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T:\Thejesh\CLAUDE-CODE\MTF FILES\"/>
    </mc:Choice>
  </mc:AlternateContent>
  <xr:revisionPtr revIDLastSave="0" documentId="13_ncr:1_{E89BE078-546C-4B9F-A464-D5B986AAAE2D}" xr6:coauthVersionLast="47" xr6:coauthVersionMax="47" xr10:uidLastSave="{00000000-0000-0000-0000-000000000000}"/>
  <bookViews>
    <workbookView xWindow="-103" yWindow="-103" windowWidth="33120" windowHeight="18000" tabRatio="500" activeTab="9" xr2:uid="{00000000-000D-0000-FFFF-FFFF00000000}"/>
  </bookViews>
  <sheets>
    <sheet name="README" sheetId="1" r:id="rId1"/>
    <sheet name="Dhan" sheetId="2" r:id="rId2"/>
    <sheet name="Zerodha" sheetId="3" r:id="rId3"/>
    <sheet name="Upstox" sheetId="4" r:id="rId4"/>
    <sheet name="Kotak Neo" sheetId="5" r:id="rId5"/>
    <sheet name="Paytm Money" sheetId="6" r:id="rId6"/>
    <sheet name="Angel One" sheetId="7" r:id="rId7"/>
    <sheet name="Groww" sheetId="8" r:id="rId8"/>
    <sheet name="Cross_Broker" sheetId="9" r:id="rId9"/>
    <sheet name="Sources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896" i="9" l="1"/>
  <c r="C1895" i="9"/>
  <c r="C1894" i="9"/>
  <c r="C1893" i="9"/>
  <c r="C1892" i="9"/>
  <c r="C1886" i="9"/>
  <c r="I1882" i="9"/>
  <c r="K1882" i="9" s="1"/>
  <c r="H1882" i="9"/>
  <c r="I1881" i="9"/>
  <c r="K1881" i="9" s="1"/>
  <c r="H1881" i="9"/>
  <c r="I1880" i="9"/>
  <c r="K1880" i="9" s="1"/>
  <c r="H1880" i="9"/>
  <c r="I1879" i="9"/>
  <c r="K1879" i="9" s="1"/>
  <c r="H1879" i="9"/>
  <c r="I1878" i="9"/>
  <c r="K1878" i="9" s="1"/>
  <c r="H1878" i="9"/>
  <c r="I1877" i="9"/>
  <c r="K1877" i="9" s="1"/>
  <c r="H1877" i="9"/>
  <c r="I1876" i="9"/>
  <c r="K1876" i="9" s="1"/>
  <c r="H1876" i="9"/>
  <c r="I1875" i="9"/>
  <c r="K1875" i="9" s="1"/>
  <c r="H1875" i="9"/>
  <c r="I1874" i="9"/>
  <c r="K1874" i="9" s="1"/>
  <c r="H1874" i="9"/>
  <c r="K1873" i="9"/>
  <c r="I1873" i="9"/>
  <c r="J1873" i="9" s="1"/>
  <c r="H1873" i="9"/>
  <c r="I1872" i="9"/>
  <c r="K1872" i="9" s="1"/>
  <c r="H1872" i="9"/>
  <c r="K1871" i="9"/>
  <c r="I1871" i="9"/>
  <c r="J1871" i="9" s="1"/>
  <c r="H1871" i="9"/>
  <c r="K1870" i="9"/>
  <c r="I1870" i="9"/>
  <c r="J1870" i="9" s="1"/>
  <c r="H1870" i="9"/>
  <c r="J1869" i="9"/>
  <c r="I1869" i="9"/>
  <c r="K1869" i="9" s="1"/>
  <c r="H1869" i="9"/>
  <c r="I1868" i="9"/>
  <c r="K1868" i="9" s="1"/>
  <c r="H1868" i="9"/>
  <c r="K1867" i="9"/>
  <c r="J1867" i="9"/>
  <c r="I1867" i="9"/>
  <c r="H1867" i="9"/>
  <c r="K1866" i="9"/>
  <c r="J1866" i="9"/>
  <c r="I1866" i="9"/>
  <c r="H1866" i="9"/>
  <c r="I1865" i="9"/>
  <c r="H1865" i="9"/>
  <c r="I1864" i="9"/>
  <c r="K1864" i="9" s="1"/>
  <c r="H1864" i="9"/>
  <c r="I1863" i="9"/>
  <c r="K1863" i="9" s="1"/>
  <c r="H1863" i="9"/>
  <c r="I1862" i="9"/>
  <c r="H1862" i="9"/>
  <c r="I1861" i="9"/>
  <c r="K1861" i="9" s="1"/>
  <c r="H1861" i="9"/>
  <c r="J1860" i="9"/>
  <c r="I1860" i="9"/>
  <c r="K1860" i="9" s="1"/>
  <c r="H1860" i="9"/>
  <c r="I1859" i="9"/>
  <c r="K1859" i="9" s="1"/>
  <c r="H1859" i="9"/>
  <c r="I1858" i="9"/>
  <c r="K1858" i="9" s="1"/>
  <c r="H1858" i="9"/>
  <c r="I1857" i="9"/>
  <c r="K1857" i="9" s="1"/>
  <c r="H1857" i="9"/>
  <c r="J1856" i="9"/>
  <c r="I1856" i="9"/>
  <c r="K1856" i="9" s="1"/>
  <c r="H1856" i="9"/>
  <c r="I1855" i="9"/>
  <c r="K1855" i="9" s="1"/>
  <c r="H1855" i="9"/>
  <c r="K1854" i="9"/>
  <c r="J1854" i="9"/>
  <c r="I1854" i="9"/>
  <c r="H1854" i="9"/>
  <c r="K1853" i="9"/>
  <c r="I1853" i="9"/>
  <c r="J1853" i="9" s="1"/>
  <c r="H1853" i="9"/>
  <c r="I1852" i="9"/>
  <c r="H1852" i="9"/>
  <c r="I1851" i="9"/>
  <c r="K1851" i="9" s="1"/>
  <c r="H1851" i="9"/>
  <c r="K1850" i="9"/>
  <c r="J1850" i="9"/>
  <c r="I1850" i="9"/>
  <c r="H1850" i="9"/>
  <c r="K1849" i="9"/>
  <c r="J1849" i="9"/>
  <c r="I1849" i="9"/>
  <c r="H1849" i="9"/>
  <c r="I1848" i="9"/>
  <c r="K1848" i="9" s="1"/>
  <c r="H1848" i="9"/>
  <c r="K1847" i="9"/>
  <c r="I1847" i="9"/>
  <c r="J1847" i="9" s="1"/>
  <c r="H1847" i="9"/>
  <c r="I1846" i="9"/>
  <c r="K1846" i="9" s="1"/>
  <c r="H1846" i="9"/>
  <c r="I1845" i="9"/>
  <c r="H1845" i="9"/>
  <c r="I1844" i="9"/>
  <c r="K1844" i="9" s="1"/>
  <c r="H1844" i="9"/>
  <c r="K1843" i="9"/>
  <c r="J1843" i="9"/>
  <c r="I1843" i="9"/>
  <c r="H1843" i="9"/>
  <c r="I1842" i="9"/>
  <c r="K1842" i="9" s="1"/>
  <c r="H1842" i="9"/>
  <c r="I1841" i="9"/>
  <c r="K1841" i="9" s="1"/>
  <c r="H1841" i="9"/>
  <c r="I1840" i="9"/>
  <c r="K1840" i="9" s="1"/>
  <c r="H1840" i="9"/>
  <c r="J1839" i="9"/>
  <c r="I1839" i="9"/>
  <c r="K1839" i="9" s="1"/>
  <c r="H1839" i="9"/>
  <c r="I1838" i="9"/>
  <c r="K1838" i="9" s="1"/>
  <c r="H1838" i="9"/>
  <c r="K1837" i="9"/>
  <c r="J1837" i="9"/>
  <c r="I1837" i="9"/>
  <c r="H1837" i="9"/>
  <c r="J1836" i="9"/>
  <c r="I1836" i="9"/>
  <c r="K1836" i="9" s="1"/>
  <c r="H1836" i="9"/>
  <c r="I1835" i="9"/>
  <c r="H1835" i="9"/>
  <c r="K1834" i="9"/>
  <c r="I1834" i="9"/>
  <c r="J1834" i="9" s="1"/>
  <c r="H1834" i="9"/>
  <c r="K1833" i="9"/>
  <c r="J1833" i="9"/>
  <c r="I1833" i="9"/>
  <c r="H1833" i="9"/>
  <c r="I1832" i="9"/>
  <c r="H1832" i="9"/>
  <c r="I1831" i="9"/>
  <c r="K1831" i="9" s="1"/>
  <c r="H1831" i="9"/>
  <c r="K1830" i="9"/>
  <c r="J1830" i="9"/>
  <c r="I1830" i="9"/>
  <c r="H1830" i="9"/>
  <c r="I1829" i="9"/>
  <c r="K1829" i="9" s="1"/>
  <c r="H1829" i="9"/>
  <c r="I1828" i="9"/>
  <c r="K1828" i="9" s="1"/>
  <c r="H1828" i="9"/>
  <c r="I1827" i="9"/>
  <c r="K1827" i="9" s="1"/>
  <c r="H1827" i="9"/>
  <c r="K1826" i="9"/>
  <c r="J1826" i="9"/>
  <c r="I1826" i="9"/>
  <c r="H1826" i="9"/>
  <c r="I1825" i="9"/>
  <c r="K1825" i="9" s="1"/>
  <c r="H1825" i="9"/>
  <c r="J1824" i="9"/>
  <c r="I1824" i="9"/>
  <c r="K1824" i="9" s="1"/>
  <c r="H1824" i="9"/>
  <c r="K1823" i="9"/>
  <c r="I1823" i="9"/>
  <c r="J1823" i="9" s="1"/>
  <c r="H1823" i="9"/>
  <c r="J1822" i="9"/>
  <c r="I1822" i="9"/>
  <c r="K1822" i="9" s="1"/>
  <c r="H1822" i="9"/>
  <c r="I1821" i="9"/>
  <c r="K1821" i="9" s="1"/>
  <c r="H1821" i="9"/>
  <c r="J1820" i="9"/>
  <c r="I1820" i="9"/>
  <c r="K1820" i="9" s="1"/>
  <c r="H1820" i="9"/>
  <c r="K1819" i="9"/>
  <c r="J1819" i="9"/>
  <c r="I1819" i="9"/>
  <c r="H1819" i="9"/>
  <c r="I1818" i="9"/>
  <c r="H1818" i="9"/>
  <c r="K1817" i="9"/>
  <c r="J1817" i="9"/>
  <c r="I1817" i="9"/>
  <c r="H1817" i="9"/>
  <c r="I1816" i="9"/>
  <c r="K1816" i="9" s="1"/>
  <c r="H1816" i="9"/>
  <c r="I1815" i="9"/>
  <c r="H1815" i="9"/>
  <c r="I1814" i="9"/>
  <c r="K1814" i="9" s="1"/>
  <c r="H1814" i="9"/>
  <c r="K1813" i="9"/>
  <c r="J1813" i="9"/>
  <c r="I1813" i="9"/>
  <c r="H1813" i="9"/>
  <c r="I1812" i="9"/>
  <c r="K1812" i="9" s="1"/>
  <c r="H1812" i="9"/>
  <c r="I1811" i="9"/>
  <c r="K1811" i="9" s="1"/>
  <c r="H1811" i="9"/>
  <c r="I1810" i="9"/>
  <c r="K1810" i="9" s="1"/>
  <c r="H1810" i="9"/>
  <c r="K1809" i="9"/>
  <c r="J1809" i="9"/>
  <c r="I1809" i="9"/>
  <c r="H1809" i="9"/>
  <c r="I1808" i="9"/>
  <c r="K1808" i="9" s="1"/>
  <c r="H1808" i="9"/>
  <c r="K1807" i="9"/>
  <c r="I1807" i="9"/>
  <c r="J1807" i="9" s="1"/>
  <c r="H1807" i="9"/>
  <c r="K1806" i="9"/>
  <c r="I1806" i="9"/>
  <c r="J1806" i="9" s="1"/>
  <c r="H1806" i="9"/>
  <c r="J1805" i="9"/>
  <c r="I1805" i="9"/>
  <c r="K1805" i="9" s="1"/>
  <c r="H1805" i="9"/>
  <c r="J1804" i="9"/>
  <c r="I1804" i="9"/>
  <c r="K1804" i="9" s="1"/>
  <c r="H1804" i="9"/>
  <c r="K1803" i="9"/>
  <c r="J1803" i="9"/>
  <c r="I1803" i="9"/>
  <c r="H1803" i="9"/>
  <c r="K1802" i="9"/>
  <c r="J1802" i="9"/>
  <c r="I1802" i="9"/>
  <c r="H1802" i="9"/>
  <c r="I1801" i="9"/>
  <c r="H1801" i="9"/>
  <c r="J1800" i="9"/>
  <c r="I1800" i="9"/>
  <c r="K1800" i="9" s="1"/>
  <c r="H1800" i="9"/>
  <c r="I1799" i="9"/>
  <c r="K1799" i="9" s="1"/>
  <c r="H1799" i="9"/>
  <c r="I1798" i="9"/>
  <c r="H1798" i="9"/>
  <c r="I1797" i="9"/>
  <c r="K1797" i="9" s="1"/>
  <c r="H1797" i="9"/>
  <c r="J1796" i="9"/>
  <c r="I1796" i="9"/>
  <c r="K1796" i="9" s="1"/>
  <c r="H1796" i="9"/>
  <c r="I1795" i="9"/>
  <c r="K1795" i="9" s="1"/>
  <c r="H1795" i="9"/>
  <c r="I1794" i="9"/>
  <c r="K1794" i="9" s="1"/>
  <c r="H1794" i="9"/>
  <c r="I1793" i="9"/>
  <c r="K1793" i="9" s="1"/>
  <c r="H1793" i="9"/>
  <c r="J1792" i="9"/>
  <c r="I1792" i="9"/>
  <c r="K1792" i="9" s="1"/>
  <c r="H1792" i="9"/>
  <c r="I1791" i="9"/>
  <c r="K1791" i="9" s="1"/>
  <c r="H1791" i="9"/>
  <c r="K1790" i="9"/>
  <c r="I1790" i="9"/>
  <c r="J1790" i="9" s="1"/>
  <c r="H1790" i="9"/>
  <c r="K1789" i="9"/>
  <c r="I1789" i="9"/>
  <c r="J1789" i="9" s="1"/>
  <c r="H1789" i="9"/>
  <c r="I1788" i="9"/>
  <c r="H1788" i="9"/>
  <c r="K1787" i="9"/>
  <c r="J1787" i="9"/>
  <c r="I1787" i="9"/>
  <c r="H1787" i="9"/>
  <c r="K1786" i="9"/>
  <c r="J1786" i="9"/>
  <c r="I1786" i="9"/>
  <c r="H1786" i="9"/>
  <c r="K1785" i="9"/>
  <c r="J1785" i="9"/>
  <c r="I1785" i="9"/>
  <c r="H1785" i="9"/>
  <c r="I1784" i="9"/>
  <c r="K1784" i="9" s="1"/>
  <c r="H1784" i="9"/>
  <c r="K1783" i="9"/>
  <c r="J1783" i="9"/>
  <c r="I1783" i="9"/>
  <c r="H1783" i="9"/>
  <c r="I1782" i="9"/>
  <c r="K1782" i="9" s="1"/>
  <c r="H1782" i="9"/>
  <c r="I1781" i="9"/>
  <c r="H1781" i="9"/>
  <c r="I1780" i="9"/>
  <c r="K1780" i="9" s="1"/>
  <c r="H1780" i="9"/>
  <c r="K1779" i="9"/>
  <c r="J1779" i="9"/>
  <c r="I1779" i="9"/>
  <c r="H1779" i="9"/>
  <c r="I1778" i="9"/>
  <c r="K1778" i="9" s="1"/>
  <c r="H1778" i="9"/>
  <c r="I1777" i="9"/>
  <c r="K1777" i="9" s="1"/>
  <c r="H1777" i="9"/>
  <c r="I1776" i="9"/>
  <c r="K1776" i="9" s="1"/>
  <c r="H1776" i="9"/>
  <c r="I1775" i="9"/>
  <c r="H1775" i="9"/>
  <c r="I1774" i="9"/>
  <c r="K1774" i="9" s="1"/>
  <c r="H1774" i="9"/>
  <c r="K1773" i="9"/>
  <c r="I1773" i="9"/>
  <c r="J1773" i="9" s="1"/>
  <c r="H1773" i="9"/>
  <c r="J1772" i="9"/>
  <c r="I1772" i="9"/>
  <c r="K1772" i="9" s="1"/>
  <c r="H1772" i="9"/>
  <c r="I1771" i="9"/>
  <c r="H1771" i="9"/>
  <c r="K1770" i="9"/>
  <c r="J1770" i="9"/>
  <c r="I1770" i="9"/>
  <c r="H1770" i="9"/>
  <c r="K1769" i="9"/>
  <c r="J1769" i="9"/>
  <c r="I1769" i="9"/>
  <c r="H1769" i="9"/>
  <c r="I1768" i="9"/>
  <c r="H1768" i="9"/>
  <c r="I1767" i="9"/>
  <c r="K1767" i="9" s="1"/>
  <c r="H1767" i="9"/>
  <c r="K1766" i="9"/>
  <c r="J1766" i="9"/>
  <c r="I1766" i="9"/>
  <c r="H1766" i="9"/>
  <c r="I1765" i="9"/>
  <c r="K1765" i="9" s="1"/>
  <c r="H1765" i="9"/>
  <c r="I1764" i="9"/>
  <c r="K1764" i="9" s="1"/>
  <c r="H1764" i="9"/>
  <c r="I1763" i="9"/>
  <c r="K1763" i="9" s="1"/>
  <c r="H1763" i="9"/>
  <c r="K1762" i="9"/>
  <c r="J1762" i="9"/>
  <c r="I1762" i="9"/>
  <c r="H1762" i="9"/>
  <c r="I1761" i="9"/>
  <c r="K1761" i="9" s="1"/>
  <c r="H1761" i="9"/>
  <c r="I1760" i="9"/>
  <c r="K1760" i="9" s="1"/>
  <c r="H1760" i="9"/>
  <c r="K1759" i="9"/>
  <c r="I1759" i="9"/>
  <c r="J1759" i="9" s="1"/>
  <c r="H1759" i="9"/>
  <c r="J1758" i="9"/>
  <c r="I1758" i="9"/>
  <c r="K1758" i="9" s="1"/>
  <c r="H1758" i="9"/>
  <c r="I1757" i="9"/>
  <c r="K1757" i="9" s="1"/>
  <c r="H1757" i="9"/>
  <c r="J1756" i="9"/>
  <c r="I1756" i="9"/>
  <c r="K1756" i="9" s="1"/>
  <c r="H1756" i="9"/>
  <c r="K1755" i="9"/>
  <c r="J1755" i="9"/>
  <c r="I1755" i="9"/>
  <c r="H1755" i="9"/>
  <c r="I1754" i="9"/>
  <c r="H1754" i="9"/>
  <c r="K1753" i="9"/>
  <c r="J1753" i="9"/>
  <c r="I1753" i="9"/>
  <c r="H1753" i="9"/>
  <c r="I1752" i="9"/>
  <c r="K1752" i="9" s="1"/>
  <c r="H1752" i="9"/>
  <c r="I1751" i="9"/>
  <c r="H1751" i="9"/>
  <c r="I1750" i="9"/>
  <c r="K1750" i="9" s="1"/>
  <c r="H1750" i="9"/>
  <c r="K1749" i="9"/>
  <c r="J1749" i="9"/>
  <c r="I1749" i="9"/>
  <c r="H1749" i="9"/>
  <c r="I1748" i="9"/>
  <c r="K1748" i="9" s="1"/>
  <c r="H1748" i="9"/>
  <c r="I1747" i="9"/>
  <c r="K1747" i="9" s="1"/>
  <c r="H1747" i="9"/>
  <c r="I1746" i="9"/>
  <c r="K1746" i="9" s="1"/>
  <c r="H1746" i="9"/>
  <c r="K1745" i="9"/>
  <c r="J1745" i="9"/>
  <c r="I1745" i="9"/>
  <c r="H1745" i="9"/>
  <c r="I1744" i="9"/>
  <c r="K1744" i="9" s="1"/>
  <c r="H1744" i="9"/>
  <c r="K1743" i="9"/>
  <c r="J1743" i="9"/>
  <c r="I1743" i="9"/>
  <c r="H1743" i="9"/>
  <c r="K1742" i="9"/>
  <c r="I1742" i="9"/>
  <c r="J1742" i="9" s="1"/>
  <c r="H1742" i="9"/>
  <c r="I1741" i="9"/>
  <c r="H1741" i="9"/>
  <c r="J1740" i="9"/>
  <c r="I1740" i="9"/>
  <c r="K1740" i="9" s="1"/>
  <c r="H1740" i="9"/>
  <c r="K1739" i="9"/>
  <c r="J1739" i="9"/>
  <c r="I1739" i="9"/>
  <c r="H1739" i="9"/>
  <c r="K1738" i="9"/>
  <c r="J1738" i="9"/>
  <c r="I1738" i="9"/>
  <c r="H1738" i="9"/>
  <c r="I1737" i="9"/>
  <c r="H1737" i="9"/>
  <c r="J1736" i="9"/>
  <c r="I1736" i="9"/>
  <c r="K1736" i="9" s="1"/>
  <c r="H1736" i="9"/>
  <c r="J1735" i="9"/>
  <c r="I1735" i="9"/>
  <c r="K1735" i="9" s="1"/>
  <c r="H1735" i="9"/>
  <c r="I1734" i="9"/>
  <c r="H1734" i="9"/>
  <c r="I1733" i="9"/>
  <c r="K1733" i="9" s="1"/>
  <c r="H1733" i="9"/>
  <c r="J1732" i="9"/>
  <c r="I1732" i="9"/>
  <c r="K1732" i="9" s="1"/>
  <c r="H1732" i="9"/>
  <c r="I1731" i="9"/>
  <c r="K1731" i="9" s="1"/>
  <c r="H1731" i="9"/>
  <c r="I1730" i="9"/>
  <c r="K1730" i="9" s="1"/>
  <c r="H1730" i="9"/>
  <c r="I1729" i="9"/>
  <c r="K1729" i="9" s="1"/>
  <c r="H1729" i="9"/>
  <c r="I1728" i="9"/>
  <c r="H1728" i="9"/>
  <c r="I1727" i="9"/>
  <c r="K1727" i="9" s="1"/>
  <c r="H1727" i="9"/>
  <c r="K1726" i="9"/>
  <c r="J1726" i="9"/>
  <c r="I1726" i="9"/>
  <c r="H1726" i="9"/>
  <c r="K1725" i="9"/>
  <c r="I1725" i="9"/>
  <c r="J1725" i="9" s="1"/>
  <c r="H1725" i="9"/>
  <c r="I1724" i="9"/>
  <c r="H1724" i="9"/>
  <c r="K1723" i="9"/>
  <c r="J1723" i="9"/>
  <c r="I1723" i="9"/>
  <c r="H1723" i="9"/>
  <c r="K1722" i="9"/>
  <c r="J1722" i="9"/>
  <c r="I1722" i="9"/>
  <c r="H1722" i="9"/>
  <c r="K1721" i="9"/>
  <c r="J1721" i="9"/>
  <c r="I1721" i="9"/>
  <c r="H1721" i="9"/>
  <c r="I1720" i="9"/>
  <c r="K1720" i="9" s="1"/>
  <c r="H1720" i="9"/>
  <c r="K1719" i="9"/>
  <c r="J1719" i="9"/>
  <c r="I1719" i="9"/>
  <c r="H1719" i="9"/>
  <c r="J1718" i="9"/>
  <c r="I1718" i="9"/>
  <c r="K1718" i="9" s="1"/>
  <c r="H1718" i="9"/>
  <c r="J1717" i="9"/>
  <c r="I1717" i="9"/>
  <c r="K1717" i="9" s="1"/>
  <c r="H1717" i="9"/>
  <c r="I1716" i="9"/>
  <c r="K1716" i="9" s="1"/>
  <c r="H1716" i="9"/>
  <c r="K1715" i="9"/>
  <c r="J1715" i="9"/>
  <c r="I1715" i="9"/>
  <c r="H1715" i="9"/>
  <c r="I1714" i="9"/>
  <c r="K1714" i="9" s="1"/>
  <c r="H1714" i="9"/>
  <c r="I1713" i="9"/>
  <c r="H1713" i="9"/>
  <c r="I1712" i="9"/>
  <c r="K1712" i="9" s="1"/>
  <c r="H1712" i="9"/>
  <c r="J1711" i="9"/>
  <c r="I1711" i="9"/>
  <c r="K1711" i="9" s="1"/>
  <c r="H1711" i="9"/>
  <c r="K1710" i="9"/>
  <c r="I1710" i="9"/>
  <c r="J1710" i="9" s="1"/>
  <c r="H1710" i="9"/>
  <c r="K1709" i="9"/>
  <c r="J1709" i="9"/>
  <c r="I1709" i="9"/>
  <c r="H1709" i="9"/>
  <c r="J1708" i="9"/>
  <c r="I1708" i="9"/>
  <c r="K1708" i="9" s="1"/>
  <c r="H1708" i="9"/>
  <c r="I1707" i="9"/>
  <c r="H1707" i="9"/>
  <c r="K1706" i="9"/>
  <c r="J1706" i="9"/>
  <c r="I1706" i="9"/>
  <c r="H1706" i="9"/>
  <c r="K1705" i="9"/>
  <c r="J1705" i="9"/>
  <c r="I1705" i="9"/>
  <c r="H1705" i="9"/>
  <c r="I1704" i="9"/>
  <c r="H1704" i="9"/>
  <c r="I1703" i="9"/>
  <c r="K1703" i="9" s="1"/>
  <c r="H1703" i="9"/>
  <c r="K1702" i="9"/>
  <c r="J1702" i="9"/>
  <c r="I1702" i="9"/>
  <c r="H1702" i="9"/>
  <c r="J1701" i="9"/>
  <c r="I1701" i="9"/>
  <c r="K1701" i="9" s="1"/>
  <c r="H1701" i="9"/>
  <c r="I1700" i="9"/>
  <c r="H1700" i="9"/>
  <c r="I1699" i="9"/>
  <c r="K1699" i="9" s="1"/>
  <c r="H1699" i="9"/>
  <c r="K1698" i="9"/>
  <c r="J1698" i="9"/>
  <c r="I1698" i="9"/>
  <c r="H1698" i="9"/>
  <c r="I1697" i="9"/>
  <c r="K1697" i="9" s="1"/>
  <c r="H1697" i="9"/>
  <c r="J1696" i="9"/>
  <c r="I1696" i="9"/>
  <c r="K1696" i="9" s="1"/>
  <c r="H1696" i="9"/>
  <c r="K1695" i="9"/>
  <c r="I1695" i="9"/>
  <c r="J1695" i="9" s="1"/>
  <c r="H1695" i="9"/>
  <c r="J1694" i="9"/>
  <c r="I1694" i="9"/>
  <c r="K1694" i="9" s="1"/>
  <c r="H1694" i="9"/>
  <c r="K1693" i="9"/>
  <c r="I1693" i="9"/>
  <c r="J1693" i="9" s="1"/>
  <c r="H1693" i="9"/>
  <c r="J1692" i="9"/>
  <c r="I1692" i="9"/>
  <c r="K1692" i="9" s="1"/>
  <c r="H1692" i="9"/>
  <c r="K1691" i="9"/>
  <c r="J1691" i="9"/>
  <c r="I1691" i="9"/>
  <c r="H1691" i="9"/>
  <c r="I1690" i="9"/>
  <c r="H1690" i="9"/>
  <c r="K1689" i="9"/>
  <c r="J1689" i="9"/>
  <c r="I1689" i="9"/>
  <c r="H1689" i="9"/>
  <c r="J1688" i="9"/>
  <c r="I1688" i="9"/>
  <c r="K1688" i="9" s="1"/>
  <c r="H1688" i="9"/>
  <c r="I1687" i="9"/>
  <c r="K1687" i="9" s="1"/>
  <c r="H1687" i="9"/>
  <c r="I1686" i="9"/>
  <c r="K1686" i="9" s="1"/>
  <c r="H1686" i="9"/>
  <c r="K1685" i="9"/>
  <c r="J1685" i="9"/>
  <c r="I1685" i="9"/>
  <c r="H1685" i="9"/>
  <c r="I1684" i="9"/>
  <c r="K1684" i="9" s="1"/>
  <c r="H1684" i="9"/>
  <c r="I1683" i="9"/>
  <c r="H1683" i="9"/>
  <c r="I1682" i="9"/>
  <c r="K1682" i="9" s="1"/>
  <c r="H1682" i="9"/>
  <c r="K1681" i="9"/>
  <c r="J1681" i="9"/>
  <c r="I1681" i="9"/>
  <c r="H1681" i="9"/>
  <c r="I1680" i="9"/>
  <c r="K1680" i="9" s="1"/>
  <c r="H1680" i="9"/>
  <c r="K1679" i="9"/>
  <c r="J1679" i="9"/>
  <c r="I1679" i="9"/>
  <c r="H1679" i="9"/>
  <c r="K1678" i="9"/>
  <c r="I1678" i="9"/>
  <c r="J1678" i="9" s="1"/>
  <c r="H1678" i="9"/>
  <c r="J1677" i="9"/>
  <c r="I1677" i="9"/>
  <c r="K1677" i="9" s="1"/>
  <c r="H1677" i="9"/>
  <c r="J1676" i="9"/>
  <c r="I1676" i="9"/>
  <c r="K1676" i="9" s="1"/>
  <c r="H1676" i="9"/>
  <c r="K1675" i="9"/>
  <c r="J1675" i="9"/>
  <c r="I1675" i="9"/>
  <c r="H1675" i="9"/>
  <c r="K1674" i="9"/>
  <c r="J1674" i="9"/>
  <c r="I1674" i="9"/>
  <c r="H1674" i="9"/>
  <c r="I1673" i="9"/>
  <c r="H1673" i="9"/>
  <c r="J1672" i="9"/>
  <c r="I1672" i="9"/>
  <c r="K1672" i="9" s="1"/>
  <c r="H1672" i="9"/>
  <c r="J1671" i="9"/>
  <c r="I1671" i="9"/>
  <c r="K1671" i="9" s="1"/>
  <c r="H1671" i="9"/>
  <c r="I1670" i="9"/>
  <c r="H1670" i="9"/>
  <c r="I1669" i="9"/>
  <c r="K1669" i="9" s="1"/>
  <c r="H1669" i="9"/>
  <c r="J1668" i="9"/>
  <c r="I1668" i="9"/>
  <c r="K1668" i="9" s="1"/>
  <c r="H1668" i="9"/>
  <c r="I1667" i="9"/>
  <c r="H1667" i="9"/>
  <c r="I1666" i="9"/>
  <c r="H1666" i="9"/>
  <c r="I1665" i="9"/>
  <c r="K1665" i="9" s="1"/>
  <c r="H1665" i="9"/>
  <c r="I1664" i="9"/>
  <c r="K1664" i="9" s="1"/>
  <c r="H1664" i="9"/>
  <c r="K1663" i="9"/>
  <c r="I1663" i="9"/>
  <c r="J1663" i="9" s="1"/>
  <c r="H1663" i="9"/>
  <c r="K1662" i="9"/>
  <c r="J1662" i="9"/>
  <c r="I1662" i="9"/>
  <c r="H1662" i="9"/>
  <c r="K1661" i="9"/>
  <c r="I1661" i="9"/>
  <c r="J1661" i="9" s="1"/>
  <c r="H1661" i="9"/>
  <c r="I1660" i="9"/>
  <c r="H1660" i="9"/>
  <c r="K1659" i="9"/>
  <c r="J1659" i="9"/>
  <c r="I1659" i="9"/>
  <c r="H1659" i="9"/>
  <c r="K1658" i="9"/>
  <c r="J1658" i="9"/>
  <c r="I1658" i="9"/>
  <c r="H1658" i="9"/>
  <c r="K1657" i="9"/>
  <c r="J1657" i="9"/>
  <c r="I1657" i="9"/>
  <c r="H1657" i="9"/>
  <c r="I1656" i="9"/>
  <c r="K1656" i="9" s="1"/>
  <c r="H1656" i="9"/>
  <c r="K1655" i="9"/>
  <c r="J1655" i="9"/>
  <c r="I1655" i="9"/>
  <c r="H1655" i="9"/>
  <c r="J1654" i="9"/>
  <c r="I1654" i="9"/>
  <c r="K1654" i="9" s="1"/>
  <c r="H1654" i="9"/>
  <c r="J1653" i="9"/>
  <c r="I1653" i="9"/>
  <c r="K1653" i="9" s="1"/>
  <c r="H1653" i="9"/>
  <c r="I1652" i="9"/>
  <c r="K1652" i="9" s="1"/>
  <c r="H1652" i="9"/>
  <c r="K1651" i="9"/>
  <c r="J1651" i="9"/>
  <c r="I1651" i="9"/>
  <c r="H1651" i="9"/>
  <c r="I1650" i="9"/>
  <c r="H1650" i="9"/>
  <c r="I1649" i="9"/>
  <c r="H1649" i="9"/>
  <c r="I1648" i="9"/>
  <c r="K1648" i="9" s="1"/>
  <c r="H1648" i="9"/>
  <c r="J1647" i="9"/>
  <c r="I1647" i="9"/>
  <c r="K1647" i="9" s="1"/>
  <c r="H1647" i="9"/>
  <c r="K1646" i="9"/>
  <c r="I1646" i="9"/>
  <c r="J1646" i="9" s="1"/>
  <c r="H1646" i="9"/>
  <c r="K1645" i="9"/>
  <c r="J1645" i="9"/>
  <c r="I1645" i="9"/>
  <c r="H1645" i="9"/>
  <c r="J1644" i="9"/>
  <c r="I1644" i="9"/>
  <c r="K1644" i="9" s="1"/>
  <c r="H1644" i="9"/>
  <c r="I1643" i="9"/>
  <c r="H1643" i="9"/>
  <c r="K1642" i="9"/>
  <c r="J1642" i="9"/>
  <c r="I1642" i="9"/>
  <c r="H1642" i="9"/>
  <c r="K1641" i="9"/>
  <c r="J1641" i="9"/>
  <c r="I1641" i="9"/>
  <c r="H1641" i="9"/>
  <c r="J1640" i="9"/>
  <c r="I1640" i="9"/>
  <c r="K1640" i="9" s="1"/>
  <c r="H1640" i="9"/>
  <c r="I1639" i="9"/>
  <c r="K1639" i="9" s="1"/>
  <c r="H1639" i="9"/>
  <c r="K1638" i="9"/>
  <c r="J1638" i="9"/>
  <c r="I1638" i="9"/>
  <c r="H1638" i="9"/>
  <c r="J1637" i="9"/>
  <c r="I1637" i="9"/>
  <c r="K1637" i="9" s="1"/>
  <c r="H1637" i="9"/>
  <c r="I1636" i="9"/>
  <c r="H1636" i="9"/>
  <c r="I1635" i="9"/>
  <c r="K1635" i="9" s="1"/>
  <c r="H1635" i="9"/>
  <c r="I1634" i="9"/>
  <c r="H1634" i="9"/>
  <c r="I1633" i="9"/>
  <c r="H1633" i="9"/>
  <c r="J1632" i="9"/>
  <c r="I1632" i="9"/>
  <c r="K1632" i="9" s="1"/>
  <c r="H1632" i="9"/>
  <c r="K1631" i="9"/>
  <c r="J1631" i="9"/>
  <c r="I1631" i="9"/>
  <c r="H1631" i="9"/>
  <c r="I1630" i="9"/>
  <c r="K1630" i="9" s="1"/>
  <c r="H1630" i="9"/>
  <c r="K1629" i="9"/>
  <c r="I1629" i="9"/>
  <c r="J1629" i="9" s="1"/>
  <c r="H1629" i="9"/>
  <c r="J1628" i="9"/>
  <c r="I1628" i="9"/>
  <c r="K1628" i="9" s="1"/>
  <c r="H1628" i="9"/>
  <c r="K1627" i="9"/>
  <c r="J1627" i="9"/>
  <c r="I1627" i="9"/>
  <c r="H1627" i="9"/>
  <c r="I1626" i="9"/>
  <c r="H1626" i="9"/>
  <c r="K1625" i="9"/>
  <c r="J1625" i="9"/>
  <c r="I1625" i="9"/>
  <c r="H1625" i="9"/>
  <c r="J1624" i="9"/>
  <c r="I1624" i="9"/>
  <c r="K1624" i="9" s="1"/>
  <c r="H1624" i="9"/>
  <c r="I1623" i="9"/>
  <c r="K1623" i="9" s="1"/>
  <c r="H1623" i="9"/>
  <c r="I1622" i="9"/>
  <c r="K1622" i="9" s="1"/>
  <c r="H1622" i="9"/>
  <c r="K1621" i="9"/>
  <c r="J1621" i="9"/>
  <c r="I1621" i="9"/>
  <c r="H1621" i="9"/>
  <c r="I1620" i="9"/>
  <c r="H1620" i="9"/>
  <c r="I1619" i="9"/>
  <c r="H1619" i="9"/>
  <c r="K1618" i="9"/>
  <c r="I1618" i="9"/>
  <c r="J1618" i="9" s="1"/>
  <c r="H1618" i="9"/>
  <c r="I1617" i="9"/>
  <c r="H1617" i="9"/>
  <c r="I1616" i="9"/>
  <c r="K1616" i="9" s="1"/>
  <c r="H1616" i="9"/>
  <c r="K1615" i="9"/>
  <c r="J1615" i="9"/>
  <c r="I1615" i="9"/>
  <c r="H1615" i="9"/>
  <c r="K1614" i="9"/>
  <c r="J1614" i="9"/>
  <c r="I1614" i="9"/>
  <c r="H1614" i="9"/>
  <c r="I1613" i="9"/>
  <c r="H1613" i="9"/>
  <c r="J1612" i="9"/>
  <c r="I1612" i="9"/>
  <c r="K1612" i="9" s="1"/>
  <c r="H1612" i="9"/>
  <c r="K1611" i="9"/>
  <c r="J1611" i="9"/>
  <c r="I1611" i="9"/>
  <c r="H1611" i="9"/>
  <c r="K1610" i="9"/>
  <c r="J1610" i="9"/>
  <c r="I1610" i="9"/>
  <c r="H1610" i="9"/>
  <c r="I1609" i="9"/>
  <c r="H1609" i="9"/>
  <c r="J1608" i="9"/>
  <c r="I1608" i="9"/>
  <c r="K1608" i="9" s="1"/>
  <c r="H1608" i="9"/>
  <c r="I1607" i="9"/>
  <c r="H1607" i="9"/>
  <c r="J1606" i="9"/>
  <c r="I1606" i="9"/>
  <c r="K1606" i="9" s="1"/>
  <c r="H1606" i="9"/>
  <c r="I1605" i="9"/>
  <c r="K1605" i="9" s="1"/>
  <c r="H1605" i="9"/>
  <c r="J1604" i="9"/>
  <c r="I1604" i="9"/>
  <c r="K1604" i="9" s="1"/>
  <c r="H1604" i="9"/>
  <c r="I1603" i="9"/>
  <c r="H1603" i="9"/>
  <c r="I1602" i="9"/>
  <c r="H1602" i="9"/>
  <c r="K1601" i="9"/>
  <c r="I1601" i="9"/>
  <c r="J1601" i="9" s="1"/>
  <c r="H1601" i="9"/>
  <c r="I1600" i="9"/>
  <c r="K1600" i="9" s="1"/>
  <c r="H1600" i="9"/>
  <c r="K1599" i="9"/>
  <c r="I1599" i="9"/>
  <c r="J1599" i="9" s="1"/>
  <c r="H1599" i="9"/>
  <c r="K1598" i="9"/>
  <c r="J1598" i="9"/>
  <c r="I1598" i="9"/>
  <c r="H1598" i="9"/>
  <c r="K1597" i="9"/>
  <c r="J1597" i="9"/>
  <c r="I1597" i="9"/>
  <c r="H1597" i="9"/>
  <c r="I1596" i="9"/>
  <c r="H1596" i="9"/>
  <c r="K1595" i="9"/>
  <c r="J1595" i="9"/>
  <c r="I1595" i="9"/>
  <c r="H1595" i="9"/>
  <c r="K1594" i="9"/>
  <c r="J1594" i="9"/>
  <c r="I1594" i="9"/>
  <c r="H1594" i="9"/>
  <c r="K1593" i="9"/>
  <c r="J1593" i="9"/>
  <c r="I1593" i="9"/>
  <c r="H1593" i="9"/>
  <c r="I1592" i="9"/>
  <c r="K1592" i="9" s="1"/>
  <c r="H1592" i="9"/>
  <c r="K1591" i="9"/>
  <c r="J1591" i="9"/>
  <c r="I1591" i="9"/>
  <c r="H1591" i="9"/>
  <c r="I1590" i="9"/>
  <c r="H1590" i="9"/>
  <c r="I1589" i="9"/>
  <c r="H1589" i="9"/>
  <c r="I1588" i="9"/>
  <c r="K1588" i="9" s="1"/>
  <c r="H1588" i="9"/>
  <c r="I1587" i="9"/>
  <c r="J1587" i="9" s="1"/>
  <c r="H1587" i="9"/>
  <c r="I1586" i="9"/>
  <c r="H1586" i="9"/>
  <c r="I1585" i="9"/>
  <c r="H1585" i="9"/>
  <c r="J1584" i="9"/>
  <c r="I1584" i="9"/>
  <c r="K1584" i="9" s="1"/>
  <c r="H1584" i="9"/>
  <c r="I1583" i="9"/>
  <c r="H1583" i="9"/>
  <c r="K1582" i="9"/>
  <c r="I1582" i="9"/>
  <c r="J1582" i="9" s="1"/>
  <c r="H1582" i="9"/>
  <c r="K1581" i="9"/>
  <c r="J1581" i="9"/>
  <c r="I1581" i="9"/>
  <c r="H1581" i="9"/>
  <c r="J1580" i="9"/>
  <c r="I1580" i="9"/>
  <c r="K1580" i="9" s="1"/>
  <c r="H1580" i="9"/>
  <c r="I1579" i="9"/>
  <c r="H1579" i="9"/>
  <c r="K1578" i="9"/>
  <c r="J1578" i="9"/>
  <c r="I1578" i="9"/>
  <c r="H1578" i="9"/>
  <c r="K1577" i="9"/>
  <c r="J1577" i="9"/>
  <c r="I1577" i="9"/>
  <c r="H1577" i="9"/>
  <c r="J1576" i="9"/>
  <c r="I1576" i="9"/>
  <c r="K1576" i="9" s="1"/>
  <c r="H1576" i="9"/>
  <c r="I1575" i="9"/>
  <c r="K1575" i="9" s="1"/>
  <c r="H1575" i="9"/>
  <c r="I1574" i="9"/>
  <c r="H1574" i="9"/>
  <c r="I1573" i="9"/>
  <c r="H1573" i="9"/>
  <c r="I1572" i="9"/>
  <c r="H1572" i="9"/>
  <c r="K1571" i="9"/>
  <c r="I1571" i="9"/>
  <c r="J1571" i="9" s="1"/>
  <c r="H1571" i="9"/>
  <c r="I1570" i="9"/>
  <c r="H1570" i="9"/>
  <c r="I1569" i="9"/>
  <c r="H1569" i="9"/>
  <c r="J1568" i="9"/>
  <c r="I1568" i="9"/>
  <c r="K1568" i="9" s="1"/>
  <c r="H1568" i="9"/>
  <c r="K1567" i="9"/>
  <c r="J1567" i="9"/>
  <c r="I1567" i="9"/>
  <c r="H1567" i="9"/>
  <c r="J1566" i="9"/>
  <c r="I1566" i="9"/>
  <c r="K1566" i="9" s="1"/>
  <c r="H1566" i="9"/>
  <c r="K1565" i="9"/>
  <c r="I1565" i="9"/>
  <c r="J1565" i="9" s="1"/>
  <c r="H1565" i="9"/>
  <c r="J1564" i="9"/>
  <c r="I1564" i="9"/>
  <c r="K1564" i="9" s="1"/>
  <c r="H1564" i="9"/>
  <c r="K1563" i="9"/>
  <c r="J1563" i="9"/>
  <c r="I1563" i="9"/>
  <c r="H1563" i="9"/>
  <c r="I1562" i="9"/>
  <c r="H1562" i="9"/>
  <c r="K1561" i="9"/>
  <c r="J1561" i="9"/>
  <c r="I1561" i="9"/>
  <c r="H1561" i="9"/>
  <c r="I1560" i="9"/>
  <c r="K1560" i="9" s="1"/>
  <c r="H1560" i="9"/>
  <c r="I1559" i="9"/>
  <c r="K1559" i="9" s="1"/>
  <c r="H1559" i="9"/>
  <c r="I1558" i="9"/>
  <c r="K1558" i="9" s="1"/>
  <c r="H1558" i="9"/>
  <c r="K1557" i="9"/>
  <c r="J1557" i="9"/>
  <c r="I1557" i="9"/>
  <c r="H1557" i="9"/>
  <c r="I1556" i="9"/>
  <c r="H1556" i="9"/>
  <c r="I1555" i="9"/>
  <c r="H1555" i="9"/>
  <c r="K1554" i="9"/>
  <c r="I1554" i="9"/>
  <c r="J1554" i="9" s="1"/>
  <c r="H1554" i="9"/>
  <c r="J1553" i="9"/>
  <c r="I1553" i="9"/>
  <c r="K1553" i="9" s="1"/>
  <c r="H1553" i="9"/>
  <c r="I1552" i="9"/>
  <c r="K1552" i="9" s="1"/>
  <c r="H1552" i="9"/>
  <c r="K1551" i="9"/>
  <c r="J1551" i="9"/>
  <c r="I1551" i="9"/>
  <c r="H1551" i="9"/>
  <c r="K1550" i="9"/>
  <c r="J1550" i="9"/>
  <c r="I1550" i="9"/>
  <c r="H1550" i="9"/>
  <c r="I1549" i="9"/>
  <c r="H1549" i="9"/>
  <c r="J1548" i="9"/>
  <c r="I1548" i="9"/>
  <c r="K1548" i="9" s="1"/>
  <c r="H1548" i="9"/>
  <c r="K1547" i="9"/>
  <c r="J1547" i="9"/>
  <c r="I1547" i="9"/>
  <c r="H1547" i="9"/>
  <c r="K1546" i="9"/>
  <c r="J1546" i="9"/>
  <c r="I1546" i="9"/>
  <c r="H1546" i="9"/>
  <c r="I1545" i="9"/>
  <c r="H1545" i="9"/>
  <c r="I1544" i="9"/>
  <c r="H1544" i="9"/>
  <c r="J1543" i="9"/>
  <c r="I1543" i="9"/>
  <c r="K1543" i="9" s="1"/>
  <c r="H1543" i="9"/>
  <c r="J1542" i="9"/>
  <c r="I1542" i="9"/>
  <c r="K1542" i="9" s="1"/>
  <c r="H1542" i="9"/>
  <c r="J1541" i="9"/>
  <c r="I1541" i="9"/>
  <c r="K1541" i="9" s="1"/>
  <c r="H1541" i="9"/>
  <c r="I1540" i="9"/>
  <c r="J1540" i="9" s="1"/>
  <c r="H1540" i="9"/>
  <c r="I1539" i="9"/>
  <c r="H1539" i="9"/>
  <c r="J1538" i="9"/>
  <c r="I1538" i="9"/>
  <c r="K1538" i="9" s="1"/>
  <c r="H1538" i="9"/>
  <c r="I1537" i="9"/>
  <c r="K1537" i="9" s="1"/>
  <c r="H1537" i="9"/>
  <c r="K1536" i="9"/>
  <c r="I1536" i="9"/>
  <c r="J1536" i="9" s="1"/>
  <c r="H1536" i="9"/>
  <c r="J1535" i="9"/>
  <c r="I1535" i="9"/>
  <c r="K1535" i="9" s="1"/>
  <c r="H1535" i="9"/>
  <c r="I1534" i="9"/>
  <c r="K1534" i="9" s="1"/>
  <c r="H1534" i="9"/>
  <c r="I1533" i="9"/>
  <c r="K1533" i="9" s="1"/>
  <c r="H1533" i="9"/>
  <c r="J1532" i="9"/>
  <c r="I1532" i="9"/>
  <c r="K1532" i="9" s="1"/>
  <c r="H1532" i="9"/>
  <c r="J1531" i="9"/>
  <c r="I1531" i="9"/>
  <c r="K1531" i="9" s="1"/>
  <c r="H1531" i="9"/>
  <c r="I1530" i="9"/>
  <c r="H1530" i="9"/>
  <c r="I1529" i="9"/>
  <c r="K1529" i="9" s="1"/>
  <c r="H1529" i="9"/>
  <c r="K1528" i="9"/>
  <c r="J1528" i="9"/>
  <c r="I1528" i="9"/>
  <c r="H1528" i="9"/>
  <c r="I1527" i="9"/>
  <c r="H1527" i="9"/>
  <c r="I1526" i="9"/>
  <c r="H1526" i="9"/>
  <c r="I1525" i="9"/>
  <c r="K1525" i="9" s="1"/>
  <c r="H1525" i="9"/>
  <c r="I1524" i="9"/>
  <c r="J1524" i="9" s="1"/>
  <c r="H1524" i="9"/>
  <c r="I1523" i="9"/>
  <c r="H1523" i="9"/>
  <c r="J1522" i="9"/>
  <c r="I1522" i="9"/>
  <c r="K1522" i="9" s="1"/>
  <c r="H1522" i="9"/>
  <c r="I1521" i="9"/>
  <c r="K1521" i="9" s="1"/>
  <c r="H1521" i="9"/>
  <c r="K1520" i="9"/>
  <c r="I1520" i="9"/>
  <c r="J1520" i="9" s="1"/>
  <c r="H1520" i="9"/>
  <c r="J1519" i="9"/>
  <c r="I1519" i="9"/>
  <c r="K1519" i="9" s="1"/>
  <c r="H1519" i="9"/>
  <c r="I1518" i="9"/>
  <c r="K1518" i="9" s="1"/>
  <c r="H1518" i="9"/>
  <c r="I1517" i="9"/>
  <c r="K1517" i="9" s="1"/>
  <c r="H1517" i="9"/>
  <c r="J1516" i="9"/>
  <c r="I1516" i="9"/>
  <c r="K1516" i="9" s="1"/>
  <c r="H1516" i="9"/>
  <c r="J1515" i="9"/>
  <c r="I1515" i="9"/>
  <c r="K1515" i="9" s="1"/>
  <c r="H1515" i="9"/>
  <c r="I1514" i="9"/>
  <c r="H1514" i="9"/>
  <c r="I1513" i="9"/>
  <c r="K1513" i="9" s="1"/>
  <c r="H1513" i="9"/>
  <c r="K1512" i="9"/>
  <c r="J1512" i="9"/>
  <c r="I1512" i="9"/>
  <c r="H1512" i="9"/>
  <c r="I1511" i="9"/>
  <c r="H1511" i="9"/>
  <c r="I1510" i="9"/>
  <c r="H1510" i="9"/>
  <c r="I1509" i="9"/>
  <c r="K1509" i="9" s="1"/>
  <c r="H1509" i="9"/>
  <c r="I1508" i="9"/>
  <c r="J1508" i="9" s="1"/>
  <c r="H1508" i="9"/>
  <c r="I1507" i="9"/>
  <c r="H1507" i="9"/>
  <c r="J1506" i="9"/>
  <c r="I1506" i="9"/>
  <c r="K1506" i="9" s="1"/>
  <c r="H1506" i="9"/>
  <c r="I1505" i="9"/>
  <c r="K1505" i="9" s="1"/>
  <c r="H1505" i="9"/>
  <c r="K1504" i="9"/>
  <c r="I1504" i="9"/>
  <c r="J1504" i="9" s="1"/>
  <c r="H1504" i="9"/>
  <c r="J1503" i="9"/>
  <c r="I1503" i="9"/>
  <c r="K1503" i="9" s="1"/>
  <c r="H1503" i="9"/>
  <c r="I1502" i="9"/>
  <c r="K1502" i="9" s="1"/>
  <c r="H1502" i="9"/>
  <c r="I1501" i="9"/>
  <c r="K1501" i="9" s="1"/>
  <c r="H1501" i="9"/>
  <c r="J1500" i="9"/>
  <c r="I1500" i="9"/>
  <c r="K1500" i="9" s="1"/>
  <c r="H1500" i="9"/>
  <c r="J1499" i="9"/>
  <c r="I1499" i="9"/>
  <c r="K1499" i="9" s="1"/>
  <c r="H1499" i="9"/>
  <c r="I1498" i="9"/>
  <c r="H1498" i="9"/>
  <c r="I1497" i="9"/>
  <c r="K1497" i="9" s="1"/>
  <c r="H1497" i="9"/>
  <c r="K1496" i="9"/>
  <c r="J1496" i="9"/>
  <c r="I1496" i="9"/>
  <c r="H1496" i="9"/>
  <c r="I1495" i="9"/>
  <c r="H1495" i="9"/>
  <c r="I1494" i="9"/>
  <c r="H1494" i="9"/>
  <c r="I1493" i="9"/>
  <c r="K1493" i="9" s="1"/>
  <c r="H1493" i="9"/>
  <c r="I1492" i="9"/>
  <c r="J1492" i="9" s="1"/>
  <c r="H1492" i="9"/>
  <c r="I1491" i="9"/>
  <c r="H1491" i="9"/>
  <c r="J1490" i="9"/>
  <c r="I1490" i="9"/>
  <c r="K1490" i="9" s="1"/>
  <c r="H1490" i="9"/>
  <c r="I1489" i="9"/>
  <c r="H1489" i="9"/>
  <c r="K1488" i="9"/>
  <c r="I1488" i="9"/>
  <c r="J1488" i="9" s="1"/>
  <c r="H1488" i="9"/>
  <c r="J1487" i="9"/>
  <c r="I1487" i="9"/>
  <c r="K1487" i="9" s="1"/>
  <c r="H1487" i="9"/>
  <c r="I1486" i="9"/>
  <c r="K1486" i="9" s="1"/>
  <c r="H1486" i="9"/>
  <c r="I1485" i="9"/>
  <c r="H1485" i="9"/>
  <c r="I1484" i="9"/>
  <c r="K1484" i="9" s="1"/>
  <c r="H1484" i="9"/>
  <c r="J1483" i="9"/>
  <c r="I1483" i="9"/>
  <c r="K1483" i="9" s="1"/>
  <c r="H1483" i="9"/>
  <c r="I1482" i="9"/>
  <c r="H1482" i="9"/>
  <c r="I1481" i="9"/>
  <c r="H1481" i="9"/>
  <c r="K1480" i="9"/>
  <c r="J1480" i="9"/>
  <c r="I1480" i="9"/>
  <c r="H1480" i="9"/>
  <c r="I1479" i="9"/>
  <c r="H1479" i="9"/>
  <c r="I1478" i="9"/>
  <c r="H1478" i="9"/>
  <c r="I1477" i="9"/>
  <c r="H1477" i="9"/>
  <c r="I1476" i="9"/>
  <c r="J1476" i="9" s="1"/>
  <c r="H1476" i="9"/>
  <c r="I1475" i="9"/>
  <c r="K1475" i="9" s="1"/>
  <c r="H1475" i="9"/>
  <c r="J1474" i="9"/>
  <c r="I1474" i="9"/>
  <c r="K1474" i="9" s="1"/>
  <c r="H1474" i="9"/>
  <c r="I1473" i="9"/>
  <c r="H1473" i="9"/>
  <c r="K1472" i="9"/>
  <c r="I1472" i="9"/>
  <c r="J1472" i="9" s="1"/>
  <c r="H1472" i="9"/>
  <c r="J1471" i="9"/>
  <c r="I1471" i="9"/>
  <c r="K1471" i="9" s="1"/>
  <c r="H1471" i="9"/>
  <c r="I1470" i="9"/>
  <c r="H1470" i="9"/>
  <c r="I1469" i="9"/>
  <c r="H1469" i="9"/>
  <c r="I1468" i="9"/>
  <c r="K1468" i="9" s="1"/>
  <c r="H1468" i="9"/>
  <c r="J1467" i="9"/>
  <c r="I1467" i="9"/>
  <c r="K1467" i="9" s="1"/>
  <c r="H1467" i="9"/>
  <c r="I1466" i="9"/>
  <c r="H1466" i="9"/>
  <c r="I1465" i="9"/>
  <c r="H1465" i="9"/>
  <c r="K1464" i="9"/>
  <c r="J1464" i="9"/>
  <c r="I1464" i="9"/>
  <c r="H1464" i="9"/>
  <c r="I1463" i="9"/>
  <c r="H1463" i="9"/>
  <c r="I1462" i="9"/>
  <c r="H1462" i="9"/>
  <c r="I1461" i="9"/>
  <c r="H1461" i="9"/>
  <c r="K1460" i="9"/>
  <c r="I1460" i="9"/>
  <c r="J1460" i="9" s="1"/>
  <c r="H1460" i="9"/>
  <c r="I1459" i="9"/>
  <c r="K1459" i="9" s="1"/>
  <c r="H1459" i="9"/>
  <c r="J1458" i="9"/>
  <c r="I1458" i="9"/>
  <c r="K1458" i="9" s="1"/>
  <c r="H1458" i="9"/>
  <c r="I1457" i="9"/>
  <c r="H1457" i="9"/>
  <c r="K1456" i="9"/>
  <c r="I1456" i="9"/>
  <c r="J1456" i="9" s="1"/>
  <c r="H1456" i="9"/>
  <c r="J1455" i="9"/>
  <c r="I1455" i="9"/>
  <c r="K1455" i="9" s="1"/>
  <c r="H1455" i="9"/>
  <c r="I1454" i="9"/>
  <c r="H1454" i="9"/>
  <c r="I1453" i="9"/>
  <c r="H1453" i="9"/>
  <c r="I1452" i="9"/>
  <c r="H1452" i="9"/>
  <c r="J1451" i="9"/>
  <c r="I1451" i="9"/>
  <c r="K1451" i="9" s="1"/>
  <c r="H1451" i="9"/>
  <c r="I1450" i="9"/>
  <c r="H1450" i="9"/>
  <c r="I1449" i="9"/>
  <c r="H1449" i="9"/>
  <c r="K1448" i="9"/>
  <c r="J1448" i="9"/>
  <c r="I1448" i="9"/>
  <c r="H1448" i="9"/>
  <c r="I1447" i="9"/>
  <c r="H1447" i="9"/>
  <c r="I1446" i="9"/>
  <c r="H1446" i="9"/>
  <c r="I1445" i="9"/>
  <c r="H1445" i="9"/>
  <c r="K1444" i="9"/>
  <c r="I1444" i="9"/>
  <c r="J1444" i="9" s="1"/>
  <c r="H1444" i="9"/>
  <c r="I1443" i="9"/>
  <c r="K1443" i="9" s="1"/>
  <c r="H1443" i="9"/>
  <c r="I1442" i="9"/>
  <c r="K1442" i="9" s="1"/>
  <c r="H1442" i="9"/>
  <c r="I1441" i="9"/>
  <c r="H1441" i="9"/>
  <c r="K1440" i="9"/>
  <c r="I1440" i="9"/>
  <c r="J1440" i="9" s="1"/>
  <c r="H1440" i="9"/>
  <c r="J1439" i="9"/>
  <c r="I1439" i="9"/>
  <c r="K1439" i="9" s="1"/>
  <c r="H1439" i="9"/>
  <c r="I1438" i="9"/>
  <c r="H1438" i="9"/>
  <c r="I1437" i="9"/>
  <c r="H1437" i="9"/>
  <c r="I1436" i="9"/>
  <c r="H1436" i="9"/>
  <c r="J1435" i="9"/>
  <c r="I1435" i="9"/>
  <c r="K1435" i="9" s="1"/>
  <c r="H1435" i="9"/>
  <c r="I1434" i="9"/>
  <c r="H1434" i="9"/>
  <c r="I1433" i="9"/>
  <c r="H1433" i="9"/>
  <c r="K1432" i="9"/>
  <c r="J1432" i="9"/>
  <c r="I1432" i="9"/>
  <c r="H1432" i="9"/>
  <c r="I1431" i="9"/>
  <c r="H1431" i="9"/>
  <c r="I1430" i="9"/>
  <c r="H1430" i="9"/>
  <c r="I1429" i="9"/>
  <c r="H1429" i="9"/>
  <c r="K1428" i="9"/>
  <c r="I1428" i="9"/>
  <c r="J1428" i="9" s="1"/>
  <c r="H1428" i="9"/>
  <c r="I1427" i="9"/>
  <c r="K1427" i="9" s="1"/>
  <c r="H1427" i="9"/>
  <c r="I1426" i="9"/>
  <c r="K1426" i="9" s="1"/>
  <c r="H1426" i="9"/>
  <c r="J1425" i="9"/>
  <c r="I1425" i="9"/>
  <c r="K1425" i="9" s="1"/>
  <c r="H1425" i="9"/>
  <c r="K1424" i="9"/>
  <c r="J1424" i="9"/>
  <c r="I1424" i="9"/>
  <c r="H1424" i="9"/>
  <c r="I1423" i="9"/>
  <c r="H1423" i="9"/>
  <c r="I1422" i="9"/>
  <c r="K1422" i="9" s="1"/>
  <c r="H1422" i="9"/>
  <c r="I1421" i="9"/>
  <c r="H1421" i="9"/>
  <c r="I1420" i="9"/>
  <c r="J1420" i="9" s="1"/>
  <c r="H1420" i="9"/>
  <c r="J1419" i="9"/>
  <c r="I1419" i="9"/>
  <c r="K1419" i="9" s="1"/>
  <c r="H1419" i="9"/>
  <c r="I1418" i="9"/>
  <c r="H1418" i="9"/>
  <c r="J1417" i="9"/>
  <c r="I1417" i="9"/>
  <c r="K1417" i="9" s="1"/>
  <c r="H1417" i="9"/>
  <c r="I1416" i="9"/>
  <c r="K1416" i="9" s="1"/>
  <c r="H1416" i="9"/>
  <c r="J1415" i="9"/>
  <c r="I1415" i="9"/>
  <c r="K1415" i="9" s="1"/>
  <c r="H1415" i="9"/>
  <c r="I1414" i="9"/>
  <c r="H1414" i="9"/>
  <c r="J1413" i="9"/>
  <c r="I1413" i="9"/>
  <c r="K1413" i="9" s="1"/>
  <c r="H1413" i="9"/>
  <c r="K1412" i="9"/>
  <c r="I1412" i="9"/>
  <c r="J1412" i="9" s="1"/>
  <c r="H1412" i="9"/>
  <c r="K1411" i="9"/>
  <c r="J1411" i="9"/>
  <c r="I1411" i="9"/>
  <c r="H1411" i="9"/>
  <c r="J1410" i="9"/>
  <c r="I1410" i="9"/>
  <c r="K1410" i="9" s="1"/>
  <c r="H1410" i="9"/>
  <c r="J1409" i="9"/>
  <c r="I1409" i="9"/>
  <c r="K1409" i="9" s="1"/>
  <c r="H1409" i="9"/>
  <c r="I1408" i="9"/>
  <c r="K1408" i="9" s="1"/>
  <c r="H1408" i="9"/>
  <c r="I1407" i="9"/>
  <c r="H1407" i="9"/>
  <c r="I1406" i="9"/>
  <c r="H1406" i="9"/>
  <c r="J1405" i="9"/>
  <c r="I1405" i="9"/>
  <c r="K1405" i="9" s="1"/>
  <c r="H1405" i="9"/>
  <c r="K1404" i="9"/>
  <c r="J1404" i="9"/>
  <c r="I1404" i="9"/>
  <c r="H1404" i="9"/>
  <c r="K1403" i="9"/>
  <c r="I1403" i="9"/>
  <c r="J1403" i="9" s="1"/>
  <c r="H1403" i="9"/>
  <c r="I1402" i="9"/>
  <c r="K1402" i="9" s="1"/>
  <c r="H1402" i="9"/>
  <c r="J1401" i="9"/>
  <c r="I1401" i="9"/>
  <c r="K1401" i="9" s="1"/>
  <c r="H1401" i="9"/>
  <c r="I1400" i="9"/>
  <c r="K1400" i="9" s="1"/>
  <c r="H1400" i="9"/>
  <c r="I1399" i="9"/>
  <c r="H1399" i="9"/>
  <c r="I1398" i="9"/>
  <c r="H1398" i="9"/>
  <c r="J1397" i="9"/>
  <c r="I1397" i="9"/>
  <c r="K1397" i="9" s="1"/>
  <c r="H1397" i="9"/>
  <c r="K1396" i="9"/>
  <c r="J1396" i="9"/>
  <c r="I1396" i="9"/>
  <c r="H1396" i="9"/>
  <c r="K1395" i="9"/>
  <c r="J1395" i="9"/>
  <c r="I1395" i="9"/>
  <c r="H1395" i="9"/>
  <c r="J1394" i="9"/>
  <c r="I1394" i="9"/>
  <c r="K1394" i="9" s="1"/>
  <c r="H1394" i="9"/>
  <c r="I1393" i="9"/>
  <c r="K1393" i="9" s="1"/>
  <c r="H1393" i="9"/>
  <c r="J1392" i="9"/>
  <c r="I1392" i="9"/>
  <c r="K1392" i="9" s="1"/>
  <c r="H1392" i="9"/>
  <c r="J1391" i="9"/>
  <c r="I1391" i="9"/>
  <c r="K1391" i="9" s="1"/>
  <c r="H1391" i="9"/>
  <c r="I1390" i="9"/>
  <c r="H1390" i="9"/>
  <c r="I1389" i="9"/>
  <c r="K1389" i="9" s="1"/>
  <c r="H1389" i="9"/>
  <c r="K1388" i="9"/>
  <c r="J1388" i="9"/>
  <c r="I1388" i="9"/>
  <c r="H1388" i="9"/>
  <c r="K1387" i="9"/>
  <c r="J1387" i="9"/>
  <c r="I1387" i="9"/>
  <c r="H1387" i="9"/>
  <c r="I1386" i="9"/>
  <c r="H1386" i="9"/>
  <c r="J1385" i="9"/>
  <c r="I1385" i="9"/>
  <c r="K1385" i="9" s="1"/>
  <c r="H1385" i="9"/>
  <c r="I1384" i="9"/>
  <c r="K1384" i="9" s="1"/>
  <c r="H1384" i="9"/>
  <c r="I1383" i="9"/>
  <c r="K1383" i="9" s="1"/>
  <c r="H1383" i="9"/>
  <c r="I1382" i="9"/>
  <c r="H1382" i="9"/>
  <c r="J1381" i="9"/>
  <c r="I1381" i="9"/>
  <c r="K1381" i="9" s="1"/>
  <c r="H1381" i="9"/>
  <c r="I1380" i="9"/>
  <c r="J1380" i="9" s="1"/>
  <c r="H1380" i="9"/>
  <c r="K1379" i="9"/>
  <c r="J1379" i="9"/>
  <c r="I1379" i="9"/>
  <c r="H1379" i="9"/>
  <c r="K1378" i="9"/>
  <c r="J1378" i="9"/>
  <c r="I1378" i="9"/>
  <c r="H1378" i="9"/>
  <c r="I1377" i="9"/>
  <c r="K1377" i="9" s="1"/>
  <c r="H1377" i="9"/>
  <c r="K1376" i="9"/>
  <c r="J1376" i="9"/>
  <c r="I1376" i="9"/>
  <c r="H1376" i="9"/>
  <c r="K1375" i="9"/>
  <c r="I1375" i="9"/>
  <c r="J1375" i="9" s="1"/>
  <c r="H1375" i="9"/>
  <c r="K1374" i="9"/>
  <c r="J1374" i="9"/>
  <c r="I1374" i="9"/>
  <c r="H1374" i="9"/>
  <c r="J1373" i="9"/>
  <c r="I1373" i="9"/>
  <c r="K1373" i="9" s="1"/>
  <c r="H1373" i="9"/>
  <c r="I1372" i="9"/>
  <c r="K1372" i="9" s="1"/>
  <c r="H1372" i="9"/>
  <c r="K1371" i="9"/>
  <c r="J1371" i="9"/>
  <c r="I1371" i="9"/>
  <c r="H1371" i="9"/>
  <c r="J1370" i="9"/>
  <c r="I1370" i="9"/>
  <c r="K1370" i="9" s="1"/>
  <c r="H1370" i="9"/>
  <c r="I1369" i="9"/>
  <c r="H1369" i="9"/>
  <c r="I1368" i="9"/>
  <c r="J1368" i="9" s="1"/>
  <c r="H1368" i="9"/>
  <c r="J1367" i="9"/>
  <c r="I1367" i="9"/>
  <c r="K1367" i="9" s="1"/>
  <c r="H1367" i="9"/>
  <c r="K1366" i="9"/>
  <c r="I1366" i="9"/>
  <c r="J1366" i="9" s="1"/>
  <c r="H1366" i="9"/>
  <c r="J1365" i="9"/>
  <c r="I1365" i="9"/>
  <c r="K1365" i="9" s="1"/>
  <c r="H1365" i="9"/>
  <c r="K1364" i="9"/>
  <c r="J1364" i="9"/>
  <c r="I1364" i="9"/>
  <c r="H1364" i="9"/>
  <c r="I1363" i="9"/>
  <c r="J1363" i="9" s="1"/>
  <c r="H1363" i="9"/>
  <c r="K1362" i="9"/>
  <c r="J1362" i="9"/>
  <c r="I1362" i="9"/>
  <c r="H1362" i="9"/>
  <c r="J1361" i="9"/>
  <c r="I1361" i="9"/>
  <c r="K1361" i="9" s="1"/>
  <c r="H1361" i="9"/>
  <c r="I1360" i="9"/>
  <c r="K1360" i="9" s="1"/>
  <c r="H1360" i="9"/>
  <c r="K1359" i="9"/>
  <c r="J1359" i="9"/>
  <c r="I1359" i="9"/>
  <c r="H1359" i="9"/>
  <c r="J1358" i="9"/>
  <c r="I1358" i="9"/>
  <c r="K1358" i="9" s="1"/>
  <c r="H1358" i="9"/>
  <c r="J1357" i="9"/>
  <c r="I1357" i="9"/>
  <c r="K1357" i="9" s="1"/>
  <c r="H1357" i="9"/>
  <c r="J1356" i="9"/>
  <c r="I1356" i="9"/>
  <c r="K1356" i="9" s="1"/>
  <c r="H1356" i="9"/>
  <c r="I1355" i="9"/>
  <c r="K1355" i="9" s="1"/>
  <c r="H1355" i="9"/>
  <c r="I1354" i="9"/>
  <c r="K1354" i="9" s="1"/>
  <c r="H1354" i="9"/>
  <c r="I1353" i="9"/>
  <c r="H1353" i="9"/>
  <c r="I1352" i="9"/>
  <c r="H1352" i="9"/>
  <c r="K1351" i="9"/>
  <c r="I1351" i="9"/>
  <c r="J1351" i="9" s="1"/>
  <c r="H1351" i="9"/>
  <c r="I1350" i="9"/>
  <c r="K1350" i="9" s="1"/>
  <c r="H1350" i="9"/>
  <c r="K1349" i="9"/>
  <c r="I1349" i="9"/>
  <c r="J1349" i="9" s="1"/>
  <c r="H1349" i="9"/>
  <c r="I1348" i="9"/>
  <c r="J1348" i="9" s="1"/>
  <c r="H1348" i="9"/>
  <c r="I1347" i="9"/>
  <c r="H1347" i="9"/>
  <c r="J1346" i="9"/>
  <c r="I1346" i="9"/>
  <c r="K1346" i="9" s="1"/>
  <c r="H1346" i="9"/>
  <c r="I1345" i="9"/>
  <c r="K1345" i="9" s="1"/>
  <c r="H1345" i="9"/>
  <c r="I1344" i="9"/>
  <c r="J1344" i="9" s="1"/>
  <c r="H1344" i="9"/>
  <c r="I1343" i="9"/>
  <c r="J1343" i="9" s="1"/>
  <c r="H1343" i="9"/>
  <c r="I1342" i="9"/>
  <c r="H1342" i="9"/>
  <c r="K1341" i="9"/>
  <c r="J1341" i="9"/>
  <c r="I1341" i="9"/>
  <c r="H1341" i="9"/>
  <c r="I1340" i="9"/>
  <c r="J1340" i="9" s="1"/>
  <c r="H1340" i="9"/>
  <c r="I1339" i="9"/>
  <c r="J1339" i="9" s="1"/>
  <c r="H1339" i="9"/>
  <c r="I1338" i="9"/>
  <c r="K1338" i="9" s="1"/>
  <c r="H1338" i="9"/>
  <c r="I1337" i="9"/>
  <c r="K1337" i="9" s="1"/>
  <c r="H1337" i="9"/>
  <c r="K1336" i="9"/>
  <c r="I1336" i="9"/>
  <c r="J1336" i="9" s="1"/>
  <c r="H1336" i="9"/>
  <c r="I1335" i="9"/>
  <c r="J1335" i="9" s="1"/>
  <c r="H1335" i="9"/>
  <c r="I1334" i="9"/>
  <c r="K1334" i="9" s="1"/>
  <c r="H1334" i="9"/>
  <c r="J1333" i="9"/>
  <c r="I1333" i="9"/>
  <c r="K1333" i="9" s="1"/>
  <c r="H1333" i="9"/>
  <c r="I1332" i="9"/>
  <c r="J1332" i="9" s="1"/>
  <c r="H1332" i="9"/>
  <c r="K1331" i="9"/>
  <c r="I1331" i="9"/>
  <c r="J1331" i="9" s="1"/>
  <c r="H1331" i="9"/>
  <c r="I1330" i="9"/>
  <c r="K1330" i="9" s="1"/>
  <c r="H1330" i="9"/>
  <c r="I1329" i="9"/>
  <c r="K1329" i="9" s="1"/>
  <c r="H1329" i="9"/>
  <c r="K1328" i="9"/>
  <c r="I1328" i="9"/>
  <c r="J1328" i="9" s="1"/>
  <c r="H1328" i="9"/>
  <c r="I1327" i="9"/>
  <c r="H1327" i="9"/>
  <c r="J1326" i="9"/>
  <c r="I1326" i="9"/>
  <c r="K1326" i="9" s="1"/>
  <c r="H1326" i="9"/>
  <c r="I1325" i="9"/>
  <c r="H1325" i="9"/>
  <c r="I1324" i="9"/>
  <c r="J1324" i="9" s="1"/>
  <c r="H1324" i="9"/>
  <c r="K1323" i="9"/>
  <c r="I1323" i="9"/>
  <c r="J1323" i="9" s="1"/>
  <c r="H1323" i="9"/>
  <c r="I1322" i="9"/>
  <c r="K1322" i="9" s="1"/>
  <c r="H1322" i="9"/>
  <c r="K1321" i="9"/>
  <c r="I1321" i="9"/>
  <c r="J1321" i="9" s="1"/>
  <c r="H1321" i="9"/>
  <c r="I1320" i="9"/>
  <c r="H1320" i="9"/>
  <c r="I1319" i="9"/>
  <c r="H1319" i="9"/>
  <c r="J1318" i="9"/>
  <c r="I1318" i="9"/>
  <c r="K1318" i="9" s="1"/>
  <c r="H1318" i="9"/>
  <c r="K1317" i="9"/>
  <c r="J1317" i="9"/>
  <c r="I1317" i="9"/>
  <c r="H1317" i="9"/>
  <c r="I1316" i="9"/>
  <c r="J1316" i="9" s="1"/>
  <c r="H1316" i="9"/>
  <c r="I1315" i="9"/>
  <c r="H1315" i="9"/>
  <c r="I1314" i="9"/>
  <c r="H1314" i="9"/>
  <c r="K1313" i="9"/>
  <c r="I1313" i="9"/>
  <c r="J1313" i="9" s="1"/>
  <c r="H1313" i="9"/>
  <c r="K1312" i="9"/>
  <c r="I1312" i="9"/>
  <c r="J1312" i="9" s="1"/>
  <c r="H1312" i="9"/>
  <c r="I1311" i="9"/>
  <c r="J1311" i="9" s="1"/>
  <c r="H1311" i="9"/>
  <c r="I1310" i="9"/>
  <c r="H1310" i="9"/>
  <c r="K1309" i="9"/>
  <c r="J1309" i="9"/>
  <c r="I1309" i="9"/>
  <c r="H1309" i="9"/>
  <c r="I1308" i="9"/>
  <c r="J1308" i="9" s="1"/>
  <c r="H1308" i="9"/>
  <c r="K1307" i="9"/>
  <c r="I1307" i="9"/>
  <c r="J1307" i="9" s="1"/>
  <c r="H1307" i="9"/>
  <c r="I1306" i="9"/>
  <c r="K1306" i="9" s="1"/>
  <c r="H1306" i="9"/>
  <c r="K1305" i="9"/>
  <c r="J1305" i="9"/>
  <c r="I1305" i="9"/>
  <c r="H1305" i="9"/>
  <c r="K1304" i="9"/>
  <c r="I1304" i="9"/>
  <c r="J1304" i="9" s="1"/>
  <c r="H1304" i="9"/>
  <c r="I1303" i="9"/>
  <c r="J1303" i="9" s="1"/>
  <c r="H1303" i="9"/>
  <c r="K1302" i="9"/>
  <c r="J1302" i="9"/>
  <c r="I1302" i="9"/>
  <c r="H1302" i="9"/>
  <c r="I1301" i="9"/>
  <c r="K1301" i="9" s="1"/>
  <c r="H1301" i="9"/>
  <c r="I1300" i="9"/>
  <c r="J1300" i="9" s="1"/>
  <c r="H1300" i="9"/>
  <c r="I1299" i="9"/>
  <c r="H1299" i="9"/>
  <c r="J1298" i="9"/>
  <c r="I1298" i="9"/>
  <c r="K1298" i="9" s="1"/>
  <c r="H1298" i="9"/>
  <c r="K1297" i="9"/>
  <c r="I1297" i="9"/>
  <c r="J1297" i="9" s="1"/>
  <c r="H1297" i="9"/>
  <c r="I1296" i="9"/>
  <c r="H1296" i="9"/>
  <c r="I1295" i="9"/>
  <c r="H1295" i="9"/>
  <c r="K1294" i="9"/>
  <c r="I1294" i="9"/>
  <c r="J1294" i="9" s="1"/>
  <c r="H1294" i="9"/>
  <c r="K1293" i="9"/>
  <c r="J1293" i="9"/>
  <c r="I1293" i="9"/>
  <c r="H1293" i="9"/>
  <c r="K1292" i="9"/>
  <c r="I1292" i="9"/>
  <c r="J1292" i="9" s="1"/>
  <c r="H1292" i="9"/>
  <c r="K1291" i="9"/>
  <c r="I1291" i="9"/>
  <c r="J1291" i="9" s="1"/>
  <c r="H1291" i="9"/>
  <c r="I1290" i="9"/>
  <c r="J1290" i="9" s="1"/>
  <c r="H1290" i="9"/>
  <c r="I1289" i="9"/>
  <c r="K1289" i="9" s="1"/>
  <c r="H1289" i="9"/>
  <c r="K1288" i="9"/>
  <c r="I1288" i="9"/>
  <c r="J1288" i="9" s="1"/>
  <c r="H1288" i="9"/>
  <c r="I1287" i="9"/>
  <c r="J1287" i="9" s="1"/>
  <c r="H1287" i="9"/>
  <c r="I1286" i="9"/>
  <c r="H1286" i="9"/>
  <c r="K1285" i="9"/>
  <c r="I1285" i="9"/>
  <c r="J1285" i="9" s="1"/>
  <c r="H1285" i="9"/>
  <c r="I1284" i="9"/>
  <c r="J1284" i="9" s="1"/>
  <c r="H1284" i="9"/>
  <c r="I1283" i="9"/>
  <c r="J1283" i="9" s="1"/>
  <c r="H1283" i="9"/>
  <c r="K1282" i="9"/>
  <c r="J1282" i="9"/>
  <c r="I1282" i="9"/>
  <c r="H1282" i="9"/>
  <c r="I1281" i="9"/>
  <c r="J1281" i="9" s="1"/>
  <c r="H1281" i="9"/>
  <c r="I1280" i="9"/>
  <c r="H1280" i="9"/>
  <c r="K1279" i="9"/>
  <c r="I1279" i="9"/>
  <c r="J1279" i="9" s="1"/>
  <c r="H1279" i="9"/>
  <c r="I1278" i="9"/>
  <c r="K1278" i="9" s="1"/>
  <c r="H1278" i="9"/>
  <c r="I1277" i="9"/>
  <c r="H1277" i="9"/>
  <c r="K1276" i="9"/>
  <c r="I1276" i="9"/>
  <c r="J1276" i="9" s="1"/>
  <c r="H1276" i="9"/>
  <c r="K1275" i="9"/>
  <c r="I1275" i="9"/>
  <c r="J1275" i="9" s="1"/>
  <c r="H1275" i="9"/>
  <c r="K1274" i="9"/>
  <c r="I1274" i="9"/>
  <c r="J1274" i="9" s="1"/>
  <c r="H1274" i="9"/>
  <c r="K1273" i="9"/>
  <c r="J1273" i="9"/>
  <c r="I1273" i="9"/>
  <c r="H1273" i="9"/>
  <c r="K1272" i="9"/>
  <c r="I1272" i="9"/>
  <c r="J1272" i="9" s="1"/>
  <c r="H1272" i="9"/>
  <c r="I1271" i="9"/>
  <c r="J1271" i="9" s="1"/>
  <c r="H1271" i="9"/>
  <c r="K1270" i="9"/>
  <c r="J1270" i="9"/>
  <c r="I1270" i="9"/>
  <c r="H1270" i="9"/>
  <c r="I1269" i="9"/>
  <c r="K1269" i="9" s="1"/>
  <c r="H1269" i="9"/>
  <c r="I1268" i="9"/>
  <c r="J1268" i="9" s="1"/>
  <c r="H1268" i="9"/>
  <c r="I1267" i="9"/>
  <c r="H1267" i="9"/>
  <c r="J1266" i="9"/>
  <c r="I1266" i="9"/>
  <c r="K1266" i="9" s="1"/>
  <c r="H1266" i="9"/>
  <c r="K1265" i="9"/>
  <c r="I1265" i="9"/>
  <c r="J1265" i="9" s="1"/>
  <c r="H1265" i="9"/>
  <c r="I1264" i="9"/>
  <c r="H1264" i="9"/>
  <c r="I1263" i="9"/>
  <c r="H1263" i="9"/>
  <c r="K1262" i="9"/>
  <c r="I1262" i="9"/>
  <c r="J1262" i="9" s="1"/>
  <c r="H1262" i="9"/>
  <c r="K1261" i="9"/>
  <c r="J1261" i="9"/>
  <c r="I1261" i="9"/>
  <c r="H1261" i="9"/>
  <c r="K1260" i="9"/>
  <c r="I1260" i="9"/>
  <c r="J1260" i="9" s="1"/>
  <c r="H1260" i="9"/>
  <c r="K1259" i="9"/>
  <c r="I1259" i="9"/>
  <c r="J1259" i="9" s="1"/>
  <c r="H1259" i="9"/>
  <c r="K1258" i="9"/>
  <c r="I1258" i="9"/>
  <c r="J1258" i="9" s="1"/>
  <c r="H1258" i="9"/>
  <c r="I1257" i="9"/>
  <c r="K1257" i="9" s="1"/>
  <c r="H1257" i="9"/>
  <c r="K1256" i="9"/>
  <c r="I1256" i="9"/>
  <c r="J1256" i="9" s="1"/>
  <c r="H1256" i="9"/>
  <c r="I1255" i="9"/>
  <c r="J1255" i="9" s="1"/>
  <c r="H1255" i="9"/>
  <c r="I1254" i="9"/>
  <c r="H1254" i="9"/>
  <c r="I1253" i="9"/>
  <c r="J1253" i="9" s="1"/>
  <c r="H1253" i="9"/>
  <c r="I1252" i="9"/>
  <c r="J1252" i="9" s="1"/>
  <c r="H1252" i="9"/>
  <c r="I1251" i="9"/>
  <c r="J1251" i="9" s="1"/>
  <c r="H1251" i="9"/>
  <c r="K1250" i="9"/>
  <c r="J1250" i="9"/>
  <c r="I1250" i="9"/>
  <c r="H1250" i="9"/>
  <c r="I1249" i="9"/>
  <c r="J1249" i="9" s="1"/>
  <c r="H1249" i="9"/>
  <c r="I1248" i="9"/>
  <c r="H1248" i="9"/>
  <c r="K1247" i="9"/>
  <c r="I1247" i="9"/>
  <c r="J1247" i="9" s="1"/>
  <c r="H1247" i="9"/>
  <c r="I1246" i="9"/>
  <c r="K1246" i="9" s="1"/>
  <c r="H1246" i="9"/>
  <c r="I1245" i="9"/>
  <c r="H1245" i="9"/>
  <c r="K1244" i="9"/>
  <c r="I1244" i="9"/>
  <c r="J1244" i="9" s="1"/>
  <c r="H1244" i="9"/>
  <c r="I1243" i="9"/>
  <c r="J1243" i="9" s="1"/>
  <c r="H1243" i="9"/>
  <c r="K1242" i="9"/>
  <c r="I1242" i="9"/>
  <c r="J1242" i="9" s="1"/>
  <c r="H1242" i="9"/>
  <c r="K1241" i="9"/>
  <c r="J1241" i="9"/>
  <c r="I1241" i="9"/>
  <c r="H1241" i="9"/>
  <c r="K1240" i="9"/>
  <c r="I1240" i="9"/>
  <c r="J1240" i="9" s="1"/>
  <c r="H1240" i="9"/>
  <c r="I1239" i="9"/>
  <c r="H1239" i="9"/>
  <c r="K1238" i="9"/>
  <c r="I1238" i="9"/>
  <c r="J1238" i="9" s="1"/>
  <c r="H1238" i="9"/>
  <c r="I1237" i="9"/>
  <c r="K1237" i="9" s="1"/>
  <c r="H1237" i="9"/>
  <c r="I1236" i="9"/>
  <c r="J1236" i="9" s="1"/>
  <c r="H1236" i="9"/>
  <c r="I1235" i="9"/>
  <c r="H1235" i="9"/>
  <c r="I1234" i="9"/>
  <c r="K1234" i="9" s="1"/>
  <c r="H1234" i="9"/>
  <c r="K1233" i="9"/>
  <c r="I1233" i="9"/>
  <c r="J1233" i="9" s="1"/>
  <c r="H1233" i="9"/>
  <c r="I1232" i="9"/>
  <c r="H1232" i="9"/>
  <c r="I1231" i="9"/>
  <c r="H1231" i="9"/>
  <c r="I1230" i="9"/>
  <c r="J1230" i="9" s="1"/>
  <c r="H1230" i="9"/>
  <c r="I1229" i="9"/>
  <c r="K1229" i="9" s="1"/>
  <c r="H1229" i="9"/>
  <c r="K1228" i="9"/>
  <c r="I1228" i="9"/>
  <c r="J1228" i="9" s="1"/>
  <c r="H1228" i="9"/>
  <c r="K1227" i="9"/>
  <c r="I1227" i="9"/>
  <c r="J1227" i="9" s="1"/>
  <c r="H1227" i="9"/>
  <c r="I1226" i="9"/>
  <c r="J1226" i="9" s="1"/>
  <c r="H1226" i="9"/>
  <c r="J1225" i="9"/>
  <c r="I1225" i="9"/>
  <c r="K1225" i="9" s="1"/>
  <c r="H1225" i="9"/>
  <c r="K1224" i="9"/>
  <c r="I1224" i="9"/>
  <c r="J1224" i="9" s="1"/>
  <c r="H1224" i="9"/>
  <c r="I1223" i="9"/>
  <c r="J1223" i="9" s="1"/>
  <c r="H1223" i="9"/>
  <c r="I1222" i="9"/>
  <c r="H1222" i="9"/>
  <c r="K1221" i="9"/>
  <c r="I1221" i="9"/>
  <c r="J1221" i="9" s="1"/>
  <c r="H1221" i="9"/>
  <c r="I1220" i="9"/>
  <c r="J1220" i="9" s="1"/>
  <c r="H1220" i="9"/>
  <c r="I1219" i="9"/>
  <c r="J1219" i="9" s="1"/>
  <c r="H1219" i="9"/>
  <c r="K1218" i="9"/>
  <c r="J1218" i="9"/>
  <c r="I1218" i="9"/>
  <c r="H1218" i="9"/>
  <c r="I1217" i="9"/>
  <c r="H1217" i="9"/>
  <c r="I1216" i="9"/>
  <c r="J1216" i="9" s="1"/>
  <c r="H1216" i="9"/>
  <c r="I1215" i="9"/>
  <c r="J1215" i="9" s="1"/>
  <c r="H1215" i="9"/>
  <c r="I1214" i="9"/>
  <c r="H1214" i="9"/>
  <c r="I1213" i="9"/>
  <c r="H1213" i="9"/>
  <c r="K1212" i="9"/>
  <c r="I1212" i="9"/>
  <c r="J1212" i="9" s="1"/>
  <c r="H1212" i="9"/>
  <c r="I1211" i="9"/>
  <c r="H1211" i="9"/>
  <c r="K1210" i="9"/>
  <c r="I1210" i="9"/>
  <c r="J1210" i="9" s="1"/>
  <c r="H1210" i="9"/>
  <c r="K1209" i="9"/>
  <c r="J1209" i="9"/>
  <c r="I1209" i="9"/>
  <c r="H1209" i="9"/>
  <c r="K1208" i="9"/>
  <c r="I1208" i="9"/>
  <c r="J1208" i="9" s="1"/>
  <c r="H1208" i="9"/>
  <c r="I1207" i="9"/>
  <c r="H1207" i="9"/>
  <c r="I1206" i="9"/>
  <c r="H1206" i="9"/>
  <c r="I1205" i="9"/>
  <c r="H1205" i="9"/>
  <c r="I1204" i="9"/>
  <c r="J1204" i="9" s="1"/>
  <c r="H1204" i="9"/>
  <c r="I1203" i="9"/>
  <c r="H1203" i="9"/>
  <c r="K1202" i="9"/>
  <c r="I1202" i="9"/>
  <c r="J1202" i="9" s="1"/>
  <c r="H1202" i="9"/>
  <c r="K1201" i="9"/>
  <c r="I1201" i="9"/>
  <c r="J1201" i="9" s="1"/>
  <c r="H1201" i="9"/>
  <c r="I1200" i="9"/>
  <c r="H1200" i="9"/>
  <c r="I1199" i="9"/>
  <c r="H1199" i="9"/>
  <c r="I1198" i="9"/>
  <c r="J1198" i="9" s="1"/>
  <c r="H1198" i="9"/>
  <c r="I1197" i="9"/>
  <c r="H1197" i="9"/>
  <c r="K1196" i="9"/>
  <c r="I1196" i="9"/>
  <c r="J1196" i="9" s="1"/>
  <c r="H1196" i="9"/>
  <c r="K1195" i="9"/>
  <c r="I1195" i="9"/>
  <c r="J1195" i="9" s="1"/>
  <c r="H1195" i="9"/>
  <c r="I1194" i="9"/>
  <c r="J1194" i="9" s="1"/>
  <c r="H1194" i="9"/>
  <c r="I1193" i="9"/>
  <c r="K1193" i="9" s="1"/>
  <c r="H1193" i="9"/>
  <c r="K1192" i="9"/>
  <c r="I1192" i="9"/>
  <c r="J1192" i="9" s="1"/>
  <c r="H1192" i="9"/>
  <c r="I1191" i="9"/>
  <c r="H1191" i="9"/>
  <c r="I1190" i="9"/>
  <c r="H1190" i="9"/>
  <c r="I1189" i="9"/>
  <c r="H1189" i="9"/>
  <c r="I1188" i="9"/>
  <c r="J1188" i="9" s="1"/>
  <c r="H1188" i="9"/>
  <c r="I1187" i="9"/>
  <c r="J1187" i="9" s="1"/>
  <c r="H1187" i="9"/>
  <c r="K1186" i="9"/>
  <c r="J1186" i="9"/>
  <c r="I1186" i="9"/>
  <c r="H1186" i="9"/>
  <c r="I1185" i="9"/>
  <c r="J1185" i="9" s="1"/>
  <c r="H1185" i="9"/>
  <c r="I1184" i="9"/>
  <c r="J1184" i="9" s="1"/>
  <c r="H1184" i="9"/>
  <c r="I1183" i="9"/>
  <c r="J1183" i="9" s="1"/>
  <c r="H1183" i="9"/>
  <c r="I1182" i="9"/>
  <c r="H1182" i="9"/>
  <c r="I1181" i="9"/>
  <c r="H1181" i="9"/>
  <c r="K1180" i="9"/>
  <c r="I1180" i="9"/>
  <c r="J1180" i="9" s="1"/>
  <c r="H1180" i="9"/>
  <c r="I1179" i="9"/>
  <c r="J1179" i="9" s="1"/>
  <c r="H1179" i="9"/>
  <c r="K1178" i="9"/>
  <c r="I1178" i="9"/>
  <c r="J1178" i="9" s="1"/>
  <c r="H1178" i="9"/>
  <c r="K1177" i="9"/>
  <c r="J1177" i="9"/>
  <c r="I1177" i="9"/>
  <c r="H1177" i="9"/>
  <c r="K1176" i="9"/>
  <c r="I1176" i="9"/>
  <c r="J1176" i="9" s="1"/>
  <c r="H1176" i="9"/>
  <c r="I1175" i="9"/>
  <c r="H1175" i="9"/>
  <c r="K1174" i="9"/>
  <c r="I1174" i="9"/>
  <c r="J1174" i="9" s="1"/>
  <c r="H1174" i="9"/>
  <c r="I1173" i="9"/>
  <c r="H1173" i="9"/>
  <c r="I1172" i="9"/>
  <c r="J1172" i="9" s="1"/>
  <c r="H1172" i="9"/>
  <c r="I1171" i="9"/>
  <c r="H1171" i="9"/>
  <c r="I1170" i="9"/>
  <c r="K1170" i="9" s="1"/>
  <c r="H1170" i="9"/>
  <c r="K1169" i="9"/>
  <c r="I1169" i="9"/>
  <c r="J1169" i="9" s="1"/>
  <c r="H1169" i="9"/>
  <c r="I1168" i="9"/>
  <c r="J1168" i="9" s="1"/>
  <c r="H1168" i="9"/>
  <c r="I1167" i="9"/>
  <c r="H1167" i="9"/>
  <c r="K1166" i="9"/>
  <c r="I1166" i="9"/>
  <c r="J1166" i="9" s="1"/>
  <c r="H1166" i="9"/>
  <c r="K1165" i="9"/>
  <c r="I1165" i="9"/>
  <c r="J1165" i="9" s="1"/>
  <c r="H1165" i="9"/>
  <c r="K1164" i="9"/>
  <c r="I1164" i="9"/>
  <c r="J1164" i="9" s="1"/>
  <c r="H1164" i="9"/>
  <c r="K1163" i="9"/>
  <c r="I1163" i="9"/>
  <c r="J1163" i="9" s="1"/>
  <c r="H1163" i="9"/>
  <c r="I1162" i="9"/>
  <c r="J1162" i="9" s="1"/>
  <c r="H1162" i="9"/>
  <c r="K1161" i="9"/>
  <c r="I1161" i="9"/>
  <c r="J1161" i="9" s="1"/>
  <c r="H1161" i="9"/>
  <c r="K1160" i="9"/>
  <c r="I1160" i="9"/>
  <c r="J1160" i="9" s="1"/>
  <c r="H1160" i="9"/>
  <c r="I1159" i="9"/>
  <c r="H1159" i="9"/>
  <c r="I1158" i="9"/>
  <c r="H1158" i="9"/>
  <c r="J1157" i="9"/>
  <c r="I1157" i="9"/>
  <c r="K1157" i="9" s="1"/>
  <c r="H1157" i="9"/>
  <c r="I1156" i="9"/>
  <c r="H1156" i="9"/>
  <c r="I1155" i="9"/>
  <c r="H1155" i="9"/>
  <c r="K1154" i="9"/>
  <c r="J1154" i="9"/>
  <c r="I1154" i="9"/>
  <c r="H1154" i="9"/>
  <c r="K1153" i="9"/>
  <c r="I1153" i="9"/>
  <c r="J1153" i="9" s="1"/>
  <c r="H1153" i="9"/>
  <c r="I1152" i="9"/>
  <c r="J1152" i="9" s="1"/>
  <c r="H1152" i="9"/>
  <c r="I1151" i="9"/>
  <c r="J1151" i="9" s="1"/>
  <c r="H1151" i="9"/>
  <c r="I1150" i="9"/>
  <c r="J1150" i="9" s="1"/>
  <c r="H1150" i="9"/>
  <c r="I1149" i="9"/>
  <c r="H1149" i="9"/>
  <c r="I1148" i="9"/>
  <c r="J1148" i="9" s="1"/>
  <c r="H1148" i="9"/>
  <c r="K1147" i="9"/>
  <c r="I1147" i="9"/>
  <c r="J1147" i="9" s="1"/>
  <c r="H1147" i="9"/>
  <c r="K1146" i="9"/>
  <c r="I1146" i="9"/>
  <c r="J1146" i="9" s="1"/>
  <c r="H1146" i="9"/>
  <c r="K1145" i="9"/>
  <c r="J1145" i="9"/>
  <c r="I1145" i="9"/>
  <c r="H1145" i="9"/>
  <c r="K1144" i="9"/>
  <c r="I1144" i="9"/>
  <c r="J1144" i="9" s="1"/>
  <c r="H1144" i="9"/>
  <c r="I1143" i="9"/>
  <c r="J1143" i="9" s="1"/>
  <c r="H1143" i="9"/>
  <c r="K1142" i="9"/>
  <c r="J1142" i="9"/>
  <c r="I1142" i="9"/>
  <c r="H1142" i="9"/>
  <c r="I1141" i="9"/>
  <c r="J1141" i="9" s="1"/>
  <c r="H1141" i="9"/>
  <c r="I1140" i="9"/>
  <c r="J1140" i="9" s="1"/>
  <c r="H1140" i="9"/>
  <c r="I1139" i="9"/>
  <c r="H1139" i="9"/>
  <c r="I1138" i="9"/>
  <c r="K1138" i="9" s="1"/>
  <c r="H1138" i="9"/>
  <c r="I1137" i="9"/>
  <c r="J1137" i="9" s="1"/>
  <c r="H1137" i="9"/>
  <c r="I1136" i="9"/>
  <c r="J1136" i="9" s="1"/>
  <c r="H1136" i="9"/>
  <c r="I1135" i="9"/>
  <c r="J1135" i="9" s="1"/>
  <c r="H1135" i="9"/>
  <c r="I1134" i="9"/>
  <c r="K1134" i="9" s="1"/>
  <c r="H1134" i="9"/>
  <c r="I1133" i="9"/>
  <c r="K1133" i="9" s="1"/>
  <c r="H1133" i="9"/>
  <c r="K1132" i="9"/>
  <c r="I1132" i="9"/>
  <c r="J1132" i="9" s="1"/>
  <c r="H1132" i="9"/>
  <c r="K1131" i="9"/>
  <c r="I1131" i="9"/>
  <c r="J1131" i="9" s="1"/>
  <c r="H1131" i="9"/>
  <c r="I1130" i="9"/>
  <c r="H1130" i="9"/>
  <c r="J1129" i="9"/>
  <c r="I1129" i="9"/>
  <c r="K1129" i="9" s="1"/>
  <c r="H1129" i="9"/>
  <c r="K1128" i="9"/>
  <c r="I1128" i="9"/>
  <c r="J1128" i="9" s="1"/>
  <c r="H1128" i="9"/>
  <c r="I1127" i="9"/>
  <c r="H1127" i="9"/>
  <c r="I1126" i="9"/>
  <c r="K1126" i="9" s="1"/>
  <c r="H1126" i="9"/>
  <c r="I1125" i="9"/>
  <c r="H1125" i="9"/>
  <c r="I1124" i="9"/>
  <c r="J1124" i="9" s="1"/>
  <c r="H1124" i="9"/>
  <c r="I1123" i="9"/>
  <c r="H1123" i="9"/>
  <c r="K1122" i="9"/>
  <c r="J1122" i="9"/>
  <c r="I1122" i="9"/>
  <c r="H1122" i="9"/>
  <c r="I1121" i="9"/>
  <c r="J1121" i="9" s="1"/>
  <c r="H1121" i="9"/>
  <c r="I1120" i="9"/>
  <c r="J1120" i="9" s="1"/>
  <c r="H1120" i="9"/>
  <c r="I1119" i="9"/>
  <c r="J1119" i="9" s="1"/>
  <c r="H1119" i="9"/>
  <c r="I1118" i="9"/>
  <c r="J1118" i="9" s="1"/>
  <c r="H1118" i="9"/>
  <c r="I1117" i="9"/>
  <c r="H1117" i="9"/>
  <c r="K1116" i="9"/>
  <c r="I1116" i="9"/>
  <c r="J1116" i="9" s="1"/>
  <c r="H1116" i="9"/>
  <c r="I1115" i="9"/>
  <c r="J1115" i="9" s="1"/>
  <c r="H1115" i="9"/>
  <c r="K1114" i="9"/>
  <c r="I1114" i="9"/>
  <c r="J1114" i="9" s="1"/>
  <c r="H1114" i="9"/>
  <c r="K1113" i="9"/>
  <c r="J1113" i="9"/>
  <c r="I1113" i="9"/>
  <c r="H1113" i="9"/>
  <c r="K1112" i="9"/>
  <c r="I1112" i="9"/>
  <c r="J1112" i="9" s="1"/>
  <c r="H1112" i="9"/>
  <c r="K1111" i="9"/>
  <c r="I1111" i="9"/>
  <c r="J1111" i="9" s="1"/>
  <c r="H1111" i="9"/>
  <c r="I1110" i="9"/>
  <c r="K1110" i="9" s="1"/>
  <c r="H1110" i="9"/>
  <c r="I1109" i="9"/>
  <c r="J1109" i="9" s="1"/>
  <c r="H1109" i="9"/>
  <c r="I1108" i="9"/>
  <c r="H1108" i="9"/>
  <c r="I1107" i="9"/>
  <c r="H1107" i="9"/>
  <c r="I1106" i="9"/>
  <c r="K1106" i="9" s="1"/>
  <c r="H1106" i="9"/>
  <c r="K1105" i="9"/>
  <c r="I1105" i="9"/>
  <c r="J1105" i="9" s="1"/>
  <c r="H1105" i="9"/>
  <c r="I1104" i="9"/>
  <c r="H1104" i="9"/>
  <c r="I1103" i="9"/>
  <c r="J1103" i="9" s="1"/>
  <c r="H1103" i="9"/>
  <c r="I1102" i="9"/>
  <c r="K1102" i="9" s="1"/>
  <c r="H1102" i="9"/>
  <c r="K1101" i="9"/>
  <c r="J1101" i="9"/>
  <c r="I1101" i="9"/>
  <c r="H1101" i="9"/>
  <c r="K1100" i="9"/>
  <c r="I1100" i="9"/>
  <c r="J1100" i="9" s="1"/>
  <c r="H1100" i="9"/>
  <c r="K1099" i="9"/>
  <c r="I1099" i="9"/>
  <c r="J1099" i="9" s="1"/>
  <c r="H1099" i="9"/>
  <c r="K1098" i="9"/>
  <c r="I1098" i="9"/>
  <c r="J1098" i="9" s="1"/>
  <c r="H1098" i="9"/>
  <c r="I1097" i="9"/>
  <c r="H1097" i="9"/>
  <c r="K1096" i="9"/>
  <c r="I1096" i="9"/>
  <c r="J1096" i="9" s="1"/>
  <c r="H1096" i="9"/>
  <c r="J1095" i="9"/>
  <c r="I1095" i="9"/>
  <c r="K1095" i="9" s="1"/>
  <c r="H1095" i="9"/>
  <c r="K1094" i="9"/>
  <c r="J1094" i="9"/>
  <c r="I1094" i="9"/>
  <c r="H1094" i="9"/>
  <c r="I1093" i="9"/>
  <c r="K1093" i="9" s="1"/>
  <c r="H1093" i="9"/>
  <c r="K1092" i="9"/>
  <c r="I1092" i="9"/>
  <c r="J1092" i="9" s="1"/>
  <c r="H1092" i="9"/>
  <c r="I1091" i="9"/>
  <c r="J1091" i="9" s="1"/>
  <c r="H1091" i="9"/>
  <c r="I1090" i="9"/>
  <c r="K1090" i="9" s="1"/>
  <c r="H1090" i="9"/>
  <c r="I1089" i="9"/>
  <c r="K1089" i="9" s="1"/>
  <c r="H1089" i="9"/>
  <c r="I1088" i="9"/>
  <c r="J1088" i="9" s="1"/>
  <c r="H1088" i="9"/>
  <c r="J1087" i="9"/>
  <c r="I1087" i="9"/>
  <c r="K1087" i="9" s="1"/>
  <c r="H1087" i="9"/>
  <c r="I1086" i="9"/>
  <c r="J1086" i="9" s="1"/>
  <c r="H1086" i="9"/>
  <c r="I1085" i="9"/>
  <c r="K1085" i="9" s="1"/>
  <c r="H1085" i="9"/>
  <c r="I1084" i="9"/>
  <c r="J1084" i="9" s="1"/>
  <c r="H1084" i="9"/>
  <c r="K1083" i="9"/>
  <c r="I1083" i="9"/>
  <c r="J1083" i="9" s="1"/>
  <c r="H1083" i="9"/>
  <c r="K1082" i="9"/>
  <c r="J1082" i="9"/>
  <c r="I1082" i="9"/>
  <c r="H1082" i="9"/>
  <c r="I1081" i="9"/>
  <c r="J1081" i="9" s="1"/>
  <c r="H1081" i="9"/>
  <c r="I1080" i="9"/>
  <c r="J1080" i="9" s="1"/>
  <c r="H1080" i="9"/>
  <c r="K1079" i="9"/>
  <c r="J1079" i="9"/>
  <c r="I1079" i="9"/>
  <c r="H1079" i="9"/>
  <c r="I1078" i="9"/>
  <c r="K1078" i="9" s="1"/>
  <c r="H1078" i="9"/>
  <c r="K1077" i="9"/>
  <c r="J1077" i="9"/>
  <c r="I1077" i="9"/>
  <c r="H1077" i="9"/>
  <c r="K1076" i="9"/>
  <c r="I1076" i="9"/>
  <c r="J1076" i="9" s="1"/>
  <c r="H1076" i="9"/>
  <c r="K1075" i="9"/>
  <c r="J1075" i="9"/>
  <c r="I1075" i="9"/>
  <c r="H1075" i="9"/>
  <c r="K1074" i="9"/>
  <c r="I1074" i="9"/>
  <c r="J1074" i="9" s="1"/>
  <c r="H1074" i="9"/>
  <c r="I1073" i="9"/>
  <c r="K1073" i="9" s="1"/>
  <c r="H1073" i="9"/>
  <c r="K1072" i="9"/>
  <c r="J1072" i="9"/>
  <c r="I1072" i="9"/>
  <c r="H1072" i="9"/>
  <c r="I1071" i="9"/>
  <c r="K1071" i="9" s="1"/>
  <c r="H1071" i="9"/>
  <c r="K1070" i="9"/>
  <c r="I1070" i="9"/>
  <c r="J1070" i="9" s="1"/>
  <c r="H1070" i="9"/>
  <c r="J1069" i="9"/>
  <c r="I1069" i="9"/>
  <c r="K1069" i="9" s="1"/>
  <c r="H1069" i="9"/>
  <c r="J1068" i="9"/>
  <c r="I1068" i="9"/>
  <c r="K1068" i="9" s="1"/>
  <c r="H1068" i="9"/>
  <c r="J1067" i="9"/>
  <c r="I1067" i="9"/>
  <c r="K1067" i="9" s="1"/>
  <c r="H1067" i="9"/>
  <c r="I1066" i="9"/>
  <c r="H1066" i="9"/>
  <c r="I1065" i="9"/>
  <c r="H1065" i="9"/>
  <c r="I1064" i="9"/>
  <c r="H1064" i="9"/>
  <c r="K1063" i="9"/>
  <c r="J1063" i="9"/>
  <c r="I1063" i="9"/>
  <c r="H1063" i="9"/>
  <c r="I1062" i="9"/>
  <c r="J1062" i="9" s="1"/>
  <c r="H1062" i="9"/>
  <c r="J1061" i="9"/>
  <c r="I1061" i="9"/>
  <c r="K1061" i="9" s="1"/>
  <c r="H1061" i="9"/>
  <c r="K1060" i="9"/>
  <c r="I1060" i="9"/>
  <c r="J1060" i="9" s="1"/>
  <c r="H1060" i="9"/>
  <c r="K1059" i="9"/>
  <c r="J1059" i="9"/>
  <c r="I1059" i="9"/>
  <c r="H1059" i="9"/>
  <c r="I1058" i="9"/>
  <c r="J1058" i="9" s="1"/>
  <c r="H1058" i="9"/>
  <c r="I1057" i="9"/>
  <c r="K1057" i="9" s="1"/>
  <c r="H1057" i="9"/>
  <c r="I1056" i="9"/>
  <c r="H1056" i="9"/>
  <c r="I1055" i="9"/>
  <c r="H1055" i="9"/>
  <c r="I1054" i="9"/>
  <c r="J1054" i="9" s="1"/>
  <c r="H1054" i="9"/>
  <c r="J1053" i="9"/>
  <c r="I1053" i="9"/>
  <c r="K1053" i="9" s="1"/>
  <c r="H1053" i="9"/>
  <c r="K1052" i="9"/>
  <c r="J1052" i="9"/>
  <c r="I1052" i="9"/>
  <c r="H1052" i="9"/>
  <c r="K1051" i="9"/>
  <c r="I1051" i="9"/>
  <c r="J1051" i="9" s="1"/>
  <c r="H1051" i="9"/>
  <c r="I1050" i="9"/>
  <c r="J1050" i="9" s="1"/>
  <c r="H1050" i="9"/>
  <c r="J1049" i="9"/>
  <c r="I1049" i="9"/>
  <c r="K1049" i="9" s="1"/>
  <c r="H1049" i="9"/>
  <c r="I1048" i="9"/>
  <c r="K1048" i="9" s="1"/>
  <c r="H1048" i="9"/>
  <c r="I1047" i="9"/>
  <c r="H1047" i="9"/>
  <c r="I1046" i="9"/>
  <c r="J1046" i="9" s="1"/>
  <c r="H1046" i="9"/>
  <c r="I1045" i="9"/>
  <c r="H1045" i="9"/>
  <c r="J1044" i="9"/>
  <c r="I1044" i="9"/>
  <c r="K1044" i="9" s="1"/>
  <c r="H1044" i="9"/>
  <c r="K1043" i="9"/>
  <c r="J1043" i="9"/>
  <c r="I1043" i="9"/>
  <c r="H1043" i="9"/>
  <c r="K1042" i="9"/>
  <c r="I1042" i="9"/>
  <c r="J1042" i="9" s="1"/>
  <c r="H1042" i="9"/>
  <c r="I1041" i="9"/>
  <c r="H1041" i="9"/>
  <c r="K1040" i="9"/>
  <c r="J1040" i="9"/>
  <c r="I1040" i="9"/>
  <c r="H1040" i="9"/>
  <c r="I1039" i="9"/>
  <c r="K1039" i="9" s="1"/>
  <c r="H1039" i="9"/>
  <c r="K1038" i="9"/>
  <c r="I1038" i="9"/>
  <c r="J1038" i="9" s="1"/>
  <c r="H1038" i="9"/>
  <c r="I1037" i="9"/>
  <c r="K1037" i="9" s="1"/>
  <c r="H1037" i="9"/>
  <c r="K1036" i="9"/>
  <c r="J1036" i="9"/>
  <c r="I1036" i="9"/>
  <c r="H1036" i="9"/>
  <c r="J1035" i="9"/>
  <c r="I1035" i="9"/>
  <c r="K1035" i="9" s="1"/>
  <c r="H1035" i="9"/>
  <c r="I1034" i="9"/>
  <c r="H1034" i="9"/>
  <c r="I1033" i="9"/>
  <c r="H1033" i="9"/>
  <c r="I1032" i="9"/>
  <c r="H1032" i="9"/>
  <c r="K1031" i="9"/>
  <c r="J1031" i="9"/>
  <c r="I1031" i="9"/>
  <c r="H1031" i="9"/>
  <c r="K1030" i="9"/>
  <c r="I1030" i="9"/>
  <c r="J1030" i="9" s="1"/>
  <c r="H1030" i="9"/>
  <c r="J1029" i="9"/>
  <c r="I1029" i="9"/>
  <c r="K1029" i="9" s="1"/>
  <c r="H1029" i="9"/>
  <c r="K1028" i="9"/>
  <c r="I1028" i="9"/>
  <c r="J1028" i="9" s="1"/>
  <c r="H1028" i="9"/>
  <c r="I1027" i="9"/>
  <c r="K1027" i="9" s="1"/>
  <c r="H1027" i="9"/>
  <c r="I1026" i="9"/>
  <c r="J1026" i="9" s="1"/>
  <c r="H1026" i="9"/>
  <c r="I1025" i="9"/>
  <c r="K1025" i="9" s="1"/>
  <c r="H1025" i="9"/>
  <c r="I1024" i="9"/>
  <c r="H1024" i="9"/>
  <c r="I1023" i="9"/>
  <c r="H1023" i="9"/>
  <c r="I1022" i="9"/>
  <c r="H1022" i="9"/>
  <c r="J1021" i="9"/>
  <c r="I1021" i="9"/>
  <c r="K1021" i="9" s="1"/>
  <c r="H1021" i="9"/>
  <c r="K1020" i="9"/>
  <c r="J1020" i="9"/>
  <c r="I1020" i="9"/>
  <c r="H1020" i="9"/>
  <c r="K1019" i="9"/>
  <c r="I1019" i="9"/>
  <c r="J1019" i="9" s="1"/>
  <c r="H1019" i="9"/>
  <c r="I1018" i="9"/>
  <c r="J1018" i="9" s="1"/>
  <c r="H1018" i="9"/>
  <c r="J1017" i="9"/>
  <c r="I1017" i="9"/>
  <c r="K1017" i="9" s="1"/>
  <c r="H1017" i="9"/>
  <c r="I1016" i="9"/>
  <c r="H1016" i="9"/>
  <c r="I1015" i="9"/>
  <c r="H1015" i="9"/>
  <c r="I1014" i="9"/>
  <c r="J1014" i="9" s="1"/>
  <c r="H1014" i="9"/>
  <c r="J1013" i="9"/>
  <c r="I1013" i="9"/>
  <c r="K1013" i="9" s="1"/>
  <c r="H1013" i="9"/>
  <c r="J1012" i="9"/>
  <c r="I1012" i="9"/>
  <c r="K1012" i="9" s="1"/>
  <c r="H1012" i="9"/>
  <c r="K1011" i="9"/>
  <c r="J1011" i="9"/>
  <c r="I1011" i="9"/>
  <c r="H1011" i="9"/>
  <c r="K1010" i="9"/>
  <c r="I1010" i="9"/>
  <c r="J1010" i="9" s="1"/>
  <c r="H1010" i="9"/>
  <c r="I1009" i="9"/>
  <c r="H1009" i="9"/>
  <c r="K1008" i="9"/>
  <c r="J1008" i="9"/>
  <c r="I1008" i="9"/>
  <c r="H1008" i="9"/>
  <c r="I1007" i="9"/>
  <c r="H1007" i="9"/>
  <c r="K1006" i="9"/>
  <c r="I1006" i="9"/>
  <c r="J1006" i="9" s="1"/>
  <c r="H1006" i="9"/>
  <c r="I1005" i="9"/>
  <c r="K1005" i="9" s="1"/>
  <c r="H1005" i="9"/>
  <c r="K1004" i="9"/>
  <c r="I1004" i="9"/>
  <c r="J1004" i="9" s="1"/>
  <c r="H1004" i="9"/>
  <c r="J1003" i="9"/>
  <c r="I1003" i="9"/>
  <c r="K1003" i="9" s="1"/>
  <c r="H1003" i="9"/>
  <c r="K1002" i="9"/>
  <c r="I1002" i="9"/>
  <c r="J1002" i="9" s="1"/>
  <c r="H1002" i="9"/>
  <c r="I1001" i="9"/>
  <c r="H1001" i="9"/>
  <c r="J1000" i="9"/>
  <c r="I1000" i="9"/>
  <c r="K1000" i="9" s="1"/>
  <c r="H1000" i="9"/>
  <c r="K999" i="9"/>
  <c r="J999" i="9"/>
  <c r="I999" i="9"/>
  <c r="H999" i="9"/>
  <c r="K998" i="9"/>
  <c r="I998" i="9"/>
  <c r="J998" i="9" s="1"/>
  <c r="H998" i="9"/>
  <c r="J997" i="9"/>
  <c r="I997" i="9"/>
  <c r="K997" i="9" s="1"/>
  <c r="H997" i="9"/>
  <c r="I996" i="9"/>
  <c r="J996" i="9" s="1"/>
  <c r="H996" i="9"/>
  <c r="I995" i="9"/>
  <c r="H995" i="9"/>
  <c r="I994" i="9"/>
  <c r="J994" i="9" s="1"/>
  <c r="H994" i="9"/>
  <c r="I993" i="9"/>
  <c r="H993" i="9"/>
  <c r="I992" i="9"/>
  <c r="J992" i="9" s="1"/>
  <c r="H992" i="9"/>
  <c r="K991" i="9"/>
  <c r="J991" i="9"/>
  <c r="I991" i="9"/>
  <c r="H991" i="9"/>
  <c r="I990" i="9"/>
  <c r="J990" i="9" s="1"/>
  <c r="H990" i="9"/>
  <c r="J989" i="9"/>
  <c r="I989" i="9"/>
  <c r="K989" i="9" s="1"/>
  <c r="H989" i="9"/>
  <c r="I988" i="9"/>
  <c r="K988" i="9" s="1"/>
  <c r="H988" i="9"/>
  <c r="I987" i="9"/>
  <c r="H987" i="9"/>
  <c r="K986" i="9"/>
  <c r="I986" i="9"/>
  <c r="J986" i="9" s="1"/>
  <c r="H986" i="9"/>
  <c r="J985" i="9"/>
  <c r="I985" i="9"/>
  <c r="K985" i="9" s="1"/>
  <c r="H985" i="9"/>
  <c r="I984" i="9"/>
  <c r="H984" i="9"/>
  <c r="K983" i="9"/>
  <c r="I983" i="9"/>
  <c r="J983" i="9" s="1"/>
  <c r="H983" i="9"/>
  <c r="K982" i="9"/>
  <c r="I982" i="9"/>
  <c r="J982" i="9" s="1"/>
  <c r="H982" i="9"/>
  <c r="I981" i="9"/>
  <c r="K981" i="9" s="1"/>
  <c r="H981" i="9"/>
  <c r="J980" i="9"/>
  <c r="I980" i="9"/>
  <c r="K980" i="9" s="1"/>
  <c r="H980" i="9"/>
  <c r="I979" i="9"/>
  <c r="H979" i="9"/>
  <c r="K978" i="9"/>
  <c r="I978" i="9"/>
  <c r="J978" i="9" s="1"/>
  <c r="H978" i="9"/>
  <c r="J977" i="9"/>
  <c r="I977" i="9"/>
  <c r="K977" i="9" s="1"/>
  <c r="H977" i="9"/>
  <c r="K976" i="9"/>
  <c r="J976" i="9"/>
  <c r="I976" i="9"/>
  <c r="H976" i="9"/>
  <c r="I975" i="9"/>
  <c r="H975" i="9"/>
  <c r="K974" i="9"/>
  <c r="I974" i="9"/>
  <c r="J974" i="9" s="1"/>
  <c r="H974" i="9"/>
  <c r="I973" i="9"/>
  <c r="H973" i="9"/>
  <c r="I972" i="9"/>
  <c r="K972" i="9" s="1"/>
  <c r="H972" i="9"/>
  <c r="J971" i="9"/>
  <c r="I971" i="9"/>
  <c r="K971" i="9" s="1"/>
  <c r="H971" i="9"/>
  <c r="K970" i="9"/>
  <c r="I970" i="9"/>
  <c r="J970" i="9" s="1"/>
  <c r="H970" i="9"/>
  <c r="I969" i="9"/>
  <c r="H969" i="9"/>
  <c r="J968" i="9"/>
  <c r="I968" i="9"/>
  <c r="K968" i="9" s="1"/>
  <c r="H968" i="9"/>
  <c r="K967" i="9"/>
  <c r="J967" i="9"/>
  <c r="I967" i="9"/>
  <c r="H967" i="9"/>
  <c r="K966" i="9"/>
  <c r="I966" i="9"/>
  <c r="J966" i="9" s="1"/>
  <c r="H966" i="9"/>
  <c r="J965" i="9"/>
  <c r="I965" i="9"/>
  <c r="K965" i="9" s="1"/>
  <c r="H965" i="9"/>
  <c r="I964" i="9"/>
  <c r="J964" i="9" s="1"/>
  <c r="H964" i="9"/>
  <c r="K963" i="9"/>
  <c r="I963" i="9"/>
  <c r="J963" i="9" s="1"/>
  <c r="H963" i="9"/>
  <c r="I962" i="9"/>
  <c r="J962" i="9" s="1"/>
  <c r="H962" i="9"/>
  <c r="I961" i="9"/>
  <c r="H961" i="9"/>
  <c r="K960" i="9"/>
  <c r="I960" i="9"/>
  <c r="J960" i="9" s="1"/>
  <c r="H960" i="9"/>
  <c r="K959" i="9"/>
  <c r="J959" i="9"/>
  <c r="I959" i="9"/>
  <c r="H959" i="9"/>
  <c r="I958" i="9"/>
  <c r="H958" i="9"/>
  <c r="I957" i="9"/>
  <c r="K957" i="9" s="1"/>
  <c r="H957" i="9"/>
  <c r="J956" i="9"/>
  <c r="I956" i="9"/>
  <c r="K956" i="9" s="1"/>
  <c r="H956" i="9"/>
  <c r="I955" i="9"/>
  <c r="J955" i="9" s="1"/>
  <c r="H955" i="9"/>
  <c r="K954" i="9"/>
  <c r="I954" i="9"/>
  <c r="J954" i="9" s="1"/>
  <c r="H954" i="9"/>
  <c r="J953" i="9"/>
  <c r="I953" i="9"/>
  <c r="K953" i="9" s="1"/>
  <c r="H953" i="9"/>
  <c r="I952" i="9"/>
  <c r="J952" i="9" s="1"/>
  <c r="H952" i="9"/>
  <c r="I951" i="9"/>
  <c r="J951" i="9" s="1"/>
  <c r="H951" i="9"/>
  <c r="I950" i="9"/>
  <c r="H950" i="9"/>
  <c r="J949" i="9"/>
  <c r="I949" i="9"/>
  <c r="K949" i="9" s="1"/>
  <c r="H949" i="9"/>
  <c r="I948" i="9"/>
  <c r="H948" i="9"/>
  <c r="J947" i="9"/>
  <c r="I947" i="9"/>
  <c r="K947" i="9" s="1"/>
  <c r="H947" i="9"/>
  <c r="K946" i="9"/>
  <c r="I946" i="9"/>
  <c r="J946" i="9" s="1"/>
  <c r="H946" i="9"/>
  <c r="J945" i="9"/>
  <c r="I945" i="9"/>
  <c r="K945" i="9" s="1"/>
  <c r="H945" i="9"/>
  <c r="K944" i="9"/>
  <c r="J944" i="9"/>
  <c r="I944" i="9"/>
  <c r="H944" i="9"/>
  <c r="I943" i="9"/>
  <c r="J943" i="9" s="1"/>
  <c r="H943" i="9"/>
  <c r="K942" i="9"/>
  <c r="I942" i="9"/>
  <c r="J942" i="9" s="1"/>
  <c r="H942" i="9"/>
  <c r="I941" i="9"/>
  <c r="H941" i="9"/>
  <c r="K940" i="9"/>
  <c r="I940" i="9"/>
  <c r="J940" i="9" s="1"/>
  <c r="H940" i="9"/>
  <c r="I939" i="9"/>
  <c r="H939" i="9"/>
  <c r="K938" i="9"/>
  <c r="I938" i="9"/>
  <c r="J938" i="9" s="1"/>
  <c r="H938" i="9"/>
  <c r="I937" i="9"/>
  <c r="H937" i="9"/>
  <c r="K936" i="9"/>
  <c r="I936" i="9"/>
  <c r="J936" i="9" s="1"/>
  <c r="H936" i="9"/>
  <c r="K935" i="9"/>
  <c r="J935" i="9"/>
  <c r="I935" i="9"/>
  <c r="H935" i="9"/>
  <c r="K934" i="9"/>
  <c r="I934" i="9"/>
  <c r="J934" i="9" s="1"/>
  <c r="H934" i="9"/>
  <c r="J933" i="9"/>
  <c r="I933" i="9"/>
  <c r="K933" i="9" s="1"/>
  <c r="H933" i="9"/>
  <c r="K932" i="9"/>
  <c r="I932" i="9"/>
  <c r="J932" i="9" s="1"/>
  <c r="H932" i="9"/>
  <c r="J931" i="9"/>
  <c r="I931" i="9"/>
  <c r="K931" i="9" s="1"/>
  <c r="H931" i="9"/>
  <c r="I930" i="9"/>
  <c r="J930" i="9" s="1"/>
  <c r="H930" i="9"/>
  <c r="I929" i="9"/>
  <c r="H929" i="9"/>
  <c r="I928" i="9"/>
  <c r="J928" i="9" s="1"/>
  <c r="H928" i="9"/>
  <c r="I927" i="9"/>
  <c r="K927" i="9" s="1"/>
  <c r="H927" i="9"/>
  <c r="K926" i="9"/>
  <c r="I926" i="9"/>
  <c r="J926" i="9" s="1"/>
  <c r="H926" i="9"/>
  <c r="I925" i="9"/>
  <c r="H925" i="9"/>
  <c r="K924" i="9"/>
  <c r="I924" i="9"/>
  <c r="J924" i="9" s="1"/>
  <c r="H924" i="9"/>
  <c r="I923" i="9"/>
  <c r="J923" i="9" s="1"/>
  <c r="H923" i="9"/>
  <c r="K922" i="9"/>
  <c r="I922" i="9"/>
  <c r="J922" i="9" s="1"/>
  <c r="H922" i="9"/>
  <c r="J921" i="9"/>
  <c r="I921" i="9"/>
  <c r="K921" i="9" s="1"/>
  <c r="H921" i="9"/>
  <c r="K920" i="9"/>
  <c r="I920" i="9"/>
  <c r="J920" i="9" s="1"/>
  <c r="H920" i="9"/>
  <c r="K919" i="9"/>
  <c r="I919" i="9"/>
  <c r="J919" i="9" s="1"/>
  <c r="H919" i="9"/>
  <c r="K918" i="9"/>
  <c r="I918" i="9"/>
  <c r="J918" i="9" s="1"/>
  <c r="H918" i="9"/>
  <c r="J917" i="9"/>
  <c r="I917" i="9"/>
  <c r="K917" i="9" s="1"/>
  <c r="H917" i="9"/>
  <c r="I916" i="9"/>
  <c r="H916" i="9"/>
  <c r="K915" i="9"/>
  <c r="I915" i="9"/>
  <c r="J915" i="9" s="1"/>
  <c r="H915" i="9"/>
  <c r="K914" i="9"/>
  <c r="I914" i="9"/>
  <c r="J914" i="9" s="1"/>
  <c r="H914" i="9"/>
  <c r="I913" i="9"/>
  <c r="H913" i="9"/>
  <c r="K912" i="9"/>
  <c r="J912" i="9"/>
  <c r="I912" i="9"/>
  <c r="H912" i="9"/>
  <c r="K911" i="9"/>
  <c r="I911" i="9"/>
  <c r="J911" i="9" s="1"/>
  <c r="H911" i="9"/>
  <c r="K910" i="9"/>
  <c r="I910" i="9"/>
  <c r="J910" i="9" s="1"/>
  <c r="H910" i="9"/>
  <c r="I909" i="9"/>
  <c r="H909" i="9"/>
  <c r="I908" i="9"/>
  <c r="H908" i="9"/>
  <c r="J907" i="9"/>
  <c r="I907" i="9"/>
  <c r="K907" i="9" s="1"/>
  <c r="H907" i="9"/>
  <c r="I906" i="9"/>
  <c r="J906" i="9" s="1"/>
  <c r="H906" i="9"/>
  <c r="I905" i="9"/>
  <c r="H905" i="9"/>
  <c r="K904" i="9"/>
  <c r="I904" i="9"/>
  <c r="J904" i="9" s="1"/>
  <c r="H904" i="9"/>
  <c r="K903" i="9"/>
  <c r="J903" i="9"/>
  <c r="I903" i="9"/>
  <c r="H903" i="9"/>
  <c r="K902" i="9"/>
  <c r="I902" i="9"/>
  <c r="J902" i="9" s="1"/>
  <c r="H902" i="9"/>
  <c r="I901" i="9"/>
  <c r="K901" i="9" s="1"/>
  <c r="H901" i="9"/>
  <c r="K900" i="9"/>
  <c r="I900" i="9"/>
  <c r="J900" i="9" s="1"/>
  <c r="H900" i="9"/>
  <c r="I899" i="9"/>
  <c r="K899" i="9" s="1"/>
  <c r="H899" i="9"/>
  <c r="I898" i="9"/>
  <c r="H898" i="9"/>
  <c r="I897" i="9"/>
  <c r="H897" i="9"/>
  <c r="K896" i="9"/>
  <c r="I896" i="9"/>
  <c r="J896" i="9" s="1"/>
  <c r="H896" i="9"/>
  <c r="I895" i="9"/>
  <c r="H895" i="9"/>
  <c r="K894" i="9"/>
  <c r="I894" i="9"/>
  <c r="J894" i="9" s="1"/>
  <c r="H894" i="9"/>
  <c r="J893" i="9"/>
  <c r="I893" i="9"/>
  <c r="K893" i="9" s="1"/>
  <c r="H893" i="9"/>
  <c r="J892" i="9"/>
  <c r="I892" i="9"/>
  <c r="K892" i="9" s="1"/>
  <c r="H892" i="9"/>
  <c r="I891" i="9"/>
  <c r="K891" i="9" s="1"/>
  <c r="H891" i="9"/>
  <c r="K890" i="9"/>
  <c r="I890" i="9"/>
  <c r="J890" i="9" s="1"/>
  <c r="H890" i="9"/>
  <c r="J889" i="9"/>
  <c r="I889" i="9"/>
  <c r="K889" i="9" s="1"/>
  <c r="H889" i="9"/>
  <c r="K888" i="9"/>
  <c r="I888" i="9"/>
  <c r="J888" i="9" s="1"/>
  <c r="H888" i="9"/>
  <c r="I887" i="9"/>
  <c r="J887" i="9" s="1"/>
  <c r="H887" i="9"/>
  <c r="K886" i="9"/>
  <c r="I886" i="9"/>
  <c r="J886" i="9" s="1"/>
  <c r="H886" i="9"/>
  <c r="I885" i="9"/>
  <c r="H885" i="9"/>
  <c r="J884" i="9"/>
  <c r="I884" i="9"/>
  <c r="K884" i="9" s="1"/>
  <c r="H884" i="9"/>
  <c r="K883" i="9"/>
  <c r="J883" i="9"/>
  <c r="I883" i="9"/>
  <c r="H883" i="9"/>
  <c r="K882" i="9"/>
  <c r="I882" i="9"/>
  <c r="J882" i="9" s="1"/>
  <c r="H882" i="9"/>
  <c r="J881" i="9"/>
  <c r="I881" i="9"/>
  <c r="K881" i="9" s="1"/>
  <c r="H881" i="9"/>
  <c r="K880" i="9"/>
  <c r="J880" i="9"/>
  <c r="I880" i="9"/>
  <c r="H880" i="9"/>
  <c r="K879" i="9"/>
  <c r="I879" i="9"/>
  <c r="J879" i="9" s="1"/>
  <c r="H879" i="9"/>
  <c r="K878" i="9"/>
  <c r="I878" i="9"/>
  <c r="J878" i="9" s="1"/>
  <c r="H878" i="9"/>
  <c r="J877" i="9"/>
  <c r="I877" i="9"/>
  <c r="K877" i="9" s="1"/>
  <c r="H877" i="9"/>
  <c r="I876" i="9"/>
  <c r="K876" i="9" s="1"/>
  <c r="H876" i="9"/>
  <c r="J875" i="9"/>
  <c r="I875" i="9"/>
  <c r="K875" i="9" s="1"/>
  <c r="H875" i="9"/>
  <c r="K874" i="9"/>
  <c r="I874" i="9"/>
  <c r="J874" i="9" s="1"/>
  <c r="H874" i="9"/>
  <c r="I873" i="9"/>
  <c r="H873" i="9"/>
  <c r="I872" i="9"/>
  <c r="K872" i="9" s="1"/>
  <c r="H872" i="9"/>
  <c r="K871" i="9"/>
  <c r="J871" i="9"/>
  <c r="I871" i="9"/>
  <c r="H871" i="9"/>
  <c r="K870" i="9"/>
  <c r="I870" i="9"/>
  <c r="J870" i="9" s="1"/>
  <c r="H870" i="9"/>
  <c r="K869" i="9"/>
  <c r="J869" i="9"/>
  <c r="I869" i="9"/>
  <c r="H869" i="9"/>
  <c r="I868" i="9"/>
  <c r="K868" i="9" s="1"/>
  <c r="H868" i="9"/>
  <c r="K867" i="9"/>
  <c r="J867" i="9"/>
  <c r="I867" i="9"/>
  <c r="H867" i="9"/>
  <c r="I866" i="9"/>
  <c r="H866" i="9"/>
  <c r="K865" i="9"/>
  <c r="J865" i="9"/>
  <c r="I865" i="9"/>
  <c r="H865" i="9"/>
  <c r="I864" i="9"/>
  <c r="H864" i="9"/>
  <c r="K863" i="9"/>
  <c r="J863" i="9"/>
  <c r="I863" i="9"/>
  <c r="H863" i="9"/>
  <c r="I862" i="9"/>
  <c r="H862" i="9"/>
  <c r="J861" i="9"/>
  <c r="I861" i="9"/>
  <c r="K861" i="9" s="1"/>
  <c r="H861" i="9"/>
  <c r="J860" i="9"/>
  <c r="I860" i="9"/>
  <c r="K860" i="9" s="1"/>
  <c r="H860" i="9"/>
  <c r="I859" i="9"/>
  <c r="H859" i="9"/>
  <c r="K858" i="9"/>
  <c r="I858" i="9"/>
  <c r="J858" i="9" s="1"/>
  <c r="H858" i="9"/>
  <c r="I857" i="9"/>
  <c r="J857" i="9" s="1"/>
  <c r="H857" i="9"/>
  <c r="K856" i="9"/>
  <c r="I856" i="9"/>
  <c r="J856" i="9" s="1"/>
  <c r="H856" i="9"/>
  <c r="I855" i="9"/>
  <c r="K855" i="9" s="1"/>
  <c r="H855" i="9"/>
  <c r="K854" i="9"/>
  <c r="J854" i="9"/>
  <c r="I854" i="9"/>
  <c r="H854" i="9"/>
  <c r="K853" i="9"/>
  <c r="I853" i="9"/>
  <c r="J853" i="9" s="1"/>
  <c r="H853" i="9"/>
  <c r="K852" i="9"/>
  <c r="I852" i="9"/>
  <c r="J852" i="9" s="1"/>
  <c r="H852" i="9"/>
  <c r="J851" i="9"/>
  <c r="I851" i="9"/>
  <c r="K851" i="9" s="1"/>
  <c r="H851" i="9"/>
  <c r="K850" i="9"/>
  <c r="J850" i="9"/>
  <c r="I850" i="9"/>
  <c r="H850" i="9"/>
  <c r="I849" i="9"/>
  <c r="J849" i="9" s="1"/>
  <c r="H849" i="9"/>
  <c r="K848" i="9"/>
  <c r="I848" i="9"/>
  <c r="J848" i="9" s="1"/>
  <c r="H848" i="9"/>
  <c r="J847" i="9"/>
  <c r="I847" i="9"/>
  <c r="K847" i="9" s="1"/>
  <c r="H847" i="9"/>
  <c r="K846" i="9"/>
  <c r="J846" i="9"/>
  <c r="I846" i="9"/>
  <c r="H846" i="9"/>
  <c r="I845" i="9"/>
  <c r="H845" i="9"/>
  <c r="K844" i="9"/>
  <c r="I844" i="9"/>
  <c r="J844" i="9" s="1"/>
  <c r="H844" i="9"/>
  <c r="J843" i="9"/>
  <c r="I843" i="9"/>
  <c r="K843" i="9" s="1"/>
  <c r="H843" i="9"/>
  <c r="K842" i="9"/>
  <c r="J842" i="9"/>
  <c r="I842" i="9"/>
  <c r="H842" i="9"/>
  <c r="K841" i="9"/>
  <c r="I841" i="9"/>
  <c r="J841" i="9" s="1"/>
  <c r="H841" i="9"/>
  <c r="K840" i="9"/>
  <c r="I840" i="9"/>
  <c r="J840" i="9" s="1"/>
  <c r="H840" i="9"/>
  <c r="K839" i="9"/>
  <c r="J839" i="9"/>
  <c r="I839" i="9"/>
  <c r="H839" i="9"/>
  <c r="J838" i="9"/>
  <c r="I838" i="9"/>
  <c r="K838" i="9" s="1"/>
  <c r="H838" i="9"/>
  <c r="K837" i="9"/>
  <c r="I837" i="9"/>
  <c r="J837" i="9" s="1"/>
  <c r="H837" i="9"/>
  <c r="K836" i="9"/>
  <c r="I836" i="9"/>
  <c r="J836" i="9" s="1"/>
  <c r="H836" i="9"/>
  <c r="K835" i="9"/>
  <c r="J835" i="9"/>
  <c r="I835" i="9"/>
  <c r="H835" i="9"/>
  <c r="J834" i="9"/>
  <c r="I834" i="9"/>
  <c r="K834" i="9" s="1"/>
  <c r="H834" i="9"/>
  <c r="I833" i="9"/>
  <c r="J833" i="9" s="1"/>
  <c r="H833" i="9"/>
  <c r="I832" i="9"/>
  <c r="H832" i="9"/>
  <c r="J831" i="9"/>
  <c r="I831" i="9"/>
  <c r="K831" i="9" s="1"/>
  <c r="H831" i="9"/>
  <c r="K830" i="9"/>
  <c r="J830" i="9"/>
  <c r="I830" i="9"/>
  <c r="H830" i="9"/>
  <c r="I829" i="9"/>
  <c r="H829" i="9"/>
  <c r="K828" i="9"/>
  <c r="I828" i="9"/>
  <c r="J828" i="9" s="1"/>
  <c r="H828" i="9"/>
  <c r="K827" i="9"/>
  <c r="J827" i="9"/>
  <c r="I827" i="9"/>
  <c r="H827" i="9"/>
  <c r="K826" i="9"/>
  <c r="J826" i="9"/>
  <c r="I826" i="9"/>
  <c r="H826" i="9"/>
  <c r="I825" i="9"/>
  <c r="J825" i="9" s="1"/>
  <c r="H825" i="9"/>
  <c r="K824" i="9"/>
  <c r="I824" i="9"/>
  <c r="J824" i="9" s="1"/>
  <c r="H824" i="9"/>
  <c r="I823" i="9"/>
  <c r="H823" i="9"/>
  <c r="J822" i="9"/>
  <c r="I822" i="9"/>
  <c r="K822" i="9" s="1"/>
  <c r="H822" i="9"/>
  <c r="K821" i="9"/>
  <c r="I821" i="9"/>
  <c r="J821" i="9" s="1"/>
  <c r="H821" i="9"/>
  <c r="K820" i="9"/>
  <c r="I820" i="9"/>
  <c r="J820" i="9" s="1"/>
  <c r="H820" i="9"/>
  <c r="J819" i="9"/>
  <c r="I819" i="9"/>
  <c r="K819" i="9" s="1"/>
  <c r="H819" i="9"/>
  <c r="K818" i="9"/>
  <c r="J818" i="9"/>
  <c r="I818" i="9"/>
  <c r="H818" i="9"/>
  <c r="I817" i="9"/>
  <c r="J817" i="9" s="1"/>
  <c r="H817" i="9"/>
  <c r="K816" i="9"/>
  <c r="I816" i="9"/>
  <c r="J816" i="9" s="1"/>
  <c r="H816" i="9"/>
  <c r="J815" i="9"/>
  <c r="I815" i="9"/>
  <c r="K815" i="9" s="1"/>
  <c r="H815" i="9"/>
  <c r="I814" i="9"/>
  <c r="H814" i="9"/>
  <c r="I813" i="9"/>
  <c r="H813" i="9"/>
  <c r="K812" i="9"/>
  <c r="I812" i="9"/>
  <c r="J812" i="9" s="1"/>
  <c r="H812" i="9"/>
  <c r="J811" i="9"/>
  <c r="I811" i="9"/>
  <c r="K811" i="9" s="1"/>
  <c r="H811" i="9"/>
  <c r="J810" i="9"/>
  <c r="I810" i="9"/>
  <c r="K810" i="9" s="1"/>
  <c r="H810" i="9"/>
  <c r="K809" i="9"/>
  <c r="I809" i="9"/>
  <c r="J809" i="9" s="1"/>
  <c r="H809" i="9"/>
  <c r="I808" i="9"/>
  <c r="H808" i="9"/>
  <c r="K807" i="9"/>
  <c r="J807" i="9"/>
  <c r="I807" i="9"/>
  <c r="H807" i="9"/>
  <c r="J806" i="9"/>
  <c r="I806" i="9"/>
  <c r="K806" i="9" s="1"/>
  <c r="H806" i="9"/>
  <c r="K805" i="9"/>
  <c r="I805" i="9"/>
  <c r="J805" i="9" s="1"/>
  <c r="H805" i="9"/>
  <c r="K804" i="9"/>
  <c r="I804" i="9"/>
  <c r="J804" i="9" s="1"/>
  <c r="H804" i="9"/>
  <c r="K803" i="9"/>
  <c r="J803" i="9"/>
  <c r="I803" i="9"/>
  <c r="H803" i="9"/>
  <c r="J802" i="9"/>
  <c r="I802" i="9"/>
  <c r="K802" i="9" s="1"/>
  <c r="H802" i="9"/>
  <c r="I801" i="9"/>
  <c r="H801" i="9"/>
  <c r="I800" i="9"/>
  <c r="H800" i="9"/>
  <c r="J799" i="9"/>
  <c r="I799" i="9"/>
  <c r="K799" i="9" s="1"/>
  <c r="H799" i="9"/>
  <c r="K798" i="9"/>
  <c r="J798" i="9"/>
  <c r="I798" i="9"/>
  <c r="H798" i="9"/>
  <c r="I797" i="9"/>
  <c r="H797" i="9"/>
  <c r="K796" i="9"/>
  <c r="I796" i="9"/>
  <c r="J796" i="9" s="1"/>
  <c r="H796" i="9"/>
  <c r="K795" i="9"/>
  <c r="J795" i="9"/>
  <c r="I795" i="9"/>
  <c r="H795" i="9"/>
  <c r="K794" i="9"/>
  <c r="J794" i="9"/>
  <c r="I794" i="9"/>
  <c r="H794" i="9"/>
  <c r="I793" i="9"/>
  <c r="J793" i="9" s="1"/>
  <c r="H793" i="9"/>
  <c r="K792" i="9"/>
  <c r="I792" i="9"/>
  <c r="J792" i="9" s="1"/>
  <c r="H792" i="9"/>
  <c r="I791" i="9"/>
  <c r="H791" i="9"/>
  <c r="I790" i="9"/>
  <c r="K790" i="9" s="1"/>
  <c r="H790" i="9"/>
  <c r="K789" i="9"/>
  <c r="I789" i="9"/>
  <c r="J789" i="9" s="1"/>
  <c r="H789" i="9"/>
  <c r="K788" i="9"/>
  <c r="I788" i="9"/>
  <c r="J788" i="9" s="1"/>
  <c r="H788" i="9"/>
  <c r="J787" i="9"/>
  <c r="I787" i="9"/>
  <c r="K787" i="9" s="1"/>
  <c r="H787" i="9"/>
  <c r="K786" i="9"/>
  <c r="J786" i="9"/>
  <c r="I786" i="9"/>
  <c r="H786" i="9"/>
  <c r="I785" i="9"/>
  <c r="J785" i="9" s="1"/>
  <c r="H785" i="9"/>
  <c r="K784" i="9"/>
  <c r="I784" i="9"/>
  <c r="J784" i="9" s="1"/>
  <c r="H784" i="9"/>
  <c r="J783" i="9"/>
  <c r="I783" i="9"/>
  <c r="K783" i="9" s="1"/>
  <c r="H783" i="9"/>
  <c r="I782" i="9"/>
  <c r="H782" i="9"/>
  <c r="I781" i="9"/>
  <c r="H781" i="9"/>
  <c r="I780" i="9"/>
  <c r="J780" i="9" s="1"/>
  <c r="H780" i="9"/>
  <c r="J779" i="9"/>
  <c r="I779" i="9"/>
  <c r="K779" i="9" s="1"/>
  <c r="H779" i="9"/>
  <c r="J778" i="9"/>
  <c r="I778" i="9"/>
  <c r="K778" i="9" s="1"/>
  <c r="H778" i="9"/>
  <c r="K777" i="9"/>
  <c r="I777" i="9"/>
  <c r="J777" i="9" s="1"/>
  <c r="H777" i="9"/>
  <c r="I776" i="9"/>
  <c r="J776" i="9" s="1"/>
  <c r="H776" i="9"/>
  <c r="K775" i="9"/>
  <c r="J775" i="9"/>
  <c r="I775" i="9"/>
  <c r="H775" i="9"/>
  <c r="J774" i="9"/>
  <c r="I774" i="9"/>
  <c r="K774" i="9" s="1"/>
  <c r="H774" i="9"/>
  <c r="K773" i="9"/>
  <c r="I773" i="9"/>
  <c r="J773" i="9" s="1"/>
  <c r="H773" i="9"/>
  <c r="K772" i="9"/>
  <c r="I772" i="9"/>
  <c r="J772" i="9" s="1"/>
  <c r="H772" i="9"/>
  <c r="I771" i="9"/>
  <c r="H771" i="9"/>
  <c r="J770" i="9"/>
  <c r="I770" i="9"/>
  <c r="K770" i="9" s="1"/>
  <c r="H770" i="9"/>
  <c r="I769" i="9"/>
  <c r="H769" i="9"/>
  <c r="I768" i="9"/>
  <c r="H768" i="9"/>
  <c r="I767" i="9"/>
  <c r="K767" i="9" s="1"/>
  <c r="H767" i="9"/>
  <c r="K766" i="9"/>
  <c r="J766" i="9"/>
  <c r="I766" i="9"/>
  <c r="H766" i="9"/>
  <c r="I765" i="9"/>
  <c r="H765" i="9"/>
  <c r="K764" i="9"/>
  <c r="I764" i="9"/>
  <c r="J764" i="9" s="1"/>
  <c r="H764" i="9"/>
  <c r="K763" i="9"/>
  <c r="J763" i="9"/>
  <c r="I763" i="9"/>
  <c r="H763" i="9"/>
  <c r="K762" i="9"/>
  <c r="J762" i="9"/>
  <c r="I762" i="9"/>
  <c r="H762" i="9"/>
  <c r="I761" i="9"/>
  <c r="J761" i="9" s="1"/>
  <c r="H761" i="9"/>
  <c r="K760" i="9"/>
  <c r="I760" i="9"/>
  <c r="J760" i="9" s="1"/>
  <c r="H760" i="9"/>
  <c r="I759" i="9"/>
  <c r="J759" i="9" s="1"/>
  <c r="H759" i="9"/>
  <c r="I758" i="9"/>
  <c r="K758" i="9" s="1"/>
  <c r="H758" i="9"/>
  <c r="K757" i="9"/>
  <c r="I757" i="9"/>
  <c r="J757" i="9" s="1"/>
  <c r="H757" i="9"/>
  <c r="K756" i="9"/>
  <c r="I756" i="9"/>
  <c r="J756" i="9" s="1"/>
  <c r="H756" i="9"/>
  <c r="I755" i="9"/>
  <c r="K755" i="9" s="1"/>
  <c r="H755" i="9"/>
  <c r="K754" i="9"/>
  <c r="J754" i="9"/>
  <c r="I754" i="9"/>
  <c r="H754" i="9"/>
  <c r="I753" i="9"/>
  <c r="J753" i="9" s="1"/>
  <c r="H753" i="9"/>
  <c r="K752" i="9"/>
  <c r="I752" i="9"/>
  <c r="J752" i="9" s="1"/>
  <c r="H752" i="9"/>
  <c r="J751" i="9"/>
  <c r="I751" i="9"/>
  <c r="K751" i="9" s="1"/>
  <c r="H751" i="9"/>
  <c r="I750" i="9"/>
  <c r="J750" i="9" s="1"/>
  <c r="H750" i="9"/>
  <c r="I749" i="9"/>
  <c r="H749" i="9"/>
  <c r="K748" i="9"/>
  <c r="I748" i="9"/>
  <c r="J748" i="9" s="1"/>
  <c r="H748" i="9"/>
  <c r="J747" i="9"/>
  <c r="I747" i="9"/>
  <c r="K747" i="9" s="1"/>
  <c r="H747" i="9"/>
  <c r="I746" i="9"/>
  <c r="K746" i="9" s="1"/>
  <c r="H746" i="9"/>
  <c r="K745" i="9"/>
  <c r="I745" i="9"/>
  <c r="J745" i="9" s="1"/>
  <c r="H745" i="9"/>
  <c r="I744" i="9"/>
  <c r="H744" i="9"/>
  <c r="K743" i="9"/>
  <c r="J743" i="9"/>
  <c r="I743" i="9"/>
  <c r="H743" i="9"/>
  <c r="J742" i="9"/>
  <c r="I742" i="9"/>
  <c r="K742" i="9" s="1"/>
  <c r="H742" i="9"/>
  <c r="K741" i="9"/>
  <c r="I741" i="9"/>
  <c r="J741" i="9" s="1"/>
  <c r="H741" i="9"/>
  <c r="K740" i="9"/>
  <c r="I740" i="9"/>
  <c r="J740" i="9" s="1"/>
  <c r="H740" i="9"/>
  <c r="J739" i="9"/>
  <c r="I739" i="9"/>
  <c r="K739" i="9" s="1"/>
  <c r="H739" i="9"/>
  <c r="J738" i="9"/>
  <c r="I738" i="9"/>
  <c r="K738" i="9" s="1"/>
  <c r="H738" i="9"/>
  <c r="I737" i="9"/>
  <c r="H737" i="9"/>
  <c r="I736" i="9"/>
  <c r="H736" i="9"/>
  <c r="J735" i="9"/>
  <c r="I735" i="9"/>
  <c r="K735" i="9" s="1"/>
  <c r="H735" i="9"/>
  <c r="K734" i="9"/>
  <c r="J734" i="9"/>
  <c r="I734" i="9"/>
  <c r="H734" i="9"/>
  <c r="I733" i="9"/>
  <c r="H733" i="9"/>
  <c r="K732" i="9"/>
  <c r="I732" i="9"/>
  <c r="J732" i="9" s="1"/>
  <c r="H732" i="9"/>
  <c r="K731" i="9"/>
  <c r="J731" i="9"/>
  <c r="I731" i="9"/>
  <c r="H731" i="9"/>
  <c r="K730" i="9"/>
  <c r="J730" i="9"/>
  <c r="I730" i="9"/>
  <c r="H730" i="9"/>
  <c r="I729" i="9"/>
  <c r="H729" i="9"/>
  <c r="K728" i="9"/>
  <c r="I728" i="9"/>
  <c r="J728" i="9" s="1"/>
  <c r="H728" i="9"/>
  <c r="K727" i="9"/>
  <c r="I727" i="9"/>
  <c r="J727" i="9" s="1"/>
  <c r="H727" i="9"/>
  <c r="J726" i="9"/>
  <c r="I726" i="9"/>
  <c r="K726" i="9" s="1"/>
  <c r="H726" i="9"/>
  <c r="K725" i="9"/>
  <c r="I725" i="9"/>
  <c r="J725" i="9" s="1"/>
  <c r="H725" i="9"/>
  <c r="K724" i="9"/>
  <c r="I724" i="9"/>
  <c r="J724" i="9" s="1"/>
  <c r="H724" i="9"/>
  <c r="I723" i="9"/>
  <c r="H723" i="9"/>
  <c r="K722" i="9"/>
  <c r="J722" i="9"/>
  <c r="I722" i="9"/>
  <c r="H722" i="9"/>
  <c r="K721" i="9"/>
  <c r="I721" i="9"/>
  <c r="J721" i="9" s="1"/>
  <c r="H721" i="9"/>
  <c r="K720" i="9"/>
  <c r="I720" i="9"/>
  <c r="J720" i="9" s="1"/>
  <c r="H720" i="9"/>
  <c r="J719" i="9"/>
  <c r="I719" i="9"/>
  <c r="K719" i="9" s="1"/>
  <c r="H719" i="9"/>
  <c r="I718" i="9"/>
  <c r="H718" i="9"/>
  <c r="I717" i="9"/>
  <c r="H717" i="9"/>
  <c r="I716" i="9"/>
  <c r="J716" i="9" s="1"/>
  <c r="H716" i="9"/>
  <c r="J715" i="9"/>
  <c r="I715" i="9"/>
  <c r="K715" i="9" s="1"/>
  <c r="H715" i="9"/>
  <c r="J714" i="9"/>
  <c r="I714" i="9"/>
  <c r="K714" i="9" s="1"/>
  <c r="H714" i="9"/>
  <c r="K713" i="9"/>
  <c r="I713" i="9"/>
  <c r="J713" i="9" s="1"/>
  <c r="H713" i="9"/>
  <c r="K712" i="9"/>
  <c r="I712" i="9"/>
  <c r="J712" i="9" s="1"/>
  <c r="H712" i="9"/>
  <c r="K711" i="9"/>
  <c r="J711" i="9"/>
  <c r="I711" i="9"/>
  <c r="H711" i="9"/>
  <c r="J710" i="9"/>
  <c r="I710" i="9"/>
  <c r="K710" i="9" s="1"/>
  <c r="H710" i="9"/>
  <c r="K709" i="9"/>
  <c r="I709" i="9"/>
  <c r="J709" i="9" s="1"/>
  <c r="H709" i="9"/>
  <c r="K708" i="9"/>
  <c r="I708" i="9"/>
  <c r="J708" i="9" s="1"/>
  <c r="H708" i="9"/>
  <c r="K707" i="9"/>
  <c r="J707" i="9"/>
  <c r="I707" i="9"/>
  <c r="H707" i="9"/>
  <c r="J706" i="9"/>
  <c r="I706" i="9"/>
  <c r="K706" i="9" s="1"/>
  <c r="H706" i="9"/>
  <c r="I705" i="9"/>
  <c r="H705" i="9"/>
  <c r="I704" i="9"/>
  <c r="H704" i="9"/>
  <c r="K703" i="9"/>
  <c r="I703" i="9"/>
  <c r="J703" i="9" s="1"/>
  <c r="H703" i="9"/>
  <c r="K702" i="9"/>
  <c r="J702" i="9"/>
  <c r="I702" i="9"/>
  <c r="H702" i="9"/>
  <c r="I701" i="9"/>
  <c r="H701" i="9"/>
  <c r="I700" i="9"/>
  <c r="J700" i="9" s="1"/>
  <c r="H700" i="9"/>
  <c r="K699" i="9"/>
  <c r="J699" i="9"/>
  <c r="I699" i="9"/>
  <c r="H699" i="9"/>
  <c r="K698" i="9"/>
  <c r="J698" i="9"/>
  <c r="I698" i="9"/>
  <c r="H698" i="9"/>
  <c r="I697" i="9"/>
  <c r="H697" i="9"/>
  <c r="K696" i="9"/>
  <c r="I696" i="9"/>
  <c r="J696" i="9" s="1"/>
  <c r="H696" i="9"/>
  <c r="I695" i="9"/>
  <c r="J695" i="9" s="1"/>
  <c r="H695" i="9"/>
  <c r="J694" i="9"/>
  <c r="I694" i="9"/>
  <c r="K694" i="9" s="1"/>
  <c r="H694" i="9"/>
  <c r="K693" i="9"/>
  <c r="I693" i="9"/>
  <c r="J693" i="9" s="1"/>
  <c r="H693" i="9"/>
  <c r="K692" i="9"/>
  <c r="I692" i="9"/>
  <c r="J692" i="9" s="1"/>
  <c r="H692" i="9"/>
  <c r="I691" i="9"/>
  <c r="K691" i="9" s="1"/>
  <c r="H691" i="9"/>
  <c r="J690" i="9"/>
  <c r="I690" i="9"/>
  <c r="K690" i="9" s="1"/>
  <c r="H690" i="9"/>
  <c r="I689" i="9"/>
  <c r="H689" i="9"/>
  <c r="K688" i="9"/>
  <c r="I688" i="9"/>
  <c r="J688" i="9" s="1"/>
  <c r="H688" i="9"/>
  <c r="J687" i="9"/>
  <c r="I687" i="9"/>
  <c r="K687" i="9" s="1"/>
  <c r="H687" i="9"/>
  <c r="I686" i="9"/>
  <c r="J686" i="9" s="1"/>
  <c r="H686" i="9"/>
  <c r="I685" i="9"/>
  <c r="J685" i="9" s="1"/>
  <c r="H685" i="9"/>
  <c r="I684" i="9"/>
  <c r="J684" i="9" s="1"/>
  <c r="H684" i="9"/>
  <c r="J683" i="9"/>
  <c r="I683" i="9"/>
  <c r="K683" i="9" s="1"/>
  <c r="H683" i="9"/>
  <c r="I682" i="9"/>
  <c r="K682" i="9" s="1"/>
  <c r="H682" i="9"/>
  <c r="K681" i="9"/>
  <c r="I681" i="9"/>
  <c r="J681" i="9" s="1"/>
  <c r="H681" i="9"/>
  <c r="I680" i="9"/>
  <c r="J680" i="9" s="1"/>
  <c r="H680" i="9"/>
  <c r="K679" i="9"/>
  <c r="J679" i="9"/>
  <c r="I679" i="9"/>
  <c r="H679" i="9"/>
  <c r="J678" i="9"/>
  <c r="I678" i="9"/>
  <c r="K678" i="9" s="1"/>
  <c r="H678" i="9"/>
  <c r="K677" i="9"/>
  <c r="I677" i="9"/>
  <c r="J677" i="9" s="1"/>
  <c r="H677" i="9"/>
  <c r="K676" i="9"/>
  <c r="I676" i="9"/>
  <c r="J676" i="9" s="1"/>
  <c r="H676" i="9"/>
  <c r="I675" i="9"/>
  <c r="K675" i="9" s="1"/>
  <c r="H675" i="9"/>
  <c r="J674" i="9"/>
  <c r="I674" i="9"/>
  <c r="K674" i="9" s="1"/>
  <c r="H674" i="9"/>
  <c r="I673" i="9"/>
  <c r="H673" i="9"/>
  <c r="I672" i="9"/>
  <c r="H672" i="9"/>
  <c r="J671" i="9"/>
  <c r="I671" i="9"/>
  <c r="K671" i="9" s="1"/>
  <c r="H671" i="9"/>
  <c r="K670" i="9"/>
  <c r="J670" i="9"/>
  <c r="I670" i="9"/>
  <c r="H670" i="9"/>
  <c r="I669" i="9"/>
  <c r="H669" i="9"/>
  <c r="K668" i="9"/>
  <c r="I668" i="9"/>
  <c r="J668" i="9" s="1"/>
  <c r="H668" i="9"/>
  <c r="K667" i="9"/>
  <c r="J667" i="9"/>
  <c r="I667" i="9"/>
  <c r="H667" i="9"/>
  <c r="K666" i="9"/>
  <c r="J666" i="9"/>
  <c r="I666" i="9"/>
  <c r="H666" i="9"/>
  <c r="I665" i="9"/>
  <c r="H665" i="9"/>
  <c r="K664" i="9"/>
  <c r="I664" i="9"/>
  <c r="J664" i="9" s="1"/>
  <c r="H664" i="9"/>
  <c r="K663" i="9"/>
  <c r="I663" i="9"/>
  <c r="J663" i="9" s="1"/>
  <c r="H663" i="9"/>
  <c r="K662" i="9"/>
  <c r="J662" i="9"/>
  <c r="I662" i="9"/>
  <c r="H662" i="9"/>
  <c r="K661" i="9"/>
  <c r="I661" i="9"/>
  <c r="J661" i="9" s="1"/>
  <c r="H661" i="9"/>
  <c r="K660" i="9"/>
  <c r="I660" i="9"/>
  <c r="J660" i="9" s="1"/>
  <c r="H660" i="9"/>
  <c r="J659" i="9"/>
  <c r="I659" i="9"/>
  <c r="K659" i="9" s="1"/>
  <c r="H659" i="9"/>
  <c r="K658" i="9"/>
  <c r="J658" i="9"/>
  <c r="I658" i="9"/>
  <c r="H658" i="9"/>
  <c r="K657" i="9"/>
  <c r="I657" i="9"/>
  <c r="J657" i="9" s="1"/>
  <c r="H657" i="9"/>
  <c r="K656" i="9"/>
  <c r="I656" i="9"/>
  <c r="J656" i="9" s="1"/>
  <c r="H656" i="9"/>
  <c r="J655" i="9"/>
  <c r="I655" i="9"/>
  <c r="K655" i="9" s="1"/>
  <c r="H655" i="9"/>
  <c r="K654" i="9"/>
  <c r="I654" i="9"/>
  <c r="J654" i="9" s="1"/>
  <c r="H654" i="9"/>
  <c r="K653" i="9"/>
  <c r="I653" i="9"/>
  <c r="J653" i="9" s="1"/>
  <c r="H653" i="9"/>
  <c r="K652" i="9"/>
  <c r="I652" i="9"/>
  <c r="J652" i="9" s="1"/>
  <c r="H652" i="9"/>
  <c r="J651" i="9"/>
  <c r="I651" i="9"/>
  <c r="K651" i="9" s="1"/>
  <c r="H651" i="9"/>
  <c r="I650" i="9"/>
  <c r="K650" i="9" s="1"/>
  <c r="H650" i="9"/>
  <c r="I649" i="9"/>
  <c r="J649" i="9" s="1"/>
  <c r="H649" i="9"/>
  <c r="I648" i="9"/>
  <c r="J648" i="9" s="1"/>
  <c r="H648" i="9"/>
  <c r="K647" i="9"/>
  <c r="J647" i="9"/>
  <c r="I647" i="9"/>
  <c r="H647" i="9"/>
  <c r="J646" i="9"/>
  <c r="I646" i="9"/>
  <c r="K646" i="9" s="1"/>
  <c r="H646" i="9"/>
  <c r="K645" i="9"/>
  <c r="I645" i="9"/>
  <c r="J645" i="9" s="1"/>
  <c r="H645" i="9"/>
  <c r="J644" i="9"/>
  <c r="I644" i="9"/>
  <c r="K644" i="9" s="1"/>
  <c r="H644" i="9"/>
  <c r="K643" i="9"/>
  <c r="J643" i="9"/>
  <c r="I643" i="9"/>
  <c r="H643" i="9"/>
  <c r="K642" i="9"/>
  <c r="I642" i="9"/>
  <c r="J642" i="9" s="1"/>
  <c r="H642" i="9"/>
  <c r="K641" i="9"/>
  <c r="J641" i="9"/>
  <c r="I641" i="9"/>
  <c r="H641" i="9"/>
  <c r="I640" i="9"/>
  <c r="H640" i="9"/>
  <c r="K639" i="9"/>
  <c r="J639" i="9"/>
  <c r="I639" i="9"/>
  <c r="H639" i="9"/>
  <c r="K638" i="9"/>
  <c r="I638" i="9"/>
  <c r="J638" i="9" s="1"/>
  <c r="H638" i="9"/>
  <c r="K637" i="9"/>
  <c r="J637" i="9"/>
  <c r="I637" i="9"/>
  <c r="H637" i="9"/>
  <c r="K636" i="9"/>
  <c r="I636" i="9"/>
  <c r="J636" i="9" s="1"/>
  <c r="H636" i="9"/>
  <c r="I635" i="9"/>
  <c r="K635" i="9" s="1"/>
  <c r="H635" i="9"/>
  <c r="I634" i="9"/>
  <c r="J634" i="9" s="1"/>
  <c r="H634" i="9"/>
  <c r="K633" i="9"/>
  <c r="J633" i="9"/>
  <c r="I633" i="9"/>
  <c r="H633" i="9"/>
  <c r="K632" i="9"/>
  <c r="J632" i="9"/>
  <c r="I632" i="9"/>
  <c r="H632" i="9"/>
  <c r="K631" i="9"/>
  <c r="I631" i="9"/>
  <c r="J631" i="9" s="1"/>
  <c r="H631" i="9"/>
  <c r="K630" i="9"/>
  <c r="I630" i="9"/>
  <c r="J630" i="9" s="1"/>
  <c r="H630" i="9"/>
  <c r="K629" i="9"/>
  <c r="J629" i="9"/>
  <c r="I629" i="9"/>
  <c r="H629" i="9"/>
  <c r="I628" i="9"/>
  <c r="K628" i="9" s="1"/>
  <c r="H628" i="9"/>
  <c r="J627" i="9"/>
  <c r="I627" i="9"/>
  <c r="K627" i="9" s="1"/>
  <c r="H627" i="9"/>
  <c r="I626" i="9"/>
  <c r="J626" i="9" s="1"/>
  <c r="H626" i="9"/>
  <c r="K625" i="9"/>
  <c r="J625" i="9"/>
  <c r="I625" i="9"/>
  <c r="H625" i="9"/>
  <c r="K624" i="9"/>
  <c r="J624" i="9"/>
  <c r="I624" i="9"/>
  <c r="H624" i="9"/>
  <c r="I623" i="9"/>
  <c r="H623" i="9"/>
  <c r="I622" i="9"/>
  <c r="J622" i="9" s="1"/>
  <c r="H622" i="9"/>
  <c r="K621" i="9"/>
  <c r="J621" i="9"/>
  <c r="I621" i="9"/>
  <c r="H621" i="9"/>
  <c r="J620" i="9"/>
  <c r="I620" i="9"/>
  <c r="K620" i="9" s="1"/>
  <c r="H620" i="9"/>
  <c r="K619" i="9"/>
  <c r="I619" i="9"/>
  <c r="J619" i="9" s="1"/>
  <c r="H619" i="9"/>
  <c r="I618" i="9"/>
  <c r="H618" i="9"/>
  <c r="K617" i="9"/>
  <c r="J617" i="9"/>
  <c r="I617" i="9"/>
  <c r="H617" i="9"/>
  <c r="I616" i="9"/>
  <c r="H616" i="9"/>
  <c r="K615" i="9"/>
  <c r="J615" i="9"/>
  <c r="I615" i="9"/>
  <c r="H615" i="9"/>
  <c r="K614" i="9"/>
  <c r="I614" i="9"/>
  <c r="J614" i="9" s="1"/>
  <c r="H614" i="9"/>
  <c r="K613" i="9"/>
  <c r="J613" i="9"/>
  <c r="I613" i="9"/>
  <c r="H613" i="9"/>
  <c r="I612" i="9"/>
  <c r="K612" i="9" s="1"/>
  <c r="H612" i="9"/>
  <c r="I611" i="9"/>
  <c r="H611" i="9"/>
  <c r="I610" i="9"/>
  <c r="H610" i="9"/>
  <c r="I609" i="9"/>
  <c r="K609" i="9" s="1"/>
  <c r="H609" i="9"/>
  <c r="K608" i="9"/>
  <c r="J608" i="9"/>
  <c r="I608" i="9"/>
  <c r="H608" i="9"/>
  <c r="K607" i="9"/>
  <c r="I607" i="9"/>
  <c r="J607" i="9" s="1"/>
  <c r="H607" i="9"/>
  <c r="I606" i="9"/>
  <c r="J606" i="9" s="1"/>
  <c r="H606" i="9"/>
  <c r="I605" i="9"/>
  <c r="K605" i="9" s="1"/>
  <c r="H605" i="9"/>
  <c r="J604" i="9"/>
  <c r="I604" i="9"/>
  <c r="K604" i="9" s="1"/>
  <c r="H604" i="9"/>
  <c r="J603" i="9"/>
  <c r="I603" i="9"/>
  <c r="K603" i="9" s="1"/>
  <c r="H603" i="9"/>
  <c r="K602" i="9"/>
  <c r="I602" i="9"/>
  <c r="J602" i="9" s="1"/>
  <c r="H602" i="9"/>
  <c r="K601" i="9"/>
  <c r="I601" i="9"/>
  <c r="J601" i="9" s="1"/>
  <c r="H601" i="9"/>
  <c r="K600" i="9"/>
  <c r="I600" i="9"/>
  <c r="J600" i="9" s="1"/>
  <c r="H600" i="9"/>
  <c r="I599" i="9"/>
  <c r="H599" i="9"/>
  <c r="I598" i="9"/>
  <c r="H598" i="9"/>
  <c r="J597" i="9"/>
  <c r="I597" i="9"/>
  <c r="K597" i="9" s="1"/>
  <c r="H597" i="9"/>
  <c r="K596" i="9"/>
  <c r="J596" i="9"/>
  <c r="I596" i="9"/>
  <c r="H596" i="9"/>
  <c r="I595" i="9"/>
  <c r="K595" i="9" s="1"/>
  <c r="H595" i="9"/>
  <c r="I594" i="9"/>
  <c r="J594" i="9" s="1"/>
  <c r="H594" i="9"/>
  <c r="I593" i="9"/>
  <c r="H593" i="9"/>
  <c r="I592" i="9"/>
  <c r="K592" i="9" s="1"/>
  <c r="H592" i="9"/>
  <c r="K591" i="9"/>
  <c r="J591" i="9"/>
  <c r="I591" i="9"/>
  <c r="H591" i="9"/>
  <c r="K590" i="9"/>
  <c r="I590" i="9"/>
  <c r="J590" i="9" s="1"/>
  <c r="H590" i="9"/>
  <c r="K589" i="9"/>
  <c r="I589" i="9"/>
  <c r="J589" i="9" s="1"/>
  <c r="H589" i="9"/>
  <c r="J588" i="9"/>
  <c r="I588" i="9"/>
  <c r="K588" i="9" s="1"/>
  <c r="H588" i="9"/>
  <c r="J587" i="9"/>
  <c r="I587" i="9"/>
  <c r="K587" i="9" s="1"/>
  <c r="H587" i="9"/>
  <c r="I586" i="9"/>
  <c r="H586" i="9"/>
  <c r="K585" i="9"/>
  <c r="J585" i="9"/>
  <c r="I585" i="9"/>
  <c r="H585" i="9"/>
  <c r="I584" i="9"/>
  <c r="J584" i="9" s="1"/>
  <c r="H584" i="9"/>
  <c r="K583" i="9"/>
  <c r="I583" i="9"/>
  <c r="J583" i="9" s="1"/>
  <c r="H583" i="9"/>
  <c r="I582" i="9"/>
  <c r="J582" i="9" s="1"/>
  <c r="H582" i="9"/>
  <c r="I581" i="9"/>
  <c r="H581" i="9"/>
  <c r="J580" i="9"/>
  <c r="I580" i="9"/>
  <c r="K580" i="9" s="1"/>
  <c r="H580" i="9"/>
  <c r="K579" i="9"/>
  <c r="J579" i="9"/>
  <c r="I579" i="9"/>
  <c r="H579" i="9"/>
  <c r="K578" i="9"/>
  <c r="I578" i="9"/>
  <c r="J578" i="9" s="1"/>
  <c r="H578" i="9"/>
  <c r="K577" i="9"/>
  <c r="I577" i="9"/>
  <c r="J577" i="9" s="1"/>
  <c r="H577" i="9"/>
  <c r="I576" i="9"/>
  <c r="H576" i="9"/>
  <c r="K575" i="9"/>
  <c r="J575" i="9"/>
  <c r="I575" i="9"/>
  <c r="H575" i="9"/>
  <c r="K574" i="9"/>
  <c r="I574" i="9"/>
  <c r="J574" i="9" s="1"/>
  <c r="H574" i="9"/>
  <c r="J573" i="9"/>
  <c r="I573" i="9"/>
  <c r="K573" i="9" s="1"/>
  <c r="H573" i="9"/>
  <c r="K572" i="9"/>
  <c r="I572" i="9"/>
  <c r="J572" i="9" s="1"/>
  <c r="H572" i="9"/>
  <c r="I571" i="9"/>
  <c r="H571" i="9"/>
  <c r="I570" i="9"/>
  <c r="J570" i="9" s="1"/>
  <c r="H570" i="9"/>
  <c r="I569" i="9"/>
  <c r="H569" i="9"/>
  <c r="K568" i="9"/>
  <c r="J568" i="9"/>
  <c r="I568" i="9"/>
  <c r="H568" i="9"/>
  <c r="I567" i="9"/>
  <c r="J567" i="9" s="1"/>
  <c r="H567" i="9"/>
  <c r="K566" i="9"/>
  <c r="I566" i="9"/>
  <c r="J566" i="9" s="1"/>
  <c r="H566" i="9"/>
  <c r="K565" i="9"/>
  <c r="I565" i="9"/>
  <c r="J565" i="9" s="1"/>
  <c r="H565" i="9"/>
  <c r="I564" i="9"/>
  <c r="H564" i="9"/>
  <c r="J563" i="9"/>
  <c r="I563" i="9"/>
  <c r="K563" i="9" s="1"/>
  <c r="H563" i="9"/>
  <c r="K562" i="9"/>
  <c r="I562" i="9"/>
  <c r="J562" i="9" s="1"/>
  <c r="H562" i="9"/>
  <c r="K561" i="9"/>
  <c r="J561" i="9"/>
  <c r="I561" i="9"/>
  <c r="H561" i="9"/>
  <c r="K560" i="9"/>
  <c r="I560" i="9"/>
  <c r="J560" i="9" s="1"/>
  <c r="H560" i="9"/>
  <c r="I559" i="9"/>
  <c r="H559" i="9"/>
  <c r="I558" i="9"/>
  <c r="J558" i="9" s="1"/>
  <c r="H558" i="9"/>
  <c r="J557" i="9"/>
  <c r="I557" i="9"/>
  <c r="K557" i="9" s="1"/>
  <c r="H557" i="9"/>
  <c r="J556" i="9"/>
  <c r="I556" i="9"/>
  <c r="K556" i="9" s="1"/>
  <c r="H556" i="9"/>
  <c r="K555" i="9"/>
  <c r="I555" i="9"/>
  <c r="J555" i="9" s="1"/>
  <c r="H555" i="9"/>
  <c r="I554" i="9"/>
  <c r="H554" i="9"/>
  <c r="K553" i="9"/>
  <c r="I553" i="9"/>
  <c r="J553" i="9" s="1"/>
  <c r="H553" i="9"/>
  <c r="I552" i="9"/>
  <c r="H552" i="9"/>
  <c r="K551" i="9"/>
  <c r="J551" i="9"/>
  <c r="I551" i="9"/>
  <c r="H551" i="9"/>
  <c r="K550" i="9"/>
  <c r="I550" i="9"/>
  <c r="J550" i="9" s="1"/>
  <c r="H550" i="9"/>
  <c r="K549" i="9"/>
  <c r="J549" i="9"/>
  <c r="I549" i="9"/>
  <c r="H549" i="9"/>
  <c r="K548" i="9"/>
  <c r="I548" i="9"/>
  <c r="J548" i="9" s="1"/>
  <c r="H548" i="9"/>
  <c r="I547" i="9"/>
  <c r="H547" i="9"/>
  <c r="I546" i="9"/>
  <c r="H546" i="9"/>
  <c r="I545" i="9"/>
  <c r="K545" i="9" s="1"/>
  <c r="H545" i="9"/>
  <c r="K544" i="9"/>
  <c r="J544" i="9"/>
  <c r="I544" i="9"/>
  <c r="H544" i="9"/>
  <c r="K543" i="9"/>
  <c r="I543" i="9"/>
  <c r="J543" i="9" s="1"/>
  <c r="H543" i="9"/>
  <c r="I542" i="9"/>
  <c r="J542" i="9" s="1"/>
  <c r="H542" i="9"/>
  <c r="I541" i="9"/>
  <c r="K541" i="9" s="1"/>
  <c r="H541" i="9"/>
  <c r="J540" i="9"/>
  <c r="I540" i="9"/>
  <c r="K540" i="9" s="1"/>
  <c r="H540" i="9"/>
  <c r="J539" i="9"/>
  <c r="I539" i="9"/>
  <c r="K539" i="9" s="1"/>
  <c r="H539" i="9"/>
  <c r="K538" i="9"/>
  <c r="I538" i="9"/>
  <c r="J538" i="9" s="1"/>
  <c r="H538" i="9"/>
  <c r="K537" i="9"/>
  <c r="I537" i="9"/>
  <c r="J537" i="9" s="1"/>
  <c r="H537" i="9"/>
  <c r="K536" i="9"/>
  <c r="I536" i="9"/>
  <c r="J536" i="9" s="1"/>
  <c r="H536" i="9"/>
  <c r="I535" i="9"/>
  <c r="H535" i="9"/>
  <c r="I534" i="9"/>
  <c r="H534" i="9"/>
  <c r="J533" i="9"/>
  <c r="I533" i="9"/>
  <c r="K533" i="9" s="1"/>
  <c r="H533" i="9"/>
  <c r="K532" i="9"/>
  <c r="J532" i="9"/>
  <c r="I532" i="9"/>
  <c r="H532" i="9"/>
  <c r="K531" i="9"/>
  <c r="I531" i="9"/>
  <c r="J531" i="9" s="1"/>
  <c r="H531" i="9"/>
  <c r="I530" i="9"/>
  <c r="J530" i="9" s="1"/>
  <c r="H530" i="9"/>
  <c r="I529" i="9"/>
  <c r="H529" i="9"/>
  <c r="K528" i="9"/>
  <c r="J528" i="9"/>
  <c r="I528" i="9"/>
  <c r="H528" i="9"/>
  <c r="K527" i="9"/>
  <c r="J527" i="9"/>
  <c r="I527" i="9"/>
  <c r="H527" i="9"/>
  <c r="K526" i="9"/>
  <c r="I526" i="9"/>
  <c r="J526" i="9" s="1"/>
  <c r="H526" i="9"/>
  <c r="K525" i="9"/>
  <c r="I525" i="9"/>
  <c r="J525" i="9" s="1"/>
  <c r="H525" i="9"/>
  <c r="J524" i="9"/>
  <c r="I524" i="9"/>
  <c r="K524" i="9" s="1"/>
  <c r="H524" i="9"/>
  <c r="J523" i="9"/>
  <c r="I523" i="9"/>
  <c r="K523" i="9" s="1"/>
  <c r="H523" i="9"/>
  <c r="I522" i="9"/>
  <c r="H522" i="9"/>
  <c r="K521" i="9"/>
  <c r="J521" i="9"/>
  <c r="I521" i="9"/>
  <c r="H521" i="9"/>
  <c r="I520" i="9"/>
  <c r="J520" i="9" s="1"/>
  <c r="H520" i="9"/>
  <c r="I519" i="9"/>
  <c r="H519" i="9"/>
  <c r="I518" i="9"/>
  <c r="J518" i="9" s="1"/>
  <c r="H518" i="9"/>
  <c r="I517" i="9"/>
  <c r="H517" i="9"/>
  <c r="J516" i="9"/>
  <c r="I516" i="9"/>
  <c r="K516" i="9" s="1"/>
  <c r="H516" i="9"/>
  <c r="K515" i="9"/>
  <c r="J515" i="9"/>
  <c r="I515" i="9"/>
  <c r="H515" i="9"/>
  <c r="K514" i="9"/>
  <c r="I514" i="9"/>
  <c r="J514" i="9" s="1"/>
  <c r="H514" i="9"/>
  <c r="K513" i="9"/>
  <c r="I513" i="9"/>
  <c r="J513" i="9" s="1"/>
  <c r="H513" i="9"/>
  <c r="I512" i="9"/>
  <c r="H512" i="9"/>
  <c r="I511" i="9"/>
  <c r="K511" i="9" s="1"/>
  <c r="H511" i="9"/>
  <c r="K510" i="9"/>
  <c r="I510" i="9"/>
  <c r="J510" i="9" s="1"/>
  <c r="H510" i="9"/>
  <c r="J509" i="9"/>
  <c r="I509" i="9"/>
  <c r="K509" i="9" s="1"/>
  <c r="H509" i="9"/>
  <c r="K508" i="9"/>
  <c r="I508" i="9"/>
  <c r="J508" i="9" s="1"/>
  <c r="H508" i="9"/>
  <c r="K507" i="9"/>
  <c r="J507" i="9"/>
  <c r="I507" i="9"/>
  <c r="H507" i="9"/>
  <c r="I506" i="9"/>
  <c r="H506" i="9"/>
  <c r="I505" i="9"/>
  <c r="H505" i="9"/>
  <c r="K504" i="9"/>
  <c r="J504" i="9"/>
  <c r="I504" i="9"/>
  <c r="H504" i="9"/>
  <c r="I503" i="9"/>
  <c r="H503" i="9"/>
  <c r="K502" i="9"/>
  <c r="I502" i="9"/>
  <c r="J502" i="9" s="1"/>
  <c r="H502" i="9"/>
  <c r="K501" i="9"/>
  <c r="I501" i="9"/>
  <c r="J501" i="9" s="1"/>
  <c r="H501" i="9"/>
  <c r="J500" i="9"/>
  <c r="I500" i="9"/>
  <c r="K500" i="9" s="1"/>
  <c r="H500" i="9"/>
  <c r="J499" i="9"/>
  <c r="I499" i="9"/>
  <c r="K499" i="9" s="1"/>
  <c r="H499" i="9"/>
  <c r="I498" i="9"/>
  <c r="J498" i="9" s="1"/>
  <c r="H498" i="9"/>
  <c r="K497" i="9"/>
  <c r="J497" i="9"/>
  <c r="I497" i="9"/>
  <c r="H497" i="9"/>
  <c r="K496" i="9"/>
  <c r="I496" i="9"/>
  <c r="J496" i="9" s="1"/>
  <c r="H496" i="9"/>
  <c r="I495" i="9"/>
  <c r="H495" i="9"/>
  <c r="K494" i="9"/>
  <c r="I494" i="9"/>
  <c r="J494" i="9" s="1"/>
  <c r="H494" i="9"/>
  <c r="J493" i="9"/>
  <c r="I493" i="9"/>
  <c r="K493" i="9" s="1"/>
  <c r="H493" i="9"/>
  <c r="J492" i="9"/>
  <c r="I492" i="9"/>
  <c r="K492" i="9" s="1"/>
  <c r="H492" i="9"/>
  <c r="K491" i="9"/>
  <c r="I491" i="9"/>
  <c r="J491" i="9" s="1"/>
  <c r="H491" i="9"/>
  <c r="I490" i="9"/>
  <c r="J490" i="9" s="1"/>
  <c r="H490" i="9"/>
  <c r="I489" i="9"/>
  <c r="J489" i="9" s="1"/>
  <c r="H489" i="9"/>
  <c r="I488" i="9"/>
  <c r="H488" i="9"/>
  <c r="K487" i="9"/>
  <c r="J487" i="9"/>
  <c r="I487" i="9"/>
  <c r="H487" i="9"/>
  <c r="I486" i="9"/>
  <c r="J486" i="9" s="1"/>
  <c r="H486" i="9"/>
  <c r="K485" i="9"/>
  <c r="J485" i="9"/>
  <c r="I485" i="9"/>
  <c r="H485" i="9"/>
  <c r="K484" i="9"/>
  <c r="I484" i="9"/>
  <c r="J484" i="9" s="1"/>
  <c r="H484" i="9"/>
  <c r="I483" i="9"/>
  <c r="K483" i="9" s="1"/>
  <c r="H483" i="9"/>
  <c r="I482" i="9"/>
  <c r="H482" i="9"/>
  <c r="I481" i="9"/>
  <c r="K481" i="9" s="1"/>
  <c r="H481" i="9"/>
  <c r="K480" i="9"/>
  <c r="J480" i="9"/>
  <c r="I480" i="9"/>
  <c r="H480" i="9"/>
  <c r="K479" i="9"/>
  <c r="I479" i="9"/>
  <c r="J479" i="9" s="1"/>
  <c r="H479" i="9"/>
  <c r="I478" i="9"/>
  <c r="J478" i="9" s="1"/>
  <c r="H478" i="9"/>
  <c r="I477" i="9"/>
  <c r="H477" i="9"/>
  <c r="I476" i="9"/>
  <c r="K476" i="9" s="1"/>
  <c r="H476" i="9"/>
  <c r="J475" i="9"/>
  <c r="I475" i="9"/>
  <c r="K475" i="9" s="1"/>
  <c r="H475" i="9"/>
  <c r="K474" i="9"/>
  <c r="I474" i="9"/>
  <c r="J474" i="9" s="1"/>
  <c r="H474" i="9"/>
  <c r="I473" i="9"/>
  <c r="K473" i="9" s="1"/>
  <c r="H473" i="9"/>
  <c r="I472" i="9"/>
  <c r="H472" i="9"/>
  <c r="I471" i="9"/>
  <c r="H471" i="9"/>
  <c r="I470" i="9"/>
  <c r="J470" i="9" s="1"/>
  <c r="H470" i="9"/>
  <c r="I469" i="9"/>
  <c r="H469" i="9"/>
  <c r="K468" i="9"/>
  <c r="J468" i="9"/>
  <c r="I468" i="9"/>
  <c r="H468" i="9"/>
  <c r="K467" i="9"/>
  <c r="I467" i="9"/>
  <c r="J467" i="9" s="1"/>
  <c r="H467" i="9"/>
  <c r="I466" i="9"/>
  <c r="H466" i="9"/>
  <c r="I465" i="9"/>
  <c r="H465" i="9"/>
  <c r="K464" i="9"/>
  <c r="I464" i="9"/>
  <c r="J464" i="9" s="1"/>
  <c r="H464" i="9"/>
  <c r="K463" i="9"/>
  <c r="J463" i="9"/>
  <c r="I463" i="9"/>
  <c r="H463" i="9"/>
  <c r="K462" i="9"/>
  <c r="I462" i="9"/>
  <c r="J462" i="9" s="1"/>
  <c r="H462" i="9"/>
  <c r="K461" i="9"/>
  <c r="I461" i="9"/>
  <c r="J461" i="9" s="1"/>
  <c r="H461" i="9"/>
  <c r="I460" i="9"/>
  <c r="K460" i="9" s="1"/>
  <c r="H460" i="9"/>
  <c r="I459" i="9"/>
  <c r="H459" i="9"/>
  <c r="I458" i="9"/>
  <c r="H458" i="9"/>
  <c r="K457" i="9"/>
  <c r="J457" i="9"/>
  <c r="I457" i="9"/>
  <c r="H457" i="9"/>
  <c r="K456" i="9"/>
  <c r="I456" i="9"/>
  <c r="J456" i="9" s="1"/>
  <c r="H456" i="9"/>
  <c r="I455" i="9"/>
  <c r="J455" i="9" s="1"/>
  <c r="H455" i="9"/>
  <c r="I454" i="9"/>
  <c r="J454" i="9" s="1"/>
  <c r="H454" i="9"/>
  <c r="I453" i="9"/>
  <c r="K453" i="9" s="1"/>
  <c r="H453" i="9"/>
  <c r="I452" i="9"/>
  <c r="K452" i="9" s="1"/>
  <c r="H452" i="9"/>
  <c r="K451" i="9"/>
  <c r="J451" i="9"/>
  <c r="I451" i="9"/>
  <c r="H451" i="9"/>
  <c r="K450" i="9"/>
  <c r="I450" i="9"/>
  <c r="J450" i="9" s="1"/>
  <c r="H450" i="9"/>
  <c r="I449" i="9"/>
  <c r="J449" i="9" s="1"/>
  <c r="H449" i="9"/>
  <c r="I448" i="9"/>
  <c r="H448" i="9"/>
  <c r="I447" i="9"/>
  <c r="K447" i="9" s="1"/>
  <c r="H447" i="9"/>
  <c r="I446" i="9"/>
  <c r="H446" i="9"/>
  <c r="J445" i="9"/>
  <c r="I445" i="9"/>
  <c r="K445" i="9" s="1"/>
  <c r="H445" i="9"/>
  <c r="K444" i="9"/>
  <c r="I444" i="9"/>
  <c r="J444" i="9" s="1"/>
  <c r="H444" i="9"/>
  <c r="I443" i="9"/>
  <c r="K443" i="9" s="1"/>
  <c r="H443" i="9"/>
  <c r="I442" i="9"/>
  <c r="H442" i="9"/>
  <c r="I441" i="9"/>
  <c r="H441" i="9"/>
  <c r="K440" i="9"/>
  <c r="J440" i="9"/>
  <c r="I440" i="9"/>
  <c r="H440" i="9"/>
  <c r="J439" i="9"/>
  <c r="I439" i="9"/>
  <c r="K439" i="9" s="1"/>
  <c r="H439" i="9"/>
  <c r="K438" i="9"/>
  <c r="I438" i="9"/>
  <c r="J438" i="9" s="1"/>
  <c r="H438" i="9"/>
  <c r="K437" i="9"/>
  <c r="I437" i="9"/>
  <c r="J437" i="9" s="1"/>
  <c r="H437" i="9"/>
  <c r="J436" i="9"/>
  <c r="I436" i="9"/>
  <c r="K436" i="9" s="1"/>
  <c r="H436" i="9"/>
  <c r="I435" i="9"/>
  <c r="K435" i="9" s="1"/>
  <c r="H435" i="9"/>
  <c r="I434" i="9"/>
  <c r="J434" i="9" s="1"/>
  <c r="H434" i="9"/>
  <c r="K433" i="9"/>
  <c r="J433" i="9"/>
  <c r="I433" i="9"/>
  <c r="H433" i="9"/>
  <c r="K432" i="9"/>
  <c r="I432" i="9"/>
  <c r="J432" i="9" s="1"/>
  <c r="H432" i="9"/>
  <c r="I431" i="9"/>
  <c r="H431" i="9"/>
  <c r="K430" i="9"/>
  <c r="I430" i="9"/>
  <c r="J430" i="9" s="1"/>
  <c r="H430" i="9"/>
  <c r="J429" i="9"/>
  <c r="I429" i="9"/>
  <c r="K429" i="9" s="1"/>
  <c r="H429" i="9"/>
  <c r="J428" i="9"/>
  <c r="I428" i="9"/>
  <c r="K428" i="9" s="1"/>
  <c r="H428" i="9"/>
  <c r="K427" i="9"/>
  <c r="I427" i="9"/>
  <c r="J427" i="9" s="1"/>
  <c r="H427" i="9"/>
  <c r="J426" i="9"/>
  <c r="I426" i="9"/>
  <c r="K426" i="9" s="1"/>
  <c r="H426" i="9"/>
  <c r="J425" i="9"/>
  <c r="I425" i="9"/>
  <c r="K425" i="9" s="1"/>
  <c r="H425" i="9"/>
  <c r="J424" i="9"/>
  <c r="I424" i="9"/>
  <c r="K424" i="9" s="1"/>
  <c r="H424" i="9"/>
  <c r="K423" i="9"/>
  <c r="I423" i="9"/>
  <c r="J423" i="9" s="1"/>
  <c r="H423" i="9"/>
  <c r="K422" i="9"/>
  <c r="J422" i="9"/>
  <c r="I422" i="9"/>
  <c r="H422" i="9"/>
  <c r="J421" i="9"/>
  <c r="I421" i="9"/>
  <c r="K421" i="9" s="1"/>
  <c r="H421" i="9"/>
  <c r="J420" i="9"/>
  <c r="I420" i="9"/>
  <c r="K420" i="9" s="1"/>
  <c r="H420" i="9"/>
  <c r="K419" i="9"/>
  <c r="I419" i="9"/>
  <c r="J419" i="9" s="1"/>
  <c r="H419" i="9"/>
  <c r="I418" i="9"/>
  <c r="H418" i="9"/>
  <c r="J417" i="9"/>
  <c r="I417" i="9"/>
  <c r="K417" i="9" s="1"/>
  <c r="H417" i="9"/>
  <c r="J416" i="9"/>
  <c r="I416" i="9"/>
  <c r="K416" i="9" s="1"/>
  <c r="H416" i="9"/>
  <c r="K415" i="9"/>
  <c r="I415" i="9"/>
  <c r="J415" i="9" s="1"/>
  <c r="H415" i="9"/>
  <c r="I414" i="9"/>
  <c r="K414" i="9" s="1"/>
  <c r="H414" i="9"/>
  <c r="I413" i="9"/>
  <c r="H413" i="9"/>
  <c r="J412" i="9"/>
  <c r="I412" i="9"/>
  <c r="K412" i="9" s="1"/>
  <c r="H412" i="9"/>
  <c r="K411" i="9"/>
  <c r="I411" i="9"/>
  <c r="J411" i="9" s="1"/>
  <c r="H411" i="9"/>
  <c r="K410" i="9"/>
  <c r="I410" i="9"/>
  <c r="J410" i="9" s="1"/>
  <c r="H410" i="9"/>
  <c r="I409" i="9"/>
  <c r="K409" i="9" s="1"/>
  <c r="H409" i="9"/>
  <c r="J408" i="9"/>
  <c r="I408" i="9"/>
  <c r="K408" i="9" s="1"/>
  <c r="H408" i="9"/>
  <c r="K407" i="9"/>
  <c r="I407" i="9"/>
  <c r="J407" i="9" s="1"/>
  <c r="H407" i="9"/>
  <c r="K406" i="9"/>
  <c r="J406" i="9"/>
  <c r="I406" i="9"/>
  <c r="H406" i="9"/>
  <c r="I405" i="9"/>
  <c r="K405" i="9" s="1"/>
  <c r="H405" i="9"/>
  <c r="J404" i="9"/>
  <c r="I404" i="9"/>
  <c r="K404" i="9" s="1"/>
  <c r="H404" i="9"/>
  <c r="K403" i="9"/>
  <c r="I403" i="9"/>
  <c r="J403" i="9" s="1"/>
  <c r="H403" i="9"/>
  <c r="K402" i="9"/>
  <c r="J402" i="9"/>
  <c r="I402" i="9"/>
  <c r="H402" i="9"/>
  <c r="J401" i="9"/>
  <c r="I401" i="9"/>
  <c r="K401" i="9" s="1"/>
  <c r="H401" i="9"/>
  <c r="J400" i="9"/>
  <c r="I400" i="9"/>
  <c r="K400" i="9" s="1"/>
  <c r="H400" i="9"/>
  <c r="K399" i="9"/>
  <c r="I399" i="9"/>
  <c r="J399" i="9" s="1"/>
  <c r="H399" i="9"/>
  <c r="J398" i="9"/>
  <c r="I398" i="9"/>
  <c r="K398" i="9" s="1"/>
  <c r="H398" i="9"/>
  <c r="J397" i="9"/>
  <c r="I397" i="9"/>
  <c r="K397" i="9" s="1"/>
  <c r="H397" i="9"/>
  <c r="J396" i="9"/>
  <c r="I396" i="9"/>
  <c r="K396" i="9" s="1"/>
  <c r="H396" i="9"/>
  <c r="K395" i="9"/>
  <c r="I395" i="9"/>
  <c r="J395" i="9" s="1"/>
  <c r="H395" i="9"/>
  <c r="J394" i="9"/>
  <c r="I394" i="9"/>
  <c r="K394" i="9" s="1"/>
  <c r="H394" i="9"/>
  <c r="J393" i="9"/>
  <c r="I393" i="9"/>
  <c r="K393" i="9" s="1"/>
  <c r="H393" i="9"/>
  <c r="J392" i="9"/>
  <c r="I392" i="9"/>
  <c r="K392" i="9" s="1"/>
  <c r="H392" i="9"/>
  <c r="K391" i="9"/>
  <c r="I391" i="9"/>
  <c r="J391" i="9" s="1"/>
  <c r="H391" i="9"/>
  <c r="I390" i="9"/>
  <c r="K390" i="9" s="1"/>
  <c r="H390" i="9"/>
  <c r="J389" i="9"/>
  <c r="I389" i="9"/>
  <c r="K389" i="9" s="1"/>
  <c r="H389" i="9"/>
  <c r="I388" i="9"/>
  <c r="H388" i="9"/>
  <c r="K387" i="9"/>
  <c r="I387" i="9"/>
  <c r="J387" i="9" s="1"/>
  <c r="H387" i="9"/>
  <c r="I386" i="9"/>
  <c r="H386" i="9"/>
  <c r="I385" i="9"/>
  <c r="K385" i="9" s="1"/>
  <c r="H385" i="9"/>
  <c r="J384" i="9"/>
  <c r="I384" i="9"/>
  <c r="K384" i="9" s="1"/>
  <c r="H384" i="9"/>
  <c r="K383" i="9"/>
  <c r="I383" i="9"/>
  <c r="J383" i="9" s="1"/>
  <c r="H383" i="9"/>
  <c r="I382" i="9"/>
  <c r="K382" i="9" s="1"/>
  <c r="H382" i="9"/>
  <c r="I381" i="9"/>
  <c r="H381" i="9"/>
  <c r="I380" i="9"/>
  <c r="K380" i="9" s="1"/>
  <c r="H380" i="9"/>
  <c r="K379" i="9"/>
  <c r="I379" i="9"/>
  <c r="J379" i="9" s="1"/>
  <c r="H379" i="9"/>
  <c r="K378" i="9"/>
  <c r="I378" i="9"/>
  <c r="J378" i="9" s="1"/>
  <c r="H378" i="9"/>
  <c r="I377" i="9"/>
  <c r="K377" i="9" s="1"/>
  <c r="H377" i="9"/>
  <c r="I376" i="9"/>
  <c r="H376" i="9"/>
  <c r="I375" i="9"/>
  <c r="J375" i="9" s="1"/>
  <c r="H375" i="9"/>
  <c r="K374" i="9"/>
  <c r="I374" i="9"/>
  <c r="J374" i="9" s="1"/>
  <c r="H374" i="9"/>
  <c r="I373" i="9"/>
  <c r="K373" i="9" s="1"/>
  <c r="H373" i="9"/>
  <c r="I372" i="9"/>
  <c r="K372" i="9" s="1"/>
  <c r="H372" i="9"/>
  <c r="I371" i="9"/>
  <c r="H371" i="9"/>
  <c r="K370" i="9"/>
  <c r="J370" i="9"/>
  <c r="I370" i="9"/>
  <c r="H370" i="9"/>
  <c r="I369" i="9"/>
  <c r="K369" i="9" s="1"/>
  <c r="H369" i="9"/>
  <c r="J368" i="9"/>
  <c r="I368" i="9"/>
  <c r="K368" i="9" s="1"/>
  <c r="H368" i="9"/>
  <c r="I367" i="9"/>
  <c r="J367" i="9" s="1"/>
  <c r="H367" i="9"/>
  <c r="J366" i="9"/>
  <c r="I366" i="9"/>
  <c r="K366" i="9" s="1"/>
  <c r="H366" i="9"/>
  <c r="J365" i="9"/>
  <c r="I365" i="9"/>
  <c r="K365" i="9" s="1"/>
  <c r="H365" i="9"/>
  <c r="I364" i="9"/>
  <c r="K364" i="9" s="1"/>
  <c r="H364" i="9"/>
  <c r="I363" i="9"/>
  <c r="H363" i="9"/>
  <c r="J362" i="9"/>
  <c r="I362" i="9"/>
  <c r="K362" i="9" s="1"/>
  <c r="H362" i="9"/>
  <c r="J361" i="9"/>
  <c r="I361" i="9"/>
  <c r="K361" i="9" s="1"/>
  <c r="H361" i="9"/>
  <c r="J360" i="9"/>
  <c r="I360" i="9"/>
  <c r="K360" i="9" s="1"/>
  <c r="H360" i="9"/>
  <c r="I359" i="9"/>
  <c r="J359" i="9" s="1"/>
  <c r="H359" i="9"/>
  <c r="K358" i="9"/>
  <c r="J358" i="9"/>
  <c r="I358" i="9"/>
  <c r="H358" i="9"/>
  <c r="J357" i="9"/>
  <c r="I357" i="9"/>
  <c r="K357" i="9" s="1"/>
  <c r="H357" i="9"/>
  <c r="J356" i="9"/>
  <c r="I356" i="9"/>
  <c r="K356" i="9" s="1"/>
  <c r="H356" i="9"/>
  <c r="K355" i="9"/>
  <c r="I355" i="9"/>
  <c r="J355" i="9" s="1"/>
  <c r="H355" i="9"/>
  <c r="I354" i="9"/>
  <c r="H354" i="9"/>
  <c r="J353" i="9"/>
  <c r="I353" i="9"/>
  <c r="K353" i="9" s="1"/>
  <c r="H353" i="9"/>
  <c r="J352" i="9"/>
  <c r="I352" i="9"/>
  <c r="K352" i="9" s="1"/>
  <c r="H352" i="9"/>
  <c r="K351" i="9"/>
  <c r="I351" i="9"/>
  <c r="J351" i="9" s="1"/>
  <c r="H351" i="9"/>
  <c r="I350" i="9"/>
  <c r="K350" i="9" s="1"/>
  <c r="H350" i="9"/>
  <c r="I349" i="9"/>
  <c r="H349" i="9"/>
  <c r="J348" i="9"/>
  <c r="I348" i="9"/>
  <c r="K348" i="9" s="1"/>
  <c r="H348" i="9"/>
  <c r="K347" i="9"/>
  <c r="I347" i="9"/>
  <c r="J347" i="9" s="1"/>
  <c r="H347" i="9"/>
  <c r="K346" i="9"/>
  <c r="I346" i="9"/>
  <c r="J346" i="9" s="1"/>
  <c r="H346" i="9"/>
  <c r="I345" i="9"/>
  <c r="K345" i="9" s="1"/>
  <c r="H345" i="9"/>
  <c r="I344" i="9"/>
  <c r="H344" i="9"/>
  <c r="K343" i="9"/>
  <c r="I343" i="9"/>
  <c r="J343" i="9" s="1"/>
  <c r="H343" i="9"/>
  <c r="K342" i="9"/>
  <c r="J342" i="9"/>
  <c r="I342" i="9"/>
  <c r="H342" i="9"/>
  <c r="I341" i="9"/>
  <c r="K341" i="9" s="1"/>
  <c r="H341" i="9"/>
  <c r="I340" i="9"/>
  <c r="H340" i="9"/>
  <c r="I339" i="9"/>
  <c r="H339" i="9"/>
  <c r="K338" i="9"/>
  <c r="J338" i="9"/>
  <c r="I338" i="9"/>
  <c r="H338" i="9"/>
  <c r="J337" i="9"/>
  <c r="I337" i="9"/>
  <c r="K337" i="9" s="1"/>
  <c r="H337" i="9"/>
  <c r="I336" i="9"/>
  <c r="K336" i="9" s="1"/>
  <c r="H336" i="9"/>
  <c r="I335" i="9"/>
  <c r="H335" i="9"/>
  <c r="I334" i="9"/>
  <c r="K334" i="9" s="1"/>
  <c r="H334" i="9"/>
  <c r="J333" i="9"/>
  <c r="I333" i="9"/>
  <c r="K333" i="9" s="1"/>
  <c r="H333" i="9"/>
  <c r="J332" i="9"/>
  <c r="I332" i="9"/>
  <c r="K332" i="9" s="1"/>
  <c r="H332" i="9"/>
  <c r="I331" i="9"/>
  <c r="J331" i="9" s="1"/>
  <c r="H331" i="9"/>
  <c r="J330" i="9"/>
  <c r="I330" i="9"/>
  <c r="K330" i="9" s="1"/>
  <c r="H330" i="9"/>
  <c r="J329" i="9"/>
  <c r="I329" i="9"/>
  <c r="K329" i="9" s="1"/>
  <c r="H329" i="9"/>
  <c r="J328" i="9"/>
  <c r="I328" i="9"/>
  <c r="K328" i="9" s="1"/>
  <c r="H328" i="9"/>
  <c r="K327" i="9"/>
  <c r="I327" i="9"/>
  <c r="J327" i="9" s="1"/>
  <c r="H327" i="9"/>
  <c r="I326" i="9"/>
  <c r="K326" i="9" s="1"/>
  <c r="H326" i="9"/>
  <c r="J325" i="9"/>
  <c r="I325" i="9"/>
  <c r="K325" i="9" s="1"/>
  <c r="H325" i="9"/>
  <c r="J324" i="9"/>
  <c r="I324" i="9"/>
  <c r="K324" i="9" s="1"/>
  <c r="H324" i="9"/>
  <c r="K323" i="9"/>
  <c r="I323" i="9"/>
  <c r="J323" i="9" s="1"/>
  <c r="H323" i="9"/>
  <c r="I322" i="9"/>
  <c r="H322" i="9"/>
  <c r="I321" i="9"/>
  <c r="K321" i="9" s="1"/>
  <c r="H321" i="9"/>
  <c r="J320" i="9"/>
  <c r="I320" i="9"/>
  <c r="K320" i="9" s="1"/>
  <c r="H320" i="9"/>
  <c r="I319" i="9"/>
  <c r="J319" i="9" s="1"/>
  <c r="H319" i="9"/>
  <c r="I318" i="9"/>
  <c r="K318" i="9" s="1"/>
  <c r="H318" i="9"/>
  <c r="I317" i="9"/>
  <c r="H317" i="9"/>
  <c r="I316" i="9"/>
  <c r="K316" i="9" s="1"/>
  <c r="H316" i="9"/>
  <c r="K315" i="9"/>
  <c r="I315" i="9"/>
  <c r="J315" i="9" s="1"/>
  <c r="H315" i="9"/>
  <c r="K314" i="9"/>
  <c r="J314" i="9"/>
  <c r="I314" i="9"/>
  <c r="H314" i="9"/>
  <c r="I313" i="9"/>
  <c r="K313" i="9" s="1"/>
  <c r="H313" i="9"/>
  <c r="I312" i="9"/>
  <c r="H312" i="9"/>
  <c r="I311" i="9"/>
  <c r="J311" i="9" s="1"/>
  <c r="H311" i="9"/>
  <c r="K310" i="9"/>
  <c r="I310" i="9"/>
  <c r="J310" i="9" s="1"/>
  <c r="H310" i="9"/>
  <c r="J309" i="9"/>
  <c r="I309" i="9"/>
  <c r="K309" i="9" s="1"/>
  <c r="H309" i="9"/>
  <c r="I308" i="9"/>
  <c r="K308" i="9" s="1"/>
  <c r="H308" i="9"/>
  <c r="I307" i="9"/>
  <c r="H307" i="9"/>
  <c r="K306" i="9"/>
  <c r="J306" i="9"/>
  <c r="I306" i="9"/>
  <c r="H306" i="9"/>
  <c r="I305" i="9"/>
  <c r="K305" i="9" s="1"/>
  <c r="H305" i="9"/>
  <c r="J304" i="9"/>
  <c r="I304" i="9"/>
  <c r="K304" i="9" s="1"/>
  <c r="H304" i="9"/>
  <c r="I303" i="9"/>
  <c r="J303" i="9" s="1"/>
  <c r="H303" i="9"/>
  <c r="J302" i="9"/>
  <c r="I302" i="9"/>
  <c r="K302" i="9" s="1"/>
  <c r="H302" i="9"/>
  <c r="J301" i="9"/>
  <c r="I301" i="9"/>
  <c r="K301" i="9" s="1"/>
  <c r="H301" i="9"/>
  <c r="I300" i="9"/>
  <c r="K300" i="9" s="1"/>
  <c r="H300" i="9"/>
  <c r="K299" i="9"/>
  <c r="I299" i="9"/>
  <c r="J299" i="9" s="1"/>
  <c r="H299" i="9"/>
  <c r="J298" i="9"/>
  <c r="I298" i="9"/>
  <c r="K298" i="9" s="1"/>
  <c r="H298" i="9"/>
  <c r="J297" i="9"/>
  <c r="I297" i="9"/>
  <c r="K297" i="9" s="1"/>
  <c r="H297" i="9"/>
  <c r="J296" i="9"/>
  <c r="I296" i="9"/>
  <c r="K296" i="9" s="1"/>
  <c r="H296" i="9"/>
  <c r="I295" i="9"/>
  <c r="J295" i="9" s="1"/>
  <c r="H295" i="9"/>
  <c r="K294" i="9"/>
  <c r="J294" i="9"/>
  <c r="I294" i="9"/>
  <c r="H294" i="9"/>
  <c r="J293" i="9"/>
  <c r="I293" i="9"/>
  <c r="K293" i="9" s="1"/>
  <c r="H293" i="9"/>
  <c r="J292" i="9"/>
  <c r="I292" i="9"/>
  <c r="K292" i="9" s="1"/>
  <c r="H292" i="9"/>
  <c r="K291" i="9"/>
  <c r="I291" i="9"/>
  <c r="J291" i="9" s="1"/>
  <c r="H291" i="9"/>
  <c r="I290" i="9"/>
  <c r="H290" i="9"/>
  <c r="J289" i="9"/>
  <c r="I289" i="9"/>
  <c r="K289" i="9" s="1"/>
  <c r="H289" i="9"/>
  <c r="J288" i="9"/>
  <c r="I288" i="9"/>
  <c r="K288" i="9" s="1"/>
  <c r="H288" i="9"/>
  <c r="K287" i="9"/>
  <c r="I287" i="9"/>
  <c r="J287" i="9" s="1"/>
  <c r="H287" i="9"/>
  <c r="I286" i="9"/>
  <c r="H286" i="9"/>
  <c r="I285" i="9"/>
  <c r="H285" i="9"/>
  <c r="J284" i="9"/>
  <c r="I284" i="9"/>
  <c r="K284" i="9" s="1"/>
  <c r="H284" i="9"/>
  <c r="K283" i="9"/>
  <c r="I283" i="9"/>
  <c r="J283" i="9" s="1"/>
  <c r="H283" i="9"/>
  <c r="K282" i="9"/>
  <c r="I282" i="9"/>
  <c r="J282" i="9" s="1"/>
  <c r="H282" i="9"/>
  <c r="I281" i="9"/>
  <c r="H281" i="9"/>
  <c r="I280" i="9"/>
  <c r="H280" i="9"/>
  <c r="K279" i="9"/>
  <c r="I279" i="9"/>
  <c r="J279" i="9" s="1"/>
  <c r="H279" i="9"/>
  <c r="K278" i="9"/>
  <c r="J278" i="9"/>
  <c r="I278" i="9"/>
  <c r="H278" i="9"/>
  <c r="I277" i="9"/>
  <c r="K277" i="9" s="1"/>
  <c r="H277" i="9"/>
  <c r="I276" i="9"/>
  <c r="H276" i="9"/>
  <c r="I275" i="9"/>
  <c r="J275" i="9" s="1"/>
  <c r="H275" i="9"/>
  <c r="K274" i="9"/>
  <c r="J274" i="9"/>
  <c r="I274" i="9"/>
  <c r="H274" i="9"/>
  <c r="J273" i="9"/>
  <c r="I273" i="9"/>
  <c r="K273" i="9" s="1"/>
  <c r="H273" i="9"/>
  <c r="I272" i="9"/>
  <c r="K272" i="9" s="1"/>
  <c r="H272" i="9"/>
  <c r="I271" i="9"/>
  <c r="H271" i="9"/>
  <c r="K270" i="9"/>
  <c r="I270" i="9"/>
  <c r="J270" i="9" s="1"/>
  <c r="H270" i="9"/>
  <c r="J269" i="9"/>
  <c r="I269" i="9"/>
  <c r="K269" i="9" s="1"/>
  <c r="H269" i="9"/>
  <c r="J268" i="9"/>
  <c r="I268" i="9"/>
  <c r="K268" i="9" s="1"/>
  <c r="H268" i="9"/>
  <c r="I267" i="9"/>
  <c r="J267" i="9" s="1"/>
  <c r="H267" i="9"/>
  <c r="J266" i="9"/>
  <c r="I266" i="9"/>
  <c r="K266" i="9" s="1"/>
  <c r="H266" i="9"/>
  <c r="I265" i="9"/>
  <c r="K265" i="9" s="1"/>
  <c r="H265" i="9"/>
  <c r="J264" i="9"/>
  <c r="I264" i="9"/>
  <c r="K264" i="9" s="1"/>
  <c r="H264" i="9"/>
  <c r="K263" i="9"/>
  <c r="I263" i="9"/>
  <c r="J263" i="9" s="1"/>
  <c r="H263" i="9"/>
  <c r="J262" i="9"/>
  <c r="I262" i="9"/>
  <c r="K262" i="9" s="1"/>
  <c r="H262" i="9"/>
  <c r="J261" i="9"/>
  <c r="I261" i="9"/>
  <c r="K261" i="9" s="1"/>
  <c r="H261" i="9"/>
  <c r="K260" i="9"/>
  <c r="I260" i="9"/>
  <c r="J260" i="9" s="1"/>
  <c r="H260" i="9"/>
  <c r="I259" i="9"/>
  <c r="J259" i="9" s="1"/>
  <c r="H259" i="9"/>
  <c r="J258" i="9"/>
  <c r="I258" i="9"/>
  <c r="K258" i="9" s="1"/>
  <c r="H258" i="9"/>
  <c r="J257" i="9"/>
  <c r="I257" i="9"/>
  <c r="K257" i="9" s="1"/>
  <c r="H257" i="9"/>
  <c r="J256" i="9"/>
  <c r="I256" i="9"/>
  <c r="K256" i="9" s="1"/>
  <c r="H256" i="9"/>
  <c r="K255" i="9"/>
  <c r="I255" i="9"/>
  <c r="J255" i="9" s="1"/>
  <c r="H255" i="9"/>
  <c r="K254" i="9"/>
  <c r="J254" i="9"/>
  <c r="I254" i="9"/>
  <c r="H254" i="9"/>
  <c r="I253" i="9"/>
  <c r="K253" i="9" s="1"/>
  <c r="H253" i="9"/>
  <c r="J252" i="9"/>
  <c r="I252" i="9"/>
  <c r="K252" i="9" s="1"/>
  <c r="H252" i="9"/>
  <c r="K251" i="9"/>
  <c r="I251" i="9"/>
  <c r="J251" i="9" s="1"/>
  <c r="H251" i="9"/>
  <c r="I250" i="9"/>
  <c r="K250" i="9" s="1"/>
  <c r="H250" i="9"/>
  <c r="I249" i="9"/>
  <c r="H249" i="9"/>
  <c r="K248" i="9"/>
  <c r="J248" i="9"/>
  <c r="I248" i="9"/>
  <c r="H248" i="9"/>
  <c r="I247" i="9"/>
  <c r="H247" i="9"/>
  <c r="K246" i="9"/>
  <c r="J246" i="9"/>
  <c r="I246" i="9"/>
  <c r="H246" i="9"/>
  <c r="J245" i="9"/>
  <c r="I245" i="9"/>
  <c r="K245" i="9" s="1"/>
  <c r="H245" i="9"/>
  <c r="K244" i="9"/>
  <c r="I244" i="9"/>
  <c r="J244" i="9" s="1"/>
  <c r="H244" i="9"/>
  <c r="I243" i="9"/>
  <c r="H243" i="9"/>
  <c r="J242" i="9"/>
  <c r="I242" i="9"/>
  <c r="K242" i="9" s="1"/>
  <c r="H242" i="9"/>
  <c r="J241" i="9"/>
  <c r="I241" i="9"/>
  <c r="K241" i="9" s="1"/>
  <c r="H241" i="9"/>
  <c r="I240" i="9"/>
  <c r="H240" i="9"/>
  <c r="K239" i="9"/>
  <c r="I239" i="9"/>
  <c r="J239" i="9" s="1"/>
  <c r="H239" i="9"/>
  <c r="K238" i="9"/>
  <c r="I238" i="9"/>
  <c r="J238" i="9" s="1"/>
  <c r="H238" i="9"/>
  <c r="I237" i="9"/>
  <c r="K237" i="9" s="1"/>
  <c r="H237" i="9"/>
  <c r="J236" i="9"/>
  <c r="I236" i="9"/>
  <c r="K236" i="9" s="1"/>
  <c r="H236" i="9"/>
  <c r="K235" i="9"/>
  <c r="I235" i="9"/>
  <c r="J235" i="9" s="1"/>
  <c r="H235" i="9"/>
  <c r="I234" i="9"/>
  <c r="H234" i="9"/>
  <c r="J233" i="9"/>
  <c r="I233" i="9"/>
  <c r="K233" i="9" s="1"/>
  <c r="H233" i="9"/>
  <c r="K232" i="9"/>
  <c r="J232" i="9"/>
  <c r="I232" i="9"/>
  <c r="H232" i="9"/>
  <c r="K231" i="9"/>
  <c r="I231" i="9"/>
  <c r="J231" i="9" s="1"/>
  <c r="H231" i="9"/>
  <c r="J230" i="9"/>
  <c r="I230" i="9"/>
  <c r="K230" i="9" s="1"/>
  <c r="H230" i="9"/>
  <c r="J229" i="9"/>
  <c r="I229" i="9"/>
  <c r="K229" i="9" s="1"/>
  <c r="H229" i="9"/>
  <c r="I228" i="9"/>
  <c r="K228" i="9" s="1"/>
  <c r="H228" i="9"/>
  <c r="I227" i="9"/>
  <c r="J227" i="9" s="1"/>
  <c r="H227" i="9"/>
  <c r="J226" i="9"/>
  <c r="I226" i="9"/>
  <c r="K226" i="9" s="1"/>
  <c r="H226" i="9"/>
  <c r="J225" i="9"/>
  <c r="I225" i="9"/>
  <c r="K225" i="9" s="1"/>
  <c r="H225" i="9"/>
  <c r="J224" i="9"/>
  <c r="I224" i="9"/>
  <c r="K224" i="9" s="1"/>
  <c r="H224" i="9"/>
  <c r="K223" i="9"/>
  <c r="I223" i="9"/>
  <c r="J223" i="9" s="1"/>
  <c r="H223" i="9"/>
  <c r="K222" i="9"/>
  <c r="J222" i="9"/>
  <c r="I222" i="9"/>
  <c r="H222" i="9"/>
  <c r="I221" i="9"/>
  <c r="K221" i="9" s="1"/>
  <c r="H221" i="9"/>
  <c r="J220" i="9"/>
  <c r="I220" i="9"/>
  <c r="K220" i="9" s="1"/>
  <c r="H220" i="9"/>
  <c r="K219" i="9"/>
  <c r="I219" i="9"/>
  <c r="J219" i="9" s="1"/>
  <c r="H219" i="9"/>
  <c r="I218" i="9"/>
  <c r="K218" i="9" s="1"/>
  <c r="H218" i="9"/>
  <c r="I217" i="9"/>
  <c r="H217" i="9"/>
  <c r="K216" i="9"/>
  <c r="J216" i="9"/>
  <c r="I216" i="9"/>
  <c r="H216" i="9"/>
  <c r="I215" i="9"/>
  <c r="H215" i="9"/>
  <c r="K214" i="9"/>
  <c r="J214" i="9"/>
  <c r="I214" i="9"/>
  <c r="H214" i="9"/>
  <c r="J213" i="9"/>
  <c r="I213" i="9"/>
  <c r="K213" i="9" s="1"/>
  <c r="H213" i="9"/>
  <c r="I212" i="9"/>
  <c r="J212" i="9" s="1"/>
  <c r="H212" i="9"/>
  <c r="I211" i="9"/>
  <c r="H211" i="9"/>
  <c r="K210" i="9"/>
  <c r="I210" i="9"/>
  <c r="J210" i="9" s="1"/>
  <c r="H210" i="9"/>
  <c r="J209" i="9"/>
  <c r="I209" i="9"/>
  <c r="K209" i="9" s="1"/>
  <c r="H209" i="9"/>
  <c r="I208" i="9"/>
  <c r="H208" i="9"/>
  <c r="K207" i="9"/>
  <c r="I207" i="9"/>
  <c r="J207" i="9" s="1"/>
  <c r="H207" i="9"/>
  <c r="K206" i="9"/>
  <c r="I206" i="9"/>
  <c r="J206" i="9" s="1"/>
  <c r="H206" i="9"/>
  <c r="I205" i="9"/>
  <c r="K205" i="9" s="1"/>
  <c r="H205" i="9"/>
  <c r="J204" i="9"/>
  <c r="I204" i="9"/>
  <c r="K204" i="9" s="1"/>
  <c r="H204" i="9"/>
  <c r="K203" i="9"/>
  <c r="I203" i="9"/>
  <c r="J203" i="9" s="1"/>
  <c r="H203" i="9"/>
  <c r="I202" i="9"/>
  <c r="H202" i="9"/>
  <c r="J201" i="9"/>
  <c r="I201" i="9"/>
  <c r="K201" i="9" s="1"/>
  <c r="H201" i="9"/>
  <c r="K200" i="9"/>
  <c r="J200" i="9"/>
  <c r="I200" i="9"/>
  <c r="H200" i="9"/>
  <c r="K199" i="9"/>
  <c r="I199" i="9"/>
  <c r="J199" i="9" s="1"/>
  <c r="H199" i="9"/>
  <c r="J198" i="9"/>
  <c r="I198" i="9"/>
  <c r="K198" i="9" s="1"/>
  <c r="H198" i="9"/>
  <c r="J197" i="9"/>
  <c r="I197" i="9"/>
  <c r="K197" i="9" s="1"/>
  <c r="H197" i="9"/>
  <c r="I196" i="9"/>
  <c r="K196" i="9" s="1"/>
  <c r="H196" i="9"/>
  <c r="I195" i="9"/>
  <c r="J195" i="9" s="1"/>
  <c r="H195" i="9"/>
  <c r="J194" i="9"/>
  <c r="I194" i="9"/>
  <c r="K194" i="9" s="1"/>
  <c r="H194" i="9"/>
  <c r="J193" i="9"/>
  <c r="I193" i="9"/>
  <c r="K193" i="9" s="1"/>
  <c r="H193" i="9"/>
  <c r="I192" i="9"/>
  <c r="K192" i="9" s="1"/>
  <c r="H192" i="9"/>
  <c r="K191" i="9"/>
  <c r="I191" i="9"/>
  <c r="J191" i="9" s="1"/>
  <c r="H191" i="9"/>
  <c r="K190" i="9"/>
  <c r="J190" i="9"/>
  <c r="I190" i="9"/>
  <c r="H190" i="9"/>
  <c r="I189" i="9"/>
  <c r="H189" i="9"/>
  <c r="J188" i="9"/>
  <c r="I188" i="9"/>
  <c r="K188" i="9" s="1"/>
  <c r="H188" i="9"/>
  <c r="I187" i="9"/>
  <c r="H187" i="9"/>
  <c r="I186" i="9"/>
  <c r="H186" i="9"/>
  <c r="I185" i="9"/>
  <c r="H185" i="9"/>
  <c r="K184" i="9"/>
  <c r="J184" i="9"/>
  <c r="I184" i="9"/>
  <c r="H184" i="9"/>
  <c r="I183" i="9"/>
  <c r="H183" i="9"/>
  <c r="K182" i="9"/>
  <c r="J182" i="9"/>
  <c r="I182" i="9"/>
  <c r="H182" i="9"/>
  <c r="J181" i="9"/>
  <c r="I181" i="9"/>
  <c r="K181" i="9" s="1"/>
  <c r="H181" i="9"/>
  <c r="K180" i="9"/>
  <c r="I180" i="9"/>
  <c r="J180" i="9" s="1"/>
  <c r="H180" i="9"/>
  <c r="I179" i="9"/>
  <c r="H179" i="9"/>
  <c r="K178" i="9"/>
  <c r="I178" i="9"/>
  <c r="J178" i="9" s="1"/>
  <c r="H178" i="9"/>
  <c r="J177" i="9"/>
  <c r="I177" i="9"/>
  <c r="K177" i="9" s="1"/>
  <c r="H177" i="9"/>
  <c r="I176" i="9"/>
  <c r="H176" i="9"/>
  <c r="K175" i="9"/>
  <c r="I175" i="9"/>
  <c r="J175" i="9" s="1"/>
  <c r="H175" i="9"/>
  <c r="I174" i="9"/>
  <c r="J174" i="9" s="1"/>
  <c r="H174" i="9"/>
  <c r="K173" i="9"/>
  <c r="J173" i="9"/>
  <c r="I173" i="9"/>
  <c r="H173" i="9"/>
  <c r="K172" i="9"/>
  <c r="J172" i="9"/>
  <c r="I172" i="9"/>
  <c r="H172" i="9"/>
  <c r="I171" i="9"/>
  <c r="H171" i="9"/>
  <c r="J170" i="9"/>
  <c r="I170" i="9"/>
  <c r="K170" i="9" s="1"/>
  <c r="H170" i="9"/>
  <c r="I169" i="9"/>
  <c r="K169" i="9" s="1"/>
  <c r="H169" i="9"/>
  <c r="J168" i="9"/>
  <c r="I168" i="9"/>
  <c r="K168" i="9" s="1"/>
  <c r="H168" i="9"/>
  <c r="K167" i="9"/>
  <c r="I167" i="9"/>
  <c r="J167" i="9" s="1"/>
  <c r="H167" i="9"/>
  <c r="I166" i="9"/>
  <c r="H166" i="9"/>
  <c r="K165" i="9"/>
  <c r="J165" i="9"/>
  <c r="I165" i="9"/>
  <c r="H165" i="9"/>
  <c r="I164" i="9"/>
  <c r="H164" i="9"/>
  <c r="I163" i="9"/>
  <c r="H163" i="9"/>
  <c r="K162" i="9"/>
  <c r="J162" i="9"/>
  <c r="I162" i="9"/>
  <c r="H162" i="9"/>
  <c r="I161" i="9"/>
  <c r="K161" i="9" s="1"/>
  <c r="H161" i="9"/>
  <c r="K160" i="9"/>
  <c r="J160" i="9"/>
  <c r="I160" i="9"/>
  <c r="H160" i="9"/>
  <c r="K159" i="9"/>
  <c r="I159" i="9"/>
  <c r="J159" i="9" s="1"/>
  <c r="H159" i="9"/>
  <c r="J158" i="9"/>
  <c r="I158" i="9"/>
  <c r="K158" i="9" s="1"/>
  <c r="H158" i="9"/>
  <c r="I157" i="9"/>
  <c r="J157" i="9" s="1"/>
  <c r="H157" i="9"/>
  <c r="K156" i="9"/>
  <c r="J156" i="9"/>
  <c r="I156" i="9"/>
  <c r="H156" i="9"/>
  <c r="K155" i="9"/>
  <c r="I155" i="9"/>
  <c r="J155" i="9" s="1"/>
  <c r="H155" i="9"/>
  <c r="K154" i="9"/>
  <c r="I154" i="9"/>
  <c r="J154" i="9" s="1"/>
  <c r="H154" i="9"/>
  <c r="J153" i="9"/>
  <c r="I153" i="9"/>
  <c r="K153" i="9" s="1"/>
  <c r="H153" i="9"/>
  <c r="J152" i="9"/>
  <c r="I152" i="9"/>
  <c r="K152" i="9" s="1"/>
  <c r="H152" i="9"/>
  <c r="I151" i="9"/>
  <c r="H151" i="9"/>
  <c r="K150" i="9"/>
  <c r="J150" i="9"/>
  <c r="I150" i="9"/>
  <c r="H150" i="9"/>
  <c r="I149" i="9"/>
  <c r="H149" i="9"/>
  <c r="J148" i="9"/>
  <c r="I148" i="9"/>
  <c r="K148" i="9" s="1"/>
  <c r="H148" i="9"/>
  <c r="I147" i="9"/>
  <c r="H147" i="9"/>
  <c r="K146" i="9"/>
  <c r="J146" i="9"/>
  <c r="I146" i="9"/>
  <c r="H146" i="9"/>
  <c r="I145" i="9"/>
  <c r="H145" i="9"/>
  <c r="K144" i="9"/>
  <c r="J144" i="9"/>
  <c r="I144" i="9"/>
  <c r="H144" i="9"/>
  <c r="I143" i="9"/>
  <c r="H143" i="9"/>
  <c r="K142" i="9"/>
  <c r="J142" i="9"/>
  <c r="I142" i="9"/>
  <c r="H142" i="9"/>
  <c r="I141" i="9"/>
  <c r="H141" i="9"/>
  <c r="I140" i="9"/>
  <c r="K140" i="9" s="1"/>
  <c r="H140" i="9"/>
  <c r="I139" i="9"/>
  <c r="H139" i="9"/>
  <c r="K138" i="9"/>
  <c r="J138" i="9"/>
  <c r="I138" i="9"/>
  <c r="H138" i="9"/>
  <c r="I137" i="9"/>
  <c r="H137" i="9"/>
  <c r="J136" i="9"/>
  <c r="I136" i="9"/>
  <c r="K136" i="9" s="1"/>
  <c r="H136" i="9"/>
  <c r="I135" i="9"/>
  <c r="H135" i="9"/>
  <c r="K134" i="9"/>
  <c r="J134" i="9"/>
  <c r="I134" i="9"/>
  <c r="H134" i="9"/>
  <c r="I133" i="9"/>
  <c r="H133" i="9"/>
  <c r="J132" i="9"/>
  <c r="I132" i="9"/>
  <c r="K132" i="9" s="1"/>
  <c r="H132" i="9"/>
  <c r="I131" i="9"/>
  <c r="H131" i="9"/>
  <c r="K130" i="9"/>
  <c r="J130" i="9"/>
  <c r="I130" i="9"/>
  <c r="H130" i="9"/>
  <c r="I129" i="9"/>
  <c r="H129" i="9"/>
  <c r="K128" i="9"/>
  <c r="J128" i="9"/>
  <c r="I128" i="9"/>
  <c r="H128" i="9"/>
  <c r="I127" i="9"/>
  <c r="H127" i="9"/>
  <c r="K126" i="9"/>
  <c r="J126" i="9"/>
  <c r="I126" i="9"/>
  <c r="H126" i="9"/>
  <c r="I125" i="9"/>
  <c r="H125" i="9"/>
  <c r="I124" i="9"/>
  <c r="K124" i="9" s="1"/>
  <c r="H124" i="9"/>
  <c r="I123" i="9"/>
  <c r="H123" i="9"/>
  <c r="K122" i="9"/>
  <c r="J122" i="9"/>
  <c r="I122" i="9"/>
  <c r="H122" i="9"/>
  <c r="I121" i="9"/>
  <c r="H121" i="9"/>
  <c r="J120" i="9"/>
  <c r="I120" i="9"/>
  <c r="K120" i="9" s="1"/>
  <c r="H120" i="9"/>
  <c r="I119" i="9"/>
  <c r="H119" i="9"/>
  <c r="K118" i="9"/>
  <c r="J118" i="9"/>
  <c r="I118" i="9"/>
  <c r="H118" i="9"/>
  <c r="I117" i="9"/>
  <c r="H117" i="9"/>
  <c r="J116" i="9"/>
  <c r="I116" i="9"/>
  <c r="K116" i="9" s="1"/>
  <c r="H116" i="9"/>
  <c r="I115" i="9"/>
  <c r="H115" i="9"/>
  <c r="K114" i="9"/>
  <c r="J114" i="9"/>
  <c r="I114" i="9"/>
  <c r="H114" i="9"/>
  <c r="I113" i="9"/>
  <c r="H113" i="9"/>
  <c r="K112" i="9"/>
  <c r="J112" i="9"/>
  <c r="I112" i="9"/>
  <c r="H112" i="9"/>
  <c r="I111" i="9"/>
  <c r="H111" i="9"/>
  <c r="K110" i="9"/>
  <c r="J110" i="9"/>
  <c r="I110" i="9"/>
  <c r="H110" i="9"/>
  <c r="I109" i="9"/>
  <c r="H109" i="9"/>
  <c r="I108" i="9"/>
  <c r="K108" i="9" s="1"/>
  <c r="H108" i="9"/>
  <c r="I107" i="9"/>
  <c r="H107" i="9"/>
  <c r="K106" i="9"/>
  <c r="J106" i="9"/>
  <c r="I106" i="9"/>
  <c r="H106" i="9"/>
  <c r="I105" i="9"/>
  <c r="H105" i="9"/>
  <c r="J104" i="9"/>
  <c r="I104" i="9"/>
  <c r="K104" i="9" s="1"/>
  <c r="H104" i="9"/>
  <c r="I103" i="9"/>
  <c r="H103" i="9"/>
  <c r="K102" i="9"/>
  <c r="J102" i="9"/>
  <c r="I102" i="9"/>
  <c r="H102" i="9"/>
  <c r="I101" i="9"/>
  <c r="H101" i="9"/>
  <c r="J100" i="9"/>
  <c r="I100" i="9"/>
  <c r="K100" i="9" s="1"/>
  <c r="H100" i="9"/>
  <c r="I99" i="9"/>
  <c r="H99" i="9"/>
  <c r="K98" i="9"/>
  <c r="J98" i="9"/>
  <c r="I98" i="9"/>
  <c r="H98" i="9"/>
  <c r="I97" i="9"/>
  <c r="H97" i="9"/>
  <c r="K96" i="9"/>
  <c r="J96" i="9"/>
  <c r="I96" i="9"/>
  <c r="H96" i="9"/>
  <c r="I95" i="9"/>
  <c r="H95" i="9"/>
  <c r="K94" i="9"/>
  <c r="J94" i="9"/>
  <c r="I94" i="9"/>
  <c r="H94" i="9"/>
  <c r="K93" i="9"/>
  <c r="I93" i="9"/>
  <c r="J93" i="9" s="1"/>
  <c r="H93" i="9"/>
  <c r="I92" i="9"/>
  <c r="H92" i="9"/>
  <c r="I91" i="9"/>
  <c r="H91" i="9"/>
  <c r="K90" i="9"/>
  <c r="J90" i="9"/>
  <c r="I90" i="9"/>
  <c r="H90" i="9"/>
  <c r="K89" i="9"/>
  <c r="I89" i="9"/>
  <c r="J89" i="9" s="1"/>
  <c r="H89" i="9"/>
  <c r="I88" i="9"/>
  <c r="K88" i="9" s="1"/>
  <c r="H88" i="9"/>
  <c r="I87" i="9"/>
  <c r="H87" i="9"/>
  <c r="K86" i="9"/>
  <c r="J86" i="9"/>
  <c r="I86" i="9"/>
  <c r="H86" i="9"/>
  <c r="I85" i="9"/>
  <c r="J85" i="9" s="1"/>
  <c r="H85" i="9"/>
  <c r="K84" i="9"/>
  <c r="I84" i="9"/>
  <c r="J84" i="9" s="1"/>
  <c r="H84" i="9"/>
  <c r="I83" i="9"/>
  <c r="H83" i="9"/>
  <c r="K82" i="9"/>
  <c r="J82" i="9"/>
  <c r="I82" i="9"/>
  <c r="H82" i="9"/>
  <c r="K81" i="9"/>
  <c r="I81" i="9"/>
  <c r="J81" i="9" s="1"/>
  <c r="H81" i="9"/>
  <c r="J80" i="9"/>
  <c r="I80" i="9"/>
  <c r="K80" i="9" s="1"/>
  <c r="H80" i="9"/>
  <c r="I79" i="9"/>
  <c r="H79" i="9"/>
  <c r="K78" i="9"/>
  <c r="J78" i="9"/>
  <c r="I78" i="9"/>
  <c r="H78" i="9"/>
  <c r="I77" i="9"/>
  <c r="H77" i="9"/>
  <c r="K76" i="9"/>
  <c r="J76" i="9"/>
  <c r="I76" i="9"/>
  <c r="H76" i="9"/>
  <c r="I75" i="9"/>
  <c r="H75" i="9"/>
  <c r="K74" i="9"/>
  <c r="J74" i="9"/>
  <c r="I74" i="9"/>
  <c r="H74" i="9"/>
  <c r="I73" i="9"/>
  <c r="J73" i="9" s="1"/>
  <c r="H73" i="9"/>
  <c r="I72" i="9"/>
  <c r="K72" i="9" s="1"/>
  <c r="H72" i="9"/>
  <c r="I71" i="9"/>
  <c r="H71" i="9"/>
  <c r="K70" i="9"/>
  <c r="J70" i="9"/>
  <c r="I70" i="9"/>
  <c r="H70" i="9"/>
  <c r="I69" i="9"/>
  <c r="J69" i="9" s="1"/>
  <c r="H69" i="9"/>
  <c r="J68" i="9"/>
  <c r="I68" i="9"/>
  <c r="K68" i="9" s="1"/>
  <c r="H68" i="9"/>
  <c r="I67" i="9"/>
  <c r="H67" i="9"/>
  <c r="K66" i="9"/>
  <c r="J66" i="9"/>
  <c r="I66" i="9"/>
  <c r="H66" i="9"/>
  <c r="K65" i="9"/>
  <c r="I65" i="9"/>
  <c r="J65" i="9" s="1"/>
  <c r="H65" i="9"/>
  <c r="J64" i="9"/>
  <c r="I64" i="9"/>
  <c r="K64" i="9" s="1"/>
  <c r="H64" i="9"/>
  <c r="I63" i="9"/>
  <c r="H63" i="9"/>
  <c r="K62" i="9"/>
  <c r="J62" i="9"/>
  <c r="I62" i="9"/>
  <c r="H62" i="9"/>
  <c r="K61" i="9"/>
  <c r="I61" i="9"/>
  <c r="J61" i="9" s="1"/>
  <c r="H61" i="9"/>
  <c r="I60" i="9"/>
  <c r="H60" i="9"/>
  <c r="I59" i="9"/>
  <c r="H59" i="9"/>
  <c r="K58" i="9"/>
  <c r="J58" i="9"/>
  <c r="I58" i="9"/>
  <c r="H58" i="9"/>
  <c r="K57" i="9"/>
  <c r="I57" i="9"/>
  <c r="J57" i="9" s="1"/>
  <c r="H57" i="9"/>
  <c r="K56" i="9"/>
  <c r="I56" i="9"/>
  <c r="J56" i="9" s="1"/>
  <c r="H56" i="9"/>
  <c r="I55" i="9"/>
  <c r="H55" i="9"/>
  <c r="K54" i="9"/>
  <c r="J54" i="9"/>
  <c r="I54" i="9"/>
  <c r="H54" i="9"/>
  <c r="K53" i="9"/>
  <c r="I53" i="9"/>
  <c r="J53" i="9" s="1"/>
  <c r="H53" i="9"/>
  <c r="K52" i="9"/>
  <c r="J52" i="9"/>
  <c r="I52" i="9"/>
  <c r="H52" i="9"/>
  <c r="I51" i="9"/>
  <c r="H51" i="9"/>
  <c r="K50" i="9"/>
  <c r="J50" i="9"/>
  <c r="I50" i="9"/>
  <c r="H50" i="9"/>
  <c r="K49" i="9"/>
  <c r="I49" i="9"/>
  <c r="J49" i="9" s="1"/>
  <c r="H49" i="9"/>
  <c r="I48" i="9"/>
  <c r="K48" i="9" s="1"/>
  <c r="H48" i="9"/>
  <c r="I47" i="9"/>
  <c r="H47" i="9"/>
  <c r="K46" i="9"/>
  <c r="J46" i="9"/>
  <c r="I46" i="9"/>
  <c r="H46" i="9"/>
  <c r="I45" i="9"/>
  <c r="H45" i="9"/>
  <c r="K44" i="9"/>
  <c r="J44" i="9"/>
  <c r="I44" i="9"/>
  <c r="H44" i="9"/>
  <c r="I43" i="9"/>
  <c r="H43" i="9"/>
  <c r="K42" i="9"/>
  <c r="J42" i="9"/>
  <c r="I42" i="9"/>
  <c r="H42" i="9"/>
  <c r="I41" i="9"/>
  <c r="J41" i="9" s="1"/>
  <c r="H41" i="9"/>
  <c r="K40" i="9"/>
  <c r="J40" i="9"/>
  <c r="I40" i="9"/>
  <c r="H40" i="9"/>
  <c r="I39" i="9"/>
  <c r="H39" i="9"/>
  <c r="K38" i="9"/>
  <c r="J38" i="9"/>
  <c r="I38" i="9"/>
  <c r="H38" i="9"/>
  <c r="K37" i="9"/>
  <c r="I37" i="9"/>
  <c r="J37" i="9" s="1"/>
  <c r="H37" i="9"/>
  <c r="I36" i="9"/>
  <c r="K36" i="9" s="1"/>
  <c r="H36" i="9"/>
  <c r="I35" i="9"/>
  <c r="H35" i="9"/>
  <c r="K34" i="9"/>
  <c r="J34" i="9"/>
  <c r="I34" i="9"/>
  <c r="H34" i="9"/>
  <c r="I33" i="9"/>
  <c r="J33" i="9" s="1"/>
  <c r="H33" i="9"/>
  <c r="K32" i="9"/>
  <c r="J32" i="9"/>
  <c r="I32" i="9"/>
  <c r="H32" i="9"/>
  <c r="I31" i="9"/>
  <c r="H31" i="9"/>
  <c r="K30" i="9"/>
  <c r="J30" i="9"/>
  <c r="I30" i="9"/>
  <c r="H30" i="9"/>
  <c r="K29" i="9"/>
  <c r="I29" i="9"/>
  <c r="J29" i="9" s="1"/>
  <c r="H29" i="9"/>
  <c r="I28" i="9"/>
  <c r="H28" i="9"/>
  <c r="I27" i="9"/>
  <c r="H27" i="9"/>
  <c r="K26" i="9"/>
  <c r="J26" i="9"/>
  <c r="I26" i="9"/>
  <c r="H26" i="9"/>
  <c r="K25" i="9"/>
  <c r="I25" i="9"/>
  <c r="J25" i="9" s="1"/>
  <c r="H25" i="9"/>
  <c r="I24" i="9"/>
  <c r="K24" i="9" s="1"/>
  <c r="H24" i="9"/>
  <c r="I23" i="9"/>
  <c r="H23" i="9"/>
  <c r="K22" i="9"/>
  <c r="J22" i="9"/>
  <c r="I22" i="9"/>
  <c r="H22" i="9"/>
  <c r="I21" i="9"/>
  <c r="J21" i="9" s="1"/>
  <c r="H21" i="9"/>
  <c r="K20" i="9"/>
  <c r="I20" i="9"/>
  <c r="J20" i="9" s="1"/>
  <c r="H20" i="9"/>
  <c r="I19" i="9"/>
  <c r="H19" i="9"/>
  <c r="I18" i="9"/>
  <c r="H18" i="9"/>
  <c r="K17" i="9"/>
  <c r="I17" i="9"/>
  <c r="J17" i="9" s="1"/>
  <c r="H17" i="9"/>
  <c r="J16" i="9"/>
  <c r="I16" i="9"/>
  <c r="K16" i="9" s="1"/>
  <c r="H16" i="9"/>
  <c r="I15" i="9"/>
  <c r="H15" i="9"/>
  <c r="I14" i="9"/>
  <c r="K14" i="9" s="1"/>
  <c r="H14" i="9"/>
  <c r="I13" i="9"/>
  <c r="H13" i="9"/>
  <c r="K12" i="9"/>
  <c r="J12" i="9"/>
  <c r="I12" i="9"/>
  <c r="H12" i="9"/>
  <c r="I11" i="9"/>
  <c r="H11" i="9"/>
  <c r="K10" i="9"/>
  <c r="I10" i="9"/>
  <c r="J10" i="9" s="1"/>
  <c r="H10" i="9"/>
  <c r="I9" i="9"/>
  <c r="J9" i="9" s="1"/>
  <c r="H9" i="9"/>
  <c r="I8" i="9"/>
  <c r="K8" i="9" s="1"/>
  <c r="H8" i="9"/>
  <c r="I7" i="9"/>
  <c r="H7" i="9"/>
  <c r="J6" i="9"/>
  <c r="I6" i="9"/>
  <c r="K6" i="9" s="1"/>
  <c r="H6" i="9"/>
  <c r="G1180" i="8"/>
  <c r="E1180" i="8"/>
  <c r="H1180" i="8" s="1"/>
  <c r="G1179" i="8"/>
  <c r="E1179" i="8"/>
  <c r="H1179" i="8" s="1"/>
  <c r="G1178" i="8"/>
  <c r="E1178" i="8"/>
  <c r="H1178" i="8" s="1"/>
  <c r="G1177" i="8"/>
  <c r="E1177" i="8"/>
  <c r="H1177" i="8" s="1"/>
  <c r="G1176" i="8"/>
  <c r="E1176" i="8"/>
  <c r="H1176" i="8" s="1"/>
  <c r="G1175" i="8"/>
  <c r="E1175" i="8"/>
  <c r="H1175" i="8" s="1"/>
  <c r="G1174" i="8"/>
  <c r="E1174" i="8"/>
  <c r="H1174" i="8" s="1"/>
  <c r="G1173" i="8"/>
  <c r="E1173" i="8"/>
  <c r="H1173" i="8" s="1"/>
  <c r="G1172" i="8"/>
  <c r="E1172" i="8"/>
  <c r="H1172" i="8" s="1"/>
  <c r="G1171" i="8"/>
  <c r="E1171" i="8"/>
  <c r="H1171" i="8" s="1"/>
  <c r="G1170" i="8"/>
  <c r="E1170" i="8"/>
  <c r="H1170" i="8" s="1"/>
  <c r="G1169" i="8"/>
  <c r="E1169" i="8"/>
  <c r="H1169" i="8" s="1"/>
  <c r="G1168" i="8"/>
  <c r="E1168" i="8"/>
  <c r="H1168" i="8" s="1"/>
  <c r="G1167" i="8"/>
  <c r="E1167" i="8"/>
  <c r="H1167" i="8" s="1"/>
  <c r="G1166" i="8"/>
  <c r="E1166" i="8"/>
  <c r="H1166" i="8" s="1"/>
  <c r="G1165" i="8"/>
  <c r="E1165" i="8"/>
  <c r="H1165" i="8" s="1"/>
  <c r="G1164" i="8"/>
  <c r="E1164" i="8"/>
  <c r="H1164" i="8" s="1"/>
  <c r="G1163" i="8"/>
  <c r="E1163" i="8"/>
  <c r="H1163" i="8" s="1"/>
  <c r="G1162" i="8"/>
  <c r="E1162" i="8"/>
  <c r="H1162" i="8" s="1"/>
  <c r="G1161" i="8"/>
  <c r="E1161" i="8"/>
  <c r="H1161" i="8" s="1"/>
  <c r="G1160" i="8"/>
  <c r="E1160" i="8"/>
  <c r="H1160" i="8" s="1"/>
  <c r="G1159" i="8"/>
  <c r="E1159" i="8"/>
  <c r="H1159" i="8" s="1"/>
  <c r="G1158" i="8"/>
  <c r="E1158" i="8"/>
  <c r="H1158" i="8" s="1"/>
  <c r="G1157" i="8"/>
  <c r="E1157" i="8"/>
  <c r="H1157" i="8" s="1"/>
  <c r="G1156" i="8"/>
  <c r="E1156" i="8"/>
  <c r="H1156" i="8" s="1"/>
  <c r="G1155" i="8"/>
  <c r="E1155" i="8"/>
  <c r="H1155" i="8" s="1"/>
  <c r="G1154" i="8"/>
  <c r="E1154" i="8"/>
  <c r="H1154" i="8" s="1"/>
  <c r="G1153" i="8"/>
  <c r="E1153" i="8"/>
  <c r="H1153" i="8" s="1"/>
  <c r="G1152" i="8"/>
  <c r="E1152" i="8"/>
  <c r="H1152" i="8" s="1"/>
  <c r="G1151" i="8"/>
  <c r="E1151" i="8"/>
  <c r="H1151" i="8" s="1"/>
  <c r="G1150" i="8"/>
  <c r="E1150" i="8"/>
  <c r="H1150" i="8" s="1"/>
  <c r="G1149" i="8"/>
  <c r="E1149" i="8"/>
  <c r="H1149" i="8" s="1"/>
  <c r="G1148" i="8"/>
  <c r="E1148" i="8"/>
  <c r="H1148" i="8" s="1"/>
  <c r="G1147" i="8"/>
  <c r="E1147" i="8"/>
  <c r="H1147" i="8" s="1"/>
  <c r="G1146" i="8"/>
  <c r="E1146" i="8"/>
  <c r="H1146" i="8" s="1"/>
  <c r="G1145" i="8"/>
  <c r="E1145" i="8"/>
  <c r="H1145" i="8" s="1"/>
  <c r="G1144" i="8"/>
  <c r="E1144" i="8"/>
  <c r="H1144" i="8" s="1"/>
  <c r="G1143" i="8"/>
  <c r="E1143" i="8"/>
  <c r="H1143" i="8" s="1"/>
  <c r="G1142" i="8"/>
  <c r="E1142" i="8"/>
  <c r="H1142" i="8" s="1"/>
  <c r="G1141" i="8"/>
  <c r="E1141" i="8"/>
  <c r="H1141" i="8" s="1"/>
  <c r="G1140" i="8"/>
  <c r="E1140" i="8"/>
  <c r="H1140" i="8" s="1"/>
  <c r="G1139" i="8"/>
  <c r="E1139" i="8"/>
  <c r="H1139" i="8" s="1"/>
  <c r="G1138" i="8"/>
  <c r="E1138" i="8"/>
  <c r="H1138" i="8" s="1"/>
  <c r="G1137" i="8"/>
  <c r="E1137" i="8"/>
  <c r="H1137" i="8" s="1"/>
  <c r="G1136" i="8"/>
  <c r="E1136" i="8"/>
  <c r="H1136" i="8" s="1"/>
  <c r="G1135" i="8"/>
  <c r="E1135" i="8"/>
  <c r="H1135" i="8" s="1"/>
  <c r="G1134" i="8"/>
  <c r="E1134" i="8"/>
  <c r="H1134" i="8" s="1"/>
  <c r="G1133" i="8"/>
  <c r="E1133" i="8"/>
  <c r="H1133" i="8" s="1"/>
  <c r="G1132" i="8"/>
  <c r="E1132" i="8"/>
  <c r="H1132" i="8" s="1"/>
  <c r="G1131" i="8"/>
  <c r="E1131" i="8"/>
  <c r="H1131" i="8" s="1"/>
  <c r="G1130" i="8"/>
  <c r="E1130" i="8"/>
  <c r="H1130" i="8" s="1"/>
  <c r="G1129" i="8"/>
  <c r="E1129" i="8"/>
  <c r="H1129" i="8" s="1"/>
  <c r="G1128" i="8"/>
  <c r="E1128" i="8"/>
  <c r="H1128" i="8" s="1"/>
  <c r="G1127" i="8"/>
  <c r="E1127" i="8"/>
  <c r="H1127" i="8" s="1"/>
  <c r="G1126" i="8"/>
  <c r="E1126" i="8"/>
  <c r="H1126" i="8" s="1"/>
  <c r="G1125" i="8"/>
  <c r="E1125" i="8"/>
  <c r="H1125" i="8" s="1"/>
  <c r="G1124" i="8"/>
  <c r="E1124" i="8"/>
  <c r="H1124" i="8" s="1"/>
  <c r="G1123" i="8"/>
  <c r="E1123" i="8"/>
  <c r="H1123" i="8" s="1"/>
  <c r="G1122" i="8"/>
  <c r="E1122" i="8"/>
  <c r="H1122" i="8" s="1"/>
  <c r="G1121" i="8"/>
  <c r="E1121" i="8"/>
  <c r="H1121" i="8" s="1"/>
  <c r="G1120" i="8"/>
  <c r="E1120" i="8"/>
  <c r="H1120" i="8" s="1"/>
  <c r="G1119" i="8"/>
  <c r="E1119" i="8"/>
  <c r="H1119" i="8" s="1"/>
  <c r="G1118" i="8"/>
  <c r="E1118" i="8"/>
  <c r="H1118" i="8" s="1"/>
  <c r="G1117" i="8"/>
  <c r="E1117" i="8"/>
  <c r="H1117" i="8" s="1"/>
  <c r="G1116" i="8"/>
  <c r="E1116" i="8"/>
  <c r="H1116" i="8" s="1"/>
  <c r="G1115" i="8"/>
  <c r="E1115" i="8"/>
  <c r="H1115" i="8" s="1"/>
  <c r="G1114" i="8"/>
  <c r="E1114" i="8"/>
  <c r="H1114" i="8" s="1"/>
  <c r="G1113" i="8"/>
  <c r="E1113" i="8"/>
  <c r="H1113" i="8" s="1"/>
  <c r="G1112" i="8"/>
  <c r="E1112" i="8"/>
  <c r="H1112" i="8" s="1"/>
  <c r="G1111" i="8"/>
  <c r="E1111" i="8"/>
  <c r="H1111" i="8" s="1"/>
  <c r="G1110" i="8"/>
  <c r="E1110" i="8"/>
  <c r="H1110" i="8" s="1"/>
  <c r="G1109" i="8"/>
  <c r="E1109" i="8"/>
  <c r="H1109" i="8" s="1"/>
  <c r="G1108" i="8"/>
  <c r="E1108" i="8"/>
  <c r="H1108" i="8" s="1"/>
  <c r="G1107" i="8"/>
  <c r="E1107" i="8"/>
  <c r="H1107" i="8" s="1"/>
  <c r="G1106" i="8"/>
  <c r="E1106" i="8"/>
  <c r="H1106" i="8" s="1"/>
  <c r="G1105" i="8"/>
  <c r="E1105" i="8"/>
  <c r="H1105" i="8" s="1"/>
  <c r="G1104" i="8"/>
  <c r="E1104" i="8"/>
  <c r="H1104" i="8" s="1"/>
  <c r="G1103" i="8"/>
  <c r="E1103" i="8"/>
  <c r="H1103" i="8" s="1"/>
  <c r="G1102" i="8"/>
  <c r="E1102" i="8"/>
  <c r="H1102" i="8" s="1"/>
  <c r="G1101" i="8"/>
  <c r="E1101" i="8"/>
  <c r="H1101" i="8" s="1"/>
  <c r="G1100" i="8"/>
  <c r="E1100" i="8"/>
  <c r="H1100" i="8" s="1"/>
  <c r="G1099" i="8"/>
  <c r="E1099" i="8"/>
  <c r="H1099" i="8" s="1"/>
  <c r="G1098" i="8"/>
  <c r="E1098" i="8"/>
  <c r="H1098" i="8" s="1"/>
  <c r="G1097" i="8"/>
  <c r="E1097" i="8"/>
  <c r="H1097" i="8" s="1"/>
  <c r="G1096" i="8"/>
  <c r="E1096" i="8"/>
  <c r="H1096" i="8" s="1"/>
  <c r="G1095" i="8"/>
  <c r="E1095" i="8"/>
  <c r="H1095" i="8" s="1"/>
  <c r="G1094" i="8"/>
  <c r="E1094" i="8"/>
  <c r="H1094" i="8" s="1"/>
  <c r="G1093" i="8"/>
  <c r="E1093" i="8"/>
  <c r="H1093" i="8" s="1"/>
  <c r="G1092" i="8"/>
  <c r="E1092" i="8"/>
  <c r="H1092" i="8" s="1"/>
  <c r="G1091" i="8"/>
  <c r="E1091" i="8"/>
  <c r="H1091" i="8" s="1"/>
  <c r="G1090" i="8"/>
  <c r="E1090" i="8"/>
  <c r="H1090" i="8" s="1"/>
  <c r="G1089" i="8"/>
  <c r="E1089" i="8"/>
  <c r="H1089" i="8" s="1"/>
  <c r="G1088" i="8"/>
  <c r="E1088" i="8"/>
  <c r="H1088" i="8" s="1"/>
  <c r="G1087" i="8"/>
  <c r="E1087" i="8"/>
  <c r="H1087" i="8" s="1"/>
  <c r="G1086" i="8"/>
  <c r="E1086" i="8"/>
  <c r="H1086" i="8" s="1"/>
  <c r="G1085" i="8"/>
  <c r="E1085" i="8"/>
  <c r="H1085" i="8" s="1"/>
  <c r="G1084" i="8"/>
  <c r="E1084" i="8"/>
  <c r="H1084" i="8" s="1"/>
  <c r="G1083" i="8"/>
  <c r="E1083" i="8"/>
  <c r="H1083" i="8" s="1"/>
  <c r="G1082" i="8"/>
  <c r="E1082" i="8"/>
  <c r="H1082" i="8" s="1"/>
  <c r="G1081" i="8"/>
  <c r="E1081" i="8"/>
  <c r="H1081" i="8" s="1"/>
  <c r="G1080" i="8"/>
  <c r="E1080" i="8"/>
  <c r="H1080" i="8" s="1"/>
  <c r="G1079" i="8"/>
  <c r="E1079" i="8"/>
  <c r="H1079" i="8" s="1"/>
  <c r="G1078" i="8"/>
  <c r="E1078" i="8"/>
  <c r="H1078" i="8" s="1"/>
  <c r="G1077" i="8"/>
  <c r="E1077" i="8"/>
  <c r="H1077" i="8" s="1"/>
  <c r="G1076" i="8"/>
  <c r="E1076" i="8"/>
  <c r="H1076" i="8" s="1"/>
  <c r="G1075" i="8"/>
  <c r="E1075" i="8"/>
  <c r="H1075" i="8" s="1"/>
  <c r="G1074" i="8"/>
  <c r="E1074" i="8"/>
  <c r="H1074" i="8" s="1"/>
  <c r="G1073" i="8"/>
  <c r="E1073" i="8"/>
  <c r="H1073" i="8" s="1"/>
  <c r="G1072" i="8"/>
  <c r="E1072" i="8"/>
  <c r="H1072" i="8" s="1"/>
  <c r="G1071" i="8"/>
  <c r="E1071" i="8"/>
  <c r="H1071" i="8" s="1"/>
  <c r="G1070" i="8"/>
  <c r="E1070" i="8"/>
  <c r="H1070" i="8" s="1"/>
  <c r="G1069" i="8"/>
  <c r="E1069" i="8"/>
  <c r="H1069" i="8" s="1"/>
  <c r="G1068" i="8"/>
  <c r="E1068" i="8"/>
  <c r="H1068" i="8" s="1"/>
  <c r="G1067" i="8"/>
  <c r="E1067" i="8"/>
  <c r="H1067" i="8" s="1"/>
  <c r="G1066" i="8"/>
  <c r="E1066" i="8"/>
  <c r="H1066" i="8" s="1"/>
  <c r="G1065" i="8"/>
  <c r="E1065" i="8"/>
  <c r="H1065" i="8" s="1"/>
  <c r="G1064" i="8"/>
  <c r="E1064" i="8"/>
  <c r="H1064" i="8" s="1"/>
  <c r="G1063" i="8"/>
  <c r="E1063" i="8"/>
  <c r="H1063" i="8" s="1"/>
  <c r="G1062" i="8"/>
  <c r="E1062" i="8"/>
  <c r="H1062" i="8" s="1"/>
  <c r="G1061" i="8"/>
  <c r="E1061" i="8"/>
  <c r="H1061" i="8" s="1"/>
  <c r="G1060" i="8"/>
  <c r="E1060" i="8"/>
  <c r="H1060" i="8" s="1"/>
  <c r="G1059" i="8"/>
  <c r="E1059" i="8"/>
  <c r="H1059" i="8" s="1"/>
  <c r="G1058" i="8"/>
  <c r="E1058" i="8"/>
  <c r="H1058" i="8" s="1"/>
  <c r="G1057" i="8"/>
  <c r="E1057" i="8"/>
  <c r="H1057" i="8" s="1"/>
  <c r="G1056" i="8"/>
  <c r="E1056" i="8"/>
  <c r="H1056" i="8" s="1"/>
  <c r="G1055" i="8"/>
  <c r="E1055" i="8"/>
  <c r="H1055" i="8" s="1"/>
  <c r="G1054" i="8"/>
  <c r="E1054" i="8"/>
  <c r="H1054" i="8" s="1"/>
  <c r="G1053" i="8"/>
  <c r="E1053" i="8"/>
  <c r="H1053" i="8" s="1"/>
  <c r="G1052" i="8"/>
  <c r="E1052" i="8"/>
  <c r="H1052" i="8" s="1"/>
  <c r="G1051" i="8"/>
  <c r="E1051" i="8"/>
  <c r="H1051" i="8" s="1"/>
  <c r="G1050" i="8"/>
  <c r="E1050" i="8"/>
  <c r="H1050" i="8" s="1"/>
  <c r="G1049" i="8"/>
  <c r="E1049" i="8"/>
  <c r="H1049" i="8" s="1"/>
  <c r="G1048" i="8"/>
  <c r="E1048" i="8"/>
  <c r="H1048" i="8" s="1"/>
  <c r="G1047" i="8"/>
  <c r="E1047" i="8"/>
  <c r="H1047" i="8" s="1"/>
  <c r="G1046" i="8"/>
  <c r="E1046" i="8"/>
  <c r="H1046" i="8" s="1"/>
  <c r="G1045" i="8"/>
  <c r="E1045" i="8"/>
  <c r="H1045" i="8" s="1"/>
  <c r="G1044" i="8"/>
  <c r="E1044" i="8"/>
  <c r="H1044" i="8" s="1"/>
  <c r="G1043" i="8"/>
  <c r="E1043" i="8"/>
  <c r="H1043" i="8" s="1"/>
  <c r="G1042" i="8"/>
  <c r="E1042" i="8"/>
  <c r="H1042" i="8" s="1"/>
  <c r="G1041" i="8"/>
  <c r="E1041" i="8"/>
  <c r="H1041" i="8" s="1"/>
  <c r="G1040" i="8"/>
  <c r="E1040" i="8"/>
  <c r="H1040" i="8" s="1"/>
  <c r="G1039" i="8"/>
  <c r="E1039" i="8"/>
  <c r="H1039" i="8" s="1"/>
  <c r="G1038" i="8"/>
  <c r="E1038" i="8"/>
  <c r="H1038" i="8" s="1"/>
  <c r="G1037" i="8"/>
  <c r="E1037" i="8"/>
  <c r="H1037" i="8" s="1"/>
  <c r="G1036" i="8"/>
  <c r="E1036" i="8"/>
  <c r="H1036" i="8" s="1"/>
  <c r="G1035" i="8"/>
  <c r="E1035" i="8"/>
  <c r="H1035" i="8" s="1"/>
  <c r="G1034" i="8"/>
  <c r="E1034" i="8"/>
  <c r="H1034" i="8" s="1"/>
  <c r="G1033" i="8"/>
  <c r="E1033" i="8"/>
  <c r="H1033" i="8" s="1"/>
  <c r="G1032" i="8"/>
  <c r="E1032" i="8"/>
  <c r="H1032" i="8" s="1"/>
  <c r="G1031" i="8"/>
  <c r="E1031" i="8"/>
  <c r="H1031" i="8" s="1"/>
  <c r="G1030" i="8"/>
  <c r="E1030" i="8"/>
  <c r="H1030" i="8" s="1"/>
  <c r="G1029" i="8"/>
  <c r="E1029" i="8"/>
  <c r="H1029" i="8" s="1"/>
  <c r="G1028" i="8"/>
  <c r="E1028" i="8"/>
  <c r="H1028" i="8" s="1"/>
  <c r="G1027" i="8"/>
  <c r="E1027" i="8"/>
  <c r="H1027" i="8" s="1"/>
  <c r="G1026" i="8"/>
  <c r="E1026" i="8"/>
  <c r="H1026" i="8" s="1"/>
  <c r="G1025" i="8"/>
  <c r="E1025" i="8"/>
  <c r="H1025" i="8" s="1"/>
  <c r="G1024" i="8"/>
  <c r="E1024" i="8"/>
  <c r="H1024" i="8" s="1"/>
  <c r="G1023" i="8"/>
  <c r="E1023" i="8"/>
  <c r="H1023" i="8" s="1"/>
  <c r="G1022" i="8"/>
  <c r="E1022" i="8"/>
  <c r="H1022" i="8" s="1"/>
  <c r="G1021" i="8"/>
  <c r="E1021" i="8"/>
  <c r="H1021" i="8" s="1"/>
  <c r="G1020" i="8"/>
  <c r="E1020" i="8"/>
  <c r="H1020" i="8" s="1"/>
  <c r="G1019" i="8"/>
  <c r="E1019" i="8"/>
  <c r="H1019" i="8" s="1"/>
  <c r="G1018" i="8"/>
  <c r="E1018" i="8"/>
  <c r="H1018" i="8" s="1"/>
  <c r="G1017" i="8"/>
  <c r="E1017" i="8"/>
  <c r="H1017" i="8" s="1"/>
  <c r="G1016" i="8"/>
  <c r="E1016" i="8"/>
  <c r="H1016" i="8" s="1"/>
  <c r="G1015" i="8"/>
  <c r="E1015" i="8"/>
  <c r="H1015" i="8" s="1"/>
  <c r="G1014" i="8"/>
  <c r="E1014" i="8"/>
  <c r="H1014" i="8" s="1"/>
  <c r="G1013" i="8"/>
  <c r="E1013" i="8"/>
  <c r="H1013" i="8" s="1"/>
  <c r="G1012" i="8"/>
  <c r="E1012" i="8"/>
  <c r="H1012" i="8" s="1"/>
  <c r="H1011" i="8"/>
  <c r="G1011" i="8"/>
  <c r="E1011" i="8"/>
  <c r="G1010" i="8"/>
  <c r="E1010" i="8"/>
  <c r="H1010" i="8" s="1"/>
  <c r="G1009" i="8"/>
  <c r="E1009" i="8"/>
  <c r="H1009" i="8" s="1"/>
  <c r="G1008" i="8"/>
  <c r="E1008" i="8"/>
  <c r="H1008" i="8" s="1"/>
  <c r="G1007" i="8"/>
  <c r="E1007" i="8"/>
  <c r="H1007" i="8" s="1"/>
  <c r="G1006" i="8"/>
  <c r="E1006" i="8"/>
  <c r="H1006" i="8" s="1"/>
  <c r="G1005" i="8"/>
  <c r="E1005" i="8"/>
  <c r="H1005" i="8" s="1"/>
  <c r="G1004" i="8"/>
  <c r="E1004" i="8"/>
  <c r="H1004" i="8" s="1"/>
  <c r="G1003" i="8"/>
  <c r="E1003" i="8"/>
  <c r="H1003" i="8" s="1"/>
  <c r="G1002" i="8"/>
  <c r="E1002" i="8"/>
  <c r="H1002" i="8" s="1"/>
  <c r="G1001" i="8"/>
  <c r="E1001" i="8"/>
  <c r="H1001" i="8" s="1"/>
  <c r="G1000" i="8"/>
  <c r="E1000" i="8"/>
  <c r="H1000" i="8" s="1"/>
  <c r="G999" i="8"/>
  <c r="E999" i="8"/>
  <c r="H999" i="8" s="1"/>
  <c r="G998" i="8"/>
  <c r="E998" i="8"/>
  <c r="H998" i="8" s="1"/>
  <c r="G997" i="8"/>
  <c r="E997" i="8"/>
  <c r="H997" i="8" s="1"/>
  <c r="G996" i="8"/>
  <c r="E996" i="8"/>
  <c r="H996" i="8" s="1"/>
  <c r="G995" i="8"/>
  <c r="E995" i="8"/>
  <c r="H995" i="8" s="1"/>
  <c r="G994" i="8"/>
  <c r="E994" i="8"/>
  <c r="H994" i="8" s="1"/>
  <c r="G993" i="8"/>
  <c r="E993" i="8"/>
  <c r="H993" i="8" s="1"/>
  <c r="G992" i="8"/>
  <c r="E992" i="8"/>
  <c r="H992" i="8" s="1"/>
  <c r="G991" i="8"/>
  <c r="E991" i="8"/>
  <c r="H991" i="8" s="1"/>
  <c r="G990" i="8"/>
  <c r="E990" i="8"/>
  <c r="H990" i="8" s="1"/>
  <c r="G989" i="8"/>
  <c r="E989" i="8"/>
  <c r="H989" i="8" s="1"/>
  <c r="G988" i="8"/>
  <c r="E988" i="8"/>
  <c r="H988" i="8" s="1"/>
  <c r="G987" i="8"/>
  <c r="E987" i="8"/>
  <c r="H987" i="8" s="1"/>
  <c r="G986" i="8"/>
  <c r="E986" i="8"/>
  <c r="H986" i="8" s="1"/>
  <c r="G985" i="8"/>
  <c r="E985" i="8"/>
  <c r="H985" i="8" s="1"/>
  <c r="G984" i="8"/>
  <c r="E984" i="8"/>
  <c r="H984" i="8" s="1"/>
  <c r="G983" i="8"/>
  <c r="E983" i="8"/>
  <c r="H983" i="8" s="1"/>
  <c r="G982" i="8"/>
  <c r="E982" i="8"/>
  <c r="H982" i="8" s="1"/>
  <c r="G981" i="8"/>
  <c r="E981" i="8"/>
  <c r="H981" i="8" s="1"/>
  <c r="G980" i="8"/>
  <c r="E980" i="8"/>
  <c r="H980" i="8" s="1"/>
  <c r="G979" i="8"/>
  <c r="E979" i="8"/>
  <c r="H979" i="8" s="1"/>
  <c r="G978" i="8"/>
  <c r="E978" i="8"/>
  <c r="H978" i="8" s="1"/>
  <c r="G977" i="8"/>
  <c r="E977" i="8"/>
  <c r="H977" i="8" s="1"/>
  <c r="G976" i="8"/>
  <c r="E976" i="8"/>
  <c r="H976" i="8" s="1"/>
  <c r="G975" i="8"/>
  <c r="E975" i="8"/>
  <c r="H975" i="8" s="1"/>
  <c r="G974" i="8"/>
  <c r="E974" i="8"/>
  <c r="H974" i="8" s="1"/>
  <c r="G973" i="8"/>
  <c r="E973" i="8"/>
  <c r="H973" i="8" s="1"/>
  <c r="G972" i="8"/>
  <c r="E972" i="8"/>
  <c r="H972" i="8" s="1"/>
  <c r="G971" i="8"/>
  <c r="E971" i="8"/>
  <c r="H971" i="8" s="1"/>
  <c r="G970" i="8"/>
  <c r="E970" i="8"/>
  <c r="H970" i="8" s="1"/>
  <c r="G969" i="8"/>
  <c r="E969" i="8"/>
  <c r="H969" i="8" s="1"/>
  <c r="G968" i="8"/>
  <c r="E968" i="8"/>
  <c r="H968" i="8" s="1"/>
  <c r="G967" i="8"/>
  <c r="E967" i="8"/>
  <c r="H967" i="8" s="1"/>
  <c r="G966" i="8"/>
  <c r="E966" i="8"/>
  <c r="H966" i="8" s="1"/>
  <c r="G965" i="8"/>
  <c r="E965" i="8"/>
  <c r="H965" i="8" s="1"/>
  <c r="G964" i="8"/>
  <c r="E964" i="8"/>
  <c r="H964" i="8" s="1"/>
  <c r="G963" i="8"/>
  <c r="E963" i="8"/>
  <c r="H963" i="8" s="1"/>
  <c r="G962" i="8"/>
  <c r="E962" i="8"/>
  <c r="H962" i="8" s="1"/>
  <c r="G961" i="8"/>
  <c r="E961" i="8"/>
  <c r="H961" i="8" s="1"/>
  <c r="G960" i="8"/>
  <c r="E960" i="8"/>
  <c r="H960" i="8" s="1"/>
  <c r="G959" i="8"/>
  <c r="E959" i="8"/>
  <c r="H959" i="8" s="1"/>
  <c r="G958" i="8"/>
  <c r="E958" i="8"/>
  <c r="H958" i="8" s="1"/>
  <c r="G957" i="8"/>
  <c r="E957" i="8"/>
  <c r="H957" i="8" s="1"/>
  <c r="G956" i="8"/>
  <c r="E956" i="8"/>
  <c r="H956" i="8" s="1"/>
  <c r="G955" i="8"/>
  <c r="E955" i="8"/>
  <c r="H955" i="8" s="1"/>
  <c r="G954" i="8"/>
  <c r="E954" i="8"/>
  <c r="H954" i="8" s="1"/>
  <c r="G953" i="8"/>
  <c r="E953" i="8"/>
  <c r="H953" i="8" s="1"/>
  <c r="G952" i="8"/>
  <c r="E952" i="8"/>
  <c r="H952" i="8" s="1"/>
  <c r="G951" i="8"/>
  <c r="E951" i="8"/>
  <c r="H951" i="8" s="1"/>
  <c r="G950" i="8"/>
  <c r="E950" i="8"/>
  <c r="H950" i="8" s="1"/>
  <c r="G949" i="8"/>
  <c r="E949" i="8"/>
  <c r="H949" i="8" s="1"/>
  <c r="G948" i="8"/>
  <c r="E948" i="8"/>
  <c r="H948" i="8" s="1"/>
  <c r="G947" i="8"/>
  <c r="E947" i="8"/>
  <c r="H947" i="8" s="1"/>
  <c r="G946" i="8"/>
  <c r="E946" i="8"/>
  <c r="H946" i="8" s="1"/>
  <c r="G945" i="8"/>
  <c r="E945" i="8"/>
  <c r="H945" i="8" s="1"/>
  <c r="G944" i="8"/>
  <c r="E944" i="8"/>
  <c r="H944" i="8" s="1"/>
  <c r="G943" i="8"/>
  <c r="E943" i="8"/>
  <c r="H943" i="8" s="1"/>
  <c r="G942" i="8"/>
  <c r="E942" i="8"/>
  <c r="H942" i="8" s="1"/>
  <c r="G941" i="8"/>
  <c r="E941" i="8"/>
  <c r="H941" i="8" s="1"/>
  <c r="G940" i="8"/>
  <c r="E940" i="8"/>
  <c r="H940" i="8" s="1"/>
  <c r="G939" i="8"/>
  <c r="E939" i="8"/>
  <c r="H939" i="8" s="1"/>
  <c r="G938" i="8"/>
  <c r="E938" i="8"/>
  <c r="H938" i="8" s="1"/>
  <c r="G937" i="8"/>
  <c r="E937" i="8"/>
  <c r="H937" i="8" s="1"/>
  <c r="G936" i="8"/>
  <c r="E936" i="8"/>
  <c r="H936" i="8" s="1"/>
  <c r="G935" i="8"/>
  <c r="E935" i="8"/>
  <c r="H935" i="8" s="1"/>
  <c r="G934" i="8"/>
  <c r="E934" i="8"/>
  <c r="H934" i="8" s="1"/>
  <c r="G933" i="8"/>
  <c r="E933" i="8"/>
  <c r="H933" i="8" s="1"/>
  <c r="G932" i="8"/>
  <c r="E932" i="8"/>
  <c r="H932" i="8" s="1"/>
  <c r="G931" i="8"/>
  <c r="E931" i="8"/>
  <c r="H931" i="8" s="1"/>
  <c r="G930" i="8"/>
  <c r="E930" i="8"/>
  <c r="H930" i="8" s="1"/>
  <c r="G929" i="8"/>
  <c r="E929" i="8"/>
  <c r="H929" i="8" s="1"/>
  <c r="G928" i="8"/>
  <c r="E928" i="8"/>
  <c r="H928" i="8" s="1"/>
  <c r="G927" i="8"/>
  <c r="E927" i="8"/>
  <c r="H927" i="8" s="1"/>
  <c r="G926" i="8"/>
  <c r="E926" i="8"/>
  <c r="H926" i="8" s="1"/>
  <c r="G925" i="8"/>
  <c r="E925" i="8"/>
  <c r="H925" i="8" s="1"/>
  <c r="G924" i="8"/>
  <c r="E924" i="8"/>
  <c r="H924" i="8" s="1"/>
  <c r="G923" i="8"/>
  <c r="E923" i="8"/>
  <c r="H923" i="8" s="1"/>
  <c r="G922" i="8"/>
  <c r="E922" i="8"/>
  <c r="H922" i="8" s="1"/>
  <c r="G921" i="8"/>
  <c r="E921" i="8"/>
  <c r="H921" i="8" s="1"/>
  <c r="G920" i="8"/>
  <c r="E920" i="8"/>
  <c r="H920" i="8" s="1"/>
  <c r="G919" i="8"/>
  <c r="E919" i="8"/>
  <c r="H919" i="8" s="1"/>
  <c r="G918" i="8"/>
  <c r="E918" i="8"/>
  <c r="H918" i="8" s="1"/>
  <c r="G917" i="8"/>
  <c r="E917" i="8"/>
  <c r="H917" i="8" s="1"/>
  <c r="G916" i="8"/>
  <c r="E916" i="8"/>
  <c r="H916" i="8" s="1"/>
  <c r="G915" i="8"/>
  <c r="E915" i="8"/>
  <c r="H915" i="8" s="1"/>
  <c r="G914" i="8"/>
  <c r="E914" i="8"/>
  <c r="H914" i="8" s="1"/>
  <c r="G913" i="8"/>
  <c r="E913" i="8"/>
  <c r="H913" i="8" s="1"/>
  <c r="G912" i="8"/>
  <c r="E912" i="8"/>
  <c r="H912" i="8" s="1"/>
  <c r="G911" i="8"/>
  <c r="E911" i="8"/>
  <c r="H911" i="8" s="1"/>
  <c r="G910" i="8"/>
  <c r="E910" i="8"/>
  <c r="H910" i="8" s="1"/>
  <c r="G909" i="8"/>
  <c r="E909" i="8"/>
  <c r="H909" i="8" s="1"/>
  <c r="G908" i="8"/>
  <c r="E908" i="8"/>
  <c r="H908" i="8" s="1"/>
  <c r="G907" i="8"/>
  <c r="E907" i="8"/>
  <c r="H907" i="8" s="1"/>
  <c r="G906" i="8"/>
  <c r="E906" i="8"/>
  <c r="H906" i="8" s="1"/>
  <c r="G905" i="8"/>
  <c r="E905" i="8"/>
  <c r="H905" i="8" s="1"/>
  <c r="G904" i="8"/>
  <c r="E904" i="8"/>
  <c r="H904" i="8" s="1"/>
  <c r="G903" i="8"/>
  <c r="E903" i="8"/>
  <c r="H903" i="8" s="1"/>
  <c r="G902" i="8"/>
  <c r="E902" i="8"/>
  <c r="H902" i="8" s="1"/>
  <c r="G901" i="8"/>
  <c r="E901" i="8"/>
  <c r="H901" i="8" s="1"/>
  <c r="G900" i="8"/>
  <c r="E900" i="8"/>
  <c r="H900" i="8" s="1"/>
  <c r="G899" i="8"/>
  <c r="E899" i="8"/>
  <c r="H899" i="8" s="1"/>
  <c r="G898" i="8"/>
  <c r="E898" i="8"/>
  <c r="H898" i="8" s="1"/>
  <c r="G897" i="8"/>
  <c r="E897" i="8"/>
  <c r="H897" i="8" s="1"/>
  <c r="G896" i="8"/>
  <c r="E896" i="8"/>
  <c r="H896" i="8" s="1"/>
  <c r="G895" i="8"/>
  <c r="E895" i="8"/>
  <c r="H895" i="8" s="1"/>
  <c r="G894" i="8"/>
  <c r="E894" i="8"/>
  <c r="H894" i="8" s="1"/>
  <c r="G893" i="8"/>
  <c r="E893" i="8"/>
  <c r="H893" i="8" s="1"/>
  <c r="G892" i="8"/>
  <c r="E892" i="8"/>
  <c r="H892" i="8" s="1"/>
  <c r="G891" i="8"/>
  <c r="E891" i="8"/>
  <c r="H891" i="8" s="1"/>
  <c r="G890" i="8"/>
  <c r="E890" i="8"/>
  <c r="H890" i="8" s="1"/>
  <c r="G889" i="8"/>
  <c r="E889" i="8"/>
  <c r="H889" i="8" s="1"/>
  <c r="G888" i="8"/>
  <c r="E888" i="8"/>
  <c r="H888" i="8" s="1"/>
  <c r="G887" i="8"/>
  <c r="E887" i="8"/>
  <c r="H887" i="8" s="1"/>
  <c r="G886" i="8"/>
  <c r="E886" i="8"/>
  <c r="H886" i="8" s="1"/>
  <c r="G885" i="8"/>
  <c r="E885" i="8"/>
  <c r="H885" i="8" s="1"/>
  <c r="G884" i="8"/>
  <c r="E884" i="8"/>
  <c r="H884" i="8" s="1"/>
  <c r="G883" i="8"/>
  <c r="E883" i="8"/>
  <c r="H883" i="8" s="1"/>
  <c r="G882" i="8"/>
  <c r="E882" i="8"/>
  <c r="H882" i="8" s="1"/>
  <c r="G881" i="8"/>
  <c r="E881" i="8"/>
  <c r="H881" i="8" s="1"/>
  <c r="G880" i="8"/>
  <c r="E880" i="8"/>
  <c r="H880" i="8" s="1"/>
  <c r="G879" i="8"/>
  <c r="E879" i="8"/>
  <c r="H879" i="8" s="1"/>
  <c r="G878" i="8"/>
  <c r="E878" i="8"/>
  <c r="H878" i="8" s="1"/>
  <c r="G877" i="8"/>
  <c r="E877" i="8"/>
  <c r="H877" i="8" s="1"/>
  <c r="G876" i="8"/>
  <c r="E876" i="8"/>
  <c r="H876" i="8" s="1"/>
  <c r="G875" i="8"/>
  <c r="E875" i="8"/>
  <c r="H875" i="8" s="1"/>
  <c r="G874" i="8"/>
  <c r="E874" i="8"/>
  <c r="H874" i="8" s="1"/>
  <c r="G873" i="8"/>
  <c r="E873" i="8"/>
  <c r="H873" i="8" s="1"/>
  <c r="G872" i="8"/>
  <c r="E872" i="8"/>
  <c r="H872" i="8" s="1"/>
  <c r="G871" i="8"/>
  <c r="E871" i="8"/>
  <c r="H871" i="8" s="1"/>
  <c r="G870" i="8"/>
  <c r="E870" i="8"/>
  <c r="H870" i="8" s="1"/>
  <c r="G869" i="8"/>
  <c r="E869" i="8"/>
  <c r="H869" i="8" s="1"/>
  <c r="G868" i="8"/>
  <c r="E868" i="8"/>
  <c r="H868" i="8" s="1"/>
  <c r="G867" i="8"/>
  <c r="E867" i="8"/>
  <c r="H867" i="8" s="1"/>
  <c r="G866" i="8"/>
  <c r="E866" i="8"/>
  <c r="H866" i="8" s="1"/>
  <c r="G865" i="8"/>
  <c r="E865" i="8"/>
  <c r="H865" i="8" s="1"/>
  <c r="G864" i="8"/>
  <c r="E864" i="8"/>
  <c r="H864" i="8" s="1"/>
  <c r="G863" i="8"/>
  <c r="E863" i="8"/>
  <c r="H863" i="8" s="1"/>
  <c r="G862" i="8"/>
  <c r="E862" i="8"/>
  <c r="H862" i="8" s="1"/>
  <c r="G861" i="8"/>
  <c r="E861" i="8"/>
  <c r="H861" i="8" s="1"/>
  <c r="G860" i="8"/>
  <c r="E860" i="8"/>
  <c r="H860" i="8" s="1"/>
  <c r="G859" i="8"/>
  <c r="E859" i="8"/>
  <c r="H859" i="8" s="1"/>
  <c r="G858" i="8"/>
  <c r="E858" i="8"/>
  <c r="H858" i="8" s="1"/>
  <c r="G857" i="8"/>
  <c r="E857" i="8"/>
  <c r="H857" i="8" s="1"/>
  <c r="G856" i="8"/>
  <c r="E856" i="8"/>
  <c r="H856" i="8" s="1"/>
  <c r="G855" i="8"/>
  <c r="E855" i="8"/>
  <c r="H855" i="8" s="1"/>
  <c r="G854" i="8"/>
  <c r="E854" i="8"/>
  <c r="H854" i="8" s="1"/>
  <c r="G853" i="8"/>
  <c r="E853" i="8"/>
  <c r="H853" i="8" s="1"/>
  <c r="G852" i="8"/>
  <c r="E852" i="8"/>
  <c r="H852" i="8" s="1"/>
  <c r="G851" i="8"/>
  <c r="E851" i="8"/>
  <c r="H851" i="8" s="1"/>
  <c r="G850" i="8"/>
  <c r="E850" i="8"/>
  <c r="H850" i="8" s="1"/>
  <c r="G849" i="8"/>
  <c r="E849" i="8"/>
  <c r="H849" i="8" s="1"/>
  <c r="G848" i="8"/>
  <c r="E848" i="8"/>
  <c r="H848" i="8" s="1"/>
  <c r="G847" i="8"/>
  <c r="E847" i="8"/>
  <c r="H847" i="8" s="1"/>
  <c r="G846" i="8"/>
  <c r="E846" i="8"/>
  <c r="H846" i="8" s="1"/>
  <c r="G845" i="8"/>
  <c r="E845" i="8"/>
  <c r="H845" i="8" s="1"/>
  <c r="G844" i="8"/>
  <c r="E844" i="8"/>
  <c r="H844" i="8" s="1"/>
  <c r="G843" i="8"/>
  <c r="E843" i="8"/>
  <c r="H843" i="8" s="1"/>
  <c r="G842" i="8"/>
  <c r="E842" i="8"/>
  <c r="H842" i="8" s="1"/>
  <c r="G841" i="8"/>
  <c r="E841" i="8"/>
  <c r="H841" i="8" s="1"/>
  <c r="G840" i="8"/>
  <c r="E840" i="8"/>
  <c r="H840" i="8" s="1"/>
  <c r="G839" i="8"/>
  <c r="E839" i="8"/>
  <c r="H839" i="8" s="1"/>
  <c r="G838" i="8"/>
  <c r="E838" i="8"/>
  <c r="H838" i="8" s="1"/>
  <c r="G837" i="8"/>
  <c r="E837" i="8"/>
  <c r="H837" i="8" s="1"/>
  <c r="G836" i="8"/>
  <c r="E836" i="8"/>
  <c r="H836" i="8" s="1"/>
  <c r="G835" i="8"/>
  <c r="E835" i="8"/>
  <c r="H835" i="8" s="1"/>
  <c r="G834" i="8"/>
  <c r="E834" i="8"/>
  <c r="H834" i="8" s="1"/>
  <c r="G833" i="8"/>
  <c r="E833" i="8"/>
  <c r="H833" i="8" s="1"/>
  <c r="G832" i="8"/>
  <c r="E832" i="8"/>
  <c r="H832" i="8" s="1"/>
  <c r="G831" i="8"/>
  <c r="E831" i="8"/>
  <c r="H831" i="8" s="1"/>
  <c r="G830" i="8"/>
  <c r="E830" i="8"/>
  <c r="H830" i="8" s="1"/>
  <c r="G829" i="8"/>
  <c r="E829" i="8"/>
  <c r="H829" i="8" s="1"/>
  <c r="G828" i="8"/>
  <c r="E828" i="8"/>
  <c r="H828" i="8" s="1"/>
  <c r="G827" i="8"/>
  <c r="E827" i="8"/>
  <c r="H827" i="8" s="1"/>
  <c r="G826" i="8"/>
  <c r="E826" i="8"/>
  <c r="H826" i="8" s="1"/>
  <c r="G825" i="8"/>
  <c r="E825" i="8"/>
  <c r="H825" i="8" s="1"/>
  <c r="G824" i="8"/>
  <c r="E824" i="8"/>
  <c r="H824" i="8" s="1"/>
  <c r="G823" i="8"/>
  <c r="E823" i="8"/>
  <c r="H823" i="8" s="1"/>
  <c r="G822" i="8"/>
  <c r="E822" i="8"/>
  <c r="H822" i="8" s="1"/>
  <c r="G821" i="8"/>
  <c r="E821" i="8"/>
  <c r="H821" i="8" s="1"/>
  <c r="G820" i="8"/>
  <c r="E820" i="8"/>
  <c r="H820" i="8" s="1"/>
  <c r="G819" i="8"/>
  <c r="E819" i="8"/>
  <c r="H819" i="8" s="1"/>
  <c r="G818" i="8"/>
  <c r="E818" i="8"/>
  <c r="H818" i="8" s="1"/>
  <c r="G817" i="8"/>
  <c r="E817" i="8"/>
  <c r="H817" i="8" s="1"/>
  <c r="G816" i="8"/>
  <c r="E816" i="8"/>
  <c r="H816" i="8" s="1"/>
  <c r="G815" i="8"/>
  <c r="E815" i="8"/>
  <c r="H815" i="8" s="1"/>
  <c r="G814" i="8"/>
  <c r="E814" i="8"/>
  <c r="H814" i="8" s="1"/>
  <c r="G813" i="8"/>
  <c r="E813" i="8"/>
  <c r="H813" i="8" s="1"/>
  <c r="G812" i="8"/>
  <c r="E812" i="8"/>
  <c r="H812" i="8" s="1"/>
  <c r="G811" i="8"/>
  <c r="E811" i="8"/>
  <c r="H811" i="8" s="1"/>
  <c r="G810" i="8"/>
  <c r="E810" i="8"/>
  <c r="H810" i="8" s="1"/>
  <c r="G809" i="8"/>
  <c r="E809" i="8"/>
  <c r="H809" i="8" s="1"/>
  <c r="G808" i="8"/>
  <c r="E808" i="8"/>
  <c r="H808" i="8" s="1"/>
  <c r="G807" i="8"/>
  <c r="E807" i="8"/>
  <c r="H807" i="8" s="1"/>
  <c r="G806" i="8"/>
  <c r="E806" i="8"/>
  <c r="H806" i="8" s="1"/>
  <c r="G805" i="8"/>
  <c r="E805" i="8"/>
  <c r="H805" i="8" s="1"/>
  <c r="G804" i="8"/>
  <c r="E804" i="8"/>
  <c r="H804" i="8" s="1"/>
  <c r="G803" i="8"/>
  <c r="E803" i="8"/>
  <c r="H803" i="8" s="1"/>
  <c r="G802" i="8"/>
  <c r="E802" i="8"/>
  <c r="H802" i="8" s="1"/>
  <c r="G801" i="8"/>
  <c r="E801" i="8"/>
  <c r="H801" i="8" s="1"/>
  <c r="G800" i="8"/>
  <c r="E800" i="8"/>
  <c r="H800" i="8" s="1"/>
  <c r="G799" i="8"/>
  <c r="E799" i="8"/>
  <c r="H799" i="8" s="1"/>
  <c r="G798" i="8"/>
  <c r="E798" i="8"/>
  <c r="H798" i="8" s="1"/>
  <c r="G797" i="8"/>
  <c r="E797" i="8"/>
  <c r="H797" i="8" s="1"/>
  <c r="G796" i="8"/>
  <c r="E796" i="8"/>
  <c r="H796" i="8" s="1"/>
  <c r="G795" i="8"/>
  <c r="E795" i="8"/>
  <c r="H795" i="8" s="1"/>
  <c r="G794" i="8"/>
  <c r="E794" i="8"/>
  <c r="H794" i="8" s="1"/>
  <c r="G793" i="8"/>
  <c r="E793" i="8"/>
  <c r="H793" i="8" s="1"/>
  <c r="G792" i="8"/>
  <c r="E792" i="8"/>
  <c r="H792" i="8" s="1"/>
  <c r="G791" i="8"/>
  <c r="E791" i="8"/>
  <c r="H791" i="8" s="1"/>
  <c r="G790" i="8"/>
  <c r="E790" i="8"/>
  <c r="H790" i="8" s="1"/>
  <c r="G789" i="8"/>
  <c r="E789" i="8"/>
  <c r="H789" i="8" s="1"/>
  <c r="G788" i="8"/>
  <c r="E788" i="8"/>
  <c r="H788" i="8" s="1"/>
  <c r="G787" i="8"/>
  <c r="E787" i="8"/>
  <c r="H787" i="8" s="1"/>
  <c r="G786" i="8"/>
  <c r="E786" i="8"/>
  <c r="H786" i="8" s="1"/>
  <c r="G785" i="8"/>
  <c r="E785" i="8"/>
  <c r="H785" i="8" s="1"/>
  <c r="G784" i="8"/>
  <c r="E784" i="8"/>
  <c r="H784" i="8" s="1"/>
  <c r="G783" i="8"/>
  <c r="E783" i="8"/>
  <c r="H783" i="8" s="1"/>
  <c r="G782" i="8"/>
  <c r="E782" i="8"/>
  <c r="H782" i="8" s="1"/>
  <c r="G781" i="8"/>
  <c r="E781" i="8"/>
  <c r="H781" i="8" s="1"/>
  <c r="G780" i="8"/>
  <c r="E780" i="8"/>
  <c r="H780" i="8" s="1"/>
  <c r="G779" i="8"/>
  <c r="E779" i="8"/>
  <c r="H779" i="8" s="1"/>
  <c r="G778" i="8"/>
  <c r="E778" i="8"/>
  <c r="H778" i="8" s="1"/>
  <c r="G777" i="8"/>
  <c r="E777" i="8"/>
  <c r="H777" i="8" s="1"/>
  <c r="G776" i="8"/>
  <c r="E776" i="8"/>
  <c r="H776" i="8" s="1"/>
  <c r="G775" i="8"/>
  <c r="E775" i="8"/>
  <c r="H775" i="8" s="1"/>
  <c r="G774" i="8"/>
  <c r="E774" i="8"/>
  <c r="H774" i="8" s="1"/>
  <c r="G773" i="8"/>
  <c r="E773" i="8"/>
  <c r="H773" i="8" s="1"/>
  <c r="G772" i="8"/>
  <c r="E772" i="8"/>
  <c r="H772" i="8" s="1"/>
  <c r="G771" i="8"/>
  <c r="E771" i="8"/>
  <c r="H771" i="8" s="1"/>
  <c r="G770" i="8"/>
  <c r="E770" i="8"/>
  <c r="H770" i="8" s="1"/>
  <c r="G769" i="8"/>
  <c r="E769" i="8"/>
  <c r="H769" i="8" s="1"/>
  <c r="G768" i="8"/>
  <c r="E768" i="8"/>
  <c r="H768" i="8" s="1"/>
  <c r="G767" i="8"/>
  <c r="E767" i="8"/>
  <c r="H767" i="8" s="1"/>
  <c r="G766" i="8"/>
  <c r="E766" i="8"/>
  <c r="H766" i="8" s="1"/>
  <c r="G765" i="8"/>
  <c r="E765" i="8"/>
  <c r="H765" i="8" s="1"/>
  <c r="G764" i="8"/>
  <c r="E764" i="8"/>
  <c r="H764" i="8" s="1"/>
  <c r="G763" i="8"/>
  <c r="E763" i="8"/>
  <c r="H763" i="8" s="1"/>
  <c r="G762" i="8"/>
  <c r="E762" i="8"/>
  <c r="H762" i="8" s="1"/>
  <c r="G761" i="8"/>
  <c r="E761" i="8"/>
  <c r="H761" i="8" s="1"/>
  <c r="G760" i="8"/>
  <c r="E760" i="8"/>
  <c r="H760" i="8" s="1"/>
  <c r="G759" i="8"/>
  <c r="E759" i="8"/>
  <c r="H759" i="8" s="1"/>
  <c r="G758" i="8"/>
  <c r="E758" i="8"/>
  <c r="H758" i="8" s="1"/>
  <c r="G757" i="8"/>
  <c r="E757" i="8"/>
  <c r="H757" i="8" s="1"/>
  <c r="G756" i="8"/>
  <c r="E756" i="8"/>
  <c r="H756" i="8" s="1"/>
  <c r="G755" i="8"/>
  <c r="E755" i="8"/>
  <c r="H755" i="8" s="1"/>
  <c r="G754" i="8"/>
  <c r="E754" i="8"/>
  <c r="H754" i="8" s="1"/>
  <c r="G753" i="8"/>
  <c r="E753" i="8"/>
  <c r="H753" i="8" s="1"/>
  <c r="G752" i="8"/>
  <c r="E752" i="8"/>
  <c r="H752" i="8" s="1"/>
  <c r="G751" i="8"/>
  <c r="E751" i="8"/>
  <c r="H751" i="8" s="1"/>
  <c r="G750" i="8"/>
  <c r="E750" i="8"/>
  <c r="H750" i="8" s="1"/>
  <c r="G749" i="8"/>
  <c r="E749" i="8"/>
  <c r="H749" i="8" s="1"/>
  <c r="G748" i="8"/>
  <c r="E748" i="8"/>
  <c r="H748" i="8" s="1"/>
  <c r="G747" i="8"/>
  <c r="E747" i="8"/>
  <c r="H747" i="8" s="1"/>
  <c r="G746" i="8"/>
  <c r="E746" i="8"/>
  <c r="H746" i="8" s="1"/>
  <c r="G745" i="8"/>
  <c r="E745" i="8"/>
  <c r="H745" i="8" s="1"/>
  <c r="G744" i="8"/>
  <c r="E744" i="8"/>
  <c r="H744" i="8" s="1"/>
  <c r="G743" i="8"/>
  <c r="E743" i="8"/>
  <c r="H743" i="8" s="1"/>
  <c r="G742" i="8"/>
  <c r="E742" i="8"/>
  <c r="H742" i="8" s="1"/>
  <c r="G741" i="8"/>
  <c r="E741" i="8"/>
  <c r="H741" i="8" s="1"/>
  <c r="G740" i="8"/>
  <c r="E740" i="8"/>
  <c r="H740" i="8" s="1"/>
  <c r="G739" i="8"/>
  <c r="E739" i="8"/>
  <c r="H739" i="8" s="1"/>
  <c r="G738" i="8"/>
  <c r="E738" i="8"/>
  <c r="H738" i="8" s="1"/>
  <c r="G737" i="8"/>
  <c r="E737" i="8"/>
  <c r="H737" i="8" s="1"/>
  <c r="G736" i="8"/>
  <c r="E736" i="8"/>
  <c r="H736" i="8" s="1"/>
  <c r="G735" i="8"/>
  <c r="E735" i="8"/>
  <c r="H735" i="8" s="1"/>
  <c r="G734" i="8"/>
  <c r="E734" i="8"/>
  <c r="H734" i="8" s="1"/>
  <c r="G733" i="8"/>
  <c r="E733" i="8"/>
  <c r="H733" i="8" s="1"/>
  <c r="G732" i="8"/>
  <c r="E732" i="8"/>
  <c r="H732" i="8" s="1"/>
  <c r="G731" i="8"/>
  <c r="E731" i="8"/>
  <c r="H731" i="8" s="1"/>
  <c r="G730" i="8"/>
  <c r="E730" i="8"/>
  <c r="H730" i="8" s="1"/>
  <c r="G729" i="8"/>
  <c r="E729" i="8"/>
  <c r="H729" i="8" s="1"/>
  <c r="G728" i="8"/>
  <c r="E728" i="8"/>
  <c r="H728" i="8" s="1"/>
  <c r="G727" i="8"/>
  <c r="E727" i="8"/>
  <c r="H727" i="8" s="1"/>
  <c r="G726" i="8"/>
  <c r="E726" i="8"/>
  <c r="H726" i="8" s="1"/>
  <c r="G725" i="8"/>
  <c r="E725" i="8"/>
  <c r="H725" i="8" s="1"/>
  <c r="G724" i="8"/>
  <c r="E724" i="8"/>
  <c r="H724" i="8" s="1"/>
  <c r="G723" i="8"/>
  <c r="E723" i="8"/>
  <c r="H723" i="8" s="1"/>
  <c r="G722" i="8"/>
  <c r="E722" i="8"/>
  <c r="H722" i="8" s="1"/>
  <c r="G721" i="8"/>
  <c r="E721" i="8"/>
  <c r="H721" i="8" s="1"/>
  <c r="G720" i="8"/>
  <c r="E720" i="8"/>
  <c r="H720" i="8" s="1"/>
  <c r="G719" i="8"/>
  <c r="E719" i="8"/>
  <c r="H719" i="8" s="1"/>
  <c r="G718" i="8"/>
  <c r="E718" i="8"/>
  <c r="H718" i="8" s="1"/>
  <c r="G717" i="8"/>
  <c r="E717" i="8"/>
  <c r="H717" i="8" s="1"/>
  <c r="G716" i="8"/>
  <c r="E716" i="8"/>
  <c r="H716" i="8" s="1"/>
  <c r="G715" i="8"/>
  <c r="E715" i="8"/>
  <c r="H715" i="8" s="1"/>
  <c r="G714" i="8"/>
  <c r="E714" i="8"/>
  <c r="H714" i="8" s="1"/>
  <c r="G713" i="8"/>
  <c r="E713" i="8"/>
  <c r="H713" i="8" s="1"/>
  <c r="G712" i="8"/>
  <c r="E712" i="8"/>
  <c r="H712" i="8" s="1"/>
  <c r="G711" i="8"/>
  <c r="E711" i="8"/>
  <c r="H711" i="8" s="1"/>
  <c r="G710" i="8"/>
  <c r="E710" i="8"/>
  <c r="H710" i="8" s="1"/>
  <c r="G709" i="8"/>
  <c r="E709" i="8"/>
  <c r="H709" i="8" s="1"/>
  <c r="G708" i="8"/>
  <c r="E708" i="8"/>
  <c r="H708" i="8" s="1"/>
  <c r="G707" i="8"/>
  <c r="E707" i="8"/>
  <c r="H707" i="8" s="1"/>
  <c r="G706" i="8"/>
  <c r="E706" i="8"/>
  <c r="H706" i="8" s="1"/>
  <c r="G705" i="8"/>
  <c r="E705" i="8"/>
  <c r="H705" i="8" s="1"/>
  <c r="G704" i="8"/>
  <c r="E704" i="8"/>
  <c r="H704" i="8" s="1"/>
  <c r="G703" i="8"/>
  <c r="E703" i="8"/>
  <c r="H703" i="8" s="1"/>
  <c r="G702" i="8"/>
  <c r="E702" i="8"/>
  <c r="H702" i="8" s="1"/>
  <c r="G701" i="8"/>
  <c r="E701" i="8"/>
  <c r="H701" i="8" s="1"/>
  <c r="G700" i="8"/>
  <c r="E700" i="8"/>
  <c r="H700" i="8" s="1"/>
  <c r="G699" i="8"/>
  <c r="E699" i="8"/>
  <c r="H699" i="8" s="1"/>
  <c r="G698" i="8"/>
  <c r="E698" i="8"/>
  <c r="H698" i="8" s="1"/>
  <c r="G697" i="8"/>
  <c r="E697" i="8"/>
  <c r="H697" i="8" s="1"/>
  <c r="G696" i="8"/>
  <c r="E696" i="8"/>
  <c r="H696" i="8" s="1"/>
  <c r="G695" i="8"/>
  <c r="E695" i="8"/>
  <c r="H695" i="8" s="1"/>
  <c r="G694" i="8"/>
  <c r="E694" i="8"/>
  <c r="H694" i="8" s="1"/>
  <c r="G693" i="8"/>
  <c r="E693" i="8"/>
  <c r="H693" i="8" s="1"/>
  <c r="G692" i="8"/>
  <c r="E692" i="8"/>
  <c r="H692" i="8" s="1"/>
  <c r="G691" i="8"/>
  <c r="E691" i="8"/>
  <c r="H691" i="8" s="1"/>
  <c r="G690" i="8"/>
  <c r="E690" i="8"/>
  <c r="H690" i="8" s="1"/>
  <c r="G689" i="8"/>
  <c r="E689" i="8"/>
  <c r="H689" i="8" s="1"/>
  <c r="G688" i="8"/>
  <c r="E688" i="8"/>
  <c r="H688" i="8" s="1"/>
  <c r="G687" i="8"/>
  <c r="E687" i="8"/>
  <c r="H687" i="8" s="1"/>
  <c r="G686" i="8"/>
  <c r="E686" i="8"/>
  <c r="H686" i="8" s="1"/>
  <c r="G685" i="8"/>
  <c r="E685" i="8"/>
  <c r="H685" i="8" s="1"/>
  <c r="G684" i="8"/>
  <c r="E684" i="8"/>
  <c r="H684" i="8" s="1"/>
  <c r="G683" i="8"/>
  <c r="E683" i="8"/>
  <c r="H683" i="8" s="1"/>
  <c r="G682" i="8"/>
  <c r="E682" i="8"/>
  <c r="H682" i="8" s="1"/>
  <c r="G681" i="8"/>
  <c r="E681" i="8"/>
  <c r="H681" i="8" s="1"/>
  <c r="G680" i="8"/>
  <c r="E680" i="8"/>
  <c r="H680" i="8" s="1"/>
  <c r="G679" i="8"/>
  <c r="E679" i="8"/>
  <c r="H679" i="8" s="1"/>
  <c r="G678" i="8"/>
  <c r="E678" i="8"/>
  <c r="H678" i="8" s="1"/>
  <c r="G677" i="8"/>
  <c r="E677" i="8"/>
  <c r="H677" i="8" s="1"/>
  <c r="G676" i="8"/>
  <c r="E676" i="8"/>
  <c r="H676" i="8" s="1"/>
  <c r="G675" i="8"/>
  <c r="E675" i="8"/>
  <c r="H675" i="8" s="1"/>
  <c r="G674" i="8"/>
  <c r="E674" i="8"/>
  <c r="H674" i="8" s="1"/>
  <c r="G673" i="8"/>
  <c r="E673" i="8"/>
  <c r="H673" i="8" s="1"/>
  <c r="G672" i="8"/>
  <c r="E672" i="8"/>
  <c r="H672" i="8" s="1"/>
  <c r="G671" i="8"/>
  <c r="E671" i="8"/>
  <c r="H671" i="8" s="1"/>
  <c r="G670" i="8"/>
  <c r="E670" i="8"/>
  <c r="H670" i="8" s="1"/>
  <c r="G669" i="8"/>
  <c r="E669" i="8"/>
  <c r="H669" i="8" s="1"/>
  <c r="G668" i="8"/>
  <c r="E668" i="8"/>
  <c r="H668" i="8" s="1"/>
  <c r="G667" i="8"/>
  <c r="E667" i="8"/>
  <c r="H667" i="8" s="1"/>
  <c r="G666" i="8"/>
  <c r="E666" i="8"/>
  <c r="H666" i="8" s="1"/>
  <c r="G665" i="8"/>
  <c r="E665" i="8"/>
  <c r="H665" i="8" s="1"/>
  <c r="G664" i="8"/>
  <c r="E664" i="8"/>
  <c r="H664" i="8" s="1"/>
  <c r="G663" i="8"/>
  <c r="E663" i="8"/>
  <c r="H663" i="8" s="1"/>
  <c r="G662" i="8"/>
  <c r="E662" i="8"/>
  <c r="H662" i="8" s="1"/>
  <c r="G661" i="8"/>
  <c r="E661" i="8"/>
  <c r="H661" i="8" s="1"/>
  <c r="G660" i="8"/>
  <c r="E660" i="8"/>
  <c r="H660" i="8" s="1"/>
  <c r="G659" i="8"/>
  <c r="E659" i="8"/>
  <c r="H659" i="8" s="1"/>
  <c r="G658" i="8"/>
  <c r="E658" i="8"/>
  <c r="H658" i="8" s="1"/>
  <c r="G657" i="8"/>
  <c r="E657" i="8"/>
  <c r="H657" i="8" s="1"/>
  <c r="G656" i="8"/>
  <c r="E656" i="8"/>
  <c r="H656" i="8" s="1"/>
  <c r="G655" i="8"/>
  <c r="E655" i="8"/>
  <c r="H655" i="8" s="1"/>
  <c r="G654" i="8"/>
  <c r="E654" i="8"/>
  <c r="H654" i="8" s="1"/>
  <c r="G653" i="8"/>
  <c r="E653" i="8"/>
  <c r="H653" i="8" s="1"/>
  <c r="G652" i="8"/>
  <c r="E652" i="8"/>
  <c r="H652" i="8" s="1"/>
  <c r="G651" i="8"/>
  <c r="E651" i="8"/>
  <c r="H651" i="8" s="1"/>
  <c r="G650" i="8"/>
  <c r="E650" i="8"/>
  <c r="H650" i="8" s="1"/>
  <c r="G649" i="8"/>
  <c r="E649" i="8"/>
  <c r="H649" i="8" s="1"/>
  <c r="G648" i="8"/>
  <c r="E648" i="8"/>
  <c r="H648" i="8" s="1"/>
  <c r="G647" i="8"/>
  <c r="E647" i="8"/>
  <c r="H647" i="8" s="1"/>
  <c r="G646" i="8"/>
  <c r="E646" i="8"/>
  <c r="H646" i="8" s="1"/>
  <c r="G645" i="8"/>
  <c r="E645" i="8"/>
  <c r="H645" i="8" s="1"/>
  <c r="G644" i="8"/>
  <c r="E644" i="8"/>
  <c r="H644" i="8" s="1"/>
  <c r="G643" i="8"/>
  <c r="E643" i="8"/>
  <c r="H643" i="8" s="1"/>
  <c r="G642" i="8"/>
  <c r="E642" i="8"/>
  <c r="H642" i="8" s="1"/>
  <c r="G641" i="8"/>
  <c r="E641" i="8"/>
  <c r="H641" i="8" s="1"/>
  <c r="G640" i="8"/>
  <c r="E640" i="8"/>
  <c r="H640" i="8" s="1"/>
  <c r="G639" i="8"/>
  <c r="E639" i="8"/>
  <c r="H639" i="8" s="1"/>
  <c r="G638" i="8"/>
  <c r="E638" i="8"/>
  <c r="H638" i="8" s="1"/>
  <c r="G637" i="8"/>
  <c r="E637" i="8"/>
  <c r="H637" i="8" s="1"/>
  <c r="G636" i="8"/>
  <c r="E636" i="8"/>
  <c r="H636" i="8" s="1"/>
  <c r="G635" i="8"/>
  <c r="E635" i="8"/>
  <c r="H635" i="8" s="1"/>
  <c r="G634" i="8"/>
  <c r="E634" i="8"/>
  <c r="H634" i="8" s="1"/>
  <c r="G633" i="8"/>
  <c r="E633" i="8"/>
  <c r="H633" i="8" s="1"/>
  <c r="G632" i="8"/>
  <c r="E632" i="8"/>
  <c r="H632" i="8" s="1"/>
  <c r="G631" i="8"/>
  <c r="E631" i="8"/>
  <c r="H631" i="8" s="1"/>
  <c r="G630" i="8"/>
  <c r="E630" i="8"/>
  <c r="H630" i="8" s="1"/>
  <c r="G629" i="8"/>
  <c r="E629" i="8"/>
  <c r="H629" i="8" s="1"/>
  <c r="G628" i="8"/>
  <c r="E628" i="8"/>
  <c r="H628" i="8" s="1"/>
  <c r="G627" i="8"/>
  <c r="E627" i="8"/>
  <c r="H627" i="8" s="1"/>
  <c r="G626" i="8"/>
  <c r="E626" i="8"/>
  <c r="H626" i="8" s="1"/>
  <c r="G625" i="8"/>
  <c r="E625" i="8"/>
  <c r="H625" i="8" s="1"/>
  <c r="G624" i="8"/>
  <c r="E624" i="8"/>
  <c r="H624" i="8" s="1"/>
  <c r="G623" i="8"/>
  <c r="E623" i="8"/>
  <c r="H623" i="8" s="1"/>
  <c r="G622" i="8"/>
  <c r="E622" i="8"/>
  <c r="H622" i="8" s="1"/>
  <c r="G621" i="8"/>
  <c r="E621" i="8"/>
  <c r="H621" i="8" s="1"/>
  <c r="G620" i="8"/>
  <c r="E620" i="8"/>
  <c r="H620" i="8" s="1"/>
  <c r="G619" i="8"/>
  <c r="E619" i="8"/>
  <c r="H619" i="8" s="1"/>
  <c r="G618" i="8"/>
  <c r="E618" i="8"/>
  <c r="H618" i="8" s="1"/>
  <c r="G617" i="8"/>
  <c r="E617" i="8"/>
  <c r="H617" i="8" s="1"/>
  <c r="G616" i="8"/>
  <c r="E616" i="8"/>
  <c r="H616" i="8" s="1"/>
  <c r="G615" i="8"/>
  <c r="E615" i="8"/>
  <c r="H615" i="8" s="1"/>
  <c r="G614" i="8"/>
  <c r="E614" i="8"/>
  <c r="H614" i="8" s="1"/>
  <c r="G613" i="8"/>
  <c r="E613" i="8"/>
  <c r="H613" i="8" s="1"/>
  <c r="G612" i="8"/>
  <c r="E612" i="8"/>
  <c r="H612" i="8" s="1"/>
  <c r="G611" i="8"/>
  <c r="E611" i="8"/>
  <c r="H611" i="8" s="1"/>
  <c r="G610" i="8"/>
  <c r="E610" i="8"/>
  <c r="H610" i="8" s="1"/>
  <c r="G609" i="8"/>
  <c r="E609" i="8"/>
  <c r="H609" i="8" s="1"/>
  <c r="G608" i="8"/>
  <c r="E608" i="8"/>
  <c r="H608" i="8" s="1"/>
  <c r="G607" i="8"/>
  <c r="E607" i="8"/>
  <c r="H607" i="8" s="1"/>
  <c r="G606" i="8"/>
  <c r="E606" i="8"/>
  <c r="H606" i="8" s="1"/>
  <c r="G605" i="8"/>
  <c r="E605" i="8"/>
  <c r="H605" i="8" s="1"/>
  <c r="G604" i="8"/>
  <c r="E604" i="8"/>
  <c r="H604" i="8" s="1"/>
  <c r="G603" i="8"/>
  <c r="E603" i="8"/>
  <c r="H603" i="8" s="1"/>
  <c r="G602" i="8"/>
  <c r="E602" i="8"/>
  <c r="H602" i="8" s="1"/>
  <c r="G601" i="8"/>
  <c r="E601" i="8"/>
  <c r="H601" i="8" s="1"/>
  <c r="G600" i="8"/>
  <c r="E600" i="8"/>
  <c r="H600" i="8" s="1"/>
  <c r="G599" i="8"/>
  <c r="E599" i="8"/>
  <c r="H599" i="8" s="1"/>
  <c r="G598" i="8"/>
  <c r="E598" i="8"/>
  <c r="H598" i="8" s="1"/>
  <c r="G597" i="8"/>
  <c r="E597" i="8"/>
  <c r="H597" i="8" s="1"/>
  <c r="G596" i="8"/>
  <c r="E596" i="8"/>
  <c r="H596" i="8" s="1"/>
  <c r="G595" i="8"/>
  <c r="E595" i="8"/>
  <c r="H595" i="8" s="1"/>
  <c r="G594" i="8"/>
  <c r="E594" i="8"/>
  <c r="H594" i="8" s="1"/>
  <c r="G593" i="8"/>
  <c r="E593" i="8"/>
  <c r="H593" i="8" s="1"/>
  <c r="G592" i="8"/>
  <c r="E592" i="8"/>
  <c r="H592" i="8" s="1"/>
  <c r="G591" i="8"/>
  <c r="E591" i="8"/>
  <c r="H591" i="8" s="1"/>
  <c r="G590" i="8"/>
  <c r="E590" i="8"/>
  <c r="H590" i="8" s="1"/>
  <c r="G589" i="8"/>
  <c r="E589" i="8"/>
  <c r="H589" i="8" s="1"/>
  <c r="G588" i="8"/>
  <c r="E588" i="8"/>
  <c r="H588" i="8" s="1"/>
  <c r="G587" i="8"/>
  <c r="E587" i="8"/>
  <c r="H587" i="8" s="1"/>
  <c r="G586" i="8"/>
  <c r="E586" i="8"/>
  <c r="H586" i="8" s="1"/>
  <c r="G585" i="8"/>
  <c r="E585" i="8"/>
  <c r="H585" i="8" s="1"/>
  <c r="G584" i="8"/>
  <c r="E584" i="8"/>
  <c r="H584" i="8" s="1"/>
  <c r="G583" i="8"/>
  <c r="E583" i="8"/>
  <c r="H583" i="8" s="1"/>
  <c r="G582" i="8"/>
  <c r="E582" i="8"/>
  <c r="H582" i="8" s="1"/>
  <c r="H581" i="8"/>
  <c r="G581" i="8"/>
  <c r="E581" i="8"/>
  <c r="G580" i="8"/>
  <c r="E580" i="8"/>
  <c r="H580" i="8" s="1"/>
  <c r="H579" i="8"/>
  <c r="G579" i="8"/>
  <c r="E579" i="8"/>
  <c r="G578" i="8"/>
  <c r="E578" i="8"/>
  <c r="H578" i="8" s="1"/>
  <c r="G577" i="8"/>
  <c r="E577" i="8"/>
  <c r="H577" i="8" s="1"/>
  <c r="G576" i="8"/>
  <c r="E576" i="8"/>
  <c r="H576" i="8" s="1"/>
  <c r="G575" i="8"/>
  <c r="E575" i="8"/>
  <c r="H575" i="8" s="1"/>
  <c r="H574" i="8"/>
  <c r="G574" i="8"/>
  <c r="E574" i="8"/>
  <c r="G573" i="8"/>
  <c r="E573" i="8"/>
  <c r="H573" i="8" s="1"/>
  <c r="H572" i="8"/>
  <c r="G572" i="8"/>
  <c r="E572" i="8"/>
  <c r="G571" i="8"/>
  <c r="E571" i="8"/>
  <c r="H571" i="8" s="1"/>
  <c r="G570" i="8"/>
  <c r="E570" i="8"/>
  <c r="H570" i="8" s="1"/>
  <c r="G569" i="8"/>
  <c r="E569" i="8"/>
  <c r="H569" i="8" s="1"/>
  <c r="G568" i="8"/>
  <c r="E568" i="8"/>
  <c r="H568" i="8" s="1"/>
  <c r="G567" i="8"/>
  <c r="E567" i="8"/>
  <c r="H567" i="8" s="1"/>
  <c r="G566" i="8"/>
  <c r="E566" i="8"/>
  <c r="H566" i="8" s="1"/>
  <c r="G565" i="8"/>
  <c r="E565" i="8"/>
  <c r="H565" i="8" s="1"/>
  <c r="G564" i="8"/>
  <c r="E564" i="8"/>
  <c r="H564" i="8" s="1"/>
  <c r="G563" i="8"/>
  <c r="E563" i="8"/>
  <c r="H563" i="8" s="1"/>
  <c r="G562" i="8"/>
  <c r="E562" i="8"/>
  <c r="H562" i="8" s="1"/>
  <c r="G561" i="8"/>
  <c r="E561" i="8"/>
  <c r="H561" i="8" s="1"/>
  <c r="G560" i="8"/>
  <c r="E560" i="8"/>
  <c r="H560" i="8" s="1"/>
  <c r="G559" i="8"/>
  <c r="E559" i="8"/>
  <c r="H559" i="8" s="1"/>
  <c r="G558" i="8"/>
  <c r="E558" i="8"/>
  <c r="H558" i="8" s="1"/>
  <c r="G557" i="8"/>
  <c r="E557" i="8"/>
  <c r="H557" i="8" s="1"/>
  <c r="G556" i="8"/>
  <c r="E556" i="8"/>
  <c r="H556" i="8" s="1"/>
  <c r="G555" i="8"/>
  <c r="E555" i="8"/>
  <c r="H555" i="8" s="1"/>
  <c r="G554" i="8"/>
  <c r="E554" i="8"/>
  <c r="H554" i="8" s="1"/>
  <c r="G553" i="8"/>
  <c r="E553" i="8"/>
  <c r="H553" i="8" s="1"/>
  <c r="G552" i="8"/>
  <c r="E552" i="8"/>
  <c r="H552" i="8" s="1"/>
  <c r="G551" i="8"/>
  <c r="E551" i="8"/>
  <c r="H551" i="8" s="1"/>
  <c r="G550" i="8"/>
  <c r="E550" i="8"/>
  <c r="H550" i="8" s="1"/>
  <c r="G549" i="8"/>
  <c r="E549" i="8"/>
  <c r="H549" i="8" s="1"/>
  <c r="G548" i="8"/>
  <c r="E548" i="8"/>
  <c r="H548" i="8" s="1"/>
  <c r="G547" i="8"/>
  <c r="E547" i="8"/>
  <c r="H547" i="8" s="1"/>
  <c r="G546" i="8"/>
  <c r="E546" i="8"/>
  <c r="H546" i="8" s="1"/>
  <c r="G545" i="8"/>
  <c r="E545" i="8"/>
  <c r="H545" i="8" s="1"/>
  <c r="G544" i="8"/>
  <c r="E544" i="8"/>
  <c r="H544" i="8" s="1"/>
  <c r="G543" i="8"/>
  <c r="E543" i="8"/>
  <c r="H543" i="8" s="1"/>
  <c r="G542" i="8"/>
  <c r="E542" i="8"/>
  <c r="H542" i="8" s="1"/>
  <c r="G541" i="8"/>
  <c r="E541" i="8"/>
  <c r="H541" i="8" s="1"/>
  <c r="G540" i="8"/>
  <c r="E540" i="8"/>
  <c r="H540" i="8" s="1"/>
  <c r="G539" i="8"/>
  <c r="E539" i="8"/>
  <c r="H539" i="8" s="1"/>
  <c r="G538" i="8"/>
  <c r="E538" i="8"/>
  <c r="H538" i="8" s="1"/>
  <c r="G537" i="8"/>
  <c r="E537" i="8"/>
  <c r="H537" i="8" s="1"/>
  <c r="G536" i="8"/>
  <c r="E536" i="8"/>
  <c r="H536" i="8" s="1"/>
  <c r="G535" i="8"/>
  <c r="E535" i="8"/>
  <c r="H535" i="8" s="1"/>
  <c r="G534" i="8"/>
  <c r="E534" i="8"/>
  <c r="H534" i="8" s="1"/>
  <c r="G533" i="8"/>
  <c r="E533" i="8"/>
  <c r="H533" i="8" s="1"/>
  <c r="G532" i="8"/>
  <c r="E532" i="8"/>
  <c r="H532" i="8" s="1"/>
  <c r="G531" i="8"/>
  <c r="E531" i="8"/>
  <c r="H531" i="8" s="1"/>
  <c r="G530" i="8"/>
  <c r="E530" i="8"/>
  <c r="H530" i="8" s="1"/>
  <c r="G529" i="8"/>
  <c r="E529" i="8"/>
  <c r="H529" i="8" s="1"/>
  <c r="G528" i="8"/>
  <c r="E528" i="8"/>
  <c r="H528" i="8" s="1"/>
  <c r="G527" i="8"/>
  <c r="E527" i="8"/>
  <c r="H527" i="8" s="1"/>
  <c r="G526" i="8"/>
  <c r="E526" i="8"/>
  <c r="H526" i="8" s="1"/>
  <c r="G525" i="8"/>
  <c r="E525" i="8"/>
  <c r="H525" i="8" s="1"/>
  <c r="G524" i="8"/>
  <c r="E524" i="8"/>
  <c r="H524" i="8" s="1"/>
  <c r="G523" i="8"/>
  <c r="E523" i="8"/>
  <c r="H523" i="8" s="1"/>
  <c r="G522" i="8"/>
  <c r="E522" i="8"/>
  <c r="H522" i="8" s="1"/>
  <c r="G521" i="8"/>
  <c r="E521" i="8"/>
  <c r="H521" i="8" s="1"/>
  <c r="G520" i="8"/>
  <c r="E520" i="8"/>
  <c r="H520" i="8" s="1"/>
  <c r="G519" i="8"/>
  <c r="E519" i="8"/>
  <c r="H519" i="8" s="1"/>
  <c r="G518" i="8"/>
  <c r="E518" i="8"/>
  <c r="H518" i="8" s="1"/>
  <c r="G517" i="8"/>
  <c r="E517" i="8"/>
  <c r="H517" i="8" s="1"/>
  <c r="G516" i="8"/>
  <c r="E516" i="8"/>
  <c r="H516" i="8" s="1"/>
  <c r="G515" i="8"/>
  <c r="E515" i="8"/>
  <c r="H515" i="8" s="1"/>
  <c r="G514" i="8"/>
  <c r="E514" i="8"/>
  <c r="H514" i="8" s="1"/>
  <c r="G513" i="8"/>
  <c r="E513" i="8"/>
  <c r="H513" i="8" s="1"/>
  <c r="G512" i="8"/>
  <c r="E512" i="8"/>
  <c r="H512" i="8" s="1"/>
  <c r="G511" i="8"/>
  <c r="E511" i="8"/>
  <c r="H511" i="8" s="1"/>
  <c r="G510" i="8"/>
  <c r="E510" i="8"/>
  <c r="H510" i="8" s="1"/>
  <c r="G509" i="8"/>
  <c r="E509" i="8"/>
  <c r="H509" i="8" s="1"/>
  <c r="G508" i="8"/>
  <c r="E508" i="8"/>
  <c r="H508" i="8" s="1"/>
  <c r="G507" i="8"/>
  <c r="E507" i="8"/>
  <c r="H507" i="8" s="1"/>
  <c r="G506" i="8"/>
  <c r="E506" i="8"/>
  <c r="H506" i="8" s="1"/>
  <c r="G505" i="8"/>
  <c r="E505" i="8"/>
  <c r="H505" i="8" s="1"/>
  <c r="G504" i="8"/>
  <c r="E504" i="8"/>
  <c r="H504" i="8" s="1"/>
  <c r="G503" i="8"/>
  <c r="E503" i="8"/>
  <c r="H503" i="8" s="1"/>
  <c r="G502" i="8"/>
  <c r="E502" i="8"/>
  <c r="H502" i="8" s="1"/>
  <c r="G501" i="8"/>
  <c r="E501" i="8"/>
  <c r="H501" i="8" s="1"/>
  <c r="G500" i="8"/>
  <c r="E500" i="8"/>
  <c r="H500" i="8" s="1"/>
  <c r="G499" i="8"/>
  <c r="E499" i="8"/>
  <c r="H499" i="8" s="1"/>
  <c r="G498" i="8"/>
  <c r="E498" i="8"/>
  <c r="H498" i="8" s="1"/>
  <c r="G497" i="8"/>
  <c r="E497" i="8"/>
  <c r="H497" i="8" s="1"/>
  <c r="G496" i="8"/>
  <c r="E496" i="8"/>
  <c r="H496" i="8" s="1"/>
  <c r="G495" i="8"/>
  <c r="E495" i="8"/>
  <c r="H495" i="8" s="1"/>
  <c r="G494" i="8"/>
  <c r="E494" i="8"/>
  <c r="H494" i="8" s="1"/>
  <c r="G493" i="8"/>
  <c r="E493" i="8"/>
  <c r="H493" i="8" s="1"/>
  <c r="G492" i="8"/>
  <c r="E492" i="8"/>
  <c r="H492" i="8" s="1"/>
  <c r="G491" i="8"/>
  <c r="E491" i="8"/>
  <c r="H491" i="8" s="1"/>
  <c r="G490" i="8"/>
  <c r="E490" i="8"/>
  <c r="H490" i="8" s="1"/>
  <c r="G489" i="8"/>
  <c r="E489" i="8"/>
  <c r="H489" i="8" s="1"/>
  <c r="G488" i="8"/>
  <c r="E488" i="8"/>
  <c r="H488" i="8" s="1"/>
  <c r="G487" i="8"/>
  <c r="E487" i="8"/>
  <c r="H487" i="8" s="1"/>
  <c r="G486" i="8"/>
  <c r="E486" i="8"/>
  <c r="H486" i="8" s="1"/>
  <c r="G485" i="8"/>
  <c r="E485" i="8"/>
  <c r="H485" i="8" s="1"/>
  <c r="G484" i="8"/>
  <c r="E484" i="8"/>
  <c r="H484" i="8" s="1"/>
  <c r="G483" i="8"/>
  <c r="E483" i="8"/>
  <c r="H483" i="8" s="1"/>
  <c r="G482" i="8"/>
  <c r="E482" i="8"/>
  <c r="H482" i="8" s="1"/>
  <c r="G481" i="8"/>
  <c r="E481" i="8"/>
  <c r="H481" i="8" s="1"/>
  <c r="G480" i="8"/>
  <c r="E480" i="8"/>
  <c r="H480" i="8" s="1"/>
  <c r="G479" i="8"/>
  <c r="E479" i="8"/>
  <c r="H479" i="8" s="1"/>
  <c r="G478" i="8"/>
  <c r="E478" i="8"/>
  <c r="H478" i="8" s="1"/>
  <c r="G477" i="8"/>
  <c r="E477" i="8"/>
  <c r="H477" i="8" s="1"/>
  <c r="G476" i="8"/>
  <c r="E476" i="8"/>
  <c r="H476" i="8" s="1"/>
  <c r="G475" i="8"/>
  <c r="E475" i="8"/>
  <c r="H475" i="8" s="1"/>
  <c r="G474" i="8"/>
  <c r="E474" i="8"/>
  <c r="H474" i="8" s="1"/>
  <c r="G473" i="8"/>
  <c r="E473" i="8"/>
  <c r="H473" i="8" s="1"/>
  <c r="G472" i="8"/>
  <c r="E472" i="8"/>
  <c r="H472" i="8" s="1"/>
  <c r="G471" i="8"/>
  <c r="E471" i="8"/>
  <c r="H471" i="8" s="1"/>
  <c r="G470" i="8"/>
  <c r="E470" i="8"/>
  <c r="H470" i="8" s="1"/>
  <c r="G469" i="8"/>
  <c r="E469" i="8"/>
  <c r="H469" i="8" s="1"/>
  <c r="G468" i="8"/>
  <c r="E468" i="8"/>
  <c r="H468" i="8" s="1"/>
  <c r="G467" i="8"/>
  <c r="E467" i="8"/>
  <c r="H467" i="8" s="1"/>
  <c r="G466" i="8"/>
  <c r="E466" i="8"/>
  <c r="H466" i="8" s="1"/>
  <c r="G465" i="8"/>
  <c r="E465" i="8"/>
  <c r="H465" i="8" s="1"/>
  <c r="G464" i="8"/>
  <c r="E464" i="8"/>
  <c r="H464" i="8" s="1"/>
  <c r="G463" i="8"/>
  <c r="E463" i="8"/>
  <c r="H463" i="8" s="1"/>
  <c r="G462" i="8"/>
  <c r="E462" i="8"/>
  <c r="H462" i="8" s="1"/>
  <c r="G461" i="8"/>
  <c r="E461" i="8"/>
  <c r="H461" i="8" s="1"/>
  <c r="G460" i="8"/>
  <c r="E460" i="8"/>
  <c r="H460" i="8" s="1"/>
  <c r="G459" i="8"/>
  <c r="E459" i="8"/>
  <c r="H459" i="8" s="1"/>
  <c r="G458" i="8"/>
  <c r="E458" i="8"/>
  <c r="H458" i="8" s="1"/>
  <c r="G457" i="8"/>
  <c r="E457" i="8"/>
  <c r="H457" i="8" s="1"/>
  <c r="G456" i="8"/>
  <c r="E456" i="8"/>
  <c r="H456" i="8" s="1"/>
  <c r="G455" i="8"/>
  <c r="E455" i="8"/>
  <c r="H455" i="8" s="1"/>
  <c r="G454" i="8"/>
  <c r="E454" i="8"/>
  <c r="H454" i="8" s="1"/>
  <c r="G453" i="8"/>
  <c r="E453" i="8"/>
  <c r="H453" i="8" s="1"/>
  <c r="G452" i="8"/>
  <c r="E452" i="8"/>
  <c r="H452" i="8" s="1"/>
  <c r="G451" i="8"/>
  <c r="E451" i="8"/>
  <c r="H451" i="8" s="1"/>
  <c r="G450" i="8"/>
  <c r="E450" i="8"/>
  <c r="H450" i="8" s="1"/>
  <c r="G449" i="8"/>
  <c r="E449" i="8"/>
  <c r="H449" i="8" s="1"/>
  <c r="G448" i="8"/>
  <c r="E448" i="8"/>
  <c r="H448" i="8" s="1"/>
  <c r="G447" i="8"/>
  <c r="E447" i="8"/>
  <c r="H447" i="8" s="1"/>
  <c r="G446" i="8"/>
  <c r="E446" i="8"/>
  <c r="H446" i="8" s="1"/>
  <c r="G445" i="8"/>
  <c r="E445" i="8"/>
  <c r="H445" i="8" s="1"/>
  <c r="G444" i="8"/>
  <c r="E444" i="8"/>
  <c r="H444" i="8" s="1"/>
  <c r="G443" i="8"/>
  <c r="E443" i="8"/>
  <c r="H443" i="8" s="1"/>
  <c r="G442" i="8"/>
  <c r="E442" i="8"/>
  <c r="H442" i="8" s="1"/>
  <c r="G441" i="8"/>
  <c r="E441" i="8"/>
  <c r="H441" i="8" s="1"/>
  <c r="G440" i="8"/>
  <c r="E440" i="8"/>
  <c r="H440" i="8" s="1"/>
  <c r="G439" i="8"/>
  <c r="E439" i="8"/>
  <c r="H439" i="8" s="1"/>
  <c r="G438" i="8"/>
  <c r="E438" i="8"/>
  <c r="H438" i="8" s="1"/>
  <c r="G437" i="8"/>
  <c r="E437" i="8"/>
  <c r="H437" i="8" s="1"/>
  <c r="G436" i="8"/>
  <c r="E436" i="8"/>
  <c r="H436" i="8" s="1"/>
  <c r="G435" i="8"/>
  <c r="E435" i="8"/>
  <c r="H435" i="8" s="1"/>
  <c r="G434" i="8"/>
  <c r="E434" i="8"/>
  <c r="H434" i="8" s="1"/>
  <c r="G433" i="8"/>
  <c r="E433" i="8"/>
  <c r="H433" i="8" s="1"/>
  <c r="G432" i="8"/>
  <c r="E432" i="8"/>
  <c r="H432" i="8" s="1"/>
  <c r="G431" i="8"/>
  <c r="E431" i="8"/>
  <c r="H431" i="8" s="1"/>
  <c r="G430" i="8"/>
  <c r="E430" i="8"/>
  <c r="H430" i="8" s="1"/>
  <c r="G429" i="8"/>
  <c r="E429" i="8"/>
  <c r="H429" i="8" s="1"/>
  <c r="G428" i="8"/>
  <c r="E428" i="8"/>
  <c r="H428" i="8" s="1"/>
  <c r="G427" i="8"/>
  <c r="E427" i="8"/>
  <c r="H427" i="8" s="1"/>
  <c r="G426" i="8"/>
  <c r="E426" i="8"/>
  <c r="H426" i="8" s="1"/>
  <c r="G425" i="8"/>
  <c r="E425" i="8"/>
  <c r="H425" i="8" s="1"/>
  <c r="G424" i="8"/>
  <c r="E424" i="8"/>
  <c r="H424" i="8" s="1"/>
  <c r="G423" i="8"/>
  <c r="E423" i="8"/>
  <c r="H423" i="8" s="1"/>
  <c r="G422" i="8"/>
  <c r="E422" i="8"/>
  <c r="H422" i="8" s="1"/>
  <c r="G421" i="8"/>
  <c r="E421" i="8"/>
  <c r="H421" i="8" s="1"/>
  <c r="G420" i="8"/>
  <c r="E420" i="8"/>
  <c r="H420" i="8" s="1"/>
  <c r="G419" i="8"/>
  <c r="E419" i="8"/>
  <c r="H419" i="8" s="1"/>
  <c r="G418" i="8"/>
  <c r="E418" i="8"/>
  <c r="H418" i="8" s="1"/>
  <c r="G417" i="8"/>
  <c r="E417" i="8"/>
  <c r="H417" i="8" s="1"/>
  <c r="G416" i="8"/>
  <c r="E416" i="8"/>
  <c r="H416" i="8" s="1"/>
  <c r="G415" i="8"/>
  <c r="E415" i="8"/>
  <c r="H415" i="8" s="1"/>
  <c r="G414" i="8"/>
  <c r="E414" i="8"/>
  <c r="H414" i="8" s="1"/>
  <c r="G413" i="8"/>
  <c r="E413" i="8"/>
  <c r="H413" i="8" s="1"/>
  <c r="G412" i="8"/>
  <c r="E412" i="8"/>
  <c r="H412" i="8" s="1"/>
  <c r="G411" i="8"/>
  <c r="E411" i="8"/>
  <c r="H411" i="8" s="1"/>
  <c r="G410" i="8"/>
  <c r="E410" i="8"/>
  <c r="H410" i="8" s="1"/>
  <c r="G409" i="8"/>
  <c r="E409" i="8"/>
  <c r="H409" i="8" s="1"/>
  <c r="G408" i="8"/>
  <c r="E408" i="8"/>
  <c r="H408" i="8" s="1"/>
  <c r="G407" i="8"/>
  <c r="E407" i="8"/>
  <c r="H407" i="8" s="1"/>
  <c r="G406" i="8"/>
  <c r="E406" i="8"/>
  <c r="H406" i="8" s="1"/>
  <c r="G405" i="8"/>
  <c r="E405" i="8"/>
  <c r="H405" i="8" s="1"/>
  <c r="G404" i="8"/>
  <c r="E404" i="8"/>
  <c r="H404" i="8" s="1"/>
  <c r="G403" i="8"/>
  <c r="E403" i="8"/>
  <c r="H403" i="8" s="1"/>
  <c r="G402" i="8"/>
  <c r="E402" i="8"/>
  <c r="H402" i="8" s="1"/>
  <c r="G401" i="8"/>
  <c r="E401" i="8"/>
  <c r="H401" i="8" s="1"/>
  <c r="G400" i="8"/>
  <c r="E400" i="8"/>
  <c r="H400" i="8" s="1"/>
  <c r="G399" i="8"/>
  <c r="E399" i="8"/>
  <c r="H399" i="8" s="1"/>
  <c r="G398" i="8"/>
  <c r="E398" i="8"/>
  <c r="H398" i="8" s="1"/>
  <c r="G397" i="8"/>
  <c r="E397" i="8"/>
  <c r="H397" i="8" s="1"/>
  <c r="G396" i="8"/>
  <c r="E396" i="8"/>
  <c r="H396" i="8" s="1"/>
  <c r="G395" i="8"/>
  <c r="E395" i="8"/>
  <c r="H395" i="8" s="1"/>
  <c r="G394" i="8"/>
  <c r="E394" i="8"/>
  <c r="H394" i="8" s="1"/>
  <c r="G393" i="8"/>
  <c r="E393" i="8"/>
  <c r="H393" i="8" s="1"/>
  <c r="G392" i="8"/>
  <c r="E392" i="8"/>
  <c r="H392" i="8" s="1"/>
  <c r="G391" i="8"/>
  <c r="E391" i="8"/>
  <c r="H391" i="8" s="1"/>
  <c r="G390" i="8"/>
  <c r="E390" i="8"/>
  <c r="H390" i="8" s="1"/>
  <c r="G389" i="8"/>
  <c r="E389" i="8"/>
  <c r="H389" i="8" s="1"/>
  <c r="G388" i="8"/>
  <c r="E388" i="8"/>
  <c r="H388" i="8" s="1"/>
  <c r="G387" i="8"/>
  <c r="E387" i="8"/>
  <c r="H387" i="8" s="1"/>
  <c r="G386" i="8"/>
  <c r="E386" i="8"/>
  <c r="H386" i="8" s="1"/>
  <c r="G385" i="8"/>
  <c r="E385" i="8"/>
  <c r="H385" i="8" s="1"/>
  <c r="G384" i="8"/>
  <c r="E384" i="8"/>
  <c r="H384" i="8" s="1"/>
  <c r="G383" i="8"/>
  <c r="E383" i="8"/>
  <c r="H383" i="8" s="1"/>
  <c r="G382" i="8"/>
  <c r="E382" i="8"/>
  <c r="H382" i="8" s="1"/>
  <c r="G381" i="8"/>
  <c r="E381" i="8"/>
  <c r="H381" i="8" s="1"/>
  <c r="G380" i="8"/>
  <c r="E380" i="8"/>
  <c r="H380" i="8" s="1"/>
  <c r="G379" i="8"/>
  <c r="E379" i="8"/>
  <c r="H379" i="8" s="1"/>
  <c r="G378" i="8"/>
  <c r="E378" i="8"/>
  <c r="H378" i="8" s="1"/>
  <c r="G377" i="8"/>
  <c r="E377" i="8"/>
  <c r="H377" i="8" s="1"/>
  <c r="G376" i="8"/>
  <c r="E376" i="8"/>
  <c r="H376" i="8" s="1"/>
  <c r="G375" i="8"/>
  <c r="E375" i="8"/>
  <c r="H375" i="8" s="1"/>
  <c r="G374" i="8"/>
  <c r="E374" i="8"/>
  <c r="H374" i="8" s="1"/>
  <c r="G373" i="8"/>
  <c r="E373" i="8"/>
  <c r="H373" i="8" s="1"/>
  <c r="G372" i="8"/>
  <c r="E372" i="8"/>
  <c r="H372" i="8" s="1"/>
  <c r="G371" i="8"/>
  <c r="E371" i="8"/>
  <c r="H371" i="8" s="1"/>
  <c r="G370" i="8"/>
  <c r="E370" i="8"/>
  <c r="H370" i="8" s="1"/>
  <c r="G369" i="8"/>
  <c r="E369" i="8"/>
  <c r="H369" i="8" s="1"/>
  <c r="G368" i="8"/>
  <c r="E368" i="8"/>
  <c r="H368" i="8" s="1"/>
  <c r="G367" i="8"/>
  <c r="E367" i="8"/>
  <c r="H367" i="8" s="1"/>
  <c r="G366" i="8"/>
  <c r="E366" i="8"/>
  <c r="H366" i="8" s="1"/>
  <c r="G365" i="8"/>
  <c r="E365" i="8"/>
  <c r="H365" i="8" s="1"/>
  <c r="G364" i="8"/>
  <c r="E364" i="8"/>
  <c r="H364" i="8" s="1"/>
  <c r="G363" i="8"/>
  <c r="E363" i="8"/>
  <c r="H363" i="8" s="1"/>
  <c r="G362" i="8"/>
  <c r="E362" i="8"/>
  <c r="H362" i="8" s="1"/>
  <c r="G361" i="8"/>
  <c r="E361" i="8"/>
  <c r="H361" i="8" s="1"/>
  <c r="G360" i="8"/>
  <c r="E360" i="8"/>
  <c r="H360" i="8" s="1"/>
  <c r="G359" i="8"/>
  <c r="E359" i="8"/>
  <c r="H359" i="8" s="1"/>
  <c r="G358" i="8"/>
  <c r="E358" i="8"/>
  <c r="H358" i="8" s="1"/>
  <c r="G357" i="8"/>
  <c r="E357" i="8"/>
  <c r="H357" i="8" s="1"/>
  <c r="G356" i="8"/>
  <c r="E356" i="8"/>
  <c r="H356" i="8" s="1"/>
  <c r="G355" i="8"/>
  <c r="E355" i="8"/>
  <c r="H355" i="8" s="1"/>
  <c r="G354" i="8"/>
  <c r="E354" i="8"/>
  <c r="H354" i="8" s="1"/>
  <c r="G353" i="8"/>
  <c r="E353" i="8"/>
  <c r="H353" i="8" s="1"/>
  <c r="G352" i="8"/>
  <c r="E352" i="8"/>
  <c r="H352" i="8" s="1"/>
  <c r="G351" i="8"/>
  <c r="E351" i="8"/>
  <c r="H351" i="8" s="1"/>
  <c r="G350" i="8"/>
  <c r="E350" i="8"/>
  <c r="H350" i="8" s="1"/>
  <c r="G349" i="8"/>
  <c r="E349" i="8"/>
  <c r="H349" i="8" s="1"/>
  <c r="G348" i="8"/>
  <c r="E348" i="8"/>
  <c r="H348" i="8" s="1"/>
  <c r="G347" i="8"/>
  <c r="E347" i="8"/>
  <c r="H347" i="8" s="1"/>
  <c r="G346" i="8"/>
  <c r="E346" i="8"/>
  <c r="H346" i="8" s="1"/>
  <c r="G345" i="8"/>
  <c r="E345" i="8"/>
  <c r="H345" i="8" s="1"/>
  <c r="G344" i="8"/>
  <c r="E344" i="8"/>
  <c r="H344" i="8" s="1"/>
  <c r="G343" i="8"/>
  <c r="E343" i="8"/>
  <c r="H343" i="8" s="1"/>
  <c r="G342" i="8"/>
  <c r="E342" i="8"/>
  <c r="H342" i="8" s="1"/>
  <c r="G341" i="8"/>
  <c r="E341" i="8"/>
  <c r="H341" i="8" s="1"/>
  <c r="G340" i="8"/>
  <c r="E340" i="8"/>
  <c r="H340" i="8" s="1"/>
  <c r="G339" i="8"/>
  <c r="E339" i="8"/>
  <c r="H339" i="8" s="1"/>
  <c r="G338" i="8"/>
  <c r="E338" i="8"/>
  <c r="H338" i="8" s="1"/>
  <c r="G337" i="8"/>
  <c r="E337" i="8"/>
  <c r="H337" i="8" s="1"/>
  <c r="G336" i="8"/>
  <c r="E336" i="8"/>
  <c r="H336" i="8" s="1"/>
  <c r="G335" i="8"/>
  <c r="E335" i="8"/>
  <c r="H335" i="8" s="1"/>
  <c r="G334" i="8"/>
  <c r="E334" i="8"/>
  <c r="H334" i="8" s="1"/>
  <c r="G333" i="8"/>
  <c r="E333" i="8"/>
  <c r="H333" i="8" s="1"/>
  <c r="G332" i="8"/>
  <c r="E332" i="8"/>
  <c r="H332" i="8" s="1"/>
  <c r="G331" i="8"/>
  <c r="E331" i="8"/>
  <c r="H331" i="8" s="1"/>
  <c r="G330" i="8"/>
  <c r="E330" i="8"/>
  <c r="H330" i="8" s="1"/>
  <c r="G329" i="8"/>
  <c r="E329" i="8"/>
  <c r="H329" i="8" s="1"/>
  <c r="G328" i="8"/>
  <c r="E328" i="8"/>
  <c r="H328" i="8" s="1"/>
  <c r="G327" i="8"/>
  <c r="E327" i="8"/>
  <c r="H327" i="8" s="1"/>
  <c r="G326" i="8"/>
  <c r="E326" i="8"/>
  <c r="H326" i="8" s="1"/>
  <c r="G325" i="8"/>
  <c r="E325" i="8"/>
  <c r="H325" i="8" s="1"/>
  <c r="G324" i="8"/>
  <c r="E324" i="8"/>
  <c r="H324" i="8" s="1"/>
  <c r="G323" i="8"/>
  <c r="E323" i="8"/>
  <c r="H323" i="8" s="1"/>
  <c r="G322" i="8"/>
  <c r="E322" i="8"/>
  <c r="H322" i="8" s="1"/>
  <c r="G321" i="8"/>
  <c r="E321" i="8"/>
  <c r="H321" i="8" s="1"/>
  <c r="G320" i="8"/>
  <c r="E320" i="8"/>
  <c r="H320" i="8" s="1"/>
  <c r="G319" i="8"/>
  <c r="E319" i="8"/>
  <c r="H319" i="8" s="1"/>
  <c r="G318" i="8"/>
  <c r="E318" i="8"/>
  <c r="H318" i="8" s="1"/>
  <c r="G317" i="8"/>
  <c r="E317" i="8"/>
  <c r="H317" i="8" s="1"/>
  <c r="G316" i="8"/>
  <c r="E316" i="8"/>
  <c r="H316" i="8" s="1"/>
  <c r="G315" i="8"/>
  <c r="E315" i="8"/>
  <c r="H315" i="8" s="1"/>
  <c r="G314" i="8"/>
  <c r="E314" i="8"/>
  <c r="H314" i="8" s="1"/>
  <c r="G313" i="8"/>
  <c r="E313" i="8"/>
  <c r="H313" i="8" s="1"/>
  <c r="G312" i="8"/>
  <c r="E312" i="8"/>
  <c r="H312" i="8" s="1"/>
  <c r="G311" i="8"/>
  <c r="E311" i="8"/>
  <c r="H311" i="8" s="1"/>
  <c r="G310" i="8"/>
  <c r="E310" i="8"/>
  <c r="H310" i="8" s="1"/>
  <c r="G309" i="8"/>
  <c r="E309" i="8"/>
  <c r="H309" i="8" s="1"/>
  <c r="G308" i="8"/>
  <c r="E308" i="8"/>
  <c r="H308" i="8" s="1"/>
  <c r="G307" i="8"/>
  <c r="E307" i="8"/>
  <c r="H307" i="8" s="1"/>
  <c r="G306" i="8"/>
  <c r="E306" i="8"/>
  <c r="H306" i="8" s="1"/>
  <c r="G305" i="8"/>
  <c r="E305" i="8"/>
  <c r="H305" i="8" s="1"/>
  <c r="G304" i="8"/>
  <c r="E304" i="8"/>
  <c r="H304" i="8" s="1"/>
  <c r="G303" i="8"/>
  <c r="E303" i="8"/>
  <c r="H303" i="8" s="1"/>
  <c r="G302" i="8"/>
  <c r="E302" i="8"/>
  <c r="H302" i="8" s="1"/>
  <c r="G301" i="8"/>
  <c r="E301" i="8"/>
  <c r="H301" i="8" s="1"/>
  <c r="G300" i="8"/>
  <c r="E300" i="8"/>
  <c r="H300" i="8" s="1"/>
  <c r="G299" i="8"/>
  <c r="E299" i="8"/>
  <c r="H299" i="8" s="1"/>
  <c r="G298" i="8"/>
  <c r="E298" i="8"/>
  <c r="H298" i="8" s="1"/>
  <c r="G297" i="8"/>
  <c r="E297" i="8"/>
  <c r="H297" i="8" s="1"/>
  <c r="G296" i="8"/>
  <c r="E296" i="8"/>
  <c r="H296" i="8" s="1"/>
  <c r="G295" i="8"/>
  <c r="E295" i="8"/>
  <c r="H295" i="8" s="1"/>
  <c r="G294" i="8"/>
  <c r="E294" i="8"/>
  <c r="H294" i="8" s="1"/>
  <c r="G293" i="8"/>
  <c r="E293" i="8"/>
  <c r="H293" i="8" s="1"/>
  <c r="G292" i="8"/>
  <c r="E292" i="8"/>
  <c r="H292" i="8" s="1"/>
  <c r="G291" i="8"/>
  <c r="E291" i="8"/>
  <c r="H291" i="8" s="1"/>
  <c r="G290" i="8"/>
  <c r="E290" i="8"/>
  <c r="H290" i="8" s="1"/>
  <c r="G289" i="8"/>
  <c r="E289" i="8"/>
  <c r="H289" i="8" s="1"/>
  <c r="G288" i="8"/>
  <c r="E288" i="8"/>
  <c r="H288" i="8" s="1"/>
  <c r="G287" i="8"/>
  <c r="E287" i="8"/>
  <c r="H287" i="8" s="1"/>
  <c r="H286" i="8"/>
  <c r="G286" i="8"/>
  <c r="E286" i="8"/>
  <c r="G285" i="8"/>
  <c r="E285" i="8"/>
  <c r="H285" i="8" s="1"/>
  <c r="G284" i="8"/>
  <c r="E284" i="8"/>
  <c r="H284" i="8" s="1"/>
  <c r="G283" i="8"/>
  <c r="E283" i="8"/>
  <c r="H283" i="8" s="1"/>
  <c r="G282" i="8"/>
  <c r="E282" i="8"/>
  <c r="H282" i="8" s="1"/>
  <c r="G281" i="8"/>
  <c r="E281" i="8"/>
  <c r="H281" i="8" s="1"/>
  <c r="G280" i="8"/>
  <c r="E280" i="8"/>
  <c r="H280" i="8" s="1"/>
  <c r="G279" i="8"/>
  <c r="E279" i="8"/>
  <c r="H279" i="8" s="1"/>
  <c r="G278" i="8"/>
  <c r="E278" i="8"/>
  <c r="H278" i="8" s="1"/>
  <c r="G277" i="8"/>
  <c r="E277" i="8"/>
  <c r="H277" i="8" s="1"/>
  <c r="G276" i="8"/>
  <c r="E276" i="8"/>
  <c r="H276" i="8" s="1"/>
  <c r="G275" i="8"/>
  <c r="E275" i="8"/>
  <c r="H275" i="8" s="1"/>
  <c r="G274" i="8"/>
  <c r="E274" i="8"/>
  <c r="H274" i="8" s="1"/>
  <c r="G273" i="8"/>
  <c r="E273" i="8"/>
  <c r="H273" i="8" s="1"/>
  <c r="G272" i="8"/>
  <c r="E272" i="8"/>
  <c r="H272" i="8" s="1"/>
  <c r="G271" i="8"/>
  <c r="E271" i="8"/>
  <c r="H271" i="8" s="1"/>
  <c r="G270" i="8"/>
  <c r="E270" i="8"/>
  <c r="H270" i="8" s="1"/>
  <c r="G269" i="8"/>
  <c r="E269" i="8"/>
  <c r="H269" i="8" s="1"/>
  <c r="G268" i="8"/>
  <c r="E268" i="8"/>
  <c r="H268" i="8" s="1"/>
  <c r="G267" i="8"/>
  <c r="E267" i="8"/>
  <c r="H267" i="8" s="1"/>
  <c r="G266" i="8"/>
  <c r="E266" i="8"/>
  <c r="H266" i="8" s="1"/>
  <c r="G265" i="8"/>
  <c r="E265" i="8"/>
  <c r="H265" i="8" s="1"/>
  <c r="G264" i="8"/>
  <c r="E264" i="8"/>
  <c r="H264" i="8" s="1"/>
  <c r="G263" i="8"/>
  <c r="E263" i="8"/>
  <c r="H263" i="8" s="1"/>
  <c r="G262" i="8"/>
  <c r="E262" i="8"/>
  <c r="H262" i="8" s="1"/>
  <c r="G261" i="8"/>
  <c r="E261" i="8"/>
  <c r="H261" i="8" s="1"/>
  <c r="G260" i="8"/>
  <c r="E260" i="8"/>
  <c r="H260" i="8" s="1"/>
  <c r="G259" i="8"/>
  <c r="E259" i="8"/>
  <c r="H259" i="8" s="1"/>
  <c r="G258" i="8"/>
  <c r="E258" i="8"/>
  <c r="H258" i="8" s="1"/>
  <c r="G257" i="8"/>
  <c r="E257" i="8"/>
  <c r="H257" i="8" s="1"/>
  <c r="G256" i="8"/>
  <c r="E256" i="8"/>
  <c r="H256" i="8" s="1"/>
  <c r="G255" i="8"/>
  <c r="E255" i="8"/>
  <c r="H255" i="8" s="1"/>
  <c r="G254" i="8"/>
  <c r="E254" i="8"/>
  <c r="H254" i="8" s="1"/>
  <c r="G253" i="8"/>
  <c r="E253" i="8"/>
  <c r="H253" i="8" s="1"/>
  <c r="G252" i="8"/>
  <c r="E252" i="8"/>
  <c r="H252" i="8" s="1"/>
  <c r="G251" i="8"/>
  <c r="E251" i="8"/>
  <c r="H251" i="8" s="1"/>
  <c r="G250" i="8"/>
  <c r="E250" i="8"/>
  <c r="H250" i="8" s="1"/>
  <c r="G249" i="8"/>
  <c r="E249" i="8"/>
  <c r="H249" i="8" s="1"/>
  <c r="G248" i="8"/>
  <c r="E248" i="8"/>
  <c r="H248" i="8" s="1"/>
  <c r="G247" i="8"/>
  <c r="E247" i="8"/>
  <c r="H247" i="8" s="1"/>
  <c r="G246" i="8"/>
  <c r="E246" i="8"/>
  <c r="H246" i="8" s="1"/>
  <c r="G245" i="8"/>
  <c r="E245" i="8"/>
  <c r="H245" i="8" s="1"/>
  <c r="G244" i="8"/>
  <c r="E244" i="8"/>
  <c r="H244" i="8" s="1"/>
  <c r="G243" i="8"/>
  <c r="E243" i="8"/>
  <c r="H243" i="8" s="1"/>
  <c r="G242" i="8"/>
  <c r="E242" i="8"/>
  <c r="H242" i="8" s="1"/>
  <c r="G241" i="8"/>
  <c r="E241" i="8"/>
  <c r="H241" i="8" s="1"/>
  <c r="G240" i="8"/>
  <c r="E240" i="8"/>
  <c r="H240" i="8" s="1"/>
  <c r="G239" i="8"/>
  <c r="E239" i="8"/>
  <c r="H239" i="8" s="1"/>
  <c r="G238" i="8"/>
  <c r="E238" i="8"/>
  <c r="H238" i="8" s="1"/>
  <c r="G237" i="8"/>
  <c r="E237" i="8"/>
  <c r="H237" i="8" s="1"/>
  <c r="G236" i="8"/>
  <c r="E236" i="8"/>
  <c r="H236" i="8" s="1"/>
  <c r="G235" i="8"/>
  <c r="E235" i="8"/>
  <c r="H235" i="8" s="1"/>
  <c r="G234" i="8"/>
  <c r="E234" i="8"/>
  <c r="H234" i="8" s="1"/>
  <c r="G233" i="8"/>
  <c r="E233" i="8"/>
  <c r="H233" i="8" s="1"/>
  <c r="G232" i="8"/>
  <c r="E232" i="8"/>
  <c r="H232" i="8" s="1"/>
  <c r="G231" i="8"/>
  <c r="E231" i="8"/>
  <c r="H231" i="8" s="1"/>
  <c r="G230" i="8"/>
  <c r="E230" i="8"/>
  <c r="H230" i="8" s="1"/>
  <c r="G229" i="8"/>
  <c r="E229" i="8"/>
  <c r="H229" i="8" s="1"/>
  <c r="G228" i="8"/>
  <c r="E228" i="8"/>
  <c r="H228" i="8" s="1"/>
  <c r="G227" i="8"/>
  <c r="E227" i="8"/>
  <c r="H227" i="8" s="1"/>
  <c r="G226" i="8"/>
  <c r="E226" i="8"/>
  <c r="H226" i="8" s="1"/>
  <c r="G225" i="8"/>
  <c r="E225" i="8"/>
  <c r="H225" i="8" s="1"/>
  <c r="G224" i="8"/>
  <c r="E224" i="8"/>
  <c r="H224" i="8" s="1"/>
  <c r="G223" i="8"/>
  <c r="E223" i="8"/>
  <c r="H223" i="8" s="1"/>
  <c r="G222" i="8"/>
  <c r="E222" i="8"/>
  <c r="H222" i="8" s="1"/>
  <c r="G221" i="8"/>
  <c r="E221" i="8"/>
  <c r="H221" i="8" s="1"/>
  <c r="G220" i="8"/>
  <c r="E220" i="8"/>
  <c r="H220" i="8" s="1"/>
  <c r="G219" i="8"/>
  <c r="E219" i="8"/>
  <c r="H219" i="8" s="1"/>
  <c r="G218" i="8"/>
  <c r="E218" i="8"/>
  <c r="H218" i="8" s="1"/>
  <c r="G217" i="8"/>
  <c r="E217" i="8"/>
  <c r="H217" i="8" s="1"/>
  <c r="G216" i="8"/>
  <c r="E216" i="8"/>
  <c r="H216" i="8" s="1"/>
  <c r="G215" i="8"/>
  <c r="E215" i="8"/>
  <c r="H215" i="8" s="1"/>
  <c r="G214" i="8"/>
  <c r="E214" i="8"/>
  <c r="H214" i="8" s="1"/>
  <c r="G213" i="8"/>
  <c r="E213" i="8"/>
  <c r="H213" i="8" s="1"/>
  <c r="G212" i="8"/>
  <c r="E212" i="8"/>
  <c r="H212" i="8" s="1"/>
  <c r="G211" i="8"/>
  <c r="E211" i="8"/>
  <c r="H211" i="8" s="1"/>
  <c r="G210" i="8"/>
  <c r="E210" i="8"/>
  <c r="H210" i="8" s="1"/>
  <c r="G209" i="8"/>
  <c r="E209" i="8"/>
  <c r="H209" i="8" s="1"/>
  <c r="G208" i="8"/>
  <c r="E208" i="8"/>
  <c r="H208" i="8" s="1"/>
  <c r="G207" i="8"/>
  <c r="E207" i="8"/>
  <c r="H207" i="8" s="1"/>
  <c r="G206" i="8"/>
  <c r="E206" i="8"/>
  <c r="H206" i="8" s="1"/>
  <c r="G205" i="8"/>
  <c r="E205" i="8"/>
  <c r="H205" i="8" s="1"/>
  <c r="G204" i="8"/>
  <c r="E204" i="8"/>
  <c r="H204" i="8" s="1"/>
  <c r="G203" i="8"/>
  <c r="E203" i="8"/>
  <c r="H203" i="8" s="1"/>
  <c r="G202" i="8"/>
  <c r="E202" i="8"/>
  <c r="H202" i="8" s="1"/>
  <c r="G201" i="8"/>
  <c r="E201" i="8"/>
  <c r="H201" i="8" s="1"/>
  <c r="G200" i="8"/>
  <c r="E200" i="8"/>
  <c r="H200" i="8" s="1"/>
  <c r="G199" i="8"/>
  <c r="E199" i="8"/>
  <c r="H199" i="8" s="1"/>
  <c r="G198" i="8"/>
  <c r="E198" i="8"/>
  <c r="H198" i="8" s="1"/>
  <c r="G197" i="8"/>
  <c r="E197" i="8"/>
  <c r="H197" i="8" s="1"/>
  <c r="G196" i="8"/>
  <c r="E196" i="8"/>
  <c r="H196" i="8" s="1"/>
  <c r="G195" i="8"/>
  <c r="E195" i="8"/>
  <c r="H195" i="8" s="1"/>
  <c r="G194" i="8"/>
  <c r="E194" i="8"/>
  <c r="H194" i="8" s="1"/>
  <c r="G193" i="8"/>
  <c r="E193" i="8"/>
  <c r="H193" i="8" s="1"/>
  <c r="G192" i="8"/>
  <c r="E192" i="8"/>
  <c r="H192" i="8" s="1"/>
  <c r="G191" i="8"/>
  <c r="E191" i="8"/>
  <c r="H191" i="8" s="1"/>
  <c r="G190" i="8"/>
  <c r="E190" i="8"/>
  <c r="H190" i="8" s="1"/>
  <c r="G189" i="8"/>
  <c r="E189" i="8"/>
  <c r="H189" i="8" s="1"/>
  <c r="G188" i="8"/>
  <c r="E188" i="8"/>
  <c r="H188" i="8" s="1"/>
  <c r="G187" i="8"/>
  <c r="E187" i="8"/>
  <c r="H187" i="8" s="1"/>
  <c r="G186" i="8"/>
  <c r="E186" i="8"/>
  <c r="H186" i="8" s="1"/>
  <c r="G185" i="8"/>
  <c r="E185" i="8"/>
  <c r="H185" i="8" s="1"/>
  <c r="G184" i="8"/>
  <c r="E184" i="8"/>
  <c r="H184" i="8" s="1"/>
  <c r="G183" i="8"/>
  <c r="E183" i="8"/>
  <c r="H183" i="8" s="1"/>
  <c r="G182" i="8"/>
  <c r="E182" i="8"/>
  <c r="H182" i="8" s="1"/>
  <c r="G181" i="8"/>
  <c r="E181" i="8"/>
  <c r="H181" i="8" s="1"/>
  <c r="G180" i="8"/>
  <c r="E180" i="8"/>
  <c r="H180" i="8" s="1"/>
  <c r="G179" i="8"/>
  <c r="E179" i="8"/>
  <c r="H179" i="8" s="1"/>
  <c r="G178" i="8"/>
  <c r="E178" i="8"/>
  <c r="H178" i="8" s="1"/>
  <c r="G177" i="8"/>
  <c r="E177" i="8"/>
  <c r="H177" i="8" s="1"/>
  <c r="G176" i="8"/>
  <c r="E176" i="8"/>
  <c r="H176" i="8" s="1"/>
  <c r="G175" i="8"/>
  <c r="E175" i="8"/>
  <c r="H175" i="8" s="1"/>
  <c r="G174" i="8"/>
  <c r="E174" i="8"/>
  <c r="H174" i="8" s="1"/>
  <c r="G173" i="8"/>
  <c r="E173" i="8"/>
  <c r="H173" i="8" s="1"/>
  <c r="G172" i="8"/>
  <c r="E172" i="8"/>
  <c r="H172" i="8" s="1"/>
  <c r="G171" i="8"/>
  <c r="E171" i="8"/>
  <c r="H171" i="8" s="1"/>
  <c r="G170" i="8"/>
  <c r="E170" i="8"/>
  <c r="H170" i="8" s="1"/>
  <c r="G169" i="8"/>
  <c r="E169" i="8"/>
  <c r="H169" i="8" s="1"/>
  <c r="G168" i="8"/>
  <c r="E168" i="8"/>
  <c r="H168" i="8" s="1"/>
  <c r="G167" i="8"/>
  <c r="E167" i="8"/>
  <c r="H167" i="8" s="1"/>
  <c r="G166" i="8"/>
  <c r="E166" i="8"/>
  <c r="H166" i="8" s="1"/>
  <c r="G165" i="8"/>
  <c r="E165" i="8"/>
  <c r="H165" i="8" s="1"/>
  <c r="G164" i="8"/>
  <c r="E164" i="8"/>
  <c r="H164" i="8" s="1"/>
  <c r="G163" i="8"/>
  <c r="E163" i="8"/>
  <c r="H163" i="8" s="1"/>
  <c r="G162" i="8"/>
  <c r="E162" i="8"/>
  <c r="H162" i="8" s="1"/>
  <c r="G161" i="8"/>
  <c r="E161" i="8"/>
  <c r="H161" i="8" s="1"/>
  <c r="G160" i="8"/>
  <c r="E160" i="8"/>
  <c r="H160" i="8" s="1"/>
  <c r="G159" i="8"/>
  <c r="E159" i="8"/>
  <c r="H159" i="8" s="1"/>
  <c r="G158" i="8"/>
  <c r="E158" i="8"/>
  <c r="H158" i="8" s="1"/>
  <c r="G157" i="8"/>
  <c r="E157" i="8"/>
  <c r="H157" i="8" s="1"/>
  <c r="G156" i="8"/>
  <c r="E156" i="8"/>
  <c r="H156" i="8" s="1"/>
  <c r="G155" i="8"/>
  <c r="E155" i="8"/>
  <c r="H155" i="8" s="1"/>
  <c r="G154" i="8"/>
  <c r="E154" i="8"/>
  <c r="H154" i="8" s="1"/>
  <c r="G153" i="8"/>
  <c r="E153" i="8"/>
  <c r="H153" i="8" s="1"/>
  <c r="G152" i="8"/>
  <c r="E152" i="8"/>
  <c r="H152" i="8" s="1"/>
  <c r="G151" i="8"/>
  <c r="E151" i="8"/>
  <c r="H151" i="8" s="1"/>
  <c r="G150" i="8"/>
  <c r="E150" i="8"/>
  <c r="H150" i="8" s="1"/>
  <c r="G149" i="8"/>
  <c r="E149" i="8"/>
  <c r="H149" i="8" s="1"/>
  <c r="G148" i="8"/>
  <c r="E148" i="8"/>
  <c r="H148" i="8" s="1"/>
  <c r="G147" i="8"/>
  <c r="E147" i="8"/>
  <c r="H147" i="8" s="1"/>
  <c r="G146" i="8"/>
  <c r="E146" i="8"/>
  <c r="H146" i="8" s="1"/>
  <c r="G145" i="8"/>
  <c r="E145" i="8"/>
  <c r="H145" i="8" s="1"/>
  <c r="G144" i="8"/>
  <c r="E144" i="8"/>
  <c r="H144" i="8" s="1"/>
  <c r="G143" i="8"/>
  <c r="E143" i="8"/>
  <c r="H143" i="8" s="1"/>
  <c r="G142" i="8"/>
  <c r="E142" i="8"/>
  <c r="H142" i="8" s="1"/>
  <c r="G141" i="8"/>
  <c r="E141" i="8"/>
  <c r="H141" i="8" s="1"/>
  <c r="G140" i="8"/>
  <c r="E140" i="8"/>
  <c r="H140" i="8" s="1"/>
  <c r="G139" i="8"/>
  <c r="E139" i="8"/>
  <c r="H139" i="8" s="1"/>
  <c r="G138" i="8"/>
  <c r="E138" i="8"/>
  <c r="H138" i="8" s="1"/>
  <c r="G137" i="8"/>
  <c r="E137" i="8"/>
  <c r="H137" i="8" s="1"/>
  <c r="G136" i="8"/>
  <c r="E136" i="8"/>
  <c r="H136" i="8" s="1"/>
  <c r="G135" i="8"/>
  <c r="E135" i="8"/>
  <c r="H135" i="8" s="1"/>
  <c r="G134" i="8"/>
  <c r="E134" i="8"/>
  <c r="H134" i="8" s="1"/>
  <c r="G133" i="8"/>
  <c r="E133" i="8"/>
  <c r="H133" i="8" s="1"/>
  <c r="G132" i="8"/>
  <c r="E132" i="8"/>
  <c r="H132" i="8" s="1"/>
  <c r="G131" i="8"/>
  <c r="E131" i="8"/>
  <c r="H131" i="8" s="1"/>
  <c r="G130" i="8"/>
  <c r="E130" i="8"/>
  <c r="H130" i="8" s="1"/>
  <c r="G129" i="8"/>
  <c r="E129" i="8"/>
  <c r="H129" i="8" s="1"/>
  <c r="G128" i="8"/>
  <c r="E128" i="8"/>
  <c r="H128" i="8" s="1"/>
  <c r="G127" i="8"/>
  <c r="E127" i="8"/>
  <c r="H127" i="8" s="1"/>
  <c r="G126" i="8"/>
  <c r="E126" i="8"/>
  <c r="H126" i="8" s="1"/>
  <c r="G125" i="8"/>
  <c r="E125" i="8"/>
  <c r="H125" i="8" s="1"/>
  <c r="G124" i="8"/>
  <c r="E124" i="8"/>
  <c r="H124" i="8" s="1"/>
  <c r="G123" i="8"/>
  <c r="E123" i="8"/>
  <c r="H123" i="8" s="1"/>
  <c r="G122" i="8"/>
  <c r="E122" i="8"/>
  <c r="H122" i="8" s="1"/>
  <c r="G121" i="8"/>
  <c r="E121" i="8"/>
  <c r="H121" i="8" s="1"/>
  <c r="G120" i="8"/>
  <c r="E120" i="8"/>
  <c r="H120" i="8" s="1"/>
  <c r="G119" i="8"/>
  <c r="E119" i="8"/>
  <c r="H119" i="8" s="1"/>
  <c r="G118" i="8"/>
  <c r="E118" i="8"/>
  <c r="H118" i="8" s="1"/>
  <c r="G117" i="8"/>
  <c r="E117" i="8"/>
  <c r="H117" i="8" s="1"/>
  <c r="G116" i="8"/>
  <c r="E116" i="8"/>
  <c r="H116" i="8" s="1"/>
  <c r="G115" i="8"/>
  <c r="E115" i="8"/>
  <c r="H115" i="8" s="1"/>
  <c r="G114" i="8"/>
  <c r="E114" i="8"/>
  <c r="H114" i="8" s="1"/>
  <c r="G113" i="8"/>
  <c r="E113" i="8"/>
  <c r="H113" i="8" s="1"/>
  <c r="G112" i="8"/>
  <c r="E112" i="8"/>
  <c r="H112" i="8" s="1"/>
  <c r="G111" i="8"/>
  <c r="E111" i="8"/>
  <c r="H111" i="8" s="1"/>
  <c r="G110" i="8"/>
  <c r="E110" i="8"/>
  <c r="H110" i="8" s="1"/>
  <c r="G109" i="8"/>
  <c r="E109" i="8"/>
  <c r="H109" i="8" s="1"/>
  <c r="G108" i="8"/>
  <c r="E108" i="8"/>
  <c r="H108" i="8" s="1"/>
  <c r="G107" i="8"/>
  <c r="E107" i="8"/>
  <c r="H107" i="8" s="1"/>
  <c r="G106" i="8"/>
  <c r="E106" i="8"/>
  <c r="H106" i="8" s="1"/>
  <c r="G105" i="8"/>
  <c r="E105" i="8"/>
  <c r="H105" i="8" s="1"/>
  <c r="G104" i="8"/>
  <c r="E104" i="8"/>
  <c r="H104" i="8" s="1"/>
  <c r="G103" i="8"/>
  <c r="E103" i="8"/>
  <c r="H103" i="8" s="1"/>
  <c r="G102" i="8"/>
  <c r="E102" i="8"/>
  <c r="H102" i="8" s="1"/>
  <c r="G101" i="8"/>
  <c r="E101" i="8"/>
  <c r="H101" i="8" s="1"/>
  <c r="G100" i="8"/>
  <c r="E100" i="8"/>
  <c r="H100" i="8" s="1"/>
  <c r="G99" i="8"/>
  <c r="E99" i="8"/>
  <c r="H99" i="8" s="1"/>
  <c r="G98" i="8"/>
  <c r="E98" i="8"/>
  <c r="H98" i="8" s="1"/>
  <c r="G97" i="8"/>
  <c r="E97" i="8"/>
  <c r="H97" i="8" s="1"/>
  <c r="G96" i="8"/>
  <c r="E96" i="8"/>
  <c r="H96" i="8" s="1"/>
  <c r="G95" i="8"/>
  <c r="E95" i="8"/>
  <c r="H95" i="8" s="1"/>
  <c r="G94" i="8"/>
  <c r="E94" i="8"/>
  <c r="H94" i="8" s="1"/>
  <c r="G93" i="8"/>
  <c r="E93" i="8"/>
  <c r="H93" i="8" s="1"/>
  <c r="G92" i="8"/>
  <c r="E92" i="8"/>
  <c r="H92" i="8" s="1"/>
  <c r="G91" i="8"/>
  <c r="E91" i="8"/>
  <c r="H91" i="8" s="1"/>
  <c r="G90" i="8"/>
  <c r="E90" i="8"/>
  <c r="H90" i="8" s="1"/>
  <c r="G89" i="8"/>
  <c r="E89" i="8"/>
  <c r="H89" i="8" s="1"/>
  <c r="G88" i="8"/>
  <c r="E88" i="8"/>
  <c r="H88" i="8" s="1"/>
  <c r="G87" i="8"/>
  <c r="E87" i="8"/>
  <c r="H87" i="8" s="1"/>
  <c r="G86" i="8"/>
  <c r="E86" i="8"/>
  <c r="H86" i="8" s="1"/>
  <c r="G85" i="8"/>
  <c r="E85" i="8"/>
  <c r="H85" i="8" s="1"/>
  <c r="G84" i="8"/>
  <c r="E84" i="8"/>
  <c r="H84" i="8" s="1"/>
  <c r="G83" i="8"/>
  <c r="E83" i="8"/>
  <c r="H83" i="8" s="1"/>
  <c r="G82" i="8"/>
  <c r="E82" i="8"/>
  <c r="H82" i="8" s="1"/>
  <c r="G81" i="8"/>
  <c r="E81" i="8"/>
  <c r="H81" i="8" s="1"/>
  <c r="G80" i="8"/>
  <c r="E80" i="8"/>
  <c r="H80" i="8" s="1"/>
  <c r="G79" i="8"/>
  <c r="E79" i="8"/>
  <c r="H79" i="8" s="1"/>
  <c r="G78" i="8"/>
  <c r="E78" i="8"/>
  <c r="H78" i="8" s="1"/>
  <c r="G77" i="8"/>
  <c r="E77" i="8"/>
  <c r="H77" i="8" s="1"/>
  <c r="G76" i="8"/>
  <c r="E76" i="8"/>
  <c r="H76" i="8" s="1"/>
  <c r="G75" i="8"/>
  <c r="E75" i="8"/>
  <c r="H75" i="8" s="1"/>
  <c r="G74" i="8"/>
  <c r="E74" i="8"/>
  <c r="H74" i="8" s="1"/>
  <c r="G73" i="8"/>
  <c r="E73" i="8"/>
  <c r="H73" i="8" s="1"/>
  <c r="G72" i="8"/>
  <c r="E72" i="8"/>
  <c r="H72" i="8" s="1"/>
  <c r="G71" i="8"/>
  <c r="E71" i="8"/>
  <c r="H71" i="8" s="1"/>
  <c r="G70" i="8"/>
  <c r="E70" i="8"/>
  <c r="H70" i="8" s="1"/>
  <c r="H69" i="8"/>
  <c r="G69" i="8"/>
  <c r="E69" i="8"/>
  <c r="G68" i="8"/>
  <c r="E68" i="8"/>
  <c r="H68" i="8" s="1"/>
  <c r="G67" i="8"/>
  <c r="E67" i="8"/>
  <c r="H67" i="8" s="1"/>
  <c r="G66" i="8"/>
  <c r="E66" i="8"/>
  <c r="H66" i="8" s="1"/>
  <c r="G65" i="8"/>
  <c r="E65" i="8"/>
  <c r="H65" i="8" s="1"/>
  <c r="G64" i="8"/>
  <c r="E64" i="8"/>
  <c r="H64" i="8" s="1"/>
  <c r="G63" i="8"/>
  <c r="E63" i="8"/>
  <c r="H63" i="8" s="1"/>
  <c r="G62" i="8"/>
  <c r="E62" i="8"/>
  <c r="H62" i="8" s="1"/>
  <c r="G61" i="8"/>
  <c r="E61" i="8"/>
  <c r="H61" i="8" s="1"/>
  <c r="G60" i="8"/>
  <c r="E60" i="8"/>
  <c r="H60" i="8" s="1"/>
  <c r="G59" i="8"/>
  <c r="E59" i="8"/>
  <c r="H59" i="8" s="1"/>
  <c r="G58" i="8"/>
  <c r="E58" i="8"/>
  <c r="H58" i="8" s="1"/>
  <c r="G57" i="8"/>
  <c r="E57" i="8"/>
  <c r="H57" i="8" s="1"/>
  <c r="G56" i="8"/>
  <c r="E56" i="8"/>
  <c r="H56" i="8" s="1"/>
  <c r="G55" i="8"/>
  <c r="E55" i="8"/>
  <c r="H55" i="8" s="1"/>
  <c r="G54" i="8"/>
  <c r="E54" i="8"/>
  <c r="H54" i="8" s="1"/>
  <c r="G53" i="8"/>
  <c r="E53" i="8"/>
  <c r="H53" i="8" s="1"/>
  <c r="G52" i="8"/>
  <c r="E52" i="8"/>
  <c r="H52" i="8" s="1"/>
  <c r="G51" i="8"/>
  <c r="E51" i="8"/>
  <c r="H51" i="8" s="1"/>
  <c r="G50" i="8"/>
  <c r="E50" i="8"/>
  <c r="H50" i="8" s="1"/>
  <c r="G49" i="8"/>
  <c r="E49" i="8"/>
  <c r="H49" i="8" s="1"/>
  <c r="G48" i="8"/>
  <c r="E48" i="8"/>
  <c r="H48" i="8" s="1"/>
  <c r="G47" i="8"/>
  <c r="E47" i="8"/>
  <c r="H47" i="8" s="1"/>
  <c r="G46" i="8"/>
  <c r="E46" i="8"/>
  <c r="H46" i="8" s="1"/>
  <c r="G45" i="8"/>
  <c r="E45" i="8"/>
  <c r="H45" i="8" s="1"/>
  <c r="G44" i="8"/>
  <c r="E44" i="8"/>
  <c r="H44" i="8" s="1"/>
  <c r="G43" i="8"/>
  <c r="E43" i="8"/>
  <c r="H43" i="8" s="1"/>
  <c r="G42" i="8"/>
  <c r="E42" i="8"/>
  <c r="H42" i="8" s="1"/>
  <c r="G41" i="8"/>
  <c r="E41" i="8"/>
  <c r="H41" i="8" s="1"/>
  <c r="G40" i="8"/>
  <c r="E40" i="8"/>
  <c r="H40" i="8" s="1"/>
  <c r="G39" i="8"/>
  <c r="E39" i="8"/>
  <c r="H39" i="8" s="1"/>
  <c r="G38" i="8"/>
  <c r="E38" i="8"/>
  <c r="H38" i="8" s="1"/>
  <c r="G37" i="8"/>
  <c r="E37" i="8"/>
  <c r="H37" i="8" s="1"/>
  <c r="G36" i="8"/>
  <c r="E36" i="8"/>
  <c r="H36" i="8" s="1"/>
  <c r="G35" i="8"/>
  <c r="E35" i="8"/>
  <c r="H35" i="8" s="1"/>
  <c r="G34" i="8"/>
  <c r="E34" i="8"/>
  <c r="H34" i="8" s="1"/>
  <c r="G33" i="8"/>
  <c r="E33" i="8"/>
  <c r="H33" i="8" s="1"/>
  <c r="G32" i="8"/>
  <c r="E32" i="8"/>
  <c r="H32" i="8" s="1"/>
  <c r="G31" i="8"/>
  <c r="E31" i="8"/>
  <c r="H31" i="8" s="1"/>
  <c r="G30" i="8"/>
  <c r="E30" i="8"/>
  <c r="H30" i="8" s="1"/>
  <c r="G29" i="8"/>
  <c r="E29" i="8"/>
  <c r="H29" i="8" s="1"/>
  <c r="G28" i="8"/>
  <c r="E28" i="8"/>
  <c r="H28" i="8" s="1"/>
  <c r="G27" i="8"/>
  <c r="E27" i="8"/>
  <c r="H27" i="8" s="1"/>
  <c r="G26" i="8"/>
  <c r="E26" i="8"/>
  <c r="H26" i="8" s="1"/>
  <c r="G25" i="8"/>
  <c r="E25" i="8"/>
  <c r="H25" i="8" s="1"/>
  <c r="G24" i="8"/>
  <c r="E24" i="8"/>
  <c r="H24" i="8" s="1"/>
  <c r="G23" i="8"/>
  <c r="E23" i="8"/>
  <c r="H23" i="8" s="1"/>
  <c r="G22" i="8"/>
  <c r="E22" i="8"/>
  <c r="H22" i="8" s="1"/>
  <c r="G21" i="8"/>
  <c r="E21" i="8"/>
  <c r="H21" i="8" s="1"/>
  <c r="G20" i="8"/>
  <c r="E20" i="8"/>
  <c r="H20" i="8" s="1"/>
  <c r="G19" i="8"/>
  <c r="E19" i="8"/>
  <c r="H19" i="8" s="1"/>
  <c r="G18" i="8"/>
  <c r="E18" i="8"/>
  <c r="H18" i="8" s="1"/>
  <c r="G17" i="8"/>
  <c r="E17" i="8"/>
  <c r="H17" i="8" s="1"/>
  <c r="G16" i="8"/>
  <c r="E16" i="8"/>
  <c r="H16" i="8" s="1"/>
  <c r="G15" i="8"/>
  <c r="E15" i="8"/>
  <c r="H15" i="8" s="1"/>
  <c r="G14" i="8"/>
  <c r="E14" i="8"/>
  <c r="H14" i="8" s="1"/>
  <c r="G13" i="8"/>
  <c r="E13" i="8"/>
  <c r="H13" i="8" s="1"/>
  <c r="G12" i="8"/>
  <c r="E12" i="8"/>
  <c r="H12" i="8" s="1"/>
  <c r="G11" i="8"/>
  <c r="E11" i="8"/>
  <c r="H11" i="8" s="1"/>
  <c r="G10" i="8"/>
  <c r="E10" i="8"/>
  <c r="H10" i="8" s="1"/>
  <c r="G9" i="8"/>
  <c r="E9" i="8"/>
  <c r="H9" i="8" s="1"/>
  <c r="G8" i="8"/>
  <c r="E8" i="8"/>
  <c r="H8" i="8" s="1"/>
  <c r="G7" i="8"/>
  <c r="E7" i="8"/>
  <c r="H7" i="8" s="1"/>
  <c r="G6" i="8"/>
  <c r="E6" i="8"/>
  <c r="H6" i="8" s="1"/>
  <c r="G1562" i="7"/>
  <c r="D1562" i="7"/>
  <c r="E1562" i="7" s="1"/>
  <c r="H1562" i="7" s="1"/>
  <c r="H1561" i="7"/>
  <c r="E1561" i="7"/>
  <c r="D1561" i="7"/>
  <c r="G1561" i="7" s="1"/>
  <c r="G1560" i="7"/>
  <c r="E1560" i="7"/>
  <c r="H1560" i="7" s="1"/>
  <c r="D1560" i="7"/>
  <c r="H1559" i="7"/>
  <c r="G1559" i="7"/>
  <c r="E1559" i="7"/>
  <c r="D1559" i="7"/>
  <c r="G1558" i="7"/>
  <c r="D1558" i="7"/>
  <c r="E1558" i="7" s="1"/>
  <c r="H1558" i="7" s="1"/>
  <c r="D1557" i="7"/>
  <c r="G1557" i="7" s="1"/>
  <c r="G1556" i="7"/>
  <c r="E1556" i="7"/>
  <c r="H1556" i="7" s="1"/>
  <c r="D1556" i="7"/>
  <c r="H1555" i="7"/>
  <c r="G1555" i="7"/>
  <c r="E1555" i="7"/>
  <c r="D1555" i="7"/>
  <c r="G1554" i="7"/>
  <c r="D1554" i="7"/>
  <c r="E1554" i="7" s="1"/>
  <c r="H1554" i="7" s="1"/>
  <c r="D1553" i="7"/>
  <c r="G1553" i="7" s="1"/>
  <c r="G1552" i="7"/>
  <c r="E1552" i="7"/>
  <c r="H1552" i="7" s="1"/>
  <c r="D1552" i="7"/>
  <c r="H1551" i="7"/>
  <c r="G1551" i="7"/>
  <c r="E1551" i="7"/>
  <c r="D1551" i="7"/>
  <c r="G1550" i="7"/>
  <c r="D1550" i="7"/>
  <c r="E1550" i="7" s="1"/>
  <c r="H1550" i="7" s="1"/>
  <c r="D1549" i="7"/>
  <c r="G1549" i="7" s="1"/>
  <c r="G1548" i="7"/>
  <c r="E1548" i="7"/>
  <c r="H1548" i="7" s="1"/>
  <c r="D1548" i="7"/>
  <c r="H1547" i="7"/>
  <c r="G1547" i="7"/>
  <c r="E1547" i="7"/>
  <c r="D1547" i="7"/>
  <c r="G1546" i="7"/>
  <c r="D1546" i="7"/>
  <c r="E1546" i="7" s="1"/>
  <c r="H1546" i="7" s="1"/>
  <c r="D1545" i="7"/>
  <c r="G1545" i="7" s="1"/>
  <c r="G1544" i="7"/>
  <c r="E1544" i="7"/>
  <c r="H1544" i="7" s="1"/>
  <c r="D1544" i="7"/>
  <c r="H1543" i="7"/>
  <c r="G1543" i="7"/>
  <c r="E1543" i="7"/>
  <c r="D1543" i="7"/>
  <c r="G1542" i="7"/>
  <c r="D1542" i="7"/>
  <c r="E1542" i="7" s="1"/>
  <c r="H1542" i="7" s="1"/>
  <c r="D1541" i="7"/>
  <c r="G1541" i="7" s="1"/>
  <c r="G1540" i="7"/>
  <c r="E1540" i="7"/>
  <c r="H1540" i="7" s="1"/>
  <c r="D1540" i="7"/>
  <c r="H1539" i="7"/>
  <c r="G1539" i="7"/>
  <c r="E1539" i="7"/>
  <c r="D1539" i="7"/>
  <c r="G1538" i="7"/>
  <c r="D1538" i="7"/>
  <c r="E1538" i="7" s="1"/>
  <c r="H1538" i="7" s="1"/>
  <c r="D1537" i="7"/>
  <c r="G1537" i="7" s="1"/>
  <c r="G1536" i="7"/>
  <c r="E1536" i="7"/>
  <c r="H1536" i="7" s="1"/>
  <c r="D1536" i="7"/>
  <c r="H1535" i="7"/>
  <c r="G1535" i="7"/>
  <c r="E1535" i="7"/>
  <c r="D1535" i="7"/>
  <c r="G1534" i="7"/>
  <c r="D1534" i="7"/>
  <c r="E1534" i="7" s="1"/>
  <c r="H1534" i="7" s="1"/>
  <c r="D1533" i="7"/>
  <c r="G1533" i="7" s="1"/>
  <c r="G1532" i="7"/>
  <c r="E1532" i="7"/>
  <c r="H1532" i="7" s="1"/>
  <c r="D1532" i="7"/>
  <c r="H1531" i="7"/>
  <c r="G1531" i="7"/>
  <c r="E1531" i="7"/>
  <c r="D1531" i="7"/>
  <c r="G1530" i="7"/>
  <c r="D1530" i="7"/>
  <c r="E1530" i="7" s="1"/>
  <c r="H1530" i="7" s="1"/>
  <c r="D1529" i="7"/>
  <c r="G1529" i="7" s="1"/>
  <c r="G1528" i="7"/>
  <c r="E1528" i="7"/>
  <c r="H1528" i="7" s="1"/>
  <c r="D1528" i="7"/>
  <c r="H1527" i="7"/>
  <c r="G1527" i="7"/>
  <c r="E1527" i="7"/>
  <c r="D1527" i="7"/>
  <c r="G1526" i="7"/>
  <c r="D1526" i="7"/>
  <c r="E1526" i="7" s="1"/>
  <c r="H1526" i="7" s="1"/>
  <c r="D1525" i="7"/>
  <c r="G1525" i="7" s="1"/>
  <c r="G1524" i="7"/>
  <c r="E1524" i="7"/>
  <c r="H1524" i="7" s="1"/>
  <c r="D1524" i="7"/>
  <c r="H1523" i="7"/>
  <c r="G1523" i="7"/>
  <c r="E1523" i="7"/>
  <c r="D1523" i="7"/>
  <c r="G1522" i="7"/>
  <c r="D1522" i="7"/>
  <c r="E1522" i="7" s="1"/>
  <c r="H1522" i="7" s="1"/>
  <c r="D1521" i="7"/>
  <c r="G1521" i="7" s="1"/>
  <c r="G1520" i="7"/>
  <c r="E1520" i="7"/>
  <c r="H1520" i="7" s="1"/>
  <c r="D1520" i="7"/>
  <c r="H1519" i="7"/>
  <c r="G1519" i="7"/>
  <c r="E1519" i="7"/>
  <c r="D1519" i="7"/>
  <c r="G1518" i="7"/>
  <c r="D1518" i="7"/>
  <c r="E1518" i="7" s="1"/>
  <c r="H1518" i="7" s="1"/>
  <c r="D1517" i="7"/>
  <c r="G1517" i="7" s="1"/>
  <c r="G1516" i="7"/>
  <c r="E1516" i="7"/>
  <c r="H1516" i="7" s="1"/>
  <c r="D1516" i="7"/>
  <c r="H1515" i="7"/>
  <c r="G1515" i="7"/>
  <c r="E1515" i="7"/>
  <c r="D1515" i="7"/>
  <c r="G1514" i="7"/>
  <c r="D1514" i="7"/>
  <c r="E1514" i="7" s="1"/>
  <c r="H1514" i="7" s="1"/>
  <c r="D1513" i="7"/>
  <c r="G1513" i="7" s="1"/>
  <c r="G1512" i="7"/>
  <c r="E1512" i="7"/>
  <c r="H1512" i="7" s="1"/>
  <c r="D1512" i="7"/>
  <c r="H1511" i="7"/>
  <c r="G1511" i="7"/>
  <c r="E1511" i="7"/>
  <c r="D1511" i="7"/>
  <c r="G1510" i="7"/>
  <c r="D1510" i="7"/>
  <c r="E1510" i="7" s="1"/>
  <c r="H1510" i="7" s="1"/>
  <c r="D1509" i="7"/>
  <c r="G1509" i="7" s="1"/>
  <c r="G1508" i="7"/>
  <c r="E1508" i="7"/>
  <c r="H1508" i="7" s="1"/>
  <c r="D1508" i="7"/>
  <c r="H1507" i="7"/>
  <c r="G1507" i="7"/>
  <c r="E1507" i="7"/>
  <c r="D1507" i="7"/>
  <c r="G1506" i="7"/>
  <c r="D1506" i="7"/>
  <c r="E1506" i="7" s="1"/>
  <c r="H1506" i="7" s="1"/>
  <c r="D1505" i="7"/>
  <c r="G1505" i="7" s="1"/>
  <c r="G1504" i="7"/>
  <c r="E1504" i="7"/>
  <c r="H1504" i="7" s="1"/>
  <c r="D1504" i="7"/>
  <c r="H1503" i="7"/>
  <c r="G1503" i="7"/>
  <c r="E1503" i="7"/>
  <c r="D1503" i="7"/>
  <c r="G1502" i="7"/>
  <c r="D1502" i="7"/>
  <c r="E1502" i="7" s="1"/>
  <c r="H1502" i="7" s="1"/>
  <c r="D1501" i="7"/>
  <c r="G1501" i="7" s="1"/>
  <c r="G1500" i="7"/>
  <c r="E1500" i="7"/>
  <c r="H1500" i="7" s="1"/>
  <c r="D1500" i="7"/>
  <c r="H1499" i="7"/>
  <c r="G1499" i="7"/>
  <c r="E1499" i="7"/>
  <c r="D1499" i="7"/>
  <c r="G1498" i="7"/>
  <c r="D1498" i="7"/>
  <c r="E1498" i="7" s="1"/>
  <c r="H1498" i="7" s="1"/>
  <c r="D1497" i="7"/>
  <c r="G1497" i="7" s="1"/>
  <c r="G1496" i="7"/>
  <c r="E1496" i="7"/>
  <c r="H1496" i="7" s="1"/>
  <c r="D1496" i="7"/>
  <c r="H1495" i="7"/>
  <c r="G1495" i="7"/>
  <c r="E1495" i="7"/>
  <c r="D1495" i="7"/>
  <c r="G1494" i="7"/>
  <c r="D1494" i="7"/>
  <c r="E1494" i="7" s="1"/>
  <c r="H1494" i="7" s="1"/>
  <c r="D1493" i="7"/>
  <c r="G1493" i="7" s="1"/>
  <c r="G1492" i="7"/>
  <c r="E1492" i="7"/>
  <c r="H1492" i="7" s="1"/>
  <c r="D1492" i="7"/>
  <c r="H1491" i="7"/>
  <c r="G1491" i="7"/>
  <c r="E1491" i="7"/>
  <c r="D1491" i="7"/>
  <c r="G1490" i="7"/>
  <c r="D1490" i="7"/>
  <c r="E1490" i="7" s="1"/>
  <c r="H1490" i="7" s="1"/>
  <c r="D1489" i="7"/>
  <c r="G1489" i="7" s="1"/>
  <c r="H1488" i="7"/>
  <c r="G1488" i="7"/>
  <c r="E1488" i="7"/>
  <c r="D1488" i="7"/>
  <c r="H1487" i="7"/>
  <c r="G1487" i="7"/>
  <c r="E1487" i="7"/>
  <c r="D1487" i="7"/>
  <c r="G1486" i="7"/>
  <c r="D1486" i="7"/>
  <c r="E1486" i="7" s="1"/>
  <c r="H1486" i="7" s="1"/>
  <c r="D1485" i="7"/>
  <c r="G1485" i="7" s="1"/>
  <c r="G1484" i="7"/>
  <c r="E1484" i="7"/>
  <c r="H1484" i="7" s="1"/>
  <c r="D1484" i="7"/>
  <c r="H1483" i="7"/>
  <c r="G1483" i="7"/>
  <c r="E1483" i="7"/>
  <c r="D1483" i="7"/>
  <c r="G1482" i="7"/>
  <c r="D1482" i="7"/>
  <c r="E1482" i="7" s="1"/>
  <c r="H1482" i="7" s="1"/>
  <c r="D1481" i="7"/>
  <c r="G1481" i="7" s="1"/>
  <c r="G1480" i="7"/>
  <c r="E1480" i="7"/>
  <c r="H1480" i="7" s="1"/>
  <c r="D1480" i="7"/>
  <c r="H1479" i="7"/>
  <c r="G1479" i="7"/>
  <c r="E1479" i="7"/>
  <c r="D1479" i="7"/>
  <c r="G1478" i="7"/>
  <c r="D1478" i="7"/>
  <c r="E1478" i="7" s="1"/>
  <c r="H1478" i="7" s="1"/>
  <c r="D1477" i="7"/>
  <c r="G1476" i="7"/>
  <c r="E1476" i="7"/>
  <c r="H1476" i="7" s="1"/>
  <c r="D1476" i="7"/>
  <c r="H1475" i="7"/>
  <c r="G1475" i="7"/>
  <c r="E1475" i="7"/>
  <c r="D1475" i="7"/>
  <c r="G1474" i="7"/>
  <c r="D1474" i="7"/>
  <c r="E1474" i="7" s="1"/>
  <c r="H1474" i="7" s="1"/>
  <c r="D1473" i="7"/>
  <c r="G1472" i="7"/>
  <c r="E1472" i="7"/>
  <c r="H1472" i="7" s="1"/>
  <c r="D1472" i="7"/>
  <c r="H1471" i="7"/>
  <c r="G1471" i="7"/>
  <c r="E1471" i="7"/>
  <c r="D1471" i="7"/>
  <c r="G1470" i="7"/>
  <c r="D1470" i="7"/>
  <c r="E1470" i="7" s="1"/>
  <c r="H1470" i="7" s="1"/>
  <c r="D1469" i="7"/>
  <c r="G1468" i="7"/>
  <c r="E1468" i="7"/>
  <c r="H1468" i="7" s="1"/>
  <c r="D1468" i="7"/>
  <c r="H1467" i="7"/>
  <c r="G1467" i="7"/>
  <c r="E1467" i="7"/>
  <c r="D1467" i="7"/>
  <c r="G1466" i="7"/>
  <c r="D1466" i="7"/>
  <c r="E1466" i="7" s="1"/>
  <c r="H1466" i="7" s="1"/>
  <c r="D1465" i="7"/>
  <c r="G1464" i="7"/>
  <c r="E1464" i="7"/>
  <c r="H1464" i="7" s="1"/>
  <c r="D1464" i="7"/>
  <c r="H1463" i="7"/>
  <c r="G1463" i="7"/>
  <c r="E1463" i="7"/>
  <c r="D1463" i="7"/>
  <c r="D1462" i="7"/>
  <c r="E1462" i="7" s="1"/>
  <c r="H1462" i="7" s="1"/>
  <c r="D1461" i="7"/>
  <c r="D1460" i="7"/>
  <c r="G1460" i="7" s="1"/>
  <c r="H1459" i="7"/>
  <c r="G1459" i="7"/>
  <c r="E1459" i="7"/>
  <c r="D1459" i="7"/>
  <c r="D1458" i="7"/>
  <c r="E1458" i="7" s="1"/>
  <c r="H1458" i="7" s="1"/>
  <c r="D1457" i="7"/>
  <c r="H1456" i="7"/>
  <c r="G1456" i="7"/>
  <c r="E1456" i="7"/>
  <c r="D1456" i="7"/>
  <c r="H1455" i="7"/>
  <c r="G1455" i="7"/>
  <c r="E1455" i="7"/>
  <c r="D1455" i="7"/>
  <c r="D1454" i="7"/>
  <c r="E1454" i="7" s="1"/>
  <c r="H1454" i="7" s="1"/>
  <c r="D1453" i="7"/>
  <c r="G1452" i="7"/>
  <c r="D1452" i="7"/>
  <c r="E1452" i="7" s="1"/>
  <c r="H1452" i="7" s="1"/>
  <c r="H1451" i="7"/>
  <c r="G1451" i="7"/>
  <c r="E1451" i="7"/>
  <c r="D1451" i="7"/>
  <c r="G1450" i="7"/>
  <c r="D1450" i="7"/>
  <c r="E1450" i="7" s="1"/>
  <c r="H1450" i="7" s="1"/>
  <c r="D1449" i="7"/>
  <c r="D1448" i="7"/>
  <c r="G1448" i="7" s="1"/>
  <c r="H1447" i="7"/>
  <c r="G1447" i="7"/>
  <c r="E1447" i="7"/>
  <c r="D1447" i="7"/>
  <c r="D1446" i="7"/>
  <c r="E1446" i="7" s="1"/>
  <c r="H1446" i="7" s="1"/>
  <c r="D1445" i="7"/>
  <c r="D1444" i="7"/>
  <c r="G1444" i="7" s="1"/>
  <c r="H1443" i="7"/>
  <c r="G1443" i="7"/>
  <c r="E1443" i="7"/>
  <c r="D1443" i="7"/>
  <c r="D1442" i="7"/>
  <c r="E1442" i="7" s="1"/>
  <c r="H1442" i="7" s="1"/>
  <c r="D1441" i="7"/>
  <c r="G1440" i="7"/>
  <c r="E1440" i="7"/>
  <c r="H1440" i="7" s="1"/>
  <c r="D1440" i="7"/>
  <c r="H1439" i="7"/>
  <c r="G1439" i="7"/>
  <c r="E1439" i="7"/>
  <c r="D1439" i="7"/>
  <c r="D1438" i="7"/>
  <c r="E1438" i="7" s="1"/>
  <c r="H1438" i="7" s="1"/>
  <c r="D1437" i="7"/>
  <c r="G1436" i="7"/>
  <c r="D1436" i="7"/>
  <c r="E1436" i="7" s="1"/>
  <c r="H1436" i="7" s="1"/>
  <c r="H1435" i="7"/>
  <c r="G1435" i="7"/>
  <c r="E1435" i="7"/>
  <c r="D1435" i="7"/>
  <c r="G1434" i="7"/>
  <c r="D1434" i="7"/>
  <c r="E1434" i="7" s="1"/>
  <c r="H1434" i="7" s="1"/>
  <c r="D1433" i="7"/>
  <c r="D1432" i="7"/>
  <c r="G1432" i="7" s="1"/>
  <c r="H1431" i="7"/>
  <c r="G1431" i="7"/>
  <c r="E1431" i="7"/>
  <c r="D1431" i="7"/>
  <c r="G1430" i="7"/>
  <c r="D1430" i="7"/>
  <c r="E1430" i="7" s="1"/>
  <c r="H1430" i="7" s="1"/>
  <c r="D1429" i="7"/>
  <c r="D1428" i="7"/>
  <c r="G1428" i="7" s="1"/>
  <c r="H1427" i="7"/>
  <c r="G1427" i="7"/>
  <c r="E1427" i="7"/>
  <c r="D1427" i="7"/>
  <c r="D1426" i="7"/>
  <c r="E1426" i="7" s="1"/>
  <c r="H1426" i="7" s="1"/>
  <c r="D1425" i="7"/>
  <c r="G1424" i="7"/>
  <c r="E1424" i="7"/>
  <c r="H1424" i="7" s="1"/>
  <c r="D1424" i="7"/>
  <c r="H1423" i="7"/>
  <c r="G1423" i="7"/>
  <c r="E1423" i="7"/>
  <c r="D1423" i="7"/>
  <c r="D1422" i="7"/>
  <c r="E1422" i="7" s="1"/>
  <c r="H1422" i="7" s="1"/>
  <c r="D1421" i="7"/>
  <c r="G1420" i="7"/>
  <c r="D1420" i="7"/>
  <c r="E1420" i="7" s="1"/>
  <c r="H1420" i="7" s="1"/>
  <c r="G1419" i="7"/>
  <c r="E1419" i="7"/>
  <c r="H1419" i="7" s="1"/>
  <c r="D1419" i="7"/>
  <c r="G1418" i="7"/>
  <c r="D1418" i="7"/>
  <c r="E1418" i="7" s="1"/>
  <c r="H1418" i="7" s="1"/>
  <c r="D1417" i="7"/>
  <c r="D1416" i="7"/>
  <c r="G1416" i="7" s="1"/>
  <c r="G1415" i="7"/>
  <c r="E1415" i="7"/>
  <c r="H1415" i="7" s="1"/>
  <c r="D1415" i="7"/>
  <c r="D1414" i="7"/>
  <c r="D1413" i="7"/>
  <c r="D1412" i="7"/>
  <c r="G1412" i="7" s="1"/>
  <c r="G1411" i="7"/>
  <c r="E1411" i="7"/>
  <c r="H1411" i="7" s="1"/>
  <c r="D1411" i="7"/>
  <c r="D1410" i="7"/>
  <c r="E1410" i="7" s="1"/>
  <c r="H1410" i="7" s="1"/>
  <c r="D1409" i="7"/>
  <c r="G1408" i="7"/>
  <c r="E1408" i="7"/>
  <c r="H1408" i="7" s="1"/>
  <c r="D1408" i="7"/>
  <c r="H1407" i="7"/>
  <c r="G1407" i="7"/>
  <c r="E1407" i="7"/>
  <c r="D1407" i="7"/>
  <c r="D1406" i="7"/>
  <c r="E1406" i="7" s="1"/>
  <c r="H1406" i="7" s="1"/>
  <c r="D1405" i="7"/>
  <c r="G1404" i="7"/>
  <c r="D1404" i="7"/>
  <c r="E1404" i="7" s="1"/>
  <c r="H1404" i="7" s="1"/>
  <c r="G1403" i="7"/>
  <c r="E1403" i="7"/>
  <c r="H1403" i="7" s="1"/>
  <c r="D1403" i="7"/>
  <c r="G1402" i="7"/>
  <c r="D1402" i="7"/>
  <c r="E1402" i="7" s="1"/>
  <c r="H1402" i="7" s="1"/>
  <c r="D1401" i="7"/>
  <c r="G1400" i="7"/>
  <c r="D1400" i="7"/>
  <c r="E1400" i="7" s="1"/>
  <c r="H1400" i="7" s="1"/>
  <c r="G1399" i="7"/>
  <c r="E1399" i="7"/>
  <c r="H1399" i="7" s="1"/>
  <c r="D1399" i="7"/>
  <c r="G1398" i="7"/>
  <c r="D1398" i="7"/>
  <c r="E1398" i="7" s="1"/>
  <c r="H1398" i="7" s="1"/>
  <c r="D1397" i="7"/>
  <c r="D1396" i="7"/>
  <c r="G1396" i="7" s="1"/>
  <c r="G1395" i="7"/>
  <c r="E1395" i="7"/>
  <c r="H1395" i="7" s="1"/>
  <c r="D1395" i="7"/>
  <c r="D1394" i="7"/>
  <c r="E1394" i="7" s="1"/>
  <c r="H1394" i="7" s="1"/>
  <c r="D1393" i="7"/>
  <c r="G1392" i="7"/>
  <c r="E1392" i="7"/>
  <c r="H1392" i="7" s="1"/>
  <c r="D1392" i="7"/>
  <c r="H1391" i="7"/>
  <c r="G1391" i="7"/>
  <c r="E1391" i="7"/>
  <c r="D1391" i="7"/>
  <c r="D1390" i="7"/>
  <c r="E1390" i="7" s="1"/>
  <c r="H1390" i="7" s="1"/>
  <c r="D1389" i="7"/>
  <c r="G1388" i="7"/>
  <c r="D1388" i="7"/>
  <c r="E1388" i="7" s="1"/>
  <c r="H1388" i="7" s="1"/>
  <c r="G1387" i="7"/>
  <c r="E1387" i="7"/>
  <c r="H1387" i="7" s="1"/>
  <c r="D1387" i="7"/>
  <c r="G1386" i="7"/>
  <c r="D1386" i="7"/>
  <c r="E1386" i="7" s="1"/>
  <c r="H1386" i="7" s="1"/>
  <c r="D1385" i="7"/>
  <c r="G1384" i="7"/>
  <c r="D1384" i="7"/>
  <c r="E1384" i="7" s="1"/>
  <c r="H1384" i="7" s="1"/>
  <c r="G1383" i="7"/>
  <c r="D1383" i="7"/>
  <c r="E1383" i="7" s="1"/>
  <c r="H1383" i="7" s="1"/>
  <c r="G1382" i="7"/>
  <c r="D1382" i="7"/>
  <c r="E1382" i="7" s="1"/>
  <c r="H1382" i="7" s="1"/>
  <c r="D1381" i="7"/>
  <c r="D1380" i="7"/>
  <c r="G1380" i="7" s="1"/>
  <c r="G1379" i="7"/>
  <c r="D1379" i="7"/>
  <c r="E1379" i="7" s="1"/>
  <c r="H1379" i="7" s="1"/>
  <c r="D1378" i="7"/>
  <c r="E1378" i="7" s="1"/>
  <c r="H1378" i="7" s="1"/>
  <c r="D1377" i="7"/>
  <c r="G1376" i="7"/>
  <c r="E1376" i="7"/>
  <c r="H1376" i="7" s="1"/>
  <c r="D1376" i="7"/>
  <c r="D1375" i="7"/>
  <c r="G1375" i="7" s="1"/>
  <c r="D1374" i="7"/>
  <c r="E1374" i="7" s="1"/>
  <c r="H1374" i="7" s="1"/>
  <c r="D1373" i="7"/>
  <c r="G1372" i="7"/>
  <c r="D1372" i="7"/>
  <c r="E1372" i="7" s="1"/>
  <c r="H1372" i="7" s="1"/>
  <c r="G1371" i="7"/>
  <c r="E1371" i="7"/>
  <c r="H1371" i="7" s="1"/>
  <c r="D1371" i="7"/>
  <c r="G1370" i="7"/>
  <c r="D1370" i="7"/>
  <c r="E1370" i="7" s="1"/>
  <c r="H1370" i="7" s="1"/>
  <c r="D1369" i="7"/>
  <c r="G1368" i="7"/>
  <c r="D1368" i="7"/>
  <c r="E1368" i="7" s="1"/>
  <c r="H1368" i="7" s="1"/>
  <c r="G1367" i="7"/>
  <c r="D1367" i="7"/>
  <c r="E1367" i="7" s="1"/>
  <c r="H1367" i="7" s="1"/>
  <c r="D1366" i="7"/>
  <c r="E1366" i="7" s="1"/>
  <c r="H1366" i="7" s="1"/>
  <c r="D1365" i="7"/>
  <c r="D1364" i="7"/>
  <c r="G1364" i="7" s="1"/>
  <c r="G1363" i="7"/>
  <c r="D1363" i="7"/>
  <c r="E1363" i="7" s="1"/>
  <c r="H1363" i="7" s="1"/>
  <c r="D1362" i="7"/>
  <c r="E1362" i="7" s="1"/>
  <c r="H1362" i="7" s="1"/>
  <c r="D1361" i="7"/>
  <c r="H1360" i="7"/>
  <c r="G1360" i="7"/>
  <c r="E1360" i="7"/>
  <c r="D1360" i="7"/>
  <c r="D1359" i="7"/>
  <c r="G1359" i="7" s="1"/>
  <c r="D1358" i="7"/>
  <c r="E1358" i="7" s="1"/>
  <c r="H1358" i="7" s="1"/>
  <c r="D1357" i="7"/>
  <c r="G1356" i="7"/>
  <c r="D1356" i="7"/>
  <c r="E1356" i="7" s="1"/>
  <c r="H1356" i="7" s="1"/>
  <c r="H1355" i="7"/>
  <c r="G1355" i="7"/>
  <c r="E1355" i="7"/>
  <c r="D1355" i="7"/>
  <c r="G1354" i="7"/>
  <c r="D1354" i="7"/>
  <c r="E1354" i="7" s="1"/>
  <c r="H1354" i="7" s="1"/>
  <c r="D1353" i="7"/>
  <c r="G1352" i="7"/>
  <c r="D1352" i="7"/>
  <c r="E1352" i="7" s="1"/>
  <c r="H1352" i="7" s="1"/>
  <c r="G1351" i="7"/>
  <c r="D1351" i="7"/>
  <c r="E1351" i="7" s="1"/>
  <c r="H1351" i="7" s="1"/>
  <c r="D1350" i="7"/>
  <c r="E1350" i="7" s="1"/>
  <c r="H1350" i="7" s="1"/>
  <c r="D1349" i="7"/>
  <c r="D1348" i="7"/>
  <c r="G1348" i="7" s="1"/>
  <c r="G1347" i="7"/>
  <c r="D1347" i="7"/>
  <c r="E1347" i="7" s="1"/>
  <c r="H1347" i="7" s="1"/>
  <c r="D1346" i="7"/>
  <c r="E1346" i="7" s="1"/>
  <c r="H1346" i="7" s="1"/>
  <c r="D1345" i="7"/>
  <c r="G1344" i="7"/>
  <c r="E1344" i="7"/>
  <c r="H1344" i="7" s="1"/>
  <c r="D1344" i="7"/>
  <c r="D1343" i="7"/>
  <c r="G1343" i="7" s="1"/>
  <c r="D1342" i="7"/>
  <c r="E1342" i="7" s="1"/>
  <c r="H1342" i="7" s="1"/>
  <c r="D1341" i="7"/>
  <c r="G1340" i="7"/>
  <c r="D1340" i="7"/>
  <c r="E1340" i="7" s="1"/>
  <c r="H1340" i="7" s="1"/>
  <c r="G1339" i="7"/>
  <c r="E1339" i="7"/>
  <c r="H1339" i="7" s="1"/>
  <c r="D1339" i="7"/>
  <c r="G1338" i="7"/>
  <c r="D1338" i="7"/>
  <c r="E1338" i="7" s="1"/>
  <c r="H1338" i="7" s="1"/>
  <c r="D1337" i="7"/>
  <c r="G1336" i="7"/>
  <c r="D1336" i="7"/>
  <c r="E1336" i="7" s="1"/>
  <c r="H1336" i="7" s="1"/>
  <c r="G1335" i="7"/>
  <c r="D1335" i="7"/>
  <c r="E1335" i="7" s="1"/>
  <c r="H1335" i="7" s="1"/>
  <c r="D1334" i="7"/>
  <c r="E1334" i="7" s="1"/>
  <c r="H1334" i="7" s="1"/>
  <c r="D1333" i="7"/>
  <c r="D1332" i="7"/>
  <c r="G1332" i="7" s="1"/>
  <c r="G1331" i="7"/>
  <c r="D1331" i="7"/>
  <c r="E1331" i="7" s="1"/>
  <c r="H1331" i="7" s="1"/>
  <c r="D1330" i="7"/>
  <c r="E1330" i="7" s="1"/>
  <c r="H1330" i="7" s="1"/>
  <c r="D1329" i="7"/>
  <c r="H1328" i="7"/>
  <c r="G1328" i="7"/>
  <c r="E1328" i="7"/>
  <c r="D1328" i="7"/>
  <c r="D1327" i="7"/>
  <c r="G1327" i="7" s="1"/>
  <c r="D1326" i="7"/>
  <c r="E1326" i="7" s="1"/>
  <c r="H1326" i="7" s="1"/>
  <c r="D1325" i="7"/>
  <c r="G1324" i="7"/>
  <c r="D1324" i="7"/>
  <c r="E1324" i="7" s="1"/>
  <c r="H1324" i="7" s="1"/>
  <c r="G1323" i="7"/>
  <c r="E1323" i="7"/>
  <c r="H1323" i="7" s="1"/>
  <c r="D1323" i="7"/>
  <c r="G1322" i="7"/>
  <c r="D1322" i="7"/>
  <c r="E1322" i="7" s="1"/>
  <c r="H1322" i="7" s="1"/>
  <c r="D1321" i="7"/>
  <c r="G1321" i="7" s="1"/>
  <c r="H1320" i="7"/>
  <c r="E1320" i="7"/>
  <c r="D1320" i="7"/>
  <c r="G1320" i="7" s="1"/>
  <c r="D1319" i="7"/>
  <c r="G1318" i="7"/>
  <c r="D1318" i="7"/>
  <c r="E1318" i="7" s="1"/>
  <c r="H1318" i="7" s="1"/>
  <c r="D1317" i="7"/>
  <c r="G1317" i="7" s="1"/>
  <c r="D1316" i="7"/>
  <c r="G1316" i="7" s="1"/>
  <c r="D1315" i="7"/>
  <c r="G1315" i="7" s="1"/>
  <c r="D1314" i="7"/>
  <c r="E1314" i="7" s="1"/>
  <c r="H1314" i="7" s="1"/>
  <c r="E1313" i="7"/>
  <c r="H1313" i="7" s="1"/>
  <c r="D1313" i="7"/>
  <c r="G1313" i="7" s="1"/>
  <c r="G1312" i="7"/>
  <c r="E1312" i="7"/>
  <c r="H1312" i="7" s="1"/>
  <c r="D1312" i="7"/>
  <c r="E1311" i="7"/>
  <c r="H1311" i="7" s="1"/>
  <c r="D1311" i="7"/>
  <c r="G1311" i="7" s="1"/>
  <c r="G1310" i="7"/>
  <c r="D1310" i="7"/>
  <c r="E1310" i="7" s="1"/>
  <c r="H1310" i="7" s="1"/>
  <c r="D1309" i="7"/>
  <c r="G1309" i="7" s="1"/>
  <c r="G1308" i="7"/>
  <c r="E1308" i="7"/>
  <c r="H1308" i="7" s="1"/>
  <c r="D1308" i="7"/>
  <c r="D1307" i="7"/>
  <c r="G1307" i="7" s="1"/>
  <c r="D1306" i="7"/>
  <c r="E1306" i="7" s="1"/>
  <c r="H1306" i="7" s="1"/>
  <c r="E1305" i="7"/>
  <c r="H1305" i="7" s="1"/>
  <c r="D1305" i="7"/>
  <c r="G1305" i="7" s="1"/>
  <c r="D1304" i="7"/>
  <c r="H1303" i="7"/>
  <c r="G1303" i="7"/>
  <c r="D1303" i="7"/>
  <c r="E1303" i="7" s="1"/>
  <c r="G1302" i="7"/>
  <c r="D1302" i="7"/>
  <c r="E1302" i="7" s="1"/>
  <c r="H1302" i="7" s="1"/>
  <c r="D1301" i="7"/>
  <c r="G1301" i="7" s="1"/>
  <c r="D1300" i="7"/>
  <c r="G1300" i="7" s="1"/>
  <c r="D1299" i="7"/>
  <c r="G1299" i="7" s="1"/>
  <c r="G1298" i="7"/>
  <c r="D1298" i="7"/>
  <c r="E1298" i="7" s="1"/>
  <c r="H1298" i="7" s="1"/>
  <c r="H1297" i="7"/>
  <c r="E1297" i="7"/>
  <c r="D1297" i="7"/>
  <c r="G1297" i="7" s="1"/>
  <c r="E1296" i="7"/>
  <c r="H1296" i="7" s="1"/>
  <c r="D1296" i="7"/>
  <c r="G1296" i="7" s="1"/>
  <c r="E1295" i="7"/>
  <c r="H1295" i="7" s="1"/>
  <c r="D1295" i="7"/>
  <c r="G1295" i="7" s="1"/>
  <c r="D1294" i="7"/>
  <c r="E1293" i="7"/>
  <c r="H1293" i="7" s="1"/>
  <c r="D1293" i="7"/>
  <c r="G1293" i="7" s="1"/>
  <c r="D1292" i="7"/>
  <c r="G1292" i="7" s="1"/>
  <c r="G1291" i="7"/>
  <c r="D1291" i="7"/>
  <c r="E1291" i="7" s="1"/>
  <c r="H1291" i="7" s="1"/>
  <c r="D1290" i="7"/>
  <c r="E1290" i="7" s="1"/>
  <c r="H1290" i="7" s="1"/>
  <c r="D1289" i="7"/>
  <c r="G1288" i="7"/>
  <c r="D1288" i="7"/>
  <c r="E1288" i="7" s="1"/>
  <c r="H1288" i="7" s="1"/>
  <c r="D1287" i="7"/>
  <c r="G1287" i="7" s="1"/>
  <c r="G1286" i="7"/>
  <c r="D1286" i="7"/>
  <c r="E1286" i="7" s="1"/>
  <c r="H1286" i="7" s="1"/>
  <c r="D1285" i="7"/>
  <c r="G1285" i="7" s="1"/>
  <c r="E1284" i="7"/>
  <c r="H1284" i="7" s="1"/>
  <c r="D1284" i="7"/>
  <c r="G1284" i="7" s="1"/>
  <c r="H1283" i="7"/>
  <c r="G1283" i="7"/>
  <c r="E1283" i="7"/>
  <c r="D1283" i="7"/>
  <c r="D1282" i="7"/>
  <c r="E1282" i="7" s="1"/>
  <c r="H1282" i="7" s="1"/>
  <c r="E1281" i="7"/>
  <c r="H1281" i="7" s="1"/>
  <c r="D1281" i="7"/>
  <c r="G1281" i="7" s="1"/>
  <c r="E1280" i="7"/>
  <c r="H1280" i="7" s="1"/>
  <c r="D1280" i="7"/>
  <c r="G1280" i="7" s="1"/>
  <c r="D1279" i="7"/>
  <c r="D1278" i="7"/>
  <c r="E1278" i="7" s="1"/>
  <c r="H1278" i="7" s="1"/>
  <c r="D1277" i="7"/>
  <c r="G1277" i="7" s="1"/>
  <c r="G1276" i="7"/>
  <c r="D1276" i="7"/>
  <c r="E1276" i="7" s="1"/>
  <c r="H1276" i="7" s="1"/>
  <c r="G1275" i="7"/>
  <c r="D1275" i="7"/>
  <c r="E1275" i="7" s="1"/>
  <c r="H1275" i="7" s="1"/>
  <c r="G1274" i="7"/>
  <c r="D1274" i="7"/>
  <c r="E1274" i="7" s="1"/>
  <c r="H1274" i="7" s="1"/>
  <c r="D1273" i="7"/>
  <c r="G1273" i="7" s="1"/>
  <c r="E1272" i="7"/>
  <c r="H1272" i="7" s="1"/>
  <c r="D1272" i="7"/>
  <c r="G1272" i="7" s="1"/>
  <c r="H1271" i="7"/>
  <c r="E1271" i="7"/>
  <c r="D1271" i="7"/>
  <c r="G1271" i="7" s="1"/>
  <c r="G1270" i="7"/>
  <c r="D1270" i="7"/>
  <c r="E1270" i="7" s="1"/>
  <c r="H1270" i="7" s="1"/>
  <c r="E1269" i="7"/>
  <c r="H1269" i="7" s="1"/>
  <c r="D1269" i="7"/>
  <c r="G1269" i="7" s="1"/>
  <c r="H1268" i="7"/>
  <c r="G1268" i="7"/>
  <c r="E1268" i="7"/>
  <c r="D1268" i="7"/>
  <c r="D1267" i="7"/>
  <c r="G1267" i="7" s="1"/>
  <c r="D1266" i="7"/>
  <c r="E1266" i="7" s="1"/>
  <c r="H1266" i="7" s="1"/>
  <c r="E1265" i="7"/>
  <c r="H1265" i="7" s="1"/>
  <c r="D1265" i="7"/>
  <c r="G1265" i="7" s="1"/>
  <c r="D1264" i="7"/>
  <c r="G1264" i="7" s="1"/>
  <c r="H1263" i="7"/>
  <c r="G1263" i="7"/>
  <c r="E1263" i="7"/>
  <c r="D1263" i="7"/>
  <c r="G1262" i="7"/>
  <c r="D1262" i="7"/>
  <c r="E1262" i="7" s="1"/>
  <c r="H1262" i="7" s="1"/>
  <c r="D1261" i="7"/>
  <c r="G1261" i="7" s="1"/>
  <c r="G1260" i="7"/>
  <c r="D1260" i="7"/>
  <c r="E1260" i="7" s="1"/>
  <c r="H1260" i="7" s="1"/>
  <c r="H1259" i="7"/>
  <c r="G1259" i="7"/>
  <c r="E1259" i="7"/>
  <c r="D1259" i="7"/>
  <c r="G1258" i="7"/>
  <c r="D1258" i="7"/>
  <c r="E1258" i="7" s="1"/>
  <c r="H1258" i="7" s="1"/>
  <c r="D1257" i="7"/>
  <c r="G1257" i="7" s="1"/>
  <c r="H1256" i="7"/>
  <c r="E1256" i="7"/>
  <c r="D1256" i="7"/>
  <c r="G1256" i="7" s="1"/>
  <c r="D1255" i="7"/>
  <c r="G1254" i="7"/>
  <c r="D1254" i="7"/>
  <c r="E1254" i="7" s="1"/>
  <c r="H1254" i="7" s="1"/>
  <c r="E1253" i="7"/>
  <c r="H1253" i="7" s="1"/>
  <c r="D1253" i="7"/>
  <c r="G1253" i="7" s="1"/>
  <c r="D1252" i="7"/>
  <c r="G1252" i="7" s="1"/>
  <c r="D1251" i="7"/>
  <c r="G1251" i="7" s="1"/>
  <c r="D1250" i="7"/>
  <c r="E1250" i="7" s="1"/>
  <c r="H1250" i="7" s="1"/>
  <c r="E1249" i="7"/>
  <c r="H1249" i="7" s="1"/>
  <c r="D1249" i="7"/>
  <c r="G1249" i="7" s="1"/>
  <c r="G1248" i="7"/>
  <c r="E1248" i="7"/>
  <c r="H1248" i="7" s="1"/>
  <c r="D1248" i="7"/>
  <c r="E1247" i="7"/>
  <c r="H1247" i="7" s="1"/>
  <c r="D1247" i="7"/>
  <c r="G1247" i="7" s="1"/>
  <c r="G1246" i="7"/>
  <c r="D1246" i="7"/>
  <c r="E1246" i="7" s="1"/>
  <c r="H1246" i="7" s="1"/>
  <c r="D1245" i="7"/>
  <c r="G1245" i="7" s="1"/>
  <c r="G1244" i="7"/>
  <c r="E1244" i="7"/>
  <c r="H1244" i="7" s="1"/>
  <c r="D1244" i="7"/>
  <c r="D1243" i="7"/>
  <c r="G1243" i="7" s="1"/>
  <c r="D1242" i="7"/>
  <c r="E1242" i="7" s="1"/>
  <c r="H1242" i="7" s="1"/>
  <c r="E1241" i="7"/>
  <c r="H1241" i="7" s="1"/>
  <c r="D1241" i="7"/>
  <c r="G1241" i="7" s="1"/>
  <c r="D1240" i="7"/>
  <c r="G1239" i="7"/>
  <c r="D1239" i="7"/>
  <c r="E1239" i="7" s="1"/>
  <c r="H1239" i="7" s="1"/>
  <c r="G1238" i="7"/>
  <c r="D1238" i="7"/>
  <c r="E1238" i="7" s="1"/>
  <c r="H1238" i="7" s="1"/>
  <c r="D1237" i="7"/>
  <c r="G1237" i="7" s="1"/>
  <c r="D1236" i="7"/>
  <c r="D1235" i="7"/>
  <c r="G1235" i="7" s="1"/>
  <c r="G1234" i="7"/>
  <c r="D1234" i="7"/>
  <c r="E1234" i="7" s="1"/>
  <c r="H1234" i="7" s="1"/>
  <c r="H1233" i="7"/>
  <c r="E1233" i="7"/>
  <c r="D1233" i="7"/>
  <c r="G1233" i="7" s="1"/>
  <c r="E1232" i="7"/>
  <c r="H1232" i="7" s="1"/>
  <c r="D1232" i="7"/>
  <c r="G1232" i="7" s="1"/>
  <c r="E1231" i="7"/>
  <c r="H1231" i="7" s="1"/>
  <c r="D1231" i="7"/>
  <c r="G1231" i="7" s="1"/>
  <c r="D1230" i="7"/>
  <c r="H1229" i="7"/>
  <c r="E1229" i="7"/>
  <c r="D1229" i="7"/>
  <c r="G1229" i="7" s="1"/>
  <c r="D1228" i="7"/>
  <c r="G1228" i="7" s="1"/>
  <c r="G1227" i="7"/>
  <c r="D1227" i="7"/>
  <c r="E1227" i="7" s="1"/>
  <c r="H1227" i="7" s="1"/>
  <c r="D1226" i="7"/>
  <c r="D1225" i="7"/>
  <c r="G1224" i="7"/>
  <c r="D1224" i="7"/>
  <c r="E1224" i="7" s="1"/>
  <c r="H1224" i="7" s="1"/>
  <c r="D1223" i="7"/>
  <c r="G1223" i="7" s="1"/>
  <c r="G1222" i="7"/>
  <c r="D1222" i="7"/>
  <c r="E1222" i="7" s="1"/>
  <c r="H1222" i="7" s="1"/>
  <c r="D1221" i="7"/>
  <c r="D1220" i="7"/>
  <c r="G1220" i="7" s="1"/>
  <c r="H1219" i="7"/>
  <c r="G1219" i="7"/>
  <c r="E1219" i="7"/>
  <c r="D1219" i="7"/>
  <c r="D1218" i="7"/>
  <c r="E1218" i="7" s="1"/>
  <c r="H1218" i="7" s="1"/>
  <c r="E1217" i="7"/>
  <c r="H1217" i="7" s="1"/>
  <c r="D1217" i="7"/>
  <c r="G1217" i="7" s="1"/>
  <c r="E1216" i="7"/>
  <c r="H1216" i="7" s="1"/>
  <c r="D1216" i="7"/>
  <c r="G1216" i="7" s="1"/>
  <c r="D1215" i="7"/>
  <c r="G1215" i="7" s="1"/>
  <c r="D1214" i="7"/>
  <c r="E1214" i="7" s="1"/>
  <c r="H1214" i="7" s="1"/>
  <c r="D1213" i="7"/>
  <c r="G1213" i="7" s="1"/>
  <c r="G1212" i="7"/>
  <c r="D1212" i="7"/>
  <c r="E1212" i="7" s="1"/>
  <c r="H1212" i="7" s="1"/>
  <c r="G1211" i="7"/>
  <c r="D1211" i="7"/>
  <c r="E1211" i="7" s="1"/>
  <c r="H1211" i="7" s="1"/>
  <c r="D1210" i="7"/>
  <c r="E1210" i="7" s="1"/>
  <c r="H1210" i="7" s="1"/>
  <c r="D1209" i="7"/>
  <c r="G1209" i="7" s="1"/>
  <c r="E1208" i="7"/>
  <c r="H1208" i="7" s="1"/>
  <c r="D1208" i="7"/>
  <c r="G1208" i="7" s="1"/>
  <c r="H1207" i="7"/>
  <c r="E1207" i="7"/>
  <c r="D1207" i="7"/>
  <c r="G1207" i="7" s="1"/>
  <c r="G1206" i="7"/>
  <c r="D1206" i="7"/>
  <c r="E1206" i="7" s="1"/>
  <c r="H1206" i="7" s="1"/>
  <c r="E1205" i="7"/>
  <c r="H1205" i="7" s="1"/>
  <c r="D1205" i="7"/>
  <c r="G1205" i="7" s="1"/>
  <c r="H1204" i="7"/>
  <c r="G1204" i="7"/>
  <c r="E1204" i="7"/>
  <c r="D1204" i="7"/>
  <c r="D1203" i="7"/>
  <c r="G1203" i="7" s="1"/>
  <c r="D1202" i="7"/>
  <c r="E1202" i="7" s="1"/>
  <c r="H1202" i="7" s="1"/>
  <c r="E1201" i="7"/>
  <c r="H1201" i="7" s="1"/>
  <c r="D1201" i="7"/>
  <c r="G1201" i="7" s="1"/>
  <c r="E1200" i="7"/>
  <c r="H1200" i="7" s="1"/>
  <c r="D1200" i="7"/>
  <c r="G1200" i="7" s="1"/>
  <c r="H1199" i="7"/>
  <c r="G1199" i="7"/>
  <c r="E1199" i="7"/>
  <c r="D1199" i="7"/>
  <c r="G1198" i="7"/>
  <c r="D1198" i="7"/>
  <c r="E1198" i="7" s="1"/>
  <c r="H1198" i="7" s="1"/>
  <c r="D1197" i="7"/>
  <c r="G1197" i="7" s="1"/>
  <c r="G1196" i="7"/>
  <c r="D1196" i="7"/>
  <c r="E1196" i="7" s="1"/>
  <c r="H1196" i="7" s="1"/>
  <c r="G1195" i="7"/>
  <c r="E1195" i="7"/>
  <c r="H1195" i="7" s="1"/>
  <c r="D1195" i="7"/>
  <c r="G1194" i="7"/>
  <c r="D1194" i="7"/>
  <c r="E1194" i="7" s="1"/>
  <c r="H1194" i="7" s="1"/>
  <c r="D1193" i="7"/>
  <c r="G1193" i="7" s="1"/>
  <c r="H1192" i="7"/>
  <c r="E1192" i="7"/>
  <c r="D1192" i="7"/>
  <c r="G1192" i="7" s="1"/>
  <c r="D1191" i="7"/>
  <c r="G1190" i="7"/>
  <c r="D1190" i="7"/>
  <c r="E1190" i="7" s="1"/>
  <c r="H1190" i="7" s="1"/>
  <c r="E1189" i="7"/>
  <c r="H1189" i="7" s="1"/>
  <c r="D1189" i="7"/>
  <c r="G1189" i="7" s="1"/>
  <c r="D1188" i="7"/>
  <c r="G1188" i="7" s="1"/>
  <c r="D1187" i="7"/>
  <c r="D1186" i="7"/>
  <c r="E1186" i="7" s="1"/>
  <c r="H1186" i="7" s="1"/>
  <c r="D1185" i="7"/>
  <c r="G1185" i="7" s="1"/>
  <c r="G1184" i="7"/>
  <c r="E1184" i="7"/>
  <c r="H1184" i="7" s="1"/>
  <c r="D1184" i="7"/>
  <c r="G1183" i="7"/>
  <c r="E1183" i="7"/>
  <c r="H1183" i="7" s="1"/>
  <c r="D1183" i="7"/>
  <c r="G1182" i="7"/>
  <c r="D1182" i="7"/>
  <c r="E1182" i="7" s="1"/>
  <c r="H1182" i="7" s="1"/>
  <c r="D1181" i="7"/>
  <c r="G1181" i="7" s="1"/>
  <c r="G1180" i="7"/>
  <c r="E1180" i="7"/>
  <c r="H1180" i="7" s="1"/>
  <c r="D1180" i="7"/>
  <c r="D1179" i="7"/>
  <c r="G1179" i="7" s="1"/>
  <c r="D1178" i="7"/>
  <c r="E1178" i="7" s="1"/>
  <c r="H1178" i="7" s="1"/>
  <c r="E1177" i="7"/>
  <c r="H1177" i="7" s="1"/>
  <c r="D1177" i="7"/>
  <c r="G1177" i="7" s="1"/>
  <c r="D1176" i="7"/>
  <c r="G1175" i="7"/>
  <c r="D1175" i="7"/>
  <c r="E1175" i="7" s="1"/>
  <c r="H1175" i="7" s="1"/>
  <c r="G1174" i="7"/>
  <c r="D1174" i="7"/>
  <c r="E1174" i="7" s="1"/>
  <c r="H1174" i="7" s="1"/>
  <c r="D1173" i="7"/>
  <c r="G1173" i="7" s="1"/>
  <c r="D1172" i="7"/>
  <c r="D1171" i="7"/>
  <c r="G1171" i="7" s="1"/>
  <c r="G1170" i="7"/>
  <c r="D1170" i="7"/>
  <c r="E1170" i="7" s="1"/>
  <c r="H1170" i="7" s="1"/>
  <c r="H1169" i="7"/>
  <c r="E1169" i="7"/>
  <c r="D1169" i="7"/>
  <c r="G1169" i="7" s="1"/>
  <c r="E1168" i="7"/>
  <c r="H1168" i="7" s="1"/>
  <c r="D1168" i="7"/>
  <c r="G1168" i="7" s="1"/>
  <c r="E1167" i="7"/>
  <c r="H1167" i="7" s="1"/>
  <c r="D1167" i="7"/>
  <c r="G1167" i="7" s="1"/>
  <c r="D1166" i="7"/>
  <c r="H1165" i="7"/>
  <c r="E1165" i="7"/>
  <c r="D1165" i="7"/>
  <c r="G1165" i="7" s="1"/>
  <c r="D1164" i="7"/>
  <c r="G1164" i="7" s="1"/>
  <c r="G1163" i="7"/>
  <c r="D1163" i="7"/>
  <c r="E1163" i="7" s="1"/>
  <c r="H1163" i="7" s="1"/>
  <c r="D1162" i="7"/>
  <c r="D1161" i="7"/>
  <c r="H1160" i="7"/>
  <c r="G1160" i="7"/>
  <c r="D1160" i="7"/>
  <c r="E1160" i="7" s="1"/>
  <c r="D1159" i="7"/>
  <c r="G1159" i="7" s="1"/>
  <c r="G1158" i="7"/>
  <c r="D1158" i="7"/>
  <c r="E1158" i="7" s="1"/>
  <c r="H1158" i="7" s="1"/>
  <c r="D1157" i="7"/>
  <c r="E1156" i="7"/>
  <c r="H1156" i="7" s="1"/>
  <c r="D1156" i="7"/>
  <c r="G1156" i="7" s="1"/>
  <c r="H1155" i="7"/>
  <c r="G1155" i="7"/>
  <c r="E1155" i="7"/>
  <c r="D1155" i="7"/>
  <c r="D1154" i="7"/>
  <c r="E1154" i="7" s="1"/>
  <c r="H1154" i="7" s="1"/>
  <c r="E1153" i="7"/>
  <c r="H1153" i="7" s="1"/>
  <c r="D1153" i="7"/>
  <c r="G1153" i="7" s="1"/>
  <c r="E1152" i="7"/>
  <c r="H1152" i="7" s="1"/>
  <c r="D1152" i="7"/>
  <c r="G1152" i="7" s="1"/>
  <c r="E1151" i="7"/>
  <c r="H1151" i="7" s="1"/>
  <c r="D1151" i="7"/>
  <c r="G1151" i="7" s="1"/>
  <c r="D1150" i="7"/>
  <c r="E1150" i="7" s="1"/>
  <c r="H1150" i="7" s="1"/>
  <c r="D1149" i="7"/>
  <c r="G1149" i="7" s="1"/>
  <c r="G1148" i="7"/>
  <c r="D1148" i="7"/>
  <c r="E1148" i="7" s="1"/>
  <c r="H1148" i="7" s="1"/>
  <c r="G1147" i="7"/>
  <c r="D1147" i="7"/>
  <c r="E1147" i="7" s="1"/>
  <c r="H1147" i="7" s="1"/>
  <c r="D1146" i="7"/>
  <c r="E1146" i="7" s="1"/>
  <c r="H1146" i="7" s="1"/>
  <c r="D1145" i="7"/>
  <c r="G1145" i="7" s="1"/>
  <c r="E1144" i="7"/>
  <c r="H1144" i="7" s="1"/>
  <c r="D1144" i="7"/>
  <c r="G1144" i="7" s="1"/>
  <c r="H1143" i="7"/>
  <c r="E1143" i="7"/>
  <c r="D1143" i="7"/>
  <c r="G1143" i="7" s="1"/>
  <c r="G1142" i="7"/>
  <c r="D1142" i="7"/>
  <c r="E1142" i="7" s="1"/>
  <c r="H1142" i="7" s="1"/>
  <c r="D1141" i="7"/>
  <c r="H1140" i="7"/>
  <c r="G1140" i="7"/>
  <c r="E1140" i="7"/>
  <c r="D1140" i="7"/>
  <c r="D1139" i="7"/>
  <c r="G1139" i="7" s="1"/>
  <c r="D1138" i="7"/>
  <c r="E1138" i="7" s="1"/>
  <c r="H1138" i="7" s="1"/>
  <c r="E1137" i="7"/>
  <c r="H1137" i="7" s="1"/>
  <c r="D1137" i="7"/>
  <c r="G1137" i="7" s="1"/>
  <c r="G1136" i="7"/>
  <c r="D1136" i="7"/>
  <c r="E1136" i="7" s="1"/>
  <c r="H1136" i="7" s="1"/>
  <c r="H1135" i="7"/>
  <c r="G1135" i="7"/>
  <c r="E1135" i="7"/>
  <c r="D1135" i="7"/>
  <c r="G1134" i="7"/>
  <c r="D1134" i="7"/>
  <c r="E1134" i="7" s="1"/>
  <c r="H1134" i="7" s="1"/>
  <c r="D1133" i="7"/>
  <c r="G1133" i="7" s="1"/>
  <c r="G1132" i="7"/>
  <c r="D1132" i="7"/>
  <c r="E1132" i="7" s="1"/>
  <c r="H1132" i="7" s="1"/>
  <c r="G1131" i="7"/>
  <c r="E1131" i="7"/>
  <c r="H1131" i="7" s="1"/>
  <c r="D1131" i="7"/>
  <c r="G1130" i="7"/>
  <c r="D1130" i="7"/>
  <c r="E1130" i="7" s="1"/>
  <c r="H1130" i="7" s="1"/>
  <c r="D1129" i="7"/>
  <c r="G1129" i="7" s="1"/>
  <c r="H1128" i="7"/>
  <c r="E1128" i="7"/>
  <c r="D1128" i="7"/>
  <c r="G1128" i="7" s="1"/>
  <c r="D1127" i="7"/>
  <c r="G1126" i="7"/>
  <c r="D1126" i="7"/>
  <c r="E1126" i="7" s="1"/>
  <c r="H1126" i="7" s="1"/>
  <c r="E1125" i="7"/>
  <c r="H1125" i="7" s="1"/>
  <c r="D1125" i="7"/>
  <c r="G1125" i="7" s="1"/>
  <c r="D1124" i="7"/>
  <c r="G1124" i="7" s="1"/>
  <c r="D1123" i="7"/>
  <c r="D1122" i="7"/>
  <c r="E1122" i="7" s="1"/>
  <c r="H1122" i="7" s="1"/>
  <c r="E1121" i="7"/>
  <c r="H1121" i="7" s="1"/>
  <c r="D1121" i="7"/>
  <c r="G1121" i="7" s="1"/>
  <c r="H1120" i="7"/>
  <c r="G1120" i="7"/>
  <c r="E1120" i="7"/>
  <c r="D1120" i="7"/>
  <c r="G1119" i="7"/>
  <c r="E1119" i="7"/>
  <c r="H1119" i="7" s="1"/>
  <c r="D1119" i="7"/>
  <c r="G1118" i="7"/>
  <c r="D1118" i="7"/>
  <c r="E1118" i="7" s="1"/>
  <c r="H1118" i="7" s="1"/>
  <c r="D1117" i="7"/>
  <c r="H1116" i="7"/>
  <c r="G1116" i="7"/>
  <c r="E1116" i="7"/>
  <c r="D1116" i="7"/>
  <c r="D1115" i="7"/>
  <c r="G1115" i="7" s="1"/>
  <c r="D1114" i="7"/>
  <c r="E1114" i="7" s="1"/>
  <c r="H1114" i="7" s="1"/>
  <c r="E1113" i="7"/>
  <c r="H1113" i="7" s="1"/>
  <c r="D1113" i="7"/>
  <c r="G1113" i="7" s="1"/>
  <c r="D1112" i="7"/>
  <c r="G1112" i="7" s="1"/>
  <c r="H1111" i="7"/>
  <c r="G1111" i="7"/>
  <c r="D1111" i="7"/>
  <c r="E1111" i="7" s="1"/>
  <c r="G1110" i="7"/>
  <c r="D1110" i="7"/>
  <c r="E1110" i="7" s="1"/>
  <c r="H1110" i="7" s="1"/>
  <c r="D1109" i="7"/>
  <c r="G1109" i="7" s="1"/>
  <c r="D1108" i="7"/>
  <c r="E1107" i="7"/>
  <c r="H1107" i="7" s="1"/>
  <c r="D1107" i="7"/>
  <c r="G1107" i="7" s="1"/>
  <c r="G1106" i="7"/>
  <c r="D1106" i="7"/>
  <c r="E1106" i="7" s="1"/>
  <c r="H1106" i="7" s="1"/>
  <c r="H1105" i="7"/>
  <c r="E1105" i="7"/>
  <c r="D1105" i="7"/>
  <c r="G1105" i="7" s="1"/>
  <c r="G1104" i="7"/>
  <c r="E1104" i="7"/>
  <c r="H1104" i="7" s="1"/>
  <c r="D1104" i="7"/>
  <c r="E1103" i="7"/>
  <c r="H1103" i="7" s="1"/>
  <c r="D1103" i="7"/>
  <c r="G1103" i="7" s="1"/>
  <c r="D1102" i="7"/>
  <c r="E1102" i="7" s="1"/>
  <c r="H1102" i="7" s="1"/>
  <c r="H1101" i="7"/>
  <c r="E1101" i="7"/>
  <c r="D1101" i="7"/>
  <c r="G1101" i="7" s="1"/>
  <c r="D1100" i="7"/>
  <c r="G1100" i="7" s="1"/>
  <c r="G1099" i="7"/>
  <c r="D1099" i="7"/>
  <c r="E1099" i="7" s="1"/>
  <c r="H1099" i="7" s="1"/>
  <c r="D1098" i="7"/>
  <c r="D1097" i="7"/>
  <c r="G1097" i="7" s="1"/>
  <c r="H1096" i="7"/>
  <c r="G1096" i="7"/>
  <c r="D1096" i="7"/>
  <c r="E1096" i="7" s="1"/>
  <c r="D1095" i="7"/>
  <c r="G1095" i="7" s="1"/>
  <c r="G1094" i="7"/>
  <c r="D1094" i="7"/>
  <c r="E1094" i="7" s="1"/>
  <c r="H1094" i="7" s="1"/>
  <c r="D1093" i="7"/>
  <c r="D1092" i="7"/>
  <c r="G1092" i="7" s="1"/>
  <c r="H1091" i="7"/>
  <c r="G1091" i="7"/>
  <c r="E1091" i="7"/>
  <c r="D1091" i="7"/>
  <c r="D1090" i="7"/>
  <c r="E1090" i="7" s="1"/>
  <c r="H1090" i="7" s="1"/>
  <c r="E1089" i="7"/>
  <c r="H1089" i="7" s="1"/>
  <c r="D1089" i="7"/>
  <c r="G1089" i="7" s="1"/>
  <c r="E1088" i="7"/>
  <c r="H1088" i="7" s="1"/>
  <c r="D1088" i="7"/>
  <c r="G1088" i="7" s="1"/>
  <c r="D1087" i="7"/>
  <c r="G1087" i="7" s="1"/>
  <c r="D1086" i="7"/>
  <c r="E1086" i="7" s="1"/>
  <c r="H1086" i="7" s="1"/>
  <c r="D1085" i="7"/>
  <c r="G1085" i="7" s="1"/>
  <c r="G1084" i="7"/>
  <c r="D1084" i="7"/>
  <c r="E1084" i="7" s="1"/>
  <c r="H1084" i="7" s="1"/>
  <c r="D1083" i="7"/>
  <c r="E1083" i="7" s="1"/>
  <c r="H1083" i="7" s="1"/>
  <c r="D1082" i="7"/>
  <c r="D1081" i="7"/>
  <c r="G1081" i="7" s="1"/>
  <c r="E1080" i="7"/>
  <c r="H1080" i="7" s="1"/>
  <c r="D1080" i="7"/>
  <c r="G1080" i="7" s="1"/>
  <c r="D1079" i="7"/>
  <c r="G1079" i="7" s="1"/>
  <c r="G1078" i="7"/>
  <c r="D1078" i="7"/>
  <c r="E1078" i="7" s="1"/>
  <c r="H1078" i="7" s="1"/>
  <c r="E1077" i="7"/>
  <c r="H1077" i="7" s="1"/>
  <c r="D1077" i="7"/>
  <c r="G1077" i="7" s="1"/>
  <c r="H1076" i="7"/>
  <c r="G1076" i="7"/>
  <c r="E1076" i="7"/>
  <c r="D1076" i="7"/>
  <c r="D1075" i="7"/>
  <c r="G1075" i="7" s="1"/>
  <c r="D1074" i="7"/>
  <c r="E1074" i="7" s="1"/>
  <c r="H1074" i="7" s="1"/>
  <c r="E1073" i="7"/>
  <c r="H1073" i="7" s="1"/>
  <c r="D1073" i="7"/>
  <c r="G1073" i="7" s="1"/>
  <c r="G1072" i="7"/>
  <c r="D1072" i="7"/>
  <c r="E1072" i="7" s="1"/>
  <c r="H1072" i="7" s="1"/>
  <c r="H1071" i="7"/>
  <c r="G1071" i="7"/>
  <c r="E1071" i="7"/>
  <c r="D1071" i="7"/>
  <c r="D1070" i="7"/>
  <c r="E1070" i="7" s="1"/>
  <c r="H1070" i="7" s="1"/>
  <c r="D1069" i="7"/>
  <c r="G1069" i="7" s="1"/>
  <c r="D1068" i="7"/>
  <c r="E1068" i="7" s="1"/>
  <c r="H1068" i="7" s="1"/>
  <c r="G1067" i="7"/>
  <c r="E1067" i="7"/>
  <c r="H1067" i="7" s="1"/>
  <c r="D1067" i="7"/>
  <c r="G1066" i="7"/>
  <c r="D1066" i="7"/>
  <c r="E1066" i="7" s="1"/>
  <c r="H1066" i="7" s="1"/>
  <c r="D1065" i="7"/>
  <c r="G1065" i="7" s="1"/>
  <c r="H1064" i="7"/>
  <c r="E1064" i="7"/>
  <c r="D1064" i="7"/>
  <c r="G1064" i="7" s="1"/>
  <c r="D1063" i="7"/>
  <c r="G1063" i="7" s="1"/>
  <c r="G1062" i="7"/>
  <c r="D1062" i="7"/>
  <c r="E1062" i="7" s="1"/>
  <c r="H1062" i="7" s="1"/>
  <c r="E1061" i="7"/>
  <c r="H1061" i="7" s="1"/>
  <c r="D1061" i="7"/>
  <c r="G1061" i="7" s="1"/>
  <c r="D1060" i="7"/>
  <c r="G1060" i="7" s="1"/>
  <c r="D1059" i="7"/>
  <c r="G1058" i="7"/>
  <c r="D1058" i="7"/>
  <c r="E1058" i="7" s="1"/>
  <c r="H1058" i="7" s="1"/>
  <c r="H1057" i="7"/>
  <c r="E1057" i="7"/>
  <c r="D1057" i="7"/>
  <c r="G1057" i="7" s="1"/>
  <c r="D1056" i="7"/>
  <c r="G1056" i="7" s="1"/>
  <c r="G1055" i="7"/>
  <c r="D1055" i="7"/>
  <c r="E1055" i="7" s="1"/>
  <c r="H1055" i="7" s="1"/>
  <c r="G1054" i="7"/>
  <c r="D1054" i="7"/>
  <c r="E1054" i="7" s="1"/>
  <c r="H1054" i="7" s="1"/>
  <c r="D1053" i="7"/>
  <c r="G1053" i="7" s="1"/>
  <c r="H1052" i="7"/>
  <c r="G1052" i="7"/>
  <c r="E1052" i="7"/>
  <c r="D1052" i="7"/>
  <c r="D1051" i="7"/>
  <c r="G1051" i="7" s="1"/>
  <c r="G1050" i="7"/>
  <c r="D1050" i="7"/>
  <c r="E1050" i="7" s="1"/>
  <c r="H1050" i="7" s="1"/>
  <c r="D1049" i="7"/>
  <c r="H1048" i="7"/>
  <c r="G1048" i="7"/>
  <c r="E1048" i="7"/>
  <c r="D1048" i="7"/>
  <c r="D1047" i="7"/>
  <c r="G1047" i="7" s="1"/>
  <c r="H1046" i="7"/>
  <c r="G1046" i="7"/>
  <c r="D1046" i="7"/>
  <c r="E1046" i="7" s="1"/>
  <c r="D1045" i="7"/>
  <c r="G1044" i="7"/>
  <c r="E1044" i="7"/>
  <c r="H1044" i="7" s="1"/>
  <c r="D1044" i="7"/>
  <c r="H1043" i="7"/>
  <c r="G1043" i="7"/>
  <c r="E1043" i="7"/>
  <c r="D1043" i="7"/>
  <c r="D1042" i="7"/>
  <c r="E1042" i="7" s="1"/>
  <c r="H1042" i="7" s="1"/>
  <c r="D1041" i="7"/>
  <c r="G1041" i="7" s="1"/>
  <c r="D1040" i="7"/>
  <c r="E1040" i="7" s="1"/>
  <c r="H1040" i="7" s="1"/>
  <c r="G1039" i="7"/>
  <c r="E1039" i="7"/>
  <c r="H1039" i="7" s="1"/>
  <c r="D1039" i="7"/>
  <c r="H1038" i="7"/>
  <c r="G1038" i="7"/>
  <c r="D1038" i="7"/>
  <c r="E1038" i="7" s="1"/>
  <c r="D1037" i="7"/>
  <c r="G1037" i="7" s="1"/>
  <c r="D1036" i="7"/>
  <c r="D1035" i="7"/>
  <c r="G1035" i="7" s="1"/>
  <c r="H1034" i="7"/>
  <c r="D1034" i="7"/>
  <c r="E1034" i="7" s="1"/>
  <c r="D1033" i="7"/>
  <c r="G1033" i="7" s="1"/>
  <c r="G1032" i="7"/>
  <c r="D1032" i="7"/>
  <c r="E1032" i="7" s="1"/>
  <c r="H1032" i="7" s="1"/>
  <c r="D1031" i="7"/>
  <c r="E1031" i="7" s="1"/>
  <c r="H1031" i="7" s="1"/>
  <c r="D1030" i="7"/>
  <c r="E1030" i="7" s="1"/>
  <c r="H1030" i="7" s="1"/>
  <c r="E1029" i="7"/>
  <c r="H1029" i="7" s="1"/>
  <c r="D1029" i="7"/>
  <c r="G1029" i="7" s="1"/>
  <c r="D1028" i="7"/>
  <c r="G1028" i="7" s="1"/>
  <c r="D1027" i="7"/>
  <c r="D1026" i="7"/>
  <c r="E1026" i="7" s="1"/>
  <c r="H1026" i="7" s="1"/>
  <c r="E1025" i="7"/>
  <c r="H1025" i="7" s="1"/>
  <c r="D1025" i="7"/>
  <c r="G1025" i="7" s="1"/>
  <c r="D1024" i="7"/>
  <c r="G1024" i="7" s="1"/>
  <c r="G1023" i="7"/>
  <c r="D1023" i="7"/>
  <c r="E1023" i="7" s="1"/>
  <c r="H1023" i="7" s="1"/>
  <c r="G1022" i="7"/>
  <c r="D1022" i="7"/>
  <c r="E1022" i="7" s="1"/>
  <c r="H1022" i="7" s="1"/>
  <c r="E1021" i="7"/>
  <c r="H1021" i="7" s="1"/>
  <c r="D1021" i="7"/>
  <c r="G1021" i="7" s="1"/>
  <c r="H1020" i="7"/>
  <c r="G1020" i="7"/>
  <c r="E1020" i="7"/>
  <c r="D1020" i="7"/>
  <c r="D1019" i="7"/>
  <c r="G1019" i="7" s="1"/>
  <c r="G1018" i="7"/>
  <c r="D1018" i="7"/>
  <c r="E1018" i="7" s="1"/>
  <c r="H1018" i="7" s="1"/>
  <c r="D1017" i="7"/>
  <c r="G1016" i="7"/>
  <c r="E1016" i="7"/>
  <c r="H1016" i="7" s="1"/>
  <c r="D1016" i="7"/>
  <c r="D1015" i="7"/>
  <c r="G1015" i="7" s="1"/>
  <c r="H1014" i="7"/>
  <c r="G1014" i="7"/>
  <c r="D1014" i="7"/>
  <c r="E1014" i="7" s="1"/>
  <c r="D1013" i="7"/>
  <c r="D1012" i="7"/>
  <c r="G1012" i="7" s="1"/>
  <c r="H1011" i="7"/>
  <c r="E1011" i="7"/>
  <c r="D1011" i="7"/>
  <c r="G1011" i="7" s="1"/>
  <c r="D1010" i="7"/>
  <c r="E1010" i="7" s="1"/>
  <c r="H1010" i="7" s="1"/>
  <c r="D1009" i="7"/>
  <c r="G1009" i="7" s="1"/>
  <c r="D1008" i="7"/>
  <c r="E1008" i="7" s="1"/>
  <c r="H1008" i="7" s="1"/>
  <c r="G1007" i="7"/>
  <c r="E1007" i="7"/>
  <c r="H1007" i="7" s="1"/>
  <c r="D1007" i="7"/>
  <c r="H1006" i="7"/>
  <c r="G1006" i="7"/>
  <c r="D1006" i="7"/>
  <c r="E1006" i="7" s="1"/>
  <c r="D1005" i="7"/>
  <c r="G1005" i="7" s="1"/>
  <c r="D1004" i="7"/>
  <c r="G1003" i="7"/>
  <c r="E1003" i="7"/>
  <c r="H1003" i="7" s="1"/>
  <c r="D1003" i="7"/>
  <c r="H1002" i="7"/>
  <c r="D1002" i="7"/>
  <c r="E1002" i="7" s="1"/>
  <c r="D1001" i="7"/>
  <c r="G1001" i="7" s="1"/>
  <c r="G1000" i="7"/>
  <c r="D1000" i="7"/>
  <c r="E1000" i="7" s="1"/>
  <c r="H1000" i="7" s="1"/>
  <c r="G999" i="7"/>
  <c r="D999" i="7"/>
  <c r="E999" i="7" s="1"/>
  <c r="H999" i="7" s="1"/>
  <c r="H998" i="7"/>
  <c r="G998" i="7"/>
  <c r="D998" i="7"/>
  <c r="E998" i="7" s="1"/>
  <c r="E997" i="7"/>
  <c r="H997" i="7" s="1"/>
  <c r="D997" i="7"/>
  <c r="G997" i="7" s="1"/>
  <c r="D996" i="7"/>
  <c r="D995" i="7"/>
  <c r="G994" i="7"/>
  <c r="D994" i="7"/>
  <c r="E994" i="7" s="1"/>
  <c r="H994" i="7" s="1"/>
  <c r="H993" i="7"/>
  <c r="E993" i="7"/>
  <c r="D993" i="7"/>
  <c r="G993" i="7" s="1"/>
  <c r="D992" i="7"/>
  <c r="G992" i="7" s="1"/>
  <c r="G991" i="7"/>
  <c r="D991" i="7"/>
  <c r="E991" i="7" s="1"/>
  <c r="H991" i="7" s="1"/>
  <c r="G990" i="7"/>
  <c r="D990" i="7"/>
  <c r="E990" i="7" s="1"/>
  <c r="H990" i="7" s="1"/>
  <c r="H989" i="7"/>
  <c r="E989" i="7"/>
  <c r="D989" i="7"/>
  <c r="G989" i="7" s="1"/>
  <c r="H988" i="7"/>
  <c r="E988" i="7"/>
  <c r="D988" i="7"/>
  <c r="G988" i="7" s="1"/>
  <c r="D987" i="7"/>
  <c r="G986" i="7"/>
  <c r="D986" i="7"/>
  <c r="E986" i="7" s="1"/>
  <c r="H986" i="7" s="1"/>
  <c r="D985" i="7"/>
  <c r="G984" i="7"/>
  <c r="E984" i="7"/>
  <c r="H984" i="7" s="1"/>
  <c r="D984" i="7"/>
  <c r="D983" i="7"/>
  <c r="G983" i="7" s="1"/>
  <c r="H982" i="7"/>
  <c r="G982" i="7"/>
  <c r="D982" i="7"/>
  <c r="E982" i="7" s="1"/>
  <c r="D981" i="7"/>
  <c r="D980" i="7"/>
  <c r="G980" i="7" s="1"/>
  <c r="D979" i="7"/>
  <c r="G979" i="7" s="1"/>
  <c r="D978" i="7"/>
  <c r="E978" i="7" s="1"/>
  <c r="H978" i="7" s="1"/>
  <c r="D977" i="7"/>
  <c r="G977" i="7" s="1"/>
  <c r="D976" i="7"/>
  <c r="G975" i="7"/>
  <c r="E975" i="7"/>
  <c r="H975" i="7" s="1"/>
  <c r="D975" i="7"/>
  <c r="H974" i="7"/>
  <c r="G974" i="7"/>
  <c r="D974" i="7"/>
  <c r="E974" i="7" s="1"/>
  <c r="D973" i="7"/>
  <c r="D972" i="7"/>
  <c r="E971" i="7"/>
  <c r="H971" i="7" s="1"/>
  <c r="D971" i="7"/>
  <c r="G971" i="7" s="1"/>
  <c r="H970" i="7"/>
  <c r="D970" i="7"/>
  <c r="E970" i="7" s="1"/>
  <c r="D969" i="7"/>
  <c r="G969" i="7" s="1"/>
  <c r="G968" i="7"/>
  <c r="D968" i="7"/>
  <c r="E968" i="7" s="1"/>
  <c r="H968" i="7" s="1"/>
  <c r="G967" i="7"/>
  <c r="D967" i="7"/>
  <c r="E967" i="7" s="1"/>
  <c r="H967" i="7" s="1"/>
  <c r="H966" i="7"/>
  <c r="D966" i="7"/>
  <c r="E966" i="7" s="1"/>
  <c r="D965" i="7"/>
  <c r="G965" i="7" s="1"/>
  <c r="D964" i="7"/>
  <c r="D963" i="7"/>
  <c r="D962" i="7"/>
  <c r="E962" i="7" s="1"/>
  <c r="H962" i="7" s="1"/>
  <c r="E961" i="7"/>
  <c r="H961" i="7" s="1"/>
  <c r="D961" i="7"/>
  <c r="G961" i="7" s="1"/>
  <c r="D960" i="7"/>
  <c r="G960" i="7" s="1"/>
  <c r="G959" i="7"/>
  <c r="D959" i="7"/>
  <c r="E959" i="7" s="1"/>
  <c r="H959" i="7" s="1"/>
  <c r="G958" i="7"/>
  <c r="D958" i="7"/>
  <c r="E958" i="7" s="1"/>
  <c r="H958" i="7" s="1"/>
  <c r="D957" i="7"/>
  <c r="G957" i="7" s="1"/>
  <c r="D956" i="7"/>
  <c r="G956" i="7" s="1"/>
  <c r="D955" i="7"/>
  <c r="G954" i="7"/>
  <c r="D954" i="7"/>
  <c r="E954" i="7" s="1"/>
  <c r="H954" i="7" s="1"/>
  <c r="D953" i="7"/>
  <c r="G952" i="7"/>
  <c r="E952" i="7"/>
  <c r="H952" i="7" s="1"/>
  <c r="D952" i="7"/>
  <c r="D951" i="7"/>
  <c r="G951" i="7" s="1"/>
  <c r="H950" i="7"/>
  <c r="G950" i="7"/>
  <c r="D950" i="7"/>
  <c r="E950" i="7" s="1"/>
  <c r="D949" i="7"/>
  <c r="D948" i="7"/>
  <c r="G948" i="7" s="1"/>
  <c r="D947" i="7"/>
  <c r="G947" i="7" s="1"/>
  <c r="D946" i="7"/>
  <c r="E946" i="7" s="1"/>
  <c r="H946" i="7" s="1"/>
  <c r="D945" i="7"/>
  <c r="G945" i="7" s="1"/>
  <c r="D944" i="7"/>
  <c r="H943" i="7"/>
  <c r="G943" i="7"/>
  <c r="E943" i="7"/>
  <c r="D943" i="7"/>
  <c r="H942" i="7"/>
  <c r="G942" i="7"/>
  <c r="D942" i="7"/>
  <c r="E942" i="7" s="1"/>
  <c r="D941" i="7"/>
  <c r="D940" i="7"/>
  <c r="E939" i="7"/>
  <c r="H939" i="7" s="1"/>
  <c r="D939" i="7"/>
  <c r="G939" i="7" s="1"/>
  <c r="H938" i="7"/>
  <c r="G938" i="7"/>
  <c r="D938" i="7"/>
  <c r="E938" i="7" s="1"/>
  <c r="D937" i="7"/>
  <c r="G937" i="7" s="1"/>
  <c r="G936" i="7"/>
  <c r="D936" i="7"/>
  <c r="E936" i="7" s="1"/>
  <c r="H936" i="7" s="1"/>
  <c r="G935" i="7"/>
  <c r="E935" i="7"/>
  <c r="H935" i="7" s="1"/>
  <c r="D935" i="7"/>
  <c r="D934" i="7"/>
  <c r="E934" i="7" s="1"/>
  <c r="H934" i="7" s="1"/>
  <c r="E933" i="7"/>
  <c r="H933" i="7" s="1"/>
  <c r="D933" i="7"/>
  <c r="G933" i="7" s="1"/>
  <c r="D932" i="7"/>
  <c r="D931" i="7"/>
  <c r="G930" i="7"/>
  <c r="D930" i="7"/>
  <c r="E930" i="7" s="1"/>
  <c r="H930" i="7" s="1"/>
  <c r="H929" i="7"/>
  <c r="E929" i="7"/>
  <c r="D929" i="7"/>
  <c r="G929" i="7" s="1"/>
  <c r="D928" i="7"/>
  <c r="G928" i="7" s="1"/>
  <c r="G927" i="7"/>
  <c r="D927" i="7"/>
  <c r="E927" i="7" s="1"/>
  <c r="H927" i="7" s="1"/>
  <c r="D926" i="7"/>
  <c r="E926" i="7" s="1"/>
  <c r="H926" i="7" s="1"/>
  <c r="E925" i="7"/>
  <c r="H925" i="7" s="1"/>
  <c r="D925" i="7"/>
  <c r="G925" i="7" s="1"/>
  <c r="D924" i="7"/>
  <c r="G924" i="7" s="1"/>
  <c r="D923" i="7"/>
  <c r="G922" i="7"/>
  <c r="D922" i="7"/>
  <c r="E922" i="7" s="1"/>
  <c r="H922" i="7" s="1"/>
  <c r="D921" i="7"/>
  <c r="G921" i="7" s="1"/>
  <c r="H920" i="7"/>
  <c r="G920" i="7"/>
  <c r="D920" i="7"/>
  <c r="E920" i="7" s="1"/>
  <c r="D919" i="7"/>
  <c r="G919" i="7" s="1"/>
  <c r="E918" i="7"/>
  <c r="H918" i="7" s="1"/>
  <c r="D918" i="7"/>
  <c r="G918" i="7" s="1"/>
  <c r="G917" i="7"/>
  <c r="D917" i="7"/>
  <c r="E917" i="7" s="1"/>
  <c r="H917" i="7" s="1"/>
  <c r="G916" i="7"/>
  <c r="D916" i="7"/>
  <c r="E916" i="7" s="1"/>
  <c r="H916" i="7" s="1"/>
  <c r="D915" i="7"/>
  <c r="G915" i="7" s="1"/>
  <c r="H914" i="7"/>
  <c r="E914" i="7"/>
  <c r="D914" i="7"/>
  <c r="G914" i="7" s="1"/>
  <c r="D913" i="7"/>
  <c r="G913" i="7" s="1"/>
  <c r="G912" i="7"/>
  <c r="D912" i="7"/>
  <c r="E912" i="7" s="1"/>
  <c r="H912" i="7" s="1"/>
  <c r="D911" i="7"/>
  <c r="G911" i="7" s="1"/>
  <c r="E910" i="7"/>
  <c r="H910" i="7" s="1"/>
  <c r="D910" i="7"/>
  <c r="G910" i="7" s="1"/>
  <c r="G909" i="7"/>
  <c r="D909" i="7"/>
  <c r="E909" i="7" s="1"/>
  <c r="H909" i="7" s="1"/>
  <c r="H908" i="7"/>
  <c r="G908" i="7"/>
  <c r="D908" i="7"/>
  <c r="E908" i="7" s="1"/>
  <c r="D907" i="7"/>
  <c r="E906" i="7"/>
  <c r="H906" i="7" s="1"/>
  <c r="D906" i="7"/>
  <c r="G906" i="7" s="1"/>
  <c r="D905" i="7"/>
  <c r="G905" i="7" s="1"/>
  <c r="G904" i="7"/>
  <c r="D904" i="7"/>
  <c r="E904" i="7" s="1"/>
  <c r="H904" i="7" s="1"/>
  <c r="D903" i="7"/>
  <c r="H902" i="7"/>
  <c r="E902" i="7"/>
  <c r="D902" i="7"/>
  <c r="G902" i="7" s="1"/>
  <c r="D901" i="7"/>
  <c r="G901" i="7" s="1"/>
  <c r="G900" i="7"/>
  <c r="D900" i="7"/>
  <c r="E900" i="7" s="1"/>
  <c r="H900" i="7" s="1"/>
  <c r="D899" i="7"/>
  <c r="D898" i="7"/>
  <c r="H897" i="7"/>
  <c r="G897" i="7"/>
  <c r="E897" i="7"/>
  <c r="D897" i="7"/>
  <c r="G896" i="7"/>
  <c r="D896" i="7"/>
  <c r="E896" i="7" s="1"/>
  <c r="H896" i="7" s="1"/>
  <c r="D895" i="7"/>
  <c r="D894" i="7"/>
  <c r="G894" i="7" s="1"/>
  <c r="E893" i="7"/>
  <c r="H893" i="7" s="1"/>
  <c r="D893" i="7"/>
  <c r="G893" i="7" s="1"/>
  <c r="G892" i="7"/>
  <c r="D892" i="7"/>
  <c r="E892" i="7" s="1"/>
  <c r="H892" i="7" s="1"/>
  <c r="D891" i="7"/>
  <c r="D890" i="7"/>
  <c r="G890" i="7" s="1"/>
  <c r="G889" i="7"/>
  <c r="E889" i="7"/>
  <c r="H889" i="7" s="1"/>
  <c r="D889" i="7"/>
  <c r="H888" i="7"/>
  <c r="G888" i="7"/>
  <c r="D888" i="7"/>
  <c r="E888" i="7" s="1"/>
  <c r="D887" i="7"/>
  <c r="E886" i="7"/>
  <c r="H886" i="7" s="1"/>
  <c r="D886" i="7"/>
  <c r="G886" i="7" s="1"/>
  <c r="H885" i="7"/>
  <c r="G885" i="7"/>
  <c r="E885" i="7"/>
  <c r="D885" i="7"/>
  <c r="G884" i="7"/>
  <c r="D884" i="7"/>
  <c r="E884" i="7" s="1"/>
  <c r="H884" i="7" s="1"/>
  <c r="D883" i="7"/>
  <c r="E882" i="7"/>
  <c r="H882" i="7" s="1"/>
  <c r="D882" i="7"/>
  <c r="G882" i="7" s="1"/>
  <c r="D881" i="7"/>
  <c r="G880" i="7"/>
  <c r="D880" i="7"/>
  <c r="E880" i="7" s="1"/>
  <c r="H880" i="7" s="1"/>
  <c r="D879" i="7"/>
  <c r="D878" i="7"/>
  <c r="G878" i="7" s="1"/>
  <c r="D877" i="7"/>
  <c r="G877" i="7" s="1"/>
  <c r="D876" i="7"/>
  <c r="E876" i="7" s="1"/>
  <c r="H876" i="7" s="1"/>
  <c r="D875" i="7"/>
  <c r="E874" i="7"/>
  <c r="H874" i="7" s="1"/>
  <c r="D874" i="7"/>
  <c r="G874" i="7" s="1"/>
  <c r="G873" i="7"/>
  <c r="D873" i="7"/>
  <c r="E873" i="7" s="1"/>
  <c r="H873" i="7" s="1"/>
  <c r="D872" i="7"/>
  <c r="E872" i="7" s="1"/>
  <c r="H872" i="7" s="1"/>
  <c r="D871" i="7"/>
  <c r="D870" i="7"/>
  <c r="G870" i="7" s="1"/>
  <c r="E869" i="7"/>
  <c r="H869" i="7" s="1"/>
  <c r="D869" i="7"/>
  <c r="G869" i="7" s="1"/>
  <c r="H868" i="7"/>
  <c r="G868" i="7"/>
  <c r="D868" i="7"/>
  <c r="E868" i="7" s="1"/>
  <c r="D867" i="7"/>
  <c r="D866" i="7"/>
  <c r="G866" i="7" s="1"/>
  <c r="E865" i="7"/>
  <c r="H865" i="7" s="1"/>
  <c r="D865" i="7"/>
  <c r="G865" i="7" s="1"/>
  <c r="G864" i="7"/>
  <c r="D864" i="7"/>
  <c r="E864" i="7" s="1"/>
  <c r="H864" i="7" s="1"/>
  <c r="D863" i="7"/>
  <c r="H862" i="7"/>
  <c r="E862" i="7"/>
  <c r="D862" i="7"/>
  <c r="G862" i="7" s="1"/>
  <c r="D861" i="7"/>
  <c r="G861" i="7" s="1"/>
  <c r="H860" i="7"/>
  <c r="G860" i="7"/>
  <c r="D860" i="7"/>
  <c r="E860" i="7" s="1"/>
  <c r="D859" i="7"/>
  <c r="D858" i="7"/>
  <c r="G858" i="7" s="1"/>
  <c r="E857" i="7"/>
  <c r="H857" i="7" s="1"/>
  <c r="D857" i="7"/>
  <c r="G857" i="7" s="1"/>
  <c r="H856" i="7"/>
  <c r="G856" i="7"/>
  <c r="D856" i="7"/>
  <c r="E856" i="7" s="1"/>
  <c r="D855" i="7"/>
  <c r="D854" i="7"/>
  <c r="G854" i="7" s="1"/>
  <c r="G853" i="7"/>
  <c r="D853" i="7"/>
  <c r="E853" i="7" s="1"/>
  <c r="H853" i="7" s="1"/>
  <c r="D852" i="7"/>
  <c r="D851" i="7"/>
  <c r="E850" i="7"/>
  <c r="H850" i="7" s="1"/>
  <c r="D850" i="7"/>
  <c r="G850" i="7" s="1"/>
  <c r="D849" i="7"/>
  <c r="G849" i="7" s="1"/>
  <c r="E848" i="7"/>
  <c r="H848" i="7" s="1"/>
  <c r="D848" i="7"/>
  <c r="G848" i="7" s="1"/>
  <c r="E847" i="7"/>
  <c r="H847" i="7" s="1"/>
  <c r="D847" i="7"/>
  <c r="G847" i="7" s="1"/>
  <c r="E846" i="7"/>
  <c r="H846" i="7" s="1"/>
  <c r="D846" i="7"/>
  <c r="G846" i="7" s="1"/>
  <c r="D845" i="7"/>
  <c r="G845" i="7" s="1"/>
  <c r="D844" i="7"/>
  <c r="G844" i="7" s="1"/>
  <c r="D843" i="7"/>
  <c r="G843" i="7" s="1"/>
  <c r="G842" i="7"/>
  <c r="D842" i="7"/>
  <c r="E842" i="7" s="1"/>
  <c r="H842" i="7" s="1"/>
  <c r="H841" i="7"/>
  <c r="G841" i="7"/>
  <c r="D841" i="7"/>
  <c r="E841" i="7" s="1"/>
  <c r="G840" i="7"/>
  <c r="E840" i="7"/>
  <c r="H840" i="7" s="1"/>
  <c r="D840" i="7"/>
  <c r="D839" i="7"/>
  <c r="G839" i="7" s="1"/>
  <c r="D838" i="7"/>
  <c r="H837" i="7"/>
  <c r="G837" i="7"/>
  <c r="E837" i="7"/>
  <c r="D837" i="7"/>
  <c r="D836" i="7"/>
  <c r="G836" i="7" s="1"/>
  <c r="E835" i="7"/>
  <c r="H835" i="7" s="1"/>
  <c r="D835" i="7"/>
  <c r="G835" i="7" s="1"/>
  <c r="D834" i="7"/>
  <c r="G833" i="7"/>
  <c r="E833" i="7"/>
  <c r="H833" i="7" s="1"/>
  <c r="D833" i="7"/>
  <c r="D832" i="7"/>
  <c r="G832" i="7" s="1"/>
  <c r="D831" i="7"/>
  <c r="G831" i="7" s="1"/>
  <c r="E830" i="7"/>
  <c r="H830" i="7" s="1"/>
  <c r="D830" i="7"/>
  <c r="G830" i="7" s="1"/>
  <c r="H829" i="7"/>
  <c r="G829" i="7"/>
  <c r="E829" i="7"/>
  <c r="D829" i="7"/>
  <c r="D828" i="7"/>
  <c r="G828" i="7" s="1"/>
  <c r="E827" i="7"/>
  <c r="H827" i="7" s="1"/>
  <c r="D827" i="7"/>
  <c r="G827" i="7" s="1"/>
  <c r="D826" i="7"/>
  <c r="D825" i="7"/>
  <c r="G825" i="7" s="1"/>
  <c r="G824" i="7"/>
  <c r="D824" i="7"/>
  <c r="E824" i="7" s="1"/>
  <c r="H824" i="7" s="1"/>
  <c r="D823" i="7"/>
  <c r="G823" i="7" s="1"/>
  <c r="G822" i="7"/>
  <c r="D822" i="7"/>
  <c r="E822" i="7" s="1"/>
  <c r="H822" i="7" s="1"/>
  <c r="H821" i="7"/>
  <c r="E821" i="7"/>
  <c r="D821" i="7"/>
  <c r="G821" i="7" s="1"/>
  <c r="H820" i="7"/>
  <c r="G820" i="7"/>
  <c r="E820" i="7"/>
  <c r="D820" i="7"/>
  <c r="D819" i="7"/>
  <c r="G819" i="7" s="1"/>
  <c r="E818" i="7"/>
  <c r="H818" i="7" s="1"/>
  <c r="D818" i="7"/>
  <c r="G818" i="7" s="1"/>
  <c r="D817" i="7"/>
  <c r="E817" i="7" s="1"/>
  <c r="H817" i="7" s="1"/>
  <c r="G816" i="7"/>
  <c r="E816" i="7"/>
  <c r="H816" i="7" s="1"/>
  <c r="D816" i="7"/>
  <c r="D815" i="7"/>
  <c r="G815" i="7" s="1"/>
  <c r="D814" i="7"/>
  <c r="G814" i="7" s="1"/>
  <c r="E813" i="7"/>
  <c r="H813" i="7" s="1"/>
  <c r="D813" i="7"/>
  <c r="G813" i="7" s="1"/>
  <c r="G812" i="7"/>
  <c r="E812" i="7"/>
  <c r="H812" i="7" s="1"/>
  <c r="D812" i="7"/>
  <c r="D811" i="7"/>
  <c r="G811" i="7" s="1"/>
  <c r="G810" i="7"/>
  <c r="E810" i="7"/>
  <c r="H810" i="7" s="1"/>
  <c r="D810" i="7"/>
  <c r="D809" i="7"/>
  <c r="E808" i="7"/>
  <c r="H808" i="7" s="1"/>
  <c r="D808" i="7"/>
  <c r="G808" i="7" s="1"/>
  <c r="H807" i="7"/>
  <c r="E807" i="7"/>
  <c r="D807" i="7"/>
  <c r="G807" i="7" s="1"/>
  <c r="D806" i="7"/>
  <c r="G806" i="7" s="1"/>
  <c r="G805" i="7"/>
  <c r="D805" i="7"/>
  <c r="E805" i="7" s="1"/>
  <c r="H805" i="7" s="1"/>
  <c r="D804" i="7"/>
  <c r="G804" i="7" s="1"/>
  <c r="H803" i="7"/>
  <c r="E803" i="7"/>
  <c r="D803" i="7"/>
  <c r="G803" i="7" s="1"/>
  <c r="D802" i="7"/>
  <c r="G802" i="7" s="1"/>
  <c r="E801" i="7"/>
  <c r="H801" i="7" s="1"/>
  <c r="D801" i="7"/>
  <c r="G801" i="7" s="1"/>
  <c r="G800" i="7"/>
  <c r="D800" i="7"/>
  <c r="E800" i="7" s="1"/>
  <c r="H800" i="7" s="1"/>
  <c r="D799" i="7"/>
  <c r="D798" i="7"/>
  <c r="G798" i="7" s="1"/>
  <c r="D797" i="7"/>
  <c r="G797" i="7" s="1"/>
  <c r="E796" i="7"/>
  <c r="H796" i="7" s="1"/>
  <c r="D796" i="7"/>
  <c r="G796" i="7" s="1"/>
  <c r="E795" i="7"/>
  <c r="H795" i="7" s="1"/>
  <c r="D795" i="7"/>
  <c r="G795" i="7" s="1"/>
  <c r="H794" i="7"/>
  <c r="G794" i="7"/>
  <c r="D794" i="7"/>
  <c r="E794" i="7" s="1"/>
  <c r="G793" i="7"/>
  <c r="E793" i="7"/>
  <c r="H793" i="7" s="1"/>
  <c r="D793" i="7"/>
  <c r="D792" i="7"/>
  <c r="D791" i="7"/>
  <c r="H790" i="7"/>
  <c r="G790" i="7"/>
  <c r="E790" i="7"/>
  <c r="D790" i="7"/>
  <c r="D789" i="7"/>
  <c r="G789" i="7" s="1"/>
  <c r="G788" i="7"/>
  <c r="D788" i="7"/>
  <c r="E788" i="7" s="1"/>
  <c r="H788" i="7" s="1"/>
  <c r="D787" i="7"/>
  <c r="G786" i="7"/>
  <c r="E786" i="7"/>
  <c r="H786" i="7" s="1"/>
  <c r="D786" i="7"/>
  <c r="D785" i="7"/>
  <c r="G785" i="7" s="1"/>
  <c r="E784" i="7"/>
  <c r="H784" i="7" s="1"/>
  <c r="D784" i="7"/>
  <c r="G784" i="7" s="1"/>
  <c r="E783" i="7"/>
  <c r="H783" i="7" s="1"/>
  <c r="D783" i="7"/>
  <c r="G783" i="7" s="1"/>
  <c r="D782" i="7"/>
  <c r="G782" i="7" s="1"/>
  <c r="D781" i="7"/>
  <c r="G781" i="7" s="1"/>
  <c r="D780" i="7"/>
  <c r="G780" i="7" s="1"/>
  <c r="D779" i="7"/>
  <c r="E778" i="7"/>
  <c r="H778" i="7" s="1"/>
  <c r="D778" i="7"/>
  <c r="G778" i="7" s="1"/>
  <c r="H777" i="7"/>
  <c r="G777" i="7"/>
  <c r="D777" i="7"/>
  <c r="E777" i="7" s="1"/>
  <c r="G776" i="7"/>
  <c r="E776" i="7"/>
  <c r="H776" i="7" s="1"/>
  <c r="D776" i="7"/>
  <c r="D775" i="7"/>
  <c r="G775" i="7" s="1"/>
  <c r="D774" i="7"/>
  <c r="G774" i="7" s="1"/>
  <c r="H773" i="7"/>
  <c r="G773" i="7"/>
  <c r="E773" i="7"/>
  <c r="D773" i="7"/>
  <c r="D772" i="7"/>
  <c r="G772" i="7" s="1"/>
  <c r="E771" i="7"/>
  <c r="H771" i="7" s="1"/>
  <c r="D771" i="7"/>
  <c r="G771" i="7" s="1"/>
  <c r="D770" i="7"/>
  <c r="E770" i="7" s="1"/>
  <c r="H770" i="7" s="1"/>
  <c r="H769" i="7"/>
  <c r="G769" i="7"/>
  <c r="E769" i="7"/>
  <c r="D769" i="7"/>
  <c r="D768" i="7"/>
  <c r="G768" i="7" s="1"/>
  <c r="D767" i="7"/>
  <c r="G767" i="7" s="1"/>
  <c r="E766" i="7"/>
  <c r="H766" i="7" s="1"/>
  <c r="D766" i="7"/>
  <c r="G766" i="7" s="1"/>
  <c r="D765" i="7"/>
  <c r="D764" i="7"/>
  <c r="G764" i="7" s="1"/>
  <c r="E763" i="7"/>
  <c r="H763" i="7" s="1"/>
  <c r="D763" i="7"/>
  <c r="G763" i="7" s="1"/>
  <c r="D762" i="7"/>
  <c r="G761" i="7"/>
  <c r="D761" i="7"/>
  <c r="E761" i="7" s="1"/>
  <c r="H761" i="7" s="1"/>
  <c r="H760" i="7"/>
  <c r="G760" i="7"/>
  <c r="D760" i="7"/>
  <c r="E760" i="7" s="1"/>
  <c r="D759" i="7"/>
  <c r="G759" i="7" s="1"/>
  <c r="G758" i="7"/>
  <c r="D758" i="7"/>
  <c r="E758" i="7" s="1"/>
  <c r="H758" i="7" s="1"/>
  <c r="D757" i="7"/>
  <c r="H756" i="7"/>
  <c r="G756" i="7"/>
  <c r="E756" i="7"/>
  <c r="D756" i="7"/>
  <c r="D755" i="7"/>
  <c r="G755" i="7" s="1"/>
  <c r="E754" i="7"/>
  <c r="H754" i="7" s="1"/>
  <c r="D754" i="7"/>
  <c r="G754" i="7" s="1"/>
  <c r="G753" i="7"/>
  <c r="D753" i="7"/>
  <c r="E753" i="7" s="1"/>
  <c r="H753" i="7" s="1"/>
  <c r="G752" i="7"/>
  <c r="E752" i="7"/>
  <c r="H752" i="7" s="1"/>
  <c r="D752" i="7"/>
  <c r="D751" i="7"/>
  <c r="G751" i="7" s="1"/>
  <c r="D750" i="7"/>
  <c r="G750" i="7" s="1"/>
  <c r="E749" i="7"/>
  <c r="H749" i="7" s="1"/>
  <c r="D749" i="7"/>
  <c r="G749" i="7" s="1"/>
  <c r="D748" i="7"/>
  <c r="D747" i="7"/>
  <c r="G747" i="7" s="1"/>
  <c r="G746" i="7"/>
  <c r="E746" i="7"/>
  <c r="H746" i="7" s="1"/>
  <c r="D746" i="7"/>
  <c r="D745" i="7"/>
  <c r="D744" i="7"/>
  <c r="G744" i="7" s="1"/>
  <c r="H743" i="7"/>
  <c r="E743" i="7"/>
  <c r="D743" i="7"/>
  <c r="G743" i="7" s="1"/>
  <c r="D742" i="7"/>
  <c r="G742" i="7" s="1"/>
  <c r="G741" i="7"/>
  <c r="D741" i="7"/>
  <c r="E741" i="7" s="1"/>
  <c r="H741" i="7" s="1"/>
  <c r="E740" i="7"/>
  <c r="H740" i="7" s="1"/>
  <c r="D740" i="7"/>
  <c r="G740" i="7" s="1"/>
  <c r="E739" i="7"/>
  <c r="H739" i="7" s="1"/>
  <c r="D739" i="7"/>
  <c r="G739" i="7" s="1"/>
  <c r="D738" i="7"/>
  <c r="G738" i="7" s="1"/>
  <c r="E737" i="7"/>
  <c r="H737" i="7" s="1"/>
  <c r="D737" i="7"/>
  <c r="G737" i="7" s="1"/>
  <c r="G736" i="7"/>
  <c r="D736" i="7"/>
  <c r="E736" i="7" s="1"/>
  <c r="H736" i="7" s="1"/>
  <c r="D735" i="7"/>
  <c r="H734" i="7"/>
  <c r="G734" i="7"/>
  <c r="E734" i="7"/>
  <c r="D734" i="7"/>
  <c r="D733" i="7"/>
  <c r="G733" i="7" s="1"/>
  <c r="E732" i="7"/>
  <c r="H732" i="7" s="1"/>
  <c r="D732" i="7"/>
  <c r="G732" i="7" s="1"/>
  <c r="D731" i="7"/>
  <c r="G731" i="7" s="1"/>
  <c r="G730" i="7"/>
  <c r="D730" i="7"/>
  <c r="E730" i="7" s="1"/>
  <c r="H730" i="7" s="1"/>
  <c r="G729" i="7"/>
  <c r="E729" i="7"/>
  <c r="H729" i="7" s="1"/>
  <c r="D729" i="7"/>
  <c r="D728" i="7"/>
  <c r="D727" i="7"/>
  <c r="H726" i="7"/>
  <c r="G726" i="7"/>
  <c r="E726" i="7"/>
  <c r="D726" i="7"/>
  <c r="D725" i="7"/>
  <c r="G725" i="7" s="1"/>
  <c r="G724" i="7"/>
  <c r="D724" i="7"/>
  <c r="E724" i="7" s="1"/>
  <c r="H724" i="7" s="1"/>
  <c r="D723" i="7"/>
  <c r="G722" i="7"/>
  <c r="E722" i="7"/>
  <c r="H722" i="7" s="1"/>
  <c r="D722" i="7"/>
  <c r="D721" i="7"/>
  <c r="G721" i="7" s="1"/>
  <c r="E720" i="7"/>
  <c r="H720" i="7" s="1"/>
  <c r="D720" i="7"/>
  <c r="G720" i="7" s="1"/>
  <c r="E719" i="7"/>
  <c r="H719" i="7" s="1"/>
  <c r="D719" i="7"/>
  <c r="G719" i="7" s="1"/>
  <c r="D718" i="7"/>
  <c r="G718" i="7" s="1"/>
  <c r="H717" i="7"/>
  <c r="G717" i="7"/>
  <c r="E717" i="7"/>
  <c r="D717" i="7"/>
  <c r="D716" i="7"/>
  <c r="D715" i="7"/>
  <c r="G714" i="7"/>
  <c r="D714" i="7"/>
  <c r="E714" i="7" s="1"/>
  <c r="H714" i="7" s="1"/>
  <c r="H713" i="7"/>
  <c r="G713" i="7"/>
  <c r="D713" i="7"/>
  <c r="E713" i="7" s="1"/>
  <c r="G712" i="7"/>
  <c r="E712" i="7"/>
  <c r="H712" i="7" s="1"/>
  <c r="D712" i="7"/>
  <c r="D711" i="7"/>
  <c r="G711" i="7" s="1"/>
  <c r="D710" i="7"/>
  <c r="G710" i="7" s="1"/>
  <c r="H709" i="7"/>
  <c r="G709" i="7"/>
  <c r="E709" i="7"/>
  <c r="D709" i="7"/>
  <c r="D708" i="7"/>
  <c r="G708" i="7" s="1"/>
  <c r="G707" i="7"/>
  <c r="D707" i="7"/>
  <c r="E707" i="7" s="1"/>
  <c r="H707" i="7" s="1"/>
  <c r="E706" i="7"/>
  <c r="H706" i="7" s="1"/>
  <c r="D706" i="7"/>
  <c r="G706" i="7" s="1"/>
  <c r="H705" i="7"/>
  <c r="G705" i="7"/>
  <c r="E705" i="7"/>
  <c r="D705" i="7"/>
  <c r="D704" i="7"/>
  <c r="G704" i="7" s="1"/>
  <c r="G703" i="7"/>
  <c r="D703" i="7"/>
  <c r="E703" i="7" s="1"/>
  <c r="H703" i="7" s="1"/>
  <c r="H702" i="7"/>
  <c r="E702" i="7"/>
  <c r="D702" i="7"/>
  <c r="G702" i="7" s="1"/>
  <c r="H701" i="7"/>
  <c r="G701" i="7"/>
  <c r="E701" i="7"/>
  <c r="D701" i="7"/>
  <c r="D700" i="7"/>
  <c r="G700" i="7" s="1"/>
  <c r="G699" i="7"/>
  <c r="D699" i="7"/>
  <c r="E699" i="7" s="1"/>
  <c r="H699" i="7" s="1"/>
  <c r="D698" i="7"/>
  <c r="G698" i="7" s="1"/>
  <c r="H697" i="7"/>
  <c r="G697" i="7"/>
  <c r="E697" i="7"/>
  <c r="D697" i="7"/>
  <c r="D696" i="7"/>
  <c r="G696" i="7" s="1"/>
  <c r="G695" i="7"/>
  <c r="D695" i="7"/>
  <c r="E695" i="7" s="1"/>
  <c r="H695" i="7" s="1"/>
  <c r="D694" i="7"/>
  <c r="G694" i="7" s="1"/>
  <c r="H693" i="7"/>
  <c r="G693" i="7"/>
  <c r="E693" i="7"/>
  <c r="D693" i="7"/>
  <c r="D692" i="7"/>
  <c r="G692" i="7" s="1"/>
  <c r="G691" i="7"/>
  <c r="D691" i="7"/>
  <c r="E691" i="7" s="1"/>
  <c r="H691" i="7" s="1"/>
  <c r="E690" i="7"/>
  <c r="H690" i="7" s="1"/>
  <c r="D690" i="7"/>
  <c r="G690" i="7" s="1"/>
  <c r="H689" i="7"/>
  <c r="G689" i="7"/>
  <c r="E689" i="7"/>
  <c r="D689" i="7"/>
  <c r="D688" i="7"/>
  <c r="G688" i="7" s="1"/>
  <c r="G687" i="7"/>
  <c r="D687" i="7"/>
  <c r="E687" i="7" s="1"/>
  <c r="H687" i="7" s="1"/>
  <c r="D686" i="7"/>
  <c r="G686" i="7" s="1"/>
  <c r="H685" i="7"/>
  <c r="G685" i="7"/>
  <c r="E685" i="7"/>
  <c r="D685" i="7"/>
  <c r="D684" i="7"/>
  <c r="G684" i="7" s="1"/>
  <c r="G683" i="7"/>
  <c r="D683" i="7"/>
  <c r="E683" i="7" s="1"/>
  <c r="H683" i="7" s="1"/>
  <c r="D682" i="7"/>
  <c r="H681" i="7"/>
  <c r="G681" i="7"/>
  <c r="E681" i="7"/>
  <c r="D681" i="7"/>
  <c r="D680" i="7"/>
  <c r="G680" i="7" s="1"/>
  <c r="G679" i="7"/>
  <c r="D679" i="7"/>
  <c r="E679" i="7" s="1"/>
  <c r="H679" i="7" s="1"/>
  <c r="D678" i="7"/>
  <c r="G678" i="7" s="1"/>
  <c r="H677" i="7"/>
  <c r="G677" i="7"/>
  <c r="E677" i="7"/>
  <c r="D677" i="7"/>
  <c r="D676" i="7"/>
  <c r="G676" i="7" s="1"/>
  <c r="G675" i="7"/>
  <c r="D675" i="7"/>
  <c r="E675" i="7" s="1"/>
  <c r="H675" i="7" s="1"/>
  <c r="E674" i="7"/>
  <c r="H674" i="7" s="1"/>
  <c r="D674" i="7"/>
  <c r="G674" i="7" s="1"/>
  <c r="G673" i="7"/>
  <c r="D673" i="7"/>
  <c r="E673" i="7" s="1"/>
  <c r="H673" i="7" s="1"/>
  <c r="D672" i="7"/>
  <c r="G672" i="7" s="1"/>
  <c r="G671" i="7"/>
  <c r="D671" i="7"/>
  <c r="E671" i="7" s="1"/>
  <c r="H671" i="7" s="1"/>
  <c r="H670" i="7"/>
  <c r="E670" i="7"/>
  <c r="D670" i="7"/>
  <c r="G670" i="7" s="1"/>
  <c r="G669" i="7"/>
  <c r="D669" i="7"/>
  <c r="E669" i="7" s="1"/>
  <c r="H669" i="7" s="1"/>
  <c r="D668" i="7"/>
  <c r="G668" i="7" s="1"/>
  <c r="G667" i="7"/>
  <c r="D667" i="7"/>
  <c r="E667" i="7" s="1"/>
  <c r="H667" i="7" s="1"/>
  <c r="D666" i="7"/>
  <c r="G666" i="7" s="1"/>
  <c r="G665" i="7"/>
  <c r="D665" i="7"/>
  <c r="E665" i="7" s="1"/>
  <c r="H665" i="7" s="1"/>
  <c r="D664" i="7"/>
  <c r="G664" i="7" s="1"/>
  <c r="G663" i="7"/>
  <c r="D663" i="7"/>
  <c r="E663" i="7" s="1"/>
  <c r="H663" i="7" s="1"/>
  <c r="D662" i="7"/>
  <c r="G662" i="7" s="1"/>
  <c r="H661" i="7"/>
  <c r="G661" i="7"/>
  <c r="D661" i="7"/>
  <c r="E661" i="7" s="1"/>
  <c r="D660" i="7"/>
  <c r="G660" i="7" s="1"/>
  <c r="G659" i="7"/>
  <c r="D659" i="7"/>
  <c r="E659" i="7" s="1"/>
  <c r="H659" i="7" s="1"/>
  <c r="D658" i="7"/>
  <c r="G658" i="7" s="1"/>
  <c r="G657" i="7"/>
  <c r="D657" i="7"/>
  <c r="E657" i="7" s="1"/>
  <c r="H657" i="7" s="1"/>
  <c r="D656" i="7"/>
  <c r="G655" i="7"/>
  <c r="D655" i="7"/>
  <c r="E655" i="7" s="1"/>
  <c r="H655" i="7" s="1"/>
  <c r="E654" i="7"/>
  <c r="H654" i="7" s="1"/>
  <c r="D654" i="7"/>
  <c r="G654" i="7" s="1"/>
  <c r="H653" i="7"/>
  <c r="G653" i="7"/>
  <c r="D653" i="7"/>
  <c r="E653" i="7" s="1"/>
  <c r="D652" i="7"/>
  <c r="G651" i="7"/>
  <c r="D651" i="7"/>
  <c r="E651" i="7" s="1"/>
  <c r="H651" i="7" s="1"/>
  <c r="D650" i="7"/>
  <c r="G650" i="7" s="1"/>
  <c r="H649" i="7"/>
  <c r="G649" i="7"/>
  <c r="D649" i="7"/>
  <c r="E649" i="7" s="1"/>
  <c r="D648" i="7"/>
  <c r="D647" i="7"/>
  <c r="D646" i="7"/>
  <c r="G645" i="7"/>
  <c r="D645" i="7"/>
  <c r="E645" i="7" s="1"/>
  <c r="H645" i="7" s="1"/>
  <c r="D644" i="7"/>
  <c r="G643" i="7"/>
  <c r="D643" i="7"/>
  <c r="E643" i="7" s="1"/>
  <c r="H643" i="7" s="1"/>
  <c r="D642" i="7"/>
  <c r="G642" i="7" s="1"/>
  <c r="H641" i="7"/>
  <c r="G641" i="7"/>
  <c r="D641" i="7"/>
  <c r="E641" i="7" s="1"/>
  <c r="D640" i="7"/>
  <c r="G639" i="7"/>
  <c r="D639" i="7"/>
  <c r="E639" i="7" s="1"/>
  <c r="H639" i="7" s="1"/>
  <c r="D638" i="7"/>
  <c r="G638" i="7" s="1"/>
  <c r="G637" i="7"/>
  <c r="D637" i="7"/>
  <c r="E637" i="7" s="1"/>
  <c r="H637" i="7" s="1"/>
  <c r="D636" i="7"/>
  <c r="G635" i="7"/>
  <c r="D635" i="7"/>
  <c r="E635" i="7" s="1"/>
  <c r="H635" i="7" s="1"/>
  <c r="D634" i="7"/>
  <c r="G633" i="7"/>
  <c r="D633" i="7"/>
  <c r="E633" i="7" s="1"/>
  <c r="H633" i="7" s="1"/>
  <c r="D632" i="7"/>
  <c r="D631" i="7"/>
  <c r="E631" i="7" s="1"/>
  <c r="H631" i="7" s="1"/>
  <c r="G630" i="7"/>
  <c r="D630" i="7"/>
  <c r="E630" i="7" s="1"/>
  <c r="H630" i="7" s="1"/>
  <c r="H629" i="7"/>
  <c r="G629" i="7"/>
  <c r="D629" i="7"/>
  <c r="E629" i="7" s="1"/>
  <c r="D628" i="7"/>
  <c r="D627" i="7"/>
  <c r="G626" i="7"/>
  <c r="E626" i="7"/>
  <c r="H626" i="7" s="1"/>
  <c r="D626" i="7"/>
  <c r="G625" i="7"/>
  <c r="D625" i="7"/>
  <c r="E625" i="7" s="1"/>
  <c r="H625" i="7" s="1"/>
  <c r="D624" i="7"/>
  <c r="D623" i="7"/>
  <c r="E623" i="7" s="1"/>
  <c r="H623" i="7" s="1"/>
  <c r="H622" i="7"/>
  <c r="G622" i="7"/>
  <c r="E622" i="7"/>
  <c r="D622" i="7"/>
  <c r="G621" i="7"/>
  <c r="D621" i="7"/>
  <c r="E621" i="7" s="1"/>
  <c r="H621" i="7" s="1"/>
  <c r="D620" i="7"/>
  <c r="G619" i="7"/>
  <c r="D619" i="7"/>
  <c r="E619" i="7" s="1"/>
  <c r="H619" i="7" s="1"/>
  <c r="D618" i="7"/>
  <c r="G618" i="7" s="1"/>
  <c r="G617" i="7"/>
  <c r="D617" i="7"/>
  <c r="E617" i="7" s="1"/>
  <c r="H617" i="7" s="1"/>
  <c r="D616" i="7"/>
  <c r="G615" i="7"/>
  <c r="D615" i="7"/>
  <c r="E615" i="7" s="1"/>
  <c r="H615" i="7" s="1"/>
  <c r="G614" i="7"/>
  <c r="D614" i="7"/>
  <c r="E614" i="7" s="1"/>
  <c r="H614" i="7" s="1"/>
  <c r="H613" i="7"/>
  <c r="D613" i="7"/>
  <c r="E613" i="7" s="1"/>
  <c r="D612" i="7"/>
  <c r="D611" i="7"/>
  <c r="E611" i="7" s="1"/>
  <c r="H611" i="7" s="1"/>
  <c r="E610" i="7"/>
  <c r="H610" i="7" s="1"/>
  <c r="D610" i="7"/>
  <c r="G610" i="7" s="1"/>
  <c r="H609" i="7"/>
  <c r="D609" i="7"/>
  <c r="E609" i="7" s="1"/>
  <c r="D608" i="7"/>
  <c r="D607" i="7"/>
  <c r="E607" i="7" s="1"/>
  <c r="H607" i="7" s="1"/>
  <c r="D606" i="7"/>
  <c r="G606" i="7" s="1"/>
  <c r="G605" i="7"/>
  <c r="D605" i="7"/>
  <c r="E605" i="7" s="1"/>
  <c r="H605" i="7" s="1"/>
  <c r="D604" i="7"/>
  <c r="D603" i="7"/>
  <c r="E603" i="7" s="1"/>
  <c r="H603" i="7" s="1"/>
  <c r="D602" i="7"/>
  <c r="D601" i="7"/>
  <c r="D600" i="7"/>
  <c r="D599" i="7"/>
  <c r="E599" i="7" s="1"/>
  <c r="H599" i="7" s="1"/>
  <c r="G598" i="7"/>
  <c r="D598" i="7"/>
  <c r="E598" i="7" s="1"/>
  <c r="H598" i="7" s="1"/>
  <c r="H597" i="7"/>
  <c r="G597" i="7"/>
  <c r="D597" i="7"/>
  <c r="E597" i="7" s="1"/>
  <c r="D596" i="7"/>
  <c r="D595" i="7"/>
  <c r="G594" i="7"/>
  <c r="E594" i="7"/>
  <c r="H594" i="7" s="1"/>
  <c r="D594" i="7"/>
  <c r="G593" i="7"/>
  <c r="D593" i="7"/>
  <c r="E593" i="7" s="1"/>
  <c r="H593" i="7" s="1"/>
  <c r="D592" i="7"/>
  <c r="D591" i="7"/>
  <c r="E591" i="7" s="1"/>
  <c r="H591" i="7" s="1"/>
  <c r="H590" i="7"/>
  <c r="G590" i="7"/>
  <c r="E590" i="7"/>
  <c r="D590" i="7"/>
  <c r="G589" i="7"/>
  <c r="D589" i="7"/>
  <c r="E589" i="7" s="1"/>
  <c r="H589" i="7" s="1"/>
  <c r="D588" i="7"/>
  <c r="G587" i="7"/>
  <c r="D587" i="7"/>
  <c r="E587" i="7" s="1"/>
  <c r="H587" i="7" s="1"/>
  <c r="D586" i="7"/>
  <c r="G586" i="7" s="1"/>
  <c r="D585" i="7"/>
  <c r="D584" i="7"/>
  <c r="G583" i="7"/>
  <c r="D583" i="7"/>
  <c r="E583" i="7" s="1"/>
  <c r="H583" i="7" s="1"/>
  <c r="G582" i="7"/>
  <c r="D582" i="7"/>
  <c r="E582" i="7" s="1"/>
  <c r="H582" i="7" s="1"/>
  <c r="H581" i="7"/>
  <c r="G581" i="7"/>
  <c r="D581" i="7"/>
  <c r="E581" i="7" s="1"/>
  <c r="D580" i="7"/>
  <c r="D579" i="7"/>
  <c r="E579" i="7" s="1"/>
  <c r="H579" i="7" s="1"/>
  <c r="D578" i="7"/>
  <c r="H577" i="7"/>
  <c r="G577" i="7"/>
  <c r="D577" i="7"/>
  <c r="E577" i="7" s="1"/>
  <c r="D576" i="7"/>
  <c r="D575" i="7"/>
  <c r="E575" i="7" s="1"/>
  <c r="H575" i="7" s="1"/>
  <c r="D574" i="7"/>
  <c r="G574" i="7" s="1"/>
  <c r="G573" i="7"/>
  <c r="D573" i="7"/>
  <c r="E573" i="7" s="1"/>
  <c r="H573" i="7" s="1"/>
  <c r="D572" i="7"/>
  <c r="G571" i="7"/>
  <c r="D571" i="7"/>
  <c r="E571" i="7" s="1"/>
  <c r="H571" i="7" s="1"/>
  <c r="D570" i="7"/>
  <c r="D569" i="7"/>
  <c r="D568" i="7"/>
  <c r="D567" i="7"/>
  <c r="E567" i="7" s="1"/>
  <c r="H567" i="7" s="1"/>
  <c r="G566" i="7"/>
  <c r="D566" i="7"/>
  <c r="E566" i="7" s="1"/>
  <c r="H566" i="7" s="1"/>
  <c r="H565" i="7"/>
  <c r="G565" i="7"/>
  <c r="D565" i="7"/>
  <c r="E565" i="7" s="1"/>
  <c r="D564" i="7"/>
  <c r="D563" i="7"/>
  <c r="G562" i="7"/>
  <c r="E562" i="7"/>
  <c r="H562" i="7" s="1"/>
  <c r="D562" i="7"/>
  <c r="G561" i="7"/>
  <c r="D561" i="7"/>
  <c r="E561" i="7" s="1"/>
  <c r="H561" i="7" s="1"/>
  <c r="D560" i="7"/>
  <c r="D559" i="7"/>
  <c r="E559" i="7" s="1"/>
  <c r="H559" i="7" s="1"/>
  <c r="H558" i="7"/>
  <c r="G558" i="7"/>
  <c r="E558" i="7"/>
  <c r="D558" i="7"/>
  <c r="G557" i="7"/>
  <c r="D557" i="7"/>
  <c r="E557" i="7" s="1"/>
  <c r="H557" i="7" s="1"/>
  <c r="D556" i="7"/>
  <c r="G555" i="7"/>
  <c r="D555" i="7"/>
  <c r="E555" i="7" s="1"/>
  <c r="H555" i="7" s="1"/>
  <c r="D554" i="7"/>
  <c r="G554" i="7" s="1"/>
  <c r="E553" i="7"/>
  <c r="H553" i="7" s="1"/>
  <c r="D553" i="7"/>
  <c r="G553" i="7" s="1"/>
  <c r="D552" i="7"/>
  <c r="D551" i="7"/>
  <c r="G550" i="7"/>
  <c r="E550" i="7"/>
  <c r="H550" i="7" s="1"/>
  <c r="D550" i="7"/>
  <c r="D549" i="7"/>
  <c r="G549" i="7" s="1"/>
  <c r="D548" i="7"/>
  <c r="D547" i="7"/>
  <c r="G547" i="7" s="1"/>
  <c r="D546" i="7"/>
  <c r="G545" i="7"/>
  <c r="E545" i="7"/>
  <c r="H545" i="7" s="1"/>
  <c r="D545" i="7"/>
  <c r="D544" i="7"/>
  <c r="G544" i="7" s="1"/>
  <c r="E543" i="7"/>
  <c r="H543" i="7" s="1"/>
  <c r="D543" i="7"/>
  <c r="G543" i="7" s="1"/>
  <c r="G542" i="7"/>
  <c r="E542" i="7"/>
  <c r="H542" i="7" s="1"/>
  <c r="D542" i="7"/>
  <c r="E541" i="7"/>
  <c r="H541" i="7" s="1"/>
  <c r="D541" i="7"/>
  <c r="G541" i="7" s="1"/>
  <c r="D540" i="7"/>
  <c r="D539" i="7"/>
  <c r="G539" i="7" s="1"/>
  <c r="G538" i="7"/>
  <c r="D538" i="7"/>
  <c r="E538" i="7" s="1"/>
  <c r="H538" i="7" s="1"/>
  <c r="H537" i="7"/>
  <c r="G537" i="7"/>
  <c r="E537" i="7"/>
  <c r="D537" i="7"/>
  <c r="D536" i="7"/>
  <c r="D535" i="7"/>
  <c r="E534" i="7"/>
  <c r="H534" i="7" s="1"/>
  <c r="D534" i="7"/>
  <c r="G534" i="7" s="1"/>
  <c r="D533" i="7"/>
  <c r="E532" i="7"/>
  <c r="H532" i="7" s="1"/>
  <c r="D532" i="7"/>
  <c r="G532" i="7" s="1"/>
  <c r="D531" i="7"/>
  <c r="G530" i="7"/>
  <c r="E530" i="7"/>
  <c r="H530" i="7" s="1"/>
  <c r="D530" i="7"/>
  <c r="D529" i="7"/>
  <c r="G529" i="7" s="1"/>
  <c r="D528" i="7"/>
  <c r="G528" i="7" s="1"/>
  <c r="G527" i="7"/>
  <c r="E527" i="7"/>
  <c r="H527" i="7" s="1"/>
  <c r="D527" i="7"/>
  <c r="E526" i="7"/>
  <c r="H526" i="7" s="1"/>
  <c r="D526" i="7"/>
  <c r="G526" i="7" s="1"/>
  <c r="H525" i="7"/>
  <c r="G525" i="7"/>
  <c r="E525" i="7"/>
  <c r="D525" i="7"/>
  <c r="E524" i="7"/>
  <c r="H524" i="7" s="1"/>
  <c r="D524" i="7"/>
  <c r="G524" i="7" s="1"/>
  <c r="G523" i="7"/>
  <c r="D523" i="7"/>
  <c r="E523" i="7" s="1"/>
  <c r="H523" i="7" s="1"/>
  <c r="H522" i="7"/>
  <c r="G522" i="7"/>
  <c r="E522" i="7"/>
  <c r="D522" i="7"/>
  <c r="G521" i="7"/>
  <c r="D521" i="7"/>
  <c r="E521" i="7" s="1"/>
  <c r="H521" i="7" s="1"/>
  <c r="E520" i="7"/>
  <c r="H520" i="7" s="1"/>
  <c r="D520" i="7"/>
  <c r="G520" i="7" s="1"/>
  <c r="E519" i="7"/>
  <c r="H519" i="7" s="1"/>
  <c r="D519" i="7"/>
  <c r="G519" i="7" s="1"/>
  <c r="D518" i="7"/>
  <c r="H517" i="7"/>
  <c r="G517" i="7"/>
  <c r="E517" i="7"/>
  <c r="D517" i="7"/>
  <c r="D516" i="7"/>
  <c r="G516" i="7" s="1"/>
  <c r="G515" i="7"/>
  <c r="E515" i="7"/>
  <c r="H515" i="7" s="1"/>
  <c r="D515" i="7"/>
  <c r="E514" i="7"/>
  <c r="H514" i="7" s="1"/>
  <c r="D514" i="7"/>
  <c r="G514" i="7" s="1"/>
  <c r="G513" i="7"/>
  <c r="E513" i="7"/>
  <c r="H513" i="7" s="1"/>
  <c r="D513" i="7"/>
  <c r="D512" i="7"/>
  <c r="D511" i="7"/>
  <c r="E510" i="7"/>
  <c r="H510" i="7" s="1"/>
  <c r="D510" i="7"/>
  <c r="G510" i="7" s="1"/>
  <c r="D509" i="7"/>
  <c r="H508" i="7"/>
  <c r="G508" i="7"/>
  <c r="E508" i="7"/>
  <c r="D508" i="7"/>
  <c r="D507" i="7"/>
  <c r="E506" i="7"/>
  <c r="H506" i="7" s="1"/>
  <c r="D506" i="7"/>
  <c r="G506" i="7" s="1"/>
  <c r="D505" i="7"/>
  <c r="H504" i="7"/>
  <c r="G504" i="7"/>
  <c r="E504" i="7"/>
  <c r="D504" i="7"/>
  <c r="D503" i="7"/>
  <c r="E502" i="7"/>
  <c r="H502" i="7" s="1"/>
  <c r="D502" i="7"/>
  <c r="G502" i="7" s="1"/>
  <c r="D501" i="7"/>
  <c r="H500" i="7"/>
  <c r="G500" i="7"/>
  <c r="E500" i="7"/>
  <c r="D500" i="7"/>
  <c r="D499" i="7"/>
  <c r="E498" i="7"/>
  <c r="H498" i="7" s="1"/>
  <c r="D498" i="7"/>
  <c r="G498" i="7" s="1"/>
  <c r="D497" i="7"/>
  <c r="H496" i="7"/>
  <c r="G496" i="7"/>
  <c r="E496" i="7"/>
  <c r="D496" i="7"/>
  <c r="D495" i="7"/>
  <c r="E494" i="7"/>
  <c r="H494" i="7" s="1"/>
  <c r="D494" i="7"/>
  <c r="G494" i="7" s="1"/>
  <c r="D493" i="7"/>
  <c r="H492" i="7"/>
  <c r="G492" i="7"/>
  <c r="E492" i="7"/>
  <c r="D492" i="7"/>
  <c r="D491" i="7"/>
  <c r="E490" i="7"/>
  <c r="H490" i="7" s="1"/>
  <c r="D490" i="7"/>
  <c r="G490" i="7" s="1"/>
  <c r="D489" i="7"/>
  <c r="H488" i="7"/>
  <c r="G488" i="7"/>
  <c r="E488" i="7"/>
  <c r="D488" i="7"/>
  <c r="D487" i="7"/>
  <c r="E486" i="7"/>
  <c r="H486" i="7" s="1"/>
  <c r="D486" i="7"/>
  <c r="G486" i="7" s="1"/>
  <c r="D485" i="7"/>
  <c r="H484" i="7"/>
  <c r="G484" i="7"/>
  <c r="E484" i="7"/>
  <c r="D484" i="7"/>
  <c r="D483" i="7"/>
  <c r="E482" i="7"/>
  <c r="H482" i="7" s="1"/>
  <c r="D482" i="7"/>
  <c r="G482" i="7" s="1"/>
  <c r="D481" i="7"/>
  <c r="G480" i="7"/>
  <c r="D480" i="7"/>
  <c r="E480" i="7" s="1"/>
  <c r="H480" i="7" s="1"/>
  <c r="D479" i="7"/>
  <c r="E478" i="7"/>
  <c r="H478" i="7" s="1"/>
  <c r="D478" i="7"/>
  <c r="G478" i="7" s="1"/>
  <c r="D477" i="7"/>
  <c r="G476" i="7"/>
  <c r="D476" i="7"/>
  <c r="E476" i="7" s="1"/>
  <c r="H476" i="7" s="1"/>
  <c r="D475" i="7"/>
  <c r="E474" i="7"/>
  <c r="H474" i="7" s="1"/>
  <c r="D474" i="7"/>
  <c r="G474" i="7" s="1"/>
  <c r="D473" i="7"/>
  <c r="G472" i="7"/>
  <c r="D472" i="7"/>
  <c r="E472" i="7" s="1"/>
  <c r="H472" i="7" s="1"/>
  <c r="D471" i="7"/>
  <c r="E470" i="7"/>
  <c r="H470" i="7" s="1"/>
  <c r="D470" i="7"/>
  <c r="G470" i="7" s="1"/>
  <c r="D469" i="7"/>
  <c r="G468" i="7"/>
  <c r="D468" i="7"/>
  <c r="E468" i="7" s="1"/>
  <c r="H468" i="7" s="1"/>
  <c r="D467" i="7"/>
  <c r="E466" i="7"/>
  <c r="H466" i="7" s="1"/>
  <c r="D466" i="7"/>
  <c r="G466" i="7" s="1"/>
  <c r="D465" i="7"/>
  <c r="G464" i="7"/>
  <c r="D464" i="7"/>
  <c r="E464" i="7" s="1"/>
  <c r="H464" i="7" s="1"/>
  <c r="D463" i="7"/>
  <c r="E462" i="7"/>
  <c r="H462" i="7" s="1"/>
  <c r="D462" i="7"/>
  <c r="G462" i="7" s="1"/>
  <c r="D461" i="7"/>
  <c r="G460" i="7"/>
  <c r="D460" i="7"/>
  <c r="E460" i="7" s="1"/>
  <c r="H460" i="7" s="1"/>
  <c r="D459" i="7"/>
  <c r="E458" i="7"/>
  <c r="H458" i="7" s="1"/>
  <c r="D458" i="7"/>
  <c r="G458" i="7" s="1"/>
  <c r="D457" i="7"/>
  <c r="G456" i="7"/>
  <c r="D456" i="7"/>
  <c r="E456" i="7" s="1"/>
  <c r="H456" i="7" s="1"/>
  <c r="D455" i="7"/>
  <c r="E454" i="7"/>
  <c r="H454" i="7" s="1"/>
  <c r="D454" i="7"/>
  <c r="G454" i="7" s="1"/>
  <c r="D453" i="7"/>
  <c r="G452" i="7"/>
  <c r="D452" i="7"/>
  <c r="E452" i="7" s="1"/>
  <c r="H452" i="7" s="1"/>
  <c r="D451" i="7"/>
  <c r="E450" i="7"/>
  <c r="H450" i="7" s="1"/>
  <c r="D450" i="7"/>
  <c r="G450" i="7" s="1"/>
  <c r="D449" i="7"/>
  <c r="G448" i="7"/>
  <c r="D448" i="7"/>
  <c r="E448" i="7" s="1"/>
  <c r="H448" i="7" s="1"/>
  <c r="D447" i="7"/>
  <c r="E446" i="7"/>
  <c r="H446" i="7" s="1"/>
  <c r="D446" i="7"/>
  <c r="G446" i="7" s="1"/>
  <c r="D445" i="7"/>
  <c r="G444" i="7"/>
  <c r="D444" i="7"/>
  <c r="E444" i="7" s="1"/>
  <c r="H444" i="7" s="1"/>
  <c r="D443" i="7"/>
  <c r="E442" i="7"/>
  <c r="H442" i="7" s="1"/>
  <c r="D442" i="7"/>
  <c r="G442" i="7" s="1"/>
  <c r="D441" i="7"/>
  <c r="G440" i="7"/>
  <c r="D440" i="7"/>
  <c r="E440" i="7" s="1"/>
  <c r="H440" i="7" s="1"/>
  <c r="D439" i="7"/>
  <c r="E438" i="7"/>
  <c r="H438" i="7" s="1"/>
  <c r="D438" i="7"/>
  <c r="G438" i="7" s="1"/>
  <c r="D437" i="7"/>
  <c r="G436" i="7"/>
  <c r="D436" i="7"/>
  <c r="E436" i="7" s="1"/>
  <c r="H436" i="7" s="1"/>
  <c r="D435" i="7"/>
  <c r="E434" i="7"/>
  <c r="H434" i="7" s="1"/>
  <c r="D434" i="7"/>
  <c r="G434" i="7" s="1"/>
  <c r="D433" i="7"/>
  <c r="G432" i="7"/>
  <c r="D432" i="7"/>
  <c r="E432" i="7" s="1"/>
  <c r="H432" i="7" s="1"/>
  <c r="D431" i="7"/>
  <c r="E430" i="7"/>
  <c r="H430" i="7" s="1"/>
  <c r="D430" i="7"/>
  <c r="G430" i="7" s="1"/>
  <c r="D429" i="7"/>
  <c r="G428" i="7"/>
  <c r="D428" i="7"/>
  <c r="E428" i="7" s="1"/>
  <c r="H428" i="7" s="1"/>
  <c r="D427" i="7"/>
  <c r="E426" i="7"/>
  <c r="H426" i="7" s="1"/>
  <c r="D426" i="7"/>
  <c r="G426" i="7" s="1"/>
  <c r="D425" i="7"/>
  <c r="G424" i="7"/>
  <c r="D424" i="7"/>
  <c r="E424" i="7" s="1"/>
  <c r="H424" i="7" s="1"/>
  <c r="D423" i="7"/>
  <c r="E422" i="7"/>
  <c r="H422" i="7" s="1"/>
  <c r="D422" i="7"/>
  <c r="G422" i="7" s="1"/>
  <c r="D421" i="7"/>
  <c r="G420" i="7"/>
  <c r="D420" i="7"/>
  <c r="E420" i="7" s="1"/>
  <c r="H420" i="7" s="1"/>
  <c r="D419" i="7"/>
  <c r="E418" i="7"/>
  <c r="H418" i="7" s="1"/>
  <c r="D418" i="7"/>
  <c r="G418" i="7" s="1"/>
  <c r="D417" i="7"/>
  <c r="G416" i="7"/>
  <c r="D416" i="7"/>
  <c r="E416" i="7" s="1"/>
  <c r="H416" i="7" s="1"/>
  <c r="D415" i="7"/>
  <c r="E414" i="7"/>
  <c r="H414" i="7" s="1"/>
  <c r="D414" i="7"/>
  <c r="G414" i="7" s="1"/>
  <c r="D413" i="7"/>
  <c r="G412" i="7"/>
  <c r="D412" i="7"/>
  <c r="E412" i="7" s="1"/>
  <c r="H412" i="7" s="1"/>
  <c r="D411" i="7"/>
  <c r="E410" i="7"/>
  <c r="H410" i="7" s="1"/>
  <c r="D410" i="7"/>
  <c r="G410" i="7" s="1"/>
  <c r="D409" i="7"/>
  <c r="G408" i="7"/>
  <c r="D408" i="7"/>
  <c r="E408" i="7" s="1"/>
  <c r="H408" i="7" s="1"/>
  <c r="D407" i="7"/>
  <c r="E406" i="7"/>
  <c r="H406" i="7" s="1"/>
  <c r="D406" i="7"/>
  <c r="G406" i="7" s="1"/>
  <c r="D405" i="7"/>
  <c r="G404" i="7"/>
  <c r="D404" i="7"/>
  <c r="E404" i="7" s="1"/>
  <c r="H404" i="7" s="1"/>
  <c r="D403" i="7"/>
  <c r="E402" i="7"/>
  <c r="H402" i="7" s="1"/>
  <c r="D402" i="7"/>
  <c r="G402" i="7" s="1"/>
  <c r="D401" i="7"/>
  <c r="G400" i="7"/>
  <c r="D400" i="7"/>
  <c r="E400" i="7" s="1"/>
  <c r="H400" i="7" s="1"/>
  <c r="D399" i="7"/>
  <c r="E398" i="7"/>
  <c r="H398" i="7" s="1"/>
  <c r="D398" i="7"/>
  <c r="G398" i="7" s="1"/>
  <c r="D397" i="7"/>
  <c r="G396" i="7"/>
  <c r="D396" i="7"/>
  <c r="E396" i="7" s="1"/>
  <c r="H396" i="7" s="1"/>
  <c r="D395" i="7"/>
  <c r="E394" i="7"/>
  <c r="H394" i="7" s="1"/>
  <c r="D394" i="7"/>
  <c r="G394" i="7" s="1"/>
  <c r="D393" i="7"/>
  <c r="G392" i="7"/>
  <c r="D392" i="7"/>
  <c r="E392" i="7" s="1"/>
  <c r="H392" i="7" s="1"/>
  <c r="D391" i="7"/>
  <c r="E390" i="7"/>
  <c r="H390" i="7" s="1"/>
  <c r="D390" i="7"/>
  <c r="G390" i="7" s="1"/>
  <c r="D389" i="7"/>
  <c r="D388" i="7"/>
  <c r="E388" i="7" s="1"/>
  <c r="H388" i="7" s="1"/>
  <c r="D387" i="7"/>
  <c r="E386" i="7"/>
  <c r="H386" i="7" s="1"/>
  <c r="D386" i="7"/>
  <c r="G386" i="7" s="1"/>
  <c r="D385" i="7"/>
  <c r="H384" i="7"/>
  <c r="D384" i="7"/>
  <c r="E384" i="7" s="1"/>
  <c r="D383" i="7"/>
  <c r="E382" i="7"/>
  <c r="H382" i="7" s="1"/>
  <c r="D382" i="7"/>
  <c r="G382" i="7" s="1"/>
  <c r="D381" i="7"/>
  <c r="H380" i="7"/>
  <c r="D380" i="7"/>
  <c r="E380" i="7" s="1"/>
  <c r="D379" i="7"/>
  <c r="E378" i="7"/>
  <c r="H378" i="7" s="1"/>
  <c r="D378" i="7"/>
  <c r="G378" i="7" s="1"/>
  <c r="D377" i="7"/>
  <c r="H376" i="7"/>
  <c r="D376" i="7"/>
  <c r="E376" i="7" s="1"/>
  <c r="D375" i="7"/>
  <c r="E374" i="7"/>
  <c r="H374" i="7" s="1"/>
  <c r="D374" i="7"/>
  <c r="G374" i="7" s="1"/>
  <c r="D373" i="7"/>
  <c r="H372" i="7"/>
  <c r="D372" i="7"/>
  <c r="E372" i="7" s="1"/>
  <c r="D371" i="7"/>
  <c r="E370" i="7"/>
  <c r="H370" i="7" s="1"/>
  <c r="D370" i="7"/>
  <c r="G370" i="7" s="1"/>
  <c r="D369" i="7"/>
  <c r="H368" i="7"/>
  <c r="D368" i="7"/>
  <c r="E368" i="7" s="1"/>
  <c r="D367" i="7"/>
  <c r="E366" i="7"/>
  <c r="H366" i="7" s="1"/>
  <c r="D366" i="7"/>
  <c r="G366" i="7" s="1"/>
  <c r="D365" i="7"/>
  <c r="H364" i="7"/>
  <c r="D364" i="7"/>
  <c r="E364" i="7" s="1"/>
  <c r="D363" i="7"/>
  <c r="E362" i="7"/>
  <c r="H362" i="7" s="1"/>
  <c r="D362" i="7"/>
  <c r="G362" i="7" s="1"/>
  <c r="D361" i="7"/>
  <c r="H360" i="7"/>
  <c r="D360" i="7"/>
  <c r="E360" i="7" s="1"/>
  <c r="D359" i="7"/>
  <c r="E358" i="7"/>
  <c r="H358" i="7" s="1"/>
  <c r="D358" i="7"/>
  <c r="G358" i="7" s="1"/>
  <c r="D357" i="7"/>
  <c r="H356" i="7"/>
  <c r="D356" i="7"/>
  <c r="E356" i="7" s="1"/>
  <c r="D355" i="7"/>
  <c r="E354" i="7"/>
  <c r="H354" i="7" s="1"/>
  <c r="D354" i="7"/>
  <c r="G354" i="7" s="1"/>
  <c r="D353" i="7"/>
  <c r="H352" i="7"/>
  <c r="D352" i="7"/>
  <c r="E352" i="7" s="1"/>
  <c r="D351" i="7"/>
  <c r="E350" i="7"/>
  <c r="H350" i="7" s="1"/>
  <c r="D350" i="7"/>
  <c r="G350" i="7" s="1"/>
  <c r="D349" i="7"/>
  <c r="H348" i="7"/>
  <c r="D348" i="7"/>
  <c r="E348" i="7" s="1"/>
  <c r="D347" i="7"/>
  <c r="E346" i="7"/>
  <c r="H346" i="7" s="1"/>
  <c r="D346" i="7"/>
  <c r="G346" i="7" s="1"/>
  <c r="D345" i="7"/>
  <c r="H344" i="7"/>
  <c r="D344" i="7"/>
  <c r="E344" i="7" s="1"/>
  <c r="D343" i="7"/>
  <c r="E342" i="7"/>
  <c r="H342" i="7" s="1"/>
  <c r="D342" i="7"/>
  <c r="G342" i="7" s="1"/>
  <c r="D341" i="7"/>
  <c r="H340" i="7"/>
  <c r="D340" i="7"/>
  <c r="E340" i="7" s="1"/>
  <c r="D339" i="7"/>
  <c r="E338" i="7"/>
  <c r="H338" i="7" s="1"/>
  <c r="D338" i="7"/>
  <c r="G338" i="7" s="1"/>
  <c r="D337" i="7"/>
  <c r="H336" i="7"/>
  <c r="D336" i="7"/>
  <c r="E336" i="7" s="1"/>
  <c r="D335" i="7"/>
  <c r="E334" i="7"/>
  <c r="H334" i="7" s="1"/>
  <c r="D334" i="7"/>
  <c r="G334" i="7" s="1"/>
  <c r="D333" i="7"/>
  <c r="H332" i="7"/>
  <c r="D332" i="7"/>
  <c r="E332" i="7" s="1"/>
  <c r="D331" i="7"/>
  <c r="E330" i="7"/>
  <c r="H330" i="7" s="1"/>
  <c r="D330" i="7"/>
  <c r="G330" i="7" s="1"/>
  <c r="D329" i="7"/>
  <c r="H328" i="7"/>
  <c r="D328" i="7"/>
  <c r="E328" i="7" s="1"/>
  <c r="D327" i="7"/>
  <c r="E326" i="7"/>
  <c r="H326" i="7" s="1"/>
  <c r="D326" i="7"/>
  <c r="G326" i="7" s="1"/>
  <c r="D325" i="7"/>
  <c r="H324" i="7"/>
  <c r="D324" i="7"/>
  <c r="E324" i="7" s="1"/>
  <c r="D323" i="7"/>
  <c r="E322" i="7"/>
  <c r="H322" i="7" s="1"/>
  <c r="D322" i="7"/>
  <c r="G322" i="7" s="1"/>
  <c r="D321" i="7"/>
  <c r="H320" i="7"/>
  <c r="D320" i="7"/>
  <c r="E320" i="7" s="1"/>
  <c r="D319" i="7"/>
  <c r="E318" i="7"/>
  <c r="H318" i="7" s="1"/>
  <c r="D318" i="7"/>
  <c r="G318" i="7" s="1"/>
  <c r="D317" i="7"/>
  <c r="H316" i="7"/>
  <c r="D316" i="7"/>
  <c r="E316" i="7" s="1"/>
  <c r="D315" i="7"/>
  <c r="E314" i="7"/>
  <c r="H314" i="7" s="1"/>
  <c r="D314" i="7"/>
  <c r="G314" i="7" s="1"/>
  <c r="D313" i="7"/>
  <c r="H312" i="7"/>
  <c r="D312" i="7"/>
  <c r="E312" i="7" s="1"/>
  <c r="D311" i="7"/>
  <c r="E310" i="7"/>
  <c r="H310" i="7" s="1"/>
  <c r="D310" i="7"/>
  <c r="G310" i="7" s="1"/>
  <c r="D309" i="7"/>
  <c r="H308" i="7"/>
  <c r="D308" i="7"/>
  <c r="E308" i="7" s="1"/>
  <c r="D307" i="7"/>
  <c r="E306" i="7"/>
  <c r="H306" i="7" s="1"/>
  <c r="D306" i="7"/>
  <c r="G306" i="7" s="1"/>
  <c r="D305" i="7"/>
  <c r="H304" i="7"/>
  <c r="D304" i="7"/>
  <c r="E304" i="7" s="1"/>
  <c r="D303" i="7"/>
  <c r="E302" i="7"/>
  <c r="H302" i="7" s="1"/>
  <c r="D302" i="7"/>
  <c r="G302" i="7" s="1"/>
  <c r="D301" i="7"/>
  <c r="H300" i="7"/>
  <c r="D300" i="7"/>
  <c r="E300" i="7" s="1"/>
  <c r="D299" i="7"/>
  <c r="E298" i="7"/>
  <c r="H298" i="7" s="1"/>
  <c r="D298" i="7"/>
  <c r="G298" i="7" s="1"/>
  <c r="D297" i="7"/>
  <c r="H296" i="7"/>
  <c r="D296" i="7"/>
  <c r="E296" i="7" s="1"/>
  <c r="D295" i="7"/>
  <c r="E294" i="7"/>
  <c r="H294" i="7" s="1"/>
  <c r="D294" i="7"/>
  <c r="G294" i="7" s="1"/>
  <c r="D293" i="7"/>
  <c r="H292" i="7"/>
  <c r="D292" i="7"/>
  <c r="E292" i="7" s="1"/>
  <c r="D291" i="7"/>
  <c r="E290" i="7"/>
  <c r="H290" i="7" s="1"/>
  <c r="D290" i="7"/>
  <c r="G290" i="7" s="1"/>
  <c r="D289" i="7"/>
  <c r="H288" i="7"/>
  <c r="D288" i="7"/>
  <c r="E288" i="7" s="1"/>
  <c r="D287" i="7"/>
  <c r="E286" i="7"/>
  <c r="H286" i="7" s="1"/>
  <c r="D286" i="7"/>
  <c r="G286" i="7" s="1"/>
  <c r="D285" i="7"/>
  <c r="H284" i="7"/>
  <c r="D284" i="7"/>
  <c r="E284" i="7" s="1"/>
  <c r="D283" i="7"/>
  <c r="E282" i="7"/>
  <c r="H282" i="7" s="1"/>
  <c r="D282" i="7"/>
  <c r="G282" i="7" s="1"/>
  <c r="D281" i="7"/>
  <c r="H280" i="7"/>
  <c r="D280" i="7"/>
  <c r="E280" i="7" s="1"/>
  <c r="D279" i="7"/>
  <c r="E278" i="7"/>
  <c r="H278" i="7" s="1"/>
  <c r="D278" i="7"/>
  <c r="G278" i="7" s="1"/>
  <c r="D277" i="7"/>
  <c r="H276" i="7"/>
  <c r="D276" i="7"/>
  <c r="E276" i="7" s="1"/>
  <c r="D275" i="7"/>
  <c r="E274" i="7"/>
  <c r="H274" i="7" s="1"/>
  <c r="D274" i="7"/>
  <c r="G274" i="7" s="1"/>
  <c r="D273" i="7"/>
  <c r="H272" i="7"/>
  <c r="D272" i="7"/>
  <c r="E272" i="7" s="1"/>
  <c r="D271" i="7"/>
  <c r="D270" i="7"/>
  <c r="G270" i="7" s="1"/>
  <c r="D269" i="7"/>
  <c r="H268" i="7"/>
  <c r="D268" i="7"/>
  <c r="E268" i="7" s="1"/>
  <c r="D267" i="7"/>
  <c r="D266" i="7"/>
  <c r="G266" i="7" s="1"/>
  <c r="D265" i="7"/>
  <c r="H264" i="7"/>
  <c r="D264" i="7"/>
  <c r="E264" i="7" s="1"/>
  <c r="D263" i="7"/>
  <c r="D262" i="7"/>
  <c r="G262" i="7" s="1"/>
  <c r="D261" i="7"/>
  <c r="H260" i="7"/>
  <c r="D260" i="7"/>
  <c r="E260" i="7" s="1"/>
  <c r="D259" i="7"/>
  <c r="D258" i="7"/>
  <c r="G258" i="7" s="1"/>
  <c r="D257" i="7"/>
  <c r="H256" i="7"/>
  <c r="D256" i="7"/>
  <c r="E256" i="7" s="1"/>
  <c r="D255" i="7"/>
  <c r="D254" i="7"/>
  <c r="G254" i="7" s="1"/>
  <c r="D253" i="7"/>
  <c r="H252" i="7"/>
  <c r="D252" i="7"/>
  <c r="E252" i="7" s="1"/>
  <c r="D251" i="7"/>
  <c r="D250" i="7"/>
  <c r="G250" i="7" s="1"/>
  <c r="D249" i="7"/>
  <c r="H248" i="7"/>
  <c r="D248" i="7"/>
  <c r="E248" i="7" s="1"/>
  <c r="D247" i="7"/>
  <c r="D246" i="7"/>
  <c r="G246" i="7" s="1"/>
  <c r="D245" i="7"/>
  <c r="D244" i="7"/>
  <c r="D243" i="7"/>
  <c r="D242" i="7"/>
  <c r="G242" i="7" s="1"/>
  <c r="D241" i="7"/>
  <c r="D240" i="7"/>
  <c r="D239" i="7"/>
  <c r="D238" i="7"/>
  <c r="G238" i="7" s="1"/>
  <c r="D237" i="7"/>
  <c r="D236" i="7"/>
  <c r="D235" i="7"/>
  <c r="D234" i="7"/>
  <c r="G234" i="7" s="1"/>
  <c r="D233" i="7"/>
  <c r="D232" i="7"/>
  <c r="D231" i="7"/>
  <c r="D230" i="7"/>
  <c r="G230" i="7" s="1"/>
  <c r="D229" i="7"/>
  <c r="D228" i="7"/>
  <c r="D227" i="7"/>
  <c r="D226" i="7"/>
  <c r="G226" i="7" s="1"/>
  <c r="D225" i="7"/>
  <c r="D224" i="7"/>
  <c r="D223" i="7"/>
  <c r="D222" i="7"/>
  <c r="G222" i="7" s="1"/>
  <c r="D221" i="7"/>
  <c r="D220" i="7"/>
  <c r="D219" i="7"/>
  <c r="D218" i="7"/>
  <c r="G218" i="7" s="1"/>
  <c r="D217" i="7"/>
  <c r="D216" i="7"/>
  <c r="D215" i="7"/>
  <c r="D214" i="7"/>
  <c r="G214" i="7" s="1"/>
  <c r="D213" i="7"/>
  <c r="D212" i="7"/>
  <c r="D211" i="7"/>
  <c r="D210" i="7"/>
  <c r="G210" i="7" s="1"/>
  <c r="E209" i="7"/>
  <c r="H209" i="7" s="1"/>
  <c r="D209" i="7"/>
  <c r="G209" i="7" s="1"/>
  <c r="D208" i="7"/>
  <c r="D207" i="7"/>
  <c r="E206" i="7"/>
  <c r="H206" i="7" s="1"/>
  <c r="D206" i="7"/>
  <c r="G206" i="7" s="1"/>
  <c r="H205" i="7"/>
  <c r="E205" i="7"/>
  <c r="D205" i="7"/>
  <c r="G205" i="7" s="1"/>
  <c r="D204" i="7"/>
  <c r="D203" i="7"/>
  <c r="D202" i="7"/>
  <c r="G202" i="7" s="1"/>
  <c r="D201" i="7"/>
  <c r="D200" i="7"/>
  <c r="D199" i="7"/>
  <c r="E198" i="7"/>
  <c r="H198" i="7" s="1"/>
  <c r="D198" i="7"/>
  <c r="G198" i="7" s="1"/>
  <c r="E197" i="7"/>
  <c r="H197" i="7" s="1"/>
  <c r="D197" i="7"/>
  <c r="G197" i="7" s="1"/>
  <c r="D196" i="7"/>
  <c r="D195" i="7"/>
  <c r="E194" i="7"/>
  <c r="H194" i="7" s="1"/>
  <c r="D194" i="7"/>
  <c r="G194" i="7" s="1"/>
  <c r="H193" i="7"/>
  <c r="E193" i="7"/>
  <c r="D193" i="7"/>
  <c r="G193" i="7" s="1"/>
  <c r="D192" i="7"/>
  <c r="D191" i="7"/>
  <c r="D190" i="7"/>
  <c r="G190" i="7" s="1"/>
  <c r="D189" i="7"/>
  <c r="G189" i="7" s="1"/>
  <c r="D188" i="7"/>
  <c r="D187" i="7"/>
  <c r="E186" i="7"/>
  <c r="H186" i="7" s="1"/>
  <c r="D186" i="7"/>
  <c r="G186" i="7" s="1"/>
  <c r="E185" i="7"/>
  <c r="H185" i="7" s="1"/>
  <c r="D185" i="7"/>
  <c r="G185" i="7" s="1"/>
  <c r="D184" i="7"/>
  <c r="D183" i="7"/>
  <c r="E182" i="7"/>
  <c r="H182" i="7" s="1"/>
  <c r="D182" i="7"/>
  <c r="G182" i="7" s="1"/>
  <c r="D181" i="7"/>
  <c r="G181" i="7" s="1"/>
  <c r="D180" i="7"/>
  <c r="D179" i="7"/>
  <c r="D178" i="7"/>
  <c r="G178" i="7" s="1"/>
  <c r="D177" i="7"/>
  <c r="G177" i="7" s="1"/>
  <c r="D176" i="7"/>
  <c r="D175" i="7"/>
  <c r="E174" i="7"/>
  <c r="H174" i="7" s="1"/>
  <c r="D174" i="7"/>
  <c r="G174" i="7" s="1"/>
  <c r="H173" i="7"/>
  <c r="E173" i="7"/>
  <c r="D173" i="7"/>
  <c r="G173" i="7" s="1"/>
  <c r="D172" i="7"/>
  <c r="D171" i="7"/>
  <c r="D170" i="7"/>
  <c r="G170" i="7" s="1"/>
  <c r="D169" i="7"/>
  <c r="G169" i="7" s="1"/>
  <c r="D168" i="7"/>
  <c r="D167" i="7"/>
  <c r="E166" i="7"/>
  <c r="H166" i="7" s="1"/>
  <c r="D166" i="7"/>
  <c r="G166" i="7" s="1"/>
  <c r="D165" i="7"/>
  <c r="G165" i="7" s="1"/>
  <c r="D164" i="7"/>
  <c r="D163" i="7"/>
  <c r="E162" i="7"/>
  <c r="H162" i="7" s="1"/>
  <c r="D162" i="7"/>
  <c r="G162" i="7" s="1"/>
  <c r="H161" i="7"/>
  <c r="E161" i="7"/>
  <c r="D161" i="7"/>
  <c r="G161" i="7" s="1"/>
  <c r="D160" i="7"/>
  <c r="D159" i="7"/>
  <c r="D158" i="7"/>
  <c r="D157" i="7"/>
  <c r="G157" i="7" s="1"/>
  <c r="D156" i="7"/>
  <c r="D155" i="7"/>
  <c r="E154" i="7"/>
  <c r="H154" i="7" s="1"/>
  <c r="D154" i="7"/>
  <c r="G154" i="7" s="1"/>
  <c r="E153" i="7"/>
  <c r="H153" i="7" s="1"/>
  <c r="D153" i="7"/>
  <c r="G153" i="7" s="1"/>
  <c r="D152" i="7"/>
  <c r="D151" i="7"/>
  <c r="E150" i="7"/>
  <c r="H150" i="7" s="1"/>
  <c r="D150" i="7"/>
  <c r="G150" i="7" s="1"/>
  <c r="D149" i="7"/>
  <c r="G149" i="7" s="1"/>
  <c r="D148" i="7"/>
  <c r="D147" i="7"/>
  <c r="D146" i="7"/>
  <c r="G146" i="7" s="1"/>
  <c r="E145" i="7"/>
  <c r="H145" i="7" s="1"/>
  <c r="D145" i="7"/>
  <c r="G145" i="7" s="1"/>
  <c r="D144" i="7"/>
  <c r="D143" i="7"/>
  <c r="E142" i="7"/>
  <c r="H142" i="7" s="1"/>
  <c r="D142" i="7"/>
  <c r="G142" i="7" s="1"/>
  <c r="H141" i="7"/>
  <c r="E141" i="7"/>
  <c r="D141" i="7"/>
  <c r="G141" i="7" s="1"/>
  <c r="D140" i="7"/>
  <c r="D139" i="7"/>
  <c r="D138" i="7"/>
  <c r="G138" i="7" s="1"/>
  <c r="D137" i="7"/>
  <c r="D136" i="7"/>
  <c r="D135" i="7"/>
  <c r="E134" i="7"/>
  <c r="H134" i="7" s="1"/>
  <c r="D134" i="7"/>
  <c r="G134" i="7" s="1"/>
  <c r="E133" i="7"/>
  <c r="H133" i="7" s="1"/>
  <c r="D133" i="7"/>
  <c r="G133" i="7" s="1"/>
  <c r="D132" i="7"/>
  <c r="D131" i="7"/>
  <c r="E130" i="7"/>
  <c r="H130" i="7" s="1"/>
  <c r="D130" i="7"/>
  <c r="G130" i="7" s="1"/>
  <c r="E129" i="7"/>
  <c r="H129" i="7" s="1"/>
  <c r="D129" i="7"/>
  <c r="G129" i="7" s="1"/>
  <c r="D128" i="7"/>
  <c r="D127" i="7"/>
  <c r="D126" i="7"/>
  <c r="G126" i="7" s="1"/>
  <c r="D125" i="7"/>
  <c r="G125" i="7" s="1"/>
  <c r="D124" i="7"/>
  <c r="D123" i="7"/>
  <c r="E122" i="7"/>
  <c r="H122" i="7" s="1"/>
  <c r="D122" i="7"/>
  <c r="G122" i="7" s="1"/>
  <c r="E121" i="7"/>
  <c r="H121" i="7" s="1"/>
  <c r="D121" i="7"/>
  <c r="G121" i="7" s="1"/>
  <c r="D120" i="7"/>
  <c r="D119" i="7"/>
  <c r="E118" i="7"/>
  <c r="H118" i="7" s="1"/>
  <c r="D118" i="7"/>
  <c r="G118" i="7" s="1"/>
  <c r="D117" i="7"/>
  <c r="G117" i="7" s="1"/>
  <c r="D116" i="7"/>
  <c r="D115" i="7"/>
  <c r="D114" i="7"/>
  <c r="G114" i="7" s="1"/>
  <c r="E113" i="7"/>
  <c r="H113" i="7" s="1"/>
  <c r="D113" i="7"/>
  <c r="G113" i="7" s="1"/>
  <c r="D112" i="7"/>
  <c r="D111" i="7"/>
  <c r="E110" i="7"/>
  <c r="H110" i="7" s="1"/>
  <c r="D110" i="7"/>
  <c r="G110" i="7" s="1"/>
  <c r="H109" i="7"/>
  <c r="E109" i="7"/>
  <c r="D109" i="7"/>
  <c r="G109" i="7" s="1"/>
  <c r="D108" i="7"/>
  <c r="D107" i="7"/>
  <c r="D106" i="7"/>
  <c r="G106" i="7" s="1"/>
  <c r="D105" i="7"/>
  <c r="G105" i="7" s="1"/>
  <c r="D104" i="7"/>
  <c r="D103" i="7"/>
  <c r="E102" i="7"/>
  <c r="H102" i="7" s="1"/>
  <c r="D102" i="7"/>
  <c r="G102" i="7" s="1"/>
  <c r="D101" i="7"/>
  <c r="G101" i="7" s="1"/>
  <c r="D100" i="7"/>
  <c r="D99" i="7"/>
  <c r="E98" i="7"/>
  <c r="H98" i="7" s="1"/>
  <c r="D98" i="7"/>
  <c r="G98" i="7" s="1"/>
  <c r="H97" i="7"/>
  <c r="E97" i="7"/>
  <c r="D97" i="7"/>
  <c r="G97" i="7" s="1"/>
  <c r="D96" i="7"/>
  <c r="D95" i="7"/>
  <c r="D94" i="7"/>
  <c r="D93" i="7"/>
  <c r="G93" i="7" s="1"/>
  <c r="D92" i="7"/>
  <c r="D91" i="7"/>
  <c r="E90" i="7"/>
  <c r="H90" i="7" s="1"/>
  <c r="D90" i="7"/>
  <c r="G90" i="7" s="1"/>
  <c r="E89" i="7"/>
  <c r="H89" i="7" s="1"/>
  <c r="D89" i="7"/>
  <c r="G89" i="7" s="1"/>
  <c r="H88" i="7"/>
  <c r="E88" i="7"/>
  <c r="D88" i="7"/>
  <c r="G88" i="7" s="1"/>
  <c r="D87" i="7"/>
  <c r="G86" i="7"/>
  <c r="E86" i="7"/>
  <c r="H86" i="7" s="1"/>
  <c r="D86" i="7"/>
  <c r="H85" i="7"/>
  <c r="E85" i="7"/>
  <c r="D85" i="7"/>
  <c r="G85" i="7" s="1"/>
  <c r="H84" i="7"/>
  <c r="E84" i="7"/>
  <c r="D84" i="7"/>
  <c r="G84" i="7" s="1"/>
  <c r="D83" i="7"/>
  <c r="G83" i="7" s="1"/>
  <c r="D82" i="7"/>
  <c r="G82" i="7" s="1"/>
  <c r="E81" i="7"/>
  <c r="H81" i="7" s="1"/>
  <c r="D81" i="7"/>
  <c r="G81" i="7" s="1"/>
  <c r="D80" i="7"/>
  <c r="G80" i="7" s="1"/>
  <c r="E79" i="7"/>
  <c r="H79" i="7" s="1"/>
  <c r="D79" i="7"/>
  <c r="G79" i="7" s="1"/>
  <c r="D78" i="7"/>
  <c r="H77" i="7"/>
  <c r="G77" i="7"/>
  <c r="E77" i="7"/>
  <c r="D77" i="7"/>
  <c r="D76" i="7"/>
  <c r="G76" i="7" s="1"/>
  <c r="E75" i="7"/>
  <c r="H75" i="7" s="1"/>
  <c r="D75" i="7"/>
  <c r="G75" i="7" s="1"/>
  <c r="D74" i="7"/>
  <c r="H73" i="7"/>
  <c r="G73" i="7"/>
  <c r="E73" i="7"/>
  <c r="D73" i="7"/>
  <c r="D72" i="7"/>
  <c r="G72" i="7" s="1"/>
  <c r="E71" i="7"/>
  <c r="H71" i="7" s="1"/>
  <c r="D71" i="7"/>
  <c r="G71" i="7" s="1"/>
  <c r="D70" i="7"/>
  <c r="H69" i="7"/>
  <c r="G69" i="7"/>
  <c r="E69" i="7"/>
  <c r="D69" i="7"/>
  <c r="D68" i="7"/>
  <c r="G68" i="7" s="1"/>
  <c r="E67" i="7"/>
  <c r="H67" i="7" s="1"/>
  <c r="D67" i="7"/>
  <c r="G67" i="7" s="1"/>
  <c r="D66" i="7"/>
  <c r="H65" i="7"/>
  <c r="G65" i="7"/>
  <c r="E65" i="7"/>
  <c r="D65" i="7"/>
  <c r="D64" i="7"/>
  <c r="G64" i="7" s="1"/>
  <c r="E63" i="7"/>
  <c r="H63" i="7" s="1"/>
  <c r="D63" i="7"/>
  <c r="G63" i="7" s="1"/>
  <c r="D62" i="7"/>
  <c r="H61" i="7"/>
  <c r="G61" i="7"/>
  <c r="E61" i="7"/>
  <c r="D61" i="7"/>
  <c r="D60" i="7"/>
  <c r="G60" i="7" s="1"/>
  <c r="E59" i="7"/>
  <c r="H59" i="7" s="1"/>
  <c r="D59" i="7"/>
  <c r="G59" i="7" s="1"/>
  <c r="D58" i="7"/>
  <c r="H57" i="7"/>
  <c r="G57" i="7"/>
  <c r="E57" i="7"/>
  <c r="D57" i="7"/>
  <c r="D56" i="7"/>
  <c r="G56" i="7" s="1"/>
  <c r="E55" i="7"/>
  <c r="H55" i="7" s="1"/>
  <c r="D55" i="7"/>
  <c r="G55" i="7" s="1"/>
  <c r="D54" i="7"/>
  <c r="H53" i="7"/>
  <c r="G53" i="7"/>
  <c r="E53" i="7"/>
  <c r="D53" i="7"/>
  <c r="D52" i="7"/>
  <c r="G52" i="7" s="1"/>
  <c r="E51" i="7"/>
  <c r="H51" i="7" s="1"/>
  <c r="D51" i="7"/>
  <c r="G51" i="7" s="1"/>
  <c r="D50" i="7"/>
  <c r="H49" i="7"/>
  <c r="G49" i="7"/>
  <c r="E49" i="7"/>
  <c r="D49" i="7"/>
  <c r="D48" i="7"/>
  <c r="G48" i="7" s="1"/>
  <c r="E47" i="7"/>
  <c r="H47" i="7" s="1"/>
  <c r="D47" i="7"/>
  <c r="G47" i="7" s="1"/>
  <c r="D46" i="7"/>
  <c r="H45" i="7"/>
  <c r="G45" i="7"/>
  <c r="E45" i="7"/>
  <c r="D45" i="7"/>
  <c r="D44" i="7"/>
  <c r="G44" i="7" s="1"/>
  <c r="E43" i="7"/>
  <c r="H43" i="7" s="1"/>
  <c r="D43" i="7"/>
  <c r="G43" i="7" s="1"/>
  <c r="D42" i="7"/>
  <c r="H41" i="7"/>
  <c r="G41" i="7"/>
  <c r="E41" i="7"/>
  <c r="D41" i="7"/>
  <c r="D40" i="7"/>
  <c r="G40" i="7" s="1"/>
  <c r="E39" i="7"/>
  <c r="H39" i="7" s="1"/>
  <c r="D39" i="7"/>
  <c r="G39" i="7" s="1"/>
  <c r="D38" i="7"/>
  <c r="H37" i="7"/>
  <c r="G37" i="7"/>
  <c r="E37" i="7"/>
  <c r="D37" i="7"/>
  <c r="D36" i="7"/>
  <c r="G36" i="7" s="1"/>
  <c r="E35" i="7"/>
  <c r="H35" i="7" s="1"/>
  <c r="D35" i="7"/>
  <c r="G35" i="7" s="1"/>
  <c r="D34" i="7"/>
  <c r="H33" i="7"/>
  <c r="G33" i="7"/>
  <c r="E33" i="7"/>
  <c r="D33" i="7"/>
  <c r="D32" i="7"/>
  <c r="G32" i="7" s="1"/>
  <c r="E31" i="7"/>
  <c r="H31" i="7" s="1"/>
  <c r="D31" i="7"/>
  <c r="G31" i="7" s="1"/>
  <c r="D30" i="7"/>
  <c r="H29" i="7"/>
  <c r="G29" i="7"/>
  <c r="E29" i="7"/>
  <c r="D29" i="7"/>
  <c r="D28" i="7"/>
  <c r="G28" i="7" s="1"/>
  <c r="E27" i="7"/>
  <c r="H27" i="7" s="1"/>
  <c r="D27" i="7"/>
  <c r="G27" i="7" s="1"/>
  <c r="D26" i="7"/>
  <c r="H25" i="7"/>
  <c r="G25" i="7"/>
  <c r="E25" i="7"/>
  <c r="D25" i="7"/>
  <c r="D24" i="7"/>
  <c r="G24" i="7" s="1"/>
  <c r="E23" i="7"/>
  <c r="H23" i="7" s="1"/>
  <c r="D23" i="7"/>
  <c r="G23" i="7" s="1"/>
  <c r="D22" i="7"/>
  <c r="H21" i="7"/>
  <c r="G21" i="7"/>
  <c r="E21" i="7"/>
  <c r="D21" i="7"/>
  <c r="D20" i="7"/>
  <c r="G20" i="7" s="1"/>
  <c r="E19" i="7"/>
  <c r="H19" i="7" s="1"/>
  <c r="D19" i="7"/>
  <c r="G19" i="7" s="1"/>
  <c r="D18" i="7"/>
  <c r="H17" i="7"/>
  <c r="G17" i="7"/>
  <c r="E17" i="7"/>
  <c r="D17" i="7"/>
  <c r="D16" i="7"/>
  <c r="G16" i="7" s="1"/>
  <c r="E15" i="7"/>
  <c r="H15" i="7" s="1"/>
  <c r="D15" i="7"/>
  <c r="G15" i="7" s="1"/>
  <c r="D14" i="7"/>
  <c r="H13" i="7"/>
  <c r="G13" i="7"/>
  <c r="E13" i="7"/>
  <c r="D13" i="7"/>
  <c r="D12" i="7"/>
  <c r="G12" i="7" s="1"/>
  <c r="E11" i="7"/>
  <c r="H11" i="7" s="1"/>
  <c r="D11" i="7"/>
  <c r="G11" i="7" s="1"/>
  <c r="D10" i="7"/>
  <c r="H9" i="7"/>
  <c r="G9" i="7"/>
  <c r="E9" i="7"/>
  <c r="D9" i="7"/>
  <c r="D8" i="7"/>
  <c r="G8" i="7" s="1"/>
  <c r="E7" i="7"/>
  <c r="H7" i="7" s="1"/>
  <c r="D7" i="7"/>
  <c r="G7" i="7" s="1"/>
  <c r="D6" i="7"/>
  <c r="H1465" i="6"/>
  <c r="G1465" i="6"/>
  <c r="E1465" i="6"/>
  <c r="H1464" i="6"/>
  <c r="G1464" i="6"/>
  <c r="E1464" i="6"/>
  <c r="G1463" i="6"/>
  <c r="E1463" i="6"/>
  <c r="H1463" i="6" s="1"/>
  <c r="G1462" i="6"/>
  <c r="E1462" i="6"/>
  <c r="H1462" i="6" s="1"/>
  <c r="H1461" i="6"/>
  <c r="G1461" i="6"/>
  <c r="E1461" i="6"/>
  <c r="H1460" i="6"/>
  <c r="G1460" i="6"/>
  <c r="E1460" i="6"/>
  <c r="H1459" i="6"/>
  <c r="G1459" i="6"/>
  <c r="E1459" i="6"/>
  <c r="G1458" i="6"/>
  <c r="E1458" i="6"/>
  <c r="H1458" i="6" s="1"/>
  <c r="G1457" i="6"/>
  <c r="E1457" i="6"/>
  <c r="H1457" i="6" s="1"/>
  <c r="G1456" i="6"/>
  <c r="E1456" i="6"/>
  <c r="H1456" i="6" s="1"/>
  <c r="G1455" i="6"/>
  <c r="E1455" i="6"/>
  <c r="H1455" i="6" s="1"/>
  <c r="G1454" i="6"/>
  <c r="E1454" i="6"/>
  <c r="H1454" i="6" s="1"/>
  <c r="H1453" i="6"/>
  <c r="G1453" i="6"/>
  <c r="E1453" i="6"/>
  <c r="H1452" i="6"/>
  <c r="G1452" i="6"/>
  <c r="E1452" i="6"/>
  <c r="H1451" i="6"/>
  <c r="G1451" i="6"/>
  <c r="E1451" i="6"/>
  <c r="G1450" i="6"/>
  <c r="E1450" i="6"/>
  <c r="H1450" i="6" s="1"/>
  <c r="H1449" i="6"/>
  <c r="G1449" i="6"/>
  <c r="E1449" i="6"/>
  <c r="H1448" i="6"/>
  <c r="G1448" i="6"/>
  <c r="E1448" i="6"/>
  <c r="G1447" i="6"/>
  <c r="E1447" i="6"/>
  <c r="H1447" i="6" s="1"/>
  <c r="G1446" i="6"/>
  <c r="E1446" i="6"/>
  <c r="H1446" i="6" s="1"/>
  <c r="H1445" i="6"/>
  <c r="G1445" i="6"/>
  <c r="E1445" i="6"/>
  <c r="H1444" i="6"/>
  <c r="G1444" i="6"/>
  <c r="E1444" i="6"/>
  <c r="H1443" i="6"/>
  <c r="G1443" i="6"/>
  <c r="E1443" i="6"/>
  <c r="G1442" i="6"/>
  <c r="E1442" i="6"/>
  <c r="H1442" i="6" s="1"/>
  <c r="G1441" i="6"/>
  <c r="E1441" i="6"/>
  <c r="H1441" i="6" s="1"/>
  <c r="G1440" i="6"/>
  <c r="E1440" i="6"/>
  <c r="H1440" i="6" s="1"/>
  <c r="G1439" i="6"/>
  <c r="E1439" i="6"/>
  <c r="H1439" i="6" s="1"/>
  <c r="G1438" i="6"/>
  <c r="E1438" i="6"/>
  <c r="H1438" i="6" s="1"/>
  <c r="H1437" i="6"/>
  <c r="G1437" i="6"/>
  <c r="E1437" i="6"/>
  <c r="H1436" i="6"/>
  <c r="G1436" i="6"/>
  <c r="E1436" i="6"/>
  <c r="H1435" i="6"/>
  <c r="G1435" i="6"/>
  <c r="E1435" i="6"/>
  <c r="G1434" i="6"/>
  <c r="E1434" i="6"/>
  <c r="H1434" i="6" s="1"/>
  <c r="H1433" i="6"/>
  <c r="G1433" i="6"/>
  <c r="E1433" i="6"/>
  <c r="H1432" i="6"/>
  <c r="G1432" i="6"/>
  <c r="E1432" i="6"/>
  <c r="G1431" i="6"/>
  <c r="E1431" i="6"/>
  <c r="H1431" i="6" s="1"/>
  <c r="G1430" i="6"/>
  <c r="E1430" i="6"/>
  <c r="H1430" i="6" s="1"/>
  <c r="H1429" i="6"/>
  <c r="G1429" i="6"/>
  <c r="E1429" i="6"/>
  <c r="H1428" i="6"/>
  <c r="G1428" i="6"/>
  <c r="E1428" i="6"/>
  <c r="H1427" i="6"/>
  <c r="G1427" i="6"/>
  <c r="E1427" i="6"/>
  <c r="G1426" i="6"/>
  <c r="E1426" i="6"/>
  <c r="H1426" i="6" s="1"/>
  <c r="G1425" i="6"/>
  <c r="E1425" i="6"/>
  <c r="H1425" i="6" s="1"/>
  <c r="G1424" i="6"/>
  <c r="E1424" i="6"/>
  <c r="H1424" i="6" s="1"/>
  <c r="G1423" i="6"/>
  <c r="E1423" i="6"/>
  <c r="H1423" i="6" s="1"/>
  <c r="G1422" i="6"/>
  <c r="E1422" i="6"/>
  <c r="H1422" i="6" s="1"/>
  <c r="H1421" i="6"/>
  <c r="G1421" i="6"/>
  <c r="E1421" i="6"/>
  <c r="H1420" i="6"/>
  <c r="G1420" i="6"/>
  <c r="E1420" i="6"/>
  <c r="H1419" i="6"/>
  <c r="G1419" i="6"/>
  <c r="E1419" i="6"/>
  <c r="G1418" i="6"/>
  <c r="E1418" i="6"/>
  <c r="H1418" i="6" s="1"/>
  <c r="H1417" i="6"/>
  <c r="G1417" i="6"/>
  <c r="E1417" i="6"/>
  <c r="H1416" i="6"/>
  <c r="G1416" i="6"/>
  <c r="E1416" i="6"/>
  <c r="G1415" i="6"/>
  <c r="E1415" i="6"/>
  <c r="H1415" i="6" s="1"/>
  <c r="G1414" i="6"/>
  <c r="E1414" i="6"/>
  <c r="H1414" i="6" s="1"/>
  <c r="H1413" i="6"/>
  <c r="G1413" i="6"/>
  <c r="E1413" i="6"/>
  <c r="H1412" i="6"/>
  <c r="G1412" i="6"/>
  <c r="E1412" i="6"/>
  <c r="H1411" i="6"/>
  <c r="G1411" i="6"/>
  <c r="E1411" i="6"/>
  <c r="G1410" i="6"/>
  <c r="E1410" i="6"/>
  <c r="H1410" i="6" s="1"/>
  <c r="G1409" i="6"/>
  <c r="E1409" i="6"/>
  <c r="H1409" i="6" s="1"/>
  <c r="G1408" i="6"/>
  <c r="E1408" i="6"/>
  <c r="H1408" i="6" s="1"/>
  <c r="G1407" i="6"/>
  <c r="E1407" i="6"/>
  <c r="H1407" i="6" s="1"/>
  <c r="G1406" i="6"/>
  <c r="E1406" i="6"/>
  <c r="H1406" i="6" s="1"/>
  <c r="H1405" i="6"/>
  <c r="G1405" i="6"/>
  <c r="E1405" i="6"/>
  <c r="H1404" i="6"/>
  <c r="G1404" i="6"/>
  <c r="E1404" i="6"/>
  <c r="H1403" i="6"/>
  <c r="G1403" i="6"/>
  <c r="E1403" i="6"/>
  <c r="G1402" i="6"/>
  <c r="E1402" i="6"/>
  <c r="H1402" i="6" s="1"/>
  <c r="H1401" i="6"/>
  <c r="G1401" i="6"/>
  <c r="E1401" i="6"/>
  <c r="H1400" i="6"/>
  <c r="G1400" i="6"/>
  <c r="E1400" i="6"/>
  <c r="G1399" i="6"/>
  <c r="E1399" i="6"/>
  <c r="H1399" i="6" s="1"/>
  <c r="G1398" i="6"/>
  <c r="E1398" i="6"/>
  <c r="H1398" i="6" s="1"/>
  <c r="H1397" i="6"/>
  <c r="G1397" i="6"/>
  <c r="E1397" i="6"/>
  <c r="H1396" i="6"/>
  <c r="G1396" i="6"/>
  <c r="E1396" i="6"/>
  <c r="H1395" i="6"/>
  <c r="G1395" i="6"/>
  <c r="E1395" i="6"/>
  <c r="G1394" i="6"/>
  <c r="E1394" i="6"/>
  <c r="H1394" i="6" s="1"/>
  <c r="G1393" i="6"/>
  <c r="E1393" i="6"/>
  <c r="H1393" i="6" s="1"/>
  <c r="G1392" i="6"/>
  <c r="E1392" i="6"/>
  <c r="H1392" i="6" s="1"/>
  <c r="G1391" i="6"/>
  <c r="E1391" i="6"/>
  <c r="H1391" i="6" s="1"/>
  <c r="G1390" i="6"/>
  <c r="E1390" i="6"/>
  <c r="H1390" i="6" s="1"/>
  <c r="H1389" i="6"/>
  <c r="G1389" i="6"/>
  <c r="E1389" i="6"/>
  <c r="H1388" i="6"/>
  <c r="G1388" i="6"/>
  <c r="E1388" i="6"/>
  <c r="H1387" i="6"/>
  <c r="G1387" i="6"/>
  <c r="E1387" i="6"/>
  <c r="G1386" i="6"/>
  <c r="E1386" i="6"/>
  <c r="H1386" i="6" s="1"/>
  <c r="H1385" i="6"/>
  <c r="G1385" i="6"/>
  <c r="E1385" i="6"/>
  <c r="H1384" i="6"/>
  <c r="G1384" i="6"/>
  <c r="E1384" i="6"/>
  <c r="G1383" i="6"/>
  <c r="E1383" i="6"/>
  <c r="H1383" i="6" s="1"/>
  <c r="G1382" i="6"/>
  <c r="E1382" i="6"/>
  <c r="H1382" i="6" s="1"/>
  <c r="H1381" i="6"/>
  <c r="G1381" i="6"/>
  <c r="E1381" i="6"/>
  <c r="H1380" i="6"/>
  <c r="G1380" i="6"/>
  <c r="E1380" i="6"/>
  <c r="H1379" i="6"/>
  <c r="G1379" i="6"/>
  <c r="E1379" i="6"/>
  <c r="G1378" i="6"/>
  <c r="E1378" i="6"/>
  <c r="H1378" i="6" s="1"/>
  <c r="G1377" i="6"/>
  <c r="E1377" i="6"/>
  <c r="H1377" i="6" s="1"/>
  <c r="G1376" i="6"/>
  <c r="E1376" i="6"/>
  <c r="H1376" i="6" s="1"/>
  <c r="G1375" i="6"/>
  <c r="E1375" i="6"/>
  <c r="H1375" i="6" s="1"/>
  <c r="G1374" i="6"/>
  <c r="E1374" i="6"/>
  <c r="H1374" i="6" s="1"/>
  <c r="H1373" i="6"/>
  <c r="G1373" i="6"/>
  <c r="E1373" i="6"/>
  <c r="H1372" i="6"/>
  <c r="G1372" i="6"/>
  <c r="E1372" i="6"/>
  <c r="H1371" i="6"/>
  <c r="G1371" i="6"/>
  <c r="E1371" i="6"/>
  <c r="G1370" i="6"/>
  <c r="E1370" i="6"/>
  <c r="H1370" i="6" s="1"/>
  <c r="H1369" i="6"/>
  <c r="G1369" i="6"/>
  <c r="E1369" i="6"/>
  <c r="H1368" i="6"/>
  <c r="G1368" i="6"/>
  <c r="E1368" i="6"/>
  <c r="G1367" i="6"/>
  <c r="E1367" i="6"/>
  <c r="H1367" i="6" s="1"/>
  <c r="G1366" i="6"/>
  <c r="E1366" i="6"/>
  <c r="H1366" i="6" s="1"/>
  <c r="H1365" i="6"/>
  <c r="G1365" i="6"/>
  <c r="E1365" i="6"/>
  <c r="H1364" i="6"/>
  <c r="G1364" i="6"/>
  <c r="E1364" i="6"/>
  <c r="H1363" i="6"/>
  <c r="G1363" i="6"/>
  <c r="E1363" i="6"/>
  <c r="G1362" i="6"/>
  <c r="E1362" i="6"/>
  <c r="H1362" i="6" s="1"/>
  <c r="G1361" i="6"/>
  <c r="E1361" i="6"/>
  <c r="H1361" i="6" s="1"/>
  <c r="G1360" i="6"/>
  <c r="E1360" i="6"/>
  <c r="H1360" i="6" s="1"/>
  <c r="G1359" i="6"/>
  <c r="E1359" i="6"/>
  <c r="H1359" i="6" s="1"/>
  <c r="G1358" i="6"/>
  <c r="E1358" i="6"/>
  <c r="H1358" i="6" s="1"/>
  <c r="H1357" i="6"/>
  <c r="G1357" i="6"/>
  <c r="E1357" i="6"/>
  <c r="H1356" i="6"/>
  <c r="G1356" i="6"/>
  <c r="E1356" i="6"/>
  <c r="H1355" i="6"/>
  <c r="G1355" i="6"/>
  <c r="E1355" i="6"/>
  <c r="G1354" i="6"/>
  <c r="E1354" i="6"/>
  <c r="H1354" i="6" s="1"/>
  <c r="H1353" i="6"/>
  <c r="G1353" i="6"/>
  <c r="E1353" i="6"/>
  <c r="H1352" i="6"/>
  <c r="G1352" i="6"/>
  <c r="E1352" i="6"/>
  <c r="G1351" i="6"/>
  <c r="E1351" i="6"/>
  <c r="H1351" i="6" s="1"/>
  <c r="G1350" i="6"/>
  <c r="E1350" i="6"/>
  <c r="H1350" i="6" s="1"/>
  <c r="H1349" i="6"/>
  <c r="G1349" i="6"/>
  <c r="E1349" i="6"/>
  <c r="H1348" i="6"/>
  <c r="G1348" i="6"/>
  <c r="E1348" i="6"/>
  <c r="H1347" i="6"/>
  <c r="G1347" i="6"/>
  <c r="E1347" i="6"/>
  <c r="G1346" i="6"/>
  <c r="E1346" i="6"/>
  <c r="H1346" i="6" s="1"/>
  <c r="G1345" i="6"/>
  <c r="E1345" i="6"/>
  <c r="H1345" i="6" s="1"/>
  <c r="G1344" i="6"/>
  <c r="E1344" i="6"/>
  <c r="H1344" i="6" s="1"/>
  <c r="G1343" i="6"/>
  <c r="E1343" i="6"/>
  <c r="H1343" i="6" s="1"/>
  <c r="G1342" i="6"/>
  <c r="E1342" i="6"/>
  <c r="H1342" i="6" s="1"/>
  <c r="H1341" i="6"/>
  <c r="G1341" i="6"/>
  <c r="E1341" i="6"/>
  <c r="H1340" i="6"/>
  <c r="G1340" i="6"/>
  <c r="E1340" i="6"/>
  <c r="H1339" i="6"/>
  <c r="G1339" i="6"/>
  <c r="E1339" i="6"/>
  <c r="G1338" i="6"/>
  <c r="E1338" i="6"/>
  <c r="H1338" i="6" s="1"/>
  <c r="H1337" i="6"/>
  <c r="G1337" i="6"/>
  <c r="E1337" i="6"/>
  <c r="H1336" i="6"/>
  <c r="G1336" i="6"/>
  <c r="E1336" i="6"/>
  <c r="G1335" i="6"/>
  <c r="E1335" i="6"/>
  <c r="H1335" i="6" s="1"/>
  <c r="G1334" i="6"/>
  <c r="E1334" i="6"/>
  <c r="H1334" i="6" s="1"/>
  <c r="H1333" i="6"/>
  <c r="G1333" i="6"/>
  <c r="E1333" i="6"/>
  <c r="H1332" i="6"/>
  <c r="G1332" i="6"/>
  <c r="E1332" i="6"/>
  <c r="H1331" i="6"/>
  <c r="G1331" i="6"/>
  <c r="E1331" i="6"/>
  <c r="G1330" i="6"/>
  <c r="E1330" i="6"/>
  <c r="H1330" i="6" s="1"/>
  <c r="G1329" i="6"/>
  <c r="E1329" i="6"/>
  <c r="H1329" i="6" s="1"/>
  <c r="G1328" i="6"/>
  <c r="E1328" i="6"/>
  <c r="H1328" i="6" s="1"/>
  <c r="G1327" i="6"/>
  <c r="E1327" i="6"/>
  <c r="H1327" i="6" s="1"/>
  <c r="G1326" i="6"/>
  <c r="E1326" i="6"/>
  <c r="H1326" i="6" s="1"/>
  <c r="H1325" i="6"/>
  <c r="G1325" i="6"/>
  <c r="E1325" i="6"/>
  <c r="H1324" i="6"/>
  <c r="G1324" i="6"/>
  <c r="E1324" i="6"/>
  <c r="H1323" i="6"/>
  <c r="G1323" i="6"/>
  <c r="E1323" i="6"/>
  <c r="G1322" i="6"/>
  <c r="E1322" i="6"/>
  <c r="H1322" i="6" s="1"/>
  <c r="H1321" i="6"/>
  <c r="G1321" i="6"/>
  <c r="E1321" i="6"/>
  <c r="H1320" i="6"/>
  <c r="G1320" i="6"/>
  <c r="E1320" i="6"/>
  <c r="G1319" i="6"/>
  <c r="E1319" i="6"/>
  <c r="H1319" i="6" s="1"/>
  <c r="G1318" i="6"/>
  <c r="E1318" i="6"/>
  <c r="H1318" i="6" s="1"/>
  <c r="H1317" i="6"/>
  <c r="G1317" i="6"/>
  <c r="E1317" i="6"/>
  <c r="H1316" i="6"/>
  <c r="G1316" i="6"/>
  <c r="E1316" i="6"/>
  <c r="H1315" i="6"/>
  <c r="G1315" i="6"/>
  <c r="E1315" i="6"/>
  <c r="G1314" i="6"/>
  <c r="E1314" i="6"/>
  <c r="H1314" i="6" s="1"/>
  <c r="G1313" i="6"/>
  <c r="E1313" i="6"/>
  <c r="H1313" i="6" s="1"/>
  <c r="G1312" i="6"/>
  <c r="E1312" i="6"/>
  <c r="H1312" i="6" s="1"/>
  <c r="G1311" i="6"/>
  <c r="E1311" i="6"/>
  <c r="H1311" i="6" s="1"/>
  <c r="G1310" i="6"/>
  <c r="E1310" i="6"/>
  <c r="H1310" i="6" s="1"/>
  <c r="H1309" i="6"/>
  <c r="G1309" i="6"/>
  <c r="E1309" i="6"/>
  <c r="H1308" i="6"/>
  <c r="G1308" i="6"/>
  <c r="E1308" i="6"/>
  <c r="H1307" i="6"/>
  <c r="G1307" i="6"/>
  <c r="E1307" i="6"/>
  <c r="G1306" i="6"/>
  <c r="E1306" i="6"/>
  <c r="H1306" i="6" s="1"/>
  <c r="H1305" i="6"/>
  <c r="G1305" i="6"/>
  <c r="E1305" i="6"/>
  <c r="H1304" i="6"/>
  <c r="G1304" i="6"/>
  <c r="E1304" i="6"/>
  <c r="G1303" i="6"/>
  <c r="E1303" i="6"/>
  <c r="H1303" i="6" s="1"/>
  <c r="G1302" i="6"/>
  <c r="E1302" i="6"/>
  <c r="H1302" i="6" s="1"/>
  <c r="H1301" i="6"/>
  <c r="G1301" i="6"/>
  <c r="E1301" i="6"/>
  <c r="H1300" i="6"/>
  <c r="G1300" i="6"/>
  <c r="E1300" i="6"/>
  <c r="H1299" i="6"/>
  <c r="G1299" i="6"/>
  <c r="E1299" i="6"/>
  <c r="G1298" i="6"/>
  <c r="E1298" i="6"/>
  <c r="H1298" i="6" s="1"/>
  <c r="G1297" i="6"/>
  <c r="E1297" i="6"/>
  <c r="H1297" i="6" s="1"/>
  <c r="G1296" i="6"/>
  <c r="E1296" i="6"/>
  <c r="H1296" i="6" s="1"/>
  <c r="G1295" i="6"/>
  <c r="E1295" i="6"/>
  <c r="H1295" i="6" s="1"/>
  <c r="G1294" i="6"/>
  <c r="E1294" i="6"/>
  <c r="H1294" i="6" s="1"/>
  <c r="H1293" i="6"/>
  <c r="G1293" i="6"/>
  <c r="E1293" i="6"/>
  <c r="H1292" i="6"/>
  <c r="G1292" i="6"/>
  <c r="E1292" i="6"/>
  <c r="H1291" i="6"/>
  <c r="G1291" i="6"/>
  <c r="E1291" i="6"/>
  <c r="G1290" i="6"/>
  <c r="E1290" i="6"/>
  <c r="H1290" i="6" s="1"/>
  <c r="H1289" i="6"/>
  <c r="G1289" i="6"/>
  <c r="E1289" i="6"/>
  <c r="H1288" i="6"/>
  <c r="G1288" i="6"/>
  <c r="E1288" i="6"/>
  <c r="G1287" i="6"/>
  <c r="E1287" i="6"/>
  <c r="H1287" i="6" s="1"/>
  <c r="G1286" i="6"/>
  <c r="E1286" i="6"/>
  <c r="H1286" i="6" s="1"/>
  <c r="H1285" i="6"/>
  <c r="G1285" i="6"/>
  <c r="E1285" i="6"/>
  <c r="H1284" i="6"/>
  <c r="G1284" i="6"/>
  <c r="E1284" i="6"/>
  <c r="H1283" i="6"/>
  <c r="G1283" i="6"/>
  <c r="E1283" i="6"/>
  <c r="G1282" i="6"/>
  <c r="E1282" i="6"/>
  <c r="H1282" i="6" s="1"/>
  <c r="G1281" i="6"/>
  <c r="E1281" i="6"/>
  <c r="H1281" i="6" s="1"/>
  <c r="G1280" i="6"/>
  <c r="E1280" i="6"/>
  <c r="H1280" i="6" s="1"/>
  <c r="G1279" i="6"/>
  <c r="E1279" i="6"/>
  <c r="H1279" i="6" s="1"/>
  <c r="G1278" i="6"/>
  <c r="E1278" i="6"/>
  <c r="H1278" i="6" s="1"/>
  <c r="H1277" i="6"/>
  <c r="G1277" i="6"/>
  <c r="E1277" i="6"/>
  <c r="H1276" i="6"/>
  <c r="G1276" i="6"/>
  <c r="E1276" i="6"/>
  <c r="H1275" i="6"/>
  <c r="G1275" i="6"/>
  <c r="E1275" i="6"/>
  <c r="G1274" i="6"/>
  <c r="E1274" i="6"/>
  <c r="H1274" i="6" s="1"/>
  <c r="H1273" i="6"/>
  <c r="G1273" i="6"/>
  <c r="E1273" i="6"/>
  <c r="H1272" i="6"/>
  <c r="G1272" i="6"/>
  <c r="E1272" i="6"/>
  <c r="G1271" i="6"/>
  <c r="E1271" i="6"/>
  <c r="H1271" i="6" s="1"/>
  <c r="G1270" i="6"/>
  <c r="E1270" i="6"/>
  <c r="H1270" i="6" s="1"/>
  <c r="H1269" i="6"/>
  <c r="G1269" i="6"/>
  <c r="E1269" i="6"/>
  <c r="H1268" i="6"/>
  <c r="G1268" i="6"/>
  <c r="E1268" i="6"/>
  <c r="H1267" i="6"/>
  <c r="G1267" i="6"/>
  <c r="E1267" i="6"/>
  <c r="G1266" i="6"/>
  <c r="E1266" i="6"/>
  <c r="H1266" i="6" s="1"/>
  <c r="G1265" i="6"/>
  <c r="E1265" i="6"/>
  <c r="H1265" i="6" s="1"/>
  <c r="G1264" i="6"/>
  <c r="E1264" i="6"/>
  <c r="H1264" i="6" s="1"/>
  <c r="G1263" i="6"/>
  <c r="E1263" i="6"/>
  <c r="H1263" i="6" s="1"/>
  <c r="G1262" i="6"/>
  <c r="E1262" i="6"/>
  <c r="H1262" i="6" s="1"/>
  <c r="H1261" i="6"/>
  <c r="G1261" i="6"/>
  <c r="E1261" i="6"/>
  <c r="H1260" i="6"/>
  <c r="G1260" i="6"/>
  <c r="E1260" i="6"/>
  <c r="H1259" i="6"/>
  <c r="G1259" i="6"/>
  <c r="E1259" i="6"/>
  <c r="G1258" i="6"/>
  <c r="E1258" i="6"/>
  <c r="H1258" i="6" s="1"/>
  <c r="H1257" i="6"/>
  <c r="G1257" i="6"/>
  <c r="E1257" i="6"/>
  <c r="H1256" i="6"/>
  <c r="G1256" i="6"/>
  <c r="E1256" i="6"/>
  <c r="G1255" i="6"/>
  <c r="E1255" i="6"/>
  <c r="H1255" i="6" s="1"/>
  <c r="G1254" i="6"/>
  <c r="E1254" i="6"/>
  <c r="H1254" i="6" s="1"/>
  <c r="H1253" i="6"/>
  <c r="G1253" i="6"/>
  <c r="E1253" i="6"/>
  <c r="H1252" i="6"/>
  <c r="G1252" i="6"/>
  <c r="E1252" i="6"/>
  <c r="H1251" i="6"/>
  <c r="G1251" i="6"/>
  <c r="E1251" i="6"/>
  <c r="G1250" i="6"/>
  <c r="E1250" i="6"/>
  <c r="H1250" i="6" s="1"/>
  <c r="G1249" i="6"/>
  <c r="E1249" i="6"/>
  <c r="H1249" i="6" s="1"/>
  <c r="G1248" i="6"/>
  <c r="E1248" i="6"/>
  <c r="H1248" i="6" s="1"/>
  <c r="G1247" i="6"/>
  <c r="E1247" i="6"/>
  <c r="H1247" i="6" s="1"/>
  <c r="G1246" i="6"/>
  <c r="E1246" i="6"/>
  <c r="H1246" i="6" s="1"/>
  <c r="H1245" i="6"/>
  <c r="G1245" i="6"/>
  <c r="E1245" i="6"/>
  <c r="H1244" i="6"/>
  <c r="G1244" i="6"/>
  <c r="E1244" i="6"/>
  <c r="H1243" i="6"/>
  <c r="G1243" i="6"/>
  <c r="E1243" i="6"/>
  <c r="G1242" i="6"/>
  <c r="E1242" i="6"/>
  <c r="H1242" i="6" s="1"/>
  <c r="H1241" i="6"/>
  <c r="G1241" i="6"/>
  <c r="E1241" i="6"/>
  <c r="H1240" i="6"/>
  <c r="G1240" i="6"/>
  <c r="E1240" i="6"/>
  <c r="G1239" i="6"/>
  <c r="E1239" i="6"/>
  <c r="H1239" i="6" s="1"/>
  <c r="G1238" i="6"/>
  <c r="E1238" i="6"/>
  <c r="H1238" i="6" s="1"/>
  <c r="H1237" i="6"/>
  <c r="G1237" i="6"/>
  <c r="E1237" i="6"/>
  <c r="H1236" i="6"/>
  <c r="G1236" i="6"/>
  <c r="E1236" i="6"/>
  <c r="H1235" i="6"/>
  <c r="G1235" i="6"/>
  <c r="E1235" i="6"/>
  <c r="G1234" i="6"/>
  <c r="E1234" i="6"/>
  <c r="H1234" i="6" s="1"/>
  <c r="G1233" i="6"/>
  <c r="E1233" i="6"/>
  <c r="H1233" i="6" s="1"/>
  <c r="G1232" i="6"/>
  <c r="E1232" i="6"/>
  <c r="H1232" i="6" s="1"/>
  <c r="G1231" i="6"/>
  <c r="E1231" i="6"/>
  <c r="H1231" i="6" s="1"/>
  <c r="G1230" i="6"/>
  <c r="E1230" i="6"/>
  <c r="H1230" i="6" s="1"/>
  <c r="H1229" i="6"/>
  <c r="G1229" i="6"/>
  <c r="E1229" i="6"/>
  <c r="H1228" i="6"/>
  <c r="G1228" i="6"/>
  <c r="E1228" i="6"/>
  <c r="H1227" i="6"/>
  <c r="G1227" i="6"/>
  <c r="E1227" i="6"/>
  <c r="G1226" i="6"/>
  <c r="E1226" i="6"/>
  <c r="H1226" i="6" s="1"/>
  <c r="H1225" i="6"/>
  <c r="G1225" i="6"/>
  <c r="E1225" i="6"/>
  <c r="H1224" i="6"/>
  <c r="G1224" i="6"/>
  <c r="E1224" i="6"/>
  <c r="G1223" i="6"/>
  <c r="E1223" i="6"/>
  <c r="H1223" i="6" s="1"/>
  <c r="G1222" i="6"/>
  <c r="E1222" i="6"/>
  <c r="H1222" i="6" s="1"/>
  <c r="H1221" i="6"/>
  <c r="G1221" i="6"/>
  <c r="E1221" i="6"/>
  <c r="H1220" i="6"/>
  <c r="G1220" i="6"/>
  <c r="E1220" i="6"/>
  <c r="H1219" i="6"/>
  <c r="G1219" i="6"/>
  <c r="E1219" i="6"/>
  <c r="G1218" i="6"/>
  <c r="E1218" i="6"/>
  <c r="H1218" i="6" s="1"/>
  <c r="G1217" i="6"/>
  <c r="E1217" i="6"/>
  <c r="H1217" i="6" s="1"/>
  <c r="G1216" i="6"/>
  <c r="E1216" i="6"/>
  <c r="H1216" i="6" s="1"/>
  <c r="G1215" i="6"/>
  <c r="E1215" i="6"/>
  <c r="H1215" i="6" s="1"/>
  <c r="G1214" i="6"/>
  <c r="E1214" i="6"/>
  <c r="H1214" i="6" s="1"/>
  <c r="H1213" i="6"/>
  <c r="G1213" i="6"/>
  <c r="E1213" i="6"/>
  <c r="H1212" i="6"/>
  <c r="G1212" i="6"/>
  <c r="E1212" i="6"/>
  <c r="H1211" i="6"/>
  <c r="G1211" i="6"/>
  <c r="E1211" i="6"/>
  <c r="G1210" i="6"/>
  <c r="E1210" i="6"/>
  <c r="H1210" i="6" s="1"/>
  <c r="H1209" i="6"/>
  <c r="G1209" i="6"/>
  <c r="E1209" i="6"/>
  <c r="H1208" i="6"/>
  <c r="G1208" i="6"/>
  <c r="E1208" i="6"/>
  <c r="G1207" i="6"/>
  <c r="E1207" i="6"/>
  <c r="H1207" i="6" s="1"/>
  <c r="G1206" i="6"/>
  <c r="E1206" i="6"/>
  <c r="H1206" i="6" s="1"/>
  <c r="H1205" i="6"/>
  <c r="G1205" i="6"/>
  <c r="E1205" i="6"/>
  <c r="H1204" i="6"/>
  <c r="G1204" i="6"/>
  <c r="E1204" i="6"/>
  <c r="H1203" i="6"/>
  <c r="G1203" i="6"/>
  <c r="E1203" i="6"/>
  <c r="G1202" i="6"/>
  <c r="E1202" i="6"/>
  <c r="H1202" i="6" s="1"/>
  <c r="G1201" i="6"/>
  <c r="E1201" i="6"/>
  <c r="H1201" i="6" s="1"/>
  <c r="G1200" i="6"/>
  <c r="E1200" i="6"/>
  <c r="H1200" i="6" s="1"/>
  <c r="G1199" i="6"/>
  <c r="E1199" i="6"/>
  <c r="H1199" i="6" s="1"/>
  <c r="G1198" i="6"/>
  <c r="E1198" i="6"/>
  <c r="H1198" i="6" s="1"/>
  <c r="H1197" i="6"/>
  <c r="G1197" i="6"/>
  <c r="E1197" i="6"/>
  <c r="H1196" i="6"/>
  <c r="G1196" i="6"/>
  <c r="E1196" i="6"/>
  <c r="H1195" i="6"/>
  <c r="G1195" i="6"/>
  <c r="E1195" i="6"/>
  <c r="G1194" i="6"/>
  <c r="E1194" i="6"/>
  <c r="H1194" i="6" s="1"/>
  <c r="H1193" i="6"/>
  <c r="G1193" i="6"/>
  <c r="E1193" i="6"/>
  <c r="H1192" i="6"/>
  <c r="G1192" i="6"/>
  <c r="E1192" i="6"/>
  <c r="G1191" i="6"/>
  <c r="E1191" i="6"/>
  <c r="H1191" i="6" s="1"/>
  <c r="G1190" i="6"/>
  <c r="E1190" i="6"/>
  <c r="H1190" i="6" s="1"/>
  <c r="H1189" i="6"/>
  <c r="G1189" i="6"/>
  <c r="E1189" i="6"/>
  <c r="H1188" i="6"/>
  <c r="G1188" i="6"/>
  <c r="E1188" i="6"/>
  <c r="H1187" i="6"/>
  <c r="G1187" i="6"/>
  <c r="E1187" i="6"/>
  <c r="G1186" i="6"/>
  <c r="E1186" i="6"/>
  <c r="H1186" i="6" s="1"/>
  <c r="G1185" i="6"/>
  <c r="E1185" i="6"/>
  <c r="H1185" i="6" s="1"/>
  <c r="G1184" i="6"/>
  <c r="E1184" i="6"/>
  <c r="H1184" i="6" s="1"/>
  <c r="G1183" i="6"/>
  <c r="E1183" i="6"/>
  <c r="H1183" i="6" s="1"/>
  <c r="G1182" i="6"/>
  <c r="E1182" i="6"/>
  <c r="H1182" i="6" s="1"/>
  <c r="H1181" i="6"/>
  <c r="G1181" i="6"/>
  <c r="E1181" i="6"/>
  <c r="H1180" i="6"/>
  <c r="G1180" i="6"/>
  <c r="E1180" i="6"/>
  <c r="H1179" i="6"/>
  <c r="G1179" i="6"/>
  <c r="E1179" i="6"/>
  <c r="G1178" i="6"/>
  <c r="E1178" i="6"/>
  <c r="H1178" i="6" s="1"/>
  <c r="H1177" i="6"/>
  <c r="G1177" i="6"/>
  <c r="E1177" i="6"/>
  <c r="H1176" i="6"/>
  <c r="G1176" i="6"/>
  <c r="E1176" i="6"/>
  <c r="G1175" i="6"/>
  <c r="E1175" i="6"/>
  <c r="H1175" i="6" s="1"/>
  <c r="G1174" i="6"/>
  <c r="E1174" i="6"/>
  <c r="H1174" i="6" s="1"/>
  <c r="H1173" i="6"/>
  <c r="G1173" i="6"/>
  <c r="E1173" i="6"/>
  <c r="H1172" i="6"/>
  <c r="G1172" i="6"/>
  <c r="E1172" i="6"/>
  <c r="H1171" i="6"/>
  <c r="G1171" i="6"/>
  <c r="E1171" i="6"/>
  <c r="G1170" i="6"/>
  <c r="E1170" i="6"/>
  <c r="H1170" i="6" s="1"/>
  <c r="G1169" i="6"/>
  <c r="E1169" i="6"/>
  <c r="H1169" i="6" s="1"/>
  <c r="G1168" i="6"/>
  <c r="E1168" i="6"/>
  <c r="H1168" i="6" s="1"/>
  <c r="G1167" i="6"/>
  <c r="E1167" i="6"/>
  <c r="H1167" i="6" s="1"/>
  <c r="G1166" i="6"/>
  <c r="E1166" i="6"/>
  <c r="H1166" i="6" s="1"/>
  <c r="H1165" i="6"/>
  <c r="G1165" i="6"/>
  <c r="E1165" i="6"/>
  <c r="H1164" i="6"/>
  <c r="G1164" i="6"/>
  <c r="E1164" i="6"/>
  <c r="H1163" i="6"/>
  <c r="G1163" i="6"/>
  <c r="E1163" i="6"/>
  <c r="G1162" i="6"/>
  <c r="E1162" i="6"/>
  <c r="H1162" i="6" s="1"/>
  <c r="H1161" i="6"/>
  <c r="G1161" i="6"/>
  <c r="E1161" i="6"/>
  <c r="H1160" i="6"/>
  <c r="G1160" i="6"/>
  <c r="E1160" i="6"/>
  <c r="G1159" i="6"/>
  <c r="E1159" i="6"/>
  <c r="H1159" i="6" s="1"/>
  <c r="G1158" i="6"/>
  <c r="E1158" i="6"/>
  <c r="H1158" i="6" s="1"/>
  <c r="H1157" i="6"/>
  <c r="G1157" i="6"/>
  <c r="E1157" i="6"/>
  <c r="H1156" i="6"/>
  <c r="G1156" i="6"/>
  <c r="E1156" i="6"/>
  <c r="H1155" i="6"/>
  <c r="G1155" i="6"/>
  <c r="E1155" i="6"/>
  <c r="G1154" i="6"/>
  <c r="E1154" i="6"/>
  <c r="H1154" i="6" s="1"/>
  <c r="G1153" i="6"/>
  <c r="E1153" i="6"/>
  <c r="H1153" i="6" s="1"/>
  <c r="G1152" i="6"/>
  <c r="E1152" i="6"/>
  <c r="H1152" i="6" s="1"/>
  <c r="G1151" i="6"/>
  <c r="E1151" i="6"/>
  <c r="H1151" i="6" s="1"/>
  <c r="G1150" i="6"/>
  <c r="E1150" i="6"/>
  <c r="H1150" i="6" s="1"/>
  <c r="H1149" i="6"/>
  <c r="G1149" i="6"/>
  <c r="E1149" i="6"/>
  <c r="H1148" i="6"/>
  <c r="G1148" i="6"/>
  <c r="E1148" i="6"/>
  <c r="H1147" i="6"/>
  <c r="G1147" i="6"/>
  <c r="E1147" i="6"/>
  <c r="G1146" i="6"/>
  <c r="E1146" i="6"/>
  <c r="H1146" i="6" s="1"/>
  <c r="H1145" i="6"/>
  <c r="G1145" i="6"/>
  <c r="E1145" i="6"/>
  <c r="H1144" i="6"/>
  <c r="G1144" i="6"/>
  <c r="E1144" i="6"/>
  <c r="G1143" i="6"/>
  <c r="E1143" i="6"/>
  <c r="H1143" i="6" s="1"/>
  <c r="G1142" i="6"/>
  <c r="E1142" i="6"/>
  <c r="H1142" i="6" s="1"/>
  <c r="H1141" i="6"/>
  <c r="G1141" i="6"/>
  <c r="E1141" i="6"/>
  <c r="H1140" i="6"/>
  <c r="G1140" i="6"/>
  <c r="E1140" i="6"/>
  <c r="H1139" i="6"/>
  <c r="G1139" i="6"/>
  <c r="E1139" i="6"/>
  <c r="G1138" i="6"/>
  <c r="E1138" i="6"/>
  <c r="H1138" i="6" s="1"/>
  <c r="G1137" i="6"/>
  <c r="E1137" i="6"/>
  <c r="H1137" i="6" s="1"/>
  <c r="G1136" i="6"/>
  <c r="E1136" i="6"/>
  <c r="H1136" i="6" s="1"/>
  <c r="G1135" i="6"/>
  <c r="E1135" i="6"/>
  <c r="H1135" i="6" s="1"/>
  <c r="G1134" i="6"/>
  <c r="E1134" i="6"/>
  <c r="H1134" i="6" s="1"/>
  <c r="H1133" i="6"/>
  <c r="G1133" i="6"/>
  <c r="E1133" i="6"/>
  <c r="H1132" i="6"/>
  <c r="G1132" i="6"/>
  <c r="E1132" i="6"/>
  <c r="H1131" i="6"/>
  <c r="G1131" i="6"/>
  <c r="E1131" i="6"/>
  <c r="G1130" i="6"/>
  <c r="E1130" i="6"/>
  <c r="H1130" i="6" s="1"/>
  <c r="H1129" i="6"/>
  <c r="G1129" i="6"/>
  <c r="E1129" i="6"/>
  <c r="H1128" i="6"/>
  <c r="G1128" i="6"/>
  <c r="E1128" i="6"/>
  <c r="G1127" i="6"/>
  <c r="E1127" i="6"/>
  <c r="H1127" i="6" s="1"/>
  <c r="G1126" i="6"/>
  <c r="E1126" i="6"/>
  <c r="H1126" i="6" s="1"/>
  <c r="H1125" i="6"/>
  <c r="G1125" i="6"/>
  <c r="E1125" i="6"/>
  <c r="H1124" i="6"/>
  <c r="G1124" i="6"/>
  <c r="E1124" i="6"/>
  <c r="H1123" i="6"/>
  <c r="G1123" i="6"/>
  <c r="E1123" i="6"/>
  <c r="G1122" i="6"/>
  <c r="E1122" i="6"/>
  <c r="H1122" i="6" s="1"/>
  <c r="G1121" i="6"/>
  <c r="E1121" i="6"/>
  <c r="H1121" i="6" s="1"/>
  <c r="G1120" i="6"/>
  <c r="E1120" i="6"/>
  <c r="H1120" i="6" s="1"/>
  <c r="G1119" i="6"/>
  <c r="E1119" i="6"/>
  <c r="H1119" i="6" s="1"/>
  <c r="G1118" i="6"/>
  <c r="E1118" i="6"/>
  <c r="H1118" i="6" s="1"/>
  <c r="H1117" i="6"/>
  <c r="G1117" i="6"/>
  <c r="E1117" i="6"/>
  <c r="H1116" i="6"/>
  <c r="G1116" i="6"/>
  <c r="E1116" i="6"/>
  <c r="H1115" i="6"/>
  <c r="G1115" i="6"/>
  <c r="E1115" i="6"/>
  <c r="G1114" i="6"/>
  <c r="E1114" i="6"/>
  <c r="H1114" i="6" s="1"/>
  <c r="H1113" i="6"/>
  <c r="G1113" i="6"/>
  <c r="E1113" i="6"/>
  <c r="H1112" i="6"/>
  <c r="G1112" i="6"/>
  <c r="E1112" i="6"/>
  <c r="G1111" i="6"/>
  <c r="E1111" i="6"/>
  <c r="H1111" i="6" s="1"/>
  <c r="H1110" i="6"/>
  <c r="G1110" i="6"/>
  <c r="E1110" i="6"/>
  <c r="H1109" i="6"/>
  <c r="G1109" i="6"/>
  <c r="E1109" i="6"/>
  <c r="H1108" i="6"/>
  <c r="G1108" i="6"/>
  <c r="E1108" i="6"/>
  <c r="H1107" i="6"/>
  <c r="G1107" i="6"/>
  <c r="E1107" i="6"/>
  <c r="G1106" i="6"/>
  <c r="E1106" i="6"/>
  <c r="H1106" i="6" s="1"/>
  <c r="G1105" i="6"/>
  <c r="E1105" i="6"/>
  <c r="H1105" i="6" s="1"/>
  <c r="G1104" i="6"/>
  <c r="E1104" i="6"/>
  <c r="H1104" i="6" s="1"/>
  <c r="G1103" i="6"/>
  <c r="E1103" i="6"/>
  <c r="H1103" i="6" s="1"/>
  <c r="G1102" i="6"/>
  <c r="E1102" i="6"/>
  <c r="H1102" i="6" s="1"/>
  <c r="H1101" i="6"/>
  <c r="G1101" i="6"/>
  <c r="E1101" i="6"/>
  <c r="H1100" i="6"/>
  <c r="G1100" i="6"/>
  <c r="E1100" i="6"/>
  <c r="H1099" i="6"/>
  <c r="G1099" i="6"/>
  <c r="E1099" i="6"/>
  <c r="G1098" i="6"/>
  <c r="E1098" i="6"/>
  <c r="H1098" i="6" s="1"/>
  <c r="H1097" i="6"/>
  <c r="G1097" i="6"/>
  <c r="E1097" i="6"/>
  <c r="H1096" i="6"/>
  <c r="G1096" i="6"/>
  <c r="E1096" i="6"/>
  <c r="G1095" i="6"/>
  <c r="E1095" i="6"/>
  <c r="H1095" i="6" s="1"/>
  <c r="H1094" i="6"/>
  <c r="G1094" i="6"/>
  <c r="E1094" i="6"/>
  <c r="H1093" i="6"/>
  <c r="G1093" i="6"/>
  <c r="E1093" i="6"/>
  <c r="H1092" i="6"/>
  <c r="G1092" i="6"/>
  <c r="E1092" i="6"/>
  <c r="H1091" i="6"/>
  <c r="G1091" i="6"/>
  <c r="E1091" i="6"/>
  <c r="G1090" i="6"/>
  <c r="E1090" i="6"/>
  <c r="H1090" i="6" s="1"/>
  <c r="G1089" i="6"/>
  <c r="E1089" i="6"/>
  <c r="H1089" i="6" s="1"/>
  <c r="G1088" i="6"/>
  <c r="E1088" i="6"/>
  <c r="H1088" i="6" s="1"/>
  <c r="G1087" i="6"/>
  <c r="E1087" i="6"/>
  <c r="H1087" i="6" s="1"/>
  <c r="G1086" i="6"/>
  <c r="E1086" i="6"/>
  <c r="H1086" i="6" s="1"/>
  <c r="H1085" i="6"/>
  <c r="G1085" i="6"/>
  <c r="E1085" i="6"/>
  <c r="H1084" i="6"/>
  <c r="G1084" i="6"/>
  <c r="E1084" i="6"/>
  <c r="H1083" i="6"/>
  <c r="G1083" i="6"/>
  <c r="E1083" i="6"/>
  <c r="G1082" i="6"/>
  <c r="E1082" i="6"/>
  <c r="H1082" i="6" s="1"/>
  <c r="H1081" i="6"/>
  <c r="G1081" i="6"/>
  <c r="E1081" i="6"/>
  <c r="H1080" i="6"/>
  <c r="G1080" i="6"/>
  <c r="E1080" i="6"/>
  <c r="G1079" i="6"/>
  <c r="E1079" i="6"/>
  <c r="H1079" i="6" s="1"/>
  <c r="H1078" i="6"/>
  <c r="G1078" i="6"/>
  <c r="E1078" i="6"/>
  <c r="H1077" i="6"/>
  <c r="G1077" i="6"/>
  <c r="E1077" i="6"/>
  <c r="H1076" i="6"/>
  <c r="G1076" i="6"/>
  <c r="E1076" i="6"/>
  <c r="H1075" i="6"/>
  <c r="G1075" i="6"/>
  <c r="E1075" i="6"/>
  <c r="G1074" i="6"/>
  <c r="E1074" i="6"/>
  <c r="H1074" i="6" s="1"/>
  <c r="G1073" i="6"/>
  <c r="E1073" i="6"/>
  <c r="H1073" i="6" s="1"/>
  <c r="G1072" i="6"/>
  <c r="E1072" i="6"/>
  <c r="H1072" i="6" s="1"/>
  <c r="G1071" i="6"/>
  <c r="E1071" i="6"/>
  <c r="H1071" i="6" s="1"/>
  <c r="G1070" i="6"/>
  <c r="E1070" i="6"/>
  <c r="H1070" i="6" s="1"/>
  <c r="H1069" i="6"/>
  <c r="G1069" i="6"/>
  <c r="E1069" i="6"/>
  <c r="H1068" i="6"/>
  <c r="G1068" i="6"/>
  <c r="E1068" i="6"/>
  <c r="H1067" i="6"/>
  <c r="G1067" i="6"/>
  <c r="E1067" i="6"/>
  <c r="G1066" i="6"/>
  <c r="E1066" i="6"/>
  <c r="H1066" i="6" s="1"/>
  <c r="H1065" i="6"/>
  <c r="G1065" i="6"/>
  <c r="E1065" i="6"/>
  <c r="H1064" i="6"/>
  <c r="G1064" i="6"/>
  <c r="E1064" i="6"/>
  <c r="G1063" i="6"/>
  <c r="E1063" i="6"/>
  <c r="H1063" i="6" s="1"/>
  <c r="H1062" i="6"/>
  <c r="G1062" i="6"/>
  <c r="E1062" i="6"/>
  <c r="H1061" i="6"/>
  <c r="G1061" i="6"/>
  <c r="E1061" i="6"/>
  <c r="H1060" i="6"/>
  <c r="G1060" i="6"/>
  <c r="E1060" i="6"/>
  <c r="H1059" i="6"/>
  <c r="G1059" i="6"/>
  <c r="E1059" i="6"/>
  <c r="G1058" i="6"/>
  <c r="E1058" i="6"/>
  <c r="H1058" i="6" s="1"/>
  <c r="G1057" i="6"/>
  <c r="E1057" i="6"/>
  <c r="H1057" i="6" s="1"/>
  <c r="G1056" i="6"/>
  <c r="E1056" i="6"/>
  <c r="H1056" i="6" s="1"/>
  <c r="G1055" i="6"/>
  <c r="E1055" i="6"/>
  <c r="H1055" i="6" s="1"/>
  <c r="G1054" i="6"/>
  <c r="E1054" i="6"/>
  <c r="H1054" i="6" s="1"/>
  <c r="H1053" i="6"/>
  <c r="G1053" i="6"/>
  <c r="E1053" i="6"/>
  <c r="H1052" i="6"/>
  <c r="G1052" i="6"/>
  <c r="E1052" i="6"/>
  <c r="H1051" i="6"/>
  <c r="G1051" i="6"/>
  <c r="E1051" i="6"/>
  <c r="G1050" i="6"/>
  <c r="E1050" i="6"/>
  <c r="H1050" i="6" s="1"/>
  <c r="H1049" i="6"/>
  <c r="G1049" i="6"/>
  <c r="E1049" i="6"/>
  <c r="H1048" i="6"/>
  <c r="G1048" i="6"/>
  <c r="E1048" i="6"/>
  <c r="G1047" i="6"/>
  <c r="E1047" i="6"/>
  <c r="H1047" i="6" s="1"/>
  <c r="H1046" i="6"/>
  <c r="G1046" i="6"/>
  <c r="E1046" i="6"/>
  <c r="H1045" i="6"/>
  <c r="G1045" i="6"/>
  <c r="E1045" i="6"/>
  <c r="H1044" i="6"/>
  <c r="G1044" i="6"/>
  <c r="E1044" i="6"/>
  <c r="H1043" i="6"/>
  <c r="G1043" i="6"/>
  <c r="E1043" i="6"/>
  <c r="G1042" i="6"/>
  <c r="E1042" i="6"/>
  <c r="H1042" i="6" s="1"/>
  <c r="G1041" i="6"/>
  <c r="E1041" i="6"/>
  <c r="H1041" i="6" s="1"/>
  <c r="G1040" i="6"/>
  <c r="E1040" i="6"/>
  <c r="H1040" i="6" s="1"/>
  <c r="G1039" i="6"/>
  <c r="E1039" i="6"/>
  <c r="H1039" i="6" s="1"/>
  <c r="G1038" i="6"/>
  <c r="E1038" i="6"/>
  <c r="H1038" i="6" s="1"/>
  <c r="H1037" i="6"/>
  <c r="G1037" i="6"/>
  <c r="E1037" i="6"/>
  <c r="H1036" i="6"/>
  <c r="G1036" i="6"/>
  <c r="E1036" i="6"/>
  <c r="H1035" i="6"/>
  <c r="G1035" i="6"/>
  <c r="E1035" i="6"/>
  <c r="G1034" i="6"/>
  <c r="E1034" i="6"/>
  <c r="H1034" i="6" s="1"/>
  <c r="H1033" i="6"/>
  <c r="G1033" i="6"/>
  <c r="E1033" i="6"/>
  <c r="H1032" i="6"/>
  <c r="G1032" i="6"/>
  <c r="E1032" i="6"/>
  <c r="G1031" i="6"/>
  <c r="E1031" i="6"/>
  <c r="H1031" i="6" s="1"/>
  <c r="H1030" i="6"/>
  <c r="G1030" i="6"/>
  <c r="E1030" i="6"/>
  <c r="H1029" i="6"/>
  <c r="G1029" i="6"/>
  <c r="E1029" i="6"/>
  <c r="H1028" i="6"/>
  <c r="G1028" i="6"/>
  <c r="E1028" i="6"/>
  <c r="H1027" i="6"/>
  <c r="G1027" i="6"/>
  <c r="E1027" i="6"/>
  <c r="G1026" i="6"/>
  <c r="E1026" i="6"/>
  <c r="H1026" i="6" s="1"/>
  <c r="G1025" i="6"/>
  <c r="E1025" i="6"/>
  <c r="H1025" i="6" s="1"/>
  <c r="G1024" i="6"/>
  <c r="E1024" i="6"/>
  <c r="H1024" i="6" s="1"/>
  <c r="G1023" i="6"/>
  <c r="E1023" i="6"/>
  <c r="H1023" i="6" s="1"/>
  <c r="G1022" i="6"/>
  <c r="E1022" i="6"/>
  <c r="H1022" i="6" s="1"/>
  <c r="H1021" i="6"/>
  <c r="G1021" i="6"/>
  <c r="E1021" i="6"/>
  <c r="H1020" i="6"/>
  <c r="G1020" i="6"/>
  <c r="E1020" i="6"/>
  <c r="H1019" i="6"/>
  <c r="G1019" i="6"/>
  <c r="E1019" i="6"/>
  <c r="G1018" i="6"/>
  <c r="E1018" i="6"/>
  <c r="H1018" i="6" s="1"/>
  <c r="H1017" i="6"/>
  <c r="G1017" i="6"/>
  <c r="E1017" i="6"/>
  <c r="H1016" i="6"/>
  <c r="G1016" i="6"/>
  <c r="E1016" i="6"/>
  <c r="G1015" i="6"/>
  <c r="E1015" i="6"/>
  <c r="H1015" i="6" s="1"/>
  <c r="H1014" i="6"/>
  <c r="G1014" i="6"/>
  <c r="E1014" i="6"/>
  <c r="H1013" i="6"/>
  <c r="G1013" i="6"/>
  <c r="E1013" i="6"/>
  <c r="H1012" i="6"/>
  <c r="G1012" i="6"/>
  <c r="E1012" i="6"/>
  <c r="H1011" i="6"/>
  <c r="G1011" i="6"/>
  <c r="E1011" i="6"/>
  <c r="G1010" i="6"/>
  <c r="E1010" i="6"/>
  <c r="H1010" i="6" s="1"/>
  <c r="G1009" i="6"/>
  <c r="E1009" i="6"/>
  <c r="H1009" i="6" s="1"/>
  <c r="G1008" i="6"/>
  <c r="E1008" i="6"/>
  <c r="H1008" i="6" s="1"/>
  <c r="G1007" i="6"/>
  <c r="E1007" i="6"/>
  <c r="H1007" i="6" s="1"/>
  <c r="G1006" i="6"/>
  <c r="E1006" i="6"/>
  <c r="H1006" i="6" s="1"/>
  <c r="H1005" i="6"/>
  <c r="G1005" i="6"/>
  <c r="E1005" i="6"/>
  <c r="H1004" i="6"/>
  <c r="G1004" i="6"/>
  <c r="E1004" i="6"/>
  <c r="H1003" i="6"/>
  <c r="G1003" i="6"/>
  <c r="E1003" i="6"/>
  <c r="G1002" i="6"/>
  <c r="E1002" i="6"/>
  <c r="H1002" i="6" s="1"/>
  <c r="H1001" i="6"/>
  <c r="G1001" i="6"/>
  <c r="E1001" i="6"/>
  <c r="H1000" i="6"/>
  <c r="G1000" i="6"/>
  <c r="E1000" i="6"/>
  <c r="G999" i="6"/>
  <c r="E999" i="6"/>
  <c r="H999" i="6" s="1"/>
  <c r="H998" i="6"/>
  <c r="G998" i="6"/>
  <c r="E998" i="6"/>
  <c r="H997" i="6"/>
  <c r="G997" i="6"/>
  <c r="E997" i="6"/>
  <c r="H996" i="6"/>
  <c r="G996" i="6"/>
  <c r="E996" i="6"/>
  <c r="H995" i="6"/>
  <c r="G995" i="6"/>
  <c r="E995" i="6"/>
  <c r="G994" i="6"/>
  <c r="E994" i="6"/>
  <c r="H994" i="6" s="1"/>
  <c r="G993" i="6"/>
  <c r="E993" i="6"/>
  <c r="H993" i="6" s="1"/>
  <c r="G992" i="6"/>
  <c r="E992" i="6"/>
  <c r="H992" i="6" s="1"/>
  <c r="G991" i="6"/>
  <c r="E991" i="6"/>
  <c r="H991" i="6" s="1"/>
  <c r="G990" i="6"/>
  <c r="E990" i="6"/>
  <c r="H990" i="6" s="1"/>
  <c r="H989" i="6"/>
  <c r="G989" i="6"/>
  <c r="E989" i="6"/>
  <c r="H988" i="6"/>
  <c r="G988" i="6"/>
  <c r="E988" i="6"/>
  <c r="H987" i="6"/>
  <c r="G987" i="6"/>
  <c r="E987" i="6"/>
  <c r="G986" i="6"/>
  <c r="E986" i="6"/>
  <c r="H986" i="6" s="1"/>
  <c r="H985" i="6"/>
  <c r="G985" i="6"/>
  <c r="E985" i="6"/>
  <c r="H984" i="6"/>
  <c r="G984" i="6"/>
  <c r="E984" i="6"/>
  <c r="G983" i="6"/>
  <c r="E983" i="6"/>
  <c r="H983" i="6" s="1"/>
  <c r="H982" i="6"/>
  <c r="G982" i="6"/>
  <c r="E982" i="6"/>
  <c r="H981" i="6"/>
  <c r="G981" i="6"/>
  <c r="E981" i="6"/>
  <c r="H980" i="6"/>
  <c r="G980" i="6"/>
  <c r="E980" i="6"/>
  <c r="H979" i="6"/>
  <c r="G979" i="6"/>
  <c r="E979" i="6"/>
  <c r="G978" i="6"/>
  <c r="E978" i="6"/>
  <c r="H978" i="6" s="1"/>
  <c r="G977" i="6"/>
  <c r="E977" i="6"/>
  <c r="H977" i="6" s="1"/>
  <c r="G976" i="6"/>
  <c r="E976" i="6"/>
  <c r="H976" i="6" s="1"/>
  <c r="G975" i="6"/>
  <c r="E975" i="6"/>
  <c r="H975" i="6" s="1"/>
  <c r="G974" i="6"/>
  <c r="E974" i="6"/>
  <c r="H974" i="6" s="1"/>
  <c r="H973" i="6"/>
  <c r="G973" i="6"/>
  <c r="E973" i="6"/>
  <c r="H972" i="6"/>
  <c r="G972" i="6"/>
  <c r="E972" i="6"/>
  <c r="H971" i="6"/>
  <c r="G971" i="6"/>
  <c r="E971" i="6"/>
  <c r="G970" i="6"/>
  <c r="E970" i="6"/>
  <c r="H970" i="6" s="1"/>
  <c r="H969" i="6"/>
  <c r="G969" i="6"/>
  <c r="E969" i="6"/>
  <c r="H968" i="6"/>
  <c r="G968" i="6"/>
  <c r="E968" i="6"/>
  <c r="G967" i="6"/>
  <c r="E967" i="6"/>
  <c r="H967" i="6" s="1"/>
  <c r="H966" i="6"/>
  <c r="G966" i="6"/>
  <c r="E966" i="6"/>
  <c r="H965" i="6"/>
  <c r="G965" i="6"/>
  <c r="E965" i="6"/>
  <c r="H964" i="6"/>
  <c r="G964" i="6"/>
  <c r="E964" i="6"/>
  <c r="H963" i="6"/>
  <c r="G963" i="6"/>
  <c r="E963" i="6"/>
  <c r="G962" i="6"/>
  <c r="E962" i="6"/>
  <c r="H962" i="6" s="1"/>
  <c r="G961" i="6"/>
  <c r="E961" i="6"/>
  <c r="H961" i="6" s="1"/>
  <c r="G960" i="6"/>
  <c r="E960" i="6"/>
  <c r="H960" i="6" s="1"/>
  <c r="G959" i="6"/>
  <c r="E959" i="6"/>
  <c r="H959" i="6" s="1"/>
  <c r="G958" i="6"/>
  <c r="E958" i="6"/>
  <c r="H958" i="6" s="1"/>
  <c r="H957" i="6"/>
  <c r="G957" i="6"/>
  <c r="E957" i="6"/>
  <c r="H956" i="6"/>
  <c r="G956" i="6"/>
  <c r="E956" i="6"/>
  <c r="H955" i="6"/>
  <c r="G955" i="6"/>
  <c r="E955" i="6"/>
  <c r="G954" i="6"/>
  <c r="E954" i="6"/>
  <c r="H954" i="6" s="1"/>
  <c r="H953" i="6"/>
  <c r="G953" i="6"/>
  <c r="E953" i="6"/>
  <c r="H952" i="6"/>
  <c r="G952" i="6"/>
  <c r="E952" i="6"/>
  <c r="G951" i="6"/>
  <c r="E951" i="6"/>
  <c r="H951" i="6" s="1"/>
  <c r="H950" i="6"/>
  <c r="G950" i="6"/>
  <c r="E950" i="6"/>
  <c r="H949" i="6"/>
  <c r="G949" i="6"/>
  <c r="E949" i="6"/>
  <c r="H948" i="6"/>
  <c r="G948" i="6"/>
  <c r="E948" i="6"/>
  <c r="H947" i="6"/>
  <c r="G947" i="6"/>
  <c r="E947" i="6"/>
  <c r="G946" i="6"/>
  <c r="E946" i="6"/>
  <c r="H946" i="6" s="1"/>
  <c r="G945" i="6"/>
  <c r="E945" i="6"/>
  <c r="H945" i="6" s="1"/>
  <c r="G944" i="6"/>
  <c r="E944" i="6"/>
  <c r="H944" i="6" s="1"/>
  <c r="G943" i="6"/>
  <c r="E943" i="6"/>
  <c r="H943" i="6" s="1"/>
  <c r="G942" i="6"/>
  <c r="E942" i="6"/>
  <c r="H942" i="6" s="1"/>
  <c r="H941" i="6"/>
  <c r="G941" i="6"/>
  <c r="E941" i="6"/>
  <c r="H940" i="6"/>
  <c r="G940" i="6"/>
  <c r="E940" i="6"/>
  <c r="H939" i="6"/>
  <c r="G939" i="6"/>
  <c r="E939" i="6"/>
  <c r="G938" i="6"/>
  <c r="E938" i="6"/>
  <c r="H938" i="6" s="1"/>
  <c r="H937" i="6"/>
  <c r="G937" i="6"/>
  <c r="E937" i="6"/>
  <c r="H936" i="6"/>
  <c r="G936" i="6"/>
  <c r="E936" i="6"/>
  <c r="G935" i="6"/>
  <c r="E935" i="6"/>
  <c r="H935" i="6" s="1"/>
  <c r="H934" i="6"/>
  <c r="G934" i="6"/>
  <c r="E934" i="6"/>
  <c r="H933" i="6"/>
  <c r="G933" i="6"/>
  <c r="E933" i="6"/>
  <c r="H932" i="6"/>
  <c r="G932" i="6"/>
  <c r="E932" i="6"/>
  <c r="H931" i="6"/>
  <c r="G931" i="6"/>
  <c r="E931" i="6"/>
  <c r="G930" i="6"/>
  <c r="E930" i="6"/>
  <c r="H930" i="6" s="1"/>
  <c r="G929" i="6"/>
  <c r="E929" i="6"/>
  <c r="H929" i="6" s="1"/>
  <c r="G928" i="6"/>
  <c r="E928" i="6"/>
  <c r="H928" i="6" s="1"/>
  <c r="G927" i="6"/>
  <c r="E927" i="6"/>
  <c r="H927" i="6" s="1"/>
  <c r="G926" i="6"/>
  <c r="E926" i="6"/>
  <c r="H926" i="6" s="1"/>
  <c r="H925" i="6"/>
  <c r="G925" i="6"/>
  <c r="E925" i="6"/>
  <c r="H924" i="6"/>
  <c r="G924" i="6"/>
  <c r="E924" i="6"/>
  <c r="H923" i="6"/>
  <c r="G923" i="6"/>
  <c r="E923" i="6"/>
  <c r="G922" i="6"/>
  <c r="E922" i="6"/>
  <c r="H922" i="6" s="1"/>
  <c r="H921" i="6"/>
  <c r="G921" i="6"/>
  <c r="E921" i="6"/>
  <c r="H920" i="6"/>
  <c r="G920" i="6"/>
  <c r="E920" i="6"/>
  <c r="G919" i="6"/>
  <c r="E919" i="6"/>
  <c r="H919" i="6" s="1"/>
  <c r="H918" i="6"/>
  <c r="G918" i="6"/>
  <c r="E918" i="6"/>
  <c r="H917" i="6"/>
  <c r="G917" i="6"/>
  <c r="E917" i="6"/>
  <c r="H916" i="6"/>
  <c r="G916" i="6"/>
  <c r="E916" i="6"/>
  <c r="H915" i="6"/>
  <c r="G915" i="6"/>
  <c r="E915" i="6"/>
  <c r="G914" i="6"/>
  <c r="E914" i="6"/>
  <c r="H914" i="6" s="1"/>
  <c r="G913" i="6"/>
  <c r="E913" i="6"/>
  <c r="H913" i="6" s="1"/>
  <c r="G912" i="6"/>
  <c r="E912" i="6"/>
  <c r="H912" i="6" s="1"/>
  <c r="G911" i="6"/>
  <c r="E911" i="6"/>
  <c r="H911" i="6" s="1"/>
  <c r="G910" i="6"/>
  <c r="E910" i="6"/>
  <c r="H910" i="6" s="1"/>
  <c r="H909" i="6"/>
  <c r="G909" i="6"/>
  <c r="E909" i="6"/>
  <c r="H908" i="6"/>
  <c r="G908" i="6"/>
  <c r="E908" i="6"/>
  <c r="H907" i="6"/>
  <c r="G907" i="6"/>
  <c r="E907" i="6"/>
  <c r="G906" i="6"/>
  <c r="E906" i="6"/>
  <c r="H906" i="6" s="1"/>
  <c r="H905" i="6"/>
  <c r="G905" i="6"/>
  <c r="E905" i="6"/>
  <c r="H904" i="6"/>
  <c r="G904" i="6"/>
  <c r="E904" i="6"/>
  <c r="G903" i="6"/>
  <c r="E903" i="6"/>
  <c r="H903" i="6" s="1"/>
  <c r="H902" i="6"/>
  <c r="G902" i="6"/>
  <c r="E902" i="6"/>
  <c r="H901" i="6"/>
  <c r="G901" i="6"/>
  <c r="E901" i="6"/>
  <c r="H900" i="6"/>
  <c r="G900" i="6"/>
  <c r="E900" i="6"/>
  <c r="H899" i="6"/>
  <c r="G899" i="6"/>
  <c r="E899" i="6"/>
  <c r="G898" i="6"/>
  <c r="E898" i="6"/>
  <c r="H898" i="6" s="1"/>
  <c r="G897" i="6"/>
  <c r="E897" i="6"/>
  <c r="H897" i="6" s="1"/>
  <c r="G896" i="6"/>
  <c r="E896" i="6"/>
  <c r="H896" i="6" s="1"/>
  <c r="G895" i="6"/>
  <c r="E895" i="6"/>
  <c r="H895" i="6" s="1"/>
  <c r="G894" i="6"/>
  <c r="E894" i="6"/>
  <c r="H894" i="6" s="1"/>
  <c r="H893" i="6"/>
  <c r="G893" i="6"/>
  <c r="E893" i="6"/>
  <c r="H892" i="6"/>
  <c r="G892" i="6"/>
  <c r="E892" i="6"/>
  <c r="H891" i="6"/>
  <c r="G891" i="6"/>
  <c r="E891" i="6"/>
  <c r="G890" i="6"/>
  <c r="E890" i="6"/>
  <c r="H890" i="6" s="1"/>
  <c r="H889" i="6"/>
  <c r="G889" i="6"/>
  <c r="E889" i="6"/>
  <c r="H888" i="6"/>
  <c r="G888" i="6"/>
  <c r="E888" i="6"/>
  <c r="G887" i="6"/>
  <c r="E887" i="6"/>
  <c r="H887" i="6" s="1"/>
  <c r="H886" i="6"/>
  <c r="G886" i="6"/>
  <c r="E886" i="6"/>
  <c r="H885" i="6"/>
  <c r="G885" i="6"/>
  <c r="E885" i="6"/>
  <c r="H884" i="6"/>
  <c r="G884" i="6"/>
  <c r="E884" i="6"/>
  <c r="H883" i="6"/>
  <c r="G883" i="6"/>
  <c r="E883" i="6"/>
  <c r="G882" i="6"/>
  <c r="E882" i="6"/>
  <c r="H882" i="6" s="1"/>
  <c r="G881" i="6"/>
  <c r="E881" i="6"/>
  <c r="H881" i="6" s="1"/>
  <c r="G880" i="6"/>
  <c r="E880" i="6"/>
  <c r="H880" i="6" s="1"/>
  <c r="G879" i="6"/>
  <c r="E879" i="6"/>
  <c r="H879" i="6" s="1"/>
  <c r="G878" i="6"/>
  <c r="E878" i="6"/>
  <c r="H878" i="6" s="1"/>
  <c r="H877" i="6"/>
  <c r="G877" i="6"/>
  <c r="E877" i="6"/>
  <c r="H876" i="6"/>
  <c r="G876" i="6"/>
  <c r="E876" i="6"/>
  <c r="H875" i="6"/>
  <c r="G875" i="6"/>
  <c r="E875" i="6"/>
  <c r="G874" i="6"/>
  <c r="E874" i="6"/>
  <c r="H874" i="6" s="1"/>
  <c r="H873" i="6"/>
  <c r="G873" i="6"/>
  <c r="E873" i="6"/>
  <c r="H872" i="6"/>
  <c r="G872" i="6"/>
  <c r="E872" i="6"/>
  <c r="G871" i="6"/>
  <c r="E871" i="6"/>
  <c r="H871" i="6" s="1"/>
  <c r="G870" i="6"/>
  <c r="E870" i="6"/>
  <c r="H870" i="6" s="1"/>
  <c r="H869" i="6"/>
  <c r="G869" i="6"/>
  <c r="E869" i="6"/>
  <c r="H868" i="6"/>
  <c r="G868" i="6"/>
  <c r="E868" i="6"/>
  <c r="H867" i="6"/>
  <c r="G867" i="6"/>
  <c r="E867" i="6"/>
  <c r="G866" i="6"/>
  <c r="E866" i="6"/>
  <c r="H866" i="6" s="1"/>
  <c r="G865" i="6"/>
  <c r="E865" i="6"/>
  <c r="H865" i="6" s="1"/>
  <c r="G864" i="6"/>
  <c r="E864" i="6"/>
  <c r="H864" i="6" s="1"/>
  <c r="G863" i="6"/>
  <c r="E863" i="6"/>
  <c r="H863" i="6" s="1"/>
  <c r="G862" i="6"/>
  <c r="E862" i="6"/>
  <c r="H862" i="6" s="1"/>
  <c r="H861" i="6"/>
  <c r="G861" i="6"/>
  <c r="E861" i="6"/>
  <c r="H860" i="6"/>
  <c r="G860" i="6"/>
  <c r="E860" i="6"/>
  <c r="H859" i="6"/>
  <c r="G859" i="6"/>
  <c r="E859" i="6"/>
  <c r="G858" i="6"/>
  <c r="E858" i="6"/>
  <c r="H858" i="6" s="1"/>
  <c r="H857" i="6"/>
  <c r="G857" i="6"/>
  <c r="E857" i="6"/>
  <c r="H856" i="6"/>
  <c r="G856" i="6"/>
  <c r="E856" i="6"/>
  <c r="G855" i="6"/>
  <c r="E855" i="6"/>
  <c r="H855" i="6" s="1"/>
  <c r="H854" i="6"/>
  <c r="G854" i="6"/>
  <c r="E854" i="6"/>
  <c r="H853" i="6"/>
  <c r="G853" i="6"/>
  <c r="E853" i="6"/>
  <c r="H852" i="6"/>
  <c r="G852" i="6"/>
  <c r="E852" i="6"/>
  <c r="H851" i="6"/>
  <c r="G851" i="6"/>
  <c r="E851" i="6"/>
  <c r="G850" i="6"/>
  <c r="E850" i="6"/>
  <c r="H850" i="6" s="1"/>
  <c r="G849" i="6"/>
  <c r="E849" i="6"/>
  <c r="H849" i="6" s="1"/>
  <c r="G848" i="6"/>
  <c r="E848" i="6"/>
  <c r="H848" i="6" s="1"/>
  <c r="G847" i="6"/>
  <c r="E847" i="6"/>
  <c r="H847" i="6" s="1"/>
  <c r="G846" i="6"/>
  <c r="E846" i="6"/>
  <c r="H846" i="6" s="1"/>
  <c r="H845" i="6"/>
  <c r="G845" i="6"/>
  <c r="E845" i="6"/>
  <c r="H844" i="6"/>
  <c r="G844" i="6"/>
  <c r="E844" i="6"/>
  <c r="H843" i="6"/>
  <c r="G843" i="6"/>
  <c r="E843" i="6"/>
  <c r="G842" i="6"/>
  <c r="E842" i="6"/>
  <c r="H842" i="6" s="1"/>
  <c r="H841" i="6"/>
  <c r="G841" i="6"/>
  <c r="E841" i="6"/>
  <c r="H840" i="6"/>
  <c r="G840" i="6"/>
  <c r="E840" i="6"/>
  <c r="G839" i="6"/>
  <c r="E839" i="6"/>
  <c r="H839" i="6" s="1"/>
  <c r="H838" i="6"/>
  <c r="G838" i="6"/>
  <c r="E838" i="6"/>
  <c r="H837" i="6"/>
  <c r="G837" i="6"/>
  <c r="E837" i="6"/>
  <c r="H836" i="6"/>
  <c r="G836" i="6"/>
  <c r="E836" i="6"/>
  <c r="H835" i="6"/>
  <c r="G835" i="6"/>
  <c r="E835" i="6"/>
  <c r="G834" i="6"/>
  <c r="E834" i="6"/>
  <c r="H834" i="6" s="1"/>
  <c r="G833" i="6"/>
  <c r="E833" i="6"/>
  <c r="H833" i="6" s="1"/>
  <c r="G832" i="6"/>
  <c r="E832" i="6"/>
  <c r="H832" i="6" s="1"/>
  <c r="G831" i="6"/>
  <c r="E831" i="6"/>
  <c r="H831" i="6" s="1"/>
  <c r="G830" i="6"/>
  <c r="E830" i="6"/>
  <c r="H830" i="6" s="1"/>
  <c r="H829" i="6"/>
  <c r="G829" i="6"/>
  <c r="E829" i="6"/>
  <c r="H828" i="6"/>
  <c r="G828" i="6"/>
  <c r="E828" i="6"/>
  <c r="H827" i="6"/>
  <c r="G827" i="6"/>
  <c r="E827" i="6"/>
  <c r="G826" i="6"/>
  <c r="E826" i="6"/>
  <c r="H826" i="6" s="1"/>
  <c r="H825" i="6"/>
  <c r="G825" i="6"/>
  <c r="E825" i="6"/>
  <c r="H824" i="6"/>
  <c r="G824" i="6"/>
  <c r="E824" i="6"/>
  <c r="G823" i="6"/>
  <c r="E823" i="6"/>
  <c r="H823" i="6" s="1"/>
  <c r="H822" i="6"/>
  <c r="G822" i="6"/>
  <c r="E822" i="6"/>
  <c r="H821" i="6"/>
  <c r="G821" i="6"/>
  <c r="E821" i="6"/>
  <c r="H820" i="6"/>
  <c r="G820" i="6"/>
  <c r="E820" i="6"/>
  <c r="H819" i="6"/>
  <c r="G819" i="6"/>
  <c r="E819" i="6"/>
  <c r="G818" i="6"/>
  <c r="E818" i="6"/>
  <c r="H818" i="6" s="1"/>
  <c r="G817" i="6"/>
  <c r="E817" i="6"/>
  <c r="H817" i="6" s="1"/>
  <c r="G816" i="6"/>
  <c r="E816" i="6"/>
  <c r="H816" i="6" s="1"/>
  <c r="G815" i="6"/>
  <c r="E815" i="6"/>
  <c r="H815" i="6" s="1"/>
  <c r="G814" i="6"/>
  <c r="E814" i="6"/>
  <c r="H814" i="6" s="1"/>
  <c r="H813" i="6"/>
  <c r="G813" i="6"/>
  <c r="E813" i="6"/>
  <c r="H812" i="6"/>
  <c r="G812" i="6"/>
  <c r="E812" i="6"/>
  <c r="H811" i="6"/>
  <c r="G811" i="6"/>
  <c r="E811" i="6"/>
  <c r="G810" i="6"/>
  <c r="E810" i="6"/>
  <c r="H810" i="6" s="1"/>
  <c r="H809" i="6"/>
  <c r="G809" i="6"/>
  <c r="E809" i="6"/>
  <c r="H808" i="6"/>
  <c r="G808" i="6"/>
  <c r="E808" i="6"/>
  <c r="G807" i="6"/>
  <c r="E807" i="6"/>
  <c r="H807" i="6" s="1"/>
  <c r="H806" i="6"/>
  <c r="G806" i="6"/>
  <c r="E806" i="6"/>
  <c r="H805" i="6"/>
  <c r="G805" i="6"/>
  <c r="E805" i="6"/>
  <c r="H804" i="6"/>
  <c r="G804" i="6"/>
  <c r="E804" i="6"/>
  <c r="H803" i="6"/>
  <c r="G803" i="6"/>
  <c r="E803" i="6"/>
  <c r="G802" i="6"/>
  <c r="E802" i="6"/>
  <c r="H802" i="6" s="1"/>
  <c r="G801" i="6"/>
  <c r="E801" i="6"/>
  <c r="H801" i="6" s="1"/>
  <c r="G800" i="6"/>
  <c r="E800" i="6"/>
  <c r="H800" i="6" s="1"/>
  <c r="G799" i="6"/>
  <c r="E799" i="6"/>
  <c r="H799" i="6" s="1"/>
  <c r="G798" i="6"/>
  <c r="E798" i="6"/>
  <c r="H798" i="6" s="1"/>
  <c r="H797" i="6"/>
  <c r="G797" i="6"/>
  <c r="E797" i="6"/>
  <c r="H796" i="6"/>
  <c r="G796" i="6"/>
  <c r="E796" i="6"/>
  <c r="H795" i="6"/>
  <c r="G795" i="6"/>
  <c r="E795" i="6"/>
  <c r="G794" i="6"/>
  <c r="E794" i="6"/>
  <c r="H794" i="6" s="1"/>
  <c r="H793" i="6"/>
  <c r="G793" i="6"/>
  <c r="E793" i="6"/>
  <c r="H792" i="6"/>
  <c r="G792" i="6"/>
  <c r="E792" i="6"/>
  <c r="G791" i="6"/>
  <c r="E791" i="6"/>
  <c r="H791" i="6" s="1"/>
  <c r="H790" i="6"/>
  <c r="G790" i="6"/>
  <c r="E790" i="6"/>
  <c r="H789" i="6"/>
  <c r="G789" i="6"/>
  <c r="E789" i="6"/>
  <c r="H788" i="6"/>
  <c r="G788" i="6"/>
  <c r="E788" i="6"/>
  <c r="H787" i="6"/>
  <c r="G787" i="6"/>
  <c r="E787" i="6"/>
  <c r="G786" i="6"/>
  <c r="E786" i="6"/>
  <c r="H786" i="6" s="1"/>
  <c r="G785" i="6"/>
  <c r="E785" i="6"/>
  <c r="H785" i="6" s="1"/>
  <c r="G784" i="6"/>
  <c r="E784" i="6"/>
  <c r="H784" i="6" s="1"/>
  <c r="G783" i="6"/>
  <c r="E783" i="6"/>
  <c r="H783" i="6" s="1"/>
  <c r="G782" i="6"/>
  <c r="E782" i="6"/>
  <c r="H782" i="6" s="1"/>
  <c r="H781" i="6"/>
  <c r="G781" i="6"/>
  <c r="E781" i="6"/>
  <c r="H780" i="6"/>
  <c r="G780" i="6"/>
  <c r="E780" i="6"/>
  <c r="H779" i="6"/>
  <c r="G779" i="6"/>
  <c r="E779" i="6"/>
  <c r="G778" i="6"/>
  <c r="E778" i="6"/>
  <c r="H778" i="6" s="1"/>
  <c r="H777" i="6"/>
  <c r="G777" i="6"/>
  <c r="E777" i="6"/>
  <c r="H776" i="6"/>
  <c r="G776" i="6"/>
  <c r="E776" i="6"/>
  <c r="H775" i="6"/>
  <c r="G775" i="6"/>
  <c r="E775" i="6"/>
  <c r="H774" i="6"/>
  <c r="G774" i="6"/>
  <c r="E774" i="6"/>
  <c r="H773" i="6"/>
  <c r="G773" i="6"/>
  <c r="E773" i="6"/>
  <c r="H772" i="6"/>
  <c r="G772" i="6"/>
  <c r="E772" i="6"/>
  <c r="H771" i="6"/>
  <c r="G771" i="6"/>
  <c r="E771" i="6"/>
  <c r="G770" i="6"/>
  <c r="E770" i="6"/>
  <c r="H770" i="6" s="1"/>
  <c r="G769" i="6"/>
  <c r="E769" i="6"/>
  <c r="H769" i="6" s="1"/>
  <c r="G768" i="6"/>
  <c r="E768" i="6"/>
  <c r="H768" i="6" s="1"/>
  <c r="G767" i="6"/>
  <c r="E767" i="6"/>
  <c r="H767" i="6" s="1"/>
  <c r="G766" i="6"/>
  <c r="E766" i="6"/>
  <c r="H766" i="6" s="1"/>
  <c r="H765" i="6"/>
  <c r="G765" i="6"/>
  <c r="E765" i="6"/>
  <c r="H764" i="6"/>
  <c r="G764" i="6"/>
  <c r="E764" i="6"/>
  <c r="H763" i="6"/>
  <c r="G763" i="6"/>
  <c r="E763" i="6"/>
  <c r="G762" i="6"/>
  <c r="E762" i="6"/>
  <c r="H762" i="6" s="1"/>
  <c r="H761" i="6"/>
  <c r="G761" i="6"/>
  <c r="E761" i="6"/>
  <c r="H760" i="6"/>
  <c r="G760" i="6"/>
  <c r="E760" i="6"/>
  <c r="G759" i="6"/>
  <c r="E759" i="6"/>
  <c r="H759" i="6" s="1"/>
  <c r="H758" i="6"/>
  <c r="G758" i="6"/>
  <c r="E758" i="6"/>
  <c r="H757" i="6"/>
  <c r="G757" i="6"/>
  <c r="E757" i="6"/>
  <c r="H756" i="6"/>
  <c r="G756" i="6"/>
  <c r="E756" i="6"/>
  <c r="H755" i="6"/>
  <c r="G755" i="6"/>
  <c r="E755" i="6"/>
  <c r="G754" i="6"/>
  <c r="E754" i="6"/>
  <c r="H754" i="6" s="1"/>
  <c r="G753" i="6"/>
  <c r="E753" i="6"/>
  <c r="H753" i="6" s="1"/>
  <c r="G752" i="6"/>
  <c r="E752" i="6"/>
  <c r="H752" i="6" s="1"/>
  <c r="G751" i="6"/>
  <c r="E751" i="6"/>
  <c r="H751" i="6" s="1"/>
  <c r="G750" i="6"/>
  <c r="E750" i="6"/>
  <c r="H750" i="6" s="1"/>
  <c r="H749" i="6"/>
  <c r="G749" i="6"/>
  <c r="E749" i="6"/>
  <c r="H748" i="6"/>
  <c r="G748" i="6"/>
  <c r="E748" i="6"/>
  <c r="H747" i="6"/>
  <c r="G747" i="6"/>
  <c r="E747" i="6"/>
  <c r="G746" i="6"/>
  <c r="E746" i="6"/>
  <c r="H746" i="6" s="1"/>
  <c r="H745" i="6"/>
  <c r="G745" i="6"/>
  <c r="E745" i="6"/>
  <c r="H744" i="6"/>
  <c r="G744" i="6"/>
  <c r="E744" i="6"/>
  <c r="G743" i="6"/>
  <c r="E743" i="6"/>
  <c r="H743" i="6" s="1"/>
  <c r="H742" i="6"/>
  <c r="G742" i="6"/>
  <c r="E742" i="6"/>
  <c r="H741" i="6"/>
  <c r="G741" i="6"/>
  <c r="E741" i="6"/>
  <c r="H740" i="6"/>
  <c r="G740" i="6"/>
  <c r="E740" i="6"/>
  <c r="H739" i="6"/>
  <c r="G739" i="6"/>
  <c r="E739" i="6"/>
  <c r="G738" i="6"/>
  <c r="E738" i="6"/>
  <c r="H738" i="6" s="1"/>
  <c r="G737" i="6"/>
  <c r="E737" i="6"/>
  <c r="H737" i="6" s="1"/>
  <c r="G736" i="6"/>
  <c r="E736" i="6"/>
  <c r="H736" i="6" s="1"/>
  <c r="G735" i="6"/>
  <c r="E735" i="6"/>
  <c r="H735" i="6" s="1"/>
  <c r="G734" i="6"/>
  <c r="E734" i="6"/>
  <c r="H734" i="6" s="1"/>
  <c r="H733" i="6"/>
  <c r="G733" i="6"/>
  <c r="E733" i="6"/>
  <c r="H732" i="6"/>
  <c r="G732" i="6"/>
  <c r="E732" i="6"/>
  <c r="H731" i="6"/>
  <c r="G731" i="6"/>
  <c r="E731" i="6"/>
  <c r="G730" i="6"/>
  <c r="E730" i="6"/>
  <c r="H730" i="6" s="1"/>
  <c r="H729" i="6"/>
  <c r="G729" i="6"/>
  <c r="E729" i="6"/>
  <c r="H728" i="6"/>
  <c r="G728" i="6"/>
  <c r="E728" i="6"/>
  <c r="H727" i="6"/>
  <c r="G727" i="6"/>
  <c r="E727" i="6"/>
  <c r="H726" i="6"/>
  <c r="G726" i="6"/>
  <c r="E726" i="6"/>
  <c r="H725" i="6"/>
  <c r="G725" i="6"/>
  <c r="E725" i="6"/>
  <c r="H724" i="6"/>
  <c r="G724" i="6"/>
  <c r="E724" i="6"/>
  <c r="H723" i="6"/>
  <c r="G723" i="6"/>
  <c r="E723" i="6"/>
  <c r="G722" i="6"/>
  <c r="E722" i="6"/>
  <c r="H722" i="6" s="1"/>
  <c r="G721" i="6"/>
  <c r="E721" i="6"/>
  <c r="H721" i="6" s="1"/>
  <c r="G720" i="6"/>
  <c r="E720" i="6"/>
  <c r="H720" i="6" s="1"/>
  <c r="G719" i="6"/>
  <c r="E719" i="6"/>
  <c r="H719" i="6" s="1"/>
  <c r="G718" i="6"/>
  <c r="E718" i="6"/>
  <c r="H718" i="6" s="1"/>
  <c r="H717" i="6"/>
  <c r="G717" i="6"/>
  <c r="E717" i="6"/>
  <c r="H716" i="6"/>
  <c r="G716" i="6"/>
  <c r="E716" i="6"/>
  <c r="H715" i="6"/>
  <c r="G715" i="6"/>
  <c r="E715" i="6"/>
  <c r="G714" i="6"/>
  <c r="E714" i="6"/>
  <c r="H714" i="6" s="1"/>
  <c r="H713" i="6"/>
  <c r="G713" i="6"/>
  <c r="E713" i="6"/>
  <c r="H712" i="6"/>
  <c r="G712" i="6"/>
  <c r="E712" i="6"/>
  <c r="H711" i="6"/>
  <c r="G711" i="6"/>
  <c r="E711" i="6"/>
  <c r="H710" i="6"/>
  <c r="G710" i="6"/>
  <c r="E710" i="6"/>
  <c r="H709" i="6"/>
  <c r="G709" i="6"/>
  <c r="E709" i="6"/>
  <c r="H708" i="6"/>
  <c r="G708" i="6"/>
  <c r="E708" i="6"/>
  <c r="H707" i="6"/>
  <c r="G707" i="6"/>
  <c r="E707" i="6"/>
  <c r="G706" i="6"/>
  <c r="E706" i="6"/>
  <c r="H706" i="6" s="1"/>
  <c r="G705" i="6"/>
  <c r="E705" i="6"/>
  <c r="H705" i="6" s="1"/>
  <c r="G704" i="6"/>
  <c r="E704" i="6"/>
  <c r="H704" i="6" s="1"/>
  <c r="G703" i="6"/>
  <c r="E703" i="6"/>
  <c r="H703" i="6" s="1"/>
  <c r="G702" i="6"/>
  <c r="E702" i="6"/>
  <c r="H702" i="6" s="1"/>
  <c r="H701" i="6"/>
  <c r="G701" i="6"/>
  <c r="E701" i="6"/>
  <c r="H700" i="6"/>
  <c r="G700" i="6"/>
  <c r="E700" i="6"/>
  <c r="H699" i="6"/>
  <c r="G699" i="6"/>
  <c r="E699" i="6"/>
  <c r="G698" i="6"/>
  <c r="E698" i="6"/>
  <c r="H698" i="6" s="1"/>
  <c r="H697" i="6"/>
  <c r="G697" i="6"/>
  <c r="E697" i="6"/>
  <c r="H696" i="6"/>
  <c r="G696" i="6"/>
  <c r="E696" i="6"/>
  <c r="H695" i="6"/>
  <c r="G695" i="6"/>
  <c r="E695" i="6"/>
  <c r="H694" i="6"/>
  <c r="G694" i="6"/>
  <c r="E694" i="6"/>
  <c r="H693" i="6"/>
  <c r="G693" i="6"/>
  <c r="E693" i="6"/>
  <c r="H692" i="6"/>
  <c r="G692" i="6"/>
  <c r="E692" i="6"/>
  <c r="H691" i="6"/>
  <c r="G691" i="6"/>
  <c r="E691" i="6"/>
  <c r="G690" i="6"/>
  <c r="E690" i="6"/>
  <c r="H690" i="6" s="1"/>
  <c r="G689" i="6"/>
  <c r="E689" i="6"/>
  <c r="H689" i="6" s="1"/>
  <c r="G688" i="6"/>
  <c r="E688" i="6"/>
  <c r="H688" i="6" s="1"/>
  <c r="G687" i="6"/>
  <c r="E687" i="6"/>
  <c r="H687" i="6" s="1"/>
  <c r="G686" i="6"/>
  <c r="E686" i="6"/>
  <c r="H686" i="6" s="1"/>
  <c r="H685" i="6"/>
  <c r="G685" i="6"/>
  <c r="E685" i="6"/>
  <c r="H684" i="6"/>
  <c r="G684" i="6"/>
  <c r="E684" i="6"/>
  <c r="H683" i="6"/>
  <c r="G683" i="6"/>
  <c r="E683" i="6"/>
  <c r="G682" i="6"/>
  <c r="E682" i="6"/>
  <c r="H682" i="6" s="1"/>
  <c r="G681" i="6"/>
  <c r="E681" i="6"/>
  <c r="H681" i="6" s="1"/>
  <c r="H680" i="6"/>
  <c r="G680" i="6"/>
  <c r="E680" i="6"/>
  <c r="H679" i="6"/>
  <c r="G679" i="6"/>
  <c r="E679" i="6"/>
  <c r="H678" i="6"/>
  <c r="G678" i="6"/>
  <c r="E678" i="6"/>
  <c r="H677" i="6"/>
  <c r="G677" i="6"/>
  <c r="E677" i="6"/>
  <c r="H676" i="6"/>
  <c r="G676" i="6"/>
  <c r="E676" i="6"/>
  <c r="H675" i="6"/>
  <c r="G675" i="6"/>
  <c r="E675" i="6"/>
  <c r="G674" i="6"/>
  <c r="E674" i="6"/>
  <c r="H674" i="6" s="1"/>
  <c r="G673" i="6"/>
  <c r="E673" i="6"/>
  <c r="H673" i="6" s="1"/>
  <c r="G672" i="6"/>
  <c r="E672" i="6"/>
  <c r="H672" i="6" s="1"/>
  <c r="G671" i="6"/>
  <c r="E671" i="6"/>
  <c r="H671" i="6" s="1"/>
  <c r="G670" i="6"/>
  <c r="E670" i="6"/>
  <c r="H670" i="6" s="1"/>
  <c r="H669" i="6"/>
  <c r="G669" i="6"/>
  <c r="E669" i="6"/>
  <c r="H668" i="6"/>
  <c r="G668" i="6"/>
  <c r="E668" i="6"/>
  <c r="H667" i="6"/>
  <c r="G667" i="6"/>
  <c r="E667" i="6"/>
  <c r="G666" i="6"/>
  <c r="E666" i="6"/>
  <c r="H666" i="6" s="1"/>
  <c r="G665" i="6"/>
  <c r="E665" i="6"/>
  <c r="H665" i="6" s="1"/>
  <c r="H664" i="6"/>
  <c r="G664" i="6"/>
  <c r="E664" i="6"/>
  <c r="H663" i="6"/>
  <c r="G663" i="6"/>
  <c r="E663" i="6"/>
  <c r="H662" i="6"/>
  <c r="G662" i="6"/>
  <c r="E662" i="6"/>
  <c r="H661" i="6"/>
  <c r="G661" i="6"/>
  <c r="E661" i="6"/>
  <c r="H660" i="6"/>
  <c r="G660" i="6"/>
  <c r="E660" i="6"/>
  <c r="H659" i="6"/>
  <c r="G659" i="6"/>
  <c r="E659" i="6"/>
  <c r="G658" i="6"/>
  <c r="E658" i="6"/>
  <c r="H658" i="6" s="1"/>
  <c r="G657" i="6"/>
  <c r="E657" i="6"/>
  <c r="H657" i="6" s="1"/>
  <c r="G656" i="6"/>
  <c r="E656" i="6"/>
  <c r="H656" i="6" s="1"/>
  <c r="G655" i="6"/>
  <c r="E655" i="6"/>
  <c r="H655" i="6" s="1"/>
  <c r="G654" i="6"/>
  <c r="E654" i="6"/>
  <c r="H654" i="6" s="1"/>
  <c r="H653" i="6"/>
  <c r="G653" i="6"/>
  <c r="E653" i="6"/>
  <c r="H652" i="6"/>
  <c r="G652" i="6"/>
  <c r="E652" i="6"/>
  <c r="H651" i="6"/>
  <c r="G651" i="6"/>
  <c r="E651" i="6"/>
  <c r="G650" i="6"/>
  <c r="E650" i="6"/>
  <c r="H650" i="6" s="1"/>
  <c r="G649" i="6"/>
  <c r="E649" i="6"/>
  <c r="H649" i="6" s="1"/>
  <c r="H648" i="6"/>
  <c r="G648" i="6"/>
  <c r="E648" i="6"/>
  <c r="G647" i="6"/>
  <c r="E647" i="6"/>
  <c r="H647" i="6" s="1"/>
  <c r="H646" i="6"/>
  <c r="G646" i="6"/>
  <c r="E646" i="6"/>
  <c r="H645" i="6"/>
  <c r="G645" i="6"/>
  <c r="E645" i="6"/>
  <c r="H644" i="6"/>
  <c r="G644" i="6"/>
  <c r="E644" i="6"/>
  <c r="H643" i="6"/>
  <c r="G643" i="6"/>
  <c r="E643" i="6"/>
  <c r="G642" i="6"/>
  <c r="E642" i="6"/>
  <c r="H642" i="6" s="1"/>
  <c r="G641" i="6"/>
  <c r="E641" i="6"/>
  <c r="H641" i="6" s="1"/>
  <c r="G640" i="6"/>
  <c r="E640" i="6"/>
  <c r="H640" i="6" s="1"/>
  <c r="G639" i="6"/>
  <c r="E639" i="6"/>
  <c r="H639" i="6" s="1"/>
  <c r="G638" i="6"/>
  <c r="E638" i="6"/>
  <c r="H638" i="6" s="1"/>
  <c r="H637" i="6"/>
  <c r="G637" i="6"/>
  <c r="E637" i="6"/>
  <c r="H636" i="6"/>
  <c r="G636" i="6"/>
  <c r="E636" i="6"/>
  <c r="H635" i="6"/>
  <c r="G635" i="6"/>
  <c r="E635" i="6"/>
  <c r="G634" i="6"/>
  <c r="E634" i="6"/>
  <c r="H634" i="6" s="1"/>
  <c r="G633" i="6"/>
  <c r="E633" i="6"/>
  <c r="H633" i="6" s="1"/>
  <c r="H632" i="6"/>
  <c r="G632" i="6"/>
  <c r="E632" i="6"/>
  <c r="G631" i="6"/>
  <c r="E631" i="6"/>
  <c r="H631" i="6" s="1"/>
  <c r="H630" i="6"/>
  <c r="G630" i="6"/>
  <c r="E630" i="6"/>
  <c r="H629" i="6"/>
  <c r="G629" i="6"/>
  <c r="E629" i="6"/>
  <c r="H628" i="6"/>
  <c r="G628" i="6"/>
  <c r="E628" i="6"/>
  <c r="H627" i="6"/>
  <c r="G627" i="6"/>
  <c r="E627" i="6"/>
  <c r="G626" i="6"/>
  <c r="E626" i="6"/>
  <c r="H626" i="6" s="1"/>
  <c r="G625" i="6"/>
  <c r="E625" i="6"/>
  <c r="H625" i="6" s="1"/>
  <c r="G624" i="6"/>
  <c r="E624" i="6"/>
  <c r="H624" i="6" s="1"/>
  <c r="G623" i="6"/>
  <c r="E623" i="6"/>
  <c r="H623" i="6" s="1"/>
  <c r="G622" i="6"/>
  <c r="E622" i="6"/>
  <c r="H622" i="6" s="1"/>
  <c r="H621" i="6"/>
  <c r="G621" i="6"/>
  <c r="E621" i="6"/>
  <c r="H620" i="6"/>
  <c r="G620" i="6"/>
  <c r="E620" i="6"/>
  <c r="H619" i="6"/>
  <c r="G619" i="6"/>
  <c r="E619" i="6"/>
  <c r="G618" i="6"/>
  <c r="E618" i="6"/>
  <c r="H618" i="6" s="1"/>
  <c r="H617" i="6"/>
  <c r="G617" i="6"/>
  <c r="E617" i="6"/>
  <c r="H616" i="6"/>
  <c r="G616" i="6"/>
  <c r="E616" i="6"/>
  <c r="G615" i="6"/>
  <c r="E615" i="6"/>
  <c r="H615" i="6" s="1"/>
  <c r="H614" i="6"/>
  <c r="G614" i="6"/>
  <c r="E614" i="6"/>
  <c r="H613" i="6"/>
  <c r="G613" i="6"/>
  <c r="E613" i="6"/>
  <c r="H612" i="6"/>
  <c r="G612" i="6"/>
  <c r="E612" i="6"/>
  <c r="H611" i="6"/>
  <c r="G611" i="6"/>
  <c r="E611" i="6"/>
  <c r="G610" i="6"/>
  <c r="E610" i="6"/>
  <c r="H610" i="6" s="1"/>
  <c r="G609" i="6"/>
  <c r="E609" i="6"/>
  <c r="H609" i="6" s="1"/>
  <c r="H608" i="6"/>
  <c r="G608" i="6"/>
  <c r="E608" i="6"/>
  <c r="G607" i="6"/>
  <c r="E607" i="6"/>
  <c r="H607" i="6" s="1"/>
  <c r="G606" i="6"/>
  <c r="E606" i="6"/>
  <c r="H606" i="6" s="1"/>
  <c r="H605" i="6"/>
  <c r="G605" i="6"/>
  <c r="E605" i="6"/>
  <c r="H604" i="6"/>
  <c r="G604" i="6"/>
  <c r="E604" i="6"/>
  <c r="H603" i="6"/>
  <c r="G603" i="6"/>
  <c r="E603" i="6"/>
  <c r="G602" i="6"/>
  <c r="E602" i="6"/>
  <c r="H602" i="6" s="1"/>
  <c r="G601" i="6"/>
  <c r="E601" i="6"/>
  <c r="H601" i="6" s="1"/>
  <c r="H600" i="6"/>
  <c r="G600" i="6"/>
  <c r="E600" i="6"/>
  <c r="G599" i="6"/>
  <c r="E599" i="6"/>
  <c r="H599" i="6" s="1"/>
  <c r="H598" i="6"/>
  <c r="G598" i="6"/>
  <c r="E598" i="6"/>
  <c r="H597" i="6"/>
  <c r="G597" i="6"/>
  <c r="E597" i="6"/>
  <c r="H596" i="6"/>
  <c r="G596" i="6"/>
  <c r="E596" i="6"/>
  <c r="H595" i="6"/>
  <c r="G595" i="6"/>
  <c r="E595" i="6"/>
  <c r="G594" i="6"/>
  <c r="E594" i="6"/>
  <c r="H594" i="6" s="1"/>
  <c r="G593" i="6"/>
  <c r="E593" i="6"/>
  <c r="H593" i="6" s="1"/>
  <c r="G592" i="6"/>
  <c r="E592" i="6"/>
  <c r="H592" i="6" s="1"/>
  <c r="G591" i="6"/>
  <c r="E591" i="6"/>
  <c r="H591" i="6" s="1"/>
  <c r="G590" i="6"/>
  <c r="E590" i="6"/>
  <c r="H590" i="6" s="1"/>
  <c r="H589" i="6"/>
  <c r="G589" i="6"/>
  <c r="E589" i="6"/>
  <c r="H588" i="6"/>
  <c r="G588" i="6"/>
  <c r="E588" i="6"/>
  <c r="H587" i="6"/>
  <c r="G587" i="6"/>
  <c r="E587" i="6"/>
  <c r="G586" i="6"/>
  <c r="E586" i="6"/>
  <c r="H586" i="6" s="1"/>
  <c r="G585" i="6"/>
  <c r="E585" i="6"/>
  <c r="H585" i="6" s="1"/>
  <c r="H584" i="6"/>
  <c r="G584" i="6"/>
  <c r="E584" i="6"/>
  <c r="H583" i="6"/>
  <c r="G583" i="6"/>
  <c r="E583" i="6"/>
  <c r="H582" i="6"/>
  <c r="G582" i="6"/>
  <c r="E582" i="6"/>
  <c r="H581" i="6"/>
  <c r="G581" i="6"/>
  <c r="E581" i="6"/>
  <c r="H580" i="6"/>
  <c r="G580" i="6"/>
  <c r="E580" i="6"/>
  <c r="H579" i="6"/>
  <c r="G579" i="6"/>
  <c r="E579" i="6"/>
  <c r="G578" i="6"/>
  <c r="E578" i="6"/>
  <c r="H578" i="6" s="1"/>
  <c r="G577" i="6"/>
  <c r="E577" i="6"/>
  <c r="H577" i="6" s="1"/>
  <c r="G576" i="6"/>
  <c r="E576" i="6"/>
  <c r="H576" i="6" s="1"/>
  <c r="G575" i="6"/>
  <c r="E575" i="6"/>
  <c r="H575" i="6" s="1"/>
  <c r="G574" i="6"/>
  <c r="E574" i="6"/>
  <c r="H574" i="6" s="1"/>
  <c r="H573" i="6"/>
  <c r="G573" i="6"/>
  <c r="E573" i="6"/>
  <c r="G572" i="6"/>
  <c r="E572" i="6"/>
  <c r="H572" i="6" s="1"/>
  <c r="H571" i="6"/>
  <c r="G571" i="6"/>
  <c r="E571" i="6"/>
  <c r="G570" i="6"/>
  <c r="E570" i="6"/>
  <c r="H570" i="6" s="1"/>
  <c r="G569" i="6"/>
  <c r="E569" i="6"/>
  <c r="H569" i="6" s="1"/>
  <c r="H568" i="6"/>
  <c r="G568" i="6"/>
  <c r="E568" i="6"/>
  <c r="H567" i="6"/>
  <c r="G567" i="6"/>
  <c r="E567" i="6"/>
  <c r="H566" i="6"/>
  <c r="G566" i="6"/>
  <c r="E566" i="6"/>
  <c r="H565" i="6"/>
  <c r="G565" i="6"/>
  <c r="E565" i="6"/>
  <c r="H564" i="6"/>
  <c r="G564" i="6"/>
  <c r="E564" i="6"/>
  <c r="H563" i="6"/>
  <c r="G563" i="6"/>
  <c r="E563" i="6"/>
  <c r="G562" i="6"/>
  <c r="E562" i="6"/>
  <c r="H562" i="6" s="1"/>
  <c r="G561" i="6"/>
  <c r="E561" i="6"/>
  <c r="H561" i="6" s="1"/>
  <c r="G560" i="6"/>
  <c r="E560" i="6"/>
  <c r="H560" i="6" s="1"/>
  <c r="G559" i="6"/>
  <c r="E559" i="6"/>
  <c r="H559" i="6" s="1"/>
  <c r="G558" i="6"/>
  <c r="E558" i="6"/>
  <c r="H558" i="6" s="1"/>
  <c r="H557" i="6"/>
  <c r="G557" i="6"/>
  <c r="E557" i="6"/>
  <c r="G556" i="6"/>
  <c r="E556" i="6"/>
  <c r="H556" i="6" s="1"/>
  <c r="H555" i="6"/>
  <c r="G555" i="6"/>
  <c r="E555" i="6"/>
  <c r="G554" i="6"/>
  <c r="E554" i="6"/>
  <c r="H554" i="6" s="1"/>
  <c r="H553" i="6"/>
  <c r="G553" i="6"/>
  <c r="E553" i="6"/>
  <c r="H552" i="6"/>
  <c r="G552" i="6"/>
  <c r="E552" i="6"/>
  <c r="H551" i="6"/>
  <c r="G551" i="6"/>
  <c r="E551" i="6"/>
  <c r="H550" i="6"/>
  <c r="G550" i="6"/>
  <c r="E550" i="6"/>
  <c r="H549" i="6"/>
  <c r="G549" i="6"/>
  <c r="E549" i="6"/>
  <c r="H548" i="6"/>
  <c r="G548" i="6"/>
  <c r="E548" i="6"/>
  <c r="H547" i="6"/>
  <c r="G547" i="6"/>
  <c r="E547" i="6"/>
  <c r="G546" i="6"/>
  <c r="E546" i="6"/>
  <c r="H546" i="6" s="1"/>
  <c r="G545" i="6"/>
  <c r="E545" i="6"/>
  <c r="H545" i="6" s="1"/>
  <c r="G544" i="6"/>
  <c r="E544" i="6"/>
  <c r="H544" i="6" s="1"/>
  <c r="G543" i="6"/>
  <c r="E543" i="6"/>
  <c r="H543" i="6" s="1"/>
  <c r="G542" i="6"/>
  <c r="E542" i="6"/>
  <c r="H542" i="6" s="1"/>
  <c r="H541" i="6"/>
  <c r="G541" i="6"/>
  <c r="E541" i="6"/>
  <c r="G540" i="6"/>
  <c r="E540" i="6"/>
  <c r="H540" i="6" s="1"/>
  <c r="H539" i="6"/>
  <c r="G539" i="6"/>
  <c r="E539" i="6"/>
  <c r="G538" i="6"/>
  <c r="E538" i="6"/>
  <c r="H538" i="6" s="1"/>
  <c r="G537" i="6"/>
  <c r="E537" i="6"/>
  <c r="H537" i="6" s="1"/>
  <c r="H536" i="6"/>
  <c r="G536" i="6"/>
  <c r="E536" i="6"/>
  <c r="H535" i="6"/>
  <c r="G535" i="6"/>
  <c r="E535" i="6"/>
  <c r="H534" i="6"/>
  <c r="G534" i="6"/>
  <c r="E534" i="6"/>
  <c r="H533" i="6"/>
  <c r="G533" i="6"/>
  <c r="E533" i="6"/>
  <c r="H532" i="6"/>
  <c r="G532" i="6"/>
  <c r="E532" i="6"/>
  <c r="H531" i="6"/>
  <c r="G531" i="6"/>
  <c r="E531" i="6"/>
  <c r="G530" i="6"/>
  <c r="E530" i="6"/>
  <c r="H530" i="6" s="1"/>
  <c r="G529" i="6"/>
  <c r="E529" i="6"/>
  <c r="H529" i="6" s="1"/>
  <c r="G528" i="6"/>
  <c r="E528" i="6"/>
  <c r="H528" i="6" s="1"/>
  <c r="G527" i="6"/>
  <c r="E527" i="6"/>
  <c r="H527" i="6" s="1"/>
  <c r="G526" i="6"/>
  <c r="E526" i="6"/>
  <c r="H526" i="6" s="1"/>
  <c r="H525" i="6"/>
  <c r="G525" i="6"/>
  <c r="E525" i="6"/>
  <c r="G524" i="6"/>
  <c r="E524" i="6"/>
  <c r="H524" i="6" s="1"/>
  <c r="H523" i="6"/>
  <c r="G523" i="6"/>
  <c r="E523" i="6"/>
  <c r="G522" i="6"/>
  <c r="E522" i="6"/>
  <c r="H522" i="6" s="1"/>
  <c r="G521" i="6"/>
  <c r="E521" i="6"/>
  <c r="H521" i="6" s="1"/>
  <c r="H520" i="6"/>
  <c r="G520" i="6"/>
  <c r="E520" i="6"/>
  <c r="H519" i="6"/>
  <c r="G519" i="6"/>
  <c r="E519" i="6"/>
  <c r="H518" i="6"/>
  <c r="G518" i="6"/>
  <c r="E518" i="6"/>
  <c r="H517" i="6"/>
  <c r="G517" i="6"/>
  <c r="E517" i="6"/>
  <c r="H516" i="6"/>
  <c r="G516" i="6"/>
  <c r="E516" i="6"/>
  <c r="H515" i="6"/>
  <c r="G515" i="6"/>
  <c r="E515" i="6"/>
  <c r="G514" i="6"/>
  <c r="E514" i="6"/>
  <c r="H514" i="6" s="1"/>
  <c r="G513" i="6"/>
  <c r="E513" i="6"/>
  <c r="H513" i="6" s="1"/>
  <c r="G512" i="6"/>
  <c r="E512" i="6"/>
  <c r="H512" i="6" s="1"/>
  <c r="G511" i="6"/>
  <c r="E511" i="6"/>
  <c r="H511" i="6" s="1"/>
  <c r="G510" i="6"/>
  <c r="E510" i="6"/>
  <c r="H510" i="6" s="1"/>
  <c r="H509" i="6"/>
  <c r="G509" i="6"/>
  <c r="E509" i="6"/>
  <c r="G508" i="6"/>
  <c r="E508" i="6"/>
  <c r="H508" i="6" s="1"/>
  <c r="H507" i="6"/>
  <c r="G507" i="6"/>
  <c r="E507" i="6"/>
  <c r="G506" i="6"/>
  <c r="E506" i="6"/>
  <c r="H506" i="6" s="1"/>
  <c r="H505" i="6"/>
  <c r="G505" i="6"/>
  <c r="E505" i="6"/>
  <c r="H504" i="6"/>
  <c r="G504" i="6"/>
  <c r="E504" i="6"/>
  <c r="H503" i="6"/>
  <c r="G503" i="6"/>
  <c r="E503" i="6"/>
  <c r="H502" i="6"/>
  <c r="G502" i="6"/>
  <c r="E502" i="6"/>
  <c r="H501" i="6"/>
  <c r="G501" i="6"/>
  <c r="E501" i="6"/>
  <c r="H500" i="6"/>
  <c r="G500" i="6"/>
  <c r="E500" i="6"/>
  <c r="H499" i="6"/>
  <c r="G499" i="6"/>
  <c r="E499" i="6"/>
  <c r="G498" i="6"/>
  <c r="E498" i="6"/>
  <c r="H498" i="6" s="1"/>
  <c r="G497" i="6"/>
  <c r="E497" i="6"/>
  <c r="H497" i="6" s="1"/>
  <c r="G496" i="6"/>
  <c r="E496" i="6"/>
  <c r="H496" i="6" s="1"/>
  <c r="G495" i="6"/>
  <c r="E495" i="6"/>
  <c r="H495" i="6" s="1"/>
  <c r="G494" i="6"/>
  <c r="E494" i="6"/>
  <c r="H494" i="6" s="1"/>
  <c r="H493" i="6"/>
  <c r="G493" i="6"/>
  <c r="E493" i="6"/>
  <c r="G492" i="6"/>
  <c r="E492" i="6"/>
  <c r="H492" i="6" s="1"/>
  <c r="H491" i="6"/>
  <c r="G491" i="6"/>
  <c r="E491" i="6"/>
  <c r="G490" i="6"/>
  <c r="E490" i="6"/>
  <c r="H490" i="6" s="1"/>
  <c r="G489" i="6"/>
  <c r="E489" i="6"/>
  <c r="H489" i="6" s="1"/>
  <c r="H488" i="6"/>
  <c r="G488" i="6"/>
  <c r="E488" i="6"/>
  <c r="H487" i="6"/>
  <c r="G487" i="6"/>
  <c r="E487" i="6"/>
  <c r="H486" i="6"/>
  <c r="G486" i="6"/>
  <c r="E486" i="6"/>
  <c r="H485" i="6"/>
  <c r="G485" i="6"/>
  <c r="E485" i="6"/>
  <c r="H484" i="6"/>
  <c r="G484" i="6"/>
  <c r="E484" i="6"/>
  <c r="H483" i="6"/>
  <c r="G483" i="6"/>
  <c r="E483" i="6"/>
  <c r="G482" i="6"/>
  <c r="E482" i="6"/>
  <c r="H482" i="6" s="1"/>
  <c r="G481" i="6"/>
  <c r="E481" i="6"/>
  <c r="H481" i="6" s="1"/>
  <c r="G480" i="6"/>
  <c r="E480" i="6"/>
  <c r="H480" i="6" s="1"/>
  <c r="G479" i="6"/>
  <c r="E479" i="6"/>
  <c r="H479" i="6" s="1"/>
  <c r="G478" i="6"/>
  <c r="E478" i="6"/>
  <c r="H478" i="6" s="1"/>
  <c r="H477" i="6"/>
  <c r="G477" i="6"/>
  <c r="E477" i="6"/>
  <c r="G476" i="6"/>
  <c r="E476" i="6"/>
  <c r="H476" i="6" s="1"/>
  <c r="H475" i="6"/>
  <c r="G475" i="6"/>
  <c r="E475" i="6"/>
  <c r="G474" i="6"/>
  <c r="E474" i="6"/>
  <c r="H474" i="6" s="1"/>
  <c r="H473" i="6"/>
  <c r="G473" i="6"/>
  <c r="E473" i="6"/>
  <c r="H472" i="6"/>
  <c r="G472" i="6"/>
  <c r="E472" i="6"/>
  <c r="H471" i="6"/>
  <c r="G471" i="6"/>
  <c r="E471" i="6"/>
  <c r="H470" i="6"/>
  <c r="G470" i="6"/>
  <c r="E470" i="6"/>
  <c r="H469" i="6"/>
  <c r="G469" i="6"/>
  <c r="E469" i="6"/>
  <c r="H468" i="6"/>
  <c r="G468" i="6"/>
  <c r="E468" i="6"/>
  <c r="H467" i="6"/>
  <c r="G467" i="6"/>
  <c r="E467" i="6"/>
  <c r="G466" i="6"/>
  <c r="E466" i="6"/>
  <c r="H466" i="6" s="1"/>
  <c r="G465" i="6"/>
  <c r="E465" i="6"/>
  <c r="H465" i="6" s="1"/>
  <c r="G464" i="6"/>
  <c r="E464" i="6"/>
  <c r="H464" i="6" s="1"/>
  <c r="G463" i="6"/>
  <c r="E463" i="6"/>
  <c r="H463" i="6" s="1"/>
  <c r="G462" i="6"/>
  <c r="E462" i="6"/>
  <c r="H462" i="6" s="1"/>
  <c r="H461" i="6"/>
  <c r="G461" i="6"/>
  <c r="E461" i="6"/>
  <c r="G460" i="6"/>
  <c r="E460" i="6"/>
  <c r="H460" i="6" s="1"/>
  <c r="H459" i="6"/>
  <c r="G459" i="6"/>
  <c r="E459" i="6"/>
  <c r="G458" i="6"/>
  <c r="E458" i="6"/>
  <c r="H458" i="6" s="1"/>
  <c r="H457" i="6"/>
  <c r="G457" i="6"/>
  <c r="E457" i="6"/>
  <c r="H456" i="6"/>
  <c r="G456" i="6"/>
  <c r="E456" i="6"/>
  <c r="H455" i="6"/>
  <c r="G455" i="6"/>
  <c r="E455" i="6"/>
  <c r="H454" i="6"/>
  <c r="G454" i="6"/>
  <c r="E454" i="6"/>
  <c r="H453" i="6"/>
  <c r="G453" i="6"/>
  <c r="E453" i="6"/>
  <c r="H452" i="6"/>
  <c r="G452" i="6"/>
  <c r="E452" i="6"/>
  <c r="H451" i="6"/>
  <c r="G451" i="6"/>
  <c r="E451" i="6"/>
  <c r="G450" i="6"/>
  <c r="E450" i="6"/>
  <c r="H450" i="6" s="1"/>
  <c r="G449" i="6"/>
  <c r="E449" i="6"/>
  <c r="H449" i="6" s="1"/>
  <c r="G448" i="6"/>
  <c r="E448" i="6"/>
  <c r="H448" i="6" s="1"/>
  <c r="G447" i="6"/>
  <c r="E447" i="6"/>
  <c r="H447" i="6" s="1"/>
  <c r="G446" i="6"/>
  <c r="E446" i="6"/>
  <c r="H446" i="6" s="1"/>
  <c r="H445" i="6"/>
  <c r="G445" i="6"/>
  <c r="E445" i="6"/>
  <c r="G444" i="6"/>
  <c r="E444" i="6"/>
  <c r="H444" i="6" s="1"/>
  <c r="H443" i="6"/>
  <c r="G443" i="6"/>
  <c r="E443" i="6"/>
  <c r="G442" i="6"/>
  <c r="E442" i="6"/>
  <c r="H442" i="6" s="1"/>
  <c r="G441" i="6"/>
  <c r="E441" i="6"/>
  <c r="H441" i="6" s="1"/>
  <c r="H440" i="6"/>
  <c r="G440" i="6"/>
  <c r="E440" i="6"/>
  <c r="H439" i="6"/>
  <c r="G439" i="6"/>
  <c r="E439" i="6"/>
  <c r="H438" i="6"/>
  <c r="G438" i="6"/>
  <c r="E438" i="6"/>
  <c r="H437" i="6"/>
  <c r="G437" i="6"/>
  <c r="E437" i="6"/>
  <c r="H436" i="6"/>
  <c r="G436" i="6"/>
  <c r="E436" i="6"/>
  <c r="H435" i="6"/>
  <c r="G435" i="6"/>
  <c r="E435" i="6"/>
  <c r="G434" i="6"/>
  <c r="E434" i="6"/>
  <c r="H434" i="6" s="1"/>
  <c r="G433" i="6"/>
  <c r="E433" i="6"/>
  <c r="H433" i="6" s="1"/>
  <c r="G432" i="6"/>
  <c r="E432" i="6"/>
  <c r="H432" i="6" s="1"/>
  <c r="G431" i="6"/>
  <c r="E431" i="6"/>
  <c r="H431" i="6" s="1"/>
  <c r="G430" i="6"/>
  <c r="E430" i="6"/>
  <c r="H430" i="6" s="1"/>
  <c r="H429" i="6"/>
  <c r="G429" i="6"/>
  <c r="E429" i="6"/>
  <c r="G428" i="6"/>
  <c r="E428" i="6"/>
  <c r="H428" i="6" s="1"/>
  <c r="H427" i="6"/>
  <c r="G427" i="6"/>
  <c r="E427" i="6"/>
  <c r="G426" i="6"/>
  <c r="E426" i="6"/>
  <c r="H426" i="6" s="1"/>
  <c r="G425" i="6"/>
  <c r="E425" i="6"/>
  <c r="H425" i="6" s="1"/>
  <c r="H424" i="6"/>
  <c r="G424" i="6"/>
  <c r="E424" i="6"/>
  <c r="H423" i="6"/>
  <c r="G423" i="6"/>
  <c r="E423" i="6"/>
  <c r="H422" i="6"/>
  <c r="G422" i="6"/>
  <c r="E422" i="6"/>
  <c r="H421" i="6"/>
  <c r="G421" i="6"/>
  <c r="E421" i="6"/>
  <c r="H420" i="6"/>
  <c r="G420" i="6"/>
  <c r="E420" i="6"/>
  <c r="H419" i="6"/>
  <c r="G419" i="6"/>
  <c r="E419" i="6"/>
  <c r="G418" i="6"/>
  <c r="E418" i="6"/>
  <c r="H418" i="6" s="1"/>
  <c r="G417" i="6"/>
  <c r="E417" i="6"/>
  <c r="H417" i="6" s="1"/>
  <c r="G416" i="6"/>
  <c r="E416" i="6"/>
  <c r="H416" i="6" s="1"/>
  <c r="G415" i="6"/>
  <c r="E415" i="6"/>
  <c r="H415" i="6" s="1"/>
  <c r="G414" i="6"/>
  <c r="E414" i="6"/>
  <c r="H414" i="6" s="1"/>
  <c r="H413" i="6"/>
  <c r="G413" i="6"/>
  <c r="E413" i="6"/>
  <c r="G412" i="6"/>
  <c r="E412" i="6"/>
  <c r="H412" i="6" s="1"/>
  <c r="H411" i="6"/>
  <c r="G411" i="6"/>
  <c r="E411" i="6"/>
  <c r="G410" i="6"/>
  <c r="E410" i="6"/>
  <c r="H410" i="6" s="1"/>
  <c r="G409" i="6"/>
  <c r="E409" i="6"/>
  <c r="H409" i="6" s="1"/>
  <c r="H408" i="6"/>
  <c r="G408" i="6"/>
  <c r="E408" i="6"/>
  <c r="H407" i="6"/>
  <c r="G407" i="6"/>
  <c r="E407" i="6"/>
  <c r="H406" i="6"/>
  <c r="G406" i="6"/>
  <c r="E406" i="6"/>
  <c r="H405" i="6"/>
  <c r="G405" i="6"/>
  <c r="E405" i="6"/>
  <c r="H404" i="6"/>
  <c r="G404" i="6"/>
  <c r="E404" i="6"/>
  <c r="H403" i="6"/>
  <c r="G403" i="6"/>
  <c r="E403" i="6"/>
  <c r="G402" i="6"/>
  <c r="E402" i="6"/>
  <c r="H402" i="6" s="1"/>
  <c r="G401" i="6"/>
  <c r="E401" i="6"/>
  <c r="H401" i="6" s="1"/>
  <c r="G400" i="6"/>
  <c r="E400" i="6"/>
  <c r="H400" i="6" s="1"/>
  <c r="G399" i="6"/>
  <c r="E399" i="6"/>
  <c r="H399" i="6" s="1"/>
  <c r="G398" i="6"/>
  <c r="E398" i="6"/>
  <c r="H398" i="6" s="1"/>
  <c r="H397" i="6"/>
  <c r="G397" i="6"/>
  <c r="E397" i="6"/>
  <c r="G396" i="6"/>
  <c r="E396" i="6"/>
  <c r="H396" i="6" s="1"/>
  <c r="H395" i="6"/>
  <c r="G395" i="6"/>
  <c r="E395" i="6"/>
  <c r="G394" i="6"/>
  <c r="E394" i="6"/>
  <c r="H394" i="6" s="1"/>
  <c r="H393" i="6"/>
  <c r="G393" i="6"/>
  <c r="E393" i="6"/>
  <c r="H392" i="6"/>
  <c r="G392" i="6"/>
  <c r="E392" i="6"/>
  <c r="H391" i="6"/>
  <c r="G391" i="6"/>
  <c r="E391" i="6"/>
  <c r="H390" i="6"/>
  <c r="G390" i="6"/>
  <c r="E390" i="6"/>
  <c r="H389" i="6"/>
  <c r="G389" i="6"/>
  <c r="E389" i="6"/>
  <c r="H388" i="6"/>
  <c r="G388" i="6"/>
  <c r="E388" i="6"/>
  <c r="H387" i="6"/>
  <c r="G387" i="6"/>
  <c r="E387" i="6"/>
  <c r="G386" i="6"/>
  <c r="E386" i="6"/>
  <c r="H386" i="6" s="1"/>
  <c r="G385" i="6"/>
  <c r="E385" i="6"/>
  <c r="H385" i="6" s="1"/>
  <c r="G384" i="6"/>
  <c r="E384" i="6"/>
  <c r="H384" i="6" s="1"/>
  <c r="G383" i="6"/>
  <c r="E383" i="6"/>
  <c r="H383" i="6" s="1"/>
  <c r="G382" i="6"/>
  <c r="E382" i="6"/>
  <c r="H382" i="6" s="1"/>
  <c r="H381" i="6"/>
  <c r="G381" i="6"/>
  <c r="E381" i="6"/>
  <c r="G380" i="6"/>
  <c r="E380" i="6"/>
  <c r="H380" i="6" s="1"/>
  <c r="H379" i="6"/>
  <c r="G379" i="6"/>
  <c r="E379" i="6"/>
  <c r="G378" i="6"/>
  <c r="E378" i="6"/>
  <c r="H378" i="6" s="1"/>
  <c r="G377" i="6"/>
  <c r="E377" i="6"/>
  <c r="H377" i="6" s="1"/>
  <c r="H376" i="6"/>
  <c r="G376" i="6"/>
  <c r="E376" i="6"/>
  <c r="H375" i="6"/>
  <c r="G375" i="6"/>
  <c r="E375" i="6"/>
  <c r="H374" i="6"/>
  <c r="G374" i="6"/>
  <c r="E374" i="6"/>
  <c r="H373" i="6"/>
  <c r="G373" i="6"/>
  <c r="E373" i="6"/>
  <c r="H372" i="6"/>
  <c r="G372" i="6"/>
  <c r="E372" i="6"/>
  <c r="H371" i="6"/>
  <c r="G371" i="6"/>
  <c r="E371" i="6"/>
  <c r="G370" i="6"/>
  <c r="E370" i="6"/>
  <c r="H370" i="6" s="1"/>
  <c r="G369" i="6"/>
  <c r="E369" i="6"/>
  <c r="H369" i="6" s="1"/>
  <c r="G368" i="6"/>
  <c r="E368" i="6"/>
  <c r="H368" i="6" s="1"/>
  <c r="G367" i="6"/>
  <c r="E367" i="6"/>
  <c r="H367" i="6" s="1"/>
  <c r="G366" i="6"/>
  <c r="E366" i="6"/>
  <c r="H366" i="6" s="1"/>
  <c r="H365" i="6"/>
  <c r="G365" i="6"/>
  <c r="E365" i="6"/>
  <c r="G364" i="6"/>
  <c r="E364" i="6"/>
  <c r="H364" i="6" s="1"/>
  <c r="H363" i="6"/>
  <c r="G363" i="6"/>
  <c r="E363" i="6"/>
  <c r="G362" i="6"/>
  <c r="E362" i="6"/>
  <c r="H362" i="6" s="1"/>
  <c r="G361" i="6"/>
  <c r="E361" i="6"/>
  <c r="H361" i="6" s="1"/>
  <c r="H360" i="6"/>
  <c r="G360" i="6"/>
  <c r="E360" i="6"/>
  <c r="H359" i="6"/>
  <c r="G359" i="6"/>
  <c r="E359" i="6"/>
  <c r="H358" i="6"/>
  <c r="G358" i="6"/>
  <c r="E358" i="6"/>
  <c r="H357" i="6"/>
  <c r="G357" i="6"/>
  <c r="E357" i="6"/>
  <c r="H356" i="6"/>
  <c r="G356" i="6"/>
  <c r="E356" i="6"/>
  <c r="H355" i="6"/>
  <c r="G355" i="6"/>
  <c r="E355" i="6"/>
  <c r="G354" i="6"/>
  <c r="E354" i="6"/>
  <c r="H354" i="6" s="1"/>
  <c r="G353" i="6"/>
  <c r="E353" i="6"/>
  <c r="H353" i="6" s="1"/>
  <c r="G352" i="6"/>
  <c r="E352" i="6"/>
  <c r="H352" i="6" s="1"/>
  <c r="G351" i="6"/>
  <c r="E351" i="6"/>
  <c r="H351" i="6" s="1"/>
  <c r="G350" i="6"/>
  <c r="E350" i="6"/>
  <c r="H350" i="6" s="1"/>
  <c r="H349" i="6"/>
  <c r="G349" i="6"/>
  <c r="E349" i="6"/>
  <c r="G348" i="6"/>
  <c r="E348" i="6"/>
  <c r="H348" i="6" s="1"/>
  <c r="H347" i="6"/>
  <c r="G347" i="6"/>
  <c r="E347" i="6"/>
  <c r="G346" i="6"/>
  <c r="E346" i="6"/>
  <c r="H346" i="6" s="1"/>
  <c r="H345" i="6"/>
  <c r="G345" i="6"/>
  <c r="E345" i="6"/>
  <c r="H344" i="6"/>
  <c r="G344" i="6"/>
  <c r="E344" i="6"/>
  <c r="H343" i="6"/>
  <c r="G343" i="6"/>
  <c r="E343" i="6"/>
  <c r="H342" i="6"/>
  <c r="G342" i="6"/>
  <c r="E342" i="6"/>
  <c r="H341" i="6"/>
  <c r="G341" i="6"/>
  <c r="E341" i="6"/>
  <c r="H340" i="6"/>
  <c r="G340" i="6"/>
  <c r="E340" i="6"/>
  <c r="H339" i="6"/>
  <c r="G339" i="6"/>
  <c r="E339" i="6"/>
  <c r="G338" i="6"/>
  <c r="E338" i="6"/>
  <c r="H338" i="6" s="1"/>
  <c r="G337" i="6"/>
  <c r="E337" i="6"/>
  <c r="H337" i="6" s="1"/>
  <c r="G336" i="6"/>
  <c r="E336" i="6"/>
  <c r="H336" i="6" s="1"/>
  <c r="G335" i="6"/>
  <c r="E335" i="6"/>
  <c r="H335" i="6" s="1"/>
  <c r="G334" i="6"/>
  <c r="E334" i="6"/>
  <c r="H334" i="6" s="1"/>
  <c r="H333" i="6"/>
  <c r="G333" i="6"/>
  <c r="E333" i="6"/>
  <c r="G332" i="6"/>
  <c r="E332" i="6"/>
  <c r="H332" i="6" s="1"/>
  <c r="H331" i="6"/>
  <c r="G331" i="6"/>
  <c r="E331" i="6"/>
  <c r="G330" i="6"/>
  <c r="E330" i="6"/>
  <c r="H330" i="6" s="1"/>
  <c r="G329" i="6"/>
  <c r="E329" i="6"/>
  <c r="H329" i="6" s="1"/>
  <c r="H328" i="6"/>
  <c r="G328" i="6"/>
  <c r="E328" i="6"/>
  <c r="H327" i="6"/>
  <c r="G327" i="6"/>
  <c r="E327" i="6"/>
  <c r="H326" i="6"/>
  <c r="G326" i="6"/>
  <c r="E326" i="6"/>
  <c r="H325" i="6"/>
  <c r="G325" i="6"/>
  <c r="E325" i="6"/>
  <c r="H324" i="6"/>
  <c r="G324" i="6"/>
  <c r="E324" i="6"/>
  <c r="H323" i="6"/>
  <c r="G323" i="6"/>
  <c r="E323" i="6"/>
  <c r="G322" i="6"/>
  <c r="E322" i="6"/>
  <c r="H322" i="6" s="1"/>
  <c r="G321" i="6"/>
  <c r="E321" i="6"/>
  <c r="H321" i="6" s="1"/>
  <c r="G320" i="6"/>
  <c r="E320" i="6"/>
  <c r="H320" i="6" s="1"/>
  <c r="G319" i="6"/>
  <c r="E319" i="6"/>
  <c r="H319" i="6" s="1"/>
  <c r="G318" i="6"/>
  <c r="E318" i="6"/>
  <c r="H318" i="6" s="1"/>
  <c r="H317" i="6"/>
  <c r="G317" i="6"/>
  <c r="E317" i="6"/>
  <c r="G316" i="6"/>
  <c r="E316" i="6"/>
  <c r="H316" i="6" s="1"/>
  <c r="H315" i="6"/>
  <c r="G315" i="6"/>
  <c r="E315" i="6"/>
  <c r="G314" i="6"/>
  <c r="E314" i="6"/>
  <c r="H314" i="6" s="1"/>
  <c r="H313" i="6"/>
  <c r="G313" i="6"/>
  <c r="E313" i="6"/>
  <c r="H312" i="6"/>
  <c r="G312" i="6"/>
  <c r="E312" i="6"/>
  <c r="H311" i="6"/>
  <c r="G311" i="6"/>
  <c r="E311" i="6"/>
  <c r="H310" i="6"/>
  <c r="G310" i="6"/>
  <c r="E310" i="6"/>
  <c r="H309" i="6"/>
  <c r="G309" i="6"/>
  <c r="E309" i="6"/>
  <c r="H308" i="6"/>
  <c r="G308" i="6"/>
  <c r="E308" i="6"/>
  <c r="H307" i="6"/>
  <c r="G307" i="6"/>
  <c r="E307" i="6"/>
  <c r="G306" i="6"/>
  <c r="E306" i="6"/>
  <c r="H306" i="6" s="1"/>
  <c r="G305" i="6"/>
  <c r="E305" i="6"/>
  <c r="H305" i="6" s="1"/>
  <c r="G304" i="6"/>
  <c r="E304" i="6"/>
  <c r="H304" i="6" s="1"/>
  <c r="G303" i="6"/>
  <c r="E303" i="6"/>
  <c r="H303" i="6" s="1"/>
  <c r="G302" i="6"/>
  <c r="E302" i="6"/>
  <c r="H302" i="6" s="1"/>
  <c r="H301" i="6"/>
  <c r="G301" i="6"/>
  <c r="E301" i="6"/>
  <c r="G300" i="6"/>
  <c r="E300" i="6"/>
  <c r="H300" i="6" s="1"/>
  <c r="H299" i="6"/>
  <c r="G299" i="6"/>
  <c r="E299" i="6"/>
  <c r="G298" i="6"/>
  <c r="E298" i="6"/>
  <c r="H298" i="6" s="1"/>
  <c r="H297" i="6"/>
  <c r="G297" i="6"/>
  <c r="E297" i="6"/>
  <c r="H296" i="6"/>
  <c r="G296" i="6"/>
  <c r="E296" i="6"/>
  <c r="H295" i="6"/>
  <c r="G295" i="6"/>
  <c r="E295" i="6"/>
  <c r="H294" i="6"/>
  <c r="G294" i="6"/>
  <c r="E294" i="6"/>
  <c r="H293" i="6"/>
  <c r="G293" i="6"/>
  <c r="E293" i="6"/>
  <c r="H292" i="6"/>
  <c r="G292" i="6"/>
  <c r="E292" i="6"/>
  <c r="H291" i="6"/>
  <c r="G291" i="6"/>
  <c r="E291" i="6"/>
  <c r="G290" i="6"/>
  <c r="E290" i="6"/>
  <c r="H290" i="6" s="1"/>
  <c r="G289" i="6"/>
  <c r="E289" i="6"/>
  <c r="H289" i="6" s="1"/>
  <c r="G288" i="6"/>
  <c r="E288" i="6"/>
  <c r="H288" i="6" s="1"/>
  <c r="G287" i="6"/>
  <c r="E287" i="6"/>
  <c r="H287" i="6" s="1"/>
  <c r="G286" i="6"/>
  <c r="E286" i="6"/>
  <c r="H286" i="6" s="1"/>
  <c r="H285" i="6"/>
  <c r="G285" i="6"/>
  <c r="E285" i="6"/>
  <c r="G284" i="6"/>
  <c r="E284" i="6"/>
  <c r="H284" i="6" s="1"/>
  <c r="H283" i="6"/>
  <c r="G283" i="6"/>
  <c r="E283" i="6"/>
  <c r="G282" i="6"/>
  <c r="E282" i="6"/>
  <c r="H282" i="6" s="1"/>
  <c r="G281" i="6"/>
  <c r="E281" i="6"/>
  <c r="H281" i="6" s="1"/>
  <c r="H280" i="6"/>
  <c r="G280" i="6"/>
  <c r="E280" i="6"/>
  <c r="H279" i="6"/>
  <c r="G279" i="6"/>
  <c r="E279" i="6"/>
  <c r="H278" i="6"/>
  <c r="G278" i="6"/>
  <c r="E278" i="6"/>
  <c r="H277" i="6"/>
  <c r="G277" i="6"/>
  <c r="E277" i="6"/>
  <c r="H276" i="6"/>
  <c r="G276" i="6"/>
  <c r="E276" i="6"/>
  <c r="H275" i="6"/>
  <c r="G275" i="6"/>
  <c r="E275" i="6"/>
  <c r="G274" i="6"/>
  <c r="E274" i="6"/>
  <c r="H274" i="6" s="1"/>
  <c r="G273" i="6"/>
  <c r="E273" i="6"/>
  <c r="H273" i="6" s="1"/>
  <c r="H272" i="6"/>
  <c r="G272" i="6"/>
  <c r="E272" i="6"/>
  <c r="G271" i="6"/>
  <c r="E271" i="6"/>
  <c r="H271" i="6" s="1"/>
  <c r="G270" i="6"/>
  <c r="E270" i="6"/>
  <c r="H270" i="6" s="1"/>
  <c r="H269" i="6"/>
  <c r="G269" i="6"/>
  <c r="E269" i="6"/>
  <c r="G268" i="6"/>
  <c r="E268" i="6"/>
  <c r="H268" i="6" s="1"/>
  <c r="H267" i="6"/>
  <c r="G267" i="6"/>
  <c r="E267" i="6"/>
  <c r="G266" i="6"/>
  <c r="E266" i="6"/>
  <c r="H266" i="6" s="1"/>
  <c r="H265" i="6"/>
  <c r="G265" i="6"/>
  <c r="E265" i="6"/>
  <c r="H264" i="6"/>
  <c r="G264" i="6"/>
  <c r="E264" i="6"/>
  <c r="H263" i="6"/>
  <c r="G263" i="6"/>
  <c r="E263" i="6"/>
  <c r="H262" i="6"/>
  <c r="G262" i="6"/>
  <c r="E262" i="6"/>
  <c r="H261" i="6"/>
  <c r="G261" i="6"/>
  <c r="E261" i="6"/>
  <c r="H260" i="6"/>
  <c r="G260" i="6"/>
  <c r="E260" i="6"/>
  <c r="H259" i="6"/>
  <c r="G259" i="6"/>
  <c r="E259" i="6"/>
  <c r="G258" i="6"/>
  <c r="E258" i="6"/>
  <c r="H258" i="6" s="1"/>
  <c r="G257" i="6"/>
  <c r="E257" i="6"/>
  <c r="H257" i="6" s="1"/>
  <c r="H256" i="6"/>
  <c r="G256" i="6"/>
  <c r="E256" i="6"/>
  <c r="G255" i="6"/>
  <c r="E255" i="6"/>
  <c r="H255" i="6" s="1"/>
  <c r="G254" i="6"/>
  <c r="E254" i="6"/>
  <c r="H254" i="6" s="1"/>
  <c r="G253" i="6"/>
  <c r="E253" i="6"/>
  <c r="H253" i="6" s="1"/>
  <c r="G252" i="6"/>
  <c r="E252" i="6"/>
  <c r="H252" i="6" s="1"/>
  <c r="H251" i="6"/>
  <c r="G251" i="6"/>
  <c r="E251" i="6"/>
  <c r="G250" i="6"/>
  <c r="E250" i="6"/>
  <c r="H250" i="6" s="1"/>
  <c r="G249" i="6"/>
  <c r="E249" i="6"/>
  <c r="H249" i="6" s="1"/>
  <c r="H248" i="6"/>
  <c r="G248" i="6"/>
  <c r="E248" i="6"/>
  <c r="H247" i="6"/>
  <c r="G247" i="6"/>
  <c r="E247" i="6"/>
  <c r="H246" i="6"/>
  <c r="G246" i="6"/>
  <c r="E246" i="6"/>
  <c r="H245" i="6"/>
  <c r="G245" i="6"/>
  <c r="E245" i="6"/>
  <c r="H244" i="6"/>
  <c r="G244" i="6"/>
  <c r="E244" i="6"/>
  <c r="H243" i="6"/>
  <c r="G243" i="6"/>
  <c r="E243" i="6"/>
  <c r="G242" i="6"/>
  <c r="E242" i="6"/>
  <c r="H242" i="6" s="1"/>
  <c r="G241" i="6"/>
  <c r="E241" i="6"/>
  <c r="H241" i="6" s="1"/>
  <c r="H240" i="6"/>
  <c r="G240" i="6"/>
  <c r="E240" i="6"/>
  <c r="G239" i="6"/>
  <c r="E239" i="6"/>
  <c r="H239" i="6" s="1"/>
  <c r="G238" i="6"/>
  <c r="E238" i="6"/>
  <c r="H238" i="6" s="1"/>
  <c r="G237" i="6"/>
  <c r="E237" i="6"/>
  <c r="H237" i="6" s="1"/>
  <c r="G236" i="6"/>
  <c r="E236" i="6"/>
  <c r="H236" i="6" s="1"/>
  <c r="H235" i="6"/>
  <c r="G235" i="6"/>
  <c r="E235" i="6"/>
  <c r="G234" i="6"/>
  <c r="E234" i="6"/>
  <c r="H234" i="6" s="1"/>
  <c r="G233" i="6"/>
  <c r="E233" i="6"/>
  <c r="H233" i="6" s="1"/>
  <c r="H232" i="6"/>
  <c r="G232" i="6"/>
  <c r="E232" i="6"/>
  <c r="H231" i="6"/>
  <c r="G231" i="6"/>
  <c r="E231" i="6"/>
  <c r="H230" i="6"/>
  <c r="G230" i="6"/>
  <c r="E230" i="6"/>
  <c r="H229" i="6"/>
  <c r="G229" i="6"/>
  <c r="E229" i="6"/>
  <c r="H228" i="6"/>
  <c r="G228" i="6"/>
  <c r="E228" i="6"/>
  <c r="H227" i="6"/>
  <c r="G227" i="6"/>
  <c r="E227" i="6"/>
  <c r="G226" i="6"/>
  <c r="E226" i="6"/>
  <c r="H226" i="6" s="1"/>
  <c r="G225" i="6"/>
  <c r="E225" i="6"/>
  <c r="H225" i="6" s="1"/>
  <c r="H224" i="6"/>
  <c r="G224" i="6"/>
  <c r="E224" i="6"/>
  <c r="G223" i="6"/>
  <c r="E223" i="6"/>
  <c r="H223" i="6" s="1"/>
  <c r="G222" i="6"/>
  <c r="E222" i="6"/>
  <c r="H222" i="6" s="1"/>
  <c r="G221" i="6"/>
  <c r="E221" i="6"/>
  <c r="H221" i="6" s="1"/>
  <c r="G220" i="6"/>
  <c r="E220" i="6"/>
  <c r="H220" i="6" s="1"/>
  <c r="H219" i="6"/>
  <c r="G219" i="6"/>
  <c r="E219" i="6"/>
  <c r="G218" i="6"/>
  <c r="E218" i="6"/>
  <c r="H218" i="6" s="1"/>
  <c r="G217" i="6"/>
  <c r="E217" i="6"/>
  <c r="H217" i="6" s="1"/>
  <c r="H216" i="6"/>
  <c r="G216" i="6"/>
  <c r="E216" i="6"/>
  <c r="H215" i="6"/>
  <c r="G215" i="6"/>
  <c r="E215" i="6"/>
  <c r="H214" i="6"/>
  <c r="G214" i="6"/>
  <c r="E214" i="6"/>
  <c r="H213" i="6"/>
  <c r="G213" i="6"/>
  <c r="E213" i="6"/>
  <c r="H212" i="6"/>
  <c r="G212" i="6"/>
  <c r="E212" i="6"/>
  <c r="H211" i="6"/>
  <c r="G211" i="6"/>
  <c r="E211" i="6"/>
  <c r="G210" i="6"/>
  <c r="E210" i="6"/>
  <c r="H210" i="6" s="1"/>
  <c r="G209" i="6"/>
  <c r="E209" i="6"/>
  <c r="H209" i="6" s="1"/>
  <c r="H208" i="6"/>
  <c r="G208" i="6"/>
  <c r="E208" i="6"/>
  <c r="G207" i="6"/>
  <c r="E207" i="6"/>
  <c r="H207" i="6" s="1"/>
  <c r="G206" i="6"/>
  <c r="E206" i="6"/>
  <c r="H206" i="6" s="1"/>
  <c r="G205" i="6"/>
  <c r="E205" i="6"/>
  <c r="H205" i="6" s="1"/>
  <c r="G204" i="6"/>
  <c r="E204" i="6"/>
  <c r="H204" i="6" s="1"/>
  <c r="H203" i="6"/>
  <c r="G203" i="6"/>
  <c r="E203" i="6"/>
  <c r="G202" i="6"/>
  <c r="E202" i="6"/>
  <c r="H202" i="6" s="1"/>
  <c r="G201" i="6"/>
  <c r="E201" i="6"/>
  <c r="H201" i="6" s="1"/>
  <c r="H200" i="6"/>
  <c r="G200" i="6"/>
  <c r="E200" i="6"/>
  <c r="H199" i="6"/>
  <c r="G199" i="6"/>
  <c r="E199" i="6"/>
  <c r="H198" i="6"/>
  <c r="G198" i="6"/>
  <c r="E198" i="6"/>
  <c r="H197" i="6"/>
  <c r="G197" i="6"/>
  <c r="E197" i="6"/>
  <c r="H196" i="6"/>
  <c r="G196" i="6"/>
  <c r="E196" i="6"/>
  <c r="H195" i="6"/>
  <c r="G195" i="6"/>
  <c r="E195" i="6"/>
  <c r="G194" i="6"/>
  <c r="E194" i="6"/>
  <c r="H194" i="6" s="1"/>
  <c r="G193" i="6"/>
  <c r="E193" i="6"/>
  <c r="H193" i="6" s="1"/>
  <c r="H192" i="6"/>
  <c r="G192" i="6"/>
  <c r="E192" i="6"/>
  <c r="G191" i="6"/>
  <c r="E191" i="6"/>
  <c r="H191" i="6" s="1"/>
  <c r="G190" i="6"/>
  <c r="E190" i="6"/>
  <c r="H190" i="6" s="1"/>
  <c r="G189" i="6"/>
  <c r="E189" i="6"/>
  <c r="H189" i="6" s="1"/>
  <c r="G188" i="6"/>
  <c r="E188" i="6"/>
  <c r="H188" i="6" s="1"/>
  <c r="H187" i="6"/>
  <c r="G187" i="6"/>
  <c r="E187" i="6"/>
  <c r="G186" i="6"/>
  <c r="E186" i="6"/>
  <c r="H186" i="6" s="1"/>
  <c r="H185" i="6"/>
  <c r="G185" i="6"/>
  <c r="E185" i="6"/>
  <c r="H184" i="6"/>
  <c r="G184" i="6"/>
  <c r="E184" i="6"/>
  <c r="H183" i="6"/>
  <c r="G183" i="6"/>
  <c r="E183" i="6"/>
  <c r="H182" i="6"/>
  <c r="G182" i="6"/>
  <c r="E182" i="6"/>
  <c r="H181" i="6"/>
  <c r="G181" i="6"/>
  <c r="E181" i="6"/>
  <c r="H180" i="6"/>
  <c r="G180" i="6"/>
  <c r="E180" i="6"/>
  <c r="H179" i="6"/>
  <c r="G179" i="6"/>
  <c r="E179" i="6"/>
  <c r="G178" i="6"/>
  <c r="E178" i="6"/>
  <c r="H178" i="6" s="1"/>
  <c r="G177" i="6"/>
  <c r="E177" i="6"/>
  <c r="H177" i="6" s="1"/>
  <c r="H176" i="6"/>
  <c r="G176" i="6"/>
  <c r="E176" i="6"/>
  <c r="G175" i="6"/>
  <c r="E175" i="6"/>
  <c r="H175" i="6" s="1"/>
  <c r="G174" i="6"/>
  <c r="E174" i="6"/>
  <c r="H174" i="6" s="1"/>
  <c r="G173" i="6"/>
  <c r="E173" i="6"/>
  <c r="H173" i="6" s="1"/>
  <c r="G172" i="6"/>
  <c r="E172" i="6"/>
  <c r="H172" i="6" s="1"/>
  <c r="H171" i="6"/>
  <c r="G171" i="6"/>
  <c r="E171" i="6"/>
  <c r="G170" i="6"/>
  <c r="E170" i="6"/>
  <c r="H170" i="6" s="1"/>
  <c r="H169" i="6"/>
  <c r="G169" i="6"/>
  <c r="E169" i="6"/>
  <c r="H168" i="6"/>
  <c r="G168" i="6"/>
  <c r="E168" i="6"/>
  <c r="H167" i="6"/>
  <c r="G167" i="6"/>
  <c r="E167" i="6"/>
  <c r="H166" i="6"/>
  <c r="G166" i="6"/>
  <c r="E166" i="6"/>
  <c r="H165" i="6"/>
  <c r="G165" i="6"/>
  <c r="E165" i="6"/>
  <c r="H164" i="6"/>
  <c r="G164" i="6"/>
  <c r="E164" i="6"/>
  <c r="H163" i="6"/>
  <c r="G163" i="6"/>
  <c r="E163" i="6"/>
  <c r="G162" i="6"/>
  <c r="E162" i="6"/>
  <c r="H162" i="6" s="1"/>
  <c r="G161" i="6"/>
  <c r="E161" i="6"/>
  <c r="H161" i="6" s="1"/>
  <c r="H160" i="6"/>
  <c r="G160" i="6"/>
  <c r="E160" i="6"/>
  <c r="G159" i="6"/>
  <c r="E159" i="6"/>
  <c r="H159" i="6" s="1"/>
  <c r="G158" i="6"/>
  <c r="E158" i="6"/>
  <c r="H158" i="6" s="1"/>
  <c r="G157" i="6"/>
  <c r="E157" i="6"/>
  <c r="H157" i="6" s="1"/>
  <c r="G156" i="6"/>
  <c r="E156" i="6"/>
  <c r="H156" i="6" s="1"/>
  <c r="H155" i="6"/>
  <c r="G155" i="6"/>
  <c r="E155" i="6"/>
  <c r="G154" i="6"/>
  <c r="E154" i="6"/>
  <c r="H154" i="6" s="1"/>
  <c r="G153" i="6"/>
  <c r="E153" i="6"/>
  <c r="H153" i="6" s="1"/>
  <c r="H152" i="6"/>
  <c r="G152" i="6"/>
  <c r="E152" i="6"/>
  <c r="H151" i="6"/>
  <c r="G151" i="6"/>
  <c r="E151" i="6"/>
  <c r="H150" i="6"/>
  <c r="G150" i="6"/>
  <c r="E150" i="6"/>
  <c r="H149" i="6"/>
  <c r="G149" i="6"/>
  <c r="E149" i="6"/>
  <c r="H148" i="6"/>
  <c r="G148" i="6"/>
  <c r="E148" i="6"/>
  <c r="H147" i="6"/>
  <c r="G147" i="6"/>
  <c r="E147" i="6"/>
  <c r="H146" i="6"/>
  <c r="G146" i="6"/>
  <c r="E146" i="6"/>
  <c r="G145" i="6"/>
  <c r="E145" i="6"/>
  <c r="H145" i="6" s="1"/>
  <c r="G144" i="6"/>
  <c r="E144" i="6"/>
  <c r="H144" i="6" s="1"/>
  <c r="G143" i="6"/>
  <c r="E143" i="6"/>
  <c r="H143" i="6" s="1"/>
  <c r="G142" i="6"/>
  <c r="E142" i="6"/>
  <c r="H142" i="6" s="1"/>
  <c r="G141" i="6"/>
  <c r="E141" i="6"/>
  <c r="H141" i="6" s="1"/>
  <c r="G140" i="6"/>
  <c r="E140" i="6"/>
  <c r="H140" i="6" s="1"/>
  <c r="H139" i="6"/>
  <c r="G139" i="6"/>
  <c r="E139" i="6"/>
  <c r="G138" i="6"/>
  <c r="E138" i="6"/>
  <c r="H138" i="6" s="1"/>
  <c r="H137" i="6"/>
  <c r="G137" i="6"/>
  <c r="E137" i="6"/>
  <c r="G136" i="6"/>
  <c r="E136" i="6"/>
  <c r="H136" i="6" s="1"/>
  <c r="H135" i="6"/>
  <c r="G135" i="6"/>
  <c r="E135" i="6"/>
  <c r="H134" i="6"/>
  <c r="G134" i="6"/>
  <c r="E134" i="6"/>
  <c r="H133" i="6"/>
  <c r="G133" i="6"/>
  <c r="E133" i="6"/>
  <c r="H132" i="6"/>
  <c r="G132" i="6"/>
  <c r="E132" i="6"/>
  <c r="H131" i="6"/>
  <c r="G131" i="6"/>
  <c r="E131" i="6"/>
  <c r="H130" i="6"/>
  <c r="G130" i="6"/>
  <c r="E130" i="6"/>
  <c r="G129" i="6"/>
  <c r="E129" i="6"/>
  <c r="H129" i="6" s="1"/>
  <c r="G128" i="6"/>
  <c r="E128" i="6"/>
  <c r="H128" i="6" s="1"/>
  <c r="G127" i="6"/>
  <c r="E127" i="6"/>
  <c r="H127" i="6" s="1"/>
  <c r="G126" i="6"/>
  <c r="E126" i="6"/>
  <c r="H126" i="6" s="1"/>
  <c r="G125" i="6"/>
  <c r="E125" i="6"/>
  <c r="H125" i="6" s="1"/>
  <c r="G124" i="6"/>
  <c r="E124" i="6"/>
  <c r="H124" i="6" s="1"/>
  <c r="H123" i="6"/>
  <c r="G123" i="6"/>
  <c r="E123" i="6"/>
  <c r="G122" i="6"/>
  <c r="E122" i="6"/>
  <c r="H122" i="6" s="1"/>
  <c r="H121" i="6"/>
  <c r="G121" i="6"/>
  <c r="E121" i="6"/>
  <c r="G120" i="6"/>
  <c r="E120" i="6"/>
  <c r="H120" i="6" s="1"/>
  <c r="H119" i="6"/>
  <c r="G119" i="6"/>
  <c r="E119" i="6"/>
  <c r="H118" i="6"/>
  <c r="G118" i="6"/>
  <c r="E118" i="6"/>
  <c r="H117" i="6"/>
  <c r="G117" i="6"/>
  <c r="E117" i="6"/>
  <c r="H116" i="6"/>
  <c r="G116" i="6"/>
  <c r="E116" i="6"/>
  <c r="H115" i="6"/>
  <c r="G115" i="6"/>
  <c r="E115" i="6"/>
  <c r="H114" i="6"/>
  <c r="G114" i="6"/>
  <c r="E114" i="6"/>
  <c r="G113" i="6"/>
  <c r="E113" i="6"/>
  <c r="H113" i="6" s="1"/>
  <c r="G112" i="6"/>
  <c r="E112" i="6"/>
  <c r="H112" i="6" s="1"/>
  <c r="G111" i="6"/>
  <c r="E111" i="6"/>
  <c r="H111" i="6" s="1"/>
  <c r="G110" i="6"/>
  <c r="E110" i="6"/>
  <c r="H110" i="6" s="1"/>
  <c r="G109" i="6"/>
  <c r="E109" i="6"/>
  <c r="H109" i="6" s="1"/>
  <c r="G108" i="6"/>
  <c r="E108" i="6"/>
  <c r="H108" i="6" s="1"/>
  <c r="H107" i="6"/>
  <c r="G107" i="6"/>
  <c r="E107" i="6"/>
  <c r="G106" i="6"/>
  <c r="E106" i="6"/>
  <c r="H106" i="6" s="1"/>
  <c r="H105" i="6"/>
  <c r="G105" i="6"/>
  <c r="E105" i="6"/>
  <c r="G104" i="6"/>
  <c r="E104" i="6"/>
  <c r="H104" i="6" s="1"/>
  <c r="H103" i="6"/>
  <c r="G103" i="6"/>
  <c r="E103" i="6"/>
  <c r="H102" i="6"/>
  <c r="G102" i="6"/>
  <c r="E102" i="6"/>
  <c r="H101" i="6"/>
  <c r="G101" i="6"/>
  <c r="E101" i="6"/>
  <c r="H100" i="6"/>
  <c r="G100" i="6"/>
  <c r="E100" i="6"/>
  <c r="H99" i="6"/>
  <c r="G99" i="6"/>
  <c r="E99" i="6"/>
  <c r="H98" i="6"/>
  <c r="G98" i="6"/>
  <c r="E98" i="6"/>
  <c r="G97" i="6"/>
  <c r="E97" i="6"/>
  <c r="H97" i="6" s="1"/>
  <c r="G96" i="6"/>
  <c r="E96" i="6"/>
  <c r="H96" i="6" s="1"/>
  <c r="G95" i="6"/>
  <c r="E95" i="6"/>
  <c r="H95" i="6" s="1"/>
  <c r="G94" i="6"/>
  <c r="E94" i="6"/>
  <c r="H94" i="6" s="1"/>
  <c r="G93" i="6"/>
  <c r="E93" i="6"/>
  <c r="H93" i="6" s="1"/>
  <c r="G92" i="6"/>
  <c r="E92" i="6"/>
  <c r="H92" i="6" s="1"/>
  <c r="H91" i="6"/>
  <c r="G91" i="6"/>
  <c r="E91" i="6"/>
  <c r="G90" i="6"/>
  <c r="E90" i="6"/>
  <c r="H90" i="6" s="1"/>
  <c r="H89" i="6"/>
  <c r="G89" i="6"/>
  <c r="E89" i="6"/>
  <c r="G88" i="6"/>
  <c r="E88" i="6"/>
  <c r="H88" i="6" s="1"/>
  <c r="H87" i="6"/>
  <c r="G87" i="6"/>
  <c r="E87" i="6"/>
  <c r="H86" i="6"/>
  <c r="G86" i="6"/>
  <c r="E86" i="6"/>
  <c r="H85" i="6"/>
  <c r="G85" i="6"/>
  <c r="E85" i="6"/>
  <c r="H84" i="6"/>
  <c r="G84" i="6"/>
  <c r="E84" i="6"/>
  <c r="H83" i="6"/>
  <c r="G83" i="6"/>
  <c r="E83" i="6"/>
  <c r="H82" i="6"/>
  <c r="G82" i="6"/>
  <c r="E82" i="6"/>
  <c r="G81" i="6"/>
  <c r="E81" i="6"/>
  <c r="H81" i="6" s="1"/>
  <c r="G80" i="6"/>
  <c r="E80" i="6"/>
  <c r="H80" i="6" s="1"/>
  <c r="G79" i="6"/>
  <c r="E79" i="6"/>
  <c r="H79" i="6" s="1"/>
  <c r="G78" i="6"/>
  <c r="E78" i="6"/>
  <c r="H78" i="6" s="1"/>
  <c r="G77" i="6"/>
  <c r="E77" i="6"/>
  <c r="H77" i="6" s="1"/>
  <c r="G76" i="6"/>
  <c r="E76" i="6"/>
  <c r="H76" i="6" s="1"/>
  <c r="H75" i="6"/>
  <c r="G75" i="6"/>
  <c r="E75" i="6"/>
  <c r="G74" i="6"/>
  <c r="E74" i="6"/>
  <c r="H74" i="6" s="1"/>
  <c r="H73" i="6"/>
  <c r="G73" i="6"/>
  <c r="E73" i="6"/>
  <c r="G72" i="6"/>
  <c r="E72" i="6"/>
  <c r="H72" i="6" s="1"/>
  <c r="H71" i="6"/>
  <c r="G71" i="6"/>
  <c r="E71" i="6"/>
  <c r="H70" i="6"/>
  <c r="G70" i="6"/>
  <c r="E70" i="6"/>
  <c r="H69" i="6"/>
  <c r="G69" i="6"/>
  <c r="E69" i="6"/>
  <c r="H68" i="6"/>
  <c r="G68" i="6"/>
  <c r="E68" i="6"/>
  <c r="H67" i="6"/>
  <c r="G67" i="6"/>
  <c r="E67" i="6"/>
  <c r="H66" i="6"/>
  <c r="G66" i="6"/>
  <c r="E66" i="6"/>
  <c r="G65" i="6"/>
  <c r="E65" i="6"/>
  <c r="H65" i="6" s="1"/>
  <c r="G64" i="6"/>
  <c r="E64" i="6"/>
  <c r="H64" i="6" s="1"/>
  <c r="G63" i="6"/>
  <c r="E63" i="6"/>
  <c r="H63" i="6" s="1"/>
  <c r="G62" i="6"/>
  <c r="E62" i="6"/>
  <c r="H62" i="6" s="1"/>
  <c r="G61" i="6"/>
  <c r="E61" i="6"/>
  <c r="H61" i="6" s="1"/>
  <c r="G60" i="6"/>
  <c r="E60" i="6"/>
  <c r="H60" i="6" s="1"/>
  <c r="H59" i="6"/>
  <c r="G59" i="6"/>
  <c r="E59" i="6"/>
  <c r="G58" i="6"/>
  <c r="E58" i="6"/>
  <c r="H58" i="6" s="1"/>
  <c r="H57" i="6"/>
  <c r="G57" i="6"/>
  <c r="E57" i="6"/>
  <c r="G56" i="6"/>
  <c r="E56" i="6"/>
  <c r="H56" i="6" s="1"/>
  <c r="H55" i="6"/>
  <c r="G55" i="6"/>
  <c r="E55" i="6"/>
  <c r="H54" i="6"/>
  <c r="G54" i="6"/>
  <c r="E54" i="6"/>
  <c r="H53" i="6"/>
  <c r="G53" i="6"/>
  <c r="E53" i="6"/>
  <c r="H52" i="6"/>
  <c r="G52" i="6"/>
  <c r="E52" i="6"/>
  <c r="H51" i="6"/>
  <c r="G51" i="6"/>
  <c r="E51" i="6"/>
  <c r="H50" i="6"/>
  <c r="G50" i="6"/>
  <c r="E50" i="6"/>
  <c r="G49" i="6"/>
  <c r="E49" i="6"/>
  <c r="H49" i="6" s="1"/>
  <c r="G48" i="6"/>
  <c r="E48" i="6"/>
  <c r="H48" i="6" s="1"/>
  <c r="G47" i="6"/>
  <c r="E47" i="6"/>
  <c r="H47" i="6" s="1"/>
  <c r="G46" i="6"/>
  <c r="E46" i="6"/>
  <c r="H46" i="6" s="1"/>
  <c r="G45" i="6"/>
  <c r="E45" i="6"/>
  <c r="H45" i="6" s="1"/>
  <c r="G44" i="6"/>
  <c r="E44" i="6"/>
  <c r="H44" i="6" s="1"/>
  <c r="H43" i="6"/>
  <c r="G43" i="6"/>
  <c r="E43" i="6"/>
  <c r="G42" i="6"/>
  <c r="E42" i="6"/>
  <c r="H42" i="6" s="1"/>
  <c r="H41" i="6"/>
  <c r="G41" i="6"/>
  <c r="E41" i="6"/>
  <c r="G40" i="6"/>
  <c r="E40" i="6"/>
  <c r="H40" i="6" s="1"/>
  <c r="H39" i="6"/>
  <c r="G39" i="6"/>
  <c r="E39" i="6"/>
  <c r="H38" i="6"/>
  <c r="G38" i="6"/>
  <c r="E38" i="6"/>
  <c r="H37" i="6"/>
  <c r="G37" i="6"/>
  <c r="E37" i="6"/>
  <c r="H36" i="6"/>
  <c r="G36" i="6"/>
  <c r="E36" i="6"/>
  <c r="H35" i="6"/>
  <c r="G35" i="6"/>
  <c r="E35" i="6"/>
  <c r="H34" i="6"/>
  <c r="G34" i="6"/>
  <c r="E34" i="6"/>
  <c r="G33" i="6"/>
  <c r="E33" i="6"/>
  <c r="H33" i="6" s="1"/>
  <c r="G32" i="6"/>
  <c r="E32" i="6"/>
  <c r="H32" i="6" s="1"/>
  <c r="G31" i="6"/>
  <c r="E31" i="6"/>
  <c r="H31" i="6" s="1"/>
  <c r="G30" i="6"/>
  <c r="E30" i="6"/>
  <c r="H30" i="6" s="1"/>
  <c r="G29" i="6"/>
  <c r="E29" i="6"/>
  <c r="H29" i="6" s="1"/>
  <c r="G28" i="6"/>
  <c r="E28" i="6"/>
  <c r="H28" i="6" s="1"/>
  <c r="H27" i="6"/>
  <c r="G27" i="6"/>
  <c r="E27" i="6"/>
  <c r="G26" i="6"/>
  <c r="E26" i="6"/>
  <c r="H26" i="6" s="1"/>
  <c r="H25" i="6"/>
  <c r="G25" i="6"/>
  <c r="E25" i="6"/>
  <c r="G24" i="6"/>
  <c r="E24" i="6"/>
  <c r="H24" i="6" s="1"/>
  <c r="H23" i="6"/>
  <c r="G23" i="6"/>
  <c r="E23" i="6"/>
  <c r="H22" i="6"/>
  <c r="G22" i="6"/>
  <c r="E22" i="6"/>
  <c r="H21" i="6"/>
  <c r="G21" i="6"/>
  <c r="E21" i="6"/>
  <c r="H20" i="6"/>
  <c r="G20" i="6"/>
  <c r="E20" i="6"/>
  <c r="H19" i="6"/>
  <c r="G19" i="6"/>
  <c r="E19" i="6"/>
  <c r="H18" i="6"/>
  <c r="G18" i="6"/>
  <c r="E18" i="6"/>
  <c r="G17" i="6"/>
  <c r="E17" i="6"/>
  <c r="H17" i="6" s="1"/>
  <c r="G16" i="6"/>
  <c r="E16" i="6"/>
  <c r="H16" i="6" s="1"/>
  <c r="G15" i="6"/>
  <c r="E15" i="6"/>
  <c r="H15" i="6" s="1"/>
  <c r="G14" i="6"/>
  <c r="E14" i="6"/>
  <c r="H14" i="6" s="1"/>
  <c r="G13" i="6"/>
  <c r="E13" i="6"/>
  <c r="H13" i="6" s="1"/>
  <c r="G12" i="6"/>
  <c r="E12" i="6"/>
  <c r="H12" i="6" s="1"/>
  <c r="H11" i="6"/>
  <c r="G11" i="6"/>
  <c r="E11" i="6"/>
  <c r="G10" i="6"/>
  <c r="E10" i="6"/>
  <c r="H10" i="6" s="1"/>
  <c r="H9" i="6"/>
  <c r="G9" i="6"/>
  <c r="E9" i="6"/>
  <c r="G8" i="6"/>
  <c r="E8" i="6"/>
  <c r="H8" i="6" s="1"/>
  <c r="H7" i="6"/>
  <c r="G7" i="6"/>
  <c r="E7" i="6"/>
  <c r="H6" i="6"/>
  <c r="G6" i="6"/>
  <c r="E6" i="6"/>
  <c r="D1685" i="5"/>
  <c r="H1684" i="5"/>
  <c r="E1684" i="5"/>
  <c r="D1684" i="5"/>
  <c r="G1684" i="5" s="1"/>
  <c r="D1683" i="5"/>
  <c r="G1683" i="5" s="1"/>
  <c r="G1682" i="5"/>
  <c r="E1682" i="5"/>
  <c r="H1682" i="5" s="1"/>
  <c r="D1682" i="5"/>
  <c r="D1681" i="5"/>
  <c r="E1680" i="5"/>
  <c r="H1680" i="5" s="1"/>
  <c r="D1680" i="5"/>
  <c r="G1680" i="5" s="1"/>
  <c r="D1679" i="5"/>
  <c r="G1679" i="5" s="1"/>
  <c r="G1678" i="5"/>
  <c r="E1678" i="5"/>
  <c r="H1678" i="5" s="1"/>
  <c r="D1678" i="5"/>
  <c r="D1677" i="5"/>
  <c r="H1676" i="5"/>
  <c r="E1676" i="5"/>
  <c r="D1676" i="5"/>
  <c r="G1676" i="5" s="1"/>
  <c r="D1675" i="5"/>
  <c r="G1675" i="5" s="1"/>
  <c r="G1674" i="5"/>
  <c r="E1674" i="5"/>
  <c r="H1674" i="5" s="1"/>
  <c r="D1674" i="5"/>
  <c r="D1673" i="5"/>
  <c r="E1672" i="5"/>
  <c r="H1672" i="5" s="1"/>
  <c r="D1672" i="5"/>
  <c r="G1672" i="5" s="1"/>
  <c r="D1671" i="5"/>
  <c r="G1671" i="5" s="1"/>
  <c r="E1670" i="5"/>
  <c r="H1670" i="5" s="1"/>
  <c r="D1670" i="5"/>
  <c r="G1670" i="5" s="1"/>
  <c r="D1669" i="5"/>
  <c r="E1668" i="5"/>
  <c r="H1668" i="5" s="1"/>
  <c r="D1668" i="5"/>
  <c r="G1668" i="5" s="1"/>
  <c r="D1667" i="5"/>
  <c r="G1667" i="5" s="1"/>
  <c r="E1666" i="5"/>
  <c r="H1666" i="5" s="1"/>
  <c r="D1666" i="5"/>
  <c r="G1666" i="5" s="1"/>
  <c r="D1665" i="5"/>
  <c r="H1664" i="5"/>
  <c r="E1664" i="5"/>
  <c r="D1664" i="5"/>
  <c r="G1664" i="5" s="1"/>
  <c r="D1663" i="5"/>
  <c r="G1663" i="5" s="1"/>
  <c r="E1662" i="5"/>
  <c r="H1662" i="5" s="1"/>
  <c r="D1662" i="5"/>
  <c r="G1662" i="5" s="1"/>
  <c r="D1661" i="5"/>
  <c r="E1660" i="5"/>
  <c r="H1660" i="5" s="1"/>
  <c r="D1660" i="5"/>
  <c r="G1660" i="5" s="1"/>
  <c r="D1659" i="5"/>
  <c r="G1659" i="5" s="1"/>
  <c r="E1658" i="5"/>
  <c r="H1658" i="5" s="1"/>
  <c r="D1658" i="5"/>
  <c r="G1658" i="5" s="1"/>
  <c r="D1657" i="5"/>
  <c r="H1656" i="5"/>
  <c r="E1656" i="5"/>
  <c r="D1656" i="5"/>
  <c r="G1656" i="5" s="1"/>
  <c r="D1655" i="5"/>
  <c r="G1655" i="5" s="1"/>
  <c r="E1654" i="5"/>
  <c r="H1654" i="5" s="1"/>
  <c r="D1654" i="5"/>
  <c r="G1654" i="5" s="1"/>
  <c r="D1653" i="5"/>
  <c r="E1652" i="5"/>
  <c r="H1652" i="5" s="1"/>
  <c r="D1652" i="5"/>
  <c r="G1652" i="5" s="1"/>
  <c r="D1651" i="5"/>
  <c r="G1651" i="5" s="1"/>
  <c r="E1650" i="5"/>
  <c r="H1650" i="5" s="1"/>
  <c r="D1650" i="5"/>
  <c r="G1650" i="5" s="1"/>
  <c r="D1649" i="5"/>
  <c r="E1648" i="5"/>
  <c r="H1648" i="5" s="1"/>
  <c r="D1648" i="5"/>
  <c r="G1648" i="5" s="1"/>
  <c r="D1647" i="5"/>
  <c r="G1647" i="5" s="1"/>
  <c r="E1646" i="5"/>
  <c r="H1646" i="5" s="1"/>
  <c r="D1646" i="5"/>
  <c r="G1646" i="5" s="1"/>
  <c r="D1645" i="5"/>
  <c r="E1644" i="5"/>
  <c r="H1644" i="5" s="1"/>
  <c r="D1644" i="5"/>
  <c r="G1644" i="5" s="1"/>
  <c r="D1643" i="5"/>
  <c r="G1643" i="5" s="1"/>
  <c r="E1642" i="5"/>
  <c r="H1642" i="5" s="1"/>
  <c r="D1642" i="5"/>
  <c r="G1642" i="5" s="1"/>
  <c r="D1641" i="5"/>
  <c r="H1640" i="5"/>
  <c r="E1640" i="5"/>
  <c r="D1640" i="5"/>
  <c r="G1640" i="5" s="1"/>
  <c r="D1639" i="5"/>
  <c r="G1639" i="5" s="1"/>
  <c r="E1638" i="5"/>
  <c r="H1638" i="5" s="1"/>
  <c r="D1638" i="5"/>
  <c r="G1638" i="5" s="1"/>
  <c r="D1637" i="5"/>
  <c r="H1636" i="5"/>
  <c r="E1636" i="5"/>
  <c r="D1636" i="5"/>
  <c r="G1636" i="5" s="1"/>
  <c r="D1635" i="5"/>
  <c r="G1635" i="5" s="1"/>
  <c r="E1634" i="5"/>
  <c r="H1634" i="5" s="1"/>
  <c r="D1634" i="5"/>
  <c r="G1634" i="5" s="1"/>
  <c r="D1633" i="5"/>
  <c r="E1632" i="5"/>
  <c r="H1632" i="5" s="1"/>
  <c r="D1632" i="5"/>
  <c r="G1632" i="5" s="1"/>
  <c r="D1631" i="5"/>
  <c r="G1631" i="5" s="1"/>
  <c r="E1630" i="5"/>
  <c r="H1630" i="5" s="1"/>
  <c r="D1630" i="5"/>
  <c r="G1630" i="5" s="1"/>
  <c r="D1629" i="5"/>
  <c r="E1628" i="5"/>
  <c r="H1628" i="5" s="1"/>
  <c r="D1628" i="5"/>
  <c r="G1628" i="5" s="1"/>
  <c r="D1627" i="5"/>
  <c r="G1627" i="5" s="1"/>
  <c r="E1626" i="5"/>
  <c r="H1626" i="5" s="1"/>
  <c r="D1626" i="5"/>
  <c r="G1626" i="5" s="1"/>
  <c r="D1625" i="5"/>
  <c r="H1624" i="5"/>
  <c r="E1624" i="5"/>
  <c r="D1624" i="5"/>
  <c r="G1624" i="5" s="1"/>
  <c r="D1623" i="5"/>
  <c r="G1623" i="5" s="1"/>
  <c r="E1622" i="5"/>
  <c r="H1622" i="5" s="1"/>
  <c r="D1622" i="5"/>
  <c r="G1622" i="5" s="1"/>
  <c r="D1621" i="5"/>
  <c r="E1620" i="5"/>
  <c r="H1620" i="5" s="1"/>
  <c r="D1620" i="5"/>
  <c r="G1620" i="5" s="1"/>
  <c r="D1619" i="5"/>
  <c r="G1619" i="5" s="1"/>
  <c r="E1618" i="5"/>
  <c r="H1618" i="5" s="1"/>
  <c r="D1618" i="5"/>
  <c r="G1618" i="5" s="1"/>
  <c r="D1617" i="5"/>
  <c r="H1616" i="5"/>
  <c r="E1616" i="5"/>
  <c r="D1616" i="5"/>
  <c r="G1616" i="5" s="1"/>
  <c r="D1615" i="5"/>
  <c r="G1615" i="5" s="1"/>
  <c r="E1614" i="5"/>
  <c r="H1614" i="5" s="1"/>
  <c r="D1614" i="5"/>
  <c r="G1614" i="5" s="1"/>
  <c r="D1613" i="5"/>
  <c r="H1612" i="5"/>
  <c r="E1612" i="5"/>
  <c r="D1612" i="5"/>
  <c r="G1612" i="5" s="1"/>
  <c r="D1611" i="5"/>
  <c r="G1611" i="5" s="1"/>
  <c r="E1610" i="5"/>
  <c r="H1610" i="5" s="1"/>
  <c r="D1610" i="5"/>
  <c r="G1610" i="5" s="1"/>
  <c r="D1609" i="5"/>
  <c r="E1608" i="5"/>
  <c r="H1608" i="5" s="1"/>
  <c r="D1608" i="5"/>
  <c r="G1608" i="5" s="1"/>
  <c r="D1607" i="5"/>
  <c r="G1607" i="5" s="1"/>
  <c r="E1606" i="5"/>
  <c r="H1606" i="5" s="1"/>
  <c r="D1606" i="5"/>
  <c r="G1606" i="5" s="1"/>
  <c r="D1605" i="5"/>
  <c r="H1604" i="5"/>
  <c r="E1604" i="5"/>
  <c r="D1604" i="5"/>
  <c r="G1604" i="5" s="1"/>
  <c r="D1603" i="5"/>
  <c r="G1603" i="5" s="1"/>
  <c r="E1602" i="5"/>
  <c r="H1602" i="5" s="1"/>
  <c r="D1602" i="5"/>
  <c r="G1602" i="5" s="1"/>
  <c r="D1601" i="5"/>
  <c r="H1600" i="5"/>
  <c r="E1600" i="5"/>
  <c r="D1600" i="5"/>
  <c r="G1600" i="5" s="1"/>
  <c r="D1599" i="5"/>
  <c r="G1599" i="5" s="1"/>
  <c r="E1598" i="5"/>
  <c r="H1598" i="5" s="1"/>
  <c r="D1598" i="5"/>
  <c r="G1598" i="5" s="1"/>
  <c r="D1597" i="5"/>
  <c r="E1596" i="5"/>
  <c r="H1596" i="5" s="1"/>
  <c r="D1596" i="5"/>
  <c r="G1596" i="5" s="1"/>
  <c r="D1595" i="5"/>
  <c r="G1595" i="5" s="1"/>
  <c r="E1594" i="5"/>
  <c r="H1594" i="5" s="1"/>
  <c r="D1594" i="5"/>
  <c r="G1594" i="5" s="1"/>
  <c r="D1593" i="5"/>
  <c r="H1592" i="5"/>
  <c r="E1592" i="5"/>
  <c r="D1592" i="5"/>
  <c r="G1592" i="5" s="1"/>
  <c r="D1591" i="5"/>
  <c r="G1591" i="5" s="1"/>
  <c r="E1590" i="5"/>
  <c r="H1590" i="5" s="1"/>
  <c r="D1590" i="5"/>
  <c r="G1590" i="5" s="1"/>
  <c r="D1589" i="5"/>
  <c r="E1588" i="5"/>
  <c r="H1588" i="5" s="1"/>
  <c r="D1588" i="5"/>
  <c r="G1588" i="5" s="1"/>
  <c r="D1587" i="5"/>
  <c r="G1587" i="5" s="1"/>
  <c r="E1586" i="5"/>
  <c r="H1586" i="5" s="1"/>
  <c r="D1586" i="5"/>
  <c r="G1586" i="5" s="1"/>
  <c r="D1585" i="5"/>
  <c r="E1584" i="5"/>
  <c r="H1584" i="5" s="1"/>
  <c r="D1584" i="5"/>
  <c r="G1584" i="5" s="1"/>
  <c r="D1583" i="5"/>
  <c r="G1583" i="5" s="1"/>
  <c r="E1582" i="5"/>
  <c r="H1582" i="5" s="1"/>
  <c r="D1582" i="5"/>
  <c r="G1582" i="5" s="1"/>
  <c r="D1581" i="5"/>
  <c r="E1580" i="5"/>
  <c r="H1580" i="5" s="1"/>
  <c r="D1580" i="5"/>
  <c r="G1580" i="5" s="1"/>
  <c r="D1579" i="5"/>
  <c r="G1579" i="5" s="1"/>
  <c r="E1578" i="5"/>
  <c r="H1578" i="5" s="1"/>
  <c r="D1578" i="5"/>
  <c r="G1578" i="5" s="1"/>
  <c r="D1577" i="5"/>
  <c r="H1576" i="5"/>
  <c r="E1576" i="5"/>
  <c r="D1576" i="5"/>
  <c r="G1576" i="5" s="1"/>
  <c r="D1575" i="5"/>
  <c r="G1575" i="5" s="1"/>
  <c r="E1574" i="5"/>
  <c r="H1574" i="5" s="1"/>
  <c r="D1574" i="5"/>
  <c r="G1574" i="5" s="1"/>
  <c r="D1573" i="5"/>
  <c r="H1572" i="5"/>
  <c r="E1572" i="5"/>
  <c r="D1572" i="5"/>
  <c r="G1572" i="5" s="1"/>
  <c r="D1571" i="5"/>
  <c r="G1570" i="5"/>
  <c r="E1570" i="5"/>
  <c r="H1570" i="5" s="1"/>
  <c r="D1570" i="5"/>
  <c r="D1569" i="5"/>
  <c r="E1568" i="5"/>
  <c r="H1568" i="5" s="1"/>
  <c r="D1568" i="5"/>
  <c r="G1568" i="5" s="1"/>
  <c r="D1567" i="5"/>
  <c r="E1566" i="5"/>
  <c r="H1566" i="5" s="1"/>
  <c r="D1566" i="5"/>
  <c r="G1566" i="5" s="1"/>
  <c r="D1565" i="5"/>
  <c r="H1564" i="5"/>
  <c r="E1564" i="5"/>
  <c r="D1564" i="5"/>
  <c r="G1564" i="5" s="1"/>
  <c r="D1563" i="5"/>
  <c r="G1562" i="5"/>
  <c r="D1562" i="5"/>
  <c r="E1562" i="5" s="1"/>
  <c r="H1562" i="5" s="1"/>
  <c r="H1561" i="5"/>
  <c r="E1561" i="5"/>
  <c r="D1561" i="5"/>
  <c r="G1561" i="5" s="1"/>
  <c r="D1560" i="5"/>
  <c r="G1560" i="5" s="1"/>
  <c r="D1559" i="5"/>
  <c r="G1559" i="5" s="1"/>
  <c r="G1558" i="5"/>
  <c r="E1558" i="5"/>
  <c r="H1558" i="5" s="1"/>
  <c r="D1558" i="5"/>
  <c r="D1557" i="5"/>
  <c r="G1557" i="5" s="1"/>
  <c r="G1556" i="5"/>
  <c r="E1556" i="5"/>
  <c r="H1556" i="5" s="1"/>
  <c r="D1556" i="5"/>
  <c r="H1555" i="5"/>
  <c r="D1555" i="5"/>
  <c r="E1555" i="5" s="1"/>
  <c r="D1554" i="5"/>
  <c r="G1554" i="5" s="1"/>
  <c r="D1553" i="5"/>
  <c r="G1553" i="5" s="1"/>
  <c r="H1552" i="5"/>
  <c r="G1552" i="5"/>
  <c r="E1552" i="5"/>
  <c r="D1552" i="5"/>
  <c r="H1551" i="5"/>
  <c r="G1551" i="5"/>
  <c r="D1551" i="5"/>
  <c r="E1551" i="5" s="1"/>
  <c r="D1550" i="5"/>
  <c r="G1550" i="5" s="1"/>
  <c r="E1549" i="5"/>
  <c r="H1549" i="5" s="1"/>
  <c r="D1549" i="5"/>
  <c r="G1549" i="5" s="1"/>
  <c r="G1548" i="5"/>
  <c r="E1548" i="5"/>
  <c r="H1548" i="5" s="1"/>
  <c r="D1548" i="5"/>
  <c r="D1547" i="5"/>
  <c r="H1546" i="5"/>
  <c r="E1546" i="5"/>
  <c r="D1546" i="5"/>
  <c r="G1546" i="5" s="1"/>
  <c r="G1545" i="5"/>
  <c r="D1545" i="5"/>
  <c r="E1545" i="5" s="1"/>
  <c r="H1545" i="5" s="1"/>
  <c r="H1544" i="5"/>
  <c r="G1544" i="5"/>
  <c r="E1544" i="5"/>
  <c r="D1544" i="5"/>
  <c r="H1543" i="5"/>
  <c r="G1543" i="5"/>
  <c r="D1543" i="5"/>
  <c r="E1543" i="5" s="1"/>
  <c r="D1542" i="5"/>
  <c r="G1542" i="5" s="1"/>
  <c r="D1541" i="5"/>
  <c r="G1541" i="5" s="1"/>
  <c r="G1540" i="5"/>
  <c r="E1540" i="5"/>
  <c r="H1540" i="5" s="1"/>
  <c r="D1540" i="5"/>
  <c r="G1539" i="5"/>
  <c r="D1539" i="5"/>
  <c r="E1539" i="5" s="1"/>
  <c r="H1539" i="5" s="1"/>
  <c r="D1538" i="5"/>
  <c r="G1538" i="5" s="1"/>
  <c r="H1537" i="5"/>
  <c r="G1537" i="5"/>
  <c r="E1537" i="5"/>
  <c r="D1537" i="5"/>
  <c r="H1536" i="5"/>
  <c r="G1536" i="5"/>
  <c r="E1536" i="5"/>
  <c r="D1536" i="5"/>
  <c r="H1535" i="5"/>
  <c r="G1535" i="5"/>
  <c r="D1535" i="5"/>
  <c r="E1535" i="5" s="1"/>
  <c r="D1534" i="5"/>
  <c r="G1534" i="5" s="1"/>
  <c r="D1533" i="5"/>
  <c r="G1533" i="5" s="1"/>
  <c r="H1532" i="5"/>
  <c r="G1532" i="5"/>
  <c r="E1532" i="5"/>
  <c r="D1532" i="5"/>
  <c r="D1531" i="5"/>
  <c r="E1531" i="5" s="1"/>
  <c r="H1531" i="5" s="1"/>
  <c r="D1530" i="5"/>
  <c r="G1530" i="5" s="1"/>
  <c r="G1529" i="5"/>
  <c r="D1529" i="5"/>
  <c r="E1529" i="5" s="1"/>
  <c r="H1529" i="5" s="1"/>
  <c r="H1528" i="5"/>
  <c r="G1528" i="5"/>
  <c r="E1528" i="5"/>
  <c r="D1528" i="5"/>
  <c r="H1527" i="5"/>
  <c r="G1527" i="5"/>
  <c r="D1527" i="5"/>
  <c r="E1527" i="5" s="1"/>
  <c r="E1526" i="5"/>
  <c r="H1526" i="5" s="1"/>
  <c r="D1526" i="5"/>
  <c r="G1526" i="5" s="1"/>
  <c r="D1525" i="5"/>
  <c r="G1525" i="5" s="1"/>
  <c r="G1524" i="5"/>
  <c r="E1524" i="5"/>
  <c r="H1524" i="5" s="1"/>
  <c r="D1524" i="5"/>
  <c r="H1523" i="5"/>
  <c r="D1523" i="5"/>
  <c r="E1523" i="5" s="1"/>
  <c r="D1522" i="5"/>
  <c r="G1522" i="5" s="1"/>
  <c r="D1521" i="5"/>
  <c r="G1521" i="5" s="1"/>
  <c r="H1520" i="5"/>
  <c r="G1520" i="5"/>
  <c r="E1520" i="5"/>
  <c r="D1520" i="5"/>
  <c r="H1519" i="5"/>
  <c r="G1519" i="5"/>
  <c r="D1519" i="5"/>
  <c r="E1519" i="5" s="1"/>
  <c r="D1518" i="5"/>
  <c r="G1518" i="5" s="1"/>
  <c r="E1517" i="5"/>
  <c r="H1517" i="5" s="1"/>
  <c r="D1517" i="5"/>
  <c r="G1517" i="5" s="1"/>
  <c r="G1516" i="5"/>
  <c r="E1516" i="5"/>
  <c r="H1516" i="5" s="1"/>
  <c r="D1516" i="5"/>
  <c r="D1515" i="5"/>
  <c r="H1514" i="5"/>
  <c r="E1514" i="5"/>
  <c r="D1514" i="5"/>
  <c r="G1514" i="5" s="1"/>
  <c r="G1513" i="5"/>
  <c r="D1513" i="5"/>
  <c r="E1513" i="5" s="1"/>
  <c r="H1513" i="5" s="1"/>
  <c r="H1512" i="5"/>
  <c r="G1512" i="5"/>
  <c r="E1512" i="5"/>
  <c r="D1512" i="5"/>
  <c r="H1511" i="5"/>
  <c r="G1511" i="5"/>
  <c r="D1511" i="5"/>
  <c r="E1511" i="5" s="1"/>
  <c r="E1510" i="5"/>
  <c r="H1510" i="5" s="1"/>
  <c r="D1510" i="5"/>
  <c r="G1510" i="5" s="1"/>
  <c r="D1509" i="5"/>
  <c r="G1509" i="5" s="1"/>
  <c r="G1508" i="5"/>
  <c r="E1508" i="5"/>
  <c r="H1508" i="5" s="1"/>
  <c r="D1508" i="5"/>
  <c r="G1507" i="5"/>
  <c r="D1507" i="5"/>
  <c r="E1507" i="5" s="1"/>
  <c r="H1507" i="5" s="1"/>
  <c r="D1506" i="5"/>
  <c r="G1506" i="5" s="1"/>
  <c r="H1505" i="5"/>
  <c r="G1505" i="5"/>
  <c r="E1505" i="5"/>
  <c r="D1505" i="5"/>
  <c r="H1504" i="5"/>
  <c r="G1504" i="5"/>
  <c r="E1504" i="5"/>
  <c r="D1504" i="5"/>
  <c r="H1503" i="5"/>
  <c r="G1503" i="5"/>
  <c r="D1503" i="5"/>
  <c r="E1503" i="5" s="1"/>
  <c r="D1502" i="5"/>
  <c r="G1502" i="5" s="1"/>
  <c r="D1501" i="5"/>
  <c r="G1501" i="5" s="1"/>
  <c r="H1500" i="5"/>
  <c r="G1500" i="5"/>
  <c r="E1500" i="5"/>
  <c r="D1500" i="5"/>
  <c r="D1499" i="5"/>
  <c r="E1499" i="5" s="1"/>
  <c r="H1499" i="5" s="1"/>
  <c r="D1498" i="5"/>
  <c r="G1498" i="5" s="1"/>
  <c r="G1497" i="5"/>
  <c r="D1497" i="5"/>
  <c r="E1497" i="5" s="1"/>
  <c r="H1497" i="5" s="1"/>
  <c r="H1496" i="5"/>
  <c r="G1496" i="5"/>
  <c r="E1496" i="5"/>
  <c r="D1496" i="5"/>
  <c r="H1495" i="5"/>
  <c r="G1495" i="5"/>
  <c r="D1495" i="5"/>
  <c r="E1495" i="5" s="1"/>
  <c r="E1494" i="5"/>
  <c r="H1494" i="5" s="1"/>
  <c r="D1494" i="5"/>
  <c r="G1494" i="5" s="1"/>
  <c r="D1493" i="5"/>
  <c r="G1493" i="5" s="1"/>
  <c r="G1492" i="5"/>
  <c r="E1492" i="5"/>
  <c r="H1492" i="5" s="1"/>
  <c r="D1492" i="5"/>
  <c r="H1491" i="5"/>
  <c r="D1491" i="5"/>
  <c r="E1491" i="5" s="1"/>
  <c r="D1490" i="5"/>
  <c r="G1490" i="5" s="1"/>
  <c r="D1489" i="5"/>
  <c r="G1489" i="5" s="1"/>
  <c r="H1488" i="5"/>
  <c r="G1488" i="5"/>
  <c r="E1488" i="5"/>
  <c r="D1488" i="5"/>
  <c r="H1487" i="5"/>
  <c r="G1487" i="5"/>
  <c r="D1487" i="5"/>
  <c r="E1487" i="5" s="1"/>
  <c r="D1486" i="5"/>
  <c r="G1486" i="5" s="1"/>
  <c r="E1485" i="5"/>
  <c r="H1485" i="5" s="1"/>
  <c r="D1485" i="5"/>
  <c r="G1485" i="5" s="1"/>
  <c r="G1484" i="5"/>
  <c r="E1484" i="5"/>
  <c r="H1484" i="5" s="1"/>
  <c r="D1484" i="5"/>
  <c r="D1483" i="5"/>
  <c r="H1482" i="5"/>
  <c r="E1482" i="5"/>
  <c r="D1482" i="5"/>
  <c r="G1482" i="5" s="1"/>
  <c r="G1481" i="5"/>
  <c r="D1481" i="5"/>
  <c r="E1481" i="5" s="1"/>
  <c r="H1481" i="5" s="1"/>
  <c r="D1480" i="5"/>
  <c r="G1480" i="5" s="1"/>
  <c r="H1479" i="5"/>
  <c r="G1479" i="5"/>
  <c r="D1479" i="5"/>
  <c r="E1479" i="5" s="1"/>
  <c r="E1478" i="5"/>
  <c r="H1478" i="5" s="1"/>
  <c r="D1478" i="5"/>
  <c r="G1478" i="5" s="1"/>
  <c r="D1477" i="5"/>
  <c r="G1477" i="5" s="1"/>
  <c r="E1476" i="5"/>
  <c r="H1476" i="5" s="1"/>
  <c r="D1476" i="5"/>
  <c r="G1476" i="5" s="1"/>
  <c r="G1475" i="5"/>
  <c r="D1475" i="5"/>
  <c r="E1475" i="5" s="1"/>
  <c r="H1475" i="5" s="1"/>
  <c r="D1474" i="5"/>
  <c r="G1474" i="5" s="1"/>
  <c r="H1473" i="5"/>
  <c r="G1473" i="5"/>
  <c r="E1473" i="5"/>
  <c r="D1473" i="5"/>
  <c r="G1472" i="5"/>
  <c r="D1472" i="5"/>
  <c r="E1472" i="5" s="1"/>
  <c r="H1472" i="5" s="1"/>
  <c r="H1471" i="5"/>
  <c r="G1471" i="5"/>
  <c r="D1471" i="5"/>
  <c r="E1471" i="5" s="1"/>
  <c r="D1470" i="5"/>
  <c r="G1470" i="5" s="1"/>
  <c r="D1469" i="5"/>
  <c r="G1469" i="5" s="1"/>
  <c r="D1468" i="5"/>
  <c r="G1468" i="5" s="1"/>
  <c r="D1467" i="5"/>
  <c r="E1467" i="5" s="1"/>
  <c r="H1467" i="5" s="1"/>
  <c r="D1466" i="5"/>
  <c r="G1466" i="5" s="1"/>
  <c r="G1465" i="5"/>
  <c r="D1465" i="5"/>
  <c r="E1465" i="5" s="1"/>
  <c r="H1465" i="5" s="1"/>
  <c r="H1464" i="5"/>
  <c r="G1464" i="5"/>
  <c r="E1464" i="5"/>
  <c r="D1464" i="5"/>
  <c r="H1463" i="5"/>
  <c r="G1463" i="5"/>
  <c r="D1463" i="5"/>
  <c r="E1463" i="5" s="1"/>
  <c r="E1462" i="5"/>
  <c r="H1462" i="5" s="1"/>
  <c r="D1462" i="5"/>
  <c r="G1462" i="5" s="1"/>
  <c r="D1461" i="5"/>
  <c r="G1461" i="5" s="1"/>
  <c r="E1460" i="5"/>
  <c r="H1460" i="5" s="1"/>
  <c r="D1460" i="5"/>
  <c r="G1460" i="5" s="1"/>
  <c r="H1459" i="5"/>
  <c r="D1459" i="5"/>
  <c r="E1459" i="5" s="1"/>
  <c r="D1458" i="5"/>
  <c r="G1458" i="5" s="1"/>
  <c r="D1457" i="5"/>
  <c r="G1457" i="5" s="1"/>
  <c r="G1456" i="5"/>
  <c r="D1456" i="5"/>
  <c r="E1456" i="5" s="1"/>
  <c r="H1456" i="5" s="1"/>
  <c r="H1455" i="5"/>
  <c r="G1455" i="5"/>
  <c r="D1455" i="5"/>
  <c r="E1455" i="5" s="1"/>
  <c r="D1454" i="5"/>
  <c r="G1454" i="5" s="1"/>
  <c r="E1453" i="5"/>
  <c r="H1453" i="5" s="1"/>
  <c r="D1453" i="5"/>
  <c r="G1453" i="5" s="1"/>
  <c r="D1452" i="5"/>
  <c r="G1452" i="5" s="1"/>
  <c r="D1451" i="5"/>
  <c r="H1450" i="5"/>
  <c r="E1450" i="5"/>
  <c r="D1450" i="5"/>
  <c r="G1450" i="5" s="1"/>
  <c r="G1449" i="5"/>
  <c r="D1449" i="5"/>
  <c r="E1449" i="5" s="1"/>
  <c r="H1449" i="5" s="1"/>
  <c r="D1448" i="5"/>
  <c r="G1448" i="5" s="1"/>
  <c r="H1447" i="5"/>
  <c r="G1447" i="5"/>
  <c r="D1447" i="5"/>
  <c r="E1447" i="5" s="1"/>
  <c r="D1446" i="5"/>
  <c r="G1446" i="5" s="1"/>
  <c r="D1445" i="5"/>
  <c r="G1445" i="5" s="1"/>
  <c r="E1444" i="5"/>
  <c r="H1444" i="5" s="1"/>
  <c r="D1444" i="5"/>
  <c r="G1444" i="5" s="1"/>
  <c r="G1443" i="5"/>
  <c r="D1443" i="5"/>
  <c r="E1443" i="5" s="1"/>
  <c r="H1443" i="5" s="1"/>
  <c r="D1442" i="5"/>
  <c r="G1442" i="5" s="1"/>
  <c r="H1441" i="5"/>
  <c r="G1441" i="5"/>
  <c r="E1441" i="5"/>
  <c r="D1441" i="5"/>
  <c r="G1440" i="5"/>
  <c r="D1440" i="5"/>
  <c r="E1440" i="5" s="1"/>
  <c r="H1440" i="5" s="1"/>
  <c r="H1439" i="5"/>
  <c r="G1439" i="5"/>
  <c r="D1439" i="5"/>
  <c r="E1439" i="5" s="1"/>
  <c r="D1438" i="5"/>
  <c r="G1438" i="5" s="1"/>
  <c r="D1437" i="5"/>
  <c r="G1437" i="5" s="1"/>
  <c r="D1436" i="5"/>
  <c r="G1436" i="5" s="1"/>
  <c r="D1435" i="5"/>
  <c r="E1435" i="5" s="1"/>
  <c r="H1435" i="5" s="1"/>
  <c r="D1434" i="5"/>
  <c r="G1434" i="5" s="1"/>
  <c r="G1433" i="5"/>
  <c r="D1433" i="5"/>
  <c r="E1433" i="5" s="1"/>
  <c r="H1433" i="5" s="1"/>
  <c r="H1432" i="5"/>
  <c r="G1432" i="5"/>
  <c r="E1432" i="5"/>
  <c r="D1432" i="5"/>
  <c r="G1431" i="5"/>
  <c r="D1431" i="5"/>
  <c r="E1431" i="5" s="1"/>
  <c r="H1431" i="5" s="1"/>
  <c r="E1430" i="5"/>
  <c r="H1430" i="5" s="1"/>
  <c r="D1430" i="5"/>
  <c r="G1430" i="5" s="1"/>
  <c r="D1429" i="5"/>
  <c r="G1429" i="5" s="1"/>
  <c r="D1428" i="5"/>
  <c r="G1428" i="5" s="1"/>
  <c r="H1427" i="5"/>
  <c r="D1427" i="5"/>
  <c r="E1427" i="5" s="1"/>
  <c r="D1426" i="5"/>
  <c r="G1426" i="5" s="1"/>
  <c r="D1425" i="5"/>
  <c r="G1425" i="5" s="1"/>
  <c r="G1424" i="5"/>
  <c r="D1424" i="5"/>
  <c r="E1424" i="5" s="1"/>
  <c r="H1424" i="5" s="1"/>
  <c r="H1423" i="5"/>
  <c r="G1423" i="5"/>
  <c r="D1423" i="5"/>
  <c r="E1423" i="5" s="1"/>
  <c r="D1422" i="5"/>
  <c r="G1422" i="5" s="1"/>
  <c r="E1421" i="5"/>
  <c r="H1421" i="5" s="1"/>
  <c r="D1421" i="5"/>
  <c r="G1421" i="5" s="1"/>
  <c r="D1420" i="5"/>
  <c r="G1420" i="5" s="1"/>
  <c r="D1419" i="5"/>
  <c r="H1418" i="5"/>
  <c r="E1418" i="5"/>
  <c r="D1418" i="5"/>
  <c r="G1418" i="5" s="1"/>
  <c r="G1417" i="5"/>
  <c r="D1417" i="5"/>
  <c r="E1417" i="5" s="1"/>
  <c r="H1417" i="5" s="1"/>
  <c r="D1416" i="5"/>
  <c r="G1416" i="5" s="1"/>
  <c r="H1415" i="5"/>
  <c r="G1415" i="5"/>
  <c r="D1415" i="5"/>
  <c r="E1415" i="5" s="1"/>
  <c r="D1414" i="5"/>
  <c r="G1414" i="5" s="1"/>
  <c r="D1413" i="5"/>
  <c r="G1413" i="5" s="1"/>
  <c r="E1412" i="5"/>
  <c r="H1412" i="5" s="1"/>
  <c r="D1412" i="5"/>
  <c r="G1412" i="5" s="1"/>
  <c r="G1411" i="5"/>
  <c r="D1411" i="5"/>
  <c r="E1411" i="5" s="1"/>
  <c r="H1411" i="5" s="1"/>
  <c r="D1410" i="5"/>
  <c r="G1410" i="5" s="1"/>
  <c r="H1409" i="5"/>
  <c r="G1409" i="5"/>
  <c r="E1409" i="5"/>
  <c r="D1409" i="5"/>
  <c r="G1408" i="5"/>
  <c r="D1408" i="5"/>
  <c r="E1408" i="5" s="1"/>
  <c r="H1408" i="5" s="1"/>
  <c r="H1407" i="5"/>
  <c r="G1407" i="5"/>
  <c r="D1407" i="5"/>
  <c r="E1407" i="5" s="1"/>
  <c r="D1406" i="5"/>
  <c r="G1406" i="5" s="1"/>
  <c r="E1405" i="5"/>
  <c r="H1405" i="5" s="1"/>
  <c r="D1405" i="5"/>
  <c r="G1405" i="5" s="1"/>
  <c r="D1404" i="5"/>
  <c r="G1404" i="5" s="1"/>
  <c r="D1403" i="5"/>
  <c r="E1403" i="5" s="1"/>
  <c r="H1403" i="5" s="1"/>
  <c r="D1402" i="5"/>
  <c r="G1402" i="5" s="1"/>
  <c r="G1401" i="5"/>
  <c r="D1401" i="5"/>
  <c r="E1401" i="5" s="1"/>
  <c r="H1401" i="5" s="1"/>
  <c r="H1400" i="5"/>
  <c r="G1400" i="5"/>
  <c r="E1400" i="5"/>
  <c r="D1400" i="5"/>
  <c r="G1399" i="5"/>
  <c r="D1399" i="5"/>
  <c r="E1399" i="5" s="1"/>
  <c r="H1399" i="5" s="1"/>
  <c r="E1398" i="5"/>
  <c r="H1398" i="5" s="1"/>
  <c r="D1398" i="5"/>
  <c r="G1398" i="5" s="1"/>
  <c r="D1397" i="5"/>
  <c r="G1397" i="5" s="1"/>
  <c r="E1396" i="5"/>
  <c r="H1396" i="5" s="1"/>
  <c r="D1396" i="5"/>
  <c r="G1396" i="5" s="1"/>
  <c r="H1395" i="5"/>
  <c r="D1395" i="5"/>
  <c r="E1395" i="5" s="1"/>
  <c r="D1394" i="5"/>
  <c r="G1394" i="5" s="1"/>
  <c r="D1393" i="5"/>
  <c r="G1393" i="5" s="1"/>
  <c r="G1392" i="5"/>
  <c r="D1392" i="5"/>
  <c r="E1392" i="5" s="1"/>
  <c r="H1392" i="5" s="1"/>
  <c r="H1391" i="5"/>
  <c r="G1391" i="5"/>
  <c r="D1391" i="5"/>
  <c r="E1391" i="5" s="1"/>
  <c r="D1390" i="5"/>
  <c r="G1390" i="5" s="1"/>
  <c r="E1389" i="5"/>
  <c r="H1389" i="5" s="1"/>
  <c r="D1389" i="5"/>
  <c r="G1389" i="5" s="1"/>
  <c r="D1388" i="5"/>
  <c r="G1388" i="5" s="1"/>
  <c r="D1387" i="5"/>
  <c r="H1386" i="5"/>
  <c r="E1386" i="5"/>
  <c r="D1386" i="5"/>
  <c r="G1386" i="5" s="1"/>
  <c r="G1385" i="5"/>
  <c r="D1385" i="5"/>
  <c r="E1385" i="5" s="1"/>
  <c r="H1385" i="5" s="1"/>
  <c r="D1384" i="5"/>
  <c r="G1384" i="5" s="1"/>
  <c r="H1383" i="5"/>
  <c r="G1383" i="5"/>
  <c r="D1383" i="5"/>
  <c r="E1383" i="5" s="1"/>
  <c r="D1382" i="5"/>
  <c r="G1382" i="5" s="1"/>
  <c r="D1381" i="5"/>
  <c r="G1381" i="5" s="1"/>
  <c r="E1380" i="5"/>
  <c r="H1380" i="5" s="1"/>
  <c r="D1380" i="5"/>
  <c r="G1380" i="5" s="1"/>
  <c r="G1379" i="5"/>
  <c r="D1379" i="5"/>
  <c r="E1379" i="5" s="1"/>
  <c r="H1379" i="5" s="1"/>
  <c r="D1378" i="5"/>
  <c r="G1378" i="5" s="1"/>
  <c r="H1377" i="5"/>
  <c r="G1377" i="5"/>
  <c r="E1377" i="5"/>
  <c r="D1377" i="5"/>
  <c r="G1376" i="5"/>
  <c r="D1376" i="5"/>
  <c r="E1376" i="5" s="1"/>
  <c r="H1376" i="5" s="1"/>
  <c r="H1375" i="5"/>
  <c r="G1375" i="5"/>
  <c r="D1375" i="5"/>
  <c r="E1375" i="5" s="1"/>
  <c r="D1374" i="5"/>
  <c r="G1374" i="5" s="1"/>
  <c r="D1373" i="5"/>
  <c r="G1373" i="5" s="1"/>
  <c r="D1372" i="5"/>
  <c r="G1372" i="5" s="1"/>
  <c r="D1371" i="5"/>
  <c r="E1371" i="5" s="1"/>
  <c r="H1371" i="5" s="1"/>
  <c r="D1370" i="5"/>
  <c r="G1370" i="5" s="1"/>
  <c r="G1369" i="5"/>
  <c r="D1369" i="5"/>
  <c r="E1369" i="5" s="1"/>
  <c r="H1369" i="5" s="1"/>
  <c r="H1368" i="5"/>
  <c r="G1368" i="5"/>
  <c r="E1368" i="5"/>
  <c r="D1368" i="5"/>
  <c r="G1367" i="5"/>
  <c r="D1367" i="5"/>
  <c r="E1367" i="5" s="1"/>
  <c r="H1367" i="5" s="1"/>
  <c r="E1366" i="5"/>
  <c r="H1366" i="5" s="1"/>
  <c r="D1366" i="5"/>
  <c r="G1366" i="5" s="1"/>
  <c r="D1365" i="5"/>
  <c r="G1365" i="5" s="1"/>
  <c r="D1364" i="5"/>
  <c r="G1364" i="5" s="1"/>
  <c r="H1363" i="5"/>
  <c r="D1363" i="5"/>
  <c r="E1363" i="5" s="1"/>
  <c r="D1362" i="5"/>
  <c r="G1362" i="5" s="1"/>
  <c r="D1361" i="5"/>
  <c r="G1361" i="5" s="1"/>
  <c r="G1360" i="5"/>
  <c r="D1360" i="5"/>
  <c r="E1360" i="5" s="1"/>
  <c r="H1360" i="5" s="1"/>
  <c r="H1359" i="5"/>
  <c r="G1359" i="5"/>
  <c r="D1359" i="5"/>
  <c r="E1359" i="5" s="1"/>
  <c r="D1358" i="5"/>
  <c r="G1358" i="5" s="1"/>
  <c r="E1357" i="5"/>
  <c r="H1357" i="5" s="1"/>
  <c r="D1357" i="5"/>
  <c r="G1357" i="5" s="1"/>
  <c r="D1356" i="5"/>
  <c r="G1356" i="5" s="1"/>
  <c r="D1355" i="5"/>
  <c r="H1354" i="5"/>
  <c r="E1354" i="5"/>
  <c r="D1354" i="5"/>
  <c r="G1354" i="5" s="1"/>
  <c r="G1353" i="5"/>
  <c r="D1353" i="5"/>
  <c r="E1353" i="5" s="1"/>
  <c r="H1353" i="5" s="1"/>
  <c r="D1352" i="5"/>
  <c r="G1352" i="5" s="1"/>
  <c r="H1351" i="5"/>
  <c r="G1351" i="5"/>
  <c r="D1351" i="5"/>
  <c r="E1351" i="5" s="1"/>
  <c r="E1350" i="5"/>
  <c r="H1350" i="5" s="1"/>
  <c r="D1350" i="5"/>
  <c r="G1350" i="5" s="1"/>
  <c r="D1349" i="5"/>
  <c r="G1349" i="5" s="1"/>
  <c r="E1348" i="5"/>
  <c r="H1348" i="5" s="1"/>
  <c r="D1348" i="5"/>
  <c r="G1348" i="5" s="1"/>
  <c r="G1347" i="5"/>
  <c r="D1347" i="5"/>
  <c r="E1347" i="5" s="1"/>
  <c r="H1347" i="5" s="1"/>
  <c r="D1346" i="5"/>
  <c r="G1346" i="5" s="1"/>
  <c r="H1345" i="5"/>
  <c r="G1345" i="5"/>
  <c r="E1345" i="5"/>
  <c r="D1345" i="5"/>
  <c r="G1344" i="5"/>
  <c r="D1344" i="5"/>
  <c r="E1344" i="5" s="1"/>
  <c r="H1344" i="5" s="1"/>
  <c r="H1343" i="5"/>
  <c r="G1343" i="5"/>
  <c r="D1343" i="5"/>
  <c r="E1343" i="5" s="1"/>
  <c r="D1342" i="5"/>
  <c r="G1342" i="5" s="1"/>
  <c r="D1341" i="5"/>
  <c r="G1341" i="5" s="1"/>
  <c r="D1340" i="5"/>
  <c r="G1340" i="5" s="1"/>
  <c r="D1339" i="5"/>
  <c r="E1339" i="5" s="1"/>
  <c r="H1339" i="5" s="1"/>
  <c r="D1338" i="5"/>
  <c r="G1338" i="5" s="1"/>
  <c r="G1337" i="5"/>
  <c r="D1337" i="5"/>
  <c r="E1337" i="5" s="1"/>
  <c r="H1337" i="5" s="1"/>
  <c r="H1336" i="5"/>
  <c r="G1336" i="5"/>
  <c r="E1336" i="5"/>
  <c r="D1336" i="5"/>
  <c r="G1335" i="5"/>
  <c r="D1335" i="5"/>
  <c r="E1335" i="5" s="1"/>
  <c r="H1335" i="5" s="1"/>
  <c r="E1334" i="5"/>
  <c r="H1334" i="5" s="1"/>
  <c r="D1334" i="5"/>
  <c r="G1334" i="5" s="1"/>
  <c r="D1333" i="5"/>
  <c r="G1333" i="5" s="1"/>
  <c r="D1332" i="5"/>
  <c r="G1332" i="5" s="1"/>
  <c r="H1331" i="5"/>
  <c r="D1331" i="5"/>
  <c r="E1331" i="5" s="1"/>
  <c r="D1330" i="5"/>
  <c r="G1330" i="5" s="1"/>
  <c r="D1329" i="5"/>
  <c r="G1329" i="5" s="1"/>
  <c r="G1328" i="5"/>
  <c r="D1328" i="5"/>
  <c r="E1328" i="5" s="1"/>
  <c r="H1328" i="5" s="1"/>
  <c r="H1327" i="5"/>
  <c r="G1327" i="5"/>
  <c r="D1327" i="5"/>
  <c r="E1327" i="5" s="1"/>
  <c r="D1326" i="5"/>
  <c r="G1326" i="5" s="1"/>
  <c r="E1325" i="5"/>
  <c r="H1325" i="5" s="1"/>
  <c r="D1325" i="5"/>
  <c r="G1325" i="5" s="1"/>
  <c r="D1324" i="5"/>
  <c r="G1324" i="5" s="1"/>
  <c r="D1323" i="5"/>
  <c r="H1322" i="5"/>
  <c r="E1322" i="5"/>
  <c r="D1322" i="5"/>
  <c r="G1322" i="5" s="1"/>
  <c r="G1321" i="5"/>
  <c r="D1321" i="5"/>
  <c r="E1321" i="5" s="1"/>
  <c r="H1321" i="5" s="1"/>
  <c r="D1320" i="5"/>
  <c r="G1320" i="5" s="1"/>
  <c r="H1319" i="5"/>
  <c r="G1319" i="5"/>
  <c r="D1319" i="5"/>
  <c r="E1319" i="5" s="1"/>
  <c r="D1318" i="5"/>
  <c r="D1317" i="5"/>
  <c r="G1317" i="5" s="1"/>
  <c r="E1316" i="5"/>
  <c r="H1316" i="5" s="1"/>
  <c r="D1316" i="5"/>
  <c r="G1316" i="5" s="1"/>
  <c r="G1315" i="5"/>
  <c r="D1315" i="5"/>
  <c r="E1315" i="5" s="1"/>
  <c r="H1315" i="5" s="1"/>
  <c r="D1314" i="5"/>
  <c r="G1314" i="5" s="1"/>
  <c r="H1313" i="5"/>
  <c r="G1313" i="5"/>
  <c r="E1313" i="5"/>
  <c r="D1313" i="5"/>
  <c r="G1312" i="5"/>
  <c r="D1312" i="5"/>
  <c r="E1312" i="5" s="1"/>
  <c r="H1312" i="5" s="1"/>
  <c r="H1311" i="5"/>
  <c r="G1311" i="5"/>
  <c r="D1311" i="5"/>
  <c r="E1311" i="5" s="1"/>
  <c r="D1310" i="5"/>
  <c r="G1310" i="5" s="1"/>
  <c r="D1309" i="5"/>
  <c r="G1309" i="5" s="1"/>
  <c r="D1308" i="5"/>
  <c r="G1308" i="5" s="1"/>
  <c r="D1307" i="5"/>
  <c r="E1307" i="5" s="1"/>
  <c r="H1307" i="5" s="1"/>
  <c r="D1306" i="5"/>
  <c r="G1306" i="5" s="1"/>
  <c r="G1305" i="5"/>
  <c r="D1305" i="5"/>
  <c r="E1305" i="5" s="1"/>
  <c r="H1305" i="5" s="1"/>
  <c r="H1304" i="5"/>
  <c r="G1304" i="5"/>
  <c r="E1304" i="5"/>
  <c r="D1304" i="5"/>
  <c r="G1303" i="5"/>
  <c r="D1303" i="5"/>
  <c r="E1303" i="5" s="1"/>
  <c r="H1303" i="5" s="1"/>
  <c r="E1302" i="5"/>
  <c r="H1302" i="5" s="1"/>
  <c r="D1302" i="5"/>
  <c r="G1302" i="5" s="1"/>
  <c r="D1301" i="5"/>
  <c r="G1301" i="5" s="1"/>
  <c r="D1300" i="5"/>
  <c r="G1300" i="5" s="1"/>
  <c r="H1299" i="5"/>
  <c r="G1299" i="5"/>
  <c r="D1299" i="5"/>
  <c r="E1299" i="5" s="1"/>
  <c r="D1298" i="5"/>
  <c r="G1298" i="5" s="1"/>
  <c r="D1297" i="5"/>
  <c r="G1297" i="5" s="1"/>
  <c r="G1296" i="5"/>
  <c r="D1296" i="5"/>
  <c r="E1296" i="5" s="1"/>
  <c r="H1296" i="5" s="1"/>
  <c r="H1295" i="5"/>
  <c r="G1295" i="5"/>
  <c r="D1295" i="5"/>
  <c r="E1295" i="5" s="1"/>
  <c r="D1294" i="5"/>
  <c r="G1294" i="5" s="1"/>
  <c r="E1293" i="5"/>
  <c r="H1293" i="5" s="1"/>
  <c r="D1293" i="5"/>
  <c r="G1293" i="5" s="1"/>
  <c r="D1292" i="5"/>
  <c r="G1292" i="5" s="1"/>
  <c r="D1291" i="5"/>
  <c r="H1290" i="5"/>
  <c r="E1290" i="5"/>
  <c r="D1290" i="5"/>
  <c r="G1290" i="5" s="1"/>
  <c r="G1289" i="5"/>
  <c r="D1289" i="5"/>
  <c r="E1289" i="5" s="1"/>
  <c r="H1289" i="5" s="1"/>
  <c r="D1288" i="5"/>
  <c r="G1288" i="5" s="1"/>
  <c r="H1287" i="5"/>
  <c r="G1287" i="5"/>
  <c r="D1287" i="5"/>
  <c r="E1287" i="5" s="1"/>
  <c r="D1286" i="5"/>
  <c r="G1286" i="5" s="1"/>
  <c r="D1285" i="5"/>
  <c r="G1285" i="5" s="1"/>
  <c r="E1284" i="5"/>
  <c r="H1284" i="5" s="1"/>
  <c r="D1284" i="5"/>
  <c r="G1284" i="5" s="1"/>
  <c r="G1283" i="5"/>
  <c r="D1283" i="5"/>
  <c r="E1283" i="5" s="1"/>
  <c r="H1283" i="5" s="1"/>
  <c r="D1282" i="5"/>
  <c r="G1282" i="5" s="1"/>
  <c r="H1281" i="5"/>
  <c r="G1281" i="5"/>
  <c r="E1281" i="5"/>
  <c r="D1281" i="5"/>
  <c r="G1280" i="5"/>
  <c r="D1280" i="5"/>
  <c r="E1280" i="5" s="1"/>
  <c r="H1280" i="5" s="1"/>
  <c r="H1279" i="5"/>
  <c r="G1279" i="5"/>
  <c r="D1279" i="5"/>
  <c r="E1279" i="5" s="1"/>
  <c r="D1278" i="5"/>
  <c r="G1278" i="5" s="1"/>
  <c r="D1277" i="5"/>
  <c r="G1277" i="5" s="1"/>
  <c r="D1276" i="5"/>
  <c r="G1276" i="5" s="1"/>
  <c r="D1275" i="5"/>
  <c r="E1275" i="5" s="1"/>
  <c r="H1275" i="5" s="1"/>
  <c r="D1274" i="5"/>
  <c r="G1274" i="5" s="1"/>
  <c r="G1273" i="5"/>
  <c r="D1273" i="5"/>
  <c r="E1273" i="5" s="1"/>
  <c r="H1273" i="5" s="1"/>
  <c r="H1272" i="5"/>
  <c r="G1272" i="5"/>
  <c r="E1272" i="5"/>
  <c r="D1272" i="5"/>
  <c r="G1271" i="5"/>
  <c r="D1271" i="5"/>
  <c r="E1271" i="5" s="1"/>
  <c r="H1271" i="5" s="1"/>
  <c r="E1270" i="5"/>
  <c r="H1270" i="5" s="1"/>
  <c r="D1270" i="5"/>
  <c r="G1270" i="5" s="1"/>
  <c r="D1269" i="5"/>
  <c r="G1269" i="5" s="1"/>
  <c r="D1268" i="5"/>
  <c r="G1268" i="5" s="1"/>
  <c r="H1267" i="5"/>
  <c r="G1267" i="5"/>
  <c r="D1267" i="5"/>
  <c r="E1267" i="5" s="1"/>
  <c r="H1266" i="5"/>
  <c r="E1266" i="5"/>
  <c r="D1266" i="5"/>
  <c r="G1266" i="5" s="1"/>
  <c r="D1265" i="5"/>
  <c r="G1265" i="5" s="1"/>
  <c r="G1264" i="5"/>
  <c r="D1264" i="5"/>
  <c r="E1264" i="5" s="1"/>
  <c r="H1264" i="5" s="1"/>
  <c r="H1263" i="5"/>
  <c r="G1263" i="5"/>
  <c r="D1263" i="5"/>
  <c r="E1263" i="5" s="1"/>
  <c r="D1262" i="5"/>
  <c r="G1262" i="5" s="1"/>
  <c r="E1261" i="5"/>
  <c r="H1261" i="5" s="1"/>
  <c r="D1261" i="5"/>
  <c r="G1261" i="5" s="1"/>
  <c r="D1260" i="5"/>
  <c r="G1260" i="5" s="1"/>
  <c r="D1259" i="5"/>
  <c r="H1258" i="5"/>
  <c r="E1258" i="5"/>
  <c r="D1258" i="5"/>
  <c r="G1258" i="5" s="1"/>
  <c r="G1257" i="5"/>
  <c r="E1257" i="5"/>
  <c r="H1257" i="5" s="1"/>
  <c r="D1257" i="5"/>
  <c r="D1256" i="5"/>
  <c r="G1256" i="5" s="1"/>
  <c r="H1255" i="5"/>
  <c r="G1255" i="5"/>
  <c r="D1255" i="5"/>
  <c r="E1255" i="5" s="1"/>
  <c r="E1254" i="5"/>
  <c r="H1254" i="5" s="1"/>
  <c r="D1254" i="5"/>
  <c r="G1254" i="5" s="1"/>
  <c r="D1253" i="5"/>
  <c r="G1253" i="5" s="1"/>
  <c r="E1252" i="5"/>
  <c r="H1252" i="5" s="1"/>
  <c r="D1252" i="5"/>
  <c r="G1252" i="5" s="1"/>
  <c r="G1251" i="5"/>
  <c r="D1251" i="5"/>
  <c r="E1251" i="5" s="1"/>
  <c r="H1251" i="5" s="1"/>
  <c r="D1250" i="5"/>
  <c r="G1250" i="5" s="1"/>
  <c r="H1249" i="5"/>
  <c r="G1249" i="5"/>
  <c r="E1249" i="5"/>
  <c r="D1249" i="5"/>
  <c r="G1248" i="5"/>
  <c r="E1248" i="5"/>
  <c r="H1248" i="5" s="1"/>
  <c r="D1248" i="5"/>
  <c r="H1247" i="5"/>
  <c r="G1247" i="5"/>
  <c r="D1247" i="5"/>
  <c r="E1247" i="5" s="1"/>
  <c r="D1246" i="5"/>
  <c r="G1246" i="5" s="1"/>
  <c r="D1245" i="5"/>
  <c r="G1245" i="5" s="1"/>
  <c r="D1244" i="5"/>
  <c r="G1244" i="5" s="1"/>
  <c r="D1243" i="5"/>
  <c r="E1243" i="5" s="1"/>
  <c r="H1243" i="5" s="1"/>
  <c r="D1242" i="5"/>
  <c r="G1242" i="5" s="1"/>
  <c r="G1241" i="5"/>
  <c r="D1241" i="5"/>
  <c r="E1241" i="5" s="1"/>
  <c r="H1241" i="5" s="1"/>
  <c r="H1240" i="5"/>
  <c r="G1240" i="5"/>
  <c r="E1240" i="5"/>
  <c r="D1240" i="5"/>
  <c r="G1239" i="5"/>
  <c r="D1239" i="5"/>
  <c r="E1239" i="5" s="1"/>
  <c r="H1239" i="5" s="1"/>
  <c r="E1238" i="5"/>
  <c r="H1238" i="5" s="1"/>
  <c r="D1238" i="5"/>
  <c r="G1238" i="5" s="1"/>
  <c r="D1237" i="5"/>
  <c r="G1237" i="5" s="1"/>
  <c r="D1236" i="5"/>
  <c r="G1236" i="5" s="1"/>
  <c r="H1235" i="5"/>
  <c r="G1235" i="5"/>
  <c r="D1235" i="5"/>
  <c r="E1235" i="5" s="1"/>
  <c r="H1234" i="5"/>
  <c r="E1234" i="5"/>
  <c r="D1234" i="5"/>
  <c r="G1234" i="5" s="1"/>
  <c r="D1233" i="5"/>
  <c r="G1233" i="5" s="1"/>
  <c r="G1232" i="5"/>
  <c r="D1232" i="5"/>
  <c r="E1232" i="5" s="1"/>
  <c r="H1232" i="5" s="1"/>
  <c r="H1231" i="5"/>
  <c r="G1231" i="5"/>
  <c r="D1231" i="5"/>
  <c r="E1231" i="5" s="1"/>
  <c r="D1230" i="5"/>
  <c r="G1230" i="5" s="1"/>
  <c r="E1229" i="5"/>
  <c r="H1229" i="5" s="1"/>
  <c r="D1229" i="5"/>
  <c r="G1229" i="5" s="1"/>
  <c r="D1228" i="5"/>
  <c r="G1228" i="5" s="1"/>
  <c r="D1227" i="5"/>
  <c r="H1226" i="5"/>
  <c r="E1226" i="5"/>
  <c r="D1226" i="5"/>
  <c r="G1226" i="5" s="1"/>
  <c r="G1225" i="5"/>
  <c r="E1225" i="5"/>
  <c r="H1225" i="5" s="1"/>
  <c r="D1225" i="5"/>
  <c r="D1224" i="5"/>
  <c r="G1224" i="5" s="1"/>
  <c r="H1223" i="5"/>
  <c r="G1223" i="5"/>
  <c r="D1223" i="5"/>
  <c r="E1223" i="5" s="1"/>
  <c r="E1222" i="5"/>
  <c r="H1222" i="5" s="1"/>
  <c r="D1222" i="5"/>
  <c r="G1222" i="5" s="1"/>
  <c r="D1221" i="5"/>
  <c r="G1221" i="5" s="1"/>
  <c r="E1220" i="5"/>
  <c r="H1220" i="5" s="1"/>
  <c r="D1220" i="5"/>
  <c r="G1220" i="5" s="1"/>
  <c r="G1219" i="5"/>
  <c r="D1219" i="5"/>
  <c r="E1219" i="5" s="1"/>
  <c r="H1219" i="5" s="1"/>
  <c r="D1218" i="5"/>
  <c r="G1218" i="5" s="1"/>
  <c r="H1217" i="5"/>
  <c r="G1217" i="5"/>
  <c r="E1217" i="5"/>
  <c r="D1217" i="5"/>
  <c r="G1216" i="5"/>
  <c r="E1216" i="5"/>
  <c r="H1216" i="5" s="1"/>
  <c r="D1216" i="5"/>
  <c r="H1215" i="5"/>
  <c r="G1215" i="5"/>
  <c r="D1215" i="5"/>
  <c r="E1215" i="5" s="1"/>
  <c r="D1214" i="5"/>
  <c r="G1214" i="5" s="1"/>
  <c r="D1213" i="5"/>
  <c r="G1213" i="5" s="1"/>
  <c r="D1212" i="5"/>
  <c r="G1212" i="5" s="1"/>
  <c r="D1211" i="5"/>
  <c r="E1211" i="5" s="1"/>
  <c r="H1211" i="5" s="1"/>
  <c r="D1210" i="5"/>
  <c r="G1210" i="5" s="1"/>
  <c r="G1209" i="5"/>
  <c r="D1209" i="5"/>
  <c r="E1209" i="5" s="1"/>
  <c r="H1209" i="5" s="1"/>
  <c r="H1208" i="5"/>
  <c r="G1208" i="5"/>
  <c r="E1208" i="5"/>
  <c r="D1208" i="5"/>
  <c r="G1207" i="5"/>
  <c r="D1207" i="5"/>
  <c r="E1207" i="5" s="1"/>
  <c r="H1207" i="5" s="1"/>
  <c r="E1206" i="5"/>
  <c r="H1206" i="5" s="1"/>
  <c r="D1206" i="5"/>
  <c r="G1206" i="5" s="1"/>
  <c r="D1205" i="5"/>
  <c r="G1205" i="5" s="1"/>
  <c r="D1204" i="5"/>
  <c r="G1204" i="5" s="1"/>
  <c r="H1203" i="5"/>
  <c r="G1203" i="5"/>
  <c r="D1203" i="5"/>
  <c r="E1203" i="5" s="1"/>
  <c r="H1202" i="5"/>
  <c r="E1202" i="5"/>
  <c r="D1202" i="5"/>
  <c r="G1202" i="5" s="1"/>
  <c r="D1201" i="5"/>
  <c r="G1201" i="5" s="1"/>
  <c r="G1200" i="5"/>
  <c r="D1200" i="5"/>
  <c r="E1200" i="5" s="1"/>
  <c r="H1200" i="5" s="1"/>
  <c r="H1199" i="5"/>
  <c r="G1199" i="5"/>
  <c r="D1199" i="5"/>
  <c r="E1199" i="5" s="1"/>
  <c r="D1198" i="5"/>
  <c r="G1198" i="5" s="1"/>
  <c r="E1197" i="5"/>
  <c r="H1197" i="5" s="1"/>
  <c r="D1197" i="5"/>
  <c r="G1197" i="5" s="1"/>
  <c r="D1196" i="5"/>
  <c r="G1196" i="5" s="1"/>
  <c r="D1195" i="5"/>
  <c r="H1194" i="5"/>
  <c r="E1194" i="5"/>
  <c r="D1194" i="5"/>
  <c r="G1194" i="5" s="1"/>
  <c r="G1193" i="5"/>
  <c r="E1193" i="5"/>
  <c r="H1193" i="5" s="1"/>
  <c r="D1193" i="5"/>
  <c r="D1192" i="5"/>
  <c r="G1192" i="5" s="1"/>
  <c r="H1191" i="5"/>
  <c r="G1191" i="5"/>
  <c r="D1191" i="5"/>
  <c r="E1191" i="5" s="1"/>
  <c r="E1190" i="5"/>
  <c r="H1190" i="5" s="1"/>
  <c r="D1190" i="5"/>
  <c r="G1190" i="5" s="1"/>
  <c r="D1189" i="5"/>
  <c r="G1189" i="5" s="1"/>
  <c r="E1188" i="5"/>
  <c r="H1188" i="5" s="1"/>
  <c r="D1188" i="5"/>
  <c r="G1188" i="5" s="1"/>
  <c r="G1187" i="5"/>
  <c r="D1187" i="5"/>
  <c r="E1187" i="5" s="1"/>
  <c r="H1187" i="5" s="1"/>
  <c r="D1186" i="5"/>
  <c r="G1186" i="5" s="1"/>
  <c r="H1185" i="5"/>
  <c r="G1185" i="5"/>
  <c r="E1185" i="5"/>
  <c r="D1185" i="5"/>
  <c r="G1184" i="5"/>
  <c r="E1184" i="5"/>
  <c r="H1184" i="5" s="1"/>
  <c r="D1184" i="5"/>
  <c r="H1183" i="5"/>
  <c r="G1183" i="5"/>
  <c r="D1183" i="5"/>
  <c r="E1183" i="5" s="1"/>
  <c r="D1182" i="5"/>
  <c r="G1182" i="5" s="1"/>
  <c r="D1181" i="5"/>
  <c r="G1181" i="5" s="1"/>
  <c r="D1180" i="5"/>
  <c r="G1180" i="5" s="1"/>
  <c r="D1179" i="5"/>
  <c r="E1179" i="5" s="1"/>
  <c r="H1179" i="5" s="1"/>
  <c r="D1178" i="5"/>
  <c r="G1178" i="5" s="1"/>
  <c r="G1177" i="5"/>
  <c r="D1177" i="5"/>
  <c r="E1177" i="5" s="1"/>
  <c r="H1177" i="5" s="1"/>
  <c r="H1176" i="5"/>
  <c r="G1176" i="5"/>
  <c r="E1176" i="5"/>
  <c r="D1176" i="5"/>
  <c r="G1175" i="5"/>
  <c r="D1175" i="5"/>
  <c r="E1175" i="5" s="1"/>
  <c r="H1175" i="5" s="1"/>
  <c r="E1174" i="5"/>
  <c r="H1174" i="5" s="1"/>
  <c r="D1174" i="5"/>
  <c r="G1174" i="5" s="1"/>
  <c r="D1173" i="5"/>
  <c r="G1173" i="5" s="1"/>
  <c r="D1172" i="5"/>
  <c r="G1172" i="5" s="1"/>
  <c r="H1171" i="5"/>
  <c r="G1171" i="5"/>
  <c r="D1171" i="5"/>
  <c r="E1171" i="5" s="1"/>
  <c r="H1170" i="5"/>
  <c r="E1170" i="5"/>
  <c r="D1170" i="5"/>
  <c r="G1170" i="5" s="1"/>
  <c r="D1169" i="5"/>
  <c r="G1169" i="5" s="1"/>
  <c r="G1168" i="5"/>
  <c r="D1168" i="5"/>
  <c r="E1168" i="5" s="1"/>
  <c r="H1168" i="5" s="1"/>
  <c r="H1167" i="5"/>
  <c r="G1167" i="5"/>
  <c r="D1167" i="5"/>
  <c r="E1167" i="5" s="1"/>
  <c r="D1166" i="5"/>
  <c r="G1166" i="5" s="1"/>
  <c r="E1165" i="5"/>
  <c r="H1165" i="5" s="1"/>
  <c r="D1165" i="5"/>
  <c r="G1165" i="5" s="1"/>
  <c r="D1164" i="5"/>
  <c r="G1164" i="5" s="1"/>
  <c r="D1163" i="5"/>
  <c r="H1162" i="5"/>
  <c r="E1162" i="5"/>
  <c r="D1162" i="5"/>
  <c r="G1162" i="5" s="1"/>
  <c r="G1161" i="5"/>
  <c r="E1161" i="5"/>
  <c r="H1161" i="5" s="1"/>
  <c r="D1161" i="5"/>
  <c r="D1160" i="5"/>
  <c r="G1160" i="5" s="1"/>
  <c r="H1159" i="5"/>
  <c r="G1159" i="5"/>
  <c r="D1159" i="5"/>
  <c r="E1159" i="5" s="1"/>
  <c r="E1158" i="5"/>
  <c r="H1158" i="5" s="1"/>
  <c r="D1158" i="5"/>
  <c r="G1158" i="5" s="1"/>
  <c r="D1157" i="5"/>
  <c r="G1157" i="5" s="1"/>
  <c r="E1156" i="5"/>
  <c r="H1156" i="5" s="1"/>
  <c r="D1156" i="5"/>
  <c r="G1156" i="5" s="1"/>
  <c r="G1155" i="5"/>
  <c r="D1155" i="5"/>
  <c r="E1155" i="5" s="1"/>
  <c r="H1155" i="5" s="1"/>
  <c r="D1154" i="5"/>
  <c r="G1154" i="5" s="1"/>
  <c r="H1153" i="5"/>
  <c r="G1153" i="5"/>
  <c r="E1153" i="5"/>
  <c r="D1153" i="5"/>
  <c r="G1152" i="5"/>
  <c r="E1152" i="5"/>
  <c r="H1152" i="5" s="1"/>
  <c r="D1152" i="5"/>
  <c r="H1151" i="5"/>
  <c r="G1151" i="5"/>
  <c r="D1151" i="5"/>
  <c r="E1151" i="5" s="1"/>
  <c r="D1150" i="5"/>
  <c r="G1150" i="5" s="1"/>
  <c r="D1149" i="5"/>
  <c r="G1149" i="5" s="1"/>
  <c r="D1148" i="5"/>
  <c r="G1148" i="5" s="1"/>
  <c r="D1147" i="5"/>
  <c r="E1147" i="5" s="1"/>
  <c r="H1147" i="5" s="1"/>
  <c r="D1146" i="5"/>
  <c r="G1146" i="5" s="1"/>
  <c r="G1145" i="5"/>
  <c r="D1145" i="5"/>
  <c r="E1145" i="5" s="1"/>
  <c r="H1145" i="5" s="1"/>
  <c r="H1144" i="5"/>
  <c r="G1144" i="5"/>
  <c r="E1144" i="5"/>
  <c r="D1144" i="5"/>
  <c r="G1143" i="5"/>
  <c r="D1143" i="5"/>
  <c r="E1143" i="5" s="1"/>
  <c r="H1143" i="5" s="1"/>
  <c r="E1142" i="5"/>
  <c r="H1142" i="5" s="1"/>
  <c r="D1142" i="5"/>
  <c r="G1142" i="5" s="1"/>
  <c r="D1141" i="5"/>
  <c r="G1141" i="5" s="1"/>
  <c r="D1140" i="5"/>
  <c r="G1140" i="5" s="1"/>
  <c r="H1139" i="5"/>
  <c r="G1139" i="5"/>
  <c r="D1139" i="5"/>
  <c r="E1139" i="5" s="1"/>
  <c r="H1138" i="5"/>
  <c r="E1138" i="5"/>
  <c r="D1138" i="5"/>
  <c r="G1138" i="5" s="1"/>
  <c r="D1137" i="5"/>
  <c r="G1137" i="5" s="1"/>
  <c r="G1136" i="5"/>
  <c r="D1136" i="5"/>
  <c r="E1136" i="5" s="1"/>
  <c r="H1136" i="5" s="1"/>
  <c r="H1135" i="5"/>
  <c r="G1135" i="5"/>
  <c r="D1135" i="5"/>
  <c r="E1135" i="5" s="1"/>
  <c r="D1134" i="5"/>
  <c r="G1134" i="5" s="1"/>
  <c r="E1133" i="5"/>
  <c r="H1133" i="5" s="1"/>
  <c r="D1133" i="5"/>
  <c r="G1133" i="5" s="1"/>
  <c r="D1132" i="5"/>
  <c r="G1132" i="5" s="1"/>
  <c r="D1131" i="5"/>
  <c r="H1130" i="5"/>
  <c r="E1130" i="5"/>
  <c r="D1130" i="5"/>
  <c r="G1130" i="5" s="1"/>
  <c r="G1129" i="5"/>
  <c r="E1129" i="5"/>
  <c r="H1129" i="5" s="1"/>
  <c r="D1129" i="5"/>
  <c r="D1128" i="5"/>
  <c r="G1128" i="5" s="1"/>
  <c r="H1127" i="5"/>
  <c r="G1127" i="5"/>
  <c r="D1127" i="5"/>
  <c r="E1127" i="5" s="1"/>
  <c r="E1126" i="5"/>
  <c r="H1126" i="5" s="1"/>
  <c r="D1126" i="5"/>
  <c r="G1126" i="5" s="1"/>
  <c r="D1125" i="5"/>
  <c r="G1125" i="5" s="1"/>
  <c r="E1124" i="5"/>
  <c r="H1124" i="5" s="1"/>
  <c r="D1124" i="5"/>
  <c r="G1124" i="5" s="1"/>
  <c r="G1123" i="5"/>
  <c r="D1123" i="5"/>
  <c r="E1123" i="5" s="1"/>
  <c r="H1123" i="5" s="1"/>
  <c r="D1122" i="5"/>
  <c r="G1122" i="5" s="1"/>
  <c r="H1121" i="5"/>
  <c r="G1121" i="5"/>
  <c r="E1121" i="5"/>
  <c r="D1121" i="5"/>
  <c r="G1120" i="5"/>
  <c r="E1120" i="5"/>
  <c r="H1120" i="5" s="1"/>
  <c r="D1120" i="5"/>
  <c r="H1119" i="5"/>
  <c r="G1119" i="5"/>
  <c r="D1119" i="5"/>
  <c r="E1119" i="5" s="1"/>
  <c r="D1118" i="5"/>
  <c r="D1117" i="5"/>
  <c r="G1117" i="5" s="1"/>
  <c r="D1116" i="5"/>
  <c r="G1116" i="5" s="1"/>
  <c r="D1115" i="5"/>
  <c r="E1115" i="5" s="1"/>
  <c r="H1115" i="5" s="1"/>
  <c r="D1114" i="5"/>
  <c r="G1114" i="5" s="1"/>
  <c r="G1113" i="5"/>
  <c r="D1113" i="5"/>
  <c r="E1113" i="5" s="1"/>
  <c r="H1113" i="5" s="1"/>
  <c r="H1112" i="5"/>
  <c r="G1112" i="5"/>
  <c r="E1112" i="5"/>
  <c r="D1112" i="5"/>
  <c r="G1111" i="5"/>
  <c r="D1111" i="5"/>
  <c r="E1111" i="5" s="1"/>
  <c r="H1111" i="5" s="1"/>
  <c r="E1110" i="5"/>
  <c r="H1110" i="5" s="1"/>
  <c r="D1110" i="5"/>
  <c r="G1110" i="5" s="1"/>
  <c r="D1109" i="5"/>
  <c r="D1108" i="5"/>
  <c r="G1108" i="5" s="1"/>
  <c r="H1107" i="5"/>
  <c r="G1107" i="5"/>
  <c r="D1107" i="5"/>
  <c r="E1107" i="5" s="1"/>
  <c r="H1106" i="5"/>
  <c r="E1106" i="5"/>
  <c r="D1106" i="5"/>
  <c r="G1106" i="5" s="1"/>
  <c r="D1105" i="5"/>
  <c r="G1105" i="5" s="1"/>
  <c r="G1104" i="5"/>
  <c r="D1104" i="5"/>
  <c r="E1104" i="5" s="1"/>
  <c r="H1104" i="5" s="1"/>
  <c r="H1103" i="5"/>
  <c r="G1103" i="5"/>
  <c r="D1103" i="5"/>
  <c r="E1103" i="5" s="1"/>
  <c r="D1102" i="5"/>
  <c r="G1102" i="5" s="1"/>
  <c r="E1101" i="5"/>
  <c r="H1101" i="5" s="1"/>
  <c r="D1101" i="5"/>
  <c r="G1101" i="5" s="1"/>
  <c r="D1100" i="5"/>
  <c r="D1099" i="5"/>
  <c r="H1098" i="5"/>
  <c r="E1098" i="5"/>
  <c r="D1098" i="5"/>
  <c r="G1098" i="5" s="1"/>
  <c r="G1097" i="5"/>
  <c r="E1097" i="5"/>
  <c r="H1097" i="5" s="1"/>
  <c r="D1097" i="5"/>
  <c r="D1096" i="5"/>
  <c r="G1096" i="5" s="1"/>
  <c r="H1095" i="5"/>
  <c r="G1095" i="5"/>
  <c r="D1095" i="5"/>
  <c r="E1095" i="5" s="1"/>
  <c r="D1094" i="5"/>
  <c r="G1094" i="5" s="1"/>
  <c r="D1093" i="5"/>
  <c r="G1093" i="5" s="1"/>
  <c r="E1092" i="5"/>
  <c r="H1092" i="5" s="1"/>
  <c r="D1092" i="5"/>
  <c r="G1092" i="5" s="1"/>
  <c r="G1091" i="5"/>
  <c r="D1091" i="5"/>
  <c r="E1091" i="5" s="1"/>
  <c r="H1091" i="5" s="1"/>
  <c r="D1090" i="5"/>
  <c r="G1090" i="5" s="1"/>
  <c r="H1089" i="5"/>
  <c r="G1089" i="5"/>
  <c r="E1089" i="5"/>
  <c r="D1089" i="5"/>
  <c r="G1088" i="5"/>
  <c r="E1088" i="5"/>
  <c r="H1088" i="5" s="1"/>
  <c r="D1088" i="5"/>
  <c r="H1087" i="5"/>
  <c r="G1087" i="5"/>
  <c r="D1087" i="5"/>
  <c r="E1087" i="5" s="1"/>
  <c r="D1086" i="5"/>
  <c r="D1085" i="5"/>
  <c r="D1084" i="5"/>
  <c r="G1084" i="5" s="1"/>
  <c r="D1083" i="5"/>
  <c r="E1083" i="5" s="1"/>
  <c r="H1083" i="5" s="1"/>
  <c r="D1082" i="5"/>
  <c r="G1082" i="5" s="1"/>
  <c r="G1081" i="5"/>
  <c r="D1081" i="5"/>
  <c r="E1081" i="5" s="1"/>
  <c r="H1081" i="5" s="1"/>
  <c r="H1080" i="5"/>
  <c r="G1080" i="5"/>
  <c r="E1080" i="5"/>
  <c r="D1080" i="5"/>
  <c r="G1079" i="5"/>
  <c r="D1079" i="5"/>
  <c r="E1079" i="5" s="1"/>
  <c r="H1079" i="5" s="1"/>
  <c r="E1078" i="5"/>
  <c r="H1078" i="5" s="1"/>
  <c r="D1078" i="5"/>
  <c r="G1078" i="5" s="1"/>
  <c r="D1077" i="5"/>
  <c r="D1076" i="5"/>
  <c r="H1075" i="5"/>
  <c r="G1075" i="5"/>
  <c r="D1075" i="5"/>
  <c r="E1075" i="5" s="1"/>
  <c r="H1074" i="5"/>
  <c r="E1074" i="5"/>
  <c r="D1074" i="5"/>
  <c r="G1074" i="5" s="1"/>
  <c r="D1073" i="5"/>
  <c r="G1073" i="5" s="1"/>
  <c r="G1072" i="5"/>
  <c r="D1072" i="5"/>
  <c r="E1072" i="5" s="1"/>
  <c r="H1072" i="5" s="1"/>
  <c r="H1071" i="5"/>
  <c r="G1071" i="5"/>
  <c r="D1071" i="5"/>
  <c r="E1071" i="5" s="1"/>
  <c r="D1070" i="5"/>
  <c r="G1070" i="5" s="1"/>
  <c r="E1069" i="5"/>
  <c r="H1069" i="5" s="1"/>
  <c r="D1069" i="5"/>
  <c r="G1069" i="5" s="1"/>
  <c r="D1068" i="5"/>
  <c r="D1067" i="5"/>
  <c r="H1066" i="5"/>
  <c r="E1066" i="5"/>
  <c r="D1066" i="5"/>
  <c r="G1066" i="5" s="1"/>
  <c r="G1065" i="5"/>
  <c r="E1065" i="5"/>
  <c r="H1065" i="5" s="1"/>
  <c r="D1065" i="5"/>
  <c r="D1064" i="5"/>
  <c r="G1064" i="5" s="1"/>
  <c r="H1063" i="5"/>
  <c r="G1063" i="5"/>
  <c r="D1063" i="5"/>
  <c r="E1063" i="5" s="1"/>
  <c r="E1062" i="5"/>
  <c r="H1062" i="5" s="1"/>
  <c r="D1062" i="5"/>
  <c r="G1062" i="5" s="1"/>
  <c r="D1061" i="5"/>
  <c r="G1061" i="5" s="1"/>
  <c r="E1060" i="5"/>
  <c r="H1060" i="5" s="1"/>
  <c r="D1060" i="5"/>
  <c r="G1060" i="5" s="1"/>
  <c r="G1059" i="5"/>
  <c r="D1059" i="5"/>
  <c r="E1059" i="5" s="1"/>
  <c r="H1059" i="5" s="1"/>
  <c r="D1058" i="5"/>
  <c r="G1058" i="5" s="1"/>
  <c r="H1057" i="5"/>
  <c r="G1057" i="5"/>
  <c r="E1057" i="5"/>
  <c r="D1057" i="5"/>
  <c r="G1056" i="5"/>
  <c r="E1056" i="5"/>
  <c r="H1056" i="5" s="1"/>
  <c r="D1056" i="5"/>
  <c r="H1055" i="5"/>
  <c r="G1055" i="5"/>
  <c r="D1055" i="5"/>
  <c r="E1055" i="5" s="1"/>
  <c r="D1054" i="5"/>
  <c r="E1053" i="5"/>
  <c r="H1053" i="5" s="1"/>
  <c r="D1053" i="5"/>
  <c r="G1053" i="5" s="1"/>
  <c r="D1052" i="5"/>
  <c r="G1052" i="5" s="1"/>
  <c r="D1051" i="5"/>
  <c r="E1051" i="5" s="1"/>
  <c r="H1051" i="5" s="1"/>
  <c r="D1050" i="5"/>
  <c r="G1050" i="5" s="1"/>
  <c r="G1049" i="5"/>
  <c r="D1049" i="5"/>
  <c r="E1049" i="5" s="1"/>
  <c r="H1049" i="5" s="1"/>
  <c r="H1048" i="5"/>
  <c r="G1048" i="5"/>
  <c r="E1048" i="5"/>
  <c r="D1048" i="5"/>
  <c r="G1047" i="5"/>
  <c r="D1047" i="5"/>
  <c r="E1047" i="5" s="1"/>
  <c r="H1047" i="5" s="1"/>
  <c r="E1046" i="5"/>
  <c r="H1046" i="5" s="1"/>
  <c r="D1046" i="5"/>
  <c r="G1046" i="5" s="1"/>
  <c r="D1045" i="5"/>
  <c r="E1044" i="5"/>
  <c r="H1044" i="5" s="1"/>
  <c r="D1044" i="5"/>
  <c r="G1044" i="5" s="1"/>
  <c r="H1043" i="5"/>
  <c r="G1043" i="5"/>
  <c r="D1043" i="5"/>
  <c r="E1043" i="5" s="1"/>
  <c r="H1042" i="5"/>
  <c r="E1042" i="5"/>
  <c r="D1042" i="5"/>
  <c r="G1042" i="5" s="1"/>
  <c r="D1041" i="5"/>
  <c r="G1041" i="5" s="1"/>
  <c r="G1040" i="5"/>
  <c r="D1040" i="5"/>
  <c r="E1040" i="5" s="1"/>
  <c r="H1040" i="5" s="1"/>
  <c r="H1039" i="5"/>
  <c r="G1039" i="5"/>
  <c r="D1039" i="5"/>
  <c r="E1039" i="5" s="1"/>
  <c r="D1038" i="5"/>
  <c r="G1038" i="5" s="1"/>
  <c r="E1037" i="5"/>
  <c r="H1037" i="5" s="1"/>
  <c r="D1037" i="5"/>
  <c r="G1037" i="5" s="1"/>
  <c r="D1036" i="5"/>
  <c r="D1035" i="5"/>
  <c r="H1034" i="5"/>
  <c r="E1034" i="5"/>
  <c r="D1034" i="5"/>
  <c r="G1034" i="5" s="1"/>
  <c r="G1033" i="5"/>
  <c r="E1033" i="5"/>
  <c r="H1033" i="5" s="1"/>
  <c r="D1033" i="5"/>
  <c r="D1032" i="5"/>
  <c r="G1032" i="5" s="1"/>
  <c r="H1031" i="5"/>
  <c r="G1031" i="5"/>
  <c r="D1031" i="5"/>
  <c r="E1031" i="5" s="1"/>
  <c r="D1030" i="5"/>
  <c r="G1030" i="5" s="1"/>
  <c r="D1029" i="5"/>
  <c r="G1029" i="5" s="1"/>
  <c r="E1028" i="5"/>
  <c r="H1028" i="5" s="1"/>
  <c r="D1028" i="5"/>
  <c r="G1028" i="5" s="1"/>
  <c r="G1027" i="5"/>
  <c r="D1027" i="5"/>
  <c r="E1027" i="5" s="1"/>
  <c r="H1027" i="5" s="1"/>
  <c r="D1026" i="5"/>
  <c r="G1026" i="5" s="1"/>
  <c r="H1025" i="5"/>
  <c r="G1025" i="5"/>
  <c r="E1025" i="5"/>
  <c r="D1025" i="5"/>
  <c r="G1024" i="5"/>
  <c r="E1024" i="5"/>
  <c r="H1024" i="5" s="1"/>
  <c r="D1024" i="5"/>
  <c r="H1023" i="5"/>
  <c r="G1023" i="5"/>
  <c r="D1023" i="5"/>
  <c r="E1023" i="5" s="1"/>
  <c r="D1022" i="5"/>
  <c r="D1021" i="5"/>
  <c r="G1021" i="5" s="1"/>
  <c r="D1020" i="5"/>
  <c r="G1020" i="5" s="1"/>
  <c r="D1019" i="5"/>
  <c r="E1019" i="5" s="1"/>
  <c r="H1019" i="5" s="1"/>
  <c r="D1018" i="5"/>
  <c r="G1017" i="5"/>
  <c r="D1017" i="5"/>
  <c r="E1017" i="5" s="1"/>
  <c r="H1017" i="5" s="1"/>
  <c r="H1016" i="5"/>
  <c r="G1016" i="5"/>
  <c r="E1016" i="5"/>
  <c r="D1016" i="5"/>
  <c r="G1015" i="5"/>
  <c r="D1015" i="5"/>
  <c r="E1015" i="5" s="1"/>
  <c r="H1015" i="5" s="1"/>
  <c r="E1014" i="5"/>
  <c r="H1014" i="5" s="1"/>
  <c r="D1014" i="5"/>
  <c r="G1014" i="5" s="1"/>
  <c r="G1013" i="5"/>
  <c r="D1013" i="5"/>
  <c r="E1013" i="5" s="1"/>
  <c r="H1013" i="5" s="1"/>
  <c r="E1012" i="5"/>
  <c r="H1012" i="5" s="1"/>
  <c r="D1012" i="5"/>
  <c r="G1012" i="5" s="1"/>
  <c r="H1011" i="5"/>
  <c r="G1011" i="5"/>
  <c r="D1011" i="5"/>
  <c r="E1011" i="5" s="1"/>
  <c r="H1010" i="5"/>
  <c r="E1010" i="5"/>
  <c r="D1010" i="5"/>
  <c r="G1010" i="5" s="1"/>
  <c r="D1009" i="5"/>
  <c r="G1008" i="5"/>
  <c r="D1008" i="5"/>
  <c r="E1008" i="5" s="1"/>
  <c r="H1008" i="5" s="1"/>
  <c r="H1007" i="5"/>
  <c r="G1007" i="5"/>
  <c r="D1007" i="5"/>
  <c r="E1007" i="5" s="1"/>
  <c r="D1006" i="5"/>
  <c r="G1006" i="5" s="1"/>
  <c r="E1005" i="5"/>
  <c r="H1005" i="5" s="1"/>
  <c r="D1005" i="5"/>
  <c r="G1005" i="5" s="1"/>
  <c r="D1004" i="5"/>
  <c r="E1004" i="5" s="1"/>
  <c r="H1004" i="5" s="1"/>
  <c r="D1003" i="5"/>
  <c r="H1002" i="5"/>
  <c r="E1002" i="5"/>
  <c r="D1002" i="5"/>
  <c r="G1002" i="5" s="1"/>
  <c r="G1001" i="5"/>
  <c r="E1001" i="5"/>
  <c r="H1001" i="5" s="1"/>
  <c r="D1001" i="5"/>
  <c r="D1000" i="5"/>
  <c r="H999" i="5"/>
  <c r="G999" i="5"/>
  <c r="D999" i="5"/>
  <c r="E999" i="5" s="1"/>
  <c r="E998" i="5"/>
  <c r="H998" i="5" s="1"/>
  <c r="D998" i="5"/>
  <c r="G998" i="5" s="1"/>
  <c r="D997" i="5"/>
  <c r="G997" i="5" s="1"/>
  <c r="E996" i="5"/>
  <c r="H996" i="5" s="1"/>
  <c r="D996" i="5"/>
  <c r="G996" i="5" s="1"/>
  <c r="G995" i="5"/>
  <c r="D995" i="5"/>
  <c r="E995" i="5" s="1"/>
  <c r="H995" i="5" s="1"/>
  <c r="D994" i="5"/>
  <c r="G994" i="5" s="1"/>
  <c r="H993" i="5"/>
  <c r="G993" i="5"/>
  <c r="E993" i="5"/>
  <c r="D993" i="5"/>
  <c r="G992" i="5"/>
  <c r="E992" i="5"/>
  <c r="H992" i="5" s="1"/>
  <c r="D992" i="5"/>
  <c r="D991" i="5"/>
  <c r="E990" i="5"/>
  <c r="H990" i="5" s="1"/>
  <c r="D990" i="5"/>
  <c r="G990" i="5" s="1"/>
  <c r="G989" i="5"/>
  <c r="E989" i="5"/>
  <c r="H989" i="5" s="1"/>
  <c r="D989" i="5"/>
  <c r="E988" i="5"/>
  <c r="H988" i="5" s="1"/>
  <c r="D988" i="5"/>
  <c r="G988" i="5" s="1"/>
  <c r="G987" i="5"/>
  <c r="E987" i="5"/>
  <c r="H987" i="5" s="1"/>
  <c r="D987" i="5"/>
  <c r="D986" i="5"/>
  <c r="D985" i="5"/>
  <c r="G985" i="5" s="1"/>
  <c r="D984" i="5"/>
  <c r="G984" i="5" s="1"/>
  <c r="E983" i="5"/>
  <c r="H983" i="5" s="1"/>
  <c r="D983" i="5"/>
  <c r="G983" i="5" s="1"/>
  <c r="E982" i="5"/>
  <c r="H982" i="5" s="1"/>
  <c r="D982" i="5"/>
  <c r="G982" i="5" s="1"/>
  <c r="D981" i="5"/>
  <c r="H980" i="5"/>
  <c r="G980" i="5"/>
  <c r="E980" i="5"/>
  <c r="D980" i="5"/>
  <c r="D979" i="5"/>
  <c r="G979" i="5" s="1"/>
  <c r="D978" i="5"/>
  <c r="G977" i="5"/>
  <c r="D977" i="5"/>
  <c r="E977" i="5" s="1"/>
  <c r="H977" i="5" s="1"/>
  <c r="H976" i="5"/>
  <c r="G976" i="5"/>
  <c r="E976" i="5"/>
  <c r="D976" i="5"/>
  <c r="G975" i="5"/>
  <c r="E975" i="5"/>
  <c r="H975" i="5" s="1"/>
  <c r="D975" i="5"/>
  <c r="H974" i="5"/>
  <c r="E974" i="5"/>
  <c r="D974" i="5"/>
  <c r="G974" i="5" s="1"/>
  <c r="G973" i="5"/>
  <c r="E973" i="5"/>
  <c r="H973" i="5" s="1"/>
  <c r="D973" i="5"/>
  <c r="G972" i="5"/>
  <c r="E972" i="5"/>
  <c r="H972" i="5" s="1"/>
  <c r="D972" i="5"/>
  <c r="E971" i="5"/>
  <c r="H971" i="5" s="1"/>
  <c r="D971" i="5"/>
  <c r="G971" i="5" s="1"/>
  <c r="E970" i="5"/>
  <c r="H970" i="5" s="1"/>
  <c r="D970" i="5"/>
  <c r="G970" i="5" s="1"/>
  <c r="D969" i="5"/>
  <c r="E969" i="5" s="1"/>
  <c r="H969" i="5" s="1"/>
  <c r="D968" i="5"/>
  <c r="G968" i="5" s="1"/>
  <c r="D967" i="5"/>
  <c r="G967" i="5" s="1"/>
  <c r="D966" i="5"/>
  <c r="G966" i="5" s="1"/>
  <c r="E965" i="5"/>
  <c r="H965" i="5" s="1"/>
  <c r="D965" i="5"/>
  <c r="G965" i="5" s="1"/>
  <c r="D964" i="5"/>
  <c r="H963" i="5"/>
  <c r="G963" i="5"/>
  <c r="E963" i="5"/>
  <c r="D963" i="5"/>
  <c r="H962" i="5"/>
  <c r="E962" i="5"/>
  <c r="D962" i="5"/>
  <c r="G962" i="5" s="1"/>
  <c r="D961" i="5"/>
  <c r="G960" i="5"/>
  <c r="D960" i="5"/>
  <c r="E960" i="5" s="1"/>
  <c r="H960" i="5" s="1"/>
  <c r="H959" i="5"/>
  <c r="G959" i="5"/>
  <c r="E959" i="5"/>
  <c r="D959" i="5"/>
  <c r="E958" i="5"/>
  <c r="H958" i="5" s="1"/>
  <c r="D958" i="5"/>
  <c r="G958" i="5" s="1"/>
  <c r="G957" i="5"/>
  <c r="E957" i="5"/>
  <c r="H957" i="5" s="1"/>
  <c r="D957" i="5"/>
  <c r="H956" i="5"/>
  <c r="G956" i="5"/>
  <c r="E956" i="5"/>
  <c r="D956" i="5"/>
  <c r="G955" i="5"/>
  <c r="E955" i="5"/>
  <c r="H955" i="5" s="1"/>
  <c r="D955" i="5"/>
  <c r="D954" i="5"/>
  <c r="G954" i="5" s="1"/>
  <c r="E953" i="5"/>
  <c r="H953" i="5" s="1"/>
  <c r="D953" i="5"/>
  <c r="G953" i="5" s="1"/>
  <c r="G952" i="5"/>
  <c r="D952" i="5"/>
  <c r="E952" i="5" s="1"/>
  <c r="H952" i="5" s="1"/>
  <c r="E951" i="5"/>
  <c r="H951" i="5" s="1"/>
  <c r="D951" i="5"/>
  <c r="G951" i="5" s="1"/>
  <c r="H950" i="5"/>
  <c r="E950" i="5"/>
  <c r="D950" i="5"/>
  <c r="G950" i="5" s="1"/>
  <c r="D949" i="5"/>
  <c r="E948" i="5"/>
  <c r="H948" i="5" s="1"/>
  <c r="D948" i="5"/>
  <c r="G948" i="5" s="1"/>
  <c r="D947" i="5"/>
  <c r="H946" i="5"/>
  <c r="E946" i="5"/>
  <c r="D946" i="5"/>
  <c r="G946" i="5" s="1"/>
  <c r="G945" i="5"/>
  <c r="E945" i="5"/>
  <c r="H945" i="5" s="1"/>
  <c r="D945" i="5"/>
  <c r="D944" i="5"/>
  <c r="G943" i="5"/>
  <c r="D943" i="5"/>
  <c r="E943" i="5" s="1"/>
  <c r="H943" i="5" s="1"/>
  <c r="H942" i="5"/>
  <c r="E942" i="5"/>
  <c r="D942" i="5"/>
  <c r="G942" i="5" s="1"/>
  <c r="E941" i="5"/>
  <c r="H941" i="5" s="1"/>
  <c r="D941" i="5"/>
  <c r="G941" i="5" s="1"/>
  <c r="G940" i="5"/>
  <c r="E940" i="5"/>
  <c r="H940" i="5" s="1"/>
  <c r="D940" i="5"/>
  <c r="G939" i="5"/>
  <c r="E939" i="5"/>
  <c r="H939" i="5" s="1"/>
  <c r="D939" i="5"/>
  <c r="E938" i="5"/>
  <c r="H938" i="5" s="1"/>
  <c r="D938" i="5"/>
  <c r="G938" i="5" s="1"/>
  <c r="D937" i="5"/>
  <c r="G937" i="5" s="1"/>
  <c r="E936" i="5"/>
  <c r="H936" i="5" s="1"/>
  <c r="D936" i="5"/>
  <c r="G936" i="5" s="1"/>
  <c r="D935" i="5"/>
  <c r="E935" i="5" s="1"/>
  <c r="H935" i="5" s="1"/>
  <c r="D934" i="5"/>
  <c r="H933" i="5"/>
  <c r="G933" i="5"/>
  <c r="E933" i="5"/>
  <c r="D933" i="5"/>
  <c r="D932" i="5"/>
  <c r="E931" i="5"/>
  <c r="H931" i="5" s="1"/>
  <c r="D931" i="5"/>
  <c r="G931" i="5" s="1"/>
  <c r="D930" i="5"/>
  <c r="G930" i="5" s="1"/>
  <c r="H929" i="5"/>
  <c r="G929" i="5"/>
  <c r="E929" i="5"/>
  <c r="D929" i="5"/>
  <c r="G928" i="5"/>
  <c r="E928" i="5"/>
  <c r="H928" i="5" s="1"/>
  <c r="D928" i="5"/>
  <c r="D927" i="5"/>
  <c r="E926" i="5"/>
  <c r="H926" i="5" s="1"/>
  <c r="D926" i="5"/>
  <c r="G926" i="5" s="1"/>
  <c r="G925" i="5"/>
  <c r="E925" i="5"/>
  <c r="H925" i="5" s="1"/>
  <c r="D925" i="5"/>
  <c r="E924" i="5"/>
  <c r="H924" i="5" s="1"/>
  <c r="D924" i="5"/>
  <c r="G924" i="5" s="1"/>
  <c r="G923" i="5"/>
  <c r="E923" i="5"/>
  <c r="H923" i="5" s="1"/>
  <c r="D923" i="5"/>
  <c r="D922" i="5"/>
  <c r="E921" i="5"/>
  <c r="H921" i="5" s="1"/>
  <c r="D921" i="5"/>
  <c r="G921" i="5" s="1"/>
  <c r="D920" i="5"/>
  <c r="E919" i="5"/>
  <c r="H919" i="5" s="1"/>
  <c r="D919" i="5"/>
  <c r="G919" i="5" s="1"/>
  <c r="E918" i="5"/>
  <c r="H918" i="5" s="1"/>
  <c r="D918" i="5"/>
  <c r="G918" i="5" s="1"/>
  <c r="D917" i="5"/>
  <c r="H916" i="5"/>
  <c r="G916" i="5"/>
  <c r="E916" i="5"/>
  <c r="D916" i="5"/>
  <c r="D915" i="5"/>
  <c r="E914" i="5"/>
  <c r="H914" i="5" s="1"/>
  <c r="D914" i="5"/>
  <c r="G914" i="5" s="1"/>
  <c r="D913" i="5"/>
  <c r="H912" i="5"/>
  <c r="G912" i="5"/>
  <c r="E912" i="5"/>
  <c r="D912" i="5"/>
  <c r="D911" i="5"/>
  <c r="E910" i="5"/>
  <c r="H910" i="5" s="1"/>
  <c r="D910" i="5"/>
  <c r="G910" i="5" s="1"/>
  <c r="D909" i="5"/>
  <c r="H908" i="5"/>
  <c r="G908" i="5"/>
  <c r="E908" i="5"/>
  <c r="D908" i="5"/>
  <c r="D907" i="5"/>
  <c r="E906" i="5"/>
  <c r="H906" i="5" s="1"/>
  <c r="D906" i="5"/>
  <c r="G906" i="5" s="1"/>
  <c r="D905" i="5"/>
  <c r="H904" i="5"/>
  <c r="G904" i="5"/>
  <c r="E904" i="5"/>
  <c r="D904" i="5"/>
  <c r="D903" i="5"/>
  <c r="E902" i="5"/>
  <c r="H902" i="5" s="1"/>
  <c r="D902" i="5"/>
  <c r="G902" i="5" s="1"/>
  <c r="D901" i="5"/>
  <c r="H900" i="5"/>
  <c r="G900" i="5"/>
  <c r="E900" i="5"/>
  <c r="D900" i="5"/>
  <c r="D899" i="5"/>
  <c r="E898" i="5"/>
  <c r="H898" i="5" s="1"/>
  <c r="D898" i="5"/>
  <c r="G898" i="5" s="1"/>
  <c r="D897" i="5"/>
  <c r="H896" i="5"/>
  <c r="G896" i="5"/>
  <c r="E896" i="5"/>
  <c r="D896" i="5"/>
  <c r="D895" i="5"/>
  <c r="E894" i="5"/>
  <c r="H894" i="5" s="1"/>
  <c r="D894" i="5"/>
  <c r="G894" i="5" s="1"/>
  <c r="D893" i="5"/>
  <c r="H892" i="5"/>
  <c r="G892" i="5"/>
  <c r="E892" i="5"/>
  <c r="D892" i="5"/>
  <c r="D891" i="5"/>
  <c r="E890" i="5"/>
  <c r="H890" i="5" s="1"/>
  <c r="D890" i="5"/>
  <c r="G890" i="5" s="1"/>
  <c r="D889" i="5"/>
  <c r="H888" i="5"/>
  <c r="G888" i="5"/>
  <c r="E888" i="5"/>
  <c r="D888" i="5"/>
  <c r="D887" i="5"/>
  <c r="E886" i="5"/>
  <c r="H886" i="5" s="1"/>
  <c r="D886" i="5"/>
  <c r="G886" i="5" s="1"/>
  <c r="D885" i="5"/>
  <c r="H884" i="5"/>
  <c r="G884" i="5"/>
  <c r="E884" i="5"/>
  <c r="D884" i="5"/>
  <c r="D883" i="5"/>
  <c r="E882" i="5"/>
  <c r="H882" i="5" s="1"/>
  <c r="D882" i="5"/>
  <c r="G882" i="5" s="1"/>
  <c r="D881" i="5"/>
  <c r="H880" i="5"/>
  <c r="G880" i="5"/>
  <c r="E880" i="5"/>
  <c r="D880" i="5"/>
  <c r="D879" i="5"/>
  <c r="E878" i="5"/>
  <c r="H878" i="5" s="1"/>
  <c r="D878" i="5"/>
  <c r="G878" i="5" s="1"/>
  <c r="D877" i="5"/>
  <c r="H876" i="5"/>
  <c r="G876" i="5"/>
  <c r="E876" i="5"/>
  <c r="D876" i="5"/>
  <c r="D875" i="5"/>
  <c r="D874" i="5"/>
  <c r="G874" i="5" s="1"/>
  <c r="D873" i="5"/>
  <c r="H872" i="5"/>
  <c r="G872" i="5"/>
  <c r="E872" i="5"/>
  <c r="D872" i="5"/>
  <c r="D871" i="5"/>
  <c r="D870" i="5"/>
  <c r="D869" i="5"/>
  <c r="H868" i="5"/>
  <c r="G868" i="5"/>
  <c r="E868" i="5"/>
  <c r="D868" i="5"/>
  <c r="D867" i="5"/>
  <c r="D866" i="5"/>
  <c r="D865" i="5"/>
  <c r="H864" i="5"/>
  <c r="G864" i="5"/>
  <c r="E864" i="5"/>
  <c r="D864" i="5"/>
  <c r="D863" i="5"/>
  <c r="D862" i="5"/>
  <c r="G862" i="5" s="1"/>
  <c r="D861" i="5"/>
  <c r="H860" i="5"/>
  <c r="G860" i="5"/>
  <c r="E860" i="5"/>
  <c r="D860" i="5"/>
  <c r="D859" i="5"/>
  <c r="D858" i="5"/>
  <c r="G858" i="5" s="1"/>
  <c r="D857" i="5"/>
  <c r="H856" i="5"/>
  <c r="G856" i="5"/>
  <c r="E856" i="5"/>
  <c r="D856" i="5"/>
  <c r="D855" i="5"/>
  <c r="E854" i="5"/>
  <c r="H854" i="5" s="1"/>
  <c r="D854" i="5"/>
  <c r="G854" i="5" s="1"/>
  <c r="D853" i="5"/>
  <c r="H852" i="5"/>
  <c r="G852" i="5"/>
  <c r="E852" i="5"/>
  <c r="D852" i="5"/>
  <c r="D851" i="5"/>
  <c r="D850" i="5"/>
  <c r="G850" i="5" s="1"/>
  <c r="D849" i="5"/>
  <c r="H848" i="5"/>
  <c r="G848" i="5"/>
  <c r="E848" i="5"/>
  <c r="D848" i="5"/>
  <c r="D847" i="5"/>
  <c r="D846" i="5"/>
  <c r="G846" i="5" s="1"/>
  <c r="D845" i="5"/>
  <c r="H844" i="5"/>
  <c r="G844" i="5"/>
  <c r="E844" i="5"/>
  <c r="D844" i="5"/>
  <c r="D843" i="5"/>
  <c r="D842" i="5"/>
  <c r="G842" i="5" s="1"/>
  <c r="D841" i="5"/>
  <c r="H840" i="5"/>
  <c r="G840" i="5"/>
  <c r="E840" i="5"/>
  <c r="D840" i="5"/>
  <c r="D839" i="5"/>
  <c r="D838" i="5"/>
  <c r="D837" i="5"/>
  <c r="H836" i="5"/>
  <c r="G836" i="5"/>
  <c r="E836" i="5"/>
  <c r="D836" i="5"/>
  <c r="D835" i="5"/>
  <c r="D834" i="5"/>
  <c r="D833" i="5"/>
  <c r="H832" i="5"/>
  <c r="G832" i="5"/>
  <c r="E832" i="5"/>
  <c r="D832" i="5"/>
  <c r="D831" i="5"/>
  <c r="D830" i="5"/>
  <c r="G830" i="5" s="1"/>
  <c r="D829" i="5"/>
  <c r="H828" i="5"/>
  <c r="G828" i="5"/>
  <c r="E828" i="5"/>
  <c r="D828" i="5"/>
  <c r="D827" i="5"/>
  <c r="D826" i="5"/>
  <c r="G826" i="5" s="1"/>
  <c r="D825" i="5"/>
  <c r="H824" i="5"/>
  <c r="G824" i="5"/>
  <c r="E824" i="5"/>
  <c r="D824" i="5"/>
  <c r="D823" i="5"/>
  <c r="E822" i="5"/>
  <c r="H822" i="5" s="1"/>
  <c r="D822" i="5"/>
  <c r="G822" i="5" s="1"/>
  <c r="D821" i="5"/>
  <c r="H820" i="5"/>
  <c r="G820" i="5"/>
  <c r="E820" i="5"/>
  <c r="D820" i="5"/>
  <c r="D819" i="5"/>
  <c r="D818" i="5"/>
  <c r="D817" i="5"/>
  <c r="H816" i="5"/>
  <c r="G816" i="5"/>
  <c r="E816" i="5"/>
  <c r="D816" i="5"/>
  <c r="D815" i="5"/>
  <c r="D814" i="5"/>
  <c r="G814" i="5" s="1"/>
  <c r="D813" i="5"/>
  <c r="H812" i="5"/>
  <c r="G812" i="5"/>
  <c r="E812" i="5"/>
  <c r="D812" i="5"/>
  <c r="D811" i="5"/>
  <c r="D810" i="5"/>
  <c r="G810" i="5" s="1"/>
  <c r="D809" i="5"/>
  <c r="H808" i="5"/>
  <c r="G808" i="5"/>
  <c r="E808" i="5"/>
  <c r="D808" i="5"/>
  <c r="D807" i="5"/>
  <c r="D806" i="5"/>
  <c r="D805" i="5"/>
  <c r="H804" i="5"/>
  <c r="G804" i="5"/>
  <c r="E804" i="5"/>
  <c r="D804" i="5"/>
  <c r="D803" i="5"/>
  <c r="D802" i="5"/>
  <c r="D801" i="5"/>
  <c r="H800" i="5"/>
  <c r="G800" i="5"/>
  <c r="E800" i="5"/>
  <c r="D800" i="5"/>
  <c r="D799" i="5"/>
  <c r="D798" i="5"/>
  <c r="G798" i="5" s="1"/>
  <c r="D797" i="5"/>
  <c r="H796" i="5"/>
  <c r="G796" i="5"/>
  <c r="E796" i="5"/>
  <c r="D796" i="5"/>
  <c r="D795" i="5"/>
  <c r="D794" i="5"/>
  <c r="G794" i="5" s="1"/>
  <c r="D793" i="5"/>
  <c r="H792" i="5"/>
  <c r="G792" i="5"/>
  <c r="E792" i="5"/>
  <c r="D792" i="5"/>
  <c r="D791" i="5"/>
  <c r="E790" i="5"/>
  <c r="H790" i="5" s="1"/>
  <c r="D790" i="5"/>
  <c r="G790" i="5" s="1"/>
  <c r="D789" i="5"/>
  <c r="H788" i="5"/>
  <c r="G788" i="5"/>
  <c r="E788" i="5"/>
  <c r="D788" i="5"/>
  <c r="D787" i="5"/>
  <c r="D786" i="5"/>
  <c r="D785" i="5"/>
  <c r="H784" i="5"/>
  <c r="G784" i="5"/>
  <c r="E784" i="5"/>
  <c r="D784" i="5"/>
  <c r="D783" i="5"/>
  <c r="D782" i="5"/>
  <c r="G782" i="5" s="1"/>
  <c r="D781" i="5"/>
  <c r="H780" i="5"/>
  <c r="G780" i="5"/>
  <c r="E780" i="5"/>
  <c r="D780" i="5"/>
  <c r="D779" i="5"/>
  <c r="D778" i="5"/>
  <c r="G778" i="5" s="1"/>
  <c r="D777" i="5"/>
  <c r="H776" i="5"/>
  <c r="G776" i="5"/>
  <c r="E776" i="5"/>
  <c r="D776" i="5"/>
  <c r="D775" i="5"/>
  <c r="D774" i="5"/>
  <c r="D773" i="5"/>
  <c r="H772" i="5"/>
  <c r="G772" i="5"/>
  <c r="E772" i="5"/>
  <c r="D772" i="5"/>
  <c r="D771" i="5"/>
  <c r="D770" i="5"/>
  <c r="D769" i="5"/>
  <c r="H768" i="5"/>
  <c r="G768" i="5"/>
  <c r="E768" i="5"/>
  <c r="D768" i="5"/>
  <c r="D767" i="5"/>
  <c r="D766" i="5"/>
  <c r="G766" i="5" s="1"/>
  <c r="D765" i="5"/>
  <c r="H764" i="5"/>
  <c r="G764" i="5"/>
  <c r="E764" i="5"/>
  <c r="D764" i="5"/>
  <c r="D763" i="5"/>
  <c r="E762" i="5"/>
  <c r="H762" i="5" s="1"/>
  <c r="D762" i="5"/>
  <c r="G762" i="5" s="1"/>
  <c r="D761" i="5"/>
  <c r="H760" i="5"/>
  <c r="G760" i="5"/>
  <c r="E760" i="5"/>
  <c r="D760" i="5"/>
  <c r="D759" i="5"/>
  <c r="E758" i="5"/>
  <c r="H758" i="5" s="1"/>
  <c r="D758" i="5"/>
  <c r="G758" i="5" s="1"/>
  <c r="D757" i="5"/>
  <c r="H756" i="5"/>
  <c r="G756" i="5"/>
  <c r="E756" i="5"/>
  <c r="D756" i="5"/>
  <c r="D755" i="5"/>
  <c r="D754" i="5"/>
  <c r="D753" i="5"/>
  <c r="H752" i="5"/>
  <c r="G752" i="5"/>
  <c r="E752" i="5"/>
  <c r="D752" i="5"/>
  <c r="D751" i="5"/>
  <c r="D750" i="5"/>
  <c r="G750" i="5" s="1"/>
  <c r="D749" i="5"/>
  <c r="H748" i="5"/>
  <c r="G748" i="5"/>
  <c r="E748" i="5"/>
  <c r="D748" i="5"/>
  <c r="D747" i="5"/>
  <c r="D746" i="5"/>
  <c r="G746" i="5" s="1"/>
  <c r="D745" i="5"/>
  <c r="H744" i="5"/>
  <c r="G744" i="5"/>
  <c r="E744" i="5"/>
  <c r="D744" i="5"/>
  <c r="D743" i="5"/>
  <c r="D742" i="5"/>
  <c r="D741" i="5"/>
  <c r="H740" i="5"/>
  <c r="G740" i="5"/>
  <c r="E740" i="5"/>
  <c r="D740" i="5"/>
  <c r="D739" i="5"/>
  <c r="D738" i="5"/>
  <c r="D737" i="5"/>
  <c r="H736" i="5"/>
  <c r="G736" i="5"/>
  <c r="E736" i="5"/>
  <c r="D736" i="5"/>
  <c r="D735" i="5"/>
  <c r="D734" i="5"/>
  <c r="G734" i="5" s="1"/>
  <c r="D733" i="5"/>
  <c r="H732" i="5"/>
  <c r="G732" i="5"/>
  <c r="E732" i="5"/>
  <c r="D732" i="5"/>
  <c r="D731" i="5"/>
  <c r="E730" i="5"/>
  <c r="H730" i="5" s="1"/>
  <c r="D730" i="5"/>
  <c r="G730" i="5" s="1"/>
  <c r="D729" i="5"/>
  <c r="H728" i="5"/>
  <c r="G728" i="5"/>
  <c r="E728" i="5"/>
  <c r="D728" i="5"/>
  <c r="D727" i="5"/>
  <c r="E726" i="5"/>
  <c r="H726" i="5" s="1"/>
  <c r="D726" i="5"/>
  <c r="G726" i="5" s="1"/>
  <c r="D725" i="5"/>
  <c r="H724" i="5"/>
  <c r="G724" i="5"/>
  <c r="E724" i="5"/>
  <c r="D724" i="5"/>
  <c r="D723" i="5"/>
  <c r="D722" i="5"/>
  <c r="D721" i="5"/>
  <c r="H720" i="5"/>
  <c r="G720" i="5"/>
  <c r="E720" i="5"/>
  <c r="D720" i="5"/>
  <c r="D719" i="5"/>
  <c r="D718" i="5"/>
  <c r="G718" i="5" s="1"/>
  <c r="D717" i="5"/>
  <c r="H716" i="5"/>
  <c r="G716" i="5"/>
  <c r="E716" i="5"/>
  <c r="D716" i="5"/>
  <c r="D715" i="5"/>
  <c r="D714" i="5"/>
  <c r="G714" i="5" s="1"/>
  <c r="D713" i="5"/>
  <c r="H712" i="5"/>
  <c r="G712" i="5"/>
  <c r="E712" i="5"/>
  <c r="D712" i="5"/>
  <c r="D711" i="5"/>
  <c r="D710" i="5"/>
  <c r="G709" i="5"/>
  <c r="D709" i="5"/>
  <c r="E709" i="5" s="1"/>
  <c r="H709" i="5" s="1"/>
  <c r="H708" i="5"/>
  <c r="G708" i="5"/>
  <c r="E708" i="5"/>
  <c r="D708" i="5"/>
  <c r="D707" i="5"/>
  <c r="D706" i="5"/>
  <c r="G706" i="5" s="1"/>
  <c r="G705" i="5"/>
  <c r="E705" i="5"/>
  <c r="H705" i="5" s="1"/>
  <c r="D705" i="5"/>
  <c r="H704" i="5"/>
  <c r="G704" i="5"/>
  <c r="E704" i="5"/>
  <c r="D704" i="5"/>
  <c r="D703" i="5"/>
  <c r="D702" i="5"/>
  <c r="E701" i="5"/>
  <c r="H701" i="5" s="1"/>
  <c r="D701" i="5"/>
  <c r="G701" i="5" s="1"/>
  <c r="H700" i="5"/>
  <c r="G700" i="5"/>
  <c r="E700" i="5"/>
  <c r="D700" i="5"/>
  <c r="D699" i="5"/>
  <c r="D698" i="5"/>
  <c r="G698" i="5" s="1"/>
  <c r="G697" i="5"/>
  <c r="E697" i="5"/>
  <c r="H697" i="5" s="1"/>
  <c r="D697" i="5"/>
  <c r="G696" i="5"/>
  <c r="E696" i="5"/>
  <c r="H696" i="5" s="1"/>
  <c r="D696" i="5"/>
  <c r="D695" i="5"/>
  <c r="D694" i="5"/>
  <c r="G694" i="5" s="1"/>
  <c r="G693" i="5"/>
  <c r="E693" i="5"/>
  <c r="H693" i="5" s="1"/>
  <c r="D693" i="5"/>
  <c r="H692" i="5"/>
  <c r="G692" i="5"/>
  <c r="E692" i="5"/>
  <c r="D692" i="5"/>
  <c r="D691" i="5"/>
  <c r="D690" i="5"/>
  <c r="E690" i="5" s="1"/>
  <c r="H690" i="5" s="1"/>
  <c r="G689" i="5"/>
  <c r="D689" i="5"/>
  <c r="E689" i="5" s="1"/>
  <c r="H689" i="5" s="1"/>
  <c r="H688" i="5"/>
  <c r="G688" i="5"/>
  <c r="E688" i="5"/>
  <c r="D688" i="5"/>
  <c r="D687" i="5"/>
  <c r="D686" i="5"/>
  <c r="G685" i="5"/>
  <c r="D685" i="5"/>
  <c r="E685" i="5" s="1"/>
  <c r="H685" i="5" s="1"/>
  <c r="G684" i="5"/>
  <c r="E684" i="5"/>
  <c r="H684" i="5" s="1"/>
  <c r="D684" i="5"/>
  <c r="D683" i="5"/>
  <c r="E682" i="5"/>
  <c r="H682" i="5" s="1"/>
  <c r="D682" i="5"/>
  <c r="G682" i="5" s="1"/>
  <c r="D681" i="5"/>
  <c r="E681" i="5" s="1"/>
  <c r="H681" i="5" s="1"/>
  <c r="G680" i="5"/>
  <c r="E680" i="5"/>
  <c r="H680" i="5" s="1"/>
  <c r="D680" i="5"/>
  <c r="D679" i="5"/>
  <c r="G678" i="5"/>
  <c r="D678" i="5"/>
  <c r="E678" i="5" s="1"/>
  <c r="H678" i="5" s="1"/>
  <c r="D677" i="5"/>
  <c r="G676" i="5"/>
  <c r="D676" i="5"/>
  <c r="E676" i="5" s="1"/>
  <c r="H676" i="5" s="1"/>
  <c r="G675" i="5"/>
  <c r="E675" i="5"/>
  <c r="H675" i="5" s="1"/>
  <c r="D675" i="5"/>
  <c r="G674" i="5"/>
  <c r="D674" i="5"/>
  <c r="E674" i="5" s="1"/>
  <c r="H674" i="5" s="1"/>
  <c r="D673" i="5"/>
  <c r="G672" i="5"/>
  <c r="D672" i="5"/>
  <c r="E672" i="5" s="1"/>
  <c r="H672" i="5" s="1"/>
  <c r="G671" i="5"/>
  <c r="E671" i="5"/>
  <c r="H671" i="5" s="1"/>
  <c r="D671" i="5"/>
  <c r="G670" i="5"/>
  <c r="D670" i="5"/>
  <c r="E670" i="5" s="1"/>
  <c r="H670" i="5" s="1"/>
  <c r="D669" i="5"/>
  <c r="G668" i="5"/>
  <c r="D668" i="5"/>
  <c r="E668" i="5" s="1"/>
  <c r="H668" i="5" s="1"/>
  <c r="G667" i="5"/>
  <c r="E667" i="5"/>
  <c r="H667" i="5" s="1"/>
  <c r="D667" i="5"/>
  <c r="G666" i="5"/>
  <c r="D666" i="5"/>
  <c r="E666" i="5" s="1"/>
  <c r="H666" i="5" s="1"/>
  <c r="D665" i="5"/>
  <c r="G664" i="5"/>
  <c r="D664" i="5"/>
  <c r="E664" i="5" s="1"/>
  <c r="H664" i="5" s="1"/>
  <c r="G663" i="5"/>
  <c r="E663" i="5"/>
  <c r="H663" i="5" s="1"/>
  <c r="D663" i="5"/>
  <c r="G662" i="5"/>
  <c r="D662" i="5"/>
  <c r="E662" i="5" s="1"/>
  <c r="H662" i="5" s="1"/>
  <c r="D661" i="5"/>
  <c r="G660" i="5"/>
  <c r="D660" i="5"/>
  <c r="E660" i="5" s="1"/>
  <c r="H660" i="5" s="1"/>
  <c r="G659" i="5"/>
  <c r="E659" i="5"/>
  <c r="H659" i="5" s="1"/>
  <c r="D659" i="5"/>
  <c r="G658" i="5"/>
  <c r="D658" i="5"/>
  <c r="E658" i="5" s="1"/>
  <c r="H658" i="5" s="1"/>
  <c r="D657" i="5"/>
  <c r="G656" i="5"/>
  <c r="D656" i="5"/>
  <c r="E656" i="5" s="1"/>
  <c r="H656" i="5" s="1"/>
  <c r="G655" i="5"/>
  <c r="E655" i="5"/>
  <c r="H655" i="5" s="1"/>
  <c r="D655" i="5"/>
  <c r="G654" i="5"/>
  <c r="D654" i="5"/>
  <c r="E654" i="5" s="1"/>
  <c r="H654" i="5" s="1"/>
  <c r="D653" i="5"/>
  <c r="G652" i="5"/>
  <c r="D652" i="5"/>
  <c r="E652" i="5" s="1"/>
  <c r="H652" i="5" s="1"/>
  <c r="G651" i="5"/>
  <c r="E651" i="5"/>
  <c r="H651" i="5" s="1"/>
  <c r="D651" i="5"/>
  <c r="G650" i="5"/>
  <c r="D650" i="5"/>
  <c r="E650" i="5" s="1"/>
  <c r="H650" i="5" s="1"/>
  <c r="D649" i="5"/>
  <c r="G648" i="5"/>
  <c r="D648" i="5"/>
  <c r="E648" i="5" s="1"/>
  <c r="H648" i="5" s="1"/>
  <c r="G647" i="5"/>
  <c r="E647" i="5"/>
  <c r="H647" i="5" s="1"/>
  <c r="D647" i="5"/>
  <c r="G646" i="5"/>
  <c r="D646" i="5"/>
  <c r="E646" i="5" s="1"/>
  <c r="H646" i="5" s="1"/>
  <c r="D645" i="5"/>
  <c r="G644" i="5"/>
  <c r="D644" i="5"/>
  <c r="E644" i="5" s="1"/>
  <c r="H644" i="5" s="1"/>
  <c r="G643" i="5"/>
  <c r="E643" i="5"/>
  <c r="H643" i="5" s="1"/>
  <c r="D643" i="5"/>
  <c r="G642" i="5"/>
  <c r="D642" i="5"/>
  <c r="E642" i="5" s="1"/>
  <c r="H642" i="5" s="1"/>
  <c r="D641" i="5"/>
  <c r="G640" i="5"/>
  <c r="D640" i="5"/>
  <c r="E640" i="5" s="1"/>
  <c r="H640" i="5" s="1"/>
  <c r="G639" i="5"/>
  <c r="E639" i="5"/>
  <c r="H639" i="5" s="1"/>
  <c r="D639" i="5"/>
  <c r="G638" i="5"/>
  <c r="D638" i="5"/>
  <c r="E638" i="5" s="1"/>
  <c r="H638" i="5" s="1"/>
  <c r="D637" i="5"/>
  <c r="G636" i="5"/>
  <c r="D636" i="5"/>
  <c r="E636" i="5" s="1"/>
  <c r="H636" i="5" s="1"/>
  <c r="G635" i="5"/>
  <c r="E635" i="5"/>
  <c r="H635" i="5" s="1"/>
  <c r="D635" i="5"/>
  <c r="G634" i="5"/>
  <c r="D634" i="5"/>
  <c r="E634" i="5" s="1"/>
  <c r="H634" i="5" s="1"/>
  <c r="D633" i="5"/>
  <c r="G632" i="5"/>
  <c r="D632" i="5"/>
  <c r="E632" i="5" s="1"/>
  <c r="H632" i="5" s="1"/>
  <c r="G631" i="5"/>
  <c r="E631" i="5"/>
  <c r="H631" i="5" s="1"/>
  <c r="D631" i="5"/>
  <c r="G630" i="5"/>
  <c r="D630" i="5"/>
  <c r="E630" i="5" s="1"/>
  <c r="H630" i="5" s="1"/>
  <c r="D629" i="5"/>
  <c r="G628" i="5"/>
  <c r="D628" i="5"/>
  <c r="E628" i="5" s="1"/>
  <c r="H628" i="5" s="1"/>
  <c r="G627" i="5"/>
  <c r="E627" i="5"/>
  <c r="H627" i="5" s="1"/>
  <c r="D627" i="5"/>
  <c r="G626" i="5"/>
  <c r="D626" i="5"/>
  <c r="E626" i="5" s="1"/>
  <c r="H626" i="5" s="1"/>
  <c r="D625" i="5"/>
  <c r="G624" i="5"/>
  <c r="D624" i="5"/>
  <c r="E624" i="5" s="1"/>
  <c r="H624" i="5" s="1"/>
  <c r="G623" i="5"/>
  <c r="E623" i="5"/>
  <c r="H623" i="5" s="1"/>
  <c r="D623" i="5"/>
  <c r="G622" i="5"/>
  <c r="D622" i="5"/>
  <c r="E622" i="5" s="1"/>
  <c r="H622" i="5" s="1"/>
  <c r="D621" i="5"/>
  <c r="G620" i="5"/>
  <c r="D620" i="5"/>
  <c r="E620" i="5" s="1"/>
  <c r="H620" i="5" s="1"/>
  <c r="G619" i="5"/>
  <c r="E619" i="5"/>
  <c r="H619" i="5" s="1"/>
  <c r="D619" i="5"/>
  <c r="G618" i="5"/>
  <c r="D618" i="5"/>
  <c r="E618" i="5" s="1"/>
  <c r="H618" i="5" s="1"/>
  <c r="D617" i="5"/>
  <c r="G616" i="5"/>
  <c r="D616" i="5"/>
  <c r="E616" i="5" s="1"/>
  <c r="H616" i="5" s="1"/>
  <c r="G615" i="5"/>
  <c r="E615" i="5"/>
  <c r="H615" i="5" s="1"/>
  <c r="D615" i="5"/>
  <c r="G614" i="5"/>
  <c r="D614" i="5"/>
  <c r="E614" i="5" s="1"/>
  <c r="H614" i="5" s="1"/>
  <c r="D613" i="5"/>
  <c r="G612" i="5"/>
  <c r="D612" i="5"/>
  <c r="E612" i="5" s="1"/>
  <c r="H612" i="5" s="1"/>
  <c r="G611" i="5"/>
  <c r="E611" i="5"/>
  <c r="H611" i="5" s="1"/>
  <c r="D611" i="5"/>
  <c r="G610" i="5"/>
  <c r="D610" i="5"/>
  <c r="E610" i="5" s="1"/>
  <c r="H610" i="5" s="1"/>
  <c r="D609" i="5"/>
  <c r="G608" i="5"/>
  <c r="D608" i="5"/>
  <c r="E608" i="5" s="1"/>
  <c r="H608" i="5" s="1"/>
  <c r="G607" i="5"/>
  <c r="E607" i="5"/>
  <c r="H607" i="5" s="1"/>
  <c r="D607" i="5"/>
  <c r="G606" i="5"/>
  <c r="D606" i="5"/>
  <c r="E606" i="5" s="1"/>
  <c r="H606" i="5" s="1"/>
  <c r="D605" i="5"/>
  <c r="G604" i="5"/>
  <c r="D604" i="5"/>
  <c r="E604" i="5" s="1"/>
  <c r="H604" i="5" s="1"/>
  <c r="G603" i="5"/>
  <c r="E603" i="5"/>
  <c r="H603" i="5" s="1"/>
  <c r="D603" i="5"/>
  <c r="G602" i="5"/>
  <c r="D602" i="5"/>
  <c r="E602" i="5" s="1"/>
  <c r="H602" i="5" s="1"/>
  <c r="D601" i="5"/>
  <c r="G600" i="5"/>
  <c r="D600" i="5"/>
  <c r="E600" i="5" s="1"/>
  <c r="H600" i="5" s="1"/>
  <c r="G599" i="5"/>
  <c r="E599" i="5"/>
  <c r="H599" i="5" s="1"/>
  <c r="D599" i="5"/>
  <c r="G598" i="5"/>
  <c r="D598" i="5"/>
  <c r="E598" i="5" s="1"/>
  <c r="H598" i="5" s="1"/>
  <c r="D597" i="5"/>
  <c r="G596" i="5"/>
  <c r="D596" i="5"/>
  <c r="E596" i="5" s="1"/>
  <c r="H596" i="5" s="1"/>
  <c r="G595" i="5"/>
  <c r="E595" i="5"/>
  <c r="H595" i="5" s="1"/>
  <c r="D595" i="5"/>
  <c r="G594" i="5"/>
  <c r="D594" i="5"/>
  <c r="E594" i="5" s="1"/>
  <c r="H594" i="5" s="1"/>
  <c r="D593" i="5"/>
  <c r="G592" i="5"/>
  <c r="D592" i="5"/>
  <c r="E592" i="5" s="1"/>
  <c r="H592" i="5" s="1"/>
  <c r="G591" i="5"/>
  <c r="E591" i="5"/>
  <c r="H591" i="5" s="1"/>
  <c r="D591" i="5"/>
  <c r="G590" i="5"/>
  <c r="D590" i="5"/>
  <c r="E590" i="5" s="1"/>
  <c r="H590" i="5" s="1"/>
  <c r="D589" i="5"/>
  <c r="G588" i="5"/>
  <c r="D588" i="5"/>
  <c r="E588" i="5" s="1"/>
  <c r="H588" i="5" s="1"/>
  <c r="G587" i="5"/>
  <c r="E587" i="5"/>
  <c r="H587" i="5" s="1"/>
  <c r="D587" i="5"/>
  <c r="G586" i="5"/>
  <c r="D586" i="5"/>
  <c r="E586" i="5" s="1"/>
  <c r="H586" i="5" s="1"/>
  <c r="D585" i="5"/>
  <c r="G584" i="5"/>
  <c r="D584" i="5"/>
  <c r="E584" i="5" s="1"/>
  <c r="H584" i="5" s="1"/>
  <c r="G583" i="5"/>
  <c r="E583" i="5"/>
  <c r="H583" i="5" s="1"/>
  <c r="D583" i="5"/>
  <c r="G582" i="5"/>
  <c r="D582" i="5"/>
  <c r="E582" i="5" s="1"/>
  <c r="H582" i="5" s="1"/>
  <c r="D581" i="5"/>
  <c r="G580" i="5"/>
  <c r="D580" i="5"/>
  <c r="E580" i="5" s="1"/>
  <c r="H580" i="5" s="1"/>
  <c r="G579" i="5"/>
  <c r="E579" i="5"/>
  <c r="H579" i="5" s="1"/>
  <c r="D579" i="5"/>
  <c r="G578" i="5"/>
  <c r="D578" i="5"/>
  <c r="E578" i="5" s="1"/>
  <c r="H578" i="5" s="1"/>
  <c r="D577" i="5"/>
  <c r="G576" i="5"/>
  <c r="D576" i="5"/>
  <c r="E576" i="5" s="1"/>
  <c r="H576" i="5" s="1"/>
  <c r="G575" i="5"/>
  <c r="E575" i="5"/>
  <c r="H575" i="5" s="1"/>
  <c r="D575" i="5"/>
  <c r="G574" i="5"/>
  <c r="D574" i="5"/>
  <c r="E574" i="5" s="1"/>
  <c r="H574" i="5" s="1"/>
  <c r="D573" i="5"/>
  <c r="G572" i="5"/>
  <c r="D572" i="5"/>
  <c r="E572" i="5" s="1"/>
  <c r="H572" i="5" s="1"/>
  <c r="G571" i="5"/>
  <c r="E571" i="5"/>
  <c r="H571" i="5" s="1"/>
  <c r="D571" i="5"/>
  <c r="G570" i="5"/>
  <c r="D570" i="5"/>
  <c r="E570" i="5" s="1"/>
  <c r="H570" i="5" s="1"/>
  <c r="D569" i="5"/>
  <c r="G568" i="5"/>
  <c r="D568" i="5"/>
  <c r="E568" i="5" s="1"/>
  <c r="H568" i="5" s="1"/>
  <c r="G567" i="5"/>
  <c r="E567" i="5"/>
  <c r="H567" i="5" s="1"/>
  <c r="D567" i="5"/>
  <c r="G566" i="5"/>
  <c r="D566" i="5"/>
  <c r="E566" i="5" s="1"/>
  <c r="H566" i="5" s="1"/>
  <c r="D565" i="5"/>
  <c r="G564" i="5"/>
  <c r="D564" i="5"/>
  <c r="E564" i="5" s="1"/>
  <c r="H564" i="5" s="1"/>
  <c r="G563" i="5"/>
  <c r="E563" i="5"/>
  <c r="H563" i="5" s="1"/>
  <c r="D563" i="5"/>
  <c r="G562" i="5"/>
  <c r="D562" i="5"/>
  <c r="E562" i="5" s="1"/>
  <c r="H562" i="5" s="1"/>
  <c r="D561" i="5"/>
  <c r="G560" i="5"/>
  <c r="D560" i="5"/>
  <c r="E560" i="5" s="1"/>
  <c r="H560" i="5" s="1"/>
  <c r="G559" i="5"/>
  <c r="E559" i="5"/>
  <c r="H559" i="5" s="1"/>
  <c r="D559" i="5"/>
  <c r="G558" i="5"/>
  <c r="D558" i="5"/>
  <c r="E558" i="5" s="1"/>
  <c r="H558" i="5" s="1"/>
  <c r="D557" i="5"/>
  <c r="G556" i="5"/>
  <c r="D556" i="5"/>
  <c r="E556" i="5" s="1"/>
  <c r="H556" i="5" s="1"/>
  <c r="G555" i="5"/>
  <c r="E555" i="5"/>
  <c r="H555" i="5" s="1"/>
  <c r="D555" i="5"/>
  <c r="G554" i="5"/>
  <c r="D554" i="5"/>
  <c r="E554" i="5" s="1"/>
  <c r="H554" i="5" s="1"/>
  <c r="D553" i="5"/>
  <c r="G552" i="5"/>
  <c r="D552" i="5"/>
  <c r="E552" i="5" s="1"/>
  <c r="H552" i="5" s="1"/>
  <c r="G551" i="5"/>
  <c r="E551" i="5"/>
  <c r="H551" i="5" s="1"/>
  <c r="D551" i="5"/>
  <c r="G550" i="5"/>
  <c r="D550" i="5"/>
  <c r="E550" i="5" s="1"/>
  <c r="H550" i="5" s="1"/>
  <c r="D549" i="5"/>
  <c r="G548" i="5"/>
  <c r="D548" i="5"/>
  <c r="E548" i="5" s="1"/>
  <c r="H548" i="5" s="1"/>
  <c r="G547" i="5"/>
  <c r="E547" i="5"/>
  <c r="H547" i="5" s="1"/>
  <c r="D547" i="5"/>
  <c r="G546" i="5"/>
  <c r="D546" i="5"/>
  <c r="E546" i="5" s="1"/>
  <c r="H546" i="5" s="1"/>
  <c r="D545" i="5"/>
  <c r="G544" i="5"/>
  <c r="D544" i="5"/>
  <c r="E544" i="5" s="1"/>
  <c r="H544" i="5" s="1"/>
  <c r="G543" i="5"/>
  <c r="E543" i="5"/>
  <c r="H543" i="5" s="1"/>
  <c r="D543" i="5"/>
  <c r="G542" i="5"/>
  <c r="D542" i="5"/>
  <c r="E542" i="5" s="1"/>
  <c r="H542" i="5" s="1"/>
  <c r="D541" i="5"/>
  <c r="G540" i="5"/>
  <c r="D540" i="5"/>
  <c r="E540" i="5" s="1"/>
  <c r="H540" i="5" s="1"/>
  <c r="G539" i="5"/>
  <c r="E539" i="5"/>
  <c r="H539" i="5" s="1"/>
  <c r="D539" i="5"/>
  <c r="G538" i="5"/>
  <c r="D538" i="5"/>
  <c r="E538" i="5" s="1"/>
  <c r="H538" i="5" s="1"/>
  <c r="D537" i="5"/>
  <c r="G536" i="5"/>
  <c r="D536" i="5"/>
  <c r="E536" i="5" s="1"/>
  <c r="H536" i="5" s="1"/>
  <c r="G535" i="5"/>
  <c r="E535" i="5"/>
  <c r="H535" i="5" s="1"/>
  <c r="D535" i="5"/>
  <c r="G534" i="5"/>
  <c r="D534" i="5"/>
  <c r="E534" i="5" s="1"/>
  <c r="H534" i="5" s="1"/>
  <c r="D533" i="5"/>
  <c r="G532" i="5"/>
  <c r="D532" i="5"/>
  <c r="E532" i="5" s="1"/>
  <c r="H532" i="5" s="1"/>
  <c r="G531" i="5"/>
  <c r="E531" i="5"/>
  <c r="H531" i="5" s="1"/>
  <c r="D531" i="5"/>
  <c r="G530" i="5"/>
  <c r="D530" i="5"/>
  <c r="E530" i="5" s="1"/>
  <c r="H530" i="5" s="1"/>
  <c r="D529" i="5"/>
  <c r="G528" i="5"/>
  <c r="D528" i="5"/>
  <c r="E528" i="5" s="1"/>
  <c r="H528" i="5" s="1"/>
  <c r="G527" i="5"/>
  <c r="E527" i="5"/>
  <c r="H527" i="5" s="1"/>
  <c r="D527" i="5"/>
  <c r="G526" i="5"/>
  <c r="D526" i="5"/>
  <c r="E526" i="5" s="1"/>
  <c r="H526" i="5" s="1"/>
  <c r="D525" i="5"/>
  <c r="G524" i="5"/>
  <c r="D524" i="5"/>
  <c r="E524" i="5" s="1"/>
  <c r="H524" i="5" s="1"/>
  <c r="G523" i="5"/>
  <c r="E523" i="5"/>
  <c r="H523" i="5" s="1"/>
  <c r="D523" i="5"/>
  <c r="G522" i="5"/>
  <c r="D522" i="5"/>
  <c r="E522" i="5" s="1"/>
  <c r="H522" i="5" s="1"/>
  <c r="D521" i="5"/>
  <c r="G520" i="5"/>
  <c r="D520" i="5"/>
  <c r="E520" i="5" s="1"/>
  <c r="H520" i="5" s="1"/>
  <c r="G519" i="5"/>
  <c r="E519" i="5"/>
  <c r="H519" i="5" s="1"/>
  <c r="D519" i="5"/>
  <c r="G518" i="5"/>
  <c r="D518" i="5"/>
  <c r="E518" i="5" s="1"/>
  <c r="H518" i="5" s="1"/>
  <c r="D517" i="5"/>
  <c r="G516" i="5"/>
  <c r="D516" i="5"/>
  <c r="E516" i="5" s="1"/>
  <c r="H516" i="5" s="1"/>
  <c r="G515" i="5"/>
  <c r="E515" i="5"/>
  <c r="H515" i="5" s="1"/>
  <c r="D515" i="5"/>
  <c r="G514" i="5"/>
  <c r="D514" i="5"/>
  <c r="E514" i="5" s="1"/>
  <c r="H514" i="5" s="1"/>
  <c r="D513" i="5"/>
  <c r="G512" i="5"/>
  <c r="D512" i="5"/>
  <c r="E512" i="5" s="1"/>
  <c r="H512" i="5" s="1"/>
  <c r="G511" i="5"/>
  <c r="E511" i="5"/>
  <c r="H511" i="5" s="1"/>
  <c r="D511" i="5"/>
  <c r="G510" i="5"/>
  <c r="D510" i="5"/>
  <c r="E510" i="5" s="1"/>
  <c r="H510" i="5" s="1"/>
  <c r="D509" i="5"/>
  <c r="G508" i="5"/>
  <c r="D508" i="5"/>
  <c r="E508" i="5" s="1"/>
  <c r="H508" i="5" s="1"/>
  <c r="G507" i="5"/>
  <c r="E507" i="5"/>
  <c r="H507" i="5" s="1"/>
  <c r="D507" i="5"/>
  <c r="G506" i="5"/>
  <c r="D506" i="5"/>
  <c r="E506" i="5" s="1"/>
  <c r="H506" i="5" s="1"/>
  <c r="D505" i="5"/>
  <c r="G504" i="5"/>
  <c r="D504" i="5"/>
  <c r="E504" i="5" s="1"/>
  <c r="H504" i="5" s="1"/>
  <c r="G503" i="5"/>
  <c r="E503" i="5"/>
  <c r="H503" i="5" s="1"/>
  <c r="D503" i="5"/>
  <c r="G502" i="5"/>
  <c r="D502" i="5"/>
  <c r="E502" i="5" s="1"/>
  <c r="H502" i="5" s="1"/>
  <c r="D501" i="5"/>
  <c r="G500" i="5"/>
  <c r="D500" i="5"/>
  <c r="E500" i="5" s="1"/>
  <c r="H500" i="5" s="1"/>
  <c r="G499" i="5"/>
  <c r="E499" i="5"/>
  <c r="H499" i="5" s="1"/>
  <c r="D499" i="5"/>
  <c r="G498" i="5"/>
  <c r="D498" i="5"/>
  <c r="E498" i="5" s="1"/>
  <c r="H498" i="5" s="1"/>
  <c r="D497" i="5"/>
  <c r="G496" i="5"/>
  <c r="D496" i="5"/>
  <c r="E496" i="5" s="1"/>
  <c r="H496" i="5" s="1"/>
  <c r="G495" i="5"/>
  <c r="E495" i="5"/>
  <c r="H495" i="5" s="1"/>
  <c r="D495" i="5"/>
  <c r="G494" i="5"/>
  <c r="D494" i="5"/>
  <c r="E494" i="5" s="1"/>
  <c r="H494" i="5" s="1"/>
  <c r="D493" i="5"/>
  <c r="G492" i="5"/>
  <c r="D492" i="5"/>
  <c r="E492" i="5" s="1"/>
  <c r="H492" i="5" s="1"/>
  <c r="G491" i="5"/>
  <c r="E491" i="5"/>
  <c r="H491" i="5" s="1"/>
  <c r="D491" i="5"/>
  <c r="G490" i="5"/>
  <c r="D490" i="5"/>
  <c r="E490" i="5" s="1"/>
  <c r="H490" i="5" s="1"/>
  <c r="D489" i="5"/>
  <c r="D488" i="5"/>
  <c r="E488" i="5" s="1"/>
  <c r="H488" i="5" s="1"/>
  <c r="G487" i="5"/>
  <c r="E487" i="5"/>
  <c r="H487" i="5" s="1"/>
  <c r="D487" i="5"/>
  <c r="G486" i="5"/>
  <c r="D486" i="5"/>
  <c r="E486" i="5" s="1"/>
  <c r="H486" i="5" s="1"/>
  <c r="D485" i="5"/>
  <c r="D484" i="5"/>
  <c r="E484" i="5" s="1"/>
  <c r="H484" i="5" s="1"/>
  <c r="G483" i="5"/>
  <c r="E483" i="5"/>
  <c r="H483" i="5" s="1"/>
  <c r="D483" i="5"/>
  <c r="G482" i="5"/>
  <c r="D482" i="5"/>
  <c r="E482" i="5" s="1"/>
  <c r="H482" i="5" s="1"/>
  <c r="D481" i="5"/>
  <c r="D480" i="5"/>
  <c r="E480" i="5" s="1"/>
  <c r="H480" i="5" s="1"/>
  <c r="G479" i="5"/>
  <c r="E479" i="5"/>
  <c r="H479" i="5" s="1"/>
  <c r="D479" i="5"/>
  <c r="G478" i="5"/>
  <c r="D478" i="5"/>
  <c r="E478" i="5" s="1"/>
  <c r="H478" i="5" s="1"/>
  <c r="D477" i="5"/>
  <c r="D476" i="5"/>
  <c r="E476" i="5" s="1"/>
  <c r="H476" i="5" s="1"/>
  <c r="G475" i="5"/>
  <c r="E475" i="5"/>
  <c r="H475" i="5" s="1"/>
  <c r="D475" i="5"/>
  <c r="G474" i="5"/>
  <c r="D474" i="5"/>
  <c r="E474" i="5" s="1"/>
  <c r="H474" i="5" s="1"/>
  <c r="D473" i="5"/>
  <c r="D472" i="5"/>
  <c r="E472" i="5" s="1"/>
  <c r="H472" i="5" s="1"/>
  <c r="G471" i="5"/>
  <c r="E471" i="5"/>
  <c r="H471" i="5" s="1"/>
  <c r="D471" i="5"/>
  <c r="G470" i="5"/>
  <c r="D470" i="5"/>
  <c r="E470" i="5" s="1"/>
  <c r="H470" i="5" s="1"/>
  <c r="D469" i="5"/>
  <c r="D468" i="5"/>
  <c r="E468" i="5" s="1"/>
  <c r="H468" i="5" s="1"/>
  <c r="G467" i="5"/>
  <c r="E467" i="5"/>
  <c r="H467" i="5" s="1"/>
  <c r="D467" i="5"/>
  <c r="G466" i="5"/>
  <c r="D466" i="5"/>
  <c r="E466" i="5" s="1"/>
  <c r="H466" i="5" s="1"/>
  <c r="D465" i="5"/>
  <c r="D464" i="5"/>
  <c r="E464" i="5" s="1"/>
  <c r="H464" i="5" s="1"/>
  <c r="G463" i="5"/>
  <c r="E463" i="5"/>
  <c r="H463" i="5" s="1"/>
  <c r="D463" i="5"/>
  <c r="G462" i="5"/>
  <c r="D462" i="5"/>
  <c r="E462" i="5" s="1"/>
  <c r="H462" i="5" s="1"/>
  <c r="D461" i="5"/>
  <c r="D460" i="5"/>
  <c r="E460" i="5" s="1"/>
  <c r="H460" i="5" s="1"/>
  <c r="G459" i="5"/>
  <c r="E459" i="5"/>
  <c r="H459" i="5" s="1"/>
  <c r="D459" i="5"/>
  <c r="G458" i="5"/>
  <c r="D458" i="5"/>
  <c r="E458" i="5" s="1"/>
  <c r="H458" i="5" s="1"/>
  <c r="D457" i="5"/>
  <c r="G457" i="5" s="1"/>
  <c r="G456" i="5"/>
  <c r="D456" i="5"/>
  <c r="E456" i="5" s="1"/>
  <c r="H456" i="5" s="1"/>
  <c r="G455" i="5"/>
  <c r="E455" i="5"/>
  <c r="H455" i="5" s="1"/>
  <c r="D455" i="5"/>
  <c r="G454" i="5"/>
  <c r="D454" i="5"/>
  <c r="E454" i="5" s="1"/>
  <c r="H454" i="5" s="1"/>
  <c r="D453" i="5"/>
  <c r="G453" i="5" s="1"/>
  <c r="D452" i="5"/>
  <c r="E452" i="5" s="1"/>
  <c r="H452" i="5" s="1"/>
  <c r="G451" i="5"/>
  <c r="E451" i="5"/>
  <c r="H451" i="5" s="1"/>
  <c r="D451" i="5"/>
  <c r="G450" i="5"/>
  <c r="D450" i="5"/>
  <c r="E450" i="5" s="1"/>
  <c r="H450" i="5" s="1"/>
  <c r="E449" i="5"/>
  <c r="H449" i="5" s="1"/>
  <c r="D449" i="5"/>
  <c r="G449" i="5" s="1"/>
  <c r="G448" i="5"/>
  <c r="D448" i="5"/>
  <c r="E448" i="5" s="1"/>
  <c r="H448" i="5" s="1"/>
  <c r="G447" i="5"/>
  <c r="E447" i="5"/>
  <c r="H447" i="5" s="1"/>
  <c r="D447" i="5"/>
  <c r="G446" i="5"/>
  <c r="D446" i="5"/>
  <c r="E446" i="5" s="1"/>
  <c r="H446" i="5" s="1"/>
  <c r="D445" i="5"/>
  <c r="G445" i="5" s="1"/>
  <c r="D444" i="5"/>
  <c r="E444" i="5" s="1"/>
  <c r="H444" i="5" s="1"/>
  <c r="G443" i="5"/>
  <c r="E443" i="5"/>
  <c r="H443" i="5" s="1"/>
  <c r="D443" i="5"/>
  <c r="G442" i="5"/>
  <c r="D442" i="5"/>
  <c r="E442" i="5" s="1"/>
  <c r="H442" i="5" s="1"/>
  <c r="D441" i="5"/>
  <c r="G441" i="5" s="1"/>
  <c r="D440" i="5"/>
  <c r="E440" i="5" s="1"/>
  <c r="H440" i="5" s="1"/>
  <c r="G439" i="5"/>
  <c r="E439" i="5"/>
  <c r="H439" i="5" s="1"/>
  <c r="D439" i="5"/>
  <c r="G438" i="5"/>
  <c r="D438" i="5"/>
  <c r="E438" i="5" s="1"/>
  <c r="H438" i="5" s="1"/>
  <c r="D437" i="5"/>
  <c r="G437" i="5" s="1"/>
  <c r="G436" i="5"/>
  <c r="D436" i="5"/>
  <c r="E436" i="5" s="1"/>
  <c r="H436" i="5" s="1"/>
  <c r="G435" i="5"/>
  <c r="E435" i="5"/>
  <c r="H435" i="5" s="1"/>
  <c r="D435" i="5"/>
  <c r="G434" i="5"/>
  <c r="D434" i="5"/>
  <c r="E434" i="5" s="1"/>
  <c r="H434" i="5" s="1"/>
  <c r="E433" i="5"/>
  <c r="H433" i="5" s="1"/>
  <c r="D433" i="5"/>
  <c r="G433" i="5" s="1"/>
  <c r="D432" i="5"/>
  <c r="E432" i="5" s="1"/>
  <c r="H432" i="5" s="1"/>
  <c r="G431" i="5"/>
  <c r="E431" i="5"/>
  <c r="H431" i="5" s="1"/>
  <c r="D431" i="5"/>
  <c r="G430" i="5"/>
  <c r="D430" i="5"/>
  <c r="E430" i="5" s="1"/>
  <c r="H430" i="5" s="1"/>
  <c r="E429" i="5"/>
  <c r="H429" i="5" s="1"/>
  <c r="D429" i="5"/>
  <c r="G429" i="5" s="1"/>
  <c r="D428" i="5"/>
  <c r="E428" i="5" s="1"/>
  <c r="H428" i="5" s="1"/>
  <c r="G427" i="5"/>
  <c r="E427" i="5"/>
  <c r="H427" i="5" s="1"/>
  <c r="D427" i="5"/>
  <c r="G426" i="5"/>
  <c r="D426" i="5"/>
  <c r="E426" i="5" s="1"/>
  <c r="H426" i="5" s="1"/>
  <c r="D425" i="5"/>
  <c r="G425" i="5" s="1"/>
  <c r="D424" i="5"/>
  <c r="E424" i="5" s="1"/>
  <c r="H424" i="5" s="1"/>
  <c r="G423" i="5"/>
  <c r="E423" i="5"/>
  <c r="H423" i="5" s="1"/>
  <c r="D423" i="5"/>
  <c r="G422" i="5"/>
  <c r="D422" i="5"/>
  <c r="E422" i="5" s="1"/>
  <c r="H422" i="5" s="1"/>
  <c r="D421" i="5"/>
  <c r="G421" i="5" s="1"/>
  <c r="G420" i="5"/>
  <c r="D420" i="5"/>
  <c r="E420" i="5" s="1"/>
  <c r="H420" i="5" s="1"/>
  <c r="G419" i="5"/>
  <c r="E419" i="5"/>
  <c r="H419" i="5" s="1"/>
  <c r="D419" i="5"/>
  <c r="G418" i="5"/>
  <c r="D418" i="5"/>
  <c r="E418" i="5" s="1"/>
  <c r="H418" i="5" s="1"/>
  <c r="E417" i="5"/>
  <c r="H417" i="5" s="1"/>
  <c r="D417" i="5"/>
  <c r="G417" i="5" s="1"/>
  <c r="G416" i="5"/>
  <c r="D416" i="5"/>
  <c r="E416" i="5" s="1"/>
  <c r="H416" i="5" s="1"/>
  <c r="G415" i="5"/>
  <c r="E415" i="5"/>
  <c r="H415" i="5" s="1"/>
  <c r="D415" i="5"/>
  <c r="D414" i="5"/>
  <c r="E414" i="5" s="1"/>
  <c r="H414" i="5" s="1"/>
  <c r="D413" i="5"/>
  <c r="G413" i="5" s="1"/>
  <c r="D412" i="5"/>
  <c r="E412" i="5" s="1"/>
  <c r="H412" i="5" s="1"/>
  <c r="G411" i="5"/>
  <c r="E411" i="5"/>
  <c r="H411" i="5" s="1"/>
  <c r="D411" i="5"/>
  <c r="D410" i="5"/>
  <c r="D409" i="5"/>
  <c r="G409" i="5" s="1"/>
  <c r="D408" i="5"/>
  <c r="E408" i="5" s="1"/>
  <c r="H408" i="5" s="1"/>
  <c r="G407" i="5"/>
  <c r="E407" i="5"/>
  <c r="H407" i="5" s="1"/>
  <c r="D407" i="5"/>
  <c r="G406" i="5"/>
  <c r="D406" i="5"/>
  <c r="E406" i="5" s="1"/>
  <c r="H406" i="5" s="1"/>
  <c r="D405" i="5"/>
  <c r="G405" i="5" s="1"/>
  <c r="D404" i="5"/>
  <c r="G403" i="5"/>
  <c r="E403" i="5"/>
  <c r="H403" i="5" s="1"/>
  <c r="D403" i="5"/>
  <c r="D402" i="5"/>
  <c r="E402" i="5" s="1"/>
  <c r="H402" i="5" s="1"/>
  <c r="D401" i="5"/>
  <c r="G401" i="5" s="1"/>
  <c r="D400" i="5"/>
  <c r="E400" i="5" s="1"/>
  <c r="H400" i="5" s="1"/>
  <c r="G399" i="5"/>
  <c r="E399" i="5"/>
  <c r="H399" i="5" s="1"/>
  <c r="D399" i="5"/>
  <c r="D398" i="5"/>
  <c r="H397" i="5"/>
  <c r="E397" i="5"/>
  <c r="D397" i="5"/>
  <c r="G397" i="5" s="1"/>
  <c r="D396" i="5"/>
  <c r="E396" i="5" s="1"/>
  <c r="H396" i="5" s="1"/>
  <c r="G395" i="5"/>
  <c r="E395" i="5"/>
  <c r="H395" i="5" s="1"/>
  <c r="D395" i="5"/>
  <c r="D394" i="5"/>
  <c r="E394" i="5" s="1"/>
  <c r="H394" i="5" s="1"/>
  <c r="E393" i="5"/>
  <c r="H393" i="5" s="1"/>
  <c r="D393" i="5"/>
  <c r="G393" i="5" s="1"/>
  <c r="G392" i="5"/>
  <c r="D392" i="5"/>
  <c r="E392" i="5" s="1"/>
  <c r="H392" i="5" s="1"/>
  <c r="G391" i="5"/>
  <c r="E391" i="5"/>
  <c r="H391" i="5" s="1"/>
  <c r="D391" i="5"/>
  <c r="D390" i="5"/>
  <c r="E390" i="5" s="1"/>
  <c r="H390" i="5" s="1"/>
  <c r="G389" i="5"/>
  <c r="E389" i="5"/>
  <c r="H389" i="5" s="1"/>
  <c r="D389" i="5"/>
  <c r="G388" i="5"/>
  <c r="D388" i="5"/>
  <c r="E388" i="5" s="1"/>
  <c r="H388" i="5" s="1"/>
  <c r="G387" i="5"/>
  <c r="E387" i="5"/>
  <c r="H387" i="5" s="1"/>
  <c r="D387" i="5"/>
  <c r="G386" i="5"/>
  <c r="D386" i="5"/>
  <c r="E386" i="5" s="1"/>
  <c r="H386" i="5" s="1"/>
  <c r="G385" i="5"/>
  <c r="D385" i="5"/>
  <c r="E385" i="5" s="1"/>
  <c r="H385" i="5" s="1"/>
  <c r="G384" i="5"/>
  <c r="D384" i="5"/>
  <c r="E384" i="5" s="1"/>
  <c r="H384" i="5" s="1"/>
  <c r="G383" i="5"/>
  <c r="E383" i="5"/>
  <c r="H383" i="5" s="1"/>
  <c r="D383" i="5"/>
  <c r="G382" i="5"/>
  <c r="D382" i="5"/>
  <c r="E382" i="5" s="1"/>
  <c r="H382" i="5" s="1"/>
  <c r="D381" i="5"/>
  <c r="G380" i="5"/>
  <c r="D380" i="5"/>
  <c r="E380" i="5" s="1"/>
  <c r="H380" i="5" s="1"/>
  <c r="G379" i="5"/>
  <c r="E379" i="5"/>
  <c r="H379" i="5" s="1"/>
  <c r="D379" i="5"/>
  <c r="G378" i="5"/>
  <c r="D378" i="5"/>
  <c r="E378" i="5" s="1"/>
  <c r="H378" i="5" s="1"/>
  <c r="G377" i="5"/>
  <c r="D377" i="5"/>
  <c r="E377" i="5" s="1"/>
  <c r="H377" i="5" s="1"/>
  <c r="D376" i="5"/>
  <c r="E376" i="5" s="1"/>
  <c r="H376" i="5" s="1"/>
  <c r="G375" i="5"/>
  <c r="E375" i="5"/>
  <c r="H375" i="5" s="1"/>
  <c r="D375" i="5"/>
  <c r="G374" i="5"/>
  <c r="D374" i="5"/>
  <c r="E374" i="5" s="1"/>
  <c r="H374" i="5" s="1"/>
  <c r="D373" i="5"/>
  <c r="G373" i="5" s="1"/>
  <c r="D372" i="5"/>
  <c r="E372" i="5" s="1"/>
  <c r="H372" i="5" s="1"/>
  <c r="G371" i="5"/>
  <c r="E371" i="5"/>
  <c r="H371" i="5" s="1"/>
  <c r="D371" i="5"/>
  <c r="D370" i="5"/>
  <c r="E370" i="5" s="1"/>
  <c r="H370" i="5" s="1"/>
  <c r="E369" i="5"/>
  <c r="H369" i="5" s="1"/>
  <c r="D369" i="5"/>
  <c r="G369" i="5" s="1"/>
  <c r="D368" i="5"/>
  <c r="E368" i="5" s="1"/>
  <c r="H368" i="5" s="1"/>
  <c r="G367" i="5"/>
  <c r="E367" i="5"/>
  <c r="H367" i="5" s="1"/>
  <c r="D367" i="5"/>
  <c r="D366" i="5"/>
  <c r="E366" i="5" s="1"/>
  <c r="H366" i="5" s="1"/>
  <c r="H365" i="5"/>
  <c r="E365" i="5"/>
  <c r="D365" i="5"/>
  <c r="G365" i="5" s="1"/>
  <c r="D364" i="5"/>
  <c r="E364" i="5" s="1"/>
  <c r="H364" i="5" s="1"/>
  <c r="G363" i="5"/>
  <c r="E363" i="5"/>
  <c r="H363" i="5" s="1"/>
  <c r="D363" i="5"/>
  <c r="D362" i="5"/>
  <c r="E362" i="5" s="1"/>
  <c r="H362" i="5" s="1"/>
  <c r="E361" i="5"/>
  <c r="H361" i="5" s="1"/>
  <c r="D361" i="5"/>
  <c r="G361" i="5" s="1"/>
  <c r="D360" i="5"/>
  <c r="E360" i="5" s="1"/>
  <c r="H360" i="5" s="1"/>
  <c r="G359" i="5"/>
  <c r="E359" i="5"/>
  <c r="H359" i="5" s="1"/>
  <c r="D359" i="5"/>
  <c r="D358" i="5"/>
  <c r="E358" i="5" s="1"/>
  <c r="H358" i="5" s="1"/>
  <c r="G357" i="5"/>
  <c r="E357" i="5"/>
  <c r="H357" i="5" s="1"/>
  <c r="D357" i="5"/>
  <c r="G356" i="5"/>
  <c r="D356" i="5"/>
  <c r="E356" i="5" s="1"/>
  <c r="H356" i="5" s="1"/>
  <c r="G355" i="5"/>
  <c r="E355" i="5"/>
  <c r="H355" i="5" s="1"/>
  <c r="D355" i="5"/>
  <c r="D354" i="5"/>
  <c r="E354" i="5" s="1"/>
  <c r="H354" i="5" s="1"/>
  <c r="G353" i="5"/>
  <c r="D353" i="5"/>
  <c r="E353" i="5" s="1"/>
  <c r="H353" i="5" s="1"/>
  <c r="G352" i="5"/>
  <c r="D352" i="5"/>
  <c r="E352" i="5" s="1"/>
  <c r="H352" i="5" s="1"/>
  <c r="G351" i="5"/>
  <c r="E351" i="5"/>
  <c r="H351" i="5" s="1"/>
  <c r="D351" i="5"/>
  <c r="G350" i="5"/>
  <c r="D350" i="5"/>
  <c r="E350" i="5" s="1"/>
  <c r="H350" i="5" s="1"/>
  <c r="D349" i="5"/>
  <c r="G349" i="5" s="1"/>
  <c r="G348" i="5"/>
  <c r="D348" i="5"/>
  <c r="E348" i="5" s="1"/>
  <c r="H348" i="5" s="1"/>
  <c r="G347" i="5"/>
  <c r="E347" i="5"/>
  <c r="H347" i="5" s="1"/>
  <c r="D347" i="5"/>
  <c r="G346" i="5"/>
  <c r="D346" i="5"/>
  <c r="E346" i="5" s="1"/>
  <c r="H346" i="5" s="1"/>
  <c r="G345" i="5"/>
  <c r="D345" i="5"/>
  <c r="E345" i="5" s="1"/>
  <c r="H345" i="5" s="1"/>
  <c r="D344" i="5"/>
  <c r="E344" i="5" s="1"/>
  <c r="H344" i="5" s="1"/>
  <c r="G343" i="5"/>
  <c r="E343" i="5"/>
  <c r="H343" i="5" s="1"/>
  <c r="D343" i="5"/>
  <c r="G342" i="5"/>
  <c r="D342" i="5"/>
  <c r="E342" i="5" s="1"/>
  <c r="H342" i="5" s="1"/>
  <c r="D341" i="5"/>
  <c r="G341" i="5" s="1"/>
  <c r="D340" i="5"/>
  <c r="G339" i="5"/>
  <c r="E339" i="5"/>
  <c r="H339" i="5" s="1"/>
  <c r="D339" i="5"/>
  <c r="D338" i="5"/>
  <c r="E338" i="5" s="1"/>
  <c r="H338" i="5" s="1"/>
  <c r="D337" i="5"/>
  <c r="G337" i="5" s="1"/>
  <c r="D336" i="5"/>
  <c r="E336" i="5" s="1"/>
  <c r="H336" i="5" s="1"/>
  <c r="G335" i="5"/>
  <c r="E335" i="5"/>
  <c r="H335" i="5" s="1"/>
  <c r="D335" i="5"/>
  <c r="D334" i="5"/>
  <c r="H333" i="5"/>
  <c r="E333" i="5"/>
  <c r="D333" i="5"/>
  <c r="G333" i="5" s="1"/>
  <c r="D332" i="5"/>
  <c r="E332" i="5" s="1"/>
  <c r="H332" i="5" s="1"/>
  <c r="G331" i="5"/>
  <c r="E331" i="5"/>
  <c r="H331" i="5" s="1"/>
  <c r="D331" i="5"/>
  <c r="D330" i="5"/>
  <c r="E330" i="5" s="1"/>
  <c r="H330" i="5" s="1"/>
  <c r="E329" i="5"/>
  <c r="H329" i="5" s="1"/>
  <c r="D329" i="5"/>
  <c r="G329" i="5" s="1"/>
  <c r="G328" i="5"/>
  <c r="D328" i="5"/>
  <c r="E328" i="5" s="1"/>
  <c r="H328" i="5" s="1"/>
  <c r="G327" i="5"/>
  <c r="E327" i="5"/>
  <c r="H327" i="5" s="1"/>
  <c r="D327" i="5"/>
  <c r="D326" i="5"/>
  <c r="E326" i="5" s="1"/>
  <c r="H326" i="5" s="1"/>
  <c r="G325" i="5"/>
  <c r="E325" i="5"/>
  <c r="H325" i="5" s="1"/>
  <c r="D325" i="5"/>
  <c r="G324" i="5"/>
  <c r="D324" i="5"/>
  <c r="E324" i="5" s="1"/>
  <c r="H324" i="5" s="1"/>
  <c r="G323" i="5"/>
  <c r="E323" i="5"/>
  <c r="H323" i="5" s="1"/>
  <c r="D323" i="5"/>
  <c r="G322" i="5"/>
  <c r="D322" i="5"/>
  <c r="E322" i="5" s="1"/>
  <c r="H322" i="5" s="1"/>
  <c r="G321" i="5"/>
  <c r="D321" i="5"/>
  <c r="E321" i="5" s="1"/>
  <c r="H321" i="5" s="1"/>
  <c r="G320" i="5"/>
  <c r="D320" i="5"/>
  <c r="E320" i="5" s="1"/>
  <c r="H320" i="5" s="1"/>
  <c r="G319" i="5"/>
  <c r="E319" i="5"/>
  <c r="H319" i="5" s="1"/>
  <c r="D319" i="5"/>
  <c r="G318" i="5"/>
  <c r="D318" i="5"/>
  <c r="E318" i="5" s="1"/>
  <c r="H318" i="5" s="1"/>
  <c r="D317" i="5"/>
  <c r="G316" i="5"/>
  <c r="D316" i="5"/>
  <c r="E316" i="5" s="1"/>
  <c r="H316" i="5" s="1"/>
  <c r="G315" i="5"/>
  <c r="E315" i="5"/>
  <c r="H315" i="5" s="1"/>
  <c r="D315" i="5"/>
  <c r="G314" i="5"/>
  <c r="D314" i="5"/>
  <c r="E314" i="5" s="1"/>
  <c r="H314" i="5" s="1"/>
  <c r="G313" i="5"/>
  <c r="D313" i="5"/>
  <c r="E313" i="5" s="1"/>
  <c r="H313" i="5" s="1"/>
  <c r="D312" i="5"/>
  <c r="E312" i="5" s="1"/>
  <c r="H312" i="5" s="1"/>
  <c r="G311" i="5"/>
  <c r="E311" i="5"/>
  <c r="H311" i="5" s="1"/>
  <c r="D311" i="5"/>
  <c r="G310" i="5"/>
  <c r="D310" i="5"/>
  <c r="E310" i="5" s="1"/>
  <c r="H310" i="5" s="1"/>
  <c r="D309" i="5"/>
  <c r="G309" i="5" s="1"/>
  <c r="D308" i="5"/>
  <c r="E308" i="5" s="1"/>
  <c r="H308" i="5" s="1"/>
  <c r="G307" i="5"/>
  <c r="E307" i="5"/>
  <c r="H307" i="5" s="1"/>
  <c r="D307" i="5"/>
  <c r="D306" i="5"/>
  <c r="E306" i="5" s="1"/>
  <c r="H306" i="5" s="1"/>
  <c r="E305" i="5"/>
  <c r="H305" i="5" s="1"/>
  <c r="D305" i="5"/>
  <c r="G305" i="5" s="1"/>
  <c r="D304" i="5"/>
  <c r="E304" i="5" s="1"/>
  <c r="H304" i="5" s="1"/>
  <c r="G303" i="5"/>
  <c r="E303" i="5"/>
  <c r="H303" i="5" s="1"/>
  <c r="D303" i="5"/>
  <c r="D302" i="5"/>
  <c r="E302" i="5" s="1"/>
  <c r="H302" i="5" s="1"/>
  <c r="H301" i="5"/>
  <c r="E301" i="5"/>
  <c r="D301" i="5"/>
  <c r="G301" i="5" s="1"/>
  <c r="D300" i="5"/>
  <c r="E300" i="5" s="1"/>
  <c r="H300" i="5" s="1"/>
  <c r="G299" i="5"/>
  <c r="E299" i="5"/>
  <c r="H299" i="5" s="1"/>
  <c r="D299" i="5"/>
  <c r="D298" i="5"/>
  <c r="E298" i="5" s="1"/>
  <c r="H298" i="5" s="1"/>
  <c r="E297" i="5"/>
  <c r="H297" i="5" s="1"/>
  <c r="D297" i="5"/>
  <c r="G297" i="5" s="1"/>
  <c r="D296" i="5"/>
  <c r="E296" i="5" s="1"/>
  <c r="H296" i="5" s="1"/>
  <c r="G295" i="5"/>
  <c r="E295" i="5"/>
  <c r="H295" i="5" s="1"/>
  <c r="D295" i="5"/>
  <c r="D294" i="5"/>
  <c r="E294" i="5" s="1"/>
  <c r="H294" i="5" s="1"/>
  <c r="G293" i="5"/>
  <c r="E293" i="5"/>
  <c r="H293" i="5" s="1"/>
  <c r="D293" i="5"/>
  <c r="G292" i="5"/>
  <c r="D292" i="5"/>
  <c r="E292" i="5" s="1"/>
  <c r="H292" i="5" s="1"/>
  <c r="G291" i="5"/>
  <c r="E291" i="5"/>
  <c r="H291" i="5" s="1"/>
  <c r="D291" i="5"/>
  <c r="D290" i="5"/>
  <c r="E290" i="5" s="1"/>
  <c r="H290" i="5" s="1"/>
  <c r="G289" i="5"/>
  <c r="D289" i="5"/>
  <c r="E289" i="5" s="1"/>
  <c r="H289" i="5" s="1"/>
  <c r="G288" i="5"/>
  <c r="D288" i="5"/>
  <c r="E288" i="5" s="1"/>
  <c r="H288" i="5" s="1"/>
  <c r="G287" i="5"/>
  <c r="E287" i="5"/>
  <c r="H287" i="5" s="1"/>
  <c r="D287" i="5"/>
  <c r="G286" i="5"/>
  <c r="D286" i="5"/>
  <c r="E286" i="5" s="1"/>
  <c r="H286" i="5" s="1"/>
  <c r="D285" i="5"/>
  <c r="G285" i="5" s="1"/>
  <c r="G284" i="5"/>
  <c r="D284" i="5"/>
  <c r="E284" i="5" s="1"/>
  <c r="H284" i="5" s="1"/>
  <c r="G283" i="5"/>
  <c r="E283" i="5"/>
  <c r="H283" i="5" s="1"/>
  <c r="D283" i="5"/>
  <c r="G282" i="5"/>
  <c r="D282" i="5"/>
  <c r="E282" i="5" s="1"/>
  <c r="H282" i="5" s="1"/>
  <c r="G281" i="5"/>
  <c r="D281" i="5"/>
  <c r="E281" i="5" s="1"/>
  <c r="H281" i="5" s="1"/>
  <c r="D280" i="5"/>
  <c r="E280" i="5" s="1"/>
  <c r="H280" i="5" s="1"/>
  <c r="G279" i="5"/>
  <c r="E279" i="5"/>
  <c r="H279" i="5" s="1"/>
  <c r="D279" i="5"/>
  <c r="G278" i="5"/>
  <c r="D278" i="5"/>
  <c r="E278" i="5" s="1"/>
  <c r="H278" i="5" s="1"/>
  <c r="D277" i="5"/>
  <c r="G277" i="5" s="1"/>
  <c r="D276" i="5"/>
  <c r="G275" i="5"/>
  <c r="E275" i="5"/>
  <c r="H275" i="5" s="1"/>
  <c r="D275" i="5"/>
  <c r="D274" i="5"/>
  <c r="E274" i="5" s="1"/>
  <c r="H274" i="5" s="1"/>
  <c r="D273" i="5"/>
  <c r="G273" i="5" s="1"/>
  <c r="D272" i="5"/>
  <c r="E272" i="5" s="1"/>
  <c r="H272" i="5" s="1"/>
  <c r="G271" i="5"/>
  <c r="E271" i="5"/>
  <c r="H271" i="5" s="1"/>
  <c r="D271" i="5"/>
  <c r="D270" i="5"/>
  <c r="H269" i="5"/>
  <c r="E269" i="5"/>
  <c r="D269" i="5"/>
  <c r="G269" i="5" s="1"/>
  <c r="D268" i="5"/>
  <c r="E268" i="5" s="1"/>
  <c r="H268" i="5" s="1"/>
  <c r="G267" i="5"/>
  <c r="E267" i="5"/>
  <c r="H267" i="5" s="1"/>
  <c r="D267" i="5"/>
  <c r="D266" i="5"/>
  <c r="E266" i="5" s="1"/>
  <c r="H266" i="5" s="1"/>
  <c r="E265" i="5"/>
  <c r="H265" i="5" s="1"/>
  <c r="D265" i="5"/>
  <c r="G265" i="5" s="1"/>
  <c r="G264" i="5"/>
  <c r="D264" i="5"/>
  <c r="E264" i="5" s="1"/>
  <c r="H264" i="5" s="1"/>
  <c r="G263" i="5"/>
  <c r="E263" i="5"/>
  <c r="H263" i="5" s="1"/>
  <c r="D263" i="5"/>
  <c r="D262" i="5"/>
  <c r="E262" i="5" s="1"/>
  <c r="H262" i="5" s="1"/>
  <c r="G261" i="5"/>
  <c r="E261" i="5"/>
  <c r="H261" i="5" s="1"/>
  <c r="D261" i="5"/>
  <c r="G260" i="5"/>
  <c r="D260" i="5"/>
  <c r="E260" i="5" s="1"/>
  <c r="H260" i="5" s="1"/>
  <c r="G259" i="5"/>
  <c r="E259" i="5"/>
  <c r="H259" i="5" s="1"/>
  <c r="D259" i="5"/>
  <c r="G258" i="5"/>
  <c r="D258" i="5"/>
  <c r="E258" i="5" s="1"/>
  <c r="H258" i="5" s="1"/>
  <c r="G257" i="5"/>
  <c r="D257" i="5"/>
  <c r="E257" i="5" s="1"/>
  <c r="H257" i="5" s="1"/>
  <c r="G256" i="5"/>
  <c r="D256" i="5"/>
  <c r="E256" i="5" s="1"/>
  <c r="H256" i="5" s="1"/>
  <c r="G255" i="5"/>
  <c r="E255" i="5"/>
  <c r="H255" i="5" s="1"/>
  <c r="D255" i="5"/>
  <c r="G254" i="5"/>
  <c r="D254" i="5"/>
  <c r="E254" i="5" s="1"/>
  <c r="H254" i="5" s="1"/>
  <c r="D253" i="5"/>
  <c r="G252" i="5"/>
  <c r="D252" i="5"/>
  <c r="E252" i="5" s="1"/>
  <c r="H252" i="5" s="1"/>
  <c r="G251" i="5"/>
  <c r="E251" i="5"/>
  <c r="H251" i="5" s="1"/>
  <c r="D251" i="5"/>
  <c r="G250" i="5"/>
  <c r="D250" i="5"/>
  <c r="E250" i="5" s="1"/>
  <c r="H250" i="5" s="1"/>
  <c r="G249" i="5"/>
  <c r="D249" i="5"/>
  <c r="E249" i="5" s="1"/>
  <c r="H249" i="5" s="1"/>
  <c r="D248" i="5"/>
  <c r="E248" i="5" s="1"/>
  <c r="H248" i="5" s="1"/>
  <c r="G247" i="5"/>
  <c r="E247" i="5"/>
  <c r="H247" i="5" s="1"/>
  <c r="D247" i="5"/>
  <c r="H246" i="5"/>
  <c r="D246" i="5"/>
  <c r="E246" i="5" s="1"/>
  <c r="E245" i="5"/>
  <c r="H245" i="5" s="1"/>
  <c r="D245" i="5"/>
  <c r="G245" i="5" s="1"/>
  <c r="D244" i="5"/>
  <c r="E244" i="5" s="1"/>
  <c r="H244" i="5" s="1"/>
  <c r="G243" i="5"/>
  <c r="E243" i="5"/>
  <c r="H243" i="5" s="1"/>
  <c r="D243" i="5"/>
  <c r="G242" i="5"/>
  <c r="D242" i="5"/>
  <c r="E242" i="5" s="1"/>
  <c r="H242" i="5" s="1"/>
  <c r="G241" i="5"/>
  <c r="D241" i="5"/>
  <c r="E241" i="5" s="1"/>
  <c r="H241" i="5" s="1"/>
  <c r="D240" i="5"/>
  <c r="E240" i="5" s="1"/>
  <c r="H240" i="5" s="1"/>
  <c r="G239" i="5"/>
  <c r="E239" i="5"/>
  <c r="H239" i="5" s="1"/>
  <c r="D239" i="5"/>
  <c r="G238" i="5"/>
  <c r="D238" i="5"/>
  <c r="E238" i="5" s="1"/>
  <c r="H238" i="5" s="1"/>
  <c r="D237" i="5"/>
  <c r="H236" i="5"/>
  <c r="D236" i="5"/>
  <c r="E236" i="5" s="1"/>
  <c r="G235" i="5"/>
  <c r="E235" i="5"/>
  <c r="H235" i="5" s="1"/>
  <c r="D235" i="5"/>
  <c r="D234" i="5"/>
  <c r="E234" i="5" s="1"/>
  <c r="H234" i="5" s="1"/>
  <c r="G233" i="5"/>
  <c r="D233" i="5"/>
  <c r="E233" i="5" s="1"/>
  <c r="H233" i="5" s="1"/>
  <c r="D232" i="5"/>
  <c r="G231" i="5"/>
  <c r="E231" i="5"/>
  <c r="H231" i="5" s="1"/>
  <c r="D231" i="5"/>
  <c r="D230" i="5"/>
  <c r="E230" i="5" s="1"/>
  <c r="H230" i="5" s="1"/>
  <c r="G229" i="5"/>
  <c r="E229" i="5"/>
  <c r="H229" i="5" s="1"/>
  <c r="D229" i="5"/>
  <c r="H228" i="5"/>
  <c r="D228" i="5"/>
  <c r="E228" i="5" s="1"/>
  <c r="G227" i="5"/>
  <c r="E227" i="5"/>
  <c r="H227" i="5" s="1"/>
  <c r="D227" i="5"/>
  <c r="H226" i="5"/>
  <c r="D226" i="5"/>
  <c r="E226" i="5" s="1"/>
  <c r="E225" i="5"/>
  <c r="H225" i="5" s="1"/>
  <c r="D225" i="5"/>
  <c r="G225" i="5" s="1"/>
  <c r="H224" i="5"/>
  <c r="G224" i="5"/>
  <c r="D224" i="5"/>
  <c r="E224" i="5" s="1"/>
  <c r="G223" i="5"/>
  <c r="E223" i="5"/>
  <c r="H223" i="5" s="1"/>
  <c r="D223" i="5"/>
  <c r="D222" i="5"/>
  <c r="H221" i="5"/>
  <c r="E221" i="5"/>
  <c r="D221" i="5"/>
  <c r="G221" i="5" s="1"/>
  <c r="G220" i="5"/>
  <c r="D220" i="5"/>
  <c r="E220" i="5" s="1"/>
  <c r="H220" i="5" s="1"/>
  <c r="G219" i="5"/>
  <c r="E219" i="5"/>
  <c r="H219" i="5" s="1"/>
  <c r="D219" i="5"/>
  <c r="H218" i="5"/>
  <c r="D218" i="5"/>
  <c r="E218" i="5" s="1"/>
  <c r="E217" i="5"/>
  <c r="H217" i="5" s="1"/>
  <c r="D217" i="5"/>
  <c r="G217" i="5" s="1"/>
  <c r="G216" i="5"/>
  <c r="D216" i="5"/>
  <c r="E216" i="5" s="1"/>
  <c r="H216" i="5" s="1"/>
  <c r="G215" i="5"/>
  <c r="E215" i="5"/>
  <c r="H215" i="5" s="1"/>
  <c r="D215" i="5"/>
  <c r="H214" i="5"/>
  <c r="G214" i="5"/>
  <c r="D214" i="5"/>
  <c r="E214" i="5" s="1"/>
  <c r="D213" i="5"/>
  <c r="G213" i="5" s="1"/>
  <c r="G212" i="5"/>
  <c r="D212" i="5"/>
  <c r="E212" i="5" s="1"/>
  <c r="H212" i="5" s="1"/>
  <c r="G211" i="5"/>
  <c r="E211" i="5"/>
  <c r="H211" i="5" s="1"/>
  <c r="D211" i="5"/>
  <c r="G210" i="5"/>
  <c r="D210" i="5"/>
  <c r="E210" i="5" s="1"/>
  <c r="H210" i="5" s="1"/>
  <c r="G209" i="5"/>
  <c r="D209" i="5"/>
  <c r="E209" i="5" s="1"/>
  <c r="H209" i="5" s="1"/>
  <c r="D208" i="5"/>
  <c r="E208" i="5" s="1"/>
  <c r="H208" i="5" s="1"/>
  <c r="G207" i="5"/>
  <c r="E207" i="5"/>
  <c r="H207" i="5" s="1"/>
  <c r="D207" i="5"/>
  <c r="G206" i="5"/>
  <c r="D206" i="5"/>
  <c r="E206" i="5" s="1"/>
  <c r="H206" i="5" s="1"/>
  <c r="D205" i="5"/>
  <c r="G205" i="5" s="1"/>
  <c r="H204" i="5"/>
  <c r="D204" i="5"/>
  <c r="E204" i="5" s="1"/>
  <c r="G203" i="5"/>
  <c r="E203" i="5"/>
  <c r="H203" i="5" s="1"/>
  <c r="D203" i="5"/>
  <c r="G202" i="5"/>
  <c r="D202" i="5"/>
  <c r="E202" i="5" s="1"/>
  <c r="H202" i="5" s="1"/>
  <c r="G201" i="5"/>
  <c r="D201" i="5"/>
  <c r="E201" i="5" s="1"/>
  <c r="H201" i="5" s="1"/>
  <c r="D200" i="5"/>
  <c r="E200" i="5" s="1"/>
  <c r="H200" i="5" s="1"/>
  <c r="G199" i="5"/>
  <c r="E199" i="5"/>
  <c r="H199" i="5" s="1"/>
  <c r="D199" i="5"/>
  <c r="D198" i="5"/>
  <c r="E198" i="5" s="1"/>
  <c r="H198" i="5" s="1"/>
  <c r="G197" i="5"/>
  <c r="E197" i="5"/>
  <c r="H197" i="5" s="1"/>
  <c r="D197" i="5"/>
  <c r="H196" i="5"/>
  <c r="D196" i="5"/>
  <c r="E196" i="5" s="1"/>
  <c r="G195" i="5"/>
  <c r="E195" i="5"/>
  <c r="H195" i="5" s="1"/>
  <c r="D195" i="5"/>
  <c r="H194" i="5"/>
  <c r="D194" i="5"/>
  <c r="E194" i="5" s="1"/>
  <c r="E193" i="5"/>
  <c r="H193" i="5" s="1"/>
  <c r="D193" i="5"/>
  <c r="G193" i="5" s="1"/>
  <c r="H192" i="5"/>
  <c r="G192" i="5"/>
  <c r="D192" i="5"/>
  <c r="E192" i="5" s="1"/>
  <c r="G191" i="5"/>
  <c r="E191" i="5"/>
  <c r="H191" i="5" s="1"/>
  <c r="D191" i="5"/>
  <c r="D190" i="5"/>
  <c r="E190" i="5" s="1"/>
  <c r="H190" i="5" s="1"/>
  <c r="H189" i="5"/>
  <c r="E189" i="5"/>
  <c r="D189" i="5"/>
  <c r="G189" i="5" s="1"/>
  <c r="G188" i="5"/>
  <c r="D188" i="5"/>
  <c r="E188" i="5" s="1"/>
  <c r="H188" i="5" s="1"/>
  <c r="G187" i="5"/>
  <c r="E187" i="5"/>
  <c r="H187" i="5" s="1"/>
  <c r="D187" i="5"/>
  <c r="H186" i="5"/>
  <c r="D186" i="5"/>
  <c r="E186" i="5" s="1"/>
  <c r="D185" i="5"/>
  <c r="G185" i="5" s="1"/>
  <c r="G184" i="5"/>
  <c r="D184" i="5"/>
  <c r="E184" i="5" s="1"/>
  <c r="H184" i="5" s="1"/>
  <c r="G183" i="5"/>
  <c r="E183" i="5"/>
  <c r="H183" i="5" s="1"/>
  <c r="D183" i="5"/>
  <c r="H182" i="5"/>
  <c r="G182" i="5"/>
  <c r="D182" i="5"/>
  <c r="E182" i="5" s="1"/>
  <c r="D181" i="5"/>
  <c r="G181" i="5" s="1"/>
  <c r="D180" i="5"/>
  <c r="E180" i="5" s="1"/>
  <c r="H180" i="5" s="1"/>
  <c r="G179" i="5"/>
  <c r="E179" i="5"/>
  <c r="H179" i="5" s="1"/>
  <c r="D179" i="5"/>
  <c r="G178" i="5"/>
  <c r="D178" i="5"/>
  <c r="E178" i="5" s="1"/>
  <c r="H178" i="5" s="1"/>
  <c r="H177" i="5"/>
  <c r="G177" i="5"/>
  <c r="D177" i="5"/>
  <c r="E177" i="5" s="1"/>
  <c r="D176" i="5"/>
  <c r="E176" i="5" s="1"/>
  <c r="H176" i="5" s="1"/>
  <c r="G175" i="5"/>
  <c r="E175" i="5"/>
  <c r="H175" i="5" s="1"/>
  <c r="D175" i="5"/>
  <c r="G174" i="5"/>
  <c r="D174" i="5"/>
  <c r="E174" i="5" s="1"/>
  <c r="H174" i="5" s="1"/>
  <c r="D173" i="5"/>
  <c r="H172" i="5"/>
  <c r="D172" i="5"/>
  <c r="E172" i="5" s="1"/>
  <c r="G171" i="5"/>
  <c r="E171" i="5"/>
  <c r="H171" i="5" s="1"/>
  <c r="D171" i="5"/>
  <c r="D170" i="5"/>
  <c r="E170" i="5" s="1"/>
  <c r="H170" i="5" s="1"/>
  <c r="G169" i="5"/>
  <c r="D169" i="5"/>
  <c r="E169" i="5" s="1"/>
  <c r="H169" i="5" s="1"/>
  <c r="D168" i="5"/>
  <c r="G167" i="5"/>
  <c r="E167" i="5"/>
  <c r="H167" i="5" s="1"/>
  <c r="D167" i="5"/>
  <c r="D166" i="5"/>
  <c r="E166" i="5" s="1"/>
  <c r="H166" i="5" s="1"/>
  <c r="G165" i="5"/>
  <c r="E165" i="5"/>
  <c r="H165" i="5" s="1"/>
  <c r="D165" i="5"/>
  <c r="H164" i="5"/>
  <c r="D164" i="5"/>
  <c r="E164" i="5" s="1"/>
  <c r="G163" i="5"/>
  <c r="E163" i="5"/>
  <c r="H163" i="5" s="1"/>
  <c r="D163" i="5"/>
  <c r="H162" i="5"/>
  <c r="D162" i="5"/>
  <c r="E162" i="5" s="1"/>
  <c r="E161" i="5"/>
  <c r="H161" i="5" s="1"/>
  <c r="D161" i="5"/>
  <c r="G161" i="5" s="1"/>
  <c r="H160" i="5"/>
  <c r="G160" i="5"/>
  <c r="D160" i="5"/>
  <c r="E160" i="5" s="1"/>
  <c r="G159" i="5"/>
  <c r="E159" i="5"/>
  <c r="H159" i="5" s="1"/>
  <c r="D159" i="5"/>
  <c r="D158" i="5"/>
  <c r="H157" i="5"/>
  <c r="E157" i="5"/>
  <c r="D157" i="5"/>
  <c r="G157" i="5" s="1"/>
  <c r="G156" i="5"/>
  <c r="D156" i="5"/>
  <c r="E156" i="5" s="1"/>
  <c r="H156" i="5" s="1"/>
  <c r="G155" i="5"/>
  <c r="E155" i="5"/>
  <c r="H155" i="5" s="1"/>
  <c r="D155" i="5"/>
  <c r="H154" i="5"/>
  <c r="D154" i="5"/>
  <c r="E154" i="5" s="1"/>
  <c r="E153" i="5"/>
  <c r="H153" i="5" s="1"/>
  <c r="D153" i="5"/>
  <c r="G153" i="5" s="1"/>
  <c r="G152" i="5"/>
  <c r="D152" i="5"/>
  <c r="E152" i="5" s="1"/>
  <c r="H152" i="5" s="1"/>
  <c r="G151" i="5"/>
  <c r="E151" i="5"/>
  <c r="H151" i="5" s="1"/>
  <c r="D151" i="5"/>
  <c r="H150" i="5"/>
  <c r="G150" i="5"/>
  <c r="D150" i="5"/>
  <c r="E150" i="5" s="1"/>
  <c r="D149" i="5"/>
  <c r="G149" i="5" s="1"/>
  <c r="G148" i="5"/>
  <c r="D148" i="5"/>
  <c r="E148" i="5" s="1"/>
  <c r="H148" i="5" s="1"/>
  <c r="G147" i="5"/>
  <c r="E147" i="5"/>
  <c r="H147" i="5" s="1"/>
  <c r="D147" i="5"/>
  <c r="G146" i="5"/>
  <c r="D146" i="5"/>
  <c r="E146" i="5" s="1"/>
  <c r="H146" i="5" s="1"/>
  <c r="G145" i="5"/>
  <c r="D145" i="5"/>
  <c r="E145" i="5" s="1"/>
  <c r="H145" i="5" s="1"/>
  <c r="D144" i="5"/>
  <c r="E144" i="5" s="1"/>
  <c r="H144" i="5" s="1"/>
  <c r="G143" i="5"/>
  <c r="E143" i="5"/>
  <c r="H143" i="5" s="1"/>
  <c r="D143" i="5"/>
  <c r="G142" i="5"/>
  <c r="D142" i="5"/>
  <c r="E142" i="5" s="1"/>
  <c r="H142" i="5" s="1"/>
  <c r="D141" i="5"/>
  <c r="G141" i="5" s="1"/>
  <c r="H140" i="5"/>
  <c r="D140" i="5"/>
  <c r="E140" i="5" s="1"/>
  <c r="G139" i="5"/>
  <c r="E139" i="5"/>
  <c r="H139" i="5" s="1"/>
  <c r="D139" i="5"/>
  <c r="G138" i="5"/>
  <c r="D138" i="5"/>
  <c r="E138" i="5" s="1"/>
  <c r="H138" i="5" s="1"/>
  <c r="G137" i="5"/>
  <c r="D137" i="5"/>
  <c r="E137" i="5" s="1"/>
  <c r="H137" i="5" s="1"/>
  <c r="D136" i="5"/>
  <c r="E136" i="5" s="1"/>
  <c r="H136" i="5" s="1"/>
  <c r="G135" i="5"/>
  <c r="E135" i="5"/>
  <c r="H135" i="5" s="1"/>
  <c r="D135" i="5"/>
  <c r="D134" i="5"/>
  <c r="E134" i="5" s="1"/>
  <c r="H134" i="5" s="1"/>
  <c r="G133" i="5"/>
  <c r="E133" i="5"/>
  <c r="H133" i="5" s="1"/>
  <c r="D133" i="5"/>
  <c r="H132" i="5"/>
  <c r="D132" i="5"/>
  <c r="E132" i="5" s="1"/>
  <c r="G131" i="5"/>
  <c r="E131" i="5"/>
  <c r="H131" i="5" s="1"/>
  <c r="D131" i="5"/>
  <c r="H130" i="5"/>
  <c r="D130" i="5"/>
  <c r="E130" i="5" s="1"/>
  <c r="E129" i="5"/>
  <c r="H129" i="5" s="1"/>
  <c r="D129" i="5"/>
  <c r="G129" i="5" s="1"/>
  <c r="H128" i="5"/>
  <c r="G128" i="5"/>
  <c r="D128" i="5"/>
  <c r="E128" i="5" s="1"/>
  <c r="G127" i="5"/>
  <c r="E127" i="5"/>
  <c r="H127" i="5" s="1"/>
  <c r="D127" i="5"/>
  <c r="D126" i="5"/>
  <c r="E126" i="5" s="1"/>
  <c r="H126" i="5" s="1"/>
  <c r="H125" i="5"/>
  <c r="E125" i="5"/>
  <c r="D125" i="5"/>
  <c r="G125" i="5" s="1"/>
  <c r="G124" i="5"/>
  <c r="D124" i="5"/>
  <c r="E124" i="5" s="1"/>
  <c r="H124" i="5" s="1"/>
  <c r="G123" i="5"/>
  <c r="D123" i="5"/>
  <c r="E123" i="5" s="1"/>
  <c r="H123" i="5" s="1"/>
  <c r="D122" i="5"/>
  <c r="E122" i="5" s="1"/>
  <c r="H122" i="5" s="1"/>
  <c r="G121" i="5"/>
  <c r="E121" i="5"/>
  <c r="H121" i="5" s="1"/>
  <c r="D121" i="5"/>
  <c r="H120" i="5"/>
  <c r="D120" i="5"/>
  <c r="E120" i="5" s="1"/>
  <c r="E119" i="5"/>
  <c r="H119" i="5" s="1"/>
  <c r="D119" i="5"/>
  <c r="G119" i="5" s="1"/>
  <c r="G118" i="5"/>
  <c r="D118" i="5"/>
  <c r="E118" i="5" s="1"/>
  <c r="H118" i="5" s="1"/>
  <c r="D117" i="5"/>
  <c r="G117" i="5" s="1"/>
  <c r="H116" i="5"/>
  <c r="D116" i="5"/>
  <c r="E116" i="5" s="1"/>
  <c r="E115" i="5"/>
  <c r="H115" i="5" s="1"/>
  <c r="D115" i="5"/>
  <c r="G115" i="5" s="1"/>
  <c r="H114" i="5"/>
  <c r="G114" i="5"/>
  <c r="D114" i="5"/>
  <c r="E114" i="5" s="1"/>
  <c r="E113" i="5"/>
  <c r="H113" i="5" s="1"/>
  <c r="D113" i="5"/>
  <c r="G113" i="5" s="1"/>
  <c r="G112" i="5"/>
  <c r="D112" i="5"/>
  <c r="E112" i="5" s="1"/>
  <c r="H112" i="5" s="1"/>
  <c r="E111" i="5"/>
  <c r="H111" i="5" s="1"/>
  <c r="D111" i="5"/>
  <c r="G111" i="5" s="1"/>
  <c r="H110" i="5"/>
  <c r="G110" i="5"/>
  <c r="D110" i="5"/>
  <c r="E110" i="5" s="1"/>
  <c r="E109" i="5"/>
  <c r="H109" i="5" s="1"/>
  <c r="D109" i="5"/>
  <c r="G109" i="5" s="1"/>
  <c r="G108" i="5"/>
  <c r="D108" i="5"/>
  <c r="E108" i="5" s="1"/>
  <c r="H108" i="5" s="1"/>
  <c r="E107" i="5"/>
  <c r="H107" i="5" s="1"/>
  <c r="D107" i="5"/>
  <c r="G107" i="5" s="1"/>
  <c r="H106" i="5"/>
  <c r="G106" i="5"/>
  <c r="D106" i="5"/>
  <c r="E106" i="5" s="1"/>
  <c r="E105" i="5"/>
  <c r="H105" i="5" s="1"/>
  <c r="D105" i="5"/>
  <c r="G105" i="5" s="1"/>
  <c r="G104" i="5"/>
  <c r="D104" i="5"/>
  <c r="E104" i="5" s="1"/>
  <c r="H104" i="5" s="1"/>
  <c r="E103" i="5"/>
  <c r="H103" i="5" s="1"/>
  <c r="D103" i="5"/>
  <c r="G103" i="5" s="1"/>
  <c r="H102" i="5"/>
  <c r="G102" i="5"/>
  <c r="D102" i="5"/>
  <c r="E102" i="5" s="1"/>
  <c r="E101" i="5"/>
  <c r="H101" i="5" s="1"/>
  <c r="D101" i="5"/>
  <c r="G101" i="5" s="1"/>
  <c r="G100" i="5"/>
  <c r="D100" i="5"/>
  <c r="E100" i="5" s="1"/>
  <c r="H100" i="5" s="1"/>
  <c r="E99" i="5"/>
  <c r="H99" i="5" s="1"/>
  <c r="D99" i="5"/>
  <c r="G99" i="5" s="1"/>
  <c r="G98" i="5"/>
  <c r="D98" i="5"/>
  <c r="E98" i="5" s="1"/>
  <c r="H98" i="5" s="1"/>
  <c r="E97" i="5"/>
  <c r="H97" i="5" s="1"/>
  <c r="D97" i="5"/>
  <c r="G97" i="5" s="1"/>
  <c r="G96" i="5"/>
  <c r="D96" i="5"/>
  <c r="E96" i="5" s="1"/>
  <c r="H96" i="5" s="1"/>
  <c r="E95" i="5"/>
  <c r="H95" i="5" s="1"/>
  <c r="D95" i="5"/>
  <c r="G95" i="5" s="1"/>
  <c r="G94" i="5"/>
  <c r="D94" i="5"/>
  <c r="E94" i="5" s="1"/>
  <c r="H94" i="5" s="1"/>
  <c r="E93" i="5"/>
  <c r="H93" i="5" s="1"/>
  <c r="D93" i="5"/>
  <c r="G93" i="5" s="1"/>
  <c r="G92" i="5"/>
  <c r="D92" i="5"/>
  <c r="E92" i="5" s="1"/>
  <c r="H92" i="5" s="1"/>
  <c r="E91" i="5"/>
  <c r="H91" i="5" s="1"/>
  <c r="D91" i="5"/>
  <c r="G91" i="5" s="1"/>
  <c r="G90" i="5"/>
  <c r="D90" i="5"/>
  <c r="E90" i="5" s="1"/>
  <c r="H90" i="5" s="1"/>
  <c r="E89" i="5"/>
  <c r="H89" i="5" s="1"/>
  <c r="D89" i="5"/>
  <c r="G89" i="5" s="1"/>
  <c r="G88" i="5"/>
  <c r="D88" i="5"/>
  <c r="E88" i="5" s="1"/>
  <c r="H88" i="5" s="1"/>
  <c r="E87" i="5"/>
  <c r="H87" i="5" s="1"/>
  <c r="D87" i="5"/>
  <c r="G87" i="5" s="1"/>
  <c r="G86" i="5"/>
  <c r="D86" i="5"/>
  <c r="E86" i="5" s="1"/>
  <c r="H86" i="5" s="1"/>
  <c r="E85" i="5"/>
  <c r="H85" i="5" s="1"/>
  <c r="D85" i="5"/>
  <c r="G85" i="5" s="1"/>
  <c r="G84" i="5"/>
  <c r="D84" i="5"/>
  <c r="E84" i="5" s="1"/>
  <c r="H84" i="5" s="1"/>
  <c r="E83" i="5"/>
  <c r="H83" i="5" s="1"/>
  <c r="D83" i="5"/>
  <c r="G83" i="5" s="1"/>
  <c r="H82" i="5"/>
  <c r="G82" i="5"/>
  <c r="D82" i="5"/>
  <c r="E82" i="5" s="1"/>
  <c r="E81" i="5"/>
  <c r="H81" i="5" s="1"/>
  <c r="D81" i="5"/>
  <c r="G81" i="5" s="1"/>
  <c r="G80" i="5"/>
  <c r="D80" i="5"/>
  <c r="E80" i="5" s="1"/>
  <c r="H80" i="5" s="1"/>
  <c r="E79" i="5"/>
  <c r="H79" i="5" s="1"/>
  <c r="D79" i="5"/>
  <c r="G79" i="5" s="1"/>
  <c r="G78" i="5"/>
  <c r="D78" i="5"/>
  <c r="E78" i="5" s="1"/>
  <c r="H78" i="5" s="1"/>
  <c r="E77" i="5"/>
  <c r="H77" i="5" s="1"/>
  <c r="D77" i="5"/>
  <c r="G77" i="5" s="1"/>
  <c r="G76" i="5"/>
  <c r="D76" i="5"/>
  <c r="E76" i="5" s="1"/>
  <c r="H76" i="5" s="1"/>
  <c r="E75" i="5"/>
  <c r="H75" i="5" s="1"/>
  <c r="D75" i="5"/>
  <c r="G75" i="5" s="1"/>
  <c r="H74" i="5"/>
  <c r="G74" i="5"/>
  <c r="D74" i="5"/>
  <c r="E74" i="5" s="1"/>
  <c r="E73" i="5"/>
  <c r="H73" i="5" s="1"/>
  <c r="D73" i="5"/>
  <c r="G73" i="5" s="1"/>
  <c r="G72" i="5"/>
  <c r="D72" i="5"/>
  <c r="E72" i="5" s="1"/>
  <c r="H72" i="5" s="1"/>
  <c r="E71" i="5"/>
  <c r="H71" i="5" s="1"/>
  <c r="D71" i="5"/>
  <c r="G71" i="5" s="1"/>
  <c r="H70" i="5"/>
  <c r="G70" i="5"/>
  <c r="D70" i="5"/>
  <c r="E70" i="5" s="1"/>
  <c r="E69" i="5"/>
  <c r="H69" i="5" s="1"/>
  <c r="D69" i="5"/>
  <c r="G69" i="5" s="1"/>
  <c r="G68" i="5"/>
  <c r="D68" i="5"/>
  <c r="E68" i="5" s="1"/>
  <c r="H68" i="5" s="1"/>
  <c r="E67" i="5"/>
  <c r="H67" i="5" s="1"/>
  <c r="D67" i="5"/>
  <c r="G67" i="5" s="1"/>
  <c r="G66" i="5"/>
  <c r="D66" i="5"/>
  <c r="E66" i="5" s="1"/>
  <c r="H66" i="5" s="1"/>
  <c r="E65" i="5"/>
  <c r="H65" i="5" s="1"/>
  <c r="D65" i="5"/>
  <c r="G65" i="5" s="1"/>
  <c r="G64" i="5"/>
  <c r="D64" i="5"/>
  <c r="E64" i="5" s="1"/>
  <c r="H64" i="5" s="1"/>
  <c r="E63" i="5"/>
  <c r="H63" i="5" s="1"/>
  <c r="D63" i="5"/>
  <c r="G63" i="5" s="1"/>
  <c r="G62" i="5"/>
  <c r="D62" i="5"/>
  <c r="E62" i="5" s="1"/>
  <c r="H62" i="5" s="1"/>
  <c r="E61" i="5"/>
  <c r="H61" i="5" s="1"/>
  <c r="D61" i="5"/>
  <c r="G61" i="5" s="1"/>
  <c r="G60" i="5"/>
  <c r="D60" i="5"/>
  <c r="E60" i="5" s="1"/>
  <c r="H60" i="5" s="1"/>
  <c r="E59" i="5"/>
  <c r="H59" i="5" s="1"/>
  <c r="D59" i="5"/>
  <c r="G59" i="5" s="1"/>
  <c r="G58" i="5"/>
  <c r="D58" i="5"/>
  <c r="E58" i="5" s="1"/>
  <c r="H58" i="5" s="1"/>
  <c r="E57" i="5"/>
  <c r="H57" i="5" s="1"/>
  <c r="D57" i="5"/>
  <c r="G57" i="5" s="1"/>
  <c r="G56" i="5"/>
  <c r="D56" i="5"/>
  <c r="E56" i="5" s="1"/>
  <c r="H56" i="5" s="1"/>
  <c r="E55" i="5"/>
  <c r="H55" i="5" s="1"/>
  <c r="D55" i="5"/>
  <c r="G55" i="5" s="1"/>
  <c r="G54" i="5"/>
  <c r="D54" i="5"/>
  <c r="E54" i="5" s="1"/>
  <c r="H54" i="5" s="1"/>
  <c r="E53" i="5"/>
  <c r="H53" i="5" s="1"/>
  <c r="D53" i="5"/>
  <c r="G53" i="5" s="1"/>
  <c r="G52" i="5"/>
  <c r="D52" i="5"/>
  <c r="E52" i="5" s="1"/>
  <c r="H52" i="5" s="1"/>
  <c r="E51" i="5"/>
  <c r="H51" i="5" s="1"/>
  <c r="D51" i="5"/>
  <c r="G51" i="5" s="1"/>
  <c r="H50" i="5"/>
  <c r="G50" i="5"/>
  <c r="D50" i="5"/>
  <c r="E50" i="5" s="1"/>
  <c r="E49" i="5"/>
  <c r="H49" i="5" s="1"/>
  <c r="D49" i="5"/>
  <c r="G49" i="5" s="1"/>
  <c r="G48" i="5"/>
  <c r="D48" i="5"/>
  <c r="E48" i="5" s="1"/>
  <c r="H48" i="5" s="1"/>
  <c r="E47" i="5"/>
  <c r="H47" i="5" s="1"/>
  <c r="D47" i="5"/>
  <c r="G47" i="5" s="1"/>
  <c r="H46" i="5"/>
  <c r="G46" i="5"/>
  <c r="D46" i="5"/>
  <c r="E46" i="5" s="1"/>
  <c r="E45" i="5"/>
  <c r="H45" i="5" s="1"/>
  <c r="D45" i="5"/>
  <c r="G45" i="5" s="1"/>
  <c r="G44" i="5"/>
  <c r="D44" i="5"/>
  <c r="E44" i="5" s="1"/>
  <c r="H44" i="5" s="1"/>
  <c r="E43" i="5"/>
  <c r="H43" i="5" s="1"/>
  <c r="D43" i="5"/>
  <c r="G43" i="5" s="1"/>
  <c r="H42" i="5"/>
  <c r="G42" i="5"/>
  <c r="D42" i="5"/>
  <c r="E42" i="5" s="1"/>
  <c r="E41" i="5"/>
  <c r="H41" i="5" s="1"/>
  <c r="D41" i="5"/>
  <c r="G41" i="5" s="1"/>
  <c r="G40" i="5"/>
  <c r="D40" i="5"/>
  <c r="E40" i="5" s="1"/>
  <c r="H40" i="5" s="1"/>
  <c r="E39" i="5"/>
  <c r="H39" i="5" s="1"/>
  <c r="D39" i="5"/>
  <c r="G39" i="5" s="1"/>
  <c r="H38" i="5"/>
  <c r="G38" i="5"/>
  <c r="D38" i="5"/>
  <c r="E38" i="5" s="1"/>
  <c r="E37" i="5"/>
  <c r="H37" i="5" s="1"/>
  <c r="D37" i="5"/>
  <c r="G37" i="5" s="1"/>
  <c r="G36" i="5"/>
  <c r="D36" i="5"/>
  <c r="E36" i="5" s="1"/>
  <c r="H36" i="5" s="1"/>
  <c r="E35" i="5"/>
  <c r="H35" i="5" s="1"/>
  <c r="D35" i="5"/>
  <c r="G35" i="5" s="1"/>
  <c r="G34" i="5"/>
  <c r="D34" i="5"/>
  <c r="E34" i="5" s="1"/>
  <c r="H34" i="5" s="1"/>
  <c r="E33" i="5"/>
  <c r="H33" i="5" s="1"/>
  <c r="D33" i="5"/>
  <c r="G33" i="5" s="1"/>
  <c r="G32" i="5"/>
  <c r="D32" i="5"/>
  <c r="E32" i="5" s="1"/>
  <c r="H32" i="5" s="1"/>
  <c r="E31" i="5"/>
  <c r="H31" i="5" s="1"/>
  <c r="D31" i="5"/>
  <c r="G31" i="5" s="1"/>
  <c r="G30" i="5"/>
  <c r="D30" i="5"/>
  <c r="E30" i="5" s="1"/>
  <c r="H30" i="5" s="1"/>
  <c r="E29" i="5"/>
  <c r="H29" i="5" s="1"/>
  <c r="D29" i="5"/>
  <c r="G29" i="5" s="1"/>
  <c r="G28" i="5"/>
  <c r="D28" i="5"/>
  <c r="E28" i="5" s="1"/>
  <c r="H28" i="5" s="1"/>
  <c r="E27" i="5"/>
  <c r="H27" i="5" s="1"/>
  <c r="D27" i="5"/>
  <c r="G27" i="5" s="1"/>
  <c r="G26" i="5"/>
  <c r="D26" i="5"/>
  <c r="E26" i="5" s="1"/>
  <c r="H26" i="5" s="1"/>
  <c r="E25" i="5"/>
  <c r="H25" i="5" s="1"/>
  <c r="D25" i="5"/>
  <c r="G25" i="5" s="1"/>
  <c r="G24" i="5"/>
  <c r="D24" i="5"/>
  <c r="E24" i="5" s="1"/>
  <c r="H24" i="5" s="1"/>
  <c r="E23" i="5"/>
  <c r="H23" i="5" s="1"/>
  <c r="D23" i="5"/>
  <c r="G23" i="5" s="1"/>
  <c r="G22" i="5"/>
  <c r="D22" i="5"/>
  <c r="E22" i="5" s="1"/>
  <c r="H22" i="5" s="1"/>
  <c r="E21" i="5"/>
  <c r="H21" i="5" s="1"/>
  <c r="D21" i="5"/>
  <c r="G21" i="5" s="1"/>
  <c r="G20" i="5"/>
  <c r="D20" i="5"/>
  <c r="E20" i="5" s="1"/>
  <c r="H20" i="5" s="1"/>
  <c r="E19" i="5"/>
  <c r="H19" i="5" s="1"/>
  <c r="D19" i="5"/>
  <c r="G19" i="5" s="1"/>
  <c r="H18" i="5"/>
  <c r="G18" i="5"/>
  <c r="D18" i="5"/>
  <c r="E18" i="5" s="1"/>
  <c r="E17" i="5"/>
  <c r="H17" i="5" s="1"/>
  <c r="D17" i="5"/>
  <c r="G17" i="5" s="1"/>
  <c r="G16" i="5"/>
  <c r="D16" i="5"/>
  <c r="E16" i="5" s="1"/>
  <c r="H16" i="5" s="1"/>
  <c r="E15" i="5"/>
  <c r="H15" i="5" s="1"/>
  <c r="D15" i="5"/>
  <c r="G15" i="5" s="1"/>
  <c r="G14" i="5"/>
  <c r="D14" i="5"/>
  <c r="E14" i="5" s="1"/>
  <c r="H14" i="5" s="1"/>
  <c r="E13" i="5"/>
  <c r="H13" i="5" s="1"/>
  <c r="D13" i="5"/>
  <c r="G13" i="5" s="1"/>
  <c r="G12" i="5"/>
  <c r="D12" i="5"/>
  <c r="E12" i="5" s="1"/>
  <c r="H12" i="5" s="1"/>
  <c r="E11" i="5"/>
  <c r="H11" i="5" s="1"/>
  <c r="D11" i="5"/>
  <c r="G11" i="5" s="1"/>
  <c r="H10" i="5"/>
  <c r="G10" i="5"/>
  <c r="D10" i="5"/>
  <c r="E10" i="5" s="1"/>
  <c r="E9" i="5"/>
  <c r="H9" i="5" s="1"/>
  <c r="D9" i="5"/>
  <c r="G9" i="5" s="1"/>
  <c r="G8" i="5"/>
  <c r="D8" i="5"/>
  <c r="E8" i="5" s="1"/>
  <c r="H8" i="5" s="1"/>
  <c r="E7" i="5"/>
  <c r="H7" i="5" s="1"/>
  <c r="D7" i="5"/>
  <c r="G7" i="5" s="1"/>
  <c r="H6" i="5"/>
  <c r="G6" i="5"/>
  <c r="D6" i="5"/>
  <c r="E6" i="5" s="1"/>
  <c r="G1445" i="4"/>
  <c r="E1445" i="4"/>
  <c r="H1445" i="4" s="1"/>
  <c r="G1444" i="4"/>
  <c r="E1444" i="4"/>
  <c r="H1444" i="4" s="1"/>
  <c r="G1443" i="4"/>
  <c r="E1443" i="4"/>
  <c r="H1443" i="4" s="1"/>
  <c r="G1442" i="4"/>
  <c r="E1442" i="4"/>
  <c r="H1442" i="4" s="1"/>
  <c r="H1441" i="4"/>
  <c r="G1441" i="4"/>
  <c r="E1441" i="4"/>
  <c r="H1440" i="4"/>
  <c r="G1440" i="4"/>
  <c r="E1440" i="4"/>
  <c r="G1439" i="4"/>
  <c r="E1439" i="4"/>
  <c r="H1439" i="4" s="1"/>
  <c r="H1438" i="4"/>
  <c r="G1438" i="4"/>
  <c r="E1438" i="4"/>
  <c r="G1437" i="4"/>
  <c r="E1437" i="4"/>
  <c r="H1437" i="4" s="1"/>
  <c r="G1436" i="4"/>
  <c r="E1436" i="4"/>
  <c r="H1436" i="4" s="1"/>
  <c r="G1435" i="4"/>
  <c r="E1435" i="4"/>
  <c r="H1435" i="4" s="1"/>
  <c r="G1434" i="4"/>
  <c r="E1434" i="4"/>
  <c r="H1434" i="4" s="1"/>
  <c r="H1433" i="4"/>
  <c r="G1433" i="4"/>
  <c r="E1433" i="4"/>
  <c r="H1432" i="4"/>
  <c r="G1432" i="4"/>
  <c r="E1432" i="4"/>
  <c r="G1431" i="4"/>
  <c r="E1431" i="4"/>
  <c r="H1431" i="4" s="1"/>
  <c r="H1430" i="4"/>
  <c r="G1430" i="4"/>
  <c r="E1430" i="4"/>
  <c r="G1429" i="4"/>
  <c r="E1429" i="4"/>
  <c r="H1429" i="4" s="1"/>
  <c r="G1428" i="4"/>
  <c r="E1428" i="4"/>
  <c r="H1428" i="4" s="1"/>
  <c r="G1427" i="4"/>
  <c r="E1427" i="4"/>
  <c r="H1427" i="4" s="1"/>
  <c r="G1426" i="4"/>
  <c r="E1426" i="4"/>
  <c r="H1426" i="4" s="1"/>
  <c r="H1425" i="4"/>
  <c r="G1425" i="4"/>
  <c r="E1425" i="4"/>
  <c r="H1424" i="4"/>
  <c r="G1424" i="4"/>
  <c r="E1424" i="4"/>
  <c r="G1423" i="4"/>
  <c r="E1423" i="4"/>
  <c r="H1423" i="4" s="1"/>
  <c r="H1422" i="4"/>
  <c r="G1422" i="4"/>
  <c r="E1422" i="4"/>
  <c r="G1421" i="4"/>
  <c r="E1421" i="4"/>
  <c r="H1421" i="4" s="1"/>
  <c r="G1420" i="4"/>
  <c r="E1420" i="4"/>
  <c r="H1420" i="4" s="1"/>
  <c r="G1419" i="4"/>
  <c r="E1419" i="4"/>
  <c r="H1419" i="4" s="1"/>
  <c r="G1418" i="4"/>
  <c r="E1418" i="4"/>
  <c r="H1418" i="4" s="1"/>
  <c r="H1417" i="4"/>
  <c r="G1417" i="4"/>
  <c r="E1417" i="4"/>
  <c r="H1416" i="4"/>
  <c r="G1416" i="4"/>
  <c r="E1416" i="4"/>
  <c r="G1415" i="4"/>
  <c r="E1415" i="4"/>
  <c r="H1415" i="4" s="1"/>
  <c r="H1414" i="4"/>
  <c r="G1414" i="4"/>
  <c r="E1414" i="4"/>
  <c r="G1413" i="4"/>
  <c r="E1413" i="4"/>
  <c r="H1413" i="4" s="1"/>
  <c r="G1412" i="4"/>
  <c r="E1412" i="4"/>
  <c r="H1412" i="4" s="1"/>
  <c r="G1411" i="4"/>
  <c r="E1411" i="4"/>
  <c r="H1411" i="4" s="1"/>
  <c r="G1410" i="4"/>
  <c r="E1410" i="4"/>
  <c r="H1410" i="4" s="1"/>
  <c r="H1409" i="4"/>
  <c r="G1409" i="4"/>
  <c r="E1409" i="4"/>
  <c r="H1408" i="4"/>
  <c r="G1408" i="4"/>
  <c r="E1408" i="4"/>
  <c r="G1407" i="4"/>
  <c r="E1407" i="4"/>
  <c r="H1407" i="4" s="1"/>
  <c r="H1406" i="4"/>
  <c r="G1406" i="4"/>
  <c r="E1406" i="4"/>
  <c r="G1405" i="4"/>
  <c r="E1405" i="4"/>
  <c r="H1405" i="4" s="1"/>
  <c r="G1404" i="4"/>
  <c r="E1404" i="4"/>
  <c r="H1404" i="4" s="1"/>
  <c r="G1403" i="4"/>
  <c r="E1403" i="4"/>
  <c r="H1403" i="4" s="1"/>
  <c r="G1402" i="4"/>
  <c r="E1402" i="4"/>
  <c r="H1402" i="4" s="1"/>
  <c r="H1401" i="4"/>
  <c r="G1401" i="4"/>
  <c r="E1401" i="4"/>
  <c r="H1400" i="4"/>
  <c r="G1400" i="4"/>
  <c r="E1400" i="4"/>
  <c r="G1399" i="4"/>
  <c r="E1399" i="4"/>
  <c r="H1399" i="4" s="1"/>
  <c r="H1398" i="4"/>
  <c r="G1398" i="4"/>
  <c r="E1398" i="4"/>
  <c r="G1397" i="4"/>
  <c r="E1397" i="4"/>
  <c r="H1397" i="4" s="1"/>
  <c r="G1396" i="4"/>
  <c r="E1396" i="4"/>
  <c r="H1396" i="4" s="1"/>
  <c r="G1395" i="4"/>
  <c r="E1395" i="4"/>
  <c r="H1395" i="4" s="1"/>
  <c r="G1394" i="4"/>
  <c r="E1394" i="4"/>
  <c r="H1394" i="4" s="1"/>
  <c r="H1393" i="4"/>
  <c r="G1393" i="4"/>
  <c r="E1393" i="4"/>
  <c r="H1392" i="4"/>
  <c r="G1392" i="4"/>
  <c r="E1392" i="4"/>
  <c r="G1391" i="4"/>
  <c r="E1391" i="4"/>
  <c r="H1391" i="4" s="1"/>
  <c r="H1390" i="4"/>
  <c r="G1390" i="4"/>
  <c r="E1390" i="4"/>
  <c r="G1389" i="4"/>
  <c r="E1389" i="4"/>
  <c r="H1389" i="4" s="1"/>
  <c r="G1388" i="4"/>
  <c r="E1388" i="4"/>
  <c r="H1388" i="4" s="1"/>
  <c r="G1387" i="4"/>
  <c r="E1387" i="4"/>
  <c r="H1387" i="4" s="1"/>
  <c r="G1386" i="4"/>
  <c r="E1386" i="4"/>
  <c r="H1386" i="4" s="1"/>
  <c r="H1385" i="4"/>
  <c r="G1385" i="4"/>
  <c r="E1385" i="4"/>
  <c r="H1384" i="4"/>
  <c r="G1384" i="4"/>
  <c r="E1384" i="4"/>
  <c r="G1383" i="4"/>
  <c r="E1383" i="4"/>
  <c r="H1383" i="4" s="1"/>
  <c r="H1382" i="4"/>
  <c r="G1382" i="4"/>
  <c r="E1382" i="4"/>
  <c r="G1381" i="4"/>
  <c r="E1381" i="4"/>
  <c r="H1381" i="4" s="1"/>
  <c r="G1380" i="4"/>
  <c r="E1380" i="4"/>
  <c r="H1380" i="4" s="1"/>
  <c r="G1379" i="4"/>
  <c r="E1379" i="4"/>
  <c r="H1379" i="4" s="1"/>
  <c r="G1378" i="4"/>
  <c r="E1378" i="4"/>
  <c r="H1378" i="4" s="1"/>
  <c r="H1377" i="4"/>
  <c r="G1377" i="4"/>
  <c r="E1377" i="4"/>
  <c r="H1376" i="4"/>
  <c r="G1376" i="4"/>
  <c r="E1376" i="4"/>
  <c r="G1375" i="4"/>
  <c r="E1375" i="4"/>
  <c r="H1375" i="4" s="1"/>
  <c r="H1374" i="4"/>
  <c r="G1374" i="4"/>
  <c r="E1374" i="4"/>
  <c r="G1373" i="4"/>
  <c r="E1373" i="4"/>
  <c r="H1373" i="4" s="1"/>
  <c r="G1372" i="4"/>
  <c r="E1372" i="4"/>
  <c r="H1372" i="4" s="1"/>
  <c r="G1371" i="4"/>
  <c r="E1371" i="4"/>
  <c r="H1371" i="4" s="1"/>
  <c r="G1370" i="4"/>
  <c r="E1370" i="4"/>
  <c r="H1370" i="4" s="1"/>
  <c r="H1369" i="4"/>
  <c r="G1369" i="4"/>
  <c r="E1369" i="4"/>
  <c r="H1368" i="4"/>
  <c r="G1368" i="4"/>
  <c r="E1368" i="4"/>
  <c r="G1367" i="4"/>
  <c r="E1367" i="4"/>
  <c r="H1367" i="4" s="1"/>
  <c r="H1366" i="4"/>
  <c r="G1366" i="4"/>
  <c r="E1366" i="4"/>
  <c r="G1365" i="4"/>
  <c r="E1365" i="4"/>
  <c r="H1365" i="4" s="1"/>
  <c r="G1364" i="4"/>
  <c r="E1364" i="4"/>
  <c r="H1364" i="4" s="1"/>
  <c r="G1363" i="4"/>
  <c r="E1363" i="4"/>
  <c r="H1363" i="4" s="1"/>
  <c r="G1362" i="4"/>
  <c r="E1362" i="4"/>
  <c r="H1362" i="4" s="1"/>
  <c r="H1361" i="4"/>
  <c r="G1361" i="4"/>
  <c r="E1361" i="4"/>
  <c r="H1360" i="4"/>
  <c r="G1360" i="4"/>
  <c r="E1360" i="4"/>
  <c r="G1359" i="4"/>
  <c r="E1359" i="4"/>
  <c r="H1359" i="4" s="1"/>
  <c r="H1358" i="4"/>
  <c r="G1358" i="4"/>
  <c r="E1358" i="4"/>
  <c r="G1357" i="4"/>
  <c r="E1357" i="4"/>
  <c r="H1357" i="4" s="1"/>
  <c r="G1356" i="4"/>
  <c r="E1356" i="4"/>
  <c r="H1356" i="4" s="1"/>
  <c r="G1355" i="4"/>
  <c r="E1355" i="4"/>
  <c r="H1355" i="4" s="1"/>
  <c r="G1354" i="4"/>
  <c r="E1354" i="4"/>
  <c r="H1354" i="4" s="1"/>
  <c r="H1353" i="4"/>
  <c r="G1353" i="4"/>
  <c r="E1353" i="4"/>
  <c r="H1352" i="4"/>
  <c r="G1352" i="4"/>
  <c r="E1352" i="4"/>
  <c r="G1351" i="4"/>
  <c r="E1351" i="4"/>
  <c r="H1351" i="4" s="1"/>
  <c r="H1350" i="4"/>
  <c r="G1350" i="4"/>
  <c r="E1350" i="4"/>
  <c r="G1349" i="4"/>
  <c r="E1349" i="4"/>
  <c r="H1349" i="4" s="1"/>
  <c r="G1348" i="4"/>
  <c r="E1348" i="4"/>
  <c r="H1348" i="4" s="1"/>
  <c r="G1347" i="4"/>
  <c r="E1347" i="4"/>
  <c r="H1347" i="4" s="1"/>
  <c r="G1346" i="4"/>
  <c r="E1346" i="4"/>
  <c r="H1346" i="4" s="1"/>
  <c r="H1345" i="4"/>
  <c r="G1345" i="4"/>
  <c r="E1345" i="4"/>
  <c r="H1344" i="4"/>
  <c r="G1344" i="4"/>
  <c r="E1344" i="4"/>
  <c r="G1343" i="4"/>
  <c r="E1343" i="4"/>
  <c r="H1343" i="4" s="1"/>
  <c r="H1342" i="4"/>
  <c r="G1342" i="4"/>
  <c r="E1342" i="4"/>
  <c r="G1341" i="4"/>
  <c r="E1341" i="4"/>
  <c r="H1341" i="4" s="1"/>
  <c r="G1340" i="4"/>
  <c r="E1340" i="4"/>
  <c r="H1340" i="4" s="1"/>
  <c r="G1339" i="4"/>
  <c r="E1339" i="4"/>
  <c r="H1339" i="4" s="1"/>
  <c r="G1338" i="4"/>
  <c r="E1338" i="4"/>
  <c r="H1338" i="4" s="1"/>
  <c r="H1337" i="4"/>
  <c r="G1337" i="4"/>
  <c r="E1337" i="4"/>
  <c r="H1336" i="4"/>
  <c r="G1336" i="4"/>
  <c r="E1336" i="4"/>
  <c r="G1335" i="4"/>
  <c r="E1335" i="4"/>
  <c r="H1335" i="4" s="1"/>
  <c r="H1334" i="4"/>
  <c r="G1334" i="4"/>
  <c r="E1334" i="4"/>
  <c r="G1333" i="4"/>
  <c r="E1333" i="4"/>
  <c r="H1333" i="4" s="1"/>
  <c r="G1332" i="4"/>
  <c r="E1332" i="4"/>
  <c r="H1332" i="4" s="1"/>
  <c r="G1331" i="4"/>
  <c r="E1331" i="4"/>
  <c r="H1331" i="4" s="1"/>
  <c r="G1330" i="4"/>
  <c r="E1330" i="4"/>
  <c r="H1330" i="4" s="1"/>
  <c r="H1329" i="4"/>
  <c r="G1329" i="4"/>
  <c r="E1329" i="4"/>
  <c r="H1328" i="4"/>
  <c r="G1328" i="4"/>
  <c r="E1328" i="4"/>
  <c r="G1327" i="4"/>
  <c r="E1327" i="4"/>
  <c r="H1327" i="4" s="1"/>
  <c r="H1326" i="4"/>
  <c r="G1326" i="4"/>
  <c r="E1326" i="4"/>
  <c r="G1325" i="4"/>
  <c r="E1325" i="4"/>
  <c r="H1325" i="4" s="1"/>
  <c r="G1324" i="4"/>
  <c r="E1324" i="4"/>
  <c r="H1324" i="4" s="1"/>
  <c r="G1323" i="4"/>
  <c r="E1323" i="4"/>
  <c r="H1323" i="4" s="1"/>
  <c r="G1322" i="4"/>
  <c r="E1322" i="4"/>
  <c r="H1322" i="4" s="1"/>
  <c r="H1321" i="4"/>
  <c r="G1321" i="4"/>
  <c r="E1321" i="4"/>
  <c r="H1320" i="4"/>
  <c r="G1320" i="4"/>
  <c r="E1320" i="4"/>
  <c r="G1319" i="4"/>
  <c r="E1319" i="4"/>
  <c r="H1319" i="4" s="1"/>
  <c r="H1318" i="4"/>
  <c r="G1318" i="4"/>
  <c r="E1318" i="4"/>
  <c r="G1317" i="4"/>
  <c r="E1317" i="4"/>
  <c r="H1317" i="4" s="1"/>
  <c r="G1316" i="4"/>
  <c r="E1316" i="4"/>
  <c r="H1316" i="4" s="1"/>
  <c r="G1315" i="4"/>
  <c r="E1315" i="4"/>
  <c r="H1315" i="4" s="1"/>
  <c r="G1314" i="4"/>
  <c r="E1314" i="4"/>
  <c r="H1314" i="4" s="1"/>
  <c r="H1313" i="4"/>
  <c r="G1313" i="4"/>
  <c r="E1313" i="4"/>
  <c r="H1312" i="4"/>
  <c r="G1312" i="4"/>
  <c r="E1312" i="4"/>
  <c r="G1311" i="4"/>
  <c r="E1311" i="4"/>
  <c r="H1311" i="4" s="1"/>
  <c r="H1310" i="4"/>
  <c r="G1310" i="4"/>
  <c r="E1310" i="4"/>
  <c r="G1309" i="4"/>
  <c r="E1309" i="4"/>
  <c r="H1309" i="4" s="1"/>
  <c r="G1308" i="4"/>
  <c r="E1308" i="4"/>
  <c r="H1308" i="4" s="1"/>
  <c r="G1307" i="4"/>
  <c r="E1307" i="4"/>
  <c r="H1307" i="4" s="1"/>
  <c r="G1306" i="4"/>
  <c r="E1306" i="4"/>
  <c r="H1306" i="4" s="1"/>
  <c r="H1305" i="4"/>
  <c r="G1305" i="4"/>
  <c r="E1305" i="4"/>
  <c r="H1304" i="4"/>
  <c r="G1304" i="4"/>
  <c r="E1304" i="4"/>
  <c r="G1303" i="4"/>
  <c r="E1303" i="4"/>
  <c r="H1303" i="4" s="1"/>
  <c r="H1302" i="4"/>
  <c r="G1302" i="4"/>
  <c r="E1302" i="4"/>
  <c r="G1301" i="4"/>
  <c r="E1301" i="4"/>
  <c r="H1301" i="4" s="1"/>
  <c r="G1300" i="4"/>
  <c r="E1300" i="4"/>
  <c r="H1300" i="4" s="1"/>
  <c r="G1299" i="4"/>
  <c r="E1299" i="4"/>
  <c r="H1299" i="4" s="1"/>
  <c r="G1298" i="4"/>
  <c r="E1298" i="4"/>
  <c r="H1298" i="4" s="1"/>
  <c r="H1297" i="4"/>
  <c r="G1297" i="4"/>
  <c r="E1297" i="4"/>
  <c r="H1296" i="4"/>
  <c r="G1296" i="4"/>
  <c r="E1296" i="4"/>
  <c r="G1295" i="4"/>
  <c r="E1295" i="4"/>
  <c r="H1295" i="4" s="1"/>
  <c r="H1294" i="4"/>
  <c r="G1294" i="4"/>
  <c r="E1294" i="4"/>
  <c r="G1293" i="4"/>
  <c r="E1293" i="4"/>
  <c r="H1293" i="4" s="1"/>
  <c r="G1292" i="4"/>
  <c r="E1292" i="4"/>
  <c r="H1292" i="4" s="1"/>
  <c r="G1291" i="4"/>
  <c r="E1291" i="4"/>
  <c r="H1291" i="4" s="1"/>
  <c r="G1290" i="4"/>
  <c r="E1290" i="4"/>
  <c r="H1290" i="4" s="1"/>
  <c r="H1289" i="4"/>
  <c r="G1289" i="4"/>
  <c r="E1289" i="4"/>
  <c r="H1288" i="4"/>
  <c r="G1288" i="4"/>
  <c r="E1288" i="4"/>
  <c r="G1287" i="4"/>
  <c r="E1287" i="4"/>
  <c r="H1287" i="4" s="1"/>
  <c r="H1286" i="4"/>
  <c r="G1286" i="4"/>
  <c r="E1286" i="4"/>
  <c r="G1285" i="4"/>
  <c r="E1285" i="4"/>
  <c r="H1285" i="4" s="1"/>
  <c r="G1284" i="4"/>
  <c r="E1284" i="4"/>
  <c r="H1284" i="4" s="1"/>
  <c r="G1283" i="4"/>
  <c r="E1283" i="4"/>
  <c r="H1283" i="4" s="1"/>
  <c r="G1282" i="4"/>
  <c r="E1282" i="4"/>
  <c r="H1282" i="4" s="1"/>
  <c r="H1281" i="4"/>
  <c r="G1281" i="4"/>
  <c r="E1281" i="4"/>
  <c r="H1280" i="4"/>
  <c r="G1280" i="4"/>
  <c r="E1280" i="4"/>
  <c r="G1279" i="4"/>
  <c r="E1279" i="4"/>
  <c r="H1279" i="4" s="1"/>
  <c r="H1278" i="4"/>
  <c r="G1278" i="4"/>
  <c r="E1278" i="4"/>
  <c r="G1277" i="4"/>
  <c r="E1277" i="4"/>
  <c r="H1277" i="4" s="1"/>
  <c r="G1276" i="4"/>
  <c r="E1276" i="4"/>
  <c r="H1276" i="4" s="1"/>
  <c r="G1275" i="4"/>
  <c r="E1275" i="4"/>
  <c r="H1275" i="4" s="1"/>
  <c r="G1274" i="4"/>
  <c r="E1274" i="4"/>
  <c r="H1274" i="4" s="1"/>
  <c r="H1273" i="4"/>
  <c r="G1273" i="4"/>
  <c r="E1273" i="4"/>
  <c r="H1272" i="4"/>
  <c r="G1272" i="4"/>
  <c r="E1272" i="4"/>
  <c r="G1271" i="4"/>
  <c r="E1271" i="4"/>
  <c r="H1271" i="4" s="1"/>
  <c r="H1270" i="4"/>
  <c r="G1270" i="4"/>
  <c r="E1270" i="4"/>
  <c r="G1269" i="4"/>
  <c r="E1269" i="4"/>
  <c r="H1269" i="4" s="1"/>
  <c r="G1268" i="4"/>
  <c r="E1268" i="4"/>
  <c r="H1268" i="4" s="1"/>
  <c r="G1267" i="4"/>
  <c r="E1267" i="4"/>
  <c r="H1267" i="4" s="1"/>
  <c r="G1266" i="4"/>
  <c r="E1266" i="4"/>
  <c r="H1266" i="4" s="1"/>
  <c r="H1265" i="4"/>
  <c r="G1265" i="4"/>
  <c r="E1265" i="4"/>
  <c r="H1264" i="4"/>
  <c r="G1264" i="4"/>
  <c r="E1264" i="4"/>
  <c r="G1263" i="4"/>
  <c r="E1263" i="4"/>
  <c r="H1263" i="4" s="1"/>
  <c r="H1262" i="4"/>
  <c r="G1262" i="4"/>
  <c r="E1262" i="4"/>
  <c r="G1261" i="4"/>
  <c r="E1261" i="4"/>
  <c r="H1261" i="4" s="1"/>
  <c r="G1260" i="4"/>
  <c r="E1260" i="4"/>
  <c r="H1260" i="4" s="1"/>
  <c r="G1259" i="4"/>
  <c r="E1259" i="4"/>
  <c r="H1259" i="4" s="1"/>
  <c r="G1258" i="4"/>
  <c r="E1258" i="4"/>
  <c r="H1258" i="4" s="1"/>
  <c r="H1257" i="4"/>
  <c r="G1257" i="4"/>
  <c r="E1257" i="4"/>
  <c r="H1256" i="4"/>
  <c r="G1256" i="4"/>
  <c r="E1256" i="4"/>
  <c r="G1255" i="4"/>
  <c r="E1255" i="4"/>
  <c r="H1255" i="4" s="1"/>
  <c r="H1254" i="4"/>
  <c r="G1254" i="4"/>
  <c r="E1254" i="4"/>
  <c r="G1253" i="4"/>
  <c r="E1253" i="4"/>
  <c r="H1253" i="4" s="1"/>
  <c r="G1252" i="4"/>
  <c r="E1252" i="4"/>
  <c r="H1252" i="4" s="1"/>
  <c r="G1251" i="4"/>
  <c r="E1251" i="4"/>
  <c r="H1251" i="4" s="1"/>
  <c r="G1250" i="4"/>
  <c r="E1250" i="4"/>
  <c r="H1250" i="4" s="1"/>
  <c r="H1249" i="4"/>
  <c r="G1249" i="4"/>
  <c r="E1249" i="4"/>
  <c r="H1248" i="4"/>
  <c r="G1248" i="4"/>
  <c r="E1248" i="4"/>
  <c r="G1247" i="4"/>
  <c r="E1247" i="4"/>
  <c r="H1247" i="4" s="1"/>
  <c r="H1246" i="4"/>
  <c r="G1246" i="4"/>
  <c r="E1246" i="4"/>
  <c r="G1245" i="4"/>
  <c r="E1245" i="4"/>
  <c r="H1245" i="4" s="1"/>
  <c r="G1244" i="4"/>
  <c r="E1244" i="4"/>
  <c r="H1244" i="4" s="1"/>
  <c r="G1243" i="4"/>
  <c r="E1243" i="4"/>
  <c r="H1243" i="4" s="1"/>
  <c r="G1242" i="4"/>
  <c r="E1242" i="4"/>
  <c r="H1242" i="4" s="1"/>
  <c r="H1241" i="4"/>
  <c r="G1241" i="4"/>
  <c r="E1241" i="4"/>
  <c r="H1240" i="4"/>
  <c r="G1240" i="4"/>
  <c r="E1240" i="4"/>
  <c r="G1239" i="4"/>
  <c r="E1239" i="4"/>
  <c r="H1239" i="4" s="1"/>
  <c r="H1238" i="4"/>
  <c r="G1238" i="4"/>
  <c r="E1238" i="4"/>
  <c r="G1237" i="4"/>
  <c r="E1237" i="4"/>
  <c r="H1237" i="4" s="1"/>
  <c r="G1236" i="4"/>
  <c r="E1236" i="4"/>
  <c r="H1236" i="4" s="1"/>
  <c r="G1235" i="4"/>
  <c r="E1235" i="4"/>
  <c r="H1235" i="4" s="1"/>
  <c r="G1234" i="4"/>
  <c r="E1234" i="4"/>
  <c r="H1234" i="4" s="1"/>
  <c r="H1233" i="4"/>
  <c r="G1233" i="4"/>
  <c r="E1233" i="4"/>
  <c r="H1232" i="4"/>
  <c r="G1232" i="4"/>
  <c r="E1232" i="4"/>
  <c r="G1231" i="4"/>
  <c r="E1231" i="4"/>
  <c r="H1231" i="4" s="1"/>
  <c r="H1230" i="4"/>
  <c r="G1230" i="4"/>
  <c r="E1230" i="4"/>
  <c r="G1229" i="4"/>
  <c r="E1229" i="4"/>
  <c r="H1229" i="4" s="1"/>
  <c r="G1228" i="4"/>
  <c r="E1228" i="4"/>
  <c r="H1228" i="4" s="1"/>
  <c r="G1227" i="4"/>
  <c r="E1227" i="4"/>
  <c r="H1227" i="4" s="1"/>
  <c r="G1226" i="4"/>
  <c r="E1226" i="4"/>
  <c r="H1226" i="4" s="1"/>
  <c r="H1225" i="4"/>
  <c r="G1225" i="4"/>
  <c r="E1225" i="4"/>
  <c r="H1224" i="4"/>
  <c r="G1224" i="4"/>
  <c r="E1224" i="4"/>
  <c r="G1223" i="4"/>
  <c r="E1223" i="4"/>
  <c r="H1223" i="4" s="1"/>
  <c r="H1222" i="4"/>
  <c r="G1222" i="4"/>
  <c r="E1222" i="4"/>
  <c r="G1221" i="4"/>
  <c r="E1221" i="4"/>
  <c r="H1221" i="4" s="1"/>
  <c r="G1220" i="4"/>
  <c r="E1220" i="4"/>
  <c r="H1220" i="4" s="1"/>
  <c r="G1219" i="4"/>
  <c r="E1219" i="4"/>
  <c r="H1219" i="4" s="1"/>
  <c r="G1218" i="4"/>
  <c r="E1218" i="4"/>
  <c r="H1218" i="4" s="1"/>
  <c r="H1217" i="4"/>
  <c r="G1217" i="4"/>
  <c r="E1217" i="4"/>
  <c r="H1216" i="4"/>
  <c r="G1216" i="4"/>
  <c r="E1216" i="4"/>
  <c r="G1215" i="4"/>
  <c r="E1215" i="4"/>
  <c r="H1215" i="4" s="1"/>
  <c r="H1214" i="4"/>
  <c r="G1214" i="4"/>
  <c r="E1214" i="4"/>
  <c r="G1213" i="4"/>
  <c r="E1213" i="4"/>
  <c r="H1213" i="4" s="1"/>
  <c r="G1212" i="4"/>
  <c r="E1212" i="4"/>
  <c r="H1212" i="4" s="1"/>
  <c r="G1211" i="4"/>
  <c r="E1211" i="4"/>
  <c r="H1211" i="4" s="1"/>
  <c r="G1210" i="4"/>
  <c r="E1210" i="4"/>
  <c r="H1210" i="4" s="1"/>
  <c r="H1209" i="4"/>
  <c r="G1209" i="4"/>
  <c r="E1209" i="4"/>
  <c r="H1208" i="4"/>
  <c r="G1208" i="4"/>
  <c r="E1208" i="4"/>
  <c r="G1207" i="4"/>
  <c r="E1207" i="4"/>
  <c r="H1207" i="4" s="1"/>
  <c r="H1206" i="4"/>
  <c r="G1206" i="4"/>
  <c r="E1206" i="4"/>
  <c r="G1205" i="4"/>
  <c r="E1205" i="4"/>
  <c r="H1205" i="4" s="1"/>
  <c r="G1204" i="4"/>
  <c r="E1204" i="4"/>
  <c r="H1204" i="4" s="1"/>
  <c r="G1203" i="4"/>
  <c r="E1203" i="4"/>
  <c r="H1203" i="4" s="1"/>
  <c r="G1202" i="4"/>
  <c r="E1202" i="4"/>
  <c r="H1202" i="4" s="1"/>
  <c r="H1201" i="4"/>
  <c r="G1201" i="4"/>
  <c r="E1201" i="4"/>
  <c r="H1200" i="4"/>
  <c r="G1200" i="4"/>
  <c r="E1200" i="4"/>
  <c r="G1199" i="4"/>
  <c r="E1199" i="4"/>
  <c r="H1199" i="4" s="1"/>
  <c r="H1198" i="4"/>
  <c r="G1198" i="4"/>
  <c r="E1198" i="4"/>
  <c r="G1197" i="4"/>
  <c r="E1197" i="4"/>
  <c r="H1197" i="4" s="1"/>
  <c r="G1196" i="4"/>
  <c r="E1196" i="4"/>
  <c r="H1196" i="4" s="1"/>
  <c r="G1195" i="4"/>
  <c r="E1195" i="4"/>
  <c r="H1195" i="4" s="1"/>
  <c r="G1194" i="4"/>
  <c r="E1194" i="4"/>
  <c r="H1194" i="4" s="1"/>
  <c r="H1193" i="4"/>
  <c r="G1193" i="4"/>
  <c r="E1193" i="4"/>
  <c r="H1192" i="4"/>
  <c r="G1192" i="4"/>
  <c r="E1192" i="4"/>
  <c r="G1191" i="4"/>
  <c r="E1191" i="4"/>
  <c r="H1191" i="4" s="1"/>
  <c r="H1190" i="4"/>
  <c r="G1190" i="4"/>
  <c r="E1190" i="4"/>
  <c r="G1189" i="4"/>
  <c r="E1189" i="4"/>
  <c r="H1189" i="4" s="1"/>
  <c r="G1188" i="4"/>
  <c r="E1188" i="4"/>
  <c r="H1188" i="4" s="1"/>
  <c r="G1187" i="4"/>
  <c r="E1187" i="4"/>
  <c r="H1187" i="4" s="1"/>
  <c r="G1186" i="4"/>
  <c r="E1186" i="4"/>
  <c r="H1186" i="4" s="1"/>
  <c r="H1185" i="4"/>
  <c r="G1185" i="4"/>
  <c r="E1185" i="4"/>
  <c r="H1184" i="4"/>
  <c r="G1184" i="4"/>
  <c r="E1184" i="4"/>
  <c r="G1183" i="4"/>
  <c r="E1183" i="4"/>
  <c r="H1183" i="4" s="1"/>
  <c r="H1182" i="4"/>
  <c r="G1182" i="4"/>
  <c r="E1182" i="4"/>
  <c r="G1181" i="4"/>
  <c r="E1181" i="4"/>
  <c r="H1181" i="4" s="1"/>
  <c r="G1180" i="4"/>
  <c r="E1180" i="4"/>
  <c r="H1180" i="4" s="1"/>
  <c r="G1179" i="4"/>
  <c r="E1179" i="4"/>
  <c r="H1179" i="4" s="1"/>
  <c r="G1178" i="4"/>
  <c r="E1178" i="4"/>
  <c r="H1178" i="4" s="1"/>
  <c r="H1177" i="4"/>
  <c r="G1177" i="4"/>
  <c r="E1177" i="4"/>
  <c r="H1176" i="4"/>
  <c r="G1176" i="4"/>
  <c r="E1176" i="4"/>
  <c r="G1175" i="4"/>
  <c r="E1175" i="4"/>
  <c r="H1175" i="4" s="1"/>
  <c r="H1174" i="4"/>
  <c r="G1174" i="4"/>
  <c r="E1174" i="4"/>
  <c r="G1173" i="4"/>
  <c r="E1173" i="4"/>
  <c r="H1173" i="4" s="1"/>
  <c r="G1172" i="4"/>
  <c r="E1172" i="4"/>
  <c r="H1172" i="4" s="1"/>
  <c r="G1171" i="4"/>
  <c r="E1171" i="4"/>
  <c r="H1171" i="4" s="1"/>
  <c r="G1170" i="4"/>
  <c r="E1170" i="4"/>
  <c r="H1170" i="4" s="1"/>
  <c r="H1169" i="4"/>
  <c r="G1169" i="4"/>
  <c r="E1169" i="4"/>
  <c r="H1168" i="4"/>
  <c r="G1168" i="4"/>
  <c r="E1168" i="4"/>
  <c r="G1167" i="4"/>
  <c r="E1167" i="4"/>
  <c r="H1167" i="4" s="1"/>
  <c r="H1166" i="4"/>
  <c r="G1166" i="4"/>
  <c r="E1166" i="4"/>
  <c r="G1165" i="4"/>
  <c r="E1165" i="4"/>
  <c r="H1165" i="4" s="1"/>
  <c r="G1164" i="4"/>
  <c r="E1164" i="4"/>
  <c r="H1164" i="4" s="1"/>
  <c r="G1163" i="4"/>
  <c r="E1163" i="4"/>
  <c r="H1163" i="4" s="1"/>
  <c r="G1162" i="4"/>
  <c r="E1162" i="4"/>
  <c r="H1162" i="4" s="1"/>
  <c r="H1161" i="4"/>
  <c r="G1161" i="4"/>
  <c r="E1161" i="4"/>
  <c r="H1160" i="4"/>
  <c r="G1160" i="4"/>
  <c r="E1160" i="4"/>
  <c r="G1159" i="4"/>
  <c r="E1159" i="4"/>
  <c r="H1159" i="4" s="1"/>
  <c r="H1158" i="4"/>
  <c r="G1158" i="4"/>
  <c r="E1158" i="4"/>
  <c r="G1157" i="4"/>
  <c r="E1157" i="4"/>
  <c r="H1157" i="4" s="1"/>
  <c r="G1156" i="4"/>
  <c r="E1156" i="4"/>
  <c r="H1156" i="4" s="1"/>
  <c r="G1155" i="4"/>
  <c r="E1155" i="4"/>
  <c r="H1155" i="4" s="1"/>
  <c r="G1154" i="4"/>
  <c r="E1154" i="4"/>
  <c r="H1154" i="4" s="1"/>
  <c r="H1153" i="4"/>
  <c r="G1153" i="4"/>
  <c r="E1153" i="4"/>
  <c r="H1152" i="4"/>
  <c r="G1152" i="4"/>
  <c r="E1152" i="4"/>
  <c r="G1151" i="4"/>
  <c r="E1151" i="4"/>
  <c r="H1151" i="4" s="1"/>
  <c r="H1150" i="4"/>
  <c r="G1150" i="4"/>
  <c r="E1150" i="4"/>
  <c r="G1149" i="4"/>
  <c r="E1149" i="4"/>
  <c r="H1149" i="4" s="1"/>
  <c r="G1148" i="4"/>
  <c r="E1148" i="4"/>
  <c r="H1148" i="4" s="1"/>
  <c r="G1147" i="4"/>
  <c r="E1147" i="4"/>
  <c r="H1147" i="4" s="1"/>
  <c r="G1146" i="4"/>
  <c r="E1146" i="4"/>
  <c r="H1146" i="4" s="1"/>
  <c r="H1145" i="4"/>
  <c r="G1145" i="4"/>
  <c r="E1145" i="4"/>
  <c r="H1144" i="4"/>
  <c r="G1144" i="4"/>
  <c r="E1144" i="4"/>
  <c r="G1143" i="4"/>
  <c r="E1143" i="4"/>
  <c r="H1143" i="4" s="1"/>
  <c r="H1142" i="4"/>
  <c r="G1142" i="4"/>
  <c r="E1142" i="4"/>
  <c r="G1141" i="4"/>
  <c r="E1141" i="4"/>
  <c r="H1141" i="4" s="1"/>
  <c r="G1140" i="4"/>
  <c r="E1140" i="4"/>
  <c r="H1140" i="4" s="1"/>
  <c r="G1139" i="4"/>
  <c r="E1139" i="4"/>
  <c r="H1139" i="4" s="1"/>
  <c r="G1138" i="4"/>
  <c r="E1138" i="4"/>
  <c r="H1138" i="4" s="1"/>
  <c r="H1137" i="4"/>
  <c r="G1137" i="4"/>
  <c r="E1137" i="4"/>
  <c r="H1136" i="4"/>
  <c r="G1136" i="4"/>
  <c r="E1136" i="4"/>
  <c r="G1135" i="4"/>
  <c r="E1135" i="4"/>
  <c r="H1135" i="4" s="1"/>
  <c r="H1134" i="4"/>
  <c r="G1134" i="4"/>
  <c r="E1134" i="4"/>
  <c r="G1133" i="4"/>
  <c r="E1133" i="4"/>
  <c r="H1133" i="4" s="1"/>
  <c r="G1132" i="4"/>
  <c r="E1132" i="4"/>
  <c r="H1132" i="4" s="1"/>
  <c r="G1131" i="4"/>
  <c r="E1131" i="4"/>
  <c r="H1131" i="4" s="1"/>
  <c r="G1130" i="4"/>
  <c r="E1130" i="4"/>
  <c r="H1130" i="4" s="1"/>
  <c r="H1129" i="4"/>
  <c r="G1129" i="4"/>
  <c r="E1129" i="4"/>
  <c r="H1128" i="4"/>
  <c r="G1128" i="4"/>
  <c r="E1128" i="4"/>
  <c r="G1127" i="4"/>
  <c r="E1127" i="4"/>
  <c r="H1127" i="4" s="1"/>
  <c r="H1126" i="4"/>
  <c r="G1126" i="4"/>
  <c r="E1126" i="4"/>
  <c r="G1125" i="4"/>
  <c r="E1125" i="4"/>
  <c r="H1125" i="4" s="1"/>
  <c r="G1124" i="4"/>
  <c r="E1124" i="4"/>
  <c r="H1124" i="4" s="1"/>
  <c r="G1123" i="4"/>
  <c r="E1123" i="4"/>
  <c r="H1123" i="4" s="1"/>
  <c r="G1122" i="4"/>
  <c r="E1122" i="4"/>
  <c r="H1122" i="4" s="1"/>
  <c r="H1121" i="4"/>
  <c r="G1121" i="4"/>
  <c r="E1121" i="4"/>
  <c r="H1120" i="4"/>
  <c r="G1120" i="4"/>
  <c r="E1120" i="4"/>
  <c r="G1119" i="4"/>
  <c r="E1119" i="4"/>
  <c r="H1119" i="4" s="1"/>
  <c r="H1118" i="4"/>
  <c r="G1118" i="4"/>
  <c r="E1118" i="4"/>
  <c r="G1117" i="4"/>
  <c r="E1117" i="4"/>
  <c r="H1117" i="4" s="1"/>
  <c r="G1116" i="4"/>
  <c r="E1116" i="4"/>
  <c r="H1116" i="4" s="1"/>
  <c r="G1115" i="4"/>
  <c r="E1115" i="4"/>
  <c r="H1115" i="4" s="1"/>
  <c r="G1114" i="4"/>
  <c r="E1114" i="4"/>
  <c r="H1114" i="4" s="1"/>
  <c r="H1113" i="4"/>
  <c r="G1113" i="4"/>
  <c r="E1113" i="4"/>
  <c r="H1112" i="4"/>
  <c r="G1112" i="4"/>
  <c r="E1112" i="4"/>
  <c r="G1111" i="4"/>
  <c r="E1111" i="4"/>
  <c r="H1111" i="4" s="1"/>
  <c r="H1110" i="4"/>
  <c r="G1110" i="4"/>
  <c r="E1110" i="4"/>
  <c r="G1109" i="4"/>
  <c r="E1109" i="4"/>
  <c r="H1109" i="4" s="1"/>
  <c r="G1108" i="4"/>
  <c r="E1108" i="4"/>
  <c r="H1108" i="4" s="1"/>
  <c r="G1107" i="4"/>
  <c r="E1107" i="4"/>
  <c r="H1107" i="4" s="1"/>
  <c r="G1106" i="4"/>
  <c r="E1106" i="4"/>
  <c r="H1106" i="4" s="1"/>
  <c r="H1105" i="4"/>
  <c r="G1105" i="4"/>
  <c r="E1105" i="4"/>
  <c r="H1104" i="4"/>
  <c r="G1104" i="4"/>
  <c r="E1104" i="4"/>
  <c r="G1103" i="4"/>
  <c r="E1103" i="4"/>
  <c r="H1103" i="4" s="1"/>
  <c r="H1102" i="4"/>
  <c r="G1102" i="4"/>
  <c r="E1102" i="4"/>
  <c r="G1101" i="4"/>
  <c r="E1101" i="4"/>
  <c r="H1101" i="4" s="1"/>
  <c r="G1100" i="4"/>
  <c r="E1100" i="4"/>
  <c r="H1100" i="4" s="1"/>
  <c r="G1099" i="4"/>
  <c r="E1099" i="4"/>
  <c r="H1099" i="4" s="1"/>
  <c r="G1098" i="4"/>
  <c r="E1098" i="4"/>
  <c r="H1098" i="4" s="1"/>
  <c r="H1097" i="4"/>
  <c r="G1097" i="4"/>
  <c r="E1097" i="4"/>
  <c r="H1096" i="4"/>
  <c r="G1096" i="4"/>
  <c r="E1096" i="4"/>
  <c r="G1095" i="4"/>
  <c r="E1095" i="4"/>
  <c r="H1095" i="4" s="1"/>
  <c r="H1094" i="4"/>
  <c r="G1094" i="4"/>
  <c r="E1094" i="4"/>
  <c r="G1093" i="4"/>
  <c r="E1093" i="4"/>
  <c r="H1093" i="4" s="1"/>
  <c r="G1092" i="4"/>
  <c r="E1092" i="4"/>
  <c r="H1092" i="4" s="1"/>
  <c r="G1091" i="4"/>
  <c r="E1091" i="4"/>
  <c r="H1091" i="4" s="1"/>
  <c r="G1090" i="4"/>
  <c r="E1090" i="4"/>
  <c r="H1090" i="4" s="1"/>
  <c r="H1089" i="4"/>
  <c r="G1089" i="4"/>
  <c r="E1089" i="4"/>
  <c r="H1088" i="4"/>
  <c r="G1088" i="4"/>
  <c r="E1088" i="4"/>
  <c r="G1087" i="4"/>
  <c r="E1087" i="4"/>
  <c r="H1087" i="4" s="1"/>
  <c r="H1086" i="4"/>
  <c r="G1086" i="4"/>
  <c r="E1086" i="4"/>
  <c r="G1085" i="4"/>
  <c r="E1085" i="4"/>
  <c r="H1085" i="4" s="1"/>
  <c r="G1084" i="4"/>
  <c r="E1084" i="4"/>
  <c r="H1084" i="4" s="1"/>
  <c r="G1083" i="4"/>
  <c r="E1083" i="4"/>
  <c r="H1083" i="4" s="1"/>
  <c r="G1082" i="4"/>
  <c r="E1082" i="4"/>
  <c r="H1082" i="4" s="1"/>
  <c r="H1081" i="4"/>
  <c r="G1081" i="4"/>
  <c r="E1081" i="4"/>
  <c r="H1080" i="4"/>
  <c r="G1080" i="4"/>
  <c r="E1080" i="4"/>
  <c r="G1079" i="4"/>
  <c r="E1079" i="4"/>
  <c r="H1079" i="4" s="1"/>
  <c r="H1078" i="4"/>
  <c r="G1078" i="4"/>
  <c r="E1078" i="4"/>
  <c r="G1077" i="4"/>
  <c r="E1077" i="4"/>
  <c r="H1077" i="4" s="1"/>
  <c r="G1076" i="4"/>
  <c r="E1076" i="4"/>
  <c r="H1076" i="4" s="1"/>
  <c r="G1075" i="4"/>
  <c r="E1075" i="4"/>
  <c r="H1075" i="4" s="1"/>
  <c r="G1074" i="4"/>
  <c r="E1074" i="4"/>
  <c r="H1074" i="4" s="1"/>
  <c r="H1073" i="4"/>
  <c r="G1073" i="4"/>
  <c r="E1073" i="4"/>
  <c r="H1072" i="4"/>
  <c r="G1072" i="4"/>
  <c r="E1072" i="4"/>
  <c r="G1071" i="4"/>
  <c r="E1071" i="4"/>
  <c r="H1071" i="4" s="1"/>
  <c r="H1070" i="4"/>
  <c r="G1070" i="4"/>
  <c r="E1070" i="4"/>
  <c r="G1069" i="4"/>
  <c r="E1069" i="4"/>
  <c r="H1069" i="4" s="1"/>
  <c r="G1068" i="4"/>
  <c r="E1068" i="4"/>
  <c r="H1068" i="4" s="1"/>
  <c r="G1067" i="4"/>
  <c r="E1067" i="4"/>
  <c r="H1067" i="4" s="1"/>
  <c r="G1066" i="4"/>
  <c r="E1066" i="4"/>
  <c r="H1066" i="4" s="1"/>
  <c r="H1065" i="4"/>
  <c r="G1065" i="4"/>
  <c r="E1065" i="4"/>
  <c r="H1064" i="4"/>
  <c r="G1064" i="4"/>
  <c r="E1064" i="4"/>
  <c r="G1063" i="4"/>
  <c r="E1063" i="4"/>
  <c r="H1063" i="4" s="1"/>
  <c r="H1062" i="4"/>
  <c r="G1062" i="4"/>
  <c r="E1062" i="4"/>
  <c r="G1061" i="4"/>
  <c r="E1061" i="4"/>
  <c r="H1061" i="4" s="1"/>
  <c r="G1060" i="4"/>
  <c r="E1060" i="4"/>
  <c r="H1060" i="4" s="1"/>
  <c r="G1059" i="4"/>
  <c r="E1059" i="4"/>
  <c r="H1059" i="4" s="1"/>
  <c r="G1058" i="4"/>
  <c r="E1058" i="4"/>
  <c r="H1058" i="4" s="1"/>
  <c r="H1057" i="4"/>
  <c r="G1057" i="4"/>
  <c r="E1057" i="4"/>
  <c r="H1056" i="4"/>
  <c r="G1056" i="4"/>
  <c r="E1056" i="4"/>
  <c r="G1055" i="4"/>
  <c r="E1055" i="4"/>
  <c r="H1055" i="4" s="1"/>
  <c r="H1054" i="4"/>
  <c r="G1054" i="4"/>
  <c r="E1054" i="4"/>
  <c r="G1053" i="4"/>
  <c r="E1053" i="4"/>
  <c r="H1053" i="4" s="1"/>
  <c r="G1052" i="4"/>
  <c r="E1052" i="4"/>
  <c r="H1052" i="4" s="1"/>
  <c r="G1051" i="4"/>
  <c r="E1051" i="4"/>
  <c r="H1051" i="4" s="1"/>
  <c r="G1050" i="4"/>
  <c r="E1050" i="4"/>
  <c r="H1050" i="4" s="1"/>
  <c r="H1049" i="4"/>
  <c r="G1049" i="4"/>
  <c r="E1049" i="4"/>
  <c r="H1048" i="4"/>
  <c r="G1048" i="4"/>
  <c r="E1048" i="4"/>
  <c r="G1047" i="4"/>
  <c r="E1047" i="4"/>
  <c r="H1047" i="4" s="1"/>
  <c r="H1046" i="4"/>
  <c r="G1046" i="4"/>
  <c r="E1046" i="4"/>
  <c r="G1045" i="4"/>
  <c r="E1045" i="4"/>
  <c r="H1045" i="4" s="1"/>
  <c r="G1044" i="4"/>
  <c r="E1044" i="4"/>
  <c r="H1044" i="4" s="1"/>
  <c r="G1043" i="4"/>
  <c r="E1043" i="4"/>
  <c r="H1043" i="4" s="1"/>
  <c r="G1042" i="4"/>
  <c r="E1042" i="4"/>
  <c r="H1042" i="4" s="1"/>
  <c r="H1041" i="4"/>
  <c r="G1041" i="4"/>
  <c r="E1041" i="4"/>
  <c r="H1040" i="4"/>
  <c r="G1040" i="4"/>
  <c r="E1040" i="4"/>
  <c r="G1039" i="4"/>
  <c r="E1039" i="4"/>
  <c r="H1039" i="4" s="1"/>
  <c r="H1038" i="4"/>
  <c r="G1038" i="4"/>
  <c r="E1038" i="4"/>
  <c r="G1037" i="4"/>
  <c r="E1037" i="4"/>
  <c r="H1037" i="4" s="1"/>
  <c r="G1036" i="4"/>
  <c r="E1036" i="4"/>
  <c r="H1036" i="4" s="1"/>
  <c r="G1035" i="4"/>
  <c r="E1035" i="4"/>
  <c r="H1035" i="4" s="1"/>
  <c r="G1034" i="4"/>
  <c r="E1034" i="4"/>
  <c r="H1034" i="4" s="1"/>
  <c r="H1033" i="4"/>
  <c r="G1033" i="4"/>
  <c r="E1033" i="4"/>
  <c r="H1032" i="4"/>
  <c r="G1032" i="4"/>
  <c r="E1032" i="4"/>
  <c r="G1031" i="4"/>
  <c r="E1031" i="4"/>
  <c r="H1031" i="4" s="1"/>
  <c r="H1030" i="4"/>
  <c r="G1030" i="4"/>
  <c r="E1030" i="4"/>
  <c r="G1029" i="4"/>
  <c r="E1029" i="4"/>
  <c r="H1029" i="4" s="1"/>
  <c r="G1028" i="4"/>
  <c r="E1028" i="4"/>
  <c r="H1028" i="4" s="1"/>
  <c r="G1027" i="4"/>
  <c r="E1027" i="4"/>
  <c r="H1027" i="4" s="1"/>
  <c r="G1026" i="4"/>
  <c r="E1026" i="4"/>
  <c r="H1026" i="4" s="1"/>
  <c r="H1025" i="4"/>
  <c r="G1025" i="4"/>
  <c r="E1025" i="4"/>
  <c r="H1024" i="4"/>
  <c r="G1024" i="4"/>
  <c r="E1024" i="4"/>
  <c r="G1023" i="4"/>
  <c r="E1023" i="4"/>
  <c r="H1023" i="4" s="1"/>
  <c r="H1022" i="4"/>
  <c r="G1022" i="4"/>
  <c r="E1022" i="4"/>
  <c r="G1021" i="4"/>
  <c r="E1021" i="4"/>
  <c r="H1021" i="4" s="1"/>
  <c r="G1020" i="4"/>
  <c r="E1020" i="4"/>
  <c r="H1020" i="4" s="1"/>
  <c r="G1019" i="4"/>
  <c r="E1019" i="4"/>
  <c r="H1019" i="4" s="1"/>
  <c r="G1018" i="4"/>
  <c r="E1018" i="4"/>
  <c r="H1018" i="4" s="1"/>
  <c r="H1017" i="4"/>
  <c r="G1017" i="4"/>
  <c r="E1017" i="4"/>
  <c r="H1016" i="4"/>
  <c r="G1016" i="4"/>
  <c r="E1016" i="4"/>
  <c r="G1015" i="4"/>
  <c r="E1015" i="4"/>
  <c r="H1015" i="4" s="1"/>
  <c r="H1014" i="4"/>
  <c r="G1014" i="4"/>
  <c r="E1014" i="4"/>
  <c r="G1013" i="4"/>
  <c r="E1013" i="4"/>
  <c r="H1013" i="4" s="1"/>
  <c r="G1012" i="4"/>
  <c r="E1012" i="4"/>
  <c r="H1012" i="4" s="1"/>
  <c r="G1011" i="4"/>
  <c r="E1011" i="4"/>
  <c r="H1011" i="4" s="1"/>
  <c r="G1010" i="4"/>
  <c r="E1010" i="4"/>
  <c r="H1010" i="4" s="1"/>
  <c r="H1009" i="4"/>
  <c r="G1009" i="4"/>
  <c r="E1009" i="4"/>
  <c r="H1008" i="4"/>
  <c r="G1008" i="4"/>
  <c r="E1008" i="4"/>
  <c r="G1007" i="4"/>
  <c r="E1007" i="4"/>
  <c r="H1007" i="4" s="1"/>
  <c r="H1006" i="4"/>
  <c r="G1006" i="4"/>
  <c r="E1006" i="4"/>
  <c r="G1005" i="4"/>
  <c r="E1005" i="4"/>
  <c r="H1005" i="4" s="1"/>
  <c r="G1004" i="4"/>
  <c r="E1004" i="4"/>
  <c r="H1004" i="4" s="1"/>
  <c r="G1003" i="4"/>
  <c r="E1003" i="4"/>
  <c r="H1003" i="4" s="1"/>
  <c r="G1002" i="4"/>
  <c r="E1002" i="4"/>
  <c r="H1002" i="4" s="1"/>
  <c r="H1001" i="4"/>
  <c r="G1001" i="4"/>
  <c r="E1001" i="4"/>
  <c r="H1000" i="4"/>
  <c r="G1000" i="4"/>
  <c r="E1000" i="4"/>
  <c r="H999" i="4"/>
  <c r="G999" i="4"/>
  <c r="E999" i="4"/>
  <c r="H998" i="4"/>
  <c r="G998" i="4"/>
  <c r="E998" i="4"/>
  <c r="G997" i="4"/>
  <c r="E997" i="4"/>
  <c r="H997" i="4" s="1"/>
  <c r="G996" i="4"/>
  <c r="E996" i="4"/>
  <c r="H996" i="4" s="1"/>
  <c r="G995" i="4"/>
  <c r="E995" i="4"/>
  <c r="H995" i="4" s="1"/>
  <c r="G994" i="4"/>
  <c r="E994" i="4"/>
  <c r="H994" i="4" s="1"/>
  <c r="H993" i="4"/>
  <c r="G993" i="4"/>
  <c r="E993" i="4"/>
  <c r="H992" i="4"/>
  <c r="G992" i="4"/>
  <c r="E992" i="4"/>
  <c r="G991" i="4"/>
  <c r="E991" i="4"/>
  <c r="H991" i="4" s="1"/>
  <c r="H990" i="4"/>
  <c r="G990" i="4"/>
  <c r="E990" i="4"/>
  <c r="G989" i="4"/>
  <c r="E989" i="4"/>
  <c r="H989" i="4" s="1"/>
  <c r="G988" i="4"/>
  <c r="E988" i="4"/>
  <c r="H988" i="4" s="1"/>
  <c r="G987" i="4"/>
  <c r="E987" i="4"/>
  <c r="H987" i="4" s="1"/>
  <c r="G986" i="4"/>
  <c r="E986" i="4"/>
  <c r="H986" i="4" s="1"/>
  <c r="H985" i="4"/>
  <c r="G985" i="4"/>
  <c r="E985" i="4"/>
  <c r="H984" i="4"/>
  <c r="G984" i="4"/>
  <c r="E984" i="4"/>
  <c r="H983" i="4"/>
  <c r="G983" i="4"/>
  <c r="E983" i="4"/>
  <c r="H982" i="4"/>
  <c r="G982" i="4"/>
  <c r="E982" i="4"/>
  <c r="G981" i="4"/>
  <c r="E981" i="4"/>
  <c r="H981" i="4" s="1"/>
  <c r="G980" i="4"/>
  <c r="E980" i="4"/>
  <c r="H980" i="4" s="1"/>
  <c r="G979" i="4"/>
  <c r="E979" i="4"/>
  <c r="H979" i="4" s="1"/>
  <c r="G978" i="4"/>
  <c r="E978" i="4"/>
  <c r="H978" i="4" s="1"/>
  <c r="H977" i="4"/>
  <c r="G977" i="4"/>
  <c r="E977" i="4"/>
  <c r="H976" i="4"/>
  <c r="G976" i="4"/>
  <c r="E976" i="4"/>
  <c r="G975" i="4"/>
  <c r="E975" i="4"/>
  <c r="H975" i="4" s="1"/>
  <c r="H974" i="4"/>
  <c r="G974" i="4"/>
  <c r="E974" i="4"/>
  <c r="G973" i="4"/>
  <c r="E973" i="4"/>
  <c r="H973" i="4" s="1"/>
  <c r="G972" i="4"/>
  <c r="E972" i="4"/>
  <c r="H972" i="4" s="1"/>
  <c r="G971" i="4"/>
  <c r="E971" i="4"/>
  <c r="H971" i="4" s="1"/>
  <c r="G970" i="4"/>
  <c r="E970" i="4"/>
  <c r="H970" i="4" s="1"/>
  <c r="H969" i="4"/>
  <c r="G969" i="4"/>
  <c r="E969" i="4"/>
  <c r="H968" i="4"/>
  <c r="G968" i="4"/>
  <c r="E968" i="4"/>
  <c r="H967" i="4"/>
  <c r="G967" i="4"/>
  <c r="E967" i="4"/>
  <c r="H966" i="4"/>
  <c r="G966" i="4"/>
  <c r="E966" i="4"/>
  <c r="G965" i="4"/>
  <c r="E965" i="4"/>
  <c r="H965" i="4" s="1"/>
  <c r="G964" i="4"/>
  <c r="E964" i="4"/>
  <c r="H964" i="4" s="1"/>
  <c r="G963" i="4"/>
  <c r="E963" i="4"/>
  <c r="H963" i="4" s="1"/>
  <c r="G962" i="4"/>
  <c r="E962" i="4"/>
  <c r="H962" i="4" s="1"/>
  <c r="H961" i="4"/>
  <c r="G961" i="4"/>
  <c r="E961" i="4"/>
  <c r="H960" i="4"/>
  <c r="G960" i="4"/>
  <c r="E960" i="4"/>
  <c r="G959" i="4"/>
  <c r="E959" i="4"/>
  <c r="H959" i="4" s="1"/>
  <c r="H958" i="4"/>
  <c r="G958" i="4"/>
  <c r="E958" i="4"/>
  <c r="G957" i="4"/>
  <c r="E957" i="4"/>
  <c r="H957" i="4" s="1"/>
  <c r="G956" i="4"/>
  <c r="E956" i="4"/>
  <c r="H956" i="4" s="1"/>
  <c r="G955" i="4"/>
  <c r="E955" i="4"/>
  <c r="H955" i="4" s="1"/>
  <c r="G954" i="4"/>
  <c r="E954" i="4"/>
  <c r="H954" i="4" s="1"/>
  <c r="H953" i="4"/>
  <c r="G953" i="4"/>
  <c r="E953" i="4"/>
  <c r="H952" i="4"/>
  <c r="G952" i="4"/>
  <c r="E952" i="4"/>
  <c r="H951" i="4"/>
  <c r="G951" i="4"/>
  <c r="E951" i="4"/>
  <c r="H950" i="4"/>
  <c r="G950" i="4"/>
  <c r="E950" i="4"/>
  <c r="G949" i="4"/>
  <c r="E949" i="4"/>
  <c r="H949" i="4" s="1"/>
  <c r="G948" i="4"/>
  <c r="E948" i="4"/>
  <c r="H948" i="4" s="1"/>
  <c r="G947" i="4"/>
  <c r="E947" i="4"/>
  <c r="H947" i="4" s="1"/>
  <c r="G946" i="4"/>
  <c r="E946" i="4"/>
  <c r="H946" i="4" s="1"/>
  <c r="H945" i="4"/>
  <c r="G945" i="4"/>
  <c r="E945" i="4"/>
  <c r="H944" i="4"/>
  <c r="G944" i="4"/>
  <c r="E944" i="4"/>
  <c r="G943" i="4"/>
  <c r="E943" i="4"/>
  <c r="H943" i="4" s="1"/>
  <c r="H942" i="4"/>
  <c r="G942" i="4"/>
  <c r="E942" i="4"/>
  <c r="G941" i="4"/>
  <c r="E941" i="4"/>
  <c r="H941" i="4" s="1"/>
  <c r="G940" i="4"/>
  <c r="E940" i="4"/>
  <c r="H940" i="4" s="1"/>
  <c r="G939" i="4"/>
  <c r="E939" i="4"/>
  <c r="H939" i="4" s="1"/>
  <c r="G938" i="4"/>
  <c r="E938" i="4"/>
  <c r="H938" i="4" s="1"/>
  <c r="H937" i="4"/>
  <c r="G937" i="4"/>
  <c r="E937" i="4"/>
  <c r="H936" i="4"/>
  <c r="G936" i="4"/>
  <c r="E936" i="4"/>
  <c r="G935" i="4"/>
  <c r="E935" i="4"/>
  <c r="H935" i="4" s="1"/>
  <c r="H934" i="4"/>
  <c r="G934" i="4"/>
  <c r="E934" i="4"/>
  <c r="G933" i="4"/>
  <c r="E933" i="4"/>
  <c r="H933" i="4" s="1"/>
  <c r="G932" i="4"/>
  <c r="E932" i="4"/>
  <c r="H932" i="4" s="1"/>
  <c r="G931" i="4"/>
  <c r="E931" i="4"/>
  <c r="H931" i="4" s="1"/>
  <c r="G930" i="4"/>
  <c r="E930" i="4"/>
  <c r="H930" i="4" s="1"/>
  <c r="H929" i="4"/>
  <c r="G929" i="4"/>
  <c r="E929" i="4"/>
  <c r="H928" i="4"/>
  <c r="G928" i="4"/>
  <c r="E928" i="4"/>
  <c r="G927" i="4"/>
  <c r="E927" i="4"/>
  <c r="H927" i="4" s="1"/>
  <c r="H926" i="4"/>
  <c r="G926" i="4"/>
  <c r="E926" i="4"/>
  <c r="G925" i="4"/>
  <c r="E925" i="4"/>
  <c r="H925" i="4" s="1"/>
  <c r="G924" i="4"/>
  <c r="E924" i="4"/>
  <c r="H924" i="4" s="1"/>
  <c r="G923" i="4"/>
  <c r="E923" i="4"/>
  <c r="H923" i="4" s="1"/>
  <c r="G922" i="4"/>
  <c r="E922" i="4"/>
  <c r="H922" i="4" s="1"/>
  <c r="H921" i="4"/>
  <c r="G921" i="4"/>
  <c r="E921" i="4"/>
  <c r="H920" i="4"/>
  <c r="G920" i="4"/>
  <c r="E920" i="4"/>
  <c r="G919" i="4"/>
  <c r="E919" i="4"/>
  <c r="H919" i="4" s="1"/>
  <c r="H918" i="4"/>
  <c r="G918" i="4"/>
  <c r="E918" i="4"/>
  <c r="G917" i="4"/>
  <c r="E917" i="4"/>
  <c r="H917" i="4" s="1"/>
  <c r="G916" i="4"/>
  <c r="E916" i="4"/>
  <c r="H916" i="4" s="1"/>
  <c r="G915" i="4"/>
  <c r="E915" i="4"/>
  <c r="H915" i="4" s="1"/>
  <c r="G914" i="4"/>
  <c r="E914" i="4"/>
  <c r="H914" i="4" s="1"/>
  <c r="H913" i="4"/>
  <c r="G913" i="4"/>
  <c r="E913" i="4"/>
  <c r="H912" i="4"/>
  <c r="G912" i="4"/>
  <c r="E912" i="4"/>
  <c r="G911" i="4"/>
  <c r="E911" i="4"/>
  <c r="H911" i="4" s="1"/>
  <c r="H910" i="4"/>
  <c r="G910" i="4"/>
  <c r="E910" i="4"/>
  <c r="G909" i="4"/>
  <c r="E909" i="4"/>
  <c r="H909" i="4" s="1"/>
  <c r="G908" i="4"/>
  <c r="E908" i="4"/>
  <c r="H908" i="4" s="1"/>
  <c r="G907" i="4"/>
  <c r="E907" i="4"/>
  <c r="H907" i="4" s="1"/>
  <c r="G906" i="4"/>
  <c r="E906" i="4"/>
  <c r="H906" i="4" s="1"/>
  <c r="H905" i="4"/>
  <c r="G905" i="4"/>
  <c r="E905" i="4"/>
  <c r="H904" i="4"/>
  <c r="G904" i="4"/>
  <c r="E904" i="4"/>
  <c r="G903" i="4"/>
  <c r="E903" i="4"/>
  <c r="H903" i="4" s="1"/>
  <c r="H902" i="4"/>
  <c r="G902" i="4"/>
  <c r="E902" i="4"/>
  <c r="G901" i="4"/>
  <c r="E901" i="4"/>
  <c r="H901" i="4" s="1"/>
  <c r="G900" i="4"/>
  <c r="E900" i="4"/>
  <c r="H900" i="4" s="1"/>
  <c r="G899" i="4"/>
  <c r="E899" i="4"/>
  <c r="H899" i="4" s="1"/>
  <c r="G898" i="4"/>
  <c r="E898" i="4"/>
  <c r="H898" i="4" s="1"/>
  <c r="H897" i="4"/>
  <c r="G897" i="4"/>
  <c r="E897" i="4"/>
  <c r="H896" i="4"/>
  <c r="G896" i="4"/>
  <c r="E896" i="4"/>
  <c r="G895" i="4"/>
  <c r="E895" i="4"/>
  <c r="H895" i="4" s="1"/>
  <c r="H894" i="4"/>
  <c r="G894" i="4"/>
  <c r="E894" i="4"/>
  <c r="G893" i="4"/>
  <c r="E893" i="4"/>
  <c r="H893" i="4" s="1"/>
  <c r="G892" i="4"/>
  <c r="E892" i="4"/>
  <c r="H892" i="4" s="1"/>
  <c r="G891" i="4"/>
  <c r="E891" i="4"/>
  <c r="H891" i="4" s="1"/>
  <c r="G890" i="4"/>
  <c r="E890" i="4"/>
  <c r="H890" i="4" s="1"/>
  <c r="H889" i="4"/>
  <c r="G889" i="4"/>
  <c r="E889" i="4"/>
  <c r="H888" i="4"/>
  <c r="G888" i="4"/>
  <c r="E888" i="4"/>
  <c r="G887" i="4"/>
  <c r="E887" i="4"/>
  <c r="H887" i="4" s="1"/>
  <c r="H886" i="4"/>
  <c r="G886" i="4"/>
  <c r="E886" i="4"/>
  <c r="G885" i="4"/>
  <c r="E885" i="4"/>
  <c r="H885" i="4" s="1"/>
  <c r="G884" i="4"/>
  <c r="E884" i="4"/>
  <c r="H884" i="4" s="1"/>
  <c r="G883" i="4"/>
  <c r="E883" i="4"/>
  <c r="H883" i="4" s="1"/>
  <c r="G882" i="4"/>
  <c r="E882" i="4"/>
  <c r="H882" i="4" s="1"/>
  <c r="H881" i="4"/>
  <c r="G881" i="4"/>
  <c r="E881" i="4"/>
  <c r="H880" i="4"/>
  <c r="G880" i="4"/>
  <c r="E880" i="4"/>
  <c r="G879" i="4"/>
  <c r="E879" i="4"/>
  <c r="H879" i="4" s="1"/>
  <c r="H878" i="4"/>
  <c r="G878" i="4"/>
  <c r="E878" i="4"/>
  <c r="G877" i="4"/>
  <c r="E877" i="4"/>
  <c r="H877" i="4" s="1"/>
  <c r="G876" i="4"/>
  <c r="E876" i="4"/>
  <c r="H876" i="4" s="1"/>
  <c r="G875" i="4"/>
  <c r="E875" i="4"/>
  <c r="H875" i="4" s="1"/>
  <c r="G874" i="4"/>
  <c r="E874" i="4"/>
  <c r="H874" i="4" s="1"/>
  <c r="H873" i="4"/>
  <c r="G873" i="4"/>
  <c r="E873" i="4"/>
  <c r="H872" i="4"/>
  <c r="G872" i="4"/>
  <c r="E872" i="4"/>
  <c r="H871" i="4"/>
  <c r="G871" i="4"/>
  <c r="E871" i="4"/>
  <c r="H870" i="4"/>
  <c r="G870" i="4"/>
  <c r="E870" i="4"/>
  <c r="G869" i="4"/>
  <c r="E869" i="4"/>
  <c r="H869" i="4" s="1"/>
  <c r="G868" i="4"/>
  <c r="E868" i="4"/>
  <c r="H868" i="4" s="1"/>
  <c r="H867" i="4"/>
  <c r="G867" i="4"/>
  <c r="E867" i="4"/>
  <c r="G866" i="4"/>
  <c r="E866" i="4"/>
  <c r="H866" i="4" s="1"/>
  <c r="H865" i="4"/>
  <c r="G865" i="4"/>
  <c r="E865" i="4"/>
  <c r="H864" i="4"/>
  <c r="G864" i="4"/>
  <c r="E864" i="4"/>
  <c r="G863" i="4"/>
  <c r="E863" i="4"/>
  <c r="H863" i="4" s="1"/>
  <c r="H862" i="4"/>
  <c r="G862" i="4"/>
  <c r="E862" i="4"/>
  <c r="G861" i="4"/>
  <c r="E861" i="4"/>
  <c r="H861" i="4" s="1"/>
  <c r="G860" i="4"/>
  <c r="E860" i="4"/>
  <c r="H860" i="4" s="1"/>
  <c r="G859" i="4"/>
  <c r="E859" i="4"/>
  <c r="H859" i="4" s="1"/>
  <c r="G858" i="4"/>
  <c r="E858" i="4"/>
  <c r="H858" i="4" s="1"/>
  <c r="H857" i="4"/>
  <c r="G857" i="4"/>
  <c r="E857" i="4"/>
  <c r="H856" i="4"/>
  <c r="G856" i="4"/>
  <c r="E856" i="4"/>
  <c r="H855" i="4"/>
  <c r="G855" i="4"/>
  <c r="E855" i="4"/>
  <c r="H854" i="4"/>
  <c r="G854" i="4"/>
  <c r="E854" i="4"/>
  <c r="G853" i="4"/>
  <c r="E853" i="4"/>
  <c r="H853" i="4" s="1"/>
  <c r="G852" i="4"/>
  <c r="E852" i="4"/>
  <c r="H852" i="4" s="1"/>
  <c r="H851" i="4"/>
  <c r="G851" i="4"/>
  <c r="E851" i="4"/>
  <c r="G850" i="4"/>
  <c r="E850" i="4"/>
  <c r="H850" i="4" s="1"/>
  <c r="H849" i="4"/>
  <c r="G849" i="4"/>
  <c r="E849" i="4"/>
  <c r="H848" i="4"/>
  <c r="G848" i="4"/>
  <c r="E848" i="4"/>
  <c r="G847" i="4"/>
  <c r="E847" i="4"/>
  <c r="H847" i="4" s="1"/>
  <c r="H846" i="4"/>
  <c r="G846" i="4"/>
  <c r="E846" i="4"/>
  <c r="G845" i="4"/>
  <c r="E845" i="4"/>
  <c r="H845" i="4" s="1"/>
  <c r="G844" i="4"/>
  <c r="E844" i="4"/>
  <c r="H844" i="4" s="1"/>
  <c r="G843" i="4"/>
  <c r="E843" i="4"/>
  <c r="H843" i="4" s="1"/>
  <c r="G842" i="4"/>
  <c r="E842" i="4"/>
  <c r="H842" i="4" s="1"/>
  <c r="H841" i="4"/>
  <c r="G841" i="4"/>
  <c r="E841" i="4"/>
  <c r="H840" i="4"/>
  <c r="G840" i="4"/>
  <c r="E840" i="4"/>
  <c r="H839" i="4"/>
  <c r="G839" i="4"/>
  <c r="E839" i="4"/>
  <c r="H838" i="4"/>
  <c r="G838" i="4"/>
  <c r="E838" i="4"/>
  <c r="G837" i="4"/>
  <c r="E837" i="4"/>
  <c r="H837" i="4" s="1"/>
  <c r="G836" i="4"/>
  <c r="E836" i="4"/>
  <c r="H836" i="4" s="1"/>
  <c r="G835" i="4"/>
  <c r="E835" i="4"/>
  <c r="H835" i="4" s="1"/>
  <c r="G834" i="4"/>
  <c r="E834" i="4"/>
  <c r="H834" i="4" s="1"/>
  <c r="H833" i="4"/>
  <c r="G833" i="4"/>
  <c r="E833" i="4"/>
  <c r="H832" i="4"/>
  <c r="G832" i="4"/>
  <c r="E832" i="4"/>
  <c r="G831" i="4"/>
  <c r="E831" i="4"/>
  <c r="H831" i="4" s="1"/>
  <c r="H830" i="4"/>
  <c r="G830" i="4"/>
  <c r="E830" i="4"/>
  <c r="G829" i="4"/>
  <c r="E829" i="4"/>
  <c r="H829" i="4" s="1"/>
  <c r="G828" i="4"/>
  <c r="E828" i="4"/>
  <c r="H828" i="4" s="1"/>
  <c r="G827" i="4"/>
  <c r="E827" i="4"/>
  <c r="H827" i="4" s="1"/>
  <c r="G826" i="4"/>
  <c r="E826" i="4"/>
  <c r="H826" i="4" s="1"/>
  <c r="H825" i="4"/>
  <c r="G825" i="4"/>
  <c r="E825" i="4"/>
  <c r="H824" i="4"/>
  <c r="G824" i="4"/>
  <c r="E824" i="4"/>
  <c r="H823" i="4"/>
  <c r="G823" i="4"/>
  <c r="E823" i="4"/>
  <c r="H822" i="4"/>
  <c r="G822" i="4"/>
  <c r="E822" i="4"/>
  <c r="G821" i="4"/>
  <c r="E821" i="4"/>
  <c r="H821" i="4" s="1"/>
  <c r="G820" i="4"/>
  <c r="E820" i="4"/>
  <c r="H820" i="4" s="1"/>
  <c r="G819" i="4"/>
  <c r="E819" i="4"/>
  <c r="H819" i="4" s="1"/>
  <c r="G818" i="4"/>
  <c r="E818" i="4"/>
  <c r="H818" i="4" s="1"/>
  <c r="H817" i="4"/>
  <c r="G817" i="4"/>
  <c r="E817" i="4"/>
  <c r="H816" i="4"/>
  <c r="G816" i="4"/>
  <c r="E816" i="4"/>
  <c r="G815" i="4"/>
  <c r="E815" i="4"/>
  <c r="H815" i="4" s="1"/>
  <c r="H814" i="4"/>
  <c r="G814" i="4"/>
  <c r="E814" i="4"/>
  <c r="G813" i="4"/>
  <c r="E813" i="4"/>
  <c r="H813" i="4" s="1"/>
  <c r="G812" i="4"/>
  <c r="E812" i="4"/>
  <c r="H812" i="4" s="1"/>
  <c r="G811" i="4"/>
  <c r="E811" i="4"/>
  <c r="H811" i="4" s="1"/>
  <c r="G810" i="4"/>
  <c r="E810" i="4"/>
  <c r="H810" i="4" s="1"/>
  <c r="H809" i="4"/>
  <c r="G809" i="4"/>
  <c r="E809" i="4"/>
  <c r="H808" i="4"/>
  <c r="G808" i="4"/>
  <c r="E808" i="4"/>
  <c r="G807" i="4"/>
  <c r="E807" i="4"/>
  <c r="H807" i="4" s="1"/>
  <c r="H806" i="4"/>
  <c r="G806" i="4"/>
  <c r="E806" i="4"/>
  <c r="G805" i="4"/>
  <c r="E805" i="4"/>
  <c r="H805" i="4" s="1"/>
  <c r="G804" i="4"/>
  <c r="E804" i="4"/>
  <c r="H804" i="4" s="1"/>
  <c r="G803" i="4"/>
  <c r="E803" i="4"/>
  <c r="H803" i="4" s="1"/>
  <c r="G802" i="4"/>
  <c r="E802" i="4"/>
  <c r="H802" i="4" s="1"/>
  <c r="H801" i="4"/>
  <c r="G801" i="4"/>
  <c r="E801" i="4"/>
  <c r="H800" i="4"/>
  <c r="G800" i="4"/>
  <c r="E800" i="4"/>
  <c r="G799" i="4"/>
  <c r="E799" i="4"/>
  <c r="H799" i="4" s="1"/>
  <c r="G798" i="4"/>
  <c r="E798" i="4"/>
  <c r="H798" i="4" s="1"/>
  <c r="G797" i="4"/>
  <c r="E797" i="4"/>
  <c r="H797" i="4" s="1"/>
  <c r="G796" i="4"/>
  <c r="E796" i="4"/>
  <c r="H796" i="4" s="1"/>
  <c r="G795" i="4"/>
  <c r="E795" i="4"/>
  <c r="H795" i="4" s="1"/>
  <c r="G794" i="4"/>
  <c r="E794" i="4"/>
  <c r="H794" i="4" s="1"/>
  <c r="H793" i="4"/>
  <c r="G793" i="4"/>
  <c r="E793" i="4"/>
  <c r="H792" i="4"/>
  <c r="G792" i="4"/>
  <c r="E792" i="4"/>
  <c r="H791" i="4"/>
  <c r="G791" i="4"/>
  <c r="E791" i="4"/>
  <c r="H790" i="4"/>
  <c r="G790" i="4"/>
  <c r="E790" i="4"/>
  <c r="G789" i="4"/>
  <c r="E789" i="4"/>
  <c r="H789" i="4" s="1"/>
  <c r="G788" i="4"/>
  <c r="E788" i="4"/>
  <c r="H788" i="4" s="1"/>
  <c r="G787" i="4"/>
  <c r="E787" i="4"/>
  <c r="H787" i="4" s="1"/>
  <c r="G786" i="4"/>
  <c r="E786" i="4"/>
  <c r="H786" i="4" s="1"/>
  <c r="H785" i="4"/>
  <c r="G785" i="4"/>
  <c r="E785" i="4"/>
  <c r="H784" i="4"/>
  <c r="G784" i="4"/>
  <c r="E784" i="4"/>
  <c r="G783" i="4"/>
  <c r="E783" i="4"/>
  <c r="H783" i="4" s="1"/>
  <c r="G782" i="4"/>
  <c r="E782" i="4"/>
  <c r="H782" i="4" s="1"/>
  <c r="G781" i="4"/>
  <c r="E781" i="4"/>
  <c r="H781" i="4" s="1"/>
  <c r="G780" i="4"/>
  <c r="E780" i="4"/>
  <c r="H780" i="4" s="1"/>
  <c r="H779" i="4"/>
  <c r="G779" i="4"/>
  <c r="E779" i="4"/>
  <c r="G778" i="4"/>
  <c r="E778" i="4"/>
  <c r="H778" i="4" s="1"/>
  <c r="H777" i="4"/>
  <c r="G777" i="4"/>
  <c r="E777" i="4"/>
  <c r="H776" i="4"/>
  <c r="G776" i="4"/>
  <c r="E776" i="4"/>
  <c r="H775" i="4"/>
  <c r="G775" i="4"/>
  <c r="E775" i="4"/>
  <c r="H774" i="4"/>
  <c r="G774" i="4"/>
  <c r="E774" i="4"/>
  <c r="G773" i="4"/>
  <c r="E773" i="4"/>
  <c r="H773" i="4" s="1"/>
  <c r="G772" i="4"/>
  <c r="E772" i="4"/>
  <c r="H772" i="4" s="1"/>
  <c r="G771" i="4"/>
  <c r="E771" i="4"/>
  <c r="H771" i="4" s="1"/>
  <c r="G770" i="4"/>
  <c r="E770" i="4"/>
  <c r="H770" i="4" s="1"/>
  <c r="H769" i="4"/>
  <c r="G769" i="4"/>
  <c r="E769" i="4"/>
  <c r="H768" i="4"/>
  <c r="G768" i="4"/>
  <c r="E768" i="4"/>
  <c r="G767" i="4"/>
  <c r="E767" i="4"/>
  <c r="H767" i="4" s="1"/>
  <c r="G766" i="4"/>
  <c r="E766" i="4"/>
  <c r="H766" i="4" s="1"/>
  <c r="G765" i="4"/>
  <c r="E765" i="4"/>
  <c r="H765" i="4" s="1"/>
  <c r="G764" i="4"/>
  <c r="E764" i="4"/>
  <c r="H764" i="4" s="1"/>
  <c r="H763" i="4"/>
  <c r="G763" i="4"/>
  <c r="E763" i="4"/>
  <c r="G762" i="4"/>
  <c r="E762" i="4"/>
  <c r="H762" i="4" s="1"/>
  <c r="H761" i="4"/>
  <c r="G761" i="4"/>
  <c r="E761" i="4"/>
  <c r="H760" i="4"/>
  <c r="G760" i="4"/>
  <c r="E760" i="4"/>
  <c r="H759" i="4"/>
  <c r="G759" i="4"/>
  <c r="E759" i="4"/>
  <c r="H758" i="4"/>
  <c r="G758" i="4"/>
  <c r="E758" i="4"/>
  <c r="G757" i="4"/>
  <c r="E757" i="4"/>
  <c r="H757" i="4" s="1"/>
  <c r="G756" i="4"/>
  <c r="E756" i="4"/>
  <c r="H756" i="4" s="1"/>
  <c r="G755" i="4"/>
  <c r="E755" i="4"/>
  <c r="H755" i="4" s="1"/>
  <c r="G754" i="4"/>
  <c r="E754" i="4"/>
  <c r="H754" i="4" s="1"/>
  <c r="H753" i="4"/>
  <c r="G753" i="4"/>
  <c r="E753" i="4"/>
  <c r="H752" i="4"/>
  <c r="G752" i="4"/>
  <c r="E752" i="4"/>
  <c r="G751" i="4"/>
  <c r="E751" i="4"/>
  <c r="H751" i="4" s="1"/>
  <c r="G750" i="4"/>
  <c r="E750" i="4"/>
  <c r="H750" i="4" s="1"/>
  <c r="G749" i="4"/>
  <c r="E749" i="4"/>
  <c r="H749" i="4" s="1"/>
  <c r="G748" i="4"/>
  <c r="E748" i="4"/>
  <c r="H748" i="4" s="1"/>
  <c r="H747" i="4"/>
  <c r="G747" i="4"/>
  <c r="E747" i="4"/>
  <c r="G746" i="4"/>
  <c r="E746" i="4"/>
  <c r="H746" i="4" s="1"/>
  <c r="H745" i="4"/>
  <c r="G745" i="4"/>
  <c r="E745" i="4"/>
  <c r="H744" i="4"/>
  <c r="G744" i="4"/>
  <c r="E744" i="4"/>
  <c r="H743" i="4"/>
  <c r="G743" i="4"/>
  <c r="E743" i="4"/>
  <c r="H742" i="4"/>
  <c r="G742" i="4"/>
  <c r="E742" i="4"/>
  <c r="G741" i="4"/>
  <c r="E741" i="4"/>
  <c r="H741" i="4" s="1"/>
  <c r="G740" i="4"/>
  <c r="E740" i="4"/>
  <c r="H740" i="4" s="1"/>
  <c r="G739" i="4"/>
  <c r="E739" i="4"/>
  <c r="H739" i="4" s="1"/>
  <c r="G738" i="4"/>
  <c r="E738" i="4"/>
  <c r="H738" i="4" s="1"/>
  <c r="H737" i="4"/>
  <c r="G737" i="4"/>
  <c r="E737" i="4"/>
  <c r="H736" i="4"/>
  <c r="G736" i="4"/>
  <c r="E736" i="4"/>
  <c r="G735" i="4"/>
  <c r="E735" i="4"/>
  <c r="H735" i="4" s="1"/>
  <c r="G734" i="4"/>
  <c r="E734" i="4"/>
  <c r="H734" i="4" s="1"/>
  <c r="G733" i="4"/>
  <c r="E733" i="4"/>
  <c r="H733" i="4" s="1"/>
  <c r="G732" i="4"/>
  <c r="E732" i="4"/>
  <c r="H732" i="4" s="1"/>
  <c r="H731" i="4"/>
  <c r="G731" i="4"/>
  <c r="E731" i="4"/>
  <c r="G730" i="4"/>
  <c r="E730" i="4"/>
  <c r="H730" i="4" s="1"/>
  <c r="H729" i="4"/>
  <c r="G729" i="4"/>
  <c r="E729" i="4"/>
  <c r="H728" i="4"/>
  <c r="G728" i="4"/>
  <c r="E728" i="4"/>
  <c r="H727" i="4"/>
  <c r="G727" i="4"/>
  <c r="E727" i="4"/>
  <c r="H726" i="4"/>
  <c r="G726" i="4"/>
  <c r="E726" i="4"/>
  <c r="G725" i="4"/>
  <c r="E725" i="4"/>
  <c r="H725" i="4" s="1"/>
  <c r="G724" i="4"/>
  <c r="E724" i="4"/>
  <c r="H724" i="4" s="1"/>
  <c r="G723" i="4"/>
  <c r="E723" i="4"/>
  <c r="H723" i="4" s="1"/>
  <c r="G722" i="4"/>
  <c r="E722" i="4"/>
  <c r="H722" i="4" s="1"/>
  <c r="H721" i="4"/>
  <c r="G721" i="4"/>
  <c r="E721" i="4"/>
  <c r="H720" i="4"/>
  <c r="G720" i="4"/>
  <c r="E720" i="4"/>
  <c r="G719" i="4"/>
  <c r="E719" i="4"/>
  <c r="H719" i="4" s="1"/>
  <c r="G718" i="4"/>
  <c r="E718" i="4"/>
  <c r="H718" i="4" s="1"/>
  <c r="G717" i="4"/>
  <c r="E717" i="4"/>
  <c r="H717" i="4" s="1"/>
  <c r="G716" i="4"/>
  <c r="E716" i="4"/>
  <c r="H716" i="4" s="1"/>
  <c r="H715" i="4"/>
  <c r="G715" i="4"/>
  <c r="E715" i="4"/>
  <c r="G714" i="4"/>
  <c r="E714" i="4"/>
  <c r="H714" i="4" s="1"/>
  <c r="H713" i="4"/>
  <c r="G713" i="4"/>
  <c r="E713" i="4"/>
  <c r="H712" i="4"/>
  <c r="G712" i="4"/>
  <c r="E712" i="4"/>
  <c r="H711" i="4"/>
  <c r="G711" i="4"/>
  <c r="E711" i="4"/>
  <c r="H710" i="4"/>
  <c r="G710" i="4"/>
  <c r="E710" i="4"/>
  <c r="G709" i="4"/>
  <c r="E709" i="4"/>
  <c r="H709" i="4" s="1"/>
  <c r="G708" i="4"/>
  <c r="E708" i="4"/>
  <c r="H708" i="4" s="1"/>
  <c r="G707" i="4"/>
  <c r="E707" i="4"/>
  <c r="H707" i="4" s="1"/>
  <c r="G706" i="4"/>
  <c r="E706" i="4"/>
  <c r="H706" i="4" s="1"/>
  <c r="H705" i="4"/>
  <c r="G705" i="4"/>
  <c r="E705" i="4"/>
  <c r="H704" i="4"/>
  <c r="G704" i="4"/>
  <c r="E704" i="4"/>
  <c r="G703" i="4"/>
  <c r="E703" i="4"/>
  <c r="H703" i="4" s="1"/>
  <c r="G702" i="4"/>
  <c r="E702" i="4"/>
  <c r="H702" i="4" s="1"/>
  <c r="G701" i="4"/>
  <c r="E701" i="4"/>
  <c r="H701" i="4" s="1"/>
  <c r="G700" i="4"/>
  <c r="E700" i="4"/>
  <c r="H700" i="4" s="1"/>
  <c r="H699" i="4"/>
  <c r="G699" i="4"/>
  <c r="E699" i="4"/>
  <c r="G698" i="4"/>
  <c r="E698" i="4"/>
  <c r="H698" i="4" s="1"/>
  <c r="H697" i="4"/>
  <c r="G697" i="4"/>
  <c r="E697" i="4"/>
  <c r="H696" i="4"/>
  <c r="G696" i="4"/>
  <c r="E696" i="4"/>
  <c r="H695" i="4"/>
  <c r="G695" i="4"/>
  <c r="E695" i="4"/>
  <c r="H694" i="4"/>
  <c r="G694" i="4"/>
  <c r="E694" i="4"/>
  <c r="G693" i="4"/>
  <c r="E693" i="4"/>
  <c r="H693" i="4" s="1"/>
  <c r="G692" i="4"/>
  <c r="E692" i="4"/>
  <c r="H692" i="4" s="1"/>
  <c r="G691" i="4"/>
  <c r="E691" i="4"/>
  <c r="H691" i="4" s="1"/>
  <c r="G690" i="4"/>
  <c r="E690" i="4"/>
  <c r="H690" i="4" s="1"/>
  <c r="H689" i="4"/>
  <c r="G689" i="4"/>
  <c r="E689" i="4"/>
  <c r="H688" i="4"/>
  <c r="G688" i="4"/>
  <c r="E688" i="4"/>
  <c r="G687" i="4"/>
  <c r="E687" i="4"/>
  <c r="H687" i="4" s="1"/>
  <c r="G686" i="4"/>
  <c r="E686" i="4"/>
  <c r="H686" i="4" s="1"/>
  <c r="G685" i="4"/>
  <c r="E685" i="4"/>
  <c r="H685" i="4" s="1"/>
  <c r="G684" i="4"/>
  <c r="E684" i="4"/>
  <c r="H684" i="4" s="1"/>
  <c r="H683" i="4"/>
  <c r="G683" i="4"/>
  <c r="E683" i="4"/>
  <c r="G682" i="4"/>
  <c r="E682" i="4"/>
  <c r="H682" i="4" s="1"/>
  <c r="H681" i="4"/>
  <c r="G681" i="4"/>
  <c r="E681" i="4"/>
  <c r="H680" i="4"/>
  <c r="G680" i="4"/>
  <c r="E680" i="4"/>
  <c r="H679" i="4"/>
  <c r="G679" i="4"/>
  <c r="E679" i="4"/>
  <c r="H678" i="4"/>
  <c r="G678" i="4"/>
  <c r="E678" i="4"/>
  <c r="G677" i="4"/>
  <c r="E677" i="4"/>
  <c r="H677" i="4" s="1"/>
  <c r="G676" i="4"/>
  <c r="E676" i="4"/>
  <c r="H676" i="4" s="1"/>
  <c r="G675" i="4"/>
  <c r="E675" i="4"/>
  <c r="H675" i="4" s="1"/>
  <c r="G674" i="4"/>
  <c r="E674" i="4"/>
  <c r="H674" i="4" s="1"/>
  <c r="H673" i="4"/>
  <c r="G673" i="4"/>
  <c r="E673" i="4"/>
  <c r="H672" i="4"/>
  <c r="G672" i="4"/>
  <c r="E672" i="4"/>
  <c r="G671" i="4"/>
  <c r="E671" i="4"/>
  <c r="H671" i="4" s="1"/>
  <c r="G670" i="4"/>
  <c r="E670" i="4"/>
  <c r="H670" i="4" s="1"/>
  <c r="G669" i="4"/>
  <c r="E669" i="4"/>
  <c r="H669" i="4" s="1"/>
  <c r="G668" i="4"/>
  <c r="E668" i="4"/>
  <c r="H668" i="4" s="1"/>
  <c r="H667" i="4"/>
  <c r="G667" i="4"/>
  <c r="E667" i="4"/>
  <c r="G666" i="4"/>
  <c r="E666" i="4"/>
  <c r="H666" i="4" s="1"/>
  <c r="H665" i="4"/>
  <c r="G665" i="4"/>
  <c r="E665" i="4"/>
  <c r="H664" i="4"/>
  <c r="G664" i="4"/>
  <c r="E664" i="4"/>
  <c r="H663" i="4"/>
  <c r="G663" i="4"/>
  <c r="E663" i="4"/>
  <c r="H662" i="4"/>
  <c r="G662" i="4"/>
  <c r="E662" i="4"/>
  <c r="G661" i="4"/>
  <c r="E661" i="4"/>
  <c r="H661" i="4" s="1"/>
  <c r="G660" i="4"/>
  <c r="E660" i="4"/>
  <c r="H660" i="4" s="1"/>
  <c r="H659" i="4"/>
  <c r="G659" i="4"/>
  <c r="E659" i="4"/>
  <c r="G658" i="4"/>
  <c r="E658" i="4"/>
  <c r="H658" i="4" s="1"/>
  <c r="H657" i="4"/>
  <c r="G657" i="4"/>
  <c r="E657" i="4"/>
  <c r="H656" i="4"/>
  <c r="G656" i="4"/>
  <c r="E656" i="4"/>
  <c r="G655" i="4"/>
  <c r="E655" i="4"/>
  <c r="H655" i="4" s="1"/>
  <c r="G654" i="4"/>
  <c r="E654" i="4"/>
  <c r="H654" i="4" s="1"/>
  <c r="G653" i="4"/>
  <c r="E653" i="4"/>
  <c r="H653" i="4" s="1"/>
  <c r="G652" i="4"/>
  <c r="E652" i="4"/>
  <c r="H652" i="4" s="1"/>
  <c r="H651" i="4"/>
  <c r="G651" i="4"/>
  <c r="E651" i="4"/>
  <c r="G650" i="4"/>
  <c r="E650" i="4"/>
  <c r="H650" i="4" s="1"/>
  <c r="H649" i="4"/>
  <c r="G649" i="4"/>
  <c r="E649" i="4"/>
  <c r="H648" i="4"/>
  <c r="G648" i="4"/>
  <c r="E648" i="4"/>
  <c r="G647" i="4"/>
  <c r="E647" i="4"/>
  <c r="H647" i="4" s="1"/>
  <c r="G646" i="4"/>
  <c r="E646" i="4"/>
  <c r="H646" i="4" s="1"/>
  <c r="G645" i="4"/>
  <c r="E645" i="4"/>
  <c r="H645" i="4" s="1"/>
  <c r="G644" i="4"/>
  <c r="E644" i="4"/>
  <c r="H644" i="4" s="1"/>
  <c r="H643" i="4"/>
  <c r="G643" i="4"/>
  <c r="E643" i="4"/>
  <c r="G642" i="4"/>
  <c r="E642" i="4"/>
  <c r="H642" i="4" s="1"/>
  <c r="H641" i="4"/>
  <c r="G641" i="4"/>
  <c r="E641" i="4"/>
  <c r="H640" i="4"/>
  <c r="G640" i="4"/>
  <c r="E640" i="4"/>
  <c r="G639" i="4"/>
  <c r="E639" i="4"/>
  <c r="H639" i="4" s="1"/>
  <c r="H638" i="4"/>
  <c r="G638" i="4"/>
  <c r="E638" i="4"/>
  <c r="G637" i="4"/>
  <c r="E637" i="4"/>
  <c r="H637" i="4" s="1"/>
  <c r="G636" i="4"/>
  <c r="E636" i="4"/>
  <c r="H636" i="4" s="1"/>
  <c r="H635" i="4"/>
  <c r="G635" i="4"/>
  <c r="E635" i="4"/>
  <c r="G634" i="4"/>
  <c r="E634" i="4"/>
  <c r="H634" i="4" s="1"/>
  <c r="H633" i="4"/>
  <c r="G633" i="4"/>
  <c r="E633" i="4"/>
  <c r="H632" i="4"/>
  <c r="G632" i="4"/>
  <c r="E632" i="4"/>
  <c r="H631" i="4"/>
  <c r="G631" i="4"/>
  <c r="E631" i="4"/>
  <c r="G630" i="4"/>
  <c r="E630" i="4"/>
  <c r="H630" i="4" s="1"/>
  <c r="G629" i="4"/>
  <c r="E629" i="4"/>
  <c r="H629" i="4" s="1"/>
  <c r="G628" i="4"/>
  <c r="E628" i="4"/>
  <c r="H628" i="4" s="1"/>
  <c r="H627" i="4"/>
  <c r="G627" i="4"/>
  <c r="E627" i="4"/>
  <c r="G626" i="4"/>
  <c r="E626" i="4"/>
  <c r="H626" i="4" s="1"/>
  <c r="H625" i="4"/>
  <c r="G625" i="4"/>
  <c r="E625" i="4"/>
  <c r="H624" i="4"/>
  <c r="G624" i="4"/>
  <c r="E624" i="4"/>
  <c r="G623" i="4"/>
  <c r="E623" i="4"/>
  <c r="H623" i="4" s="1"/>
  <c r="G622" i="4"/>
  <c r="E622" i="4"/>
  <c r="H622" i="4" s="1"/>
  <c r="G621" i="4"/>
  <c r="E621" i="4"/>
  <c r="H621" i="4" s="1"/>
  <c r="G620" i="4"/>
  <c r="E620" i="4"/>
  <c r="H620" i="4" s="1"/>
  <c r="H619" i="4"/>
  <c r="G619" i="4"/>
  <c r="E619" i="4"/>
  <c r="G618" i="4"/>
  <c r="E618" i="4"/>
  <c r="H618" i="4" s="1"/>
  <c r="H617" i="4"/>
  <c r="G617" i="4"/>
  <c r="E617" i="4"/>
  <c r="H616" i="4"/>
  <c r="G616" i="4"/>
  <c r="E616" i="4"/>
  <c r="H615" i="4"/>
  <c r="G615" i="4"/>
  <c r="E615" i="4"/>
  <c r="G614" i="4"/>
  <c r="E614" i="4"/>
  <c r="H614" i="4" s="1"/>
  <c r="G613" i="4"/>
  <c r="E613" i="4"/>
  <c r="H613" i="4" s="1"/>
  <c r="G612" i="4"/>
  <c r="E612" i="4"/>
  <c r="H612" i="4" s="1"/>
  <c r="H611" i="4"/>
  <c r="G611" i="4"/>
  <c r="E611" i="4"/>
  <c r="G610" i="4"/>
  <c r="E610" i="4"/>
  <c r="H610" i="4" s="1"/>
  <c r="H609" i="4"/>
  <c r="G609" i="4"/>
  <c r="E609" i="4"/>
  <c r="H608" i="4"/>
  <c r="G608" i="4"/>
  <c r="E608" i="4"/>
  <c r="G607" i="4"/>
  <c r="E607" i="4"/>
  <c r="H607" i="4" s="1"/>
  <c r="H606" i="4"/>
  <c r="G606" i="4"/>
  <c r="E606" i="4"/>
  <c r="G605" i="4"/>
  <c r="E605" i="4"/>
  <c r="H605" i="4" s="1"/>
  <c r="G604" i="4"/>
  <c r="E604" i="4"/>
  <c r="H604" i="4" s="1"/>
  <c r="H603" i="4"/>
  <c r="G603" i="4"/>
  <c r="E603" i="4"/>
  <c r="G602" i="4"/>
  <c r="E602" i="4"/>
  <c r="H602" i="4" s="1"/>
  <c r="H601" i="4"/>
  <c r="G601" i="4"/>
  <c r="E601" i="4"/>
  <c r="H600" i="4"/>
  <c r="G600" i="4"/>
  <c r="E600" i="4"/>
  <c r="G599" i="4"/>
  <c r="E599" i="4"/>
  <c r="H599" i="4" s="1"/>
  <c r="H598" i="4"/>
  <c r="G598" i="4"/>
  <c r="E598" i="4"/>
  <c r="G597" i="4"/>
  <c r="E597" i="4"/>
  <c r="H597" i="4" s="1"/>
  <c r="G596" i="4"/>
  <c r="E596" i="4"/>
  <c r="H596" i="4" s="1"/>
  <c r="H595" i="4"/>
  <c r="G595" i="4"/>
  <c r="E595" i="4"/>
  <c r="G594" i="4"/>
  <c r="E594" i="4"/>
  <c r="H594" i="4" s="1"/>
  <c r="H593" i="4"/>
  <c r="G593" i="4"/>
  <c r="E593" i="4"/>
  <c r="H592" i="4"/>
  <c r="G592" i="4"/>
  <c r="E592" i="4"/>
  <c r="G591" i="4"/>
  <c r="E591" i="4"/>
  <c r="H591" i="4" s="1"/>
  <c r="G590" i="4"/>
  <c r="E590" i="4"/>
  <c r="H590" i="4" s="1"/>
  <c r="G589" i="4"/>
  <c r="E589" i="4"/>
  <c r="H589" i="4" s="1"/>
  <c r="H588" i="4"/>
  <c r="G588" i="4"/>
  <c r="E588" i="4"/>
  <c r="H587" i="4"/>
  <c r="G587" i="4"/>
  <c r="E587" i="4"/>
  <c r="G586" i="4"/>
  <c r="E586" i="4"/>
  <c r="H586" i="4" s="1"/>
  <c r="H585" i="4"/>
  <c r="G585" i="4"/>
  <c r="E585" i="4"/>
  <c r="H584" i="4"/>
  <c r="G584" i="4"/>
  <c r="E584" i="4"/>
  <c r="G583" i="4"/>
  <c r="E583" i="4"/>
  <c r="H583" i="4" s="1"/>
  <c r="H582" i="4"/>
  <c r="G582" i="4"/>
  <c r="E582" i="4"/>
  <c r="G581" i="4"/>
  <c r="E581" i="4"/>
  <c r="H581" i="4" s="1"/>
  <c r="G580" i="4"/>
  <c r="E580" i="4"/>
  <c r="H580" i="4" s="1"/>
  <c r="H579" i="4"/>
  <c r="G579" i="4"/>
  <c r="E579" i="4"/>
  <c r="G578" i="4"/>
  <c r="E578" i="4"/>
  <c r="H578" i="4" s="1"/>
  <c r="H577" i="4"/>
  <c r="G577" i="4"/>
  <c r="E577" i="4"/>
  <c r="H576" i="4"/>
  <c r="G576" i="4"/>
  <c r="E576" i="4"/>
  <c r="G575" i="4"/>
  <c r="E575" i="4"/>
  <c r="H575" i="4" s="1"/>
  <c r="G574" i="4"/>
  <c r="E574" i="4"/>
  <c r="H574" i="4" s="1"/>
  <c r="G573" i="4"/>
  <c r="E573" i="4"/>
  <c r="H573" i="4" s="1"/>
  <c r="H572" i="4"/>
  <c r="G572" i="4"/>
  <c r="E572" i="4"/>
  <c r="H571" i="4"/>
  <c r="G571" i="4"/>
  <c r="E571" i="4"/>
  <c r="G570" i="4"/>
  <c r="E570" i="4"/>
  <c r="H570" i="4" s="1"/>
  <c r="H569" i="4"/>
  <c r="G569" i="4"/>
  <c r="E569" i="4"/>
  <c r="H568" i="4"/>
  <c r="G568" i="4"/>
  <c r="E568" i="4"/>
  <c r="G567" i="4"/>
  <c r="E567" i="4"/>
  <c r="H567" i="4" s="1"/>
  <c r="G566" i="4"/>
  <c r="E566" i="4"/>
  <c r="H566" i="4" s="1"/>
  <c r="G565" i="4"/>
  <c r="E565" i="4"/>
  <c r="H565" i="4" s="1"/>
  <c r="G564" i="4"/>
  <c r="E564" i="4"/>
  <c r="H564" i="4" s="1"/>
  <c r="H563" i="4"/>
  <c r="G563" i="4"/>
  <c r="E563" i="4"/>
  <c r="G562" i="4"/>
  <c r="E562" i="4"/>
  <c r="H562" i="4" s="1"/>
  <c r="H561" i="4"/>
  <c r="G561" i="4"/>
  <c r="E561" i="4"/>
  <c r="H560" i="4"/>
  <c r="G560" i="4"/>
  <c r="E560" i="4"/>
  <c r="G559" i="4"/>
  <c r="E559" i="4"/>
  <c r="H559" i="4" s="1"/>
  <c r="H558" i="4"/>
  <c r="G558" i="4"/>
  <c r="E558" i="4"/>
  <c r="G557" i="4"/>
  <c r="E557" i="4"/>
  <c r="H557" i="4" s="1"/>
  <c r="G556" i="4"/>
  <c r="E556" i="4"/>
  <c r="H556" i="4" s="1"/>
  <c r="H555" i="4"/>
  <c r="G555" i="4"/>
  <c r="E555" i="4"/>
  <c r="G554" i="4"/>
  <c r="E554" i="4"/>
  <c r="H554" i="4" s="1"/>
  <c r="H553" i="4"/>
  <c r="G553" i="4"/>
  <c r="E553" i="4"/>
  <c r="H552" i="4"/>
  <c r="G552" i="4"/>
  <c r="E552" i="4"/>
  <c r="H551" i="4"/>
  <c r="G551" i="4"/>
  <c r="E551" i="4"/>
  <c r="G550" i="4"/>
  <c r="E550" i="4"/>
  <c r="H550" i="4" s="1"/>
  <c r="G549" i="4"/>
  <c r="E549" i="4"/>
  <c r="H549" i="4" s="1"/>
  <c r="G548" i="4"/>
  <c r="E548" i="4"/>
  <c r="H548" i="4" s="1"/>
  <c r="H547" i="4"/>
  <c r="G547" i="4"/>
  <c r="E547" i="4"/>
  <c r="G546" i="4"/>
  <c r="E546" i="4"/>
  <c r="H546" i="4" s="1"/>
  <c r="H545" i="4"/>
  <c r="G545" i="4"/>
  <c r="E545" i="4"/>
  <c r="H544" i="4"/>
  <c r="G544" i="4"/>
  <c r="E544" i="4"/>
  <c r="G543" i="4"/>
  <c r="E543" i="4"/>
  <c r="H543" i="4" s="1"/>
  <c r="H542" i="4"/>
  <c r="G542" i="4"/>
  <c r="E542" i="4"/>
  <c r="G541" i="4"/>
  <c r="E541" i="4"/>
  <c r="H541" i="4" s="1"/>
  <c r="G540" i="4"/>
  <c r="E540" i="4"/>
  <c r="H540" i="4" s="1"/>
  <c r="H539" i="4"/>
  <c r="G539" i="4"/>
  <c r="E539" i="4"/>
  <c r="G538" i="4"/>
  <c r="E538" i="4"/>
  <c r="H538" i="4" s="1"/>
  <c r="H537" i="4"/>
  <c r="G537" i="4"/>
  <c r="E537" i="4"/>
  <c r="H536" i="4"/>
  <c r="G536" i="4"/>
  <c r="E536" i="4"/>
  <c r="G535" i="4"/>
  <c r="E535" i="4"/>
  <c r="H535" i="4" s="1"/>
  <c r="H534" i="4"/>
  <c r="G534" i="4"/>
  <c r="E534" i="4"/>
  <c r="G533" i="4"/>
  <c r="E533" i="4"/>
  <c r="H533" i="4" s="1"/>
  <c r="G532" i="4"/>
  <c r="E532" i="4"/>
  <c r="H532" i="4" s="1"/>
  <c r="H531" i="4"/>
  <c r="G531" i="4"/>
  <c r="E531" i="4"/>
  <c r="G530" i="4"/>
  <c r="E530" i="4"/>
  <c r="H530" i="4" s="1"/>
  <c r="H529" i="4"/>
  <c r="G529" i="4"/>
  <c r="E529" i="4"/>
  <c r="H528" i="4"/>
  <c r="G528" i="4"/>
  <c r="E528" i="4"/>
  <c r="G527" i="4"/>
  <c r="E527" i="4"/>
  <c r="H527" i="4" s="1"/>
  <c r="G526" i="4"/>
  <c r="E526" i="4"/>
  <c r="H526" i="4" s="1"/>
  <c r="G525" i="4"/>
  <c r="E525" i="4"/>
  <c r="H525" i="4" s="1"/>
  <c r="G524" i="4"/>
  <c r="E524" i="4"/>
  <c r="H524" i="4" s="1"/>
  <c r="H523" i="4"/>
  <c r="G523" i="4"/>
  <c r="E523" i="4"/>
  <c r="G522" i="4"/>
  <c r="E522" i="4"/>
  <c r="H522" i="4" s="1"/>
  <c r="H521" i="4"/>
  <c r="G521" i="4"/>
  <c r="E521" i="4"/>
  <c r="H520" i="4"/>
  <c r="G520" i="4"/>
  <c r="E520" i="4"/>
  <c r="G519" i="4"/>
  <c r="E519" i="4"/>
  <c r="H519" i="4" s="1"/>
  <c r="H518" i="4"/>
  <c r="G518" i="4"/>
  <c r="E518" i="4"/>
  <c r="G517" i="4"/>
  <c r="E517" i="4"/>
  <c r="H517" i="4" s="1"/>
  <c r="G516" i="4"/>
  <c r="E516" i="4"/>
  <c r="H516" i="4" s="1"/>
  <c r="H515" i="4"/>
  <c r="G515" i="4"/>
  <c r="E515" i="4"/>
  <c r="G514" i="4"/>
  <c r="E514" i="4"/>
  <c r="H514" i="4" s="1"/>
  <c r="H513" i="4"/>
  <c r="G513" i="4"/>
  <c r="E513" i="4"/>
  <c r="H512" i="4"/>
  <c r="G512" i="4"/>
  <c r="E512" i="4"/>
  <c r="G511" i="4"/>
  <c r="E511" i="4"/>
  <c r="H511" i="4" s="1"/>
  <c r="G510" i="4"/>
  <c r="E510" i="4"/>
  <c r="H510" i="4" s="1"/>
  <c r="G509" i="4"/>
  <c r="E509" i="4"/>
  <c r="H509" i="4" s="1"/>
  <c r="H508" i="4"/>
  <c r="G508" i="4"/>
  <c r="E508" i="4"/>
  <c r="H507" i="4"/>
  <c r="G507" i="4"/>
  <c r="E507" i="4"/>
  <c r="G506" i="4"/>
  <c r="E506" i="4"/>
  <c r="H506" i="4" s="1"/>
  <c r="H505" i="4"/>
  <c r="G505" i="4"/>
  <c r="E505" i="4"/>
  <c r="H504" i="4"/>
  <c r="G504" i="4"/>
  <c r="E504" i="4"/>
  <c r="H503" i="4"/>
  <c r="G503" i="4"/>
  <c r="E503" i="4"/>
  <c r="G502" i="4"/>
  <c r="E502" i="4"/>
  <c r="H502" i="4" s="1"/>
  <c r="G501" i="4"/>
  <c r="E501" i="4"/>
  <c r="H501" i="4" s="1"/>
  <c r="G500" i="4"/>
  <c r="E500" i="4"/>
  <c r="H500" i="4" s="1"/>
  <c r="H499" i="4"/>
  <c r="G499" i="4"/>
  <c r="E499" i="4"/>
  <c r="G498" i="4"/>
  <c r="E498" i="4"/>
  <c r="H498" i="4" s="1"/>
  <c r="H497" i="4"/>
  <c r="G497" i="4"/>
  <c r="E497" i="4"/>
  <c r="H496" i="4"/>
  <c r="G496" i="4"/>
  <c r="E496" i="4"/>
  <c r="G495" i="4"/>
  <c r="E495" i="4"/>
  <c r="H495" i="4" s="1"/>
  <c r="H494" i="4"/>
  <c r="G494" i="4"/>
  <c r="E494" i="4"/>
  <c r="G493" i="4"/>
  <c r="E493" i="4"/>
  <c r="H493" i="4" s="1"/>
  <c r="G492" i="4"/>
  <c r="E492" i="4"/>
  <c r="H492" i="4" s="1"/>
  <c r="H491" i="4"/>
  <c r="G491" i="4"/>
  <c r="E491" i="4"/>
  <c r="G490" i="4"/>
  <c r="E490" i="4"/>
  <c r="H490" i="4" s="1"/>
  <c r="H489" i="4"/>
  <c r="G489" i="4"/>
  <c r="E489" i="4"/>
  <c r="H488" i="4"/>
  <c r="G488" i="4"/>
  <c r="E488" i="4"/>
  <c r="H487" i="4"/>
  <c r="G487" i="4"/>
  <c r="E487" i="4"/>
  <c r="G486" i="4"/>
  <c r="E486" i="4"/>
  <c r="H486" i="4" s="1"/>
  <c r="G485" i="4"/>
  <c r="E485" i="4"/>
  <c r="H485" i="4" s="1"/>
  <c r="G484" i="4"/>
  <c r="E484" i="4"/>
  <c r="H484" i="4" s="1"/>
  <c r="H483" i="4"/>
  <c r="G483" i="4"/>
  <c r="E483" i="4"/>
  <c r="G482" i="4"/>
  <c r="E482" i="4"/>
  <c r="H482" i="4" s="1"/>
  <c r="H481" i="4"/>
  <c r="G481" i="4"/>
  <c r="E481" i="4"/>
  <c r="H480" i="4"/>
  <c r="G480" i="4"/>
  <c r="E480" i="4"/>
  <c r="G479" i="4"/>
  <c r="E479" i="4"/>
  <c r="H479" i="4" s="1"/>
  <c r="H478" i="4"/>
  <c r="G478" i="4"/>
  <c r="E478" i="4"/>
  <c r="G477" i="4"/>
  <c r="E477" i="4"/>
  <c r="H477" i="4" s="1"/>
  <c r="G476" i="4"/>
  <c r="E476" i="4"/>
  <c r="H476" i="4" s="1"/>
  <c r="H475" i="4"/>
  <c r="G475" i="4"/>
  <c r="E475" i="4"/>
  <c r="G474" i="4"/>
  <c r="E474" i="4"/>
  <c r="H474" i="4" s="1"/>
  <c r="H473" i="4"/>
  <c r="G473" i="4"/>
  <c r="E473" i="4"/>
  <c r="H472" i="4"/>
  <c r="G472" i="4"/>
  <c r="E472" i="4"/>
  <c r="G471" i="4"/>
  <c r="E471" i="4"/>
  <c r="H471" i="4" s="1"/>
  <c r="H470" i="4"/>
  <c r="G470" i="4"/>
  <c r="E470" i="4"/>
  <c r="G469" i="4"/>
  <c r="E469" i="4"/>
  <c r="H469" i="4" s="1"/>
  <c r="G468" i="4"/>
  <c r="E468" i="4"/>
  <c r="H468" i="4" s="1"/>
  <c r="H467" i="4"/>
  <c r="G467" i="4"/>
  <c r="E467" i="4"/>
  <c r="G466" i="4"/>
  <c r="E466" i="4"/>
  <c r="H466" i="4" s="1"/>
  <c r="H465" i="4"/>
  <c r="G465" i="4"/>
  <c r="E465" i="4"/>
  <c r="H464" i="4"/>
  <c r="G464" i="4"/>
  <c r="E464" i="4"/>
  <c r="G463" i="4"/>
  <c r="E463" i="4"/>
  <c r="H463" i="4" s="1"/>
  <c r="G462" i="4"/>
  <c r="E462" i="4"/>
  <c r="H462" i="4" s="1"/>
  <c r="G461" i="4"/>
  <c r="E461" i="4"/>
  <c r="H461" i="4" s="1"/>
  <c r="H460" i="4"/>
  <c r="G460" i="4"/>
  <c r="E460" i="4"/>
  <c r="H459" i="4"/>
  <c r="G459" i="4"/>
  <c r="E459" i="4"/>
  <c r="G458" i="4"/>
  <c r="E458" i="4"/>
  <c r="H458" i="4" s="1"/>
  <c r="H457" i="4"/>
  <c r="G457" i="4"/>
  <c r="E457" i="4"/>
  <c r="H456" i="4"/>
  <c r="G456" i="4"/>
  <c r="E456" i="4"/>
  <c r="G455" i="4"/>
  <c r="E455" i="4"/>
  <c r="H455" i="4" s="1"/>
  <c r="H454" i="4"/>
  <c r="G454" i="4"/>
  <c r="E454" i="4"/>
  <c r="G453" i="4"/>
  <c r="E453" i="4"/>
  <c r="H453" i="4" s="1"/>
  <c r="G452" i="4"/>
  <c r="E452" i="4"/>
  <c r="H452" i="4" s="1"/>
  <c r="H451" i="4"/>
  <c r="G451" i="4"/>
  <c r="E451" i="4"/>
  <c r="G450" i="4"/>
  <c r="E450" i="4"/>
  <c r="H450" i="4" s="1"/>
  <c r="G449" i="4"/>
  <c r="E449" i="4"/>
  <c r="H449" i="4" s="1"/>
  <c r="H448" i="4"/>
  <c r="G448" i="4"/>
  <c r="E448" i="4"/>
  <c r="G447" i="4"/>
  <c r="E447" i="4"/>
  <c r="H447" i="4" s="1"/>
  <c r="G446" i="4"/>
  <c r="E446" i="4"/>
  <c r="H446" i="4" s="1"/>
  <c r="G445" i="4"/>
  <c r="E445" i="4"/>
  <c r="H445" i="4" s="1"/>
  <c r="G444" i="4"/>
  <c r="E444" i="4"/>
  <c r="H444" i="4" s="1"/>
  <c r="G443" i="4"/>
  <c r="E443" i="4"/>
  <c r="H443" i="4" s="1"/>
  <c r="H442" i="4"/>
  <c r="G442" i="4"/>
  <c r="E442" i="4"/>
  <c r="G441" i="4"/>
  <c r="E441" i="4"/>
  <c r="H441" i="4" s="1"/>
  <c r="H440" i="4"/>
  <c r="G440" i="4"/>
  <c r="E440" i="4"/>
  <c r="H439" i="4"/>
  <c r="G439" i="4"/>
  <c r="E439" i="4"/>
  <c r="G438" i="4"/>
  <c r="E438" i="4"/>
  <c r="H438" i="4" s="1"/>
  <c r="H437" i="4"/>
  <c r="G437" i="4"/>
  <c r="E437" i="4"/>
  <c r="G436" i="4"/>
  <c r="E436" i="4"/>
  <c r="H436" i="4" s="1"/>
  <c r="G435" i="4"/>
  <c r="E435" i="4"/>
  <c r="H435" i="4" s="1"/>
  <c r="H434" i="4"/>
  <c r="G434" i="4"/>
  <c r="E434" i="4"/>
  <c r="G433" i="4"/>
  <c r="E433" i="4"/>
  <c r="H433" i="4" s="1"/>
  <c r="H432" i="4"/>
  <c r="G432" i="4"/>
  <c r="E432" i="4"/>
  <c r="H431" i="4"/>
  <c r="G431" i="4"/>
  <c r="E431" i="4"/>
  <c r="G430" i="4"/>
  <c r="E430" i="4"/>
  <c r="H430" i="4" s="1"/>
  <c r="G429" i="4"/>
  <c r="E429" i="4"/>
  <c r="H429" i="4" s="1"/>
  <c r="G428" i="4"/>
  <c r="E428" i="4"/>
  <c r="H428" i="4" s="1"/>
  <c r="G427" i="4"/>
  <c r="E427" i="4"/>
  <c r="H427" i="4" s="1"/>
  <c r="H426" i="4"/>
  <c r="G426" i="4"/>
  <c r="E426" i="4"/>
  <c r="G425" i="4"/>
  <c r="E425" i="4"/>
  <c r="H425" i="4" s="1"/>
  <c r="H424" i="4"/>
  <c r="G424" i="4"/>
  <c r="E424" i="4"/>
  <c r="H423" i="4"/>
  <c r="G423" i="4"/>
  <c r="E423" i="4"/>
  <c r="G422" i="4"/>
  <c r="E422" i="4"/>
  <c r="H422" i="4" s="1"/>
  <c r="H421" i="4"/>
  <c r="G421" i="4"/>
  <c r="E421" i="4"/>
  <c r="G420" i="4"/>
  <c r="E420" i="4"/>
  <c r="H420" i="4" s="1"/>
  <c r="G419" i="4"/>
  <c r="E419" i="4"/>
  <c r="H419" i="4" s="1"/>
  <c r="H418" i="4"/>
  <c r="G418" i="4"/>
  <c r="E418" i="4"/>
  <c r="G417" i="4"/>
  <c r="E417" i="4"/>
  <c r="H417" i="4" s="1"/>
  <c r="H416" i="4"/>
  <c r="G416" i="4"/>
  <c r="E416" i="4"/>
  <c r="H415" i="4"/>
  <c r="G415" i="4"/>
  <c r="E415" i="4"/>
  <c r="G414" i="4"/>
  <c r="E414" i="4"/>
  <c r="H414" i="4" s="1"/>
  <c r="G413" i="4"/>
  <c r="E413" i="4"/>
  <c r="H413" i="4" s="1"/>
  <c r="G412" i="4"/>
  <c r="E412" i="4"/>
  <c r="H412" i="4" s="1"/>
  <c r="G411" i="4"/>
  <c r="E411" i="4"/>
  <c r="H411" i="4" s="1"/>
  <c r="H410" i="4"/>
  <c r="G410" i="4"/>
  <c r="E410" i="4"/>
  <c r="G409" i="4"/>
  <c r="E409" i="4"/>
  <c r="H409" i="4" s="1"/>
  <c r="H408" i="4"/>
  <c r="G408" i="4"/>
  <c r="E408" i="4"/>
  <c r="H407" i="4"/>
  <c r="G407" i="4"/>
  <c r="E407" i="4"/>
  <c r="G406" i="4"/>
  <c r="E406" i="4"/>
  <c r="H406" i="4" s="1"/>
  <c r="H405" i="4"/>
  <c r="G405" i="4"/>
  <c r="E405" i="4"/>
  <c r="G404" i="4"/>
  <c r="E404" i="4"/>
  <c r="H404" i="4" s="1"/>
  <c r="G403" i="4"/>
  <c r="E403" i="4"/>
  <c r="H403" i="4" s="1"/>
  <c r="H402" i="4"/>
  <c r="G402" i="4"/>
  <c r="E402" i="4"/>
  <c r="G401" i="4"/>
  <c r="E401" i="4"/>
  <c r="H401" i="4" s="1"/>
  <c r="H400" i="4"/>
  <c r="G400" i="4"/>
  <c r="E400" i="4"/>
  <c r="H399" i="4"/>
  <c r="G399" i="4"/>
  <c r="E399" i="4"/>
  <c r="G398" i="4"/>
  <c r="E398" i="4"/>
  <c r="H398" i="4" s="1"/>
  <c r="G397" i="4"/>
  <c r="E397" i="4"/>
  <c r="H397" i="4" s="1"/>
  <c r="G396" i="4"/>
  <c r="E396" i="4"/>
  <c r="H396" i="4" s="1"/>
  <c r="G395" i="4"/>
  <c r="E395" i="4"/>
  <c r="H395" i="4" s="1"/>
  <c r="H394" i="4"/>
  <c r="G394" i="4"/>
  <c r="E394" i="4"/>
  <c r="G393" i="4"/>
  <c r="E393" i="4"/>
  <c r="H393" i="4" s="1"/>
  <c r="H392" i="4"/>
  <c r="G392" i="4"/>
  <c r="E392" i="4"/>
  <c r="H391" i="4"/>
  <c r="G391" i="4"/>
  <c r="E391" i="4"/>
  <c r="G390" i="4"/>
  <c r="E390" i="4"/>
  <c r="H390" i="4" s="1"/>
  <c r="H389" i="4"/>
  <c r="G389" i="4"/>
  <c r="E389" i="4"/>
  <c r="G388" i="4"/>
  <c r="E388" i="4"/>
  <c r="H388" i="4" s="1"/>
  <c r="G387" i="4"/>
  <c r="E387" i="4"/>
  <c r="H387" i="4" s="1"/>
  <c r="H386" i="4"/>
  <c r="G386" i="4"/>
  <c r="E386" i="4"/>
  <c r="G385" i="4"/>
  <c r="E385" i="4"/>
  <c r="H385" i="4" s="1"/>
  <c r="H384" i="4"/>
  <c r="G384" i="4"/>
  <c r="E384" i="4"/>
  <c r="H383" i="4"/>
  <c r="G383" i="4"/>
  <c r="E383" i="4"/>
  <c r="G382" i="4"/>
  <c r="E382" i="4"/>
  <c r="H382" i="4" s="1"/>
  <c r="G381" i="4"/>
  <c r="E381" i="4"/>
  <c r="H381" i="4" s="1"/>
  <c r="G380" i="4"/>
  <c r="E380" i="4"/>
  <c r="H380" i="4" s="1"/>
  <c r="G379" i="4"/>
  <c r="E379" i="4"/>
  <c r="H379" i="4" s="1"/>
  <c r="H378" i="4"/>
  <c r="G378" i="4"/>
  <c r="E378" i="4"/>
  <c r="G377" i="4"/>
  <c r="E377" i="4"/>
  <c r="H377" i="4" s="1"/>
  <c r="H376" i="4"/>
  <c r="G376" i="4"/>
  <c r="E376" i="4"/>
  <c r="H375" i="4"/>
  <c r="G375" i="4"/>
  <c r="E375" i="4"/>
  <c r="G374" i="4"/>
  <c r="E374" i="4"/>
  <c r="H374" i="4" s="1"/>
  <c r="H373" i="4"/>
  <c r="G373" i="4"/>
  <c r="E373" i="4"/>
  <c r="G372" i="4"/>
  <c r="E372" i="4"/>
  <c r="H372" i="4" s="1"/>
  <c r="G371" i="4"/>
  <c r="E371" i="4"/>
  <c r="H371" i="4" s="1"/>
  <c r="H370" i="4"/>
  <c r="G370" i="4"/>
  <c r="E370" i="4"/>
  <c r="G369" i="4"/>
  <c r="E369" i="4"/>
  <c r="H369" i="4" s="1"/>
  <c r="H368" i="4"/>
  <c r="G368" i="4"/>
  <c r="E368" i="4"/>
  <c r="H367" i="4"/>
  <c r="G367" i="4"/>
  <c r="E367" i="4"/>
  <c r="G366" i="4"/>
  <c r="E366" i="4"/>
  <c r="H366" i="4" s="1"/>
  <c r="G365" i="4"/>
  <c r="E365" i="4"/>
  <c r="H365" i="4" s="1"/>
  <c r="G364" i="4"/>
  <c r="E364" i="4"/>
  <c r="H364" i="4" s="1"/>
  <c r="G363" i="4"/>
  <c r="E363" i="4"/>
  <c r="H363" i="4" s="1"/>
  <c r="H362" i="4"/>
  <c r="G362" i="4"/>
  <c r="E362" i="4"/>
  <c r="G361" i="4"/>
  <c r="E361" i="4"/>
  <c r="H361" i="4" s="1"/>
  <c r="H360" i="4"/>
  <c r="G360" i="4"/>
  <c r="E360" i="4"/>
  <c r="H359" i="4"/>
  <c r="G359" i="4"/>
  <c r="E359" i="4"/>
  <c r="G358" i="4"/>
  <c r="E358" i="4"/>
  <c r="H358" i="4" s="1"/>
  <c r="H357" i="4"/>
  <c r="G357" i="4"/>
  <c r="E357" i="4"/>
  <c r="G356" i="4"/>
  <c r="E356" i="4"/>
  <c r="H356" i="4" s="1"/>
  <c r="G355" i="4"/>
  <c r="E355" i="4"/>
  <c r="H355" i="4" s="1"/>
  <c r="H354" i="4"/>
  <c r="G354" i="4"/>
  <c r="E354" i="4"/>
  <c r="G353" i="4"/>
  <c r="E353" i="4"/>
  <c r="H353" i="4" s="1"/>
  <c r="H352" i="4"/>
  <c r="G352" i="4"/>
  <c r="E352" i="4"/>
  <c r="H351" i="4"/>
  <c r="G351" i="4"/>
  <c r="E351" i="4"/>
  <c r="G350" i="4"/>
  <c r="E350" i="4"/>
  <c r="H350" i="4" s="1"/>
  <c r="G349" i="4"/>
  <c r="E349" i="4"/>
  <c r="H349" i="4" s="1"/>
  <c r="G348" i="4"/>
  <c r="E348" i="4"/>
  <c r="H348" i="4" s="1"/>
  <c r="G347" i="4"/>
  <c r="E347" i="4"/>
  <c r="H347" i="4" s="1"/>
  <c r="H346" i="4"/>
  <c r="G346" i="4"/>
  <c r="E346" i="4"/>
  <c r="G345" i="4"/>
  <c r="E345" i="4"/>
  <c r="H345" i="4" s="1"/>
  <c r="H344" i="4"/>
  <c r="G344" i="4"/>
  <c r="E344" i="4"/>
  <c r="H343" i="4"/>
  <c r="G343" i="4"/>
  <c r="E343" i="4"/>
  <c r="G342" i="4"/>
  <c r="E342" i="4"/>
  <c r="H342" i="4" s="1"/>
  <c r="H341" i="4"/>
  <c r="G341" i="4"/>
  <c r="E341" i="4"/>
  <c r="G340" i="4"/>
  <c r="E340" i="4"/>
  <c r="H340" i="4" s="1"/>
  <c r="G339" i="4"/>
  <c r="E339" i="4"/>
  <c r="H339" i="4" s="1"/>
  <c r="H338" i="4"/>
  <c r="G338" i="4"/>
  <c r="E338" i="4"/>
  <c r="G337" i="4"/>
  <c r="E337" i="4"/>
  <c r="H337" i="4" s="1"/>
  <c r="H336" i="4"/>
  <c r="G336" i="4"/>
  <c r="E336" i="4"/>
  <c r="H335" i="4"/>
  <c r="G335" i="4"/>
  <c r="E335" i="4"/>
  <c r="G334" i="4"/>
  <c r="E334" i="4"/>
  <c r="H334" i="4" s="1"/>
  <c r="G333" i="4"/>
  <c r="E333" i="4"/>
  <c r="H333" i="4" s="1"/>
  <c r="G332" i="4"/>
  <c r="E332" i="4"/>
  <c r="H332" i="4" s="1"/>
  <c r="G331" i="4"/>
  <c r="E331" i="4"/>
  <c r="H331" i="4" s="1"/>
  <c r="H330" i="4"/>
  <c r="G330" i="4"/>
  <c r="E330" i="4"/>
  <c r="G329" i="4"/>
  <c r="E329" i="4"/>
  <c r="H329" i="4" s="1"/>
  <c r="H328" i="4"/>
  <c r="G328" i="4"/>
  <c r="E328" i="4"/>
  <c r="H327" i="4"/>
  <c r="G327" i="4"/>
  <c r="E327" i="4"/>
  <c r="G326" i="4"/>
  <c r="E326" i="4"/>
  <c r="H326" i="4" s="1"/>
  <c r="H325" i="4"/>
  <c r="G325" i="4"/>
  <c r="E325" i="4"/>
  <c r="G324" i="4"/>
  <c r="E324" i="4"/>
  <c r="H324" i="4" s="1"/>
  <c r="G323" i="4"/>
  <c r="E323" i="4"/>
  <c r="H323" i="4" s="1"/>
  <c r="H322" i="4"/>
  <c r="G322" i="4"/>
  <c r="E322" i="4"/>
  <c r="G321" i="4"/>
  <c r="E321" i="4"/>
  <c r="H321" i="4" s="1"/>
  <c r="H320" i="4"/>
  <c r="G320" i="4"/>
  <c r="E320" i="4"/>
  <c r="H319" i="4"/>
  <c r="G319" i="4"/>
  <c r="E319" i="4"/>
  <c r="G318" i="4"/>
  <c r="E318" i="4"/>
  <c r="H318" i="4" s="1"/>
  <c r="G317" i="4"/>
  <c r="E317" i="4"/>
  <c r="H317" i="4" s="1"/>
  <c r="G316" i="4"/>
  <c r="E316" i="4"/>
  <c r="H316" i="4" s="1"/>
  <c r="G315" i="4"/>
  <c r="E315" i="4"/>
  <c r="H315" i="4" s="1"/>
  <c r="H314" i="4"/>
  <c r="G314" i="4"/>
  <c r="E314" i="4"/>
  <c r="G313" i="4"/>
  <c r="E313" i="4"/>
  <c r="H313" i="4" s="1"/>
  <c r="H312" i="4"/>
  <c r="G312" i="4"/>
  <c r="E312" i="4"/>
  <c r="H311" i="4"/>
  <c r="G311" i="4"/>
  <c r="E311" i="4"/>
  <c r="G310" i="4"/>
  <c r="E310" i="4"/>
  <c r="H310" i="4" s="1"/>
  <c r="H309" i="4"/>
  <c r="G309" i="4"/>
  <c r="E309" i="4"/>
  <c r="G308" i="4"/>
  <c r="E308" i="4"/>
  <c r="H308" i="4" s="1"/>
  <c r="G307" i="4"/>
  <c r="E307" i="4"/>
  <c r="H307" i="4" s="1"/>
  <c r="H306" i="4"/>
  <c r="G306" i="4"/>
  <c r="E306" i="4"/>
  <c r="G305" i="4"/>
  <c r="E305" i="4"/>
  <c r="H305" i="4" s="1"/>
  <c r="H304" i="4"/>
  <c r="G304" i="4"/>
  <c r="E304" i="4"/>
  <c r="H303" i="4"/>
  <c r="G303" i="4"/>
  <c r="E303" i="4"/>
  <c r="G302" i="4"/>
  <c r="E302" i="4"/>
  <c r="H302" i="4" s="1"/>
  <c r="G301" i="4"/>
  <c r="E301" i="4"/>
  <c r="H301" i="4" s="1"/>
  <c r="G300" i="4"/>
  <c r="E300" i="4"/>
  <c r="H300" i="4" s="1"/>
  <c r="G299" i="4"/>
  <c r="E299" i="4"/>
  <c r="H299" i="4" s="1"/>
  <c r="H298" i="4"/>
  <c r="G298" i="4"/>
  <c r="E298" i="4"/>
  <c r="G297" i="4"/>
  <c r="E297" i="4"/>
  <c r="H297" i="4" s="1"/>
  <c r="H296" i="4"/>
  <c r="G296" i="4"/>
  <c r="E296" i="4"/>
  <c r="H295" i="4"/>
  <c r="G295" i="4"/>
  <c r="E295" i="4"/>
  <c r="G294" i="4"/>
  <c r="E294" i="4"/>
  <c r="H294" i="4" s="1"/>
  <c r="H293" i="4"/>
  <c r="G293" i="4"/>
  <c r="E293" i="4"/>
  <c r="G292" i="4"/>
  <c r="E292" i="4"/>
  <c r="H292" i="4" s="1"/>
  <c r="G291" i="4"/>
  <c r="E291" i="4"/>
  <c r="H291" i="4" s="1"/>
  <c r="H290" i="4"/>
  <c r="G290" i="4"/>
  <c r="E290" i="4"/>
  <c r="G289" i="4"/>
  <c r="E289" i="4"/>
  <c r="H289" i="4" s="1"/>
  <c r="H288" i="4"/>
  <c r="G288" i="4"/>
  <c r="E288" i="4"/>
  <c r="H287" i="4"/>
  <c r="G287" i="4"/>
  <c r="E287" i="4"/>
  <c r="G286" i="4"/>
  <c r="E286" i="4"/>
  <c r="H286" i="4" s="1"/>
  <c r="G285" i="4"/>
  <c r="E285" i="4"/>
  <c r="H285" i="4" s="1"/>
  <c r="G284" i="4"/>
  <c r="E284" i="4"/>
  <c r="H284" i="4" s="1"/>
  <c r="G283" i="4"/>
  <c r="E283" i="4"/>
  <c r="H283" i="4" s="1"/>
  <c r="H282" i="4"/>
  <c r="G282" i="4"/>
  <c r="E282" i="4"/>
  <c r="G281" i="4"/>
  <c r="E281" i="4"/>
  <c r="H281" i="4" s="1"/>
  <c r="H280" i="4"/>
  <c r="G280" i="4"/>
  <c r="E280" i="4"/>
  <c r="H279" i="4"/>
  <c r="G279" i="4"/>
  <c r="E279" i="4"/>
  <c r="G278" i="4"/>
  <c r="E278" i="4"/>
  <c r="H278" i="4" s="1"/>
  <c r="H277" i="4"/>
  <c r="G277" i="4"/>
  <c r="E277" i="4"/>
  <c r="G276" i="4"/>
  <c r="E276" i="4"/>
  <c r="H276" i="4" s="1"/>
  <c r="G275" i="4"/>
  <c r="E275" i="4"/>
  <c r="H275" i="4" s="1"/>
  <c r="H274" i="4"/>
  <c r="G274" i="4"/>
  <c r="E274" i="4"/>
  <c r="G273" i="4"/>
  <c r="E273" i="4"/>
  <c r="H273" i="4" s="1"/>
  <c r="H272" i="4"/>
  <c r="G272" i="4"/>
  <c r="E272" i="4"/>
  <c r="H271" i="4"/>
  <c r="G271" i="4"/>
  <c r="E271" i="4"/>
  <c r="G270" i="4"/>
  <c r="E270" i="4"/>
  <c r="H270" i="4" s="1"/>
  <c r="G269" i="4"/>
  <c r="E269" i="4"/>
  <c r="H269" i="4" s="1"/>
  <c r="G268" i="4"/>
  <c r="E268" i="4"/>
  <c r="H268" i="4" s="1"/>
  <c r="G267" i="4"/>
  <c r="E267" i="4"/>
  <c r="H267" i="4" s="1"/>
  <c r="H266" i="4"/>
  <c r="G266" i="4"/>
  <c r="E266" i="4"/>
  <c r="G265" i="4"/>
  <c r="E265" i="4"/>
  <c r="H265" i="4" s="1"/>
  <c r="H264" i="4"/>
  <c r="G264" i="4"/>
  <c r="E264" i="4"/>
  <c r="H263" i="4"/>
  <c r="G263" i="4"/>
  <c r="E263" i="4"/>
  <c r="G262" i="4"/>
  <c r="E262" i="4"/>
  <c r="H262" i="4" s="1"/>
  <c r="H261" i="4"/>
  <c r="G261" i="4"/>
  <c r="E261" i="4"/>
  <c r="G260" i="4"/>
  <c r="E260" i="4"/>
  <c r="H260" i="4" s="1"/>
  <c r="G259" i="4"/>
  <c r="E259" i="4"/>
  <c r="H259" i="4" s="1"/>
  <c r="H258" i="4"/>
  <c r="G258" i="4"/>
  <c r="E258" i="4"/>
  <c r="G257" i="4"/>
  <c r="E257" i="4"/>
  <c r="H257" i="4" s="1"/>
  <c r="H256" i="4"/>
  <c r="G256" i="4"/>
  <c r="E256" i="4"/>
  <c r="H255" i="4"/>
  <c r="G255" i="4"/>
  <c r="E255" i="4"/>
  <c r="G254" i="4"/>
  <c r="E254" i="4"/>
  <c r="H254" i="4" s="1"/>
  <c r="G253" i="4"/>
  <c r="E253" i="4"/>
  <c r="H253" i="4" s="1"/>
  <c r="G252" i="4"/>
  <c r="E252" i="4"/>
  <c r="H252" i="4" s="1"/>
  <c r="G251" i="4"/>
  <c r="E251" i="4"/>
  <c r="H251" i="4" s="1"/>
  <c r="H250" i="4"/>
  <c r="G250" i="4"/>
  <c r="E250" i="4"/>
  <c r="G249" i="4"/>
  <c r="E249" i="4"/>
  <c r="H249" i="4" s="1"/>
  <c r="H248" i="4"/>
  <c r="G248" i="4"/>
  <c r="E248" i="4"/>
  <c r="H247" i="4"/>
  <c r="G247" i="4"/>
  <c r="E247" i="4"/>
  <c r="G246" i="4"/>
  <c r="E246" i="4"/>
  <c r="H246" i="4" s="1"/>
  <c r="H245" i="4"/>
  <c r="G245" i="4"/>
  <c r="E245" i="4"/>
  <c r="G244" i="4"/>
  <c r="E244" i="4"/>
  <c r="H244" i="4" s="1"/>
  <c r="G243" i="4"/>
  <c r="E243" i="4"/>
  <c r="H243" i="4" s="1"/>
  <c r="H242" i="4"/>
  <c r="G242" i="4"/>
  <c r="E242" i="4"/>
  <c r="G241" i="4"/>
  <c r="E241" i="4"/>
  <c r="H241" i="4" s="1"/>
  <c r="H240" i="4"/>
  <c r="G240" i="4"/>
  <c r="E240" i="4"/>
  <c r="H239" i="4"/>
  <c r="G239" i="4"/>
  <c r="E239" i="4"/>
  <c r="G238" i="4"/>
  <c r="E238" i="4"/>
  <c r="H238" i="4" s="1"/>
  <c r="G237" i="4"/>
  <c r="E237" i="4"/>
  <c r="H237" i="4" s="1"/>
  <c r="G236" i="4"/>
  <c r="E236" i="4"/>
  <c r="H236" i="4" s="1"/>
  <c r="G235" i="4"/>
  <c r="E235" i="4"/>
  <c r="H235" i="4" s="1"/>
  <c r="H234" i="4"/>
  <c r="G234" i="4"/>
  <c r="E234" i="4"/>
  <c r="G233" i="4"/>
  <c r="E233" i="4"/>
  <c r="H233" i="4" s="1"/>
  <c r="H232" i="4"/>
  <c r="G232" i="4"/>
  <c r="E232" i="4"/>
  <c r="H231" i="4"/>
  <c r="G231" i="4"/>
  <c r="E231" i="4"/>
  <c r="G230" i="4"/>
  <c r="E230" i="4"/>
  <c r="H230" i="4" s="1"/>
  <c r="H229" i="4"/>
  <c r="G229" i="4"/>
  <c r="E229" i="4"/>
  <c r="G228" i="4"/>
  <c r="E228" i="4"/>
  <c r="H228" i="4" s="1"/>
  <c r="G227" i="4"/>
  <c r="E227" i="4"/>
  <c r="H227" i="4" s="1"/>
  <c r="H226" i="4"/>
  <c r="G226" i="4"/>
  <c r="E226" i="4"/>
  <c r="G225" i="4"/>
  <c r="E225" i="4"/>
  <c r="H225" i="4" s="1"/>
  <c r="H224" i="4"/>
  <c r="G224" i="4"/>
  <c r="E224" i="4"/>
  <c r="H223" i="4"/>
  <c r="G223" i="4"/>
  <c r="E223" i="4"/>
  <c r="G222" i="4"/>
  <c r="E222" i="4"/>
  <c r="H222" i="4" s="1"/>
  <c r="G221" i="4"/>
  <c r="E221" i="4"/>
  <c r="H221" i="4" s="1"/>
  <c r="G220" i="4"/>
  <c r="E220" i="4"/>
  <c r="H220" i="4" s="1"/>
  <c r="G219" i="4"/>
  <c r="E219" i="4"/>
  <c r="H219" i="4" s="1"/>
  <c r="H218" i="4"/>
  <c r="G218" i="4"/>
  <c r="E218" i="4"/>
  <c r="G217" i="4"/>
  <c r="E217" i="4"/>
  <c r="H217" i="4" s="1"/>
  <c r="H216" i="4"/>
  <c r="G216" i="4"/>
  <c r="E216" i="4"/>
  <c r="H215" i="4"/>
  <c r="G215" i="4"/>
  <c r="E215" i="4"/>
  <c r="G214" i="4"/>
  <c r="E214" i="4"/>
  <c r="H214" i="4" s="1"/>
  <c r="H213" i="4"/>
  <c r="G213" i="4"/>
  <c r="E213" i="4"/>
  <c r="G212" i="4"/>
  <c r="E212" i="4"/>
  <c r="H212" i="4" s="1"/>
  <c r="G211" i="4"/>
  <c r="E211" i="4"/>
  <c r="H211" i="4" s="1"/>
  <c r="H210" i="4"/>
  <c r="G210" i="4"/>
  <c r="E210" i="4"/>
  <c r="G209" i="4"/>
  <c r="E209" i="4"/>
  <c r="H209" i="4" s="1"/>
  <c r="H208" i="4"/>
  <c r="G208" i="4"/>
  <c r="E208" i="4"/>
  <c r="H207" i="4"/>
  <c r="G207" i="4"/>
  <c r="E207" i="4"/>
  <c r="G206" i="4"/>
  <c r="E206" i="4"/>
  <c r="H206" i="4" s="1"/>
  <c r="G205" i="4"/>
  <c r="E205" i="4"/>
  <c r="H205" i="4" s="1"/>
  <c r="G204" i="4"/>
  <c r="E204" i="4"/>
  <c r="H204" i="4" s="1"/>
  <c r="G203" i="4"/>
  <c r="E203" i="4"/>
  <c r="H203" i="4" s="1"/>
  <c r="H202" i="4"/>
  <c r="G202" i="4"/>
  <c r="E202" i="4"/>
  <c r="G201" i="4"/>
  <c r="E201" i="4"/>
  <c r="H201" i="4" s="1"/>
  <c r="H200" i="4"/>
  <c r="G200" i="4"/>
  <c r="E200" i="4"/>
  <c r="H199" i="4"/>
  <c r="G199" i="4"/>
  <c r="E199" i="4"/>
  <c r="G198" i="4"/>
  <c r="E198" i="4"/>
  <c r="H198" i="4" s="1"/>
  <c r="H197" i="4"/>
  <c r="G197" i="4"/>
  <c r="E197" i="4"/>
  <c r="G196" i="4"/>
  <c r="E196" i="4"/>
  <c r="H196" i="4" s="1"/>
  <c r="G195" i="4"/>
  <c r="E195" i="4"/>
  <c r="H195" i="4" s="1"/>
  <c r="H194" i="4"/>
  <c r="G194" i="4"/>
  <c r="E194" i="4"/>
  <c r="G193" i="4"/>
  <c r="E193" i="4"/>
  <c r="H193" i="4" s="1"/>
  <c r="H192" i="4"/>
  <c r="G192" i="4"/>
  <c r="E192" i="4"/>
  <c r="H191" i="4"/>
  <c r="G191" i="4"/>
  <c r="E191" i="4"/>
  <c r="G190" i="4"/>
  <c r="E190" i="4"/>
  <c r="H190" i="4" s="1"/>
  <c r="G189" i="4"/>
  <c r="E189" i="4"/>
  <c r="H189" i="4" s="1"/>
  <c r="G188" i="4"/>
  <c r="E188" i="4"/>
  <c r="H188" i="4" s="1"/>
  <c r="G187" i="4"/>
  <c r="E187" i="4"/>
  <c r="H187" i="4" s="1"/>
  <c r="H186" i="4"/>
  <c r="G186" i="4"/>
  <c r="E186" i="4"/>
  <c r="G185" i="4"/>
  <c r="E185" i="4"/>
  <c r="H185" i="4" s="1"/>
  <c r="H184" i="4"/>
  <c r="G184" i="4"/>
  <c r="E184" i="4"/>
  <c r="H183" i="4"/>
  <c r="G183" i="4"/>
  <c r="E183" i="4"/>
  <c r="G182" i="4"/>
  <c r="E182" i="4"/>
  <c r="H182" i="4" s="1"/>
  <c r="H181" i="4"/>
  <c r="G181" i="4"/>
  <c r="E181" i="4"/>
  <c r="G180" i="4"/>
  <c r="E180" i="4"/>
  <c r="H180" i="4" s="1"/>
  <c r="G179" i="4"/>
  <c r="E179" i="4"/>
  <c r="H179" i="4" s="1"/>
  <c r="H178" i="4"/>
  <c r="G178" i="4"/>
  <c r="E178" i="4"/>
  <c r="G177" i="4"/>
  <c r="E177" i="4"/>
  <c r="H177" i="4" s="1"/>
  <c r="H176" i="4"/>
  <c r="G176" i="4"/>
  <c r="E176" i="4"/>
  <c r="H175" i="4"/>
  <c r="G175" i="4"/>
  <c r="E175" i="4"/>
  <c r="G174" i="4"/>
  <c r="E174" i="4"/>
  <c r="H174" i="4" s="1"/>
  <c r="G173" i="4"/>
  <c r="E173" i="4"/>
  <c r="H173" i="4" s="1"/>
  <c r="G172" i="4"/>
  <c r="E172" i="4"/>
  <c r="H172" i="4" s="1"/>
  <c r="G171" i="4"/>
  <c r="E171" i="4"/>
  <c r="H171" i="4" s="1"/>
  <c r="H170" i="4"/>
  <c r="G170" i="4"/>
  <c r="E170" i="4"/>
  <c r="G169" i="4"/>
  <c r="E169" i="4"/>
  <c r="H169" i="4" s="1"/>
  <c r="H168" i="4"/>
  <c r="G168" i="4"/>
  <c r="E168" i="4"/>
  <c r="H167" i="4"/>
  <c r="G167" i="4"/>
  <c r="E167" i="4"/>
  <c r="G166" i="4"/>
  <c r="E166" i="4"/>
  <c r="H166" i="4" s="1"/>
  <c r="H165" i="4"/>
  <c r="G165" i="4"/>
  <c r="E165" i="4"/>
  <c r="G164" i="4"/>
  <c r="E164" i="4"/>
  <c r="H164" i="4" s="1"/>
  <c r="G163" i="4"/>
  <c r="E163" i="4"/>
  <c r="H163" i="4" s="1"/>
  <c r="H162" i="4"/>
  <c r="G162" i="4"/>
  <c r="E162" i="4"/>
  <c r="G161" i="4"/>
  <c r="E161" i="4"/>
  <c r="H161" i="4" s="1"/>
  <c r="H160" i="4"/>
  <c r="G160" i="4"/>
  <c r="E160" i="4"/>
  <c r="H159" i="4"/>
  <c r="G159" i="4"/>
  <c r="E159" i="4"/>
  <c r="G158" i="4"/>
  <c r="E158" i="4"/>
  <c r="H158" i="4" s="1"/>
  <c r="G157" i="4"/>
  <c r="E157" i="4"/>
  <c r="H157" i="4" s="1"/>
  <c r="G156" i="4"/>
  <c r="E156" i="4"/>
  <c r="H156" i="4" s="1"/>
  <c r="G155" i="4"/>
  <c r="E155" i="4"/>
  <c r="H155" i="4" s="1"/>
  <c r="H154" i="4"/>
  <c r="G154" i="4"/>
  <c r="E154" i="4"/>
  <c r="G153" i="4"/>
  <c r="E153" i="4"/>
  <c r="H153" i="4" s="1"/>
  <c r="H152" i="4"/>
  <c r="G152" i="4"/>
  <c r="E152" i="4"/>
  <c r="H151" i="4"/>
  <c r="G151" i="4"/>
  <c r="E151" i="4"/>
  <c r="G150" i="4"/>
  <c r="E150" i="4"/>
  <c r="H150" i="4" s="1"/>
  <c r="H149" i="4"/>
  <c r="G149" i="4"/>
  <c r="E149" i="4"/>
  <c r="G148" i="4"/>
  <c r="E148" i="4"/>
  <c r="H148" i="4" s="1"/>
  <c r="G147" i="4"/>
  <c r="E147" i="4"/>
  <c r="H147" i="4" s="1"/>
  <c r="H146" i="4"/>
  <c r="G146" i="4"/>
  <c r="E146" i="4"/>
  <c r="G145" i="4"/>
  <c r="E145" i="4"/>
  <c r="H145" i="4" s="1"/>
  <c r="H144" i="4"/>
  <c r="G144" i="4"/>
  <c r="E144" i="4"/>
  <c r="H143" i="4"/>
  <c r="G143" i="4"/>
  <c r="E143" i="4"/>
  <c r="G142" i="4"/>
  <c r="E142" i="4"/>
  <c r="H142" i="4" s="1"/>
  <c r="G141" i="4"/>
  <c r="E141" i="4"/>
  <c r="H141" i="4" s="1"/>
  <c r="G140" i="4"/>
  <c r="E140" i="4"/>
  <c r="H140" i="4" s="1"/>
  <c r="G139" i="4"/>
  <c r="E139" i="4"/>
  <c r="H139" i="4" s="1"/>
  <c r="H138" i="4"/>
  <c r="G138" i="4"/>
  <c r="E138" i="4"/>
  <c r="G137" i="4"/>
  <c r="E137" i="4"/>
  <c r="H137" i="4" s="1"/>
  <c r="H136" i="4"/>
  <c r="G136" i="4"/>
  <c r="E136" i="4"/>
  <c r="H135" i="4"/>
  <c r="G135" i="4"/>
  <c r="E135" i="4"/>
  <c r="G134" i="4"/>
  <c r="E134" i="4"/>
  <c r="H134" i="4" s="1"/>
  <c r="H133" i="4"/>
  <c r="G133" i="4"/>
  <c r="E133" i="4"/>
  <c r="G132" i="4"/>
  <c r="E132" i="4"/>
  <c r="H132" i="4" s="1"/>
  <c r="G131" i="4"/>
  <c r="E131" i="4"/>
  <c r="H131" i="4" s="1"/>
  <c r="H130" i="4"/>
  <c r="G130" i="4"/>
  <c r="E130" i="4"/>
  <c r="G129" i="4"/>
  <c r="E129" i="4"/>
  <c r="H129" i="4" s="1"/>
  <c r="H128" i="4"/>
  <c r="G128" i="4"/>
  <c r="E128" i="4"/>
  <c r="H127" i="4"/>
  <c r="G127" i="4"/>
  <c r="E127" i="4"/>
  <c r="G126" i="4"/>
  <c r="E126" i="4"/>
  <c r="H126" i="4" s="1"/>
  <c r="G125" i="4"/>
  <c r="E125" i="4"/>
  <c r="H125" i="4" s="1"/>
  <c r="G124" i="4"/>
  <c r="E124" i="4"/>
  <c r="H124" i="4" s="1"/>
  <c r="G123" i="4"/>
  <c r="E123" i="4"/>
  <c r="H123" i="4" s="1"/>
  <c r="H122" i="4"/>
  <c r="G122" i="4"/>
  <c r="E122" i="4"/>
  <c r="G121" i="4"/>
  <c r="E121" i="4"/>
  <c r="H121" i="4" s="1"/>
  <c r="H120" i="4"/>
  <c r="G120" i="4"/>
  <c r="E120" i="4"/>
  <c r="H119" i="4"/>
  <c r="G119" i="4"/>
  <c r="E119" i="4"/>
  <c r="G118" i="4"/>
  <c r="E118" i="4"/>
  <c r="H118" i="4" s="1"/>
  <c r="H117" i="4"/>
  <c r="G117" i="4"/>
  <c r="E117" i="4"/>
  <c r="G116" i="4"/>
  <c r="E116" i="4"/>
  <c r="H116" i="4" s="1"/>
  <c r="G115" i="4"/>
  <c r="E115" i="4"/>
  <c r="H115" i="4" s="1"/>
  <c r="H114" i="4"/>
  <c r="G114" i="4"/>
  <c r="E114" i="4"/>
  <c r="G113" i="4"/>
  <c r="E113" i="4"/>
  <c r="H113" i="4" s="1"/>
  <c r="H112" i="4"/>
  <c r="G112" i="4"/>
  <c r="E112" i="4"/>
  <c r="H111" i="4"/>
  <c r="G111" i="4"/>
  <c r="E111" i="4"/>
  <c r="G110" i="4"/>
  <c r="E110" i="4"/>
  <c r="H110" i="4" s="1"/>
  <c r="G109" i="4"/>
  <c r="E109" i="4"/>
  <c r="H109" i="4" s="1"/>
  <c r="G108" i="4"/>
  <c r="E108" i="4"/>
  <c r="H108" i="4" s="1"/>
  <c r="G107" i="4"/>
  <c r="E107" i="4"/>
  <c r="H107" i="4" s="1"/>
  <c r="H106" i="4"/>
  <c r="G106" i="4"/>
  <c r="E106" i="4"/>
  <c r="G105" i="4"/>
  <c r="E105" i="4"/>
  <c r="H105" i="4" s="1"/>
  <c r="H104" i="4"/>
  <c r="G104" i="4"/>
  <c r="E104" i="4"/>
  <c r="H103" i="4"/>
  <c r="G103" i="4"/>
  <c r="E103" i="4"/>
  <c r="G102" i="4"/>
  <c r="E102" i="4"/>
  <c r="H102" i="4" s="1"/>
  <c r="H101" i="4"/>
  <c r="G101" i="4"/>
  <c r="E101" i="4"/>
  <c r="G100" i="4"/>
  <c r="E100" i="4"/>
  <c r="H100" i="4" s="1"/>
  <c r="G99" i="4"/>
  <c r="E99" i="4"/>
  <c r="H99" i="4" s="1"/>
  <c r="H98" i="4"/>
  <c r="G98" i="4"/>
  <c r="E98" i="4"/>
  <c r="G97" i="4"/>
  <c r="E97" i="4"/>
  <c r="H97" i="4" s="1"/>
  <c r="H96" i="4"/>
  <c r="G96" i="4"/>
  <c r="E96" i="4"/>
  <c r="H95" i="4"/>
  <c r="G95" i="4"/>
  <c r="E95" i="4"/>
  <c r="G94" i="4"/>
  <c r="E94" i="4"/>
  <c r="H94" i="4" s="1"/>
  <c r="G93" i="4"/>
  <c r="E93" i="4"/>
  <c r="H93" i="4" s="1"/>
  <c r="G92" i="4"/>
  <c r="E92" i="4"/>
  <c r="H92" i="4" s="1"/>
  <c r="G91" i="4"/>
  <c r="E91" i="4"/>
  <c r="H91" i="4" s="1"/>
  <c r="H90" i="4"/>
  <c r="G90" i="4"/>
  <c r="E90" i="4"/>
  <c r="G89" i="4"/>
  <c r="E89" i="4"/>
  <c r="H89" i="4" s="1"/>
  <c r="H88" i="4"/>
  <c r="G88" i="4"/>
  <c r="E88" i="4"/>
  <c r="H87" i="4"/>
  <c r="G87" i="4"/>
  <c r="E87" i="4"/>
  <c r="G86" i="4"/>
  <c r="E86" i="4"/>
  <c r="H86" i="4" s="1"/>
  <c r="H85" i="4"/>
  <c r="G85" i="4"/>
  <c r="E85" i="4"/>
  <c r="G84" i="4"/>
  <c r="E84" i="4"/>
  <c r="H84" i="4" s="1"/>
  <c r="G83" i="4"/>
  <c r="E83" i="4"/>
  <c r="H83" i="4" s="1"/>
  <c r="H82" i="4"/>
  <c r="G82" i="4"/>
  <c r="E82" i="4"/>
  <c r="G81" i="4"/>
  <c r="E81" i="4"/>
  <c r="H81" i="4" s="1"/>
  <c r="H80" i="4"/>
  <c r="G80" i="4"/>
  <c r="E80" i="4"/>
  <c r="H79" i="4"/>
  <c r="G79" i="4"/>
  <c r="E79" i="4"/>
  <c r="G78" i="4"/>
  <c r="E78" i="4"/>
  <c r="H78" i="4" s="1"/>
  <c r="G77" i="4"/>
  <c r="E77" i="4"/>
  <c r="H77" i="4" s="1"/>
  <c r="G76" i="4"/>
  <c r="E76" i="4"/>
  <c r="H76" i="4" s="1"/>
  <c r="G75" i="4"/>
  <c r="E75" i="4"/>
  <c r="H75" i="4" s="1"/>
  <c r="H74" i="4"/>
  <c r="G74" i="4"/>
  <c r="E74" i="4"/>
  <c r="G73" i="4"/>
  <c r="E73" i="4"/>
  <c r="H73" i="4" s="1"/>
  <c r="H72" i="4"/>
  <c r="G72" i="4"/>
  <c r="E72" i="4"/>
  <c r="H71" i="4"/>
  <c r="G71" i="4"/>
  <c r="E71" i="4"/>
  <c r="G70" i="4"/>
  <c r="E70" i="4"/>
  <c r="H70" i="4" s="1"/>
  <c r="H69" i="4"/>
  <c r="G69" i="4"/>
  <c r="E69" i="4"/>
  <c r="G68" i="4"/>
  <c r="E68" i="4"/>
  <c r="H68" i="4" s="1"/>
  <c r="G67" i="4"/>
  <c r="E67" i="4"/>
  <c r="H67" i="4" s="1"/>
  <c r="H66" i="4"/>
  <c r="G66" i="4"/>
  <c r="E66" i="4"/>
  <c r="G65" i="4"/>
  <c r="E65" i="4"/>
  <c r="H65" i="4" s="1"/>
  <c r="H64" i="4"/>
  <c r="G64" i="4"/>
  <c r="E64" i="4"/>
  <c r="H63" i="4"/>
  <c r="G63" i="4"/>
  <c r="E63" i="4"/>
  <c r="G62" i="4"/>
  <c r="E62" i="4"/>
  <c r="H62" i="4" s="1"/>
  <c r="G61" i="4"/>
  <c r="E61" i="4"/>
  <c r="H61" i="4" s="1"/>
  <c r="G60" i="4"/>
  <c r="E60" i="4"/>
  <c r="H60" i="4" s="1"/>
  <c r="G59" i="4"/>
  <c r="E59" i="4"/>
  <c r="H59" i="4" s="1"/>
  <c r="H58" i="4"/>
  <c r="G58" i="4"/>
  <c r="E58" i="4"/>
  <c r="G57" i="4"/>
  <c r="E57" i="4"/>
  <c r="H57" i="4" s="1"/>
  <c r="H56" i="4"/>
  <c r="G56" i="4"/>
  <c r="E56" i="4"/>
  <c r="H55" i="4"/>
  <c r="G55" i="4"/>
  <c r="E55" i="4"/>
  <c r="G54" i="4"/>
  <c r="E54" i="4"/>
  <c r="H54" i="4" s="1"/>
  <c r="H53" i="4"/>
  <c r="G53" i="4"/>
  <c r="E53" i="4"/>
  <c r="G52" i="4"/>
  <c r="E52" i="4"/>
  <c r="H52" i="4" s="1"/>
  <c r="G51" i="4"/>
  <c r="E51" i="4"/>
  <c r="H51" i="4" s="1"/>
  <c r="H50" i="4"/>
  <c r="G50" i="4"/>
  <c r="E50" i="4"/>
  <c r="G49" i="4"/>
  <c r="E49" i="4"/>
  <c r="H49" i="4" s="1"/>
  <c r="H48" i="4"/>
  <c r="G48" i="4"/>
  <c r="E48" i="4"/>
  <c r="H47" i="4"/>
  <c r="G47" i="4"/>
  <c r="E47" i="4"/>
  <c r="G46" i="4"/>
  <c r="E46" i="4"/>
  <c r="H46" i="4" s="1"/>
  <c r="G45" i="4"/>
  <c r="E45" i="4"/>
  <c r="H45" i="4" s="1"/>
  <c r="G44" i="4"/>
  <c r="E44" i="4"/>
  <c r="H44" i="4" s="1"/>
  <c r="G43" i="4"/>
  <c r="E43" i="4"/>
  <c r="H43" i="4" s="1"/>
  <c r="H42" i="4"/>
  <c r="G42" i="4"/>
  <c r="E42" i="4"/>
  <c r="G41" i="4"/>
  <c r="E41" i="4"/>
  <c r="H41" i="4" s="1"/>
  <c r="H40" i="4"/>
  <c r="G40" i="4"/>
  <c r="E40" i="4"/>
  <c r="H39" i="4"/>
  <c r="G39" i="4"/>
  <c r="E39" i="4"/>
  <c r="G38" i="4"/>
  <c r="E38" i="4"/>
  <c r="H38" i="4" s="1"/>
  <c r="H37" i="4"/>
  <c r="G37" i="4"/>
  <c r="E37" i="4"/>
  <c r="G36" i="4"/>
  <c r="E36" i="4"/>
  <c r="H36" i="4" s="1"/>
  <c r="G35" i="4"/>
  <c r="E35" i="4"/>
  <c r="H35" i="4" s="1"/>
  <c r="H34" i="4"/>
  <c r="G34" i="4"/>
  <c r="E34" i="4"/>
  <c r="G33" i="4"/>
  <c r="E33" i="4"/>
  <c r="H33" i="4" s="1"/>
  <c r="H32" i="4"/>
  <c r="G32" i="4"/>
  <c r="E32" i="4"/>
  <c r="H31" i="4"/>
  <c r="G31" i="4"/>
  <c r="E31" i="4"/>
  <c r="G30" i="4"/>
  <c r="E30" i="4"/>
  <c r="H30" i="4" s="1"/>
  <c r="G29" i="4"/>
  <c r="E29" i="4"/>
  <c r="H29" i="4" s="1"/>
  <c r="G28" i="4"/>
  <c r="E28" i="4"/>
  <c r="H28" i="4" s="1"/>
  <c r="G27" i="4"/>
  <c r="E27" i="4"/>
  <c r="H27" i="4" s="1"/>
  <c r="H26" i="4"/>
  <c r="G26" i="4"/>
  <c r="E26" i="4"/>
  <c r="G25" i="4"/>
  <c r="E25" i="4"/>
  <c r="H25" i="4" s="1"/>
  <c r="H24" i="4"/>
  <c r="G24" i="4"/>
  <c r="E24" i="4"/>
  <c r="H23" i="4"/>
  <c r="G23" i="4"/>
  <c r="E23" i="4"/>
  <c r="G22" i="4"/>
  <c r="E22" i="4"/>
  <c r="H22" i="4" s="1"/>
  <c r="H21" i="4"/>
  <c r="G21" i="4"/>
  <c r="E21" i="4"/>
  <c r="G20" i="4"/>
  <c r="E20" i="4"/>
  <c r="H20" i="4" s="1"/>
  <c r="G19" i="4"/>
  <c r="E19" i="4"/>
  <c r="H19" i="4" s="1"/>
  <c r="H18" i="4"/>
  <c r="G18" i="4"/>
  <c r="E18" i="4"/>
  <c r="G17" i="4"/>
  <c r="E17" i="4"/>
  <c r="H17" i="4" s="1"/>
  <c r="H16" i="4"/>
  <c r="G16" i="4"/>
  <c r="E16" i="4"/>
  <c r="H15" i="4"/>
  <c r="G15" i="4"/>
  <c r="E15" i="4"/>
  <c r="G14" i="4"/>
  <c r="E14" i="4"/>
  <c r="H14" i="4" s="1"/>
  <c r="G13" i="4"/>
  <c r="E13" i="4"/>
  <c r="H13" i="4" s="1"/>
  <c r="G12" i="4"/>
  <c r="E12" i="4"/>
  <c r="H12" i="4" s="1"/>
  <c r="G11" i="4"/>
  <c r="E11" i="4"/>
  <c r="H11" i="4" s="1"/>
  <c r="H10" i="4"/>
  <c r="G10" i="4"/>
  <c r="E10" i="4"/>
  <c r="G9" i="4"/>
  <c r="E9" i="4"/>
  <c r="H9" i="4" s="1"/>
  <c r="H8" i="4"/>
  <c r="G8" i="4"/>
  <c r="E8" i="4"/>
  <c r="H7" i="4"/>
  <c r="G7" i="4"/>
  <c r="E7" i="4"/>
  <c r="G6" i="4"/>
  <c r="E6" i="4"/>
  <c r="H6" i="4" s="1"/>
  <c r="H1498" i="3"/>
  <c r="G1498" i="3"/>
  <c r="E1498" i="3"/>
  <c r="G1497" i="3"/>
  <c r="E1497" i="3"/>
  <c r="H1497" i="3" s="1"/>
  <c r="G1496" i="3"/>
  <c r="E1496" i="3"/>
  <c r="H1496" i="3" s="1"/>
  <c r="H1495" i="3"/>
  <c r="G1495" i="3"/>
  <c r="E1495" i="3"/>
  <c r="G1494" i="3"/>
  <c r="E1494" i="3"/>
  <c r="H1494" i="3" s="1"/>
  <c r="H1493" i="3"/>
  <c r="G1493" i="3"/>
  <c r="E1493" i="3"/>
  <c r="H1492" i="3"/>
  <c r="G1492" i="3"/>
  <c r="E1492" i="3"/>
  <c r="G1491" i="3"/>
  <c r="E1491" i="3"/>
  <c r="H1491" i="3" s="1"/>
  <c r="G1490" i="3"/>
  <c r="E1490" i="3"/>
  <c r="H1490" i="3" s="1"/>
  <c r="G1489" i="3"/>
  <c r="E1489" i="3"/>
  <c r="H1489" i="3" s="1"/>
  <c r="G1488" i="3"/>
  <c r="E1488" i="3"/>
  <c r="H1488" i="3" s="1"/>
  <c r="H1487" i="3"/>
  <c r="G1487" i="3"/>
  <c r="E1487" i="3"/>
  <c r="G1486" i="3"/>
  <c r="E1486" i="3"/>
  <c r="H1486" i="3" s="1"/>
  <c r="H1485" i="3"/>
  <c r="G1485" i="3"/>
  <c r="E1485" i="3"/>
  <c r="H1484" i="3"/>
  <c r="G1484" i="3"/>
  <c r="E1484" i="3"/>
  <c r="G1483" i="3"/>
  <c r="E1483" i="3"/>
  <c r="H1483" i="3" s="1"/>
  <c r="H1482" i="3"/>
  <c r="G1482" i="3"/>
  <c r="E1482" i="3"/>
  <c r="G1481" i="3"/>
  <c r="E1481" i="3"/>
  <c r="H1481" i="3" s="1"/>
  <c r="G1480" i="3"/>
  <c r="E1480" i="3"/>
  <c r="H1480" i="3" s="1"/>
  <c r="H1479" i="3"/>
  <c r="G1479" i="3"/>
  <c r="E1479" i="3"/>
  <c r="G1478" i="3"/>
  <c r="E1478" i="3"/>
  <c r="H1478" i="3" s="1"/>
  <c r="H1477" i="3"/>
  <c r="G1477" i="3"/>
  <c r="E1477" i="3"/>
  <c r="H1476" i="3"/>
  <c r="G1476" i="3"/>
  <c r="E1476" i="3"/>
  <c r="G1475" i="3"/>
  <c r="E1475" i="3"/>
  <c r="H1475" i="3" s="1"/>
  <c r="G1474" i="3"/>
  <c r="E1474" i="3"/>
  <c r="H1474" i="3" s="1"/>
  <c r="G1473" i="3"/>
  <c r="E1473" i="3"/>
  <c r="H1473" i="3" s="1"/>
  <c r="G1472" i="3"/>
  <c r="E1472" i="3"/>
  <c r="H1472" i="3" s="1"/>
  <c r="H1471" i="3"/>
  <c r="G1471" i="3"/>
  <c r="E1471" i="3"/>
  <c r="G1470" i="3"/>
  <c r="E1470" i="3"/>
  <c r="H1470" i="3" s="1"/>
  <c r="H1469" i="3"/>
  <c r="G1469" i="3"/>
  <c r="E1469" i="3"/>
  <c r="H1468" i="3"/>
  <c r="G1468" i="3"/>
  <c r="E1468" i="3"/>
  <c r="G1467" i="3"/>
  <c r="E1467" i="3"/>
  <c r="H1467" i="3" s="1"/>
  <c r="H1466" i="3"/>
  <c r="G1466" i="3"/>
  <c r="E1466" i="3"/>
  <c r="G1465" i="3"/>
  <c r="E1465" i="3"/>
  <c r="H1465" i="3" s="1"/>
  <c r="G1464" i="3"/>
  <c r="E1464" i="3"/>
  <c r="H1464" i="3" s="1"/>
  <c r="H1463" i="3"/>
  <c r="G1463" i="3"/>
  <c r="E1463" i="3"/>
  <c r="G1462" i="3"/>
  <c r="E1462" i="3"/>
  <c r="H1462" i="3" s="1"/>
  <c r="H1461" i="3"/>
  <c r="G1461" i="3"/>
  <c r="E1461" i="3"/>
  <c r="H1460" i="3"/>
  <c r="G1460" i="3"/>
  <c r="E1460" i="3"/>
  <c r="G1459" i="3"/>
  <c r="E1459" i="3"/>
  <c r="H1459" i="3" s="1"/>
  <c r="G1458" i="3"/>
  <c r="E1458" i="3"/>
  <c r="H1458" i="3" s="1"/>
  <c r="G1457" i="3"/>
  <c r="E1457" i="3"/>
  <c r="H1457" i="3" s="1"/>
  <c r="G1456" i="3"/>
  <c r="E1456" i="3"/>
  <c r="H1456" i="3" s="1"/>
  <c r="H1455" i="3"/>
  <c r="G1455" i="3"/>
  <c r="E1455" i="3"/>
  <c r="G1454" i="3"/>
  <c r="E1454" i="3"/>
  <c r="H1454" i="3" s="1"/>
  <c r="H1453" i="3"/>
  <c r="G1453" i="3"/>
  <c r="E1453" i="3"/>
  <c r="H1452" i="3"/>
  <c r="G1452" i="3"/>
  <c r="E1452" i="3"/>
  <c r="G1451" i="3"/>
  <c r="E1451" i="3"/>
  <c r="H1451" i="3" s="1"/>
  <c r="H1450" i="3"/>
  <c r="G1450" i="3"/>
  <c r="E1450" i="3"/>
  <c r="G1449" i="3"/>
  <c r="E1449" i="3"/>
  <c r="H1449" i="3" s="1"/>
  <c r="G1448" i="3"/>
  <c r="E1448" i="3"/>
  <c r="H1448" i="3" s="1"/>
  <c r="H1447" i="3"/>
  <c r="G1447" i="3"/>
  <c r="E1447" i="3"/>
  <c r="G1446" i="3"/>
  <c r="E1446" i="3"/>
  <c r="H1446" i="3" s="1"/>
  <c r="H1445" i="3"/>
  <c r="G1445" i="3"/>
  <c r="E1445" i="3"/>
  <c r="H1444" i="3"/>
  <c r="G1444" i="3"/>
  <c r="E1444" i="3"/>
  <c r="G1443" i="3"/>
  <c r="E1443" i="3"/>
  <c r="H1443" i="3" s="1"/>
  <c r="G1442" i="3"/>
  <c r="E1442" i="3"/>
  <c r="H1442" i="3" s="1"/>
  <c r="G1441" i="3"/>
  <c r="E1441" i="3"/>
  <c r="H1441" i="3" s="1"/>
  <c r="G1440" i="3"/>
  <c r="E1440" i="3"/>
  <c r="H1440" i="3" s="1"/>
  <c r="H1439" i="3"/>
  <c r="G1439" i="3"/>
  <c r="E1439" i="3"/>
  <c r="G1438" i="3"/>
  <c r="E1438" i="3"/>
  <c r="H1438" i="3" s="1"/>
  <c r="H1437" i="3"/>
  <c r="G1437" i="3"/>
  <c r="E1437" i="3"/>
  <c r="H1436" i="3"/>
  <c r="G1436" i="3"/>
  <c r="E1436" i="3"/>
  <c r="G1435" i="3"/>
  <c r="E1435" i="3"/>
  <c r="H1435" i="3" s="1"/>
  <c r="H1434" i="3"/>
  <c r="G1434" i="3"/>
  <c r="E1434" i="3"/>
  <c r="G1433" i="3"/>
  <c r="E1433" i="3"/>
  <c r="H1433" i="3" s="1"/>
  <c r="G1432" i="3"/>
  <c r="E1432" i="3"/>
  <c r="H1432" i="3" s="1"/>
  <c r="H1431" i="3"/>
  <c r="G1431" i="3"/>
  <c r="E1431" i="3"/>
  <c r="G1430" i="3"/>
  <c r="E1430" i="3"/>
  <c r="H1430" i="3" s="1"/>
  <c r="H1429" i="3"/>
  <c r="G1429" i="3"/>
  <c r="E1429" i="3"/>
  <c r="H1428" i="3"/>
  <c r="G1428" i="3"/>
  <c r="E1428" i="3"/>
  <c r="G1427" i="3"/>
  <c r="E1427" i="3"/>
  <c r="H1427" i="3" s="1"/>
  <c r="G1426" i="3"/>
  <c r="E1426" i="3"/>
  <c r="H1426" i="3" s="1"/>
  <c r="G1425" i="3"/>
  <c r="E1425" i="3"/>
  <c r="H1425" i="3" s="1"/>
  <c r="G1424" i="3"/>
  <c r="E1424" i="3"/>
  <c r="H1424" i="3" s="1"/>
  <c r="H1423" i="3"/>
  <c r="G1423" i="3"/>
  <c r="E1423" i="3"/>
  <c r="G1422" i="3"/>
  <c r="E1422" i="3"/>
  <c r="H1422" i="3" s="1"/>
  <c r="H1421" i="3"/>
  <c r="G1421" i="3"/>
  <c r="E1421" i="3"/>
  <c r="H1420" i="3"/>
  <c r="G1420" i="3"/>
  <c r="E1420" i="3"/>
  <c r="G1419" i="3"/>
  <c r="E1419" i="3"/>
  <c r="H1419" i="3" s="1"/>
  <c r="H1418" i="3"/>
  <c r="G1418" i="3"/>
  <c r="E1418" i="3"/>
  <c r="G1417" i="3"/>
  <c r="E1417" i="3"/>
  <c r="H1417" i="3" s="1"/>
  <c r="G1416" i="3"/>
  <c r="E1416" i="3"/>
  <c r="H1416" i="3" s="1"/>
  <c r="H1415" i="3"/>
  <c r="G1415" i="3"/>
  <c r="E1415" i="3"/>
  <c r="G1414" i="3"/>
  <c r="E1414" i="3"/>
  <c r="H1414" i="3" s="1"/>
  <c r="H1413" i="3"/>
  <c r="G1413" i="3"/>
  <c r="E1413" i="3"/>
  <c r="H1412" i="3"/>
  <c r="G1412" i="3"/>
  <c r="E1412" i="3"/>
  <c r="G1411" i="3"/>
  <c r="E1411" i="3"/>
  <c r="H1411" i="3" s="1"/>
  <c r="G1410" i="3"/>
  <c r="E1410" i="3"/>
  <c r="H1410" i="3" s="1"/>
  <c r="G1409" i="3"/>
  <c r="E1409" i="3"/>
  <c r="H1409" i="3" s="1"/>
  <c r="G1408" i="3"/>
  <c r="E1408" i="3"/>
  <c r="H1408" i="3" s="1"/>
  <c r="H1407" i="3"/>
  <c r="G1407" i="3"/>
  <c r="E1407" i="3"/>
  <c r="G1406" i="3"/>
  <c r="E1406" i="3"/>
  <c r="H1406" i="3" s="1"/>
  <c r="H1405" i="3"/>
  <c r="G1405" i="3"/>
  <c r="E1405" i="3"/>
  <c r="H1404" i="3"/>
  <c r="G1404" i="3"/>
  <c r="E1404" i="3"/>
  <c r="G1403" i="3"/>
  <c r="E1403" i="3"/>
  <c r="H1403" i="3" s="1"/>
  <c r="H1402" i="3"/>
  <c r="G1402" i="3"/>
  <c r="E1402" i="3"/>
  <c r="G1401" i="3"/>
  <c r="E1401" i="3"/>
  <c r="H1401" i="3" s="1"/>
  <c r="G1400" i="3"/>
  <c r="E1400" i="3"/>
  <c r="H1400" i="3" s="1"/>
  <c r="H1399" i="3"/>
  <c r="G1399" i="3"/>
  <c r="E1399" i="3"/>
  <c r="G1398" i="3"/>
  <c r="E1398" i="3"/>
  <c r="H1398" i="3" s="1"/>
  <c r="H1397" i="3"/>
  <c r="G1397" i="3"/>
  <c r="E1397" i="3"/>
  <c r="H1396" i="3"/>
  <c r="G1396" i="3"/>
  <c r="E1396" i="3"/>
  <c r="G1395" i="3"/>
  <c r="E1395" i="3"/>
  <c r="H1395" i="3" s="1"/>
  <c r="G1394" i="3"/>
  <c r="E1394" i="3"/>
  <c r="H1394" i="3" s="1"/>
  <c r="G1393" i="3"/>
  <c r="E1393" i="3"/>
  <c r="H1393" i="3" s="1"/>
  <c r="G1392" i="3"/>
  <c r="E1392" i="3"/>
  <c r="H1392" i="3" s="1"/>
  <c r="H1391" i="3"/>
  <c r="G1391" i="3"/>
  <c r="E1391" i="3"/>
  <c r="G1390" i="3"/>
  <c r="E1390" i="3"/>
  <c r="H1390" i="3" s="1"/>
  <c r="H1389" i="3"/>
  <c r="G1389" i="3"/>
  <c r="E1389" i="3"/>
  <c r="H1388" i="3"/>
  <c r="G1388" i="3"/>
  <c r="E1388" i="3"/>
  <c r="G1387" i="3"/>
  <c r="E1387" i="3"/>
  <c r="H1387" i="3" s="1"/>
  <c r="H1386" i="3"/>
  <c r="G1386" i="3"/>
  <c r="E1386" i="3"/>
  <c r="G1385" i="3"/>
  <c r="E1385" i="3"/>
  <c r="H1385" i="3" s="1"/>
  <c r="G1384" i="3"/>
  <c r="E1384" i="3"/>
  <c r="H1384" i="3" s="1"/>
  <c r="H1383" i="3"/>
  <c r="G1383" i="3"/>
  <c r="E1383" i="3"/>
  <c r="G1382" i="3"/>
  <c r="E1382" i="3"/>
  <c r="H1382" i="3" s="1"/>
  <c r="H1381" i="3"/>
  <c r="G1381" i="3"/>
  <c r="E1381" i="3"/>
  <c r="H1380" i="3"/>
  <c r="G1380" i="3"/>
  <c r="E1380" i="3"/>
  <c r="G1379" i="3"/>
  <c r="E1379" i="3"/>
  <c r="H1379" i="3" s="1"/>
  <c r="G1378" i="3"/>
  <c r="E1378" i="3"/>
  <c r="H1378" i="3" s="1"/>
  <c r="G1377" i="3"/>
  <c r="E1377" i="3"/>
  <c r="H1377" i="3" s="1"/>
  <c r="G1376" i="3"/>
  <c r="E1376" i="3"/>
  <c r="H1376" i="3" s="1"/>
  <c r="H1375" i="3"/>
  <c r="G1375" i="3"/>
  <c r="E1375" i="3"/>
  <c r="G1374" i="3"/>
  <c r="E1374" i="3"/>
  <c r="H1374" i="3" s="1"/>
  <c r="H1373" i="3"/>
  <c r="G1373" i="3"/>
  <c r="E1373" i="3"/>
  <c r="H1372" i="3"/>
  <c r="G1372" i="3"/>
  <c r="E1372" i="3"/>
  <c r="G1371" i="3"/>
  <c r="E1371" i="3"/>
  <c r="H1371" i="3" s="1"/>
  <c r="H1370" i="3"/>
  <c r="G1370" i="3"/>
  <c r="E1370" i="3"/>
  <c r="G1369" i="3"/>
  <c r="E1369" i="3"/>
  <c r="H1369" i="3" s="1"/>
  <c r="G1368" i="3"/>
  <c r="E1368" i="3"/>
  <c r="H1368" i="3" s="1"/>
  <c r="H1367" i="3"/>
  <c r="G1367" i="3"/>
  <c r="E1367" i="3"/>
  <c r="G1366" i="3"/>
  <c r="E1366" i="3"/>
  <c r="H1366" i="3" s="1"/>
  <c r="H1365" i="3"/>
  <c r="G1365" i="3"/>
  <c r="E1365" i="3"/>
  <c r="H1364" i="3"/>
  <c r="G1364" i="3"/>
  <c r="E1364" i="3"/>
  <c r="G1363" i="3"/>
  <c r="E1363" i="3"/>
  <c r="H1363" i="3" s="1"/>
  <c r="G1362" i="3"/>
  <c r="E1362" i="3"/>
  <c r="H1362" i="3" s="1"/>
  <c r="G1361" i="3"/>
  <c r="E1361" i="3"/>
  <c r="H1361" i="3" s="1"/>
  <c r="G1360" i="3"/>
  <c r="E1360" i="3"/>
  <c r="H1360" i="3" s="1"/>
  <c r="H1359" i="3"/>
  <c r="G1359" i="3"/>
  <c r="E1359" i="3"/>
  <c r="G1358" i="3"/>
  <c r="E1358" i="3"/>
  <c r="H1358" i="3" s="1"/>
  <c r="H1357" i="3"/>
  <c r="G1357" i="3"/>
  <c r="E1357" i="3"/>
  <c r="H1356" i="3"/>
  <c r="G1356" i="3"/>
  <c r="E1356" i="3"/>
  <c r="G1355" i="3"/>
  <c r="E1355" i="3"/>
  <c r="H1355" i="3" s="1"/>
  <c r="H1354" i="3"/>
  <c r="G1354" i="3"/>
  <c r="E1354" i="3"/>
  <c r="G1353" i="3"/>
  <c r="E1353" i="3"/>
  <c r="H1353" i="3" s="1"/>
  <c r="G1352" i="3"/>
  <c r="E1352" i="3"/>
  <c r="H1352" i="3" s="1"/>
  <c r="H1351" i="3"/>
  <c r="G1351" i="3"/>
  <c r="E1351" i="3"/>
  <c r="G1350" i="3"/>
  <c r="E1350" i="3"/>
  <c r="H1350" i="3" s="1"/>
  <c r="H1349" i="3"/>
  <c r="G1349" i="3"/>
  <c r="E1349" i="3"/>
  <c r="H1348" i="3"/>
  <c r="G1348" i="3"/>
  <c r="E1348" i="3"/>
  <c r="G1347" i="3"/>
  <c r="E1347" i="3"/>
  <c r="H1347" i="3" s="1"/>
  <c r="G1346" i="3"/>
  <c r="E1346" i="3"/>
  <c r="H1346" i="3" s="1"/>
  <c r="G1345" i="3"/>
  <c r="E1345" i="3"/>
  <c r="H1345" i="3" s="1"/>
  <c r="G1344" i="3"/>
  <c r="E1344" i="3"/>
  <c r="H1344" i="3" s="1"/>
  <c r="H1343" i="3"/>
  <c r="G1343" i="3"/>
  <c r="E1343" i="3"/>
  <c r="G1342" i="3"/>
  <c r="E1342" i="3"/>
  <c r="H1342" i="3" s="1"/>
  <c r="H1341" i="3"/>
  <c r="G1341" i="3"/>
  <c r="E1341" i="3"/>
  <c r="H1340" i="3"/>
  <c r="G1340" i="3"/>
  <c r="E1340" i="3"/>
  <c r="G1339" i="3"/>
  <c r="E1339" i="3"/>
  <c r="H1339" i="3" s="1"/>
  <c r="H1338" i="3"/>
  <c r="G1338" i="3"/>
  <c r="E1338" i="3"/>
  <c r="G1337" i="3"/>
  <c r="E1337" i="3"/>
  <c r="H1337" i="3" s="1"/>
  <c r="G1336" i="3"/>
  <c r="E1336" i="3"/>
  <c r="H1336" i="3" s="1"/>
  <c r="H1335" i="3"/>
  <c r="G1335" i="3"/>
  <c r="E1335" i="3"/>
  <c r="G1334" i="3"/>
  <c r="E1334" i="3"/>
  <c r="H1334" i="3" s="1"/>
  <c r="H1333" i="3"/>
  <c r="G1333" i="3"/>
  <c r="E1333" i="3"/>
  <c r="H1332" i="3"/>
  <c r="G1332" i="3"/>
  <c r="E1332" i="3"/>
  <c r="G1331" i="3"/>
  <c r="E1331" i="3"/>
  <c r="H1331" i="3" s="1"/>
  <c r="G1330" i="3"/>
  <c r="E1330" i="3"/>
  <c r="H1330" i="3" s="1"/>
  <c r="G1329" i="3"/>
  <c r="E1329" i="3"/>
  <c r="H1329" i="3" s="1"/>
  <c r="G1328" i="3"/>
  <c r="E1328" i="3"/>
  <c r="H1328" i="3" s="1"/>
  <c r="H1327" i="3"/>
  <c r="G1327" i="3"/>
  <c r="E1327" i="3"/>
  <c r="G1326" i="3"/>
  <c r="E1326" i="3"/>
  <c r="H1326" i="3" s="1"/>
  <c r="H1325" i="3"/>
  <c r="G1325" i="3"/>
  <c r="E1325" i="3"/>
  <c r="H1324" i="3"/>
  <c r="G1324" i="3"/>
  <c r="E1324" i="3"/>
  <c r="G1323" i="3"/>
  <c r="E1323" i="3"/>
  <c r="H1323" i="3" s="1"/>
  <c r="H1322" i="3"/>
  <c r="G1322" i="3"/>
  <c r="E1322" i="3"/>
  <c r="G1321" i="3"/>
  <c r="E1321" i="3"/>
  <c r="H1321" i="3" s="1"/>
  <c r="G1320" i="3"/>
  <c r="E1320" i="3"/>
  <c r="H1320" i="3" s="1"/>
  <c r="H1319" i="3"/>
  <c r="G1319" i="3"/>
  <c r="E1319" i="3"/>
  <c r="G1318" i="3"/>
  <c r="E1318" i="3"/>
  <c r="H1318" i="3" s="1"/>
  <c r="H1317" i="3"/>
  <c r="G1317" i="3"/>
  <c r="E1317" i="3"/>
  <c r="H1316" i="3"/>
  <c r="G1316" i="3"/>
  <c r="E1316" i="3"/>
  <c r="G1315" i="3"/>
  <c r="E1315" i="3"/>
  <c r="H1315" i="3" s="1"/>
  <c r="G1314" i="3"/>
  <c r="E1314" i="3"/>
  <c r="H1314" i="3" s="1"/>
  <c r="G1313" i="3"/>
  <c r="E1313" i="3"/>
  <c r="H1313" i="3" s="1"/>
  <c r="G1312" i="3"/>
  <c r="E1312" i="3"/>
  <c r="H1312" i="3" s="1"/>
  <c r="H1311" i="3"/>
  <c r="G1311" i="3"/>
  <c r="E1311" i="3"/>
  <c r="G1310" i="3"/>
  <c r="E1310" i="3"/>
  <c r="H1310" i="3" s="1"/>
  <c r="H1309" i="3"/>
  <c r="G1309" i="3"/>
  <c r="E1309" i="3"/>
  <c r="H1308" i="3"/>
  <c r="G1308" i="3"/>
  <c r="E1308" i="3"/>
  <c r="G1307" i="3"/>
  <c r="E1307" i="3"/>
  <c r="H1307" i="3" s="1"/>
  <c r="H1306" i="3"/>
  <c r="G1306" i="3"/>
  <c r="E1306" i="3"/>
  <c r="G1305" i="3"/>
  <c r="E1305" i="3"/>
  <c r="H1305" i="3" s="1"/>
  <c r="G1304" i="3"/>
  <c r="E1304" i="3"/>
  <c r="H1304" i="3" s="1"/>
  <c r="H1303" i="3"/>
  <c r="G1303" i="3"/>
  <c r="E1303" i="3"/>
  <c r="G1302" i="3"/>
  <c r="E1302" i="3"/>
  <c r="H1302" i="3" s="1"/>
  <c r="H1301" i="3"/>
  <c r="G1301" i="3"/>
  <c r="E1301" i="3"/>
  <c r="H1300" i="3"/>
  <c r="G1300" i="3"/>
  <c r="E1300" i="3"/>
  <c r="G1299" i="3"/>
  <c r="E1299" i="3"/>
  <c r="H1299" i="3" s="1"/>
  <c r="G1298" i="3"/>
  <c r="E1298" i="3"/>
  <c r="H1298" i="3" s="1"/>
  <c r="G1297" i="3"/>
  <c r="E1297" i="3"/>
  <c r="H1297" i="3" s="1"/>
  <c r="G1296" i="3"/>
  <c r="E1296" i="3"/>
  <c r="H1296" i="3" s="1"/>
  <c r="H1295" i="3"/>
  <c r="G1295" i="3"/>
  <c r="E1295" i="3"/>
  <c r="G1294" i="3"/>
  <c r="E1294" i="3"/>
  <c r="H1294" i="3" s="1"/>
  <c r="H1293" i="3"/>
  <c r="G1293" i="3"/>
  <c r="E1293" i="3"/>
  <c r="H1292" i="3"/>
  <c r="G1292" i="3"/>
  <c r="E1292" i="3"/>
  <c r="G1291" i="3"/>
  <c r="E1291" i="3"/>
  <c r="H1291" i="3" s="1"/>
  <c r="H1290" i="3"/>
  <c r="G1290" i="3"/>
  <c r="E1290" i="3"/>
  <c r="G1289" i="3"/>
  <c r="E1289" i="3"/>
  <c r="H1289" i="3" s="1"/>
  <c r="G1288" i="3"/>
  <c r="E1288" i="3"/>
  <c r="H1288" i="3" s="1"/>
  <c r="H1287" i="3"/>
  <c r="G1287" i="3"/>
  <c r="E1287" i="3"/>
  <c r="G1286" i="3"/>
  <c r="E1286" i="3"/>
  <c r="H1286" i="3" s="1"/>
  <c r="H1285" i="3"/>
  <c r="G1285" i="3"/>
  <c r="E1285" i="3"/>
  <c r="H1284" i="3"/>
  <c r="G1284" i="3"/>
  <c r="E1284" i="3"/>
  <c r="G1283" i="3"/>
  <c r="E1283" i="3"/>
  <c r="H1283" i="3" s="1"/>
  <c r="G1282" i="3"/>
  <c r="E1282" i="3"/>
  <c r="H1282" i="3" s="1"/>
  <c r="G1281" i="3"/>
  <c r="E1281" i="3"/>
  <c r="H1281" i="3" s="1"/>
  <c r="G1280" i="3"/>
  <c r="E1280" i="3"/>
  <c r="H1280" i="3" s="1"/>
  <c r="H1279" i="3"/>
  <c r="G1279" i="3"/>
  <c r="E1279" i="3"/>
  <c r="G1278" i="3"/>
  <c r="E1278" i="3"/>
  <c r="H1278" i="3" s="1"/>
  <c r="H1277" i="3"/>
  <c r="G1277" i="3"/>
  <c r="E1277" i="3"/>
  <c r="H1276" i="3"/>
  <c r="G1276" i="3"/>
  <c r="E1276" i="3"/>
  <c r="G1275" i="3"/>
  <c r="E1275" i="3"/>
  <c r="H1275" i="3" s="1"/>
  <c r="H1274" i="3"/>
  <c r="G1274" i="3"/>
  <c r="E1274" i="3"/>
  <c r="G1273" i="3"/>
  <c r="E1273" i="3"/>
  <c r="H1273" i="3" s="1"/>
  <c r="G1272" i="3"/>
  <c r="E1272" i="3"/>
  <c r="H1272" i="3" s="1"/>
  <c r="H1271" i="3"/>
  <c r="G1271" i="3"/>
  <c r="E1271" i="3"/>
  <c r="G1270" i="3"/>
  <c r="E1270" i="3"/>
  <c r="H1270" i="3" s="1"/>
  <c r="H1269" i="3"/>
  <c r="G1269" i="3"/>
  <c r="E1269" i="3"/>
  <c r="H1268" i="3"/>
  <c r="G1268" i="3"/>
  <c r="E1268" i="3"/>
  <c r="G1267" i="3"/>
  <c r="E1267" i="3"/>
  <c r="H1267" i="3" s="1"/>
  <c r="G1266" i="3"/>
  <c r="E1266" i="3"/>
  <c r="H1266" i="3" s="1"/>
  <c r="G1265" i="3"/>
  <c r="E1265" i="3"/>
  <c r="H1265" i="3" s="1"/>
  <c r="G1264" i="3"/>
  <c r="E1264" i="3"/>
  <c r="H1264" i="3" s="1"/>
  <c r="H1263" i="3"/>
  <c r="G1263" i="3"/>
  <c r="E1263" i="3"/>
  <c r="G1262" i="3"/>
  <c r="E1262" i="3"/>
  <c r="H1262" i="3" s="1"/>
  <c r="H1261" i="3"/>
  <c r="G1261" i="3"/>
  <c r="E1261" i="3"/>
  <c r="H1260" i="3"/>
  <c r="G1260" i="3"/>
  <c r="E1260" i="3"/>
  <c r="G1259" i="3"/>
  <c r="E1259" i="3"/>
  <c r="H1259" i="3" s="1"/>
  <c r="H1258" i="3"/>
  <c r="G1258" i="3"/>
  <c r="E1258" i="3"/>
  <c r="G1257" i="3"/>
  <c r="E1257" i="3"/>
  <c r="H1257" i="3" s="1"/>
  <c r="G1256" i="3"/>
  <c r="E1256" i="3"/>
  <c r="H1256" i="3" s="1"/>
  <c r="H1255" i="3"/>
  <c r="G1255" i="3"/>
  <c r="E1255" i="3"/>
  <c r="G1254" i="3"/>
  <c r="E1254" i="3"/>
  <c r="H1254" i="3" s="1"/>
  <c r="H1253" i="3"/>
  <c r="G1253" i="3"/>
  <c r="E1253" i="3"/>
  <c r="H1252" i="3"/>
  <c r="G1252" i="3"/>
  <c r="E1252" i="3"/>
  <c r="G1251" i="3"/>
  <c r="E1251" i="3"/>
  <c r="H1251" i="3" s="1"/>
  <c r="G1250" i="3"/>
  <c r="E1250" i="3"/>
  <c r="H1250" i="3" s="1"/>
  <c r="G1249" i="3"/>
  <c r="E1249" i="3"/>
  <c r="H1249" i="3" s="1"/>
  <c r="G1248" i="3"/>
  <c r="E1248" i="3"/>
  <c r="H1248" i="3" s="1"/>
  <c r="H1247" i="3"/>
  <c r="G1247" i="3"/>
  <c r="E1247" i="3"/>
  <c r="G1246" i="3"/>
  <c r="E1246" i="3"/>
  <c r="H1246" i="3" s="1"/>
  <c r="H1245" i="3"/>
  <c r="G1245" i="3"/>
  <c r="E1245" i="3"/>
  <c r="H1244" i="3"/>
  <c r="G1244" i="3"/>
  <c r="E1244" i="3"/>
  <c r="G1243" i="3"/>
  <c r="E1243" i="3"/>
  <c r="H1243" i="3" s="1"/>
  <c r="H1242" i="3"/>
  <c r="G1242" i="3"/>
  <c r="E1242" i="3"/>
  <c r="G1241" i="3"/>
  <c r="E1241" i="3"/>
  <c r="H1241" i="3" s="1"/>
  <c r="G1240" i="3"/>
  <c r="E1240" i="3"/>
  <c r="H1240" i="3" s="1"/>
  <c r="H1239" i="3"/>
  <c r="G1239" i="3"/>
  <c r="E1239" i="3"/>
  <c r="G1238" i="3"/>
  <c r="E1238" i="3"/>
  <c r="H1238" i="3" s="1"/>
  <c r="H1237" i="3"/>
  <c r="G1237" i="3"/>
  <c r="E1237" i="3"/>
  <c r="H1236" i="3"/>
  <c r="G1236" i="3"/>
  <c r="E1236" i="3"/>
  <c r="G1235" i="3"/>
  <c r="E1235" i="3"/>
  <c r="H1235" i="3" s="1"/>
  <c r="G1234" i="3"/>
  <c r="E1234" i="3"/>
  <c r="H1234" i="3" s="1"/>
  <c r="G1233" i="3"/>
  <c r="E1233" i="3"/>
  <c r="H1233" i="3" s="1"/>
  <c r="G1232" i="3"/>
  <c r="E1232" i="3"/>
  <c r="H1232" i="3" s="1"/>
  <c r="H1231" i="3"/>
  <c r="G1231" i="3"/>
  <c r="E1231" i="3"/>
  <c r="G1230" i="3"/>
  <c r="E1230" i="3"/>
  <c r="H1230" i="3" s="1"/>
  <c r="H1229" i="3"/>
  <c r="G1229" i="3"/>
  <c r="E1229" i="3"/>
  <c r="H1228" i="3"/>
  <c r="G1228" i="3"/>
  <c r="E1228" i="3"/>
  <c r="G1227" i="3"/>
  <c r="E1227" i="3"/>
  <c r="H1227" i="3" s="1"/>
  <c r="H1226" i="3"/>
  <c r="G1226" i="3"/>
  <c r="E1226" i="3"/>
  <c r="G1225" i="3"/>
  <c r="E1225" i="3"/>
  <c r="H1225" i="3" s="1"/>
  <c r="G1224" i="3"/>
  <c r="E1224" i="3"/>
  <c r="H1224" i="3" s="1"/>
  <c r="H1223" i="3"/>
  <c r="G1223" i="3"/>
  <c r="E1223" i="3"/>
  <c r="G1222" i="3"/>
  <c r="E1222" i="3"/>
  <c r="H1222" i="3" s="1"/>
  <c r="H1221" i="3"/>
  <c r="G1221" i="3"/>
  <c r="E1221" i="3"/>
  <c r="H1220" i="3"/>
  <c r="G1220" i="3"/>
  <c r="E1220" i="3"/>
  <c r="G1219" i="3"/>
  <c r="E1219" i="3"/>
  <c r="H1219" i="3" s="1"/>
  <c r="G1218" i="3"/>
  <c r="E1218" i="3"/>
  <c r="H1218" i="3" s="1"/>
  <c r="G1217" i="3"/>
  <c r="E1217" i="3"/>
  <c r="H1217" i="3" s="1"/>
  <c r="G1216" i="3"/>
  <c r="E1216" i="3"/>
  <c r="H1216" i="3" s="1"/>
  <c r="H1215" i="3"/>
  <c r="G1215" i="3"/>
  <c r="E1215" i="3"/>
  <c r="G1214" i="3"/>
  <c r="E1214" i="3"/>
  <c r="H1214" i="3" s="1"/>
  <c r="H1213" i="3"/>
  <c r="G1213" i="3"/>
  <c r="E1213" i="3"/>
  <c r="H1212" i="3"/>
  <c r="G1212" i="3"/>
  <c r="E1212" i="3"/>
  <c r="G1211" i="3"/>
  <c r="E1211" i="3"/>
  <c r="H1211" i="3" s="1"/>
  <c r="H1210" i="3"/>
  <c r="G1210" i="3"/>
  <c r="E1210" i="3"/>
  <c r="G1209" i="3"/>
  <c r="E1209" i="3"/>
  <c r="H1209" i="3" s="1"/>
  <c r="G1208" i="3"/>
  <c r="E1208" i="3"/>
  <c r="H1208" i="3" s="1"/>
  <c r="H1207" i="3"/>
  <c r="G1207" i="3"/>
  <c r="E1207" i="3"/>
  <c r="G1206" i="3"/>
  <c r="E1206" i="3"/>
  <c r="H1206" i="3" s="1"/>
  <c r="H1205" i="3"/>
  <c r="G1205" i="3"/>
  <c r="E1205" i="3"/>
  <c r="H1204" i="3"/>
  <c r="G1204" i="3"/>
  <c r="E1204" i="3"/>
  <c r="G1203" i="3"/>
  <c r="E1203" i="3"/>
  <c r="H1203" i="3" s="1"/>
  <c r="G1202" i="3"/>
  <c r="E1202" i="3"/>
  <c r="H1202" i="3" s="1"/>
  <c r="G1201" i="3"/>
  <c r="E1201" i="3"/>
  <c r="H1201" i="3" s="1"/>
  <c r="G1200" i="3"/>
  <c r="E1200" i="3"/>
  <c r="H1200" i="3" s="1"/>
  <c r="H1199" i="3"/>
  <c r="G1199" i="3"/>
  <c r="E1199" i="3"/>
  <c r="G1198" i="3"/>
  <c r="E1198" i="3"/>
  <c r="H1198" i="3" s="1"/>
  <c r="H1197" i="3"/>
  <c r="G1197" i="3"/>
  <c r="E1197" i="3"/>
  <c r="H1196" i="3"/>
  <c r="G1196" i="3"/>
  <c r="E1196" i="3"/>
  <c r="G1195" i="3"/>
  <c r="E1195" i="3"/>
  <c r="H1195" i="3" s="1"/>
  <c r="H1194" i="3"/>
  <c r="G1194" i="3"/>
  <c r="E1194" i="3"/>
  <c r="G1193" i="3"/>
  <c r="E1193" i="3"/>
  <c r="H1193" i="3" s="1"/>
  <c r="G1192" i="3"/>
  <c r="E1192" i="3"/>
  <c r="H1192" i="3" s="1"/>
  <c r="H1191" i="3"/>
  <c r="G1191" i="3"/>
  <c r="E1191" i="3"/>
  <c r="G1190" i="3"/>
  <c r="E1190" i="3"/>
  <c r="H1190" i="3" s="1"/>
  <c r="H1189" i="3"/>
  <c r="G1189" i="3"/>
  <c r="E1189" i="3"/>
  <c r="H1188" i="3"/>
  <c r="G1188" i="3"/>
  <c r="E1188" i="3"/>
  <c r="G1187" i="3"/>
  <c r="E1187" i="3"/>
  <c r="H1187" i="3" s="1"/>
  <c r="G1186" i="3"/>
  <c r="E1186" i="3"/>
  <c r="H1186" i="3" s="1"/>
  <c r="G1185" i="3"/>
  <c r="E1185" i="3"/>
  <c r="H1185" i="3" s="1"/>
  <c r="G1184" i="3"/>
  <c r="E1184" i="3"/>
  <c r="H1184" i="3" s="1"/>
  <c r="H1183" i="3"/>
  <c r="G1183" i="3"/>
  <c r="E1183" i="3"/>
  <c r="G1182" i="3"/>
  <c r="E1182" i="3"/>
  <c r="H1182" i="3" s="1"/>
  <c r="H1181" i="3"/>
  <c r="G1181" i="3"/>
  <c r="E1181" i="3"/>
  <c r="H1180" i="3"/>
  <c r="G1180" i="3"/>
  <c r="E1180" i="3"/>
  <c r="G1179" i="3"/>
  <c r="E1179" i="3"/>
  <c r="H1179" i="3" s="1"/>
  <c r="H1178" i="3"/>
  <c r="G1178" i="3"/>
  <c r="E1178" i="3"/>
  <c r="G1177" i="3"/>
  <c r="E1177" i="3"/>
  <c r="H1177" i="3" s="1"/>
  <c r="G1176" i="3"/>
  <c r="E1176" i="3"/>
  <c r="H1176" i="3" s="1"/>
  <c r="H1175" i="3"/>
  <c r="G1175" i="3"/>
  <c r="E1175" i="3"/>
  <c r="G1174" i="3"/>
  <c r="E1174" i="3"/>
  <c r="H1174" i="3" s="1"/>
  <c r="H1173" i="3"/>
  <c r="G1173" i="3"/>
  <c r="E1173" i="3"/>
  <c r="H1172" i="3"/>
  <c r="G1172" i="3"/>
  <c r="E1172" i="3"/>
  <c r="G1171" i="3"/>
  <c r="E1171" i="3"/>
  <c r="H1171" i="3" s="1"/>
  <c r="G1170" i="3"/>
  <c r="E1170" i="3"/>
  <c r="H1170" i="3" s="1"/>
  <c r="G1169" i="3"/>
  <c r="E1169" i="3"/>
  <c r="H1169" i="3" s="1"/>
  <c r="G1168" i="3"/>
  <c r="E1168" i="3"/>
  <c r="H1168" i="3" s="1"/>
  <c r="H1167" i="3"/>
  <c r="G1167" i="3"/>
  <c r="E1167" i="3"/>
  <c r="G1166" i="3"/>
  <c r="E1166" i="3"/>
  <c r="H1166" i="3" s="1"/>
  <c r="H1165" i="3"/>
  <c r="G1165" i="3"/>
  <c r="E1165" i="3"/>
  <c r="H1164" i="3"/>
  <c r="G1164" i="3"/>
  <c r="E1164" i="3"/>
  <c r="G1163" i="3"/>
  <c r="E1163" i="3"/>
  <c r="H1163" i="3" s="1"/>
  <c r="H1162" i="3"/>
  <c r="G1162" i="3"/>
  <c r="E1162" i="3"/>
  <c r="G1161" i="3"/>
  <c r="E1161" i="3"/>
  <c r="H1161" i="3" s="1"/>
  <c r="G1160" i="3"/>
  <c r="E1160" i="3"/>
  <c r="H1160" i="3" s="1"/>
  <c r="H1159" i="3"/>
  <c r="G1159" i="3"/>
  <c r="E1159" i="3"/>
  <c r="G1158" i="3"/>
  <c r="E1158" i="3"/>
  <c r="H1158" i="3" s="1"/>
  <c r="H1157" i="3"/>
  <c r="G1157" i="3"/>
  <c r="E1157" i="3"/>
  <c r="H1156" i="3"/>
  <c r="G1156" i="3"/>
  <c r="E1156" i="3"/>
  <c r="G1155" i="3"/>
  <c r="E1155" i="3"/>
  <c r="H1155" i="3" s="1"/>
  <c r="G1154" i="3"/>
  <c r="E1154" i="3"/>
  <c r="H1154" i="3" s="1"/>
  <c r="G1153" i="3"/>
  <c r="E1153" i="3"/>
  <c r="H1153" i="3" s="1"/>
  <c r="G1152" i="3"/>
  <c r="E1152" i="3"/>
  <c r="H1152" i="3" s="1"/>
  <c r="H1151" i="3"/>
  <c r="G1151" i="3"/>
  <c r="E1151" i="3"/>
  <c r="G1150" i="3"/>
  <c r="E1150" i="3"/>
  <c r="H1150" i="3" s="1"/>
  <c r="H1149" i="3"/>
  <c r="G1149" i="3"/>
  <c r="E1149" i="3"/>
  <c r="H1148" i="3"/>
  <c r="G1148" i="3"/>
  <c r="E1148" i="3"/>
  <c r="G1147" i="3"/>
  <c r="E1147" i="3"/>
  <c r="H1147" i="3" s="1"/>
  <c r="H1146" i="3"/>
  <c r="G1146" i="3"/>
  <c r="E1146" i="3"/>
  <c r="G1145" i="3"/>
  <c r="E1145" i="3"/>
  <c r="H1145" i="3" s="1"/>
  <c r="G1144" i="3"/>
  <c r="E1144" i="3"/>
  <c r="H1144" i="3" s="1"/>
  <c r="H1143" i="3"/>
  <c r="G1143" i="3"/>
  <c r="E1143" i="3"/>
  <c r="G1142" i="3"/>
  <c r="E1142" i="3"/>
  <c r="H1142" i="3" s="1"/>
  <c r="H1141" i="3"/>
  <c r="G1141" i="3"/>
  <c r="E1141" i="3"/>
  <c r="H1140" i="3"/>
  <c r="G1140" i="3"/>
  <c r="E1140" i="3"/>
  <c r="G1139" i="3"/>
  <c r="E1139" i="3"/>
  <c r="H1139" i="3" s="1"/>
  <c r="G1138" i="3"/>
  <c r="E1138" i="3"/>
  <c r="H1138" i="3" s="1"/>
  <c r="G1137" i="3"/>
  <c r="E1137" i="3"/>
  <c r="H1137" i="3" s="1"/>
  <c r="G1136" i="3"/>
  <c r="E1136" i="3"/>
  <c r="H1136" i="3" s="1"/>
  <c r="H1135" i="3"/>
  <c r="G1135" i="3"/>
  <c r="E1135" i="3"/>
  <c r="G1134" i="3"/>
  <c r="E1134" i="3"/>
  <c r="H1134" i="3" s="1"/>
  <c r="H1133" i="3"/>
  <c r="G1133" i="3"/>
  <c r="E1133" i="3"/>
  <c r="H1132" i="3"/>
  <c r="G1132" i="3"/>
  <c r="E1132" i="3"/>
  <c r="G1131" i="3"/>
  <c r="E1131" i="3"/>
  <c r="H1131" i="3" s="1"/>
  <c r="H1130" i="3"/>
  <c r="G1130" i="3"/>
  <c r="E1130" i="3"/>
  <c r="G1129" i="3"/>
  <c r="E1129" i="3"/>
  <c r="H1129" i="3" s="1"/>
  <c r="G1128" i="3"/>
  <c r="E1128" i="3"/>
  <c r="H1128" i="3" s="1"/>
  <c r="H1127" i="3"/>
  <c r="G1127" i="3"/>
  <c r="E1127" i="3"/>
  <c r="G1126" i="3"/>
  <c r="E1126" i="3"/>
  <c r="H1126" i="3" s="1"/>
  <c r="H1125" i="3"/>
  <c r="G1125" i="3"/>
  <c r="E1125" i="3"/>
  <c r="H1124" i="3"/>
  <c r="G1124" i="3"/>
  <c r="E1124" i="3"/>
  <c r="G1123" i="3"/>
  <c r="E1123" i="3"/>
  <c r="H1123" i="3" s="1"/>
  <c r="G1122" i="3"/>
  <c r="E1122" i="3"/>
  <c r="H1122" i="3" s="1"/>
  <c r="G1121" i="3"/>
  <c r="E1121" i="3"/>
  <c r="H1121" i="3" s="1"/>
  <c r="G1120" i="3"/>
  <c r="E1120" i="3"/>
  <c r="H1120" i="3" s="1"/>
  <c r="H1119" i="3"/>
  <c r="G1119" i="3"/>
  <c r="E1119" i="3"/>
  <c r="G1118" i="3"/>
  <c r="E1118" i="3"/>
  <c r="H1118" i="3" s="1"/>
  <c r="H1117" i="3"/>
  <c r="G1117" i="3"/>
  <c r="E1117" i="3"/>
  <c r="H1116" i="3"/>
  <c r="G1116" i="3"/>
  <c r="E1116" i="3"/>
  <c r="G1115" i="3"/>
  <c r="E1115" i="3"/>
  <c r="H1115" i="3" s="1"/>
  <c r="H1114" i="3"/>
  <c r="G1114" i="3"/>
  <c r="E1114" i="3"/>
  <c r="G1113" i="3"/>
  <c r="E1113" i="3"/>
  <c r="H1113" i="3" s="1"/>
  <c r="G1112" i="3"/>
  <c r="E1112" i="3"/>
  <c r="H1112" i="3" s="1"/>
  <c r="H1111" i="3"/>
  <c r="G1111" i="3"/>
  <c r="E1111" i="3"/>
  <c r="G1110" i="3"/>
  <c r="E1110" i="3"/>
  <c r="H1110" i="3" s="1"/>
  <c r="H1109" i="3"/>
  <c r="G1109" i="3"/>
  <c r="E1109" i="3"/>
  <c r="H1108" i="3"/>
  <c r="G1108" i="3"/>
  <c r="E1108" i="3"/>
  <c r="G1107" i="3"/>
  <c r="E1107" i="3"/>
  <c r="H1107" i="3" s="1"/>
  <c r="G1106" i="3"/>
  <c r="E1106" i="3"/>
  <c r="H1106" i="3" s="1"/>
  <c r="G1105" i="3"/>
  <c r="E1105" i="3"/>
  <c r="H1105" i="3" s="1"/>
  <c r="G1104" i="3"/>
  <c r="E1104" i="3"/>
  <c r="H1104" i="3" s="1"/>
  <c r="H1103" i="3"/>
  <c r="G1103" i="3"/>
  <c r="E1103" i="3"/>
  <c r="G1102" i="3"/>
  <c r="E1102" i="3"/>
  <c r="H1102" i="3" s="1"/>
  <c r="H1101" i="3"/>
  <c r="G1101" i="3"/>
  <c r="E1101" i="3"/>
  <c r="H1100" i="3"/>
  <c r="G1100" i="3"/>
  <c r="E1100" i="3"/>
  <c r="G1099" i="3"/>
  <c r="E1099" i="3"/>
  <c r="H1099" i="3" s="1"/>
  <c r="H1098" i="3"/>
  <c r="G1098" i="3"/>
  <c r="E1098" i="3"/>
  <c r="G1097" i="3"/>
  <c r="E1097" i="3"/>
  <c r="H1097" i="3" s="1"/>
  <c r="G1096" i="3"/>
  <c r="E1096" i="3"/>
  <c r="H1096" i="3" s="1"/>
  <c r="H1095" i="3"/>
  <c r="G1095" i="3"/>
  <c r="E1095" i="3"/>
  <c r="G1094" i="3"/>
  <c r="E1094" i="3"/>
  <c r="H1094" i="3" s="1"/>
  <c r="H1093" i="3"/>
  <c r="G1093" i="3"/>
  <c r="E1093" i="3"/>
  <c r="H1092" i="3"/>
  <c r="G1092" i="3"/>
  <c r="E1092" i="3"/>
  <c r="G1091" i="3"/>
  <c r="E1091" i="3"/>
  <c r="H1091" i="3" s="1"/>
  <c r="G1090" i="3"/>
  <c r="E1090" i="3"/>
  <c r="H1090" i="3" s="1"/>
  <c r="G1089" i="3"/>
  <c r="E1089" i="3"/>
  <c r="H1089" i="3" s="1"/>
  <c r="G1088" i="3"/>
  <c r="E1088" i="3"/>
  <c r="H1088" i="3" s="1"/>
  <c r="H1087" i="3"/>
  <c r="G1087" i="3"/>
  <c r="E1087" i="3"/>
  <c r="G1086" i="3"/>
  <c r="E1086" i="3"/>
  <c r="H1086" i="3" s="1"/>
  <c r="H1085" i="3"/>
  <c r="G1085" i="3"/>
  <c r="E1085" i="3"/>
  <c r="H1084" i="3"/>
  <c r="G1084" i="3"/>
  <c r="E1084" i="3"/>
  <c r="G1083" i="3"/>
  <c r="E1083" i="3"/>
  <c r="H1083" i="3" s="1"/>
  <c r="H1082" i="3"/>
  <c r="G1082" i="3"/>
  <c r="E1082" i="3"/>
  <c r="G1081" i="3"/>
  <c r="E1081" i="3"/>
  <c r="H1081" i="3" s="1"/>
  <c r="G1080" i="3"/>
  <c r="E1080" i="3"/>
  <c r="H1080" i="3" s="1"/>
  <c r="H1079" i="3"/>
  <c r="G1079" i="3"/>
  <c r="E1079" i="3"/>
  <c r="G1078" i="3"/>
  <c r="E1078" i="3"/>
  <c r="H1078" i="3" s="1"/>
  <c r="H1077" i="3"/>
  <c r="G1077" i="3"/>
  <c r="E1077" i="3"/>
  <c r="H1076" i="3"/>
  <c r="G1076" i="3"/>
  <c r="E1076" i="3"/>
  <c r="G1075" i="3"/>
  <c r="E1075" i="3"/>
  <c r="H1075" i="3" s="1"/>
  <c r="G1074" i="3"/>
  <c r="E1074" i="3"/>
  <c r="H1074" i="3" s="1"/>
  <c r="G1073" i="3"/>
  <c r="E1073" i="3"/>
  <c r="H1073" i="3" s="1"/>
  <c r="G1072" i="3"/>
  <c r="E1072" i="3"/>
  <c r="H1072" i="3" s="1"/>
  <c r="H1071" i="3"/>
  <c r="G1071" i="3"/>
  <c r="E1071" i="3"/>
  <c r="G1070" i="3"/>
  <c r="E1070" i="3"/>
  <c r="H1070" i="3" s="1"/>
  <c r="H1069" i="3"/>
  <c r="G1069" i="3"/>
  <c r="E1069" i="3"/>
  <c r="H1068" i="3"/>
  <c r="G1068" i="3"/>
  <c r="E1068" i="3"/>
  <c r="G1067" i="3"/>
  <c r="E1067" i="3"/>
  <c r="H1067" i="3" s="1"/>
  <c r="H1066" i="3"/>
  <c r="G1066" i="3"/>
  <c r="E1066" i="3"/>
  <c r="G1065" i="3"/>
  <c r="E1065" i="3"/>
  <c r="H1065" i="3" s="1"/>
  <c r="G1064" i="3"/>
  <c r="E1064" i="3"/>
  <c r="H1064" i="3" s="1"/>
  <c r="H1063" i="3"/>
  <c r="G1063" i="3"/>
  <c r="E1063" i="3"/>
  <c r="G1062" i="3"/>
  <c r="E1062" i="3"/>
  <c r="H1062" i="3" s="1"/>
  <c r="H1061" i="3"/>
  <c r="G1061" i="3"/>
  <c r="E1061" i="3"/>
  <c r="H1060" i="3"/>
  <c r="G1060" i="3"/>
  <c r="E1060" i="3"/>
  <c r="G1059" i="3"/>
  <c r="E1059" i="3"/>
  <c r="H1059" i="3" s="1"/>
  <c r="G1058" i="3"/>
  <c r="E1058" i="3"/>
  <c r="H1058" i="3" s="1"/>
  <c r="G1057" i="3"/>
  <c r="E1057" i="3"/>
  <c r="H1057" i="3" s="1"/>
  <c r="G1056" i="3"/>
  <c r="E1056" i="3"/>
  <c r="H1056" i="3" s="1"/>
  <c r="H1055" i="3"/>
  <c r="G1055" i="3"/>
  <c r="E1055" i="3"/>
  <c r="G1054" i="3"/>
  <c r="E1054" i="3"/>
  <c r="H1054" i="3" s="1"/>
  <c r="H1053" i="3"/>
  <c r="G1053" i="3"/>
  <c r="E1053" i="3"/>
  <c r="H1052" i="3"/>
  <c r="G1052" i="3"/>
  <c r="E1052" i="3"/>
  <c r="G1051" i="3"/>
  <c r="E1051" i="3"/>
  <c r="H1051" i="3" s="1"/>
  <c r="H1050" i="3"/>
  <c r="G1050" i="3"/>
  <c r="E1050" i="3"/>
  <c r="G1049" i="3"/>
  <c r="E1049" i="3"/>
  <c r="H1049" i="3" s="1"/>
  <c r="G1048" i="3"/>
  <c r="E1048" i="3"/>
  <c r="H1048" i="3" s="1"/>
  <c r="H1047" i="3"/>
  <c r="G1047" i="3"/>
  <c r="E1047" i="3"/>
  <c r="G1046" i="3"/>
  <c r="E1046" i="3"/>
  <c r="H1046" i="3" s="1"/>
  <c r="H1045" i="3"/>
  <c r="G1045" i="3"/>
  <c r="E1045" i="3"/>
  <c r="H1044" i="3"/>
  <c r="G1044" i="3"/>
  <c r="E1044" i="3"/>
  <c r="G1043" i="3"/>
  <c r="E1043" i="3"/>
  <c r="H1043" i="3" s="1"/>
  <c r="G1042" i="3"/>
  <c r="E1042" i="3"/>
  <c r="H1042" i="3" s="1"/>
  <c r="G1041" i="3"/>
  <c r="E1041" i="3"/>
  <c r="H1041" i="3" s="1"/>
  <c r="G1040" i="3"/>
  <c r="E1040" i="3"/>
  <c r="H1040" i="3" s="1"/>
  <c r="H1039" i="3"/>
  <c r="G1039" i="3"/>
  <c r="E1039" i="3"/>
  <c r="G1038" i="3"/>
  <c r="E1038" i="3"/>
  <c r="H1038" i="3" s="1"/>
  <c r="H1037" i="3"/>
  <c r="G1037" i="3"/>
  <c r="E1037" i="3"/>
  <c r="H1036" i="3"/>
  <c r="G1036" i="3"/>
  <c r="E1036" i="3"/>
  <c r="G1035" i="3"/>
  <c r="E1035" i="3"/>
  <c r="H1035" i="3" s="1"/>
  <c r="H1034" i="3"/>
  <c r="G1034" i="3"/>
  <c r="E1034" i="3"/>
  <c r="G1033" i="3"/>
  <c r="E1033" i="3"/>
  <c r="H1033" i="3" s="1"/>
  <c r="G1032" i="3"/>
  <c r="E1032" i="3"/>
  <c r="H1032" i="3" s="1"/>
  <c r="H1031" i="3"/>
  <c r="G1031" i="3"/>
  <c r="E1031" i="3"/>
  <c r="G1030" i="3"/>
  <c r="E1030" i="3"/>
  <c r="H1030" i="3" s="1"/>
  <c r="H1029" i="3"/>
  <c r="G1029" i="3"/>
  <c r="E1029" i="3"/>
  <c r="H1028" i="3"/>
  <c r="G1028" i="3"/>
  <c r="E1028" i="3"/>
  <c r="G1027" i="3"/>
  <c r="E1027" i="3"/>
  <c r="H1027" i="3" s="1"/>
  <c r="G1026" i="3"/>
  <c r="E1026" i="3"/>
  <c r="H1026" i="3" s="1"/>
  <c r="G1025" i="3"/>
  <c r="E1025" i="3"/>
  <c r="H1025" i="3" s="1"/>
  <c r="G1024" i="3"/>
  <c r="E1024" i="3"/>
  <c r="H1024" i="3" s="1"/>
  <c r="H1023" i="3"/>
  <c r="G1023" i="3"/>
  <c r="E1023" i="3"/>
  <c r="G1022" i="3"/>
  <c r="E1022" i="3"/>
  <c r="H1022" i="3" s="1"/>
  <c r="H1021" i="3"/>
  <c r="G1021" i="3"/>
  <c r="E1021" i="3"/>
  <c r="H1020" i="3"/>
  <c r="G1020" i="3"/>
  <c r="E1020" i="3"/>
  <c r="G1019" i="3"/>
  <c r="E1019" i="3"/>
  <c r="H1019" i="3" s="1"/>
  <c r="H1018" i="3"/>
  <c r="G1018" i="3"/>
  <c r="E1018" i="3"/>
  <c r="G1017" i="3"/>
  <c r="E1017" i="3"/>
  <c r="H1017" i="3" s="1"/>
  <c r="G1016" i="3"/>
  <c r="E1016" i="3"/>
  <c r="H1016" i="3" s="1"/>
  <c r="H1015" i="3"/>
  <c r="G1015" i="3"/>
  <c r="E1015" i="3"/>
  <c r="G1014" i="3"/>
  <c r="E1014" i="3"/>
  <c r="H1014" i="3" s="1"/>
  <c r="H1013" i="3"/>
  <c r="G1013" i="3"/>
  <c r="E1013" i="3"/>
  <c r="H1012" i="3"/>
  <c r="G1012" i="3"/>
  <c r="E1012" i="3"/>
  <c r="G1011" i="3"/>
  <c r="E1011" i="3"/>
  <c r="H1011" i="3" s="1"/>
  <c r="G1010" i="3"/>
  <c r="E1010" i="3"/>
  <c r="H1010" i="3" s="1"/>
  <c r="G1009" i="3"/>
  <c r="E1009" i="3"/>
  <c r="H1009" i="3" s="1"/>
  <c r="G1008" i="3"/>
  <c r="E1008" i="3"/>
  <c r="H1008" i="3" s="1"/>
  <c r="H1007" i="3"/>
  <c r="G1007" i="3"/>
  <c r="E1007" i="3"/>
  <c r="G1006" i="3"/>
  <c r="E1006" i="3"/>
  <c r="H1006" i="3" s="1"/>
  <c r="H1005" i="3"/>
  <c r="G1005" i="3"/>
  <c r="E1005" i="3"/>
  <c r="H1004" i="3"/>
  <c r="G1004" i="3"/>
  <c r="E1004" i="3"/>
  <c r="G1003" i="3"/>
  <c r="E1003" i="3"/>
  <c r="H1003" i="3" s="1"/>
  <c r="H1002" i="3"/>
  <c r="G1002" i="3"/>
  <c r="E1002" i="3"/>
  <c r="G1001" i="3"/>
  <c r="E1001" i="3"/>
  <c r="H1001" i="3" s="1"/>
  <c r="G1000" i="3"/>
  <c r="E1000" i="3"/>
  <c r="H1000" i="3" s="1"/>
  <c r="H999" i="3"/>
  <c r="G999" i="3"/>
  <c r="E999" i="3"/>
  <c r="G998" i="3"/>
  <c r="E998" i="3"/>
  <c r="H998" i="3" s="1"/>
  <c r="H997" i="3"/>
  <c r="G997" i="3"/>
  <c r="E997" i="3"/>
  <c r="H996" i="3"/>
  <c r="G996" i="3"/>
  <c r="E996" i="3"/>
  <c r="G995" i="3"/>
  <c r="E995" i="3"/>
  <c r="H995" i="3" s="1"/>
  <c r="G994" i="3"/>
  <c r="E994" i="3"/>
  <c r="H994" i="3" s="1"/>
  <c r="G993" i="3"/>
  <c r="E993" i="3"/>
  <c r="H993" i="3" s="1"/>
  <c r="G992" i="3"/>
  <c r="E992" i="3"/>
  <c r="H992" i="3" s="1"/>
  <c r="H991" i="3"/>
  <c r="G991" i="3"/>
  <c r="E991" i="3"/>
  <c r="G990" i="3"/>
  <c r="E990" i="3"/>
  <c r="H990" i="3" s="1"/>
  <c r="H989" i="3"/>
  <c r="G989" i="3"/>
  <c r="E989" i="3"/>
  <c r="H988" i="3"/>
  <c r="G988" i="3"/>
  <c r="E988" i="3"/>
  <c r="G987" i="3"/>
  <c r="E987" i="3"/>
  <c r="H987" i="3" s="1"/>
  <c r="H986" i="3"/>
  <c r="G986" i="3"/>
  <c r="E986" i="3"/>
  <c r="G985" i="3"/>
  <c r="E985" i="3"/>
  <c r="H985" i="3" s="1"/>
  <c r="G984" i="3"/>
  <c r="E984" i="3"/>
  <c r="H984" i="3" s="1"/>
  <c r="H983" i="3"/>
  <c r="G983" i="3"/>
  <c r="E983" i="3"/>
  <c r="G982" i="3"/>
  <c r="E982" i="3"/>
  <c r="H982" i="3" s="1"/>
  <c r="H981" i="3"/>
  <c r="G981" i="3"/>
  <c r="E981" i="3"/>
  <c r="H980" i="3"/>
  <c r="G980" i="3"/>
  <c r="E980" i="3"/>
  <c r="G979" i="3"/>
  <c r="E979" i="3"/>
  <c r="H979" i="3" s="1"/>
  <c r="G978" i="3"/>
  <c r="E978" i="3"/>
  <c r="H978" i="3" s="1"/>
  <c r="G977" i="3"/>
  <c r="E977" i="3"/>
  <c r="H977" i="3" s="1"/>
  <c r="G976" i="3"/>
  <c r="E976" i="3"/>
  <c r="H976" i="3" s="1"/>
  <c r="H975" i="3"/>
  <c r="G975" i="3"/>
  <c r="E975" i="3"/>
  <c r="G974" i="3"/>
  <c r="E974" i="3"/>
  <c r="H974" i="3" s="1"/>
  <c r="H973" i="3"/>
  <c r="G973" i="3"/>
  <c r="E973" i="3"/>
  <c r="H972" i="3"/>
  <c r="G972" i="3"/>
  <c r="E972" i="3"/>
  <c r="G971" i="3"/>
  <c r="E971" i="3"/>
  <c r="H971" i="3" s="1"/>
  <c r="H970" i="3"/>
  <c r="G970" i="3"/>
  <c r="E970" i="3"/>
  <c r="G969" i="3"/>
  <c r="E969" i="3"/>
  <c r="H969" i="3" s="1"/>
  <c r="G968" i="3"/>
  <c r="E968" i="3"/>
  <c r="H968" i="3" s="1"/>
  <c r="H967" i="3"/>
  <c r="G967" i="3"/>
  <c r="E967" i="3"/>
  <c r="G966" i="3"/>
  <c r="E966" i="3"/>
  <c r="H966" i="3" s="1"/>
  <c r="H965" i="3"/>
  <c r="G965" i="3"/>
  <c r="E965" i="3"/>
  <c r="H964" i="3"/>
  <c r="G964" i="3"/>
  <c r="E964" i="3"/>
  <c r="G963" i="3"/>
  <c r="E963" i="3"/>
  <c r="H963" i="3" s="1"/>
  <c r="G962" i="3"/>
  <c r="E962" i="3"/>
  <c r="H962" i="3" s="1"/>
  <c r="G961" i="3"/>
  <c r="E961" i="3"/>
  <c r="H961" i="3" s="1"/>
  <c r="G960" i="3"/>
  <c r="E960" i="3"/>
  <c r="H960" i="3" s="1"/>
  <c r="H959" i="3"/>
  <c r="G959" i="3"/>
  <c r="E959" i="3"/>
  <c r="G958" i="3"/>
  <c r="E958" i="3"/>
  <c r="H958" i="3" s="1"/>
  <c r="H957" i="3"/>
  <c r="G957" i="3"/>
  <c r="E957" i="3"/>
  <c r="H956" i="3"/>
  <c r="G956" i="3"/>
  <c r="E956" i="3"/>
  <c r="G955" i="3"/>
  <c r="E955" i="3"/>
  <c r="H955" i="3" s="1"/>
  <c r="H954" i="3"/>
  <c r="G954" i="3"/>
  <c r="E954" i="3"/>
  <c r="G953" i="3"/>
  <c r="E953" i="3"/>
  <c r="H953" i="3" s="1"/>
  <c r="G952" i="3"/>
  <c r="E952" i="3"/>
  <c r="H952" i="3" s="1"/>
  <c r="H951" i="3"/>
  <c r="G951" i="3"/>
  <c r="E951" i="3"/>
  <c r="H950" i="3"/>
  <c r="G950" i="3"/>
  <c r="E950" i="3"/>
  <c r="H949" i="3"/>
  <c r="G949" i="3"/>
  <c r="E949" i="3"/>
  <c r="H948" i="3"/>
  <c r="G948" i="3"/>
  <c r="E948" i="3"/>
  <c r="G947" i="3"/>
  <c r="E947" i="3"/>
  <c r="H947" i="3" s="1"/>
  <c r="G946" i="3"/>
  <c r="E946" i="3"/>
  <c r="H946" i="3" s="1"/>
  <c r="G945" i="3"/>
  <c r="E945" i="3"/>
  <c r="H945" i="3" s="1"/>
  <c r="G944" i="3"/>
  <c r="E944" i="3"/>
  <c r="H944" i="3" s="1"/>
  <c r="H943" i="3"/>
  <c r="G943" i="3"/>
  <c r="E943" i="3"/>
  <c r="G942" i="3"/>
  <c r="E942" i="3"/>
  <c r="H942" i="3" s="1"/>
  <c r="H941" i="3"/>
  <c r="G941" i="3"/>
  <c r="E941" i="3"/>
  <c r="H940" i="3"/>
  <c r="G940" i="3"/>
  <c r="E940" i="3"/>
  <c r="G939" i="3"/>
  <c r="E939" i="3"/>
  <c r="H939" i="3" s="1"/>
  <c r="H938" i="3"/>
  <c r="G938" i="3"/>
  <c r="E938" i="3"/>
  <c r="G937" i="3"/>
  <c r="E937" i="3"/>
  <c r="H937" i="3" s="1"/>
  <c r="G936" i="3"/>
  <c r="E936" i="3"/>
  <c r="H936" i="3" s="1"/>
  <c r="H935" i="3"/>
  <c r="G935" i="3"/>
  <c r="E935" i="3"/>
  <c r="H934" i="3"/>
  <c r="G934" i="3"/>
  <c r="E934" i="3"/>
  <c r="H933" i="3"/>
  <c r="G933" i="3"/>
  <c r="E933" i="3"/>
  <c r="H932" i="3"/>
  <c r="G932" i="3"/>
  <c r="E932" i="3"/>
  <c r="G931" i="3"/>
  <c r="E931" i="3"/>
  <c r="H931" i="3" s="1"/>
  <c r="G930" i="3"/>
  <c r="E930" i="3"/>
  <c r="H930" i="3" s="1"/>
  <c r="G929" i="3"/>
  <c r="E929" i="3"/>
  <c r="H929" i="3" s="1"/>
  <c r="G928" i="3"/>
  <c r="E928" i="3"/>
  <c r="H928" i="3" s="1"/>
  <c r="H927" i="3"/>
  <c r="G927" i="3"/>
  <c r="E927" i="3"/>
  <c r="G926" i="3"/>
  <c r="E926" i="3"/>
  <c r="H926" i="3" s="1"/>
  <c r="H925" i="3"/>
  <c r="G925" i="3"/>
  <c r="E925" i="3"/>
  <c r="H924" i="3"/>
  <c r="G924" i="3"/>
  <c r="E924" i="3"/>
  <c r="G923" i="3"/>
  <c r="E923" i="3"/>
  <c r="H923" i="3" s="1"/>
  <c r="H922" i="3"/>
  <c r="G922" i="3"/>
  <c r="E922" i="3"/>
  <c r="G921" i="3"/>
  <c r="E921" i="3"/>
  <c r="H921" i="3" s="1"/>
  <c r="G920" i="3"/>
  <c r="E920" i="3"/>
  <c r="H920" i="3" s="1"/>
  <c r="H919" i="3"/>
  <c r="G919" i="3"/>
  <c r="E919" i="3"/>
  <c r="H918" i="3"/>
  <c r="G918" i="3"/>
  <c r="E918" i="3"/>
  <c r="H917" i="3"/>
  <c r="G917" i="3"/>
  <c r="E917" i="3"/>
  <c r="H916" i="3"/>
  <c r="G916" i="3"/>
  <c r="E916" i="3"/>
  <c r="G915" i="3"/>
  <c r="E915" i="3"/>
  <c r="H915" i="3" s="1"/>
  <c r="G914" i="3"/>
  <c r="E914" i="3"/>
  <c r="H914" i="3" s="1"/>
  <c r="G913" i="3"/>
  <c r="E913" i="3"/>
  <c r="H913" i="3" s="1"/>
  <c r="G912" i="3"/>
  <c r="E912" i="3"/>
  <c r="H912" i="3" s="1"/>
  <c r="H911" i="3"/>
  <c r="G911" i="3"/>
  <c r="E911" i="3"/>
  <c r="G910" i="3"/>
  <c r="E910" i="3"/>
  <c r="H910" i="3" s="1"/>
  <c r="H909" i="3"/>
  <c r="G909" i="3"/>
  <c r="E909" i="3"/>
  <c r="H908" i="3"/>
  <c r="G908" i="3"/>
  <c r="E908" i="3"/>
  <c r="G907" i="3"/>
  <c r="E907" i="3"/>
  <c r="H907" i="3" s="1"/>
  <c r="H906" i="3"/>
  <c r="G906" i="3"/>
  <c r="E906" i="3"/>
  <c r="G905" i="3"/>
  <c r="E905" i="3"/>
  <c r="H905" i="3" s="1"/>
  <c r="G904" i="3"/>
  <c r="E904" i="3"/>
  <c r="H904" i="3" s="1"/>
  <c r="H903" i="3"/>
  <c r="G903" i="3"/>
  <c r="E903" i="3"/>
  <c r="G902" i="3"/>
  <c r="E902" i="3"/>
  <c r="H902" i="3" s="1"/>
  <c r="H901" i="3"/>
  <c r="G901" i="3"/>
  <c r="E901" i="3"/>
  <c r="H900" i="3"/>
  <c r="G900" i="3"/>
  <c r="E900" i="3"/>
  <c r="G899" i="3"/>
  <c r="E899" i="3"/>
  <c r="H899" i="3" s="1"/>
  <c r="G898" i="3"/>
  <c r="E898" i="3"/>
  <c r="H898" i="3" s="1"/>
  <c r="G897" i="3"/>
  <c r="E897" i="3"/>
  <c r="H897" i="3" s="1"/>
  <c r="G896" i="3"/>
  <c r="E896" i="3"/>
  <c r="H896" i="3" s="1"/>
  <c r="H895" i="3"/>
  <c r="G895" i="3"/>
  <c r="E895" i="3"/>
  <c r="G894" i="3"/>
  <c r="E894" i="3"/>
  <c r="H894" i="3" s="1"/>
  <c r="H893" i="3"/>
  <c r="G893" i="3"/>
  <c r="E893" i="3"/>
  <c r="H892" i="3"/>
  <c r="G892" i="3"/>
  <c r="E892" i="3"/>
  <c r="G891" i="3"/>
  <c r="E891" i="3"/>
  <c r="H891" i="3" s="1"/>
  <c r="H890" i="3"/>
  <c r="G890" i="3"/>
  <c r="E890" i="3"/>
  <c r="G889" i="3"/>
  <c r="E889" i="3"/>
  <c r="H889" i="3" s="1"/>
  <c r="G888" i="3"/>
  <c r="E888" i="3"/>
  <c r="H888" i="3" s="1"/>
  <c r="H887" i="3"/>
  <c r="G887" i="3"/>
  <c r="E887" i="3"/>
  <c r="H886" i="3"/>
  <c r="G886" i="3"/>
  <c r="E886" i="3"/>
  <c r="H885" i="3"/>
  <c r="G885" i="3"/>
  <c r="E885" i="3"/>
  <c r="H884" i="3"/>
  <c r="G884" i="3"/>
  <c r="E884" i="3"/>
  <c r="G883" i="3"/>
  <c r="E883" i="3"/>
  <c r="H883" i="3" s="1"/>
  <c r="G882" i="3"/>
  <c r="E882" i="3"/>
  <c r="H882" i="3" s="1"/>
  <c r="G881" i="3"/>
  <c r="E881" i="3"/>
  <c r="H881" i="3" s="1"/>
  <c r="G880" i="3"/>
  <c r="E880" i="3"/>
  <c r="H880" i="3" s="1"/>
  <c r="H879" i="3"/>
  <c r="G879" i="3"/>
  <c r="E879" i="3"/>
  <c r="H878" i="3"/>
  <c r="G878" i="3"/>
  <c r="E878" i="3"/>
  <c r="H877" i="3"/>
  <c r="G877" i="3"/>
  <c r="E877" i="3"/>
  <c r="H876" i="3"/>
  <c r="G876" i="3"/>
  <c r="E876" i="3"/>
  <c r="G875" i="3"/>
  <c r="E875" i="3"/>
  <c r="H875" i="3" s="1"/>
  <c r="H874" i="3"/>
  <c r="G874" i="3"/>
  <c r="E874" i="3"/>
  <c r="G873" i="3"/>
  <c r="E873" i="3"/>
  <c r="H873" i="3" s="1"/>
  <c r="G872" i="3"/>
  <c r="E872" i="3"/>
  <c r="H872" i="3" s="1"/>
  <c r="H871" i="3"/>
  <c r="G871" i="3"/>
  <c r="E871" i="3"/>
  <c r="G870" i="3"/>
  <c r="E870" i="3"/>
  <c r="H870" i="3" s="1"/>
  <c r="H869" i="3"/>
  <c r="G869" i="3"/>
  <c r="E869" i="3"/>
  <c r="H868" i="3"/>
  <c r="G868" i="3"/>
  <c r="E868" i="3"/>
  <c r="G867" i="3"/>
  <c r="E867" i="3"/>
  <c r="H867" i="3" s="1"/>
  <c r="G866" i="3"/>
  <c r="E866" i="3"/>
  <c r="H866" i="3" s="1"/>
  <c r="G865" i="3"/>
  <c r="E865" i="3"/>
  <c r="H865" i="3" s="1"/>
  <c r="G864" i="3"/>
  <c r="E864" i="3"/>
  <c r="H864" i="3" s="1"/>
  <c r="H863" i="3"/>
  <c r="G863" i="3"/>
  <c r="E863" i="3"/>
  <c r="H862" i="3"/>
  <c r="G862" i="3"/>
  <c r="E862" i="3"/>
  <c r="H861" i="3"/>
  <c r="G861" i="3"/>
  <c r="E861" i="3"/>
  <c r="H860" i="3"/>
  <c r="G860" i="3"/>
  <c r="E860" i="3"/>
  <c r="G859" i="3"/>
  <c r="E859" i="3"/>
  <c r="H859" i="3" s="1"/>
  <c r="H858" i="3"/>
  <c r="G858" i="3"/>
  <c r="E858" i="3"/>
  <c r="G857" i="3"/>
  <c r="E857" i="3"/>
  <c r="H857" i="3" s="1"/>
  <c r="G856" i="3"/>
  <c r="E856" i="3"/>
  <c r="H856" i="3" s="1"/>
  <c r="H855" i="3"/>
  <c r="G855" i="3"/>
  <c r="E855" i="3"/>
  <c r="H854" i="3"/>
  <c r="G854" i="3"/>
  <c r="E854" i="3"/>
  <c r="H853" i="3"/>
  <c r="G853" i="3"/>
  <c r="E853" i="3"/>
  <c r="H852" i="3"/>
  <c r="G852" i="3"/>
  <c r="E852" i="3"/>
  <c r="G851" i="3"/>
  <c r="E851" i="3"/>
  <c r="H851" i="3" s="1"/>
  <c r="G850" i="3"/>
  <c r="E850" i="3"/>
  <c r="H850" i="3" s="1"/>
  <c r="G849" i="3"/>
  <c r="E849" i="3"/>
  <c r="H849" i="3" s="1"/>
  <c r="G848" i="3"/>
  <c r="E848" i="3"/>
  <c r="H848" i="3" s="1"/>
  <c r="H847" i="3"/>
  <c r="G847" i="3"/>
  <c r="E847" i="3"/>
  <c r="H846" i="3"/>
  <c r="G846" i="3"/>
  <c r="E846" i="3"/>
  <c r="H845" i="3"/>
  <c r="G845" i="3"/>
  <c r="E845" i="3"/>
  <c r="H844" i="3"/>
  <c r="G844" i="3"/>
  <c r="E844" i="3"/>
  <c r="G843" i="3"/>
  <c r="E843" i="3"/>
  <c r="H843" i="3" s="1"/>
  <c r="H842" i="3"/>
  <c r="G842" i="3"/>
  <c r="E842" i="3"/>
  <c r="G841" i="3"/>
  <c r="E841" i="3"/>
  <c r="H841" i="3" s="1"/>
  <c r="G840" i="3"/>
  <c r="E840" i="3"/>
  <c r="H840" i="3" s="1"/>
  <c r="H839" i="3"/>
  <c r="G839" i="3"/>
  <c r="E839" i="3"/>
  <c r="H838" i="3"/>
  <c r="G838" i="3"/>
  <c r="E838" i="3"/>
  <c r="H837" i="3"/>
  <c r="G837" i="3"/>
  <c r="E837" i="3"/>
  <c r="H836" i="3"/>
  <c r="G836" i="3"/>
  <c r="E836" i="3"/>
  <c r="G835" i="3"/>
  <c r="E835" i="3"/>
  <c r="H835" i="3" s="1"/>
  <c r="G834" i="3"/>
  <c r="E834" i="3"/>
  <c r="H834" i="3" s="1"/>
  <c r="G833" i="3"/>
  <c r="E833" i="3"/>
  <c r="H833" i="3" s="1"/>
  <c r="G832" i="3"/>
  <c r="E832" i="3"/>
  <c r="H832" i="3" s="1"/>
  <c r="H831" i="3"/>
  <c r="G831" i="3"/>
  <c r="E831" i="3"/>
  <c r="H830" i="3"/>
  <c r="G830" i="3"/>
  <c r="E830" i="3"/>
  <c r="H829" i="3"/>
  <c r="G829" i="3"/>
  <c r="E829" i="3"/>
  <c r="H828" i="3"/>
  <c r="G828" i="3"/>
  <c r="E828" i="3"/>
  <c r="G827" i="3"/>
  <c r="E827" i="3"/>
  <c r="H827" i="3" s="1"/>
  <c r="H826" i="3"/>
  <c r="G826" i="3"/>
  <c r="E826" i="3"/>
  <c r="G825" i="3"/>
  <c r="E825" i="3"/>
  <c r="H825" i="3" s="1"/>
  <c r="G824" i="3"/>
  <c r="E824" i="3"/>
  <c r="H824" i="3" s="1"/>
  <c r="H823" i="3"/>
  <c r="G823" i="3"/>
  <c r="E823" i="3"/>
  <c r="H822" i="3"/>
  <c r="G822" i="3"/>
  <c r="E822" i="3"/>
  <c r="H821" i="3"/>
  <c r="G821" i="3"/>
  <c r="E821" i="3"/>
  <c r="H820" i="3"/>
  <c r="G820" i="3"/>
  <c r="E820" i="3"/>
  <c r="G819" i="3"/>
  <c r="E819" i="3"/>
  <c r="H819" i="3" s="1"/>
  <c r="G818" i="3"/>
  <c r="E818" i="3"/>
  <c r="H818" i="3" s="1"/>
  <c r="G817" i="3"/>
  <c r="E817" i="3"/>
  <c r="H817" i="3" s="1"/>
  <c r="G816" i="3"/>
  <c r="E816" i="3"/>
  <c r="H816" i="3" s="1"/>
  <c r="H815" i="3"/>
  <c r="G815" i="3"/>
  <c r="E815" i="3"/>
  <c r="H814" i="3"/>
  <c r="G814" i="3"/>
  <c r="E814" i="3"/>
  <c r="H813" i="3"/>
  <c r="G813" i="3"/>
  <c r="E813" i="3"/>
  <c r="H812" i="3"/>
  <c r="G812" i="3"/>
  <c r="E812" i="3"/>
  <c r="G811" i="3"/>
  <c r="E811" i="3"/>
  <c r="H811" i="3" s="1"/>
  <c r="H810" i="3"/>
  <c r="G810" i="3"/>
  <c r="E810" i="3"/>
  <c r="G809" i="3"/>
  <c r="E809" i="3"/>
  <c r="H809" i="3" s="1"/>
  <c r="G808" i="3"/>
  <c r="E808" i="3"/>
  <c r="H808" i="3" s="1"/>
  <c r="H807" i="3"/>
  <c r="G807" i="3"/>
  <c r="E807" i="3"/>
  <c r="H806" i="3"/>
  <c r="G806" i="3"/>
  <c r="E806" i="3"/>
  <c r="H805" i="3"/>
  <c r="G805" i="3"/>
  <c r="E805" i="3"/>
  <c r="H804" i="3"/>
  <c r="G804" i="3"/>
  <c r="E804" i="3"/>
  <c r="G803" i="3"/>
  <c r="E803" i="3"/>
  <c r="H803" i="3" s="1"/>
  <c r="G802" i="3"/>
  <c r="E802" i="3"/>
  <c r="H802" i="3" s="1"/>
  <c r="G801" i="3"/>
  <c r="E801" i="3"/>
  <c r="H801" i="3" s="1"/>
  <c r="G800" i="3"/>
  <c r="E800" i="3"/>
  <c r="H800" i="3" s="1"/>
  <c r="H799" i="3"/>
  <c r="G799" i="3"/>
  <c r="E799" i="3"/>
  <c r="H798" i="3"/>
  <c r="G798" i="3"/>
  <c r="E798" i="3"/>
  <c r="H797" i="3"/>
  <c r="G797" i="3"/>
  <c r="E797" i="3"/>
  <c r="H796" i="3"/>
  <c r="G796" i="3"/>
  <c r="E796" i="3"/>
  <c r="G795" i="3"/>
  <c r="E795" i="3"/>
  <c r="H795" i="3" s="1"/>
  <c r="H794" i="3"/>
  <c r="G794" i="3"/>
  <c r="E794" i="3"/>
  <c r="G793" i="3"/>
  <c r="E793" i="3"/>
  <c r="H793" i="3" s="1"/>
  <c r="G792" i="3"/>
  <c r="E792" i="3"/>
  <c r="H792" i="3" s="1"/>
  <c r="H791" i="3"/>
  <c r="G791" i="3"/>
  <c r="E791" i="3"/>
  <c r="H790" i="3"/>
  <c r="G790" i="3"/>
  <c r="E790" i="3"/>
  <c r="H789" i="3"/>
  <c r="G789" i="3"/>
  <c r="E789" i="3"/>
  <c r="H788" i="3"/>
  <c r="G788" i="3"/>
  <c r="E788" i="3"/>
  <c r="G787" i="3"/>
  <c r="E787" i="3"/>
  <c r="H787" i="3" s="1"/>
  <c r="G786" i="3"/>
  <c r="E786" i="3"/>
  <c r="H786" i="3" s="1"/>
  <c r="G785" i="3"/>
  <c r="E785" i="3"/>
  <c r="H785" i="3" s="1"/>
  <c r="G784" i="3"/>
  <c r="E784" i="3"/>
  <c r="H784" i="3" s="1"/>
  <c r="H783" i="3"/>
  <c r="G783" i="3"/>
  <c r="E783" i="3"/>
  <c r="H782" i="3"/>
  <c r="G782" i="3"/>
  <c r="E782" i="3"/>
  <c r="H781" i="3"/>
  <c r="G781" i="3"/>
  <c r="E781" i="3"/>
  <c r="H780" i="3"/>
  <c r="G780" i="3"/>
  <c r="E780" i="3"/>
  <c r="G779" i="3"/>
  <c r="E779" i="3"/>
  <c r="H779" i="3" s="1"/>
  <c r="H778" i="3"/>
  <c r="G778" i="3"/>
  <c r="E778" i="3"/>
  <c r="G777" i="3"/>
  <c r="E777" i="3"/>
  <c r="H777" i="3" s="1"/>
  <c r="G776" i="3"/>
  <c r="E776" i="3"/>
  <c r="H776" i="3" s="1"/>
  <c r="H775" i="3"/>
  <c r="G775" i="3"/>
  <c r="E775" i="3"/>
  <c r="H774" i="3"/>
  <c r="G774" i="3"/>
  <c r="E774" i="3"/>
  <c r="H773" i="3"/>
  <c r="G773" i="3"/>
  <c r="E773" i="3"/>
  <c r="H772" i="3"/>
  <c r="G772" i="3"/>
  <c r="E772" i="3"/>
  <c r="G771" i="3"/>
  <c r="E771" i="3"/>
  <c r="H771" i="3" s="1"/>
  <c r="G770" i="3"/>
  <c r="E770" i="3"/>
  <c r="H770" i="3" s="1"/>
  <c r="G769" i="3"/>
  <c r="E769" i="3"/>
  <c r="H769" i="3" s="1"/>
  <c r="G768" i="3"/>
  <c r="E768" i="3"/>
  <c r="H768" i="3" s="1"/>
  <c r="H767" i="3"/>
  <c r="G767" i="3"/>
  <c r="E767" i="3"/>
  <c r="H766" i="3"/>
  <c r="G766" i="3"/>
  <c r="E766" i="3"/>
  <c r="H765" i="3"/>
  <c r="G765" i="3"/>
  <c r="E765" i="3"/>
  <c r="H764" i="3"/>
  <c r="G764" i="3"/>
  <c r="E764" i="3"/>
  <c r="G763" i="3"/>
  <c r="E763" i="3"/>
  <c r="H763" i="3" s="1"/>
  <c r="H762" i="3"/>
  <c r="G762" i="3"/>
  <c r="E762" i="3"/>
  <c r="G761" i="3"/>
  <c r="E761" i="3"/>
  <c r="H761" i="3" s="1"/>
  <c r="G760" i="3"/>
  <c r="E760" i="3"/>
  <c r="H760" i="3" s="1"/>
  <c r="H759" i="3"/>
  <c r="G759" i="3"/>
  <c r="E759" i="3"/>
  <c r="H758" i="3"/>
  <c r="G758" i="3"/>
  <c r="E758" i="3"/>
  <c r="H757" i="3"/>
  <c r="G757" i="3"/>
  <c r="E757" i="3"/>
  <c r="H756" i="3"/>
  <c r="G756" i="3"/>
  <c r="E756" i="3"/>
  <c r="G755" i="3"/>
  <c r="E755" i="3"/>
  <c r="H755" i="3" s="1"/>
  <c r="G754" i="3"/>
  <c r="E754" i="3"/>
  <c r="H754" i="3" s="1"/>
  <c r="G753" i="3"/>
  <c r="E753" i="3"/>
  <c r="H753" i="3" s="1"/>
  <c r="G752" i="3"/>
  <c r="E752" i="3"/>
  <c r="H752" i="3" s="1"/>
  <c r="H751" i="3"/>
  <c r="G751" i="3"/>
  <c r="E751" i="3"/>
  <c r="H750" i="3"/>
  <c r="G750" i="3"/>
  <c r="E750" i="3"/>
  <c r="H749" i="3"/>
  <c r="G749" i="3"/>
  <c r="E749" i="3"/>
  <c r="H748" i="3"/>
  <c r="G748" i="3"/>
  <c r="E748" i="3"/>
  <c r="G747" i="3"/>
  <c r="E747" i="3"/>
  <c r="H747" i="3" s="1"/>
  <c r="H746" i="3"/>
  <c r="G746" i="3"/>
  <c r="E746" i="3"/>
  <c r="G745" i="3"/>
  <c r="E745" i="3"/>
  <c r="H745" i="3" s="1"/>
  <c r="G744" i="3"/>
  <c r="E744" i="3"/>
  <c r="H744" i="3" s="1"/>
  <c r="H743" i="3"/>
  <c r="G743" i="3"/>
  <c r="E743" i="3"/>
  <c r="H742" i="3"/>
  <c r="G742" i="3"/>
  <c r="E742" i="3"/>
  <c r="H741" i="3"/>
  <c r="G741" i="3"/>
  <c r="E741" i="3"/>
  <c r="H740" i="3"/>
  <c r="G740" i="3"/>
  <c r="E740" i="3"/>
  <c r="G739" i="3"/>
  <c r="E739" i="3"/>
  <c r="H739" i="3" s="1"/>
  <c r="G738" i="3"/>
  <c r="E738" i="3"/>
  <c r="H738" i="3" s="1"/>
  <c r="G737" i="3"/>
  <c r="E737" i="3"/>
  <c r="H737" i="3" s="1"/>
  <c r="G736" i="3"/>
  <c r="E736" i="3"/>
  <c r="H736" i="3" s="1"/>
  <c r="H735" i="3"/>
  <c r="G735" i="3"/>
  <c r="E735" i="3"/>
  <c r="H734" i="3"/>
  <c r="G734" i="3"/>
  <c r="E734" i="3"/>
  <c r="H733" i="3"/>
  <c r="G733" i="3"/>
  <c r="E733" i="3"/>
  <c r="H732" i="3"/>
  <c r="G732" i="3"/>
  <c r="E732" i="3"/>
  <c r="G731" i="3"/>
  <c r="E731" i="3"/>
  <c r="H731" i="3" s="1"/>
  <c r="H730" i="3"/>
  <c r="G730" i="3"/>
  <c r="E730" i="3"/>
  <c r="G729" i="3"/>
  <c r="E729" i="3"/>
  <c r="H729" i="3" s="1"/>
  <c r="G728" i="3"/>
  <c r="E728" i="3"/>
  <c r="H728" i="3" s="1"/>
  <c r="H727" i="3"/>
  <c r="G727" i="3"/>
  <c r="E727" i="3"/>
  <c r="H726" i="3"/>
  <c r="G726" i="3"/>
  <c r="E726" i="3"/>
  <c r="H725" i="3"/>
  <c r="G725" i="3"/>
  <c r="E725" i="3"/>
  <c r="H724" i="3"/>
  <c r="G724" i="3"/>
  <c r="E724" i="3"/>
  <c r="G723" i="3"/>
  <c r="E723" i="3"/>
  <c r="H723" i="3" s="1"/>
  <c r="G722" i="3"/>
  <c r="E722" i="3"/>
  <c r="H722" i="3" s="1"/>
  <c r="G721" i="3"/>
  <c r="E721" i="3"/>
  <c r="H721" i="3" s="1"/>
  <c r="G720" i="3"/>
  <c r="E720" i="3"/>
  <c r="H720" i="3" s="1"/>
  <c r="H719" i="3"/>
  <c r="G719" i="3"/>
  <c r="E719" i="3"/>
  <c r="H718" i="3"/>
  <c r="G718" i="3"/>
  <c r="E718" i="3"/>
  <c r="H717" i="3"/>
  <c r="G717" i="3"/>
  <c r="E717" i="3"/>
  <c r="H716" i="3"/>
  <c r="G716" i="3"/>
  <c r="E716" i="3"/>
  <c r="G715" i="3"/>
  <c r="E715" i="3"/>
  <c r="H715" i="3" s="1"/>
  <c r="H714" i="3"/>
  <c r="G714" i="3"/>
  <c r="E714" i="3"/>
  <c r="G713" i="3"/>
  <c r="E713" i="3"/>
  <c r="H713" i="3" s="1"/>
  <c r="G712" i="3"/>
  <c r="E712" i="3"/>
  <c r="H712" i="3" s="1"/>
  <c r="H711" i="3"/>
  <c r="G711" i="3"/>
  <c r="E711" i="3"/>
  <c r="H710" i="3"/>
  <c r="G710" i="3"/>
  <c r="E710" i="3"/>
  <c r="H709" i="3"/>
  <c r="G709" i="3"/>
  <c r="E709" i="3"/>
  <c r="H708" i="3"/>
  <c r="G708" i="3"/>
  <c r="E708" i="3"/>
  <c r="G707" i="3"/>
  <c r="E707" i="3"/>
  <c r="H707" i="3" s="1"/>
  <c r="G706" i="3"/>
  <c r="E706" i="3"/>
  <c r="H706" i="3" s="1"/>
  <c r="G705" i="3"/>
  <c r="E705" i="3"/>
  <c r="H705" i="3" s="1"/>
  <c r="G704" i="3"/>
  <c r="E704" i="3"/>
  <c r="H704" i="3" s="1"/>
  <c r="H703" i="3"/>
  <c r="G703" i="3"/>
  <c r="E703" i="3"/>
  <c r="H702" i="3"/>
  <c r="G702" i="3"/>
  <c r="E702" i="3"/>
  <c r="H701" i="3"/>
  <c r="G701" i="3"/>
  <c r="E701" i="3"/>
  <c r="H700" i="3"/>
  <c r="G700" i="3"/>
  <c r="E700" i="3"/>
  <c r="G699" i="3"/>
  <c r="E699" i="3"/>
  <c r="H699" i="3" s="1"/>
  <c r="H698" i="3"/>
  <c r="G698" i="3"/>
  <c r="E698" i="3"/>
  <c r="G697" i="3"/>
  <c r="E697" i="3"/>
  <c r="H697" i="3" s="1"/>
  <c r="G696" i="3"/>
  <c r="E696" i="3"/>
  <c r="H696" i="3" s="1"/>
  <c r="H695" i="3"/>
  <c r="G695" i="3"/>
  <c r="E695" i="3"/>
  <c r="H694" i="3"/>
  <c r="G694" i="3"/>
  <c r="E694" i="3"/>
  <c r="H693" i="3"/>
  <c r="G693" i="3"/>
  <c r="E693" i="3"/>
  <c r="H692" i="3"/>
  <c r="G692" i="3"/>
  <c r="E692" i="3"/>
  <c r="G691" i="3"/>
  <c r="E691" i="3"/>
  <c r="H691" i="3" s="1"/>
  <c r="G690" i="3"/>
  <c r="E690" i="3"/>
  <c r="H690" i="3" s="1"/>
  <c r="G689" i="3"/>
  <c r="E689" i="3"/>
  <c r="H689" i="3" s="1"/>
  <c r="G688" i="3"/>
  <c r="E688" i="3"/>
  <c r="H688" i="3" s="1"/>
  <c r="H687" i="3"/>
  <c r="G687" i="3"/>
  <c r="E687" i="3"/>
  <c r="H686" i="3"/>
  <c r="G686" i="3"/>
  <c r="E686" i="3"/>
  <c r="H685" i="3"/>
  <c r="G685" i="3"/>
  <c r="E685" i="3"/>
  <c r="H684" i="3"/>
  <c r="G684" i="3"/>
  <c r="E684" i="3"/>
  <c r="G683" i="3"/>
  <c r="E683" i="3"/>
  <c r="H683" i="3" s="1"/>
  <c r="H682" i="3"/>
  <c r="G682" i="3"/>
  <c r="E682" i="3"/>
  <c r="G681" i="3"/>
  <c r="E681" i="3"/>
  <c r="H681" i="3" s="1"/>
  <c r="G680" i="3"/>
  <c r="E680" i="3"/>
  <c r="H680" i="3" s="1"/>
  <c r="H679" i="3"/>
  <c r="G679" i="3"/>
  <c r="E679" i="3"/>
  <c r="H678" i="3"/>
  <c r="G678" i="3"/>
  <c r="E678" i="3"/>
  <c r="H677" i="3"/>
  <c r="G677" i="3"/>
  <c r="E677" i="3"/>
  <c r="H676" i="3"/>
  <c r="G676" i="3"/>
  <c r="E676" i="3"/>
  <c r="G675" i="3"/>
  <c r="E675" i="3"/>
  <c r="H675" i="3" s="1"/>
  <c r="G674" i="3"/>
  <c r="E674" i="3"/>
  <c r="H674" i="3" s="1"/>
  <c r="G673" i="3"/>
  <c r="E673" i="3"/>
  <c r="H673" i="3" s="1"/>
  <c r="G672" i="3"/>
  <c r="E672" i="3"/>
  <c r="H672" i="3" s="1"/>
  <c r="H671" i="3"/>
  <c r="G671" i="3"/>
  <c r="E671" i="3"/>
  <c r="H670" i="3"/>
  <c r="G670" i="3"/>
  <c r="E670" i="3"/>
  <c r="H669" i="3"/>
  <c r="G669" i="3"/>
  <c r="E669" i="3"/>
  <c r="H668" i="3"/>
  <c r="G668" i="3"/>
  <c r="E668" i="3"/>
  <c r="G667" i="3"/>
  <c r="E667" i="3"/>
  <c r="H667" i="3" s="1"/>
  <c r="H666" i="3"/>
  <c r="G666" i="3"/>
  <c r="E666" i="3"/>
  <c r="G665" i="3"/>
  <c r="E665" i="3"/>
  <c r="H665" i="3" s="1"/>
  <c r="G664" i="3"/>
  <c r="E664" i="3"/>
  <c r="H664" i="3" s="1"/>
  <c r="H663" i="3"/>
  <c r="G663" i="3"/>
  <c r="E663" i="3"/>
  <c r="H662" i="3"/>
  <c r="G662" i="3"/>
  <c r="E662" i="3"/>
  <c r="H661" i="3"/>
  <c r="G661" i="3"/>
  <c r="E661" i="3"/>
  <c r="H660" i="3"/>
  <c r="G660" i="3"/>
  <c r="E660" i="3"/>
  <c r="G659" i="3"/>
  <c r="E659" i="3"/>
  <c r="H659" i="3" s="1"/>
  <c r="G658" i="3"/>
  <c r="E658" i="3"/>
  <c r="H658" i="3" s="1"/>
  <c r="G657" i="3"/>
  <c r="E657" i="3"/>
  <c r="H657" i="3" s="1"/>
  <c r="G656" i="3"/>
  <c r="E656" i="3"/>
  <c r="H656" i="3" s="1"/>
  <c r="H655" i="3"/>
  <c r="G655" i="3"/>
  <c r="E655" i="3"/>
  <c r="H654" i="3"/>
  <c r="G654" i="3"/>
  <c r="E654" i="3"/>
  <c r="H653" i="3"/>
  <c r="G653" i="3"/>
  <c r="E653" i="3"/>
  <c r="H652" i="3"/>
  <c r="G652" i="3"/>
  <c r="E652" i="3"/>
  <c r="G651" i="3"/>
  <c r="E651" i="3"/>
  <c r="H651" i="3" s="1"/>
  <c r="H650" i="3"/>
  <c r="G650" i="3"/>
  <c r="E650" i="3"/>
  <c r="G649" i="3"/>
  <c r="E649" i="3"/>
  <c r="H649" i="3" s="1"/>
  <c r="G648" i="3"/>
  <c r="E648" i="3"/>
  <c r="H648" i="3" s="1"/>
  <c r="H647" i="3"/>
  <c r="G647" i="3"/>
  <c r="E647" i="3"/>
  <c r="H646" i="3"/>
  <c r="G646" i="3"/>
  <c r="E646" i="3"/>
  <c r="H645" i="3"/>
  <c r="G645" i="3"/>
  <c r="E645" i="3"/>
  <c r="H644" i="3"/>
  <c r="G644" i="3"/>
  <c r="E644" i="3"/>
  <c r="G643" i="3"/>
  <c r="E643" i="3"/>
  <c r="H643" i="3" s="1"/>
  <c r="G642" i="3"/>
  <c r="E642" i="3"/>
  <c r="H642" i="3" s="1"/>
  <c r="G641" i="3"/>
  <c r="E641" i="3"/>
  <c r="H641" i="3" s="1"/>
  <c r="G640" i="3"/>
  <c r="E640" i="3"/>
  <c r="H640" i="3" s="1"/>
  <c r="H639" i="3"/>
  <c r="G639" i="3"/>
  <c r="E639" i="3"/>
  <c r="H638" i="3"/>
  <c r="G638" i="3"/>
  <c r="E638" i="3"/>
  <c r="H637" i="3"/>
  <c r="G637" i="3"/>
  <c r="E637" i="3"/>
  <c r="H636" i="3"/>
  <c r="G636" i="3"/>
  <c r="E636" i="3"/>
  <c r="G635" i="3"/>
  <c r="E635" i="3"/>
  <c r="H635" i="3" s="1"/>
  <c r="H634" i="3"/>
  <c r="G634" i="3"/>
  <c r="E634" i="3"/>
  <c r="G633" i="3"/>
  <c r="E633" i="3"/>
  <c r="H633" i="3" s="1"/>
  <c r="G632" i="3"/>
  <c r="E632" i="3"/>
  <c r="H632" i="3" s="1"/>
  <c r="H631" i="3"/>
  <c r="G631" i="3"/>
  <c r="E631" i="3"/>
  <c r="H630" i="3"/>
  <c r="G630" i="3"/>
  <c r="E630" i="3"/>
  <c r="H629" i="3"/>
  <c r="G629" i="3"/>
  <c r="E629" i="3"/>
  <c r="H628" i="3"/>
  <c r="G628" i="3"/>
  <c r="E628" i="3"/>
  <c r="G627" i="3"/>
  <c r="E627" i="3"/>
  <c r="H627" i="3" s="1"/>
  <c r="G626" i="3"/>
  <c r="E626" i="3"/>
  <c r="H626" i="3" s="1"/>
  <c r="G625" i="3"/>
  <c r="E625" i="3"/>
  <c r="H625" i="3" s="1"/>
  <c r="G624" i="3"/>
  <c r="E624" i="3"/>
  <c r="H624" i="3" s="1"/>
  <c r="H623" i="3"/>
  <c r="G623" i="3"/>
  <c r="E623" i="3"/>
  <c r="H622" i="3"/>
  <c r="G622" i="3"/>
  <c r="E622" i="3"/>
  <c r="H621" i="3"/>
  <c r="G621" i="3"/>
  <c r="E621" i="3"/>
  <c r="H620" i="3"/>
  <c r="G620" i="3"/>
  <c r="E620" i="3"/>
  <c r="G619" i="3"/>
  <c r="E619" i="3"/>
  <c r="H619" i="3" s="1"/>
  <c r="H618" i="3"/>
  <c r="G618" i="3"/>
  <c r="E618" i="3"/>
  <c r="G617" i="3"/>
  <c r="E617" i="3"/>
  <c r="H617" i="3" s="1"/>
  <c r="G616" i="3"/>
  <c r="E616" i="3"/>
  <c r="H616" i="3" s="1"/>
  <c r="H615" i="3"/>
  <c r="G615" i="3"/>
  <c r="E615" i="3"/>
  <c r="H614" i="3"/>
  <c r="G614" i="3"/>
  <c r="E614" i="3"/>
  <c r="H613" i="3"/>
  <c r="G613" i="3"/>
  <c r="E613" i="3"/>
  <c r="H612" i="3"/>
  <c r="G612" i="3"/>
  <c r="E612" i="3"/>
  <c r="G611" i="3"/>
  <c r="E611" i="3"/>
  <c r="H611" i="3" s="1"/>
  <c r="G610" i="3"/>
  <c r="E610" i="3"/>
  <c r="H610" i="3" s="1"/>
  <c r="G609" i="3"/>
  <c r="E609" i="3"/>
  <c r="H609" i="3" s="1"/>
  <c r="G608" i="3"/>
  <c r="E608" i="3"/>
  <c r="H608" i="3" s="1"/>
  <c r="H607" i="3"/>
  <c r="G607" i="3"/>
  <c r="E607" i="3"/>
  <c r="H606" i="3"/>
  <c r="G606" i="3"/>
  <c r="E606" i="3"/>
  <c r="H605" i="3"/>
  <c r="G605" i="3"/>
  <c r="E605" i="3"/>
  <c r="H604" i="3"/>
  <c r="G604" i="3"/>
  <c r="E604" i="3"/>
  <c r="G603" i="3"/>
  <c r="E603" i="3"/>
  <c r="H603" i="3" s="1"/>
  <c r="H602" i="3"/>
  <c r="G602" i="3"/>
  <c r="E602" i="3"/>
  <c r="G601" i="3"/>
  <c r="E601" i="3"/>
  <c r="H601" i="3" s="1"/>
  <c r="G600" i="3"/>
  <c r="E600" i="3"/>
  <c r="H600" i="3" s="1"/>
  <c r="H599" i="3"/>
  <c r="G599" i="3"/>
  <c r="E599" i="3"/>
  <c r="H598" i="3"/>
  <c r="G598" i="3"/>
  <c r="E598" i="3"/>
  <c r="H597" i="3"/>
  <c r="G597" i="3"/>
  <c r="E597" i="3"/>
  <c r="H596" i="3"/>
  <c r="G596" i="3"/>
  <c r="E596" i="3"/>
  <c r="G595" i="3"/>
  <c r="E595" i="3"/>
  <c r="H595" i="3" s="1"/>
  <c r="G594" i="3"/>
  <c r="E594" i="3"/>
  <c r="H594" i="3" s="1"/>
  <c r="G593" i="3"/>
  <c r="E593" i="3"/>
  <c r="H593" i="3" s="1"/>
  <c r="G592" i="3"/>
  <c r="E592" i="3"/>
  <c r="H592" i="3" s="1"/>
  <c r="H591" i="3"/>
  <c r="G591" i="3"/>
  <c r="E591" i="3"/>
  <c r="H590" i="3"/>
  <c r="G590" i="3"/>
  <c r="E590" i="3"/>
  <c r="H589" i="3"/>
  <c r="G589" i="3"/>
  <c r="E589" i="3"/>
  <c r="H588" i="3"/>
  <c r="G588" i="3"/>
  <c r="E588" i="3"/>
  <c r="G587" i="3"/>
  <c r="E587" i="3"/>
  <c r="H587" i="3" s="1"/>
  <c r="H586" i="3"/>
  <c r="G586" i="3"/>
  <c r="E586" i="3"/>
  <c r="G585" i="3"/>
  <c r="E585" i="3"/>
  <c r="H585" i="3" s="1"/>
  <c r="G584" i="3"/>
  <c r="E584" i="3"/>
  <c r="H584" i="3" s="1"/>
  <c r="H583" i="3"/>
  <c r="G583" i="3"/>
  <c r="E583" i="3"/>
  <c r="H582" i="3"/>
  <c r="G582" i="3"/>
  <c r="E582" i="3"/>
  <c r="H581" i="3"/>
  <c r="G581" i="3"/>
  <c r="E581" i="3"/>
  <c r="H580" i="3"/>
  <c r="G580" i="3"/>
  <c r="E580" i="3"/>
  <c r="G579" i="3"/>
  <c r="E579" i="3"/>
  <c r="H579" i="3" s="1"/>
  <c r="G578" i="3"/>
  <c r="E578" i="3"/>
  <c r="H578" i="3" s="1"/>
  <c r="G577" i="3"/>
  <c r="E577" i="3"/>
  <c r="H577" i="3" s="1"/>
  <c r="G576" i="3"/>
  <c r="E576" i="3"/>
  <c r="H576" i="3" s="1"/>
  <c r="H575" i="3"/>
  <c r="G575" i="3"/>
  <c r="E575" i="3"/>
  <c r="H574" i="3"/>
  <c r="G574" i="3"/>
  <c r="E574" i="3"/>
  <c r="H573" i="3"/>
  <c r="G573" i="3"/>
  <c r="E573" i="3"/>
  <c r="H572" i="3"/>
  <c r="G572" i="3"/>
  <c r="E572" i="3"/>
  <c r="G571" i="3"/>
  <c r="E571" i="3"/>
  <c r="H571" i="3" s="1"/>
  <c r="H570" i="3"/>
  <c r="G570" i="3"/>
  <c r="E570" i="3"/>
  <c r="G569" i="3"/>
  <c r="E569" i="3"/>
  <c r="H569" i="3" s="1"/>
  <c r="G568" i="3"/>
  <c r="E568" i="3"/>
  <c r="H568" i="3" s="1"/>
  <c r="H567" i="3"/>
  <c r="G567" i="3"/>
  <c r="E567" i="3"/>
  <c r="H566" i="3"/>
  <c r="G566" i="3"/>
  <c r="E566" i="3"/>
  <c r="H565" i="3"/>
  <c r="G565" i="3"/>
  <c r="E565" i="3"/>
  <c r="H564" i="3"/>
  <c r="G564" i="3"/>
  <c r="E564" i="3"/>
  <c r="G563" i="3"/>
  <c r="E563" i="3"/>
  <c r="H563" i="3" s="1"/>
  <c r="G562" i="3"/>
  <c r="E562" i="3"/>
  <c r="H562" i="3" s="1"/>
  <c r="G561" i="3"/>
  <c r="E561" i="3"/>
  <c r="H561" i="3" s="1"/>
  <c r="G560" i="3"/>
  <c r="E560" i="3"/>
  <c r="H560" i="3" s="1"/>
  <c r="H559" i="3"/>
  <c r="G559" i="3"/>
  <c r="E559" i="3"/>
  <c r="H558" i="3"/>
  <c r="G558" i="3"/>
  <c r="E558" i="3"/>
  <c r="H557" i="3"/>
  <c r="G557" i="3"/>
  <c r="E557" i="3"/>
  <c r="H556" i="3"/>
  <c r="G556" i="3"/>
  <c r="E556" i="3"/>
  <c r="G555" i="3"/>
  <c r="E555" i="3"/>
  <c r="H555" i="3" s="1"/>
  <c r="H554" i="3"/>
  <c r="G554" i="3"/>
  <c r="E554" i="3"/>
  <c r="H553" i="3"/>
  <c r="G553" i="3"/>
  <c r="E553" i="3"/>
  <c r="G552" i="3"/>
  <c r="E552" i="3"/>
  <c r="H552" i="3" s="1"/>
  <c r="H551" i="3"/>
  <c r="G551" i="3"/>
  <c r="E551" i="3"/>
  <c r="H550" i="3"/>
  <c r="G550" i="3"/>
  <c r="E550" i="3"/>
  <c r="H549" i="3"/>
  <c r="G549" i="3"/>
  <c r="E549" i="3"/>
  <c r="H548" i="3"/>
  <c r="G548" i="3"/>
  <c r="E548" i="3"/>
  <c r="G547" i="3"/>
  <c r="E547" i="3"/>
  <c r="H547" i="3" s="1"/>
  <c r="G546" i="3"/>
  <c r="E546" i="3"/>
  <c r="H546" i="3" s="1"/>
  <c r="G545" i="3"/>
  <c r="E545" i="3"/>
  <c r="H545" i="3" s="1"/>
  <c r="G544" i="3"/>
  <c r="E544" i="3"/>
  <c r="H544" i="3" s="1"/>
  <c r="H543" i="3"/>
  <c r="G543" i="3"/>
  <c r="E543" i="3"/>
  <c r="H542" i="3"/>
  <c r="G542" i="3"/>
  <c r="E542" i="3"/>
  <c r="H541" i="3"/>
  <c r="G541" i="3"/>
  <c r="E541" i="3"/>
  <c r="H540" i="3"/>
  <c r="G540" i="3"/>
  <c r="E540" i="3"/>
  <c r="G539" i="3"/>
  <c r="E539" i="3"/>
  <c r="H539" i="3" s="1"/>
  <c r="H538" i="3"/>
  <c r="G538" i="3"/>
  <c r="E538" i="3"/>
  <c r="G537" i="3"/>
  <c r="E537" i="3"/>
  <c r="H537" i="3" s="1"/>
  <c r="G536" i="3"/>
  <c r="E536" i="3"/>
  <c r="H536" i="3" s="1"/>
  <c r="H535" i="3"/>
  <c r="G535" i="3"/>
  <c r="E535" i="3"/>
  <c r="H534" i="3"/>
  <c r="G534" i="3"/>
  <c r="E534" i="3"/>
  <c r="H533" i="3"/>
  <c r="G533" i="3"/>
  <c r="E533" i="3"/>
  <c r="H532" i="3"/>
  <c r="G532" i="3"/>
  <c r="E532" i="3"/>
  <c r="G531" i="3"/>
  <c r="E531" i="3"/>
  <c r="H531" i="3" s="1"/>
  <c r="G530" i="3"/>
  <c r="E530" i="3"/>
  <c r="H530" i="3" s="1"/>
  <c r="G529" i="3"/>
  <c r="E529" i="3"/>
  <c r="H529" i="3" s="1"/>
  <c r="G528" i="3"/>
  <c r="E528" i="3"/>
  <c r="H528" i="3" s="1"/>
  <c r="H527" i="3"/>
  <c r="G527" i="3"/>
  <c r="E527" i="3"/>
  <c r="H526" i="3"/>
  <c r="G526" i="3"/>
  <c r="E526" i="3"/>
  <c r="H525" i="3"/>
  <c r="G525" i="3"/>
  <c r="E525" i="3"/>
  <c r="H524" i="3"/>
  <c r="G524" i="3"/>
  <c r="E524" i="3"/>
  <c r="G523" i="3"/>
  <c r="E523" i="3"/>
  <c r="H523" i="3" s="1"/>
  <c r="H522" i="3"/>
  <c r="G522" i="3"/>
  <c r="E522" i="3"/>
  <c r="G521" i="3"/>
  <c r="E521" i="3"/>
  <c r="H521" i="3" s="1"/>
  <c r="G520" i="3"/>
  <c r="E520" i="3"/>
  <c r="H520" i="3" s="1"/>
  <c r="H519" i="3"/>
  <c r="G519" i="3"/>
  <c r="E519" i="3"/>
  <c r="H518" i="3"/>
  <c r="G518" i="3"/>
  <c r="E518" i="3"/>
  <c r="H517" i="3"/>
  <c r="G517" i="3"/>
  <c r="E517" i="3"/>
  <c r="H516" i="3"/>
  <c r="G516" i="3"/>
  <c r="E516" i="3"/>
  <c r="G515" i="3"/>
  <c r="E515" i="3"/>
  <c r="H515" i="3" s="1"/>
  <c r="G514" i="3"/>
  <c r="E514" i="3"/>
  <c r="H514" i="3" s="1"/>
  <c r="G513" i="3"/>
  <c r="E513" i="3"/>
  <c r="H513" i="3" s="1"/>
  <c r="G512" i="3"/>
  <c r="E512" i="3"/>
  <c r="H512" i="3" s="1"/>
  <c r="H511" i="3"/>
  <c r="G511" i="3"/>
  <c r="E511" i="3"/>
  <c r="H510" i="3"/>
  <c r="G510" i="3"/>
  <c r="E510" i="3"/>
  <c r="H509" i="3"/>
  <c r="G509" i="3"/>
  <c r="E509" i="3"/>
  <c r="H508" i="3"/>
  <c r="G508" i="3"/>
  <c r="E508" i="3"/>
  <c r="G507" i="3"/>
  <c r="E507" i="3"/>
  <c r="H507" i="3" s="1"/>
  <c r="H506" i="3"/>
  <c r="G506" i="3"/>
  <c r="E506" i="3"/>
  <c r="G505" i="3"/>
  <c r="E505" i="3"/>
  <c r="H505" i="3" s="1"/>
  <c r="G504" i="3"/>
  <c r="E504" i="3"/>
  <c r="H504" i="3" s="1"/>
  <c r="H503" i="3"/>
  <c r="G503" i="3"/>
  <c r="E503" i="3"/>
  <c r="H502" i="3"/>
  <c r="G502" i="3"/>
  <c r="E502" i="3"/>
  <c r="H501" i="3"/>
  <c r="G501" i="3"/>
  <c r="E501" i="3"/>
  <c r="H500" i="3"/>
  <c r="G500" i="3"/>
  <c r="E500" i="3"/>
  <c r="G499" i="3"/>
  <c r="E499" i="3"/>
  <c r="H499" i="3" s="1"/>
  <c r="G498" i="3"/>
  <c r="E498" i="3"/>
  <c r="H498" i="3" s="1"/>
  <c r="G497" i="3"/>
  <c r="E497" i="3"/>
  <c r="H497" i="3" s="1"/>
  <c r="G496" i="3"/>
  <c r="E496" i="3"/>
  <c r="H496" i="3" s="1"/>
  <c r="H495" i="3"/>
  <c r="G495" i="3"/>
  <c r="E495" i="3"/>
  <c r="H494" i="3"/>
  <c r="G494" i="3"/>
  <c r="E494" i="3"/>
  <c r="H493" i="3"/>
  <c r="G493" i="3"/>
  <c r="E493" i="3"/>
  <c r="H492" i="3"/>
  <c r="G492" i="3"/>
  <c r="E492" i="3"/>
  <c r="G491" i="3"/>
  <c r="E491" i="3"/>
  <c r="H491" i="3" s="1"/>
  <c r="H490" i="3"/>
  <c r="G490" i="3"/>
  <c r="E490" i="3"/>
  <c r="G489" i="3"/>
  <c r="E489" i="3"/>
  <c r="H489" i="3" s="1"/>
  <c r="G488" i="3"/>
  <c r="E488" i="3"/>
  <c r="H488" i="3" s="1"/>
  <c r="H487" i="3"/>
  <c r="G487" i="3"/>
  <c r="E487" i="3"/>
  <c r="H486" i="3"/>
  <c r="G486" i="3"/>
  <c r="E486" i="3"/>
  <c r="H485" i="3"/>
  <c r="G485" i="3"/>
  <c r="E485" i="3"/>
  <c r="H484" i="3"/>
  <c r="G484" i="3"/>
  <c r="E484" i="3"/>
  <c r="G483" i="3"/>
  <c r="E483" i="3"/>
  <c r="H483" i="3" s="1"/>
  <c r="G482" i="3"/>
  <c r="E482" i="3"/>
  <c r="H482" i="3" s="1"/>
  <c r="G481" i="3"/>
  <c r="E481" i="3"/>
  <c r="H481" i="3" s="1"/>
  <c r="G480" i="3"/>
  <c r="E480" i="3"/>
  <c r="H480" i="3" s="1"/>
  <c r="H479" i="3"/>
  <c r="G479" i="3"/>
  <c r="E479" i="3"/>
  <c r="H478" i="3"/>
  <c r="G478" i="3"/>
  <c r="E478" i="3"/>
  <c r="H477" i="3"/>
  <c r="G477" i="3"/>
  <c r="E477" i="3"/>
  <c r="H476" i="3"/>
  <c r="G476" i="3"/>
  <c r="E476" i="3"/>
  <c r="G475" i="3"/>
  <c r="E475" i="3"/>
  <c r="H475" i="3" s="1"/>
  <c r="H474" i="3"/>
  <c r="G474" i="3"/>
  <c r="E474" i="3"/>
  <c r="G473" i="3"/>
  <c r="E473" i="3"/>
  <c r="H473" i="3" s="1"/>
  <c r="G472" i="3"/>
  <c r="E472" i="3"/>
  <c r="H472" i="3" s="1"/>
  <c r="H471" i="3"/>
  <c r="G471" i="3"/>
  <c r="E471" i="3"/>
  <c r="H470" i="3"/>
  <c r="G470" i="3"/>
  <c r="E470" i="3"/>
  <c r="H469" i="3"/>
  <c r="G469" i="3"/>
  <c r="E469" i="3"/>
  <c r="H468" i="3"/>
  <c r="G468" i="3"/>
  <c r="E468" i="3"/>
  <c r="G467" i="3"/>
  <c r="E467" i="3"/>
  <c r="H467" i="3" s="1"/>
  <c r="G466" i="3"/>
  <c r="E466" i="3"/>
  <c r="H466" i="3" s="1"/>
  <c r="G465" i="3"/>
  <c r="E465" i="3"/>
  <c r="H465" i="3" s="1"/>
  <c r="G464" i="3"/>
  <c r="E464" i="3"/>
  <c r="H464" i="3" s="1"/>
  <c r="H463" i="3"/>
  <c r="G463" i="3"/>
  <c r="E463" i="3"/>
  <c r="H462" i="3"/>
  <c r="G462" i="3"/>
  <c r="E462" i="3"/>
  <c r="H461" i="3"/>
  <c r="G461" i="3"/>
  <c r="E461" i="3"/>
  <c r="H460" i="3"/>
  <c r="G460" i="3"/>
  <c r="E460" i="3"/>
  <c r="G459" i="3"/>
  <c r="E459" i="3"/>
  <c r="H459" i="3" s="1"/>
  <c r="H458" i="3"/>
  <c r="G458" i="3"/>
  <c r="E458" i="3"/>
  <c r="G457" i="3"/>
  <c r="E457" i="3"/>
  <c r="H457" i="3" s="1"/>
  <c r="G456" i="3"/>
  <c r="E456" i="3"/>
  <c r="H456" i="3" s="1"/>
  <c r="H455" i="3"/>
  <c r="G455" i="3"/>
  <c r="E455" i="3"/>
  <c r="H454" i="3"/>
  <c r="G454" i="3"/>
  <c r="E454" i="3"/>
  <c r="H453" i="3"/>
  <c r="G453" i="3"/>
  <c r="E453" i="3"/>
  <c r="H452" i="3"/>
  <c r="G452" i="3"/>
  <c r="E452" i="3"/>
  <c r="G451" i="3"/>
  <c r="E451" i="3"/>
  <c r="H451" i="3" s="1"/>
  <c r="G450" i="3"/>
  <c r="E450" i="3"/>
  <c r="H450" i="3" s="1"/>
  <c r="G449" i="3"/>
  <c r="E449" i="3"/>
  <c r="H449" i="3" s="1"/>
  <c r="G448" i="3"/>
  <c r="E448" i="3"/>
  <c r="H448" i="3" s="1"/>
  <c r="H447" i="3"/>
  <c r="G447" i="3"/>
  <c r="E447" i="3"/>
  <c r="H446" i="3"/>
  <c r="G446" i="3"/>
  <c r="E446" i="3"/>
  <c r="H445" i="3"/>
  <c r="G445" i="3"/>
  <c r="E445" i="3"/>
  <c r="H444" i="3"/>
  <c r="G444" i="3"/>
  <c r="E444" i="3"/>
  <c r="G443" i="3"/>
  <c r="E443" i="3"/>
  <c r="H443" i="3" s="1"/>
  <c r="H442" i="3"/>
  <c r="G442" i="3"/>
  <c r="E442" i="3"/>
  <c r="G441" i="3"/>
  <c r="E441" i="3"/>
  <c r="H441" i="3" s="1"/>
  <c r="G440" i="3"/>
  <c r="E440" i="3"/>
  <c r="H440" i="3" s="1"/>
  <c r="H439" i="3"/>
  <c r="G439" i="3"/>
  <c r="E439" i="3"/>
  <c r="H438" i="3"/>
  <c r="G438" i="3"/>
  <c r="E438" i="3"/>
  <c r="H437" i="3"/>
  <c r="G437" i="3"/>
  <c r="E437" i="3"/>
  <c r="H436" i="3"/>
  <c r="G436" i="3"/>
  <c r="E436" i="3"/>
  <c r="G435" i="3"/>
  <c r="E435" i="3"/>
  <c r="H435" i="3" s="1"/>
  <c r="G434" i="3"/>
  <c r="E434" i="3"/>
  <c r="H434" i="3" s="1"/>
  <c r="G433" i="3"/>
  <c r="E433" i="3"/>
  <c r="H433" i="3" s="1"/>
  <c r="G432" i="3"/>
  <c r="E432" i="3"/>
  <c r="H432" i="3" s="1"/>
  <c r="H431" i="3"/>
  <c r="G431" i="3"/>
  <c r="E431" i="3"/>
  <c r="H430" i="3"/>
  <c r="G430" i="3"/>
  <c r="E430" i="3"/>
  <c r="H429" i="3"/>
  <c r="G429" i="3"/>
  <c r="E429" i="3"/>
  <c r="H428" i="3"/>
  <c r="G428" i="3"/>
  <c r="E428" i="3"/>
  <c r="G427" i="3"/>
  <c r="E427" i="3"/>
  <c r="H427" i="3" s="1"/>
  <c r="H426" i="3"/>
  <c r="G426" i="3"/>
  <c r="E426" i="3"/>
  <c r="G425" i="3"/>
  <c r="E425" i="3"/>
  <c r="H425" i="3" s="1"/>
  <c r="G424" i="3"/>
  <c r="E424" i="3"/>
  <c r="H424" i="3" s="1"/>
  <c r="H423" i="3"/>
  <c r="G423" i="3"/>
  <c r="E423" i="3"/>
  <c r="H422" i="3"/>
  <c r="G422" i="3"/>
  <c r="E422" i="3"/>
  <c r="H421" i="3"/>
  <c r="G421" i="3"/>
  <c r="E421" i="3"/>
  <c r="H420" i="3"/>
  <c r="G420" i="3"/>
  <c r="E420" i="3"/>
  <c r="G419" i="3"/>
  <c r="E419" i="3"/>
  <c r="H419" i="3" s="1"/>
  <c r="G418" i="3"/>
  <c r="E418" i="3"/>
  <c r="H418" i="3" s="1"/>
  <c r="G417" i="3"/>
  <c r="E417" i="3"/>
  <c r="H417" i="3" s="1"/>
  <c r="G416" i="3"/>
  <c r="E416" i="3"/>
  <c r="H416" i="3" s="1"/>
  <c r="H415" i="3"/>
  <c r="G415" i="3"/>
  <c r="E415" i="3"/>
  <c r="H414" i="3"/>
  <c r="G414" i="3"/>
  <c r="E414" i="3"/>
  <c r="H413" i="3"/>
  <c r="G413" i="3"/>
  <c r="E413" i="3"/>
  <c r="H412" i="3"/>
  <c r="G412" i="3"/>
  <c r="E412" i="3"/>
  <c r="G411" i="3"/>
  <c r="E411" i="3"/>
  <c r="H411" i="3" s="1"/>
  <c r="H410" i="3"/>
  <c r="G410" i="3"/>
  <c r="E410" i="3"/>
  <c r="H409" i="3"/>
  <c r="G409" i="3"/>
  <c r="E409" i="3"/>
  <c r="G408" i="3"/>
  <c r="E408" i="3"/>
  <c r="H408" i="3" s="1"/>
  <c r="H407" i="3"/>
  <c r="G407" i="3"/>
  <c r="E407" i="3"/>
  <c r="H406" i="3"/>
  <c r="G406" i="3"/>
  <c r="E406" i="3"/>
  <c r="H405" i="3"/>
  <c r="G405" i="3"/>
  <c r="E405" i="3"/>
  <c r="H404" i="3"/>
  <c r="G404" i="3"/>
  <c r="E404" i="3"/>
  <c r="G403" i="3"/>
  <c r="E403" i="3"/>
  <c r="H403" i="3" s="1"/>
  <c r="G402" i="3"/>
  <c r="E402" i="3"/>
  <c r="H402" i="3" s="1"/>
  <c r="G401" i="3"/>
  <c r="E401" i="3"/>
  <c r="H401" i="3" s="1"/>
  <c r="G400" i="3"/>
  <c r="E400" i="3"/>
  <c r="H400" i="3" s="1"/>
  <c r="H399" i="3"/>
  <c r="G399" i="3"/>
  <c r="E399" i="3"/>
  <c r="H398" i="3"/>
  <c r="G398" i="3"/>
  <c r="E398" i="3"/>
  <c r="H397" i="3"/>
  <c r="G397" i="3"/>
  <c r="E397" i="3"/>
  <c r="H396" i="3"/>
  <c r="G396" i="3"/>
  <c r="E396" i="3"/>
  <c r="G395" i="3"/>
  <c r="E395" i="3"/>
  <c r="H395" i="3" s="1"/>
  <c r="H394" i="3"/>
  <c r="G394" i="3"/>
  <c r="E394" i="3"/>
  <c r="H393" i="3"/>
  <c r="G393" i="3"/>
  <c r="E393" i="3"/>
  <c r="G392" i="3"/>
  <c r="E392" i="3"/>
  <c r="H392" i="3" s="1"/>
  <c r="H391" i="3"/>
  <c r="G391" i="3"/>
  <c r="E391" i="3"/>
  <c r="H390" i="3"/>
  <c r="G390" i="3"/>
  <c r="E390" i="3"/>
  <c r="H389" i="3"/>
  <c r="G389" i="3"/>
  <c r="E389" i="3"/>
  <c r="H388" i="3"/>
  <c r="G388" i="3"/>
  <c r="E388" i="3"/>
  <c r="G387" i="3"/>
  <c r="E387" i="3"/>
  <c r="H387" i="3" s="1"/>
  <c r="G386" i="3"/>
  <c r="E386" i="3"/>
  <c r="H386" i="3" s="1"/>
  <c r="G385" i="3"/>
  <c r="E385" i="3"/>
  <c r="H385" i="3" s="1"/>
  <c r="G384" i="3"/>
  <c r="E384" i="3"/>
  <c r="H384" i="3" s="1"/>
  <c r="H383" i="3"/>
  <c r="G383" i="3"/>
  <c r="E383" i="3"/>
  <c r="H382" i="3"/>
  <c r="G382" i="3"/>
  <c r="E382" i="3"/>
  <c r="H381" i="3"/>
  <c r="G381" i="3"/>
  <c r="E381" i="3"/>
  <c r="H380" i="3"/>
  <c r="G380" i="3"/>
  <c r="E380" i="3"/>
  <c r="G379" i="3"/>
  <c r="E379" i="3"/>
  <c r="H379" i="3" s="1"/>
  <c r="H378" i="3"/>
  <c r="G378" i="3"/>
  <c r="E378" i="3"/>
  <c r="H377" i="3"/>
  <c r="G377" i="3"/>
  <c r="E377" i="3"/>
  <c r="G376" i="3"/>
  <c r="E376" i="3"/>
  <c r="H376" i="3" s="1"/>
  <c r="H375" i="3"/>
  <c r="G375" i="3"/>
  <c r="E375" i="3"/>
  <c r="H374" i="3"/>
  <c r="G374" i="3"/>
  <c r="E374" i="3"/>
  <c r="H373" i="3"/>
  <c r="G373" i="3"/>
  <c r="E373" i="3"/>
  <c r="H372" i="3"/>
  <c r="G372" i="3"/>
  <c r="E372" i="3"/>
  <c r="G371" i="3"/>
  <c r="E371" i="3"/>
  <c r="H371" i="3" s="1"/>
  <c r="G370" i="3"/>
  <c r="E370" i="3"/>
  <c r="H370" i="3" s="1"/>
  <c r="G369" i="3"/>
  <c r="E369" i="3"/>
  <c r="H369" i="3" s="1"/>
  <c r="G368" i="3"/>
  <c r="E368" i="3"/>
  <c r="H368" i="3" s="1"/>
  <c r="H367" i="3"/>
  <c r="G367" i="3"/>
  <c r="E367" i="3"/>
  <c r="H366" i="3"/>
  <c r="G366" i="3"/>
  <c r="E366" i="3"/>
  <c r="H365" i="3"/>
  <c r="G365" i="3"/>
  <c r="E365" i="3"/>
  <c r="H364" i="3"/>
  <c r="G364" i="3"/>
  <c r="E364" i="3"/>
  <c r="G363" i="3"/>
  <c r="E363" i="3"/>
  <c r="H363" i="3" s="1"/>
  <c r="H362" i="3"/>
  <c r="G362" i="3"/>
  <c r="E362" i="3"/>
  <c r="H361" i="3"/>
  <c r="G361" i="3"/>
  <c r="E361" i="3"/>
  <c r="G360" i="3"/>
  <c r="E360" i="3"/>
  <c r="H360" i="3" s="1"/>
  <c r="H359" i="3"/>
  <c r="G359" i="3"/>
  <c r="E359" i="3"/>
  <c r="H358" i="3"/>
  <c r="G358" i="3"/>
  <c r="E358" i="3"/>
  <c r="H357" i="3"/>
  <c r="G357" i="3"/>
  <c r="E357" i="3"/>
  <c r="H356" i="3"/>
  <c r="G356" i="3"/>
  <c r="E356" i="3"/>
  <c r="G355" i="3"/>
  <c r="E355" i="3"/>
  <c r="H355" i="3" s="1"/>
  <c r="G354" i="3"/>
  <c r="E354" i="3"/>
  <c r="H354" i="3" s="1"/>
  <c r="G353" i="3"/>
  <c r="E353" i="3"/>
  <c r="H353" i="3" s="1"/>
  <c r="G352" i="3"/>
  <c r="E352" i="3"/>
  <c r="H352" i="3" s="1"/>
  <c r="H351" i="3"/>
  <c r="G351" i="3"/>
  <c r="E351" i="3"/>
  <c r="H350" i="3"/>
  <c r="G350" i="3"/>
  <c r="E350" i="3"/>
  <c r="H349" i="3"/>
  <c r="G349" i="3"/>
  <c r="E349" i="3"/>
  <c r="H348" i="3"/>
  <c r="G348" i="3"/>
  <c r="E348" i="3"/>
  <c r="G347" i="3"/>
  <c r="E347" i="3"/>
  <c r="H347" i="3" s="1"/>
  <c r="H346" i="3"/>
  <c r="G346" i="3"/>
  <c r="E346" i="3"/>
  <c r="H345" i="3"/>
  <c r="G345" i="3"/>
  <c r="E345" i="3"/>
  <c r="G344" i="3"/>
  <c r="E344" i="3"/>
  <c r="H344" i="3" s="1"/>
  <c r="H343" i="3"/>
  <c r="G343" i="3"/>
  <c r="E343" i="3"/>
  <c r="H342" i="3"/>
  <c r="G342" i="3"/>
  <c r="E342" i="3"/>
  <c r="H341" i="3"/>
  <c r="G341" i="3"/>
  <c r="E341" i="3"/>
  <c r="H340" i="3"/>
  <c r="G340" i="3"/>
  <c r="E340" i="3"/>
  <c r="G339" i="3"/>
  <c r="E339" i="3"/>
  <c r="H339" i="3" s="1"/>
  <c r="G338" i="3"/>
  <c r="E338" i="3"/>
  <c r="H338" i="3" s="1"/>
  <c r="G337" i="3"/>
  <c r="E337" i="3"/>
  <c r="H337" i="3" s="1"/>
  <c r="G336" i="3"/>
  <c r="E336" i="3"/>
  <c r="H336" i="3" s="1"/>
  <c r="H335" i="3"/>
  <c r="G335" i="3"/>
  <c r="E335" i="3"/>
  <c r="H334" i="3"/>
  <c r="G334" i="3"/>
  <c r="E334" i="3"/>
  <c r="H333" i="3"/>
  <c r="G333" i="3"/>
  <c r="E333" i="3"/>
  <c r="H332" i="3"/>
  <c r="G332" i="3"/>
  <c r="E332" i="3"/>
  <c r="G331" i="3"/>
  <c r="E331" i="3"/>
  <c r="H331" i="3" s="1"/>
  <c r="H330" i="3"/>
  <c r="G330" i="3"/>
  <c r="E330" i="3"/>
  <c r="H329" i="3"/>
  <c r="G329" i="3"/>
  <c r="E329" i="3"/>
  <c r="G328" i="3"/>
  <c r="E328" i="3"/>
  <c r="H328" i="3" s="1"/>
  <c r="H327" i="3"/>
  <c r="G327" i="3"/>
  <c r="E327" i="3"/>
  <c r="H326" i="3"/>
  <c r="G326" i="3"/>
  <c r="E326" i="3"/>
  <c r="H325" i="3"/>
  <c r="G325" i="3"/>
  <c r="E325" i="3"/>
  <c r="H324" i="3"/>
  <c r="G324" i="3"/>
  <c r="E324" i="3"/>
  <c r="G323" i="3"/>
  <c r="E323" i="3"/>
  <c r="H323" i="3" s="1"/>
  <c r="G322" i="3"/>
  <c r="E322" i="3"/>
  <c r="H322" i="3" s="1"/>
  <c r="G321" i="3"/>
  <c r="E321" i="3"/>
  <c r="H321" i="3" s="1"/>
  <c r="G320" i="3"/>
  <c r="E320" i="3"/>
  <c r="H320" i="3" s="1"/>
  <c r="H319" i="3"/>
  <c r="G319" i="3"/>
  <c r="E319" i="3"/>
  <c r="H318" i="3"/>
  <c r="G318" i="3"/>
  <c r="E318" i="3"/>
  <c r="H317" i="3"/>
  <c r="G317" i="3"/>
  <c r="E317" i="3"/>
  <c r="H316" i="3"/>
  <c r="G316" i="3"/>
  <c r="E316" i="3"/>
  <c r="G315" i="3"/>
  <c r="E315" i="3"/>
  <c r="H315" i="3" s="1"/>
  <c r="H314" i="3"/>
  <c r="G314" i="3"/>
  <c r="E314" i="3"/>
  <c r="H313" i="3"/>
  <c r="G313" i="3"/>
  <c r="E313" i="3"/>
  <c r="G312" i="3"/>
  <c r="E312" i="3"/>
  <c r="H312" i="3" s="1"/>
  <c r="H311" i="3"/>
  <c r="G311" i="3"/>
  <c r="E311" i="3"/>
  <c r="H310" i="3"/>
  <c r="G310" i="3"/>
  <c r="E310" i="3"/>
  <c r="H309" i="3"/>
  <c r="G309" i="3"/>
  <c r="E309" i="3"/>
  <c r="H308" i="3"/>
  <c r="G308" i="3"/>
  <c r="E308" i="3"/>
  <c r="G307" i="3"/>
  <c r="E307" i="3"/>
  <c r="H307" i="3" s="1"/>
  <c r="G306" i="3"/>
  <c r="E306" i="3"/>
  <c r="H306" i="3" s="1"/>
  <c r="G305" i="3"/>
  <c r="E305" i="3"/>
  <c r="H305" i="3" s="1"/>
  <c r="G304" i="3"/>
  <c r="E304" i="3"/>
  <c r="H304" i="3" s="1"/>
  <c r="H303" i="3"/>
  <c r="G303" i="3"/>
  <c r="E303" i="3"/>
  <c r="H302" i="3"/>
  <c r="G302" i="3"/>
  <c r="E302" i="3"/>
  <c r="H301" i="3"/>
  <c r="G301" i="3"/>
  <c r="E301" i="3"/>
  <c r="H300" i="3"/>
  <c r="G300" i="3"/>
  <c r="E300" i="3"/>
  <c r="G299" i="3"/>
  <c r="E299" i="3"/>
  <c r="H299" i="3" s="1"/>
  <c r="H298" i="3"/>
  <c r="G298" i="3"/>
  <c r="E298" i="3"/>
  <c r="H297" i="3"/>
  <c r="G297" i="3"/>
  <c r="E297" i="3"/>
  <c r="G296" i="3"/>
  <c r="E296" i="3"/>
  <c r="H296" i="3" s="1"/>
  <c r="H295" i="3"/>
  <c r="G295" i="3"/>
  <c r="E295" i="3"/>
  <c r="H294" i="3"/>
  <c r="G294" i="3"/>
  <c r="E294" i="3"/>
  <c r="H293" i="3"/>
  <c r="G293" i="3"/>
  <c r="E293" i="3"/>
  <c r="H292" i="3"/>
  <c r="G292" i="3"/>
  <c r="E292" i="3"/>
  <c r="G291" i="3"/>
  <c r="E291" i="3"/>
  <c r="H291" i="3" s="1"/>
  <c r="G290" i="3"/>
  <c r="E290" i="3"/>
  <c r="H290" i="3" s="1"/>
  <c r="G289" i="3"/>
  <c r="E289" i="3"/>
  <c r="H289" i="3" s="1"/>
  <c r="G288" i="3"/>
  <c r="E288" i="3"/>
  <c r="H288" i="3" s="1"/>
  <c r="H287" i="3"/>
  <c r="G287" i="3"/>
  <c r="E287" i="3"/>
  <c r="H286" i="3"/>
  <c r="G286" i="3"/>
  <c r="E286" i="3"/>
  <c r="H285" i="3"/>
  <c r="G285" i="3"/>
  <c r="E285" i="3"/>
  <c r="H284" i="3"/>
  <c r="G284" i="3"/>
  <c r="E284" i="3"/>
  <c r="G283" i="3"/>
  <c r="E283" i="3"/>
  <c r="H283" i="3" s="1"/>
  <c r="H282" i="3"/>
  <c r="G282" i="3"/>
  <c r="E282" i="3"/>
  <c r="H281" i="3"/>
  <c r="G281" i="3"/>
  <c r="E281" i="3"/>
  <c r="G280" i="3"/>
  <c r="E280" i="3"/>
  <c r="H280" i="3" s="1"/>
  <c r="H279" i="3"/>
  <c r="G279" i="3"/>
  <c r="E279" i="3"/>
  <c r="H278" i="3"/>
  <c r="G278" i="3"/>
  <c r="E278" i="3"/>
  <c r="H277" i="3"/>
  <c r="G277" i="3"/>
  <c r="E277" i="3"/>
  <c r="H276" i="3"/>
  <c r="G276" i="3"/>
  <c r="E276" i="3"/>
  <c r="G275" i="3"/>
  <c r="E275" i="3"/>
  <c r="H275" i="3" s="1"/>
  <c r="G274" i="3"/>
  <c r="E274" i="3"/>
  <c r="H274" i="3" s="1"/>
  <c r="G273" i="3"/>
  <c r="E273" i="3"/>
  <c r="H273" i="3" s="1"/>
  <c r="G272" i="3"/>
  <c r="E272" i="3"/>
  <c r="H272" i="3" s="1"/>
  <c r="H271" i="3"/>
  <c r="G271" i="3"/>
  <c r="E271" i="3"/>
  <c r="H270" i="3"/>
  <c r="G270" i="3"/>
  <c r="E270" i="3"/>
  <c r="H269" i="3"/>
  <c r="G269" i="3"/>
  <c r="E269" i="3"/>
  <c r="H268" i="3"/>
  <c r="G268" i="3"/>
  <c r="E268" i="3"/>
  <c r="G267" i="3"/>
  <c r="E267" i="3"/>
  <c r="H267" i="3" s="1"/>
  <c r="H266" i="3"/>
  <c r="G266" i="3"/>
  <c r="E266" i="3"/>
  <c r="H265" i="3"/>
  <c r="G265" i="3"/>
  <c r="E265" i="3"/>
  <c r="G264" i="3"/>
  <c r="E264" i="3"/>
  <c r="H264" i="3" s="1"/>
  <c r="H263" i="3"/>
  <c r="G263" i="3"/>
  <c r="E263" i="3"/>
  <c r="H262" i="3"/>
  <c r="G262" i="3"/>
  <c r="E262" i="3"/>
  <c r="H261" i="3"/>
  <c r="G261" i="3"/>
  <c r="E261" i="3"/>
  <c r="H260" i="3"/>
  <c r="G260" i="3"/>
  <c r="E260" i="3"/>
  <c r="G259" i="3"/>
  <c r="E259" i="3"/>
  <c r="H259" i="3" s="1"/>
  <c r="G258" i="3"/>
  <c r="E258" i="3"/>
  <c r="H258" i="3" s="1"/>
  <c r="G257" i="3"/>
  <c r="E257" i="3"/>
  <c r="H257" i="3" s="1"/>
  <c r="G256" i="3"/>
  <c r="E256" i="3"/>
  <c r="H256" i="3" s="1"/>
  <c r="H255" i="3"/>
  <c r="G255" i="3"/>
  <c r="E255" i="3"/>
  <c r="H254" i="3"/>
  <c r="G254" i="3"/>
  <c r="E254" i="3"/>
  <c r="H253" i="3"/>
  <c r="G253" i="3"/>
  <c r="E253" i="3"/>
  <c r="H252" i="3"/>
  <c r="G252" i="3"/>
  <c r="E252" i="3"/>
  <c r="G251" i="3"/>
  <c r="E251" i="3"/>
  <c r="H251" i="3" s="1"/>
  <c r="H250" i="3"/>
  <c r="G250" i="3"/>
  <c r="E250" i="3"/>
  <c r="H249" i="3"/>
  <c r="G249" i="3"/>
  <c r="E249" i="3"/>
  <c r="G248" i="3"/>
  <c r="E248" i="3"/>
  <c r="H248" i="3" s="1"/>
  <c r="H247" i="3"/>
  <c r="G247" i="3"/>
  <c r="E247" i="3"/>
  <c r="H246" i="3"/>
  <c r="G246" i="3"/>
  <c r="E246" i="3"/>
  <c r="H245" i="3"/>
  <c r="G245" i="3"/>
  <c r="E245" i="3"/>
  <c r="H244" i="3"/>
  <c r="G244" i="3"/>
  <c r="E244" i="3"/>
  <c r="G243" i="3"/>
  <c r="E243" i="3"/>
  <c r="H243" i="3" s="1"/>
  <c r="G242" i="3"/>
  <c r="E242" i="3"/>
  <c r="H242" i="3" s="1"/>
  <c r="G241" i="3"/>
  <c r="E241" i="3"/>
  <c r="H241" i="3" s="1"/>
  <c r="G240" i="3"/>
  <c r="E240" i="3"/>
  <c r="H240" i="3" s="1"/>
  <c r="H239" i="3"/>
  <c r="G239" i="3"/>
  <c r="E239" i="3"/>
  <c r="H238" i="3"/>
  <c r="G238" i="3"/>
  <c r="E238" i="3"/>
  <c r="H237" i="3"/>
  <c r="G237" i="3"/>
  <c r="E237" i="3"/>
  <c r="H236" i="3"/>
  <c r="G236" i="3"/>
  <c r="E236" i="3"/>
  <c r="G235" i="3"/>
  <c r="E235" i="3"/>
  <c r="H235" i="3" s="1"/>
  <c r="H234" i="3"/>
  <c r="G234" i="3"/>
  <c r="E234" i="3"/>
  <c r="H233" i="3"/>
  <c r="G233" i="3"/>
  <c r="E233" i="3"/>
  <c r="G232" i="3"/>
  <c r="E232" i="3"/>
  <c r="H232" i="3" s="1"/>
  <c r="H231" i="3"/>
  <c r="G231" i="3"/>
  <c r="E231" i="3"/>
  <c r="H230" i="3"/>
  <c r="G230" i="3"/>
  <c r="E230" i="3"/>
  <c r="H229" i="3"/>
  <c r="G229" i="3"/>
  <c r="E229" i="3"/>
  <c r="H228" i="3"/>
  <c r="G228" i="3"/>
  <c r="E228" i="3"/>
  <c r="G227" i="3"/>
  <c r="E227" i="3"/>
  <c r="H227" i="3" s="1"/>
  <c r="G226" i="3"/>
  <c r="E226" i="3"/>
  <c r="H226" i="3" s="1"/>
  <c r="G225" i="3"/>
  <c r="E225" i="3"/>
  <c r="H225" i="3" s="1"/>
  <c r="G224" i="3"/>
  <c r="E224" i="3"/>
  <c r="H224" i="3" s="1"/>
  <c r="H223" i="3"/>
  <c r="G223" i="3"/>
  <c r="E223" i="3"/>
  <c r="H222" i="3"/>
  <c r="G222" i="3"/>
  <c r="E222" i="3"/>
  <c r="H221" i="3"/>
  <c r="G221" i="3"/>
  <c r="E221" i="3"/>
  <c r="H220" i="3"/>
  <c r="G220" i="3"/>
  <c r="E220" i="3"/>
  <c r="G219" i="3"/>
  <c r="E219" i="3"/>
  <c r="H219" i="3" s="1"/>
  <c r="H218" i="3"/>
  <c r="G218" i="3"/>
  <c r="E218" i="3"/>
  <c r="H217" i="3"/>
  <c r="G217" i="3"/>
  <c r="E217" i="3"/>
  <c r="G216" i="3"/>
  <c r="E216" i="3"/>
  <c r="H216" i="3" s="1"/>
  <c r="H215" i="3"/>
  <c r="G215" i="3"/>
  <c r="E215" i="3"/>
  <c r="H214" i="3"/>
  <c r="G214" i="3"/>
  <c r="E214" i="3"/>
  <c r="H213" i="3"/>
  <c r="G213" i="3"/>
  <c r="E213" i="3"/>
  <c r="H212" i="3"/>
  <c r="G212" i="3"/>
  <c r="E212" i="3"/>
  <c r="G211" i="3"/>
  <c r="E211" i="3"/>
  <c r="H211" i="3" s="1"/>
  <c r="G210" i="3"/>
  <c r="E210" i="3"/>
  <c r="H210" i="3" s="1"/>
  <c r="G209" i="3"/>
  <c r="E209" i="3"/>
  <c r="H209" i="3" s="1"/>
  <c r="G208" i="3"/>
  <c r="E208" i="3"/>
  <c r="H208" i="3" s="1"/>
  <c r="H207" i="3"/>
  <c r="G207" i="3"/>
  <c r="E207" i="3"/>
  <c r="H206" i="3"/>
  <c r="G206" i="3"/>
  <c r="E206" i="3"/>
  <c r="H205" i="3"/>
  <c r="G205" i="3"/>
  <c r="E205" i="3"/>
  <c r="H204" i="3"/>
  <c r="G204" i="3"/>
  <c r="E204" i="3"/>
  <c r="G203" i="3"/>
  <c r="E203" i="3"/>
  <c r="H203" i="3" s="1"/>
  <c r="H202" i="3"/>
  <c r="G202" i="3"/>
  <c r="E202" i="3"/>
  <c r="H201" i="3"/>
  <c r="G201" i="3"/>
  <c r="E201" i="3"/>
  <c r="G200" i="3"/>
  <c r="E200" i="3"/>
  <c r="H200" i="3" s="1"/>
  <c r="H199" i="3"/>
  <c r="G199" i="3"/>
  <c r="E199" i="3"/>
  <c r="H198" i="3"/>
  <c r="G198" i="3"/>
  <c r="E198" i="3"/>
  <c r="H197" i="3"/>
  <c r="G197" i="3"/>
  <c r="E197" i="3"/>
  <c r="H196" i="3"/>
  <c r="G196" i="3"/>
  <c r="E196" i="3"/>
  <c r="G195" i="3"/>
  <c r="E195" i="3"/>
  <c r="H195" i="3" s="1"/>
  <c r="G194" i="3"/>
  <c r="E194" i="3"/>
  <c r="H194" i="3" s="1"/>
  <c r="G193" i="3"/>
  <c r="E193" i="3"/>
  <c r="H193" i="3" s="1"/>
  <c r="G192" i="3"/>
  <c r="E192" i="3"/>
  <c r="H192" i="3" s="1"/>
  <c r="H191" i="3"/>
  <c r="G191" i="3"/>
  <c r="E191" i="3"/>
  <c r="H190" i="3"/>
  <c r="G190" i="3"/>
  <c r="E190" i="3"/>
  <c r="H189" i="3"/>
  <c r="G189" i="3"/>
  <c r="E189" i="3"/>
  <c r="H188" i="3"/>
  <c r="G188" i="3"/>
  <c r="E188" i="3"/>
  <c r="G187" i="3"/>
  <c r="E187" i="3"/>
  <c r="H187" i="3" s="1"/>
  <c r="H186" i="3"/>
  <c r="G186" i="3"/>
  <c r="E186" i="3"/>
  <c r="H185" i="3"/>
  <c r="G185" i="3"/>
  <c r="E185" i="3"/>
  <c r="G184" i="3"/>
  <c r="E184" i="3"/>
  <c r="H184" i="3" s="1"/>
  <c r="H183" i="3"/>
  <c r="G183" i="3"/>
  <c r="E183" i="3"/>
  <c r="H182" i="3"/>
  <c r="G182" i="3"/>
  <c r="E182" i="3"/>
  <c r="H181" i="3"/>
  <c r="G181" i="3"/>
  <c r="E181" i="3"/>
  <c r="H180" i="3"/>
  <c r="G180" i="3"/>
  <c r="E180" i="3"/>
  <c r="G179" i="3"/>
  <c r="E179" i="3"/>
  <c r="H179" i="3" s="1"/>
  <c r="G178" i="3"/>
  <c r="E178" i="3"/>
  <c r="H178" i="3" s="1"/>
  <c r="G177" i="3"/>
  <c r="E177" i="3"/>
  <c r="H177" i="3" s="1"/>
  <c r="G176" i="3"/>
  <c r="E176" i="3"/>
  <c r="H176" i="3" s="1"/>
  <c r="H175" i="3"/>
  <c r="G175" i="3"/>
  <c r="E175" i="3"/>
  <c r="H174" i="3"/>
  <c r="G174" i="3"/>
  <c r="E174" i="3"/>
  <c r="H173" i="3"/>
  <c r="G173" i="3"/>
  <c r="E173" i="3"/>
  <c r="H172" i="3"/>
  <c r="G172" i="3"/>
  <c r="E172" i="3"/>
  <c r="G171" i="3"/>
  <c r="E171" i="3"/>
  <c r="H171" i="3" s="1"/>
  <c r="H170" i="3"/>
  <c r="G170" i="3"/>
  <c r="E170" i="3"/>
  <c r="H169" i="3"/>
  <c r="G169" i="3"/>
  <c r="E169" i="3"/>
  <c r="G168" i="3"/>
  <c r="E168" i="3"/>
  <c r="H168" i="3" s="1"/>
  <c r="H167" i="3"/>
  <c r="G167" i="3"/>
  <c r="E167" i="3"/>
  <c r="H166" i="3"/>
  <c r="G166" i="3"/>
  <c r="E166" i="3"/>
  <c r="H165" i="3"/>
  <c r="G165" i="3"/>
  <c r="E165" i="3"/>
  <c r="H164" i="3"/>
  <c r="G164" i="3"/>
  <c r="E164" i="3"/>
  <c r="G163" i="3"/>
  <c r="E163" i="3"/>
  <c r="H163" i="3" s="1"/>
  <c r="G162" i="3"/>
  <c r="E162" i="3"/>
  <c r="H162" i="3" s="1"/>
  <c r="G161" i="3"/>
  <c r="E161" i="3"/>
  <c r="H161" i="3" s="1"/>
  <c r="G160" i="3"/>
  <c r="E160" i="3"/>
  <c r="H160" i="3" s="1"/>
  <c r="H159" i="3"/>
  <c r="G159" i="3"/>
  <c r="E159" i="3"/>
  <c r="H158" i="3"/>
  <c r="G158" i="3"/>
  <c r="E158" i="3"/>
  <c r="H157" i="3"/>
  <c r="G157" i="3"/>
  <c r="E157" i="3"/>
  <c r="H156" i="3"/>
  <c r="G156" i="3"/>
  <c r="E156" i="3"/>
  <c r="G155" i="3"/>
  <c r="E155" i="3"/>
  <c r="H155" i="3" s="1"/>
  <c r="H154" i="3"/>
  <c r="G154" i="3"/>
  <c r="E154" i="3"/>
  <c r="H153" i="3"/>
  <c r="G153" i="3"/>
  <c r="E153" i="3"/>
  <c r="G152" i="3"/>
  <c r="E152" i="3"/>
  <c r="H152" i="3" s="1"/>
  <c r="H151" i="3"/>
  <c r="G151" i="3"/>
  <c r="E151" i="3"/>
  <c r="H150" i="3"/>
  <c r="G150" i="3"/>
  <c r="E150" i="3"/>
  <c r="H149" i="3"/>
  <c r="G149" i="3"/>
  <c r="E149" i="3"/>
  <c r="H148" i="3"/>
  <c r="G148" i="3"/>
  <c r="E148" i="3"/>
  <c r="G147" i="3"/>
  <c r="E147" i="3"/>
  <c r="H147" i="3" s="1"/>
  <c r="G146" i="3"/>
  <c r="E146" i="3"/>
  <c r="H146" i="3" s="1"/>
  <c r="G145" i="3"/>
  <c r="E145" i="3"/>
  <c r="H145" i="3" s="1"/>
  <c r="G144" i="3"/>
  <c r="E144" i="3"/>
  <c r="H144" i="3" s="1"/>
  <c r="H143" i="3"/>
  <c r="G143" i="3"/>
  <c r="E143" i="3"/>
  <c r="H142" i="3"/>
  <c r="G142" i="3"/>
  <c r="E142" i="3"/>
  <c r="H141" i="3"/>
  <c r="G141" i="3"/>
  <c r="E141" i="3"/>
  <c r="H140" i="3"/>
  <c r="G140" i="3"/>
  <c r="E140" i="3"/>
  <c r="G139" i="3"/>
  <c r="E139" i="3"/>
  <c r="H139" i="3" s="1"/>
  <c r="H138" i="3"/>
  <c r="G138" i="3"/>
  <c r="E138" i="3"/>
  <c r="H137" i="3"/>
  <c r="G137" i="3"/>
  <c r="E137" i="3"/>
  <c r="G136" i="3"/>
  <c r="E136" i="3"/>
  <c r="H136" i="3" s="1"/>
  <c r="H135" i="3"/>
  <c r="G135" i="3"/>
  <c r="E135" i="3"/>
  <c r="H134" i="3"/>
  <c r="G134" i="3"/>
  <c r="E134" i="3"/>
  <c r="H133" i="3"/>
  <c r="G133" i="3"/>
  <c r="E133" i="3"/>
  <c r="H132" i="3"/>
  <c r="G132" i="3"/>
  <c r="E132" i="3"/>
  <c r="G131" i="3"/>
  <c r="E131" i="3"/>
  <c r="H131" i="3" s="1"/>
  <c r="G130" i="3"/>
  <c r="E130" i="3"/>
  <c r="H130" i="3" s="1"/>
  <c r="G129" i="3"/>
  <c r="E129" i="3"/>
  <c r="H129" i="3" s="1"/>
  <c r="G128" i="3"/>
  <c r="E128" i="3"/>
  <c r="H128" i="3" s="1"/>
  <c r="H127" i="3"/>
  <c r="G127" i="3"/>
  <c r="E127" i="3"/>
  <c r="H126" i="3"/>
  <c r="G126" i="3"/>
  <c r="E126" i="3"/>
  <c r="H125" i="3"/>
  <c r="G125" i="3"/>
  <c r="E125" i="3"/>
  <c r="H124" i="3"/>
  <c r="G124" i="3"/>
  <c r="E124" i="3"/>
  <c r="G123" i="3"/>
  <c r="E123" i="3"/>
  <c r="H123" i="3" s="1"/>
  <c r="H122" i="3"/>
  <c r="G122" i="3"/>
  <c r="E122" i="3"/>
  <c r="H121" i="3"/>
  <c r="G121" i="3"/>
  <c r="E121" i="3"/>
  <c r="G120" i="3"/>
  <c r="E120" i="3"/>
  <c r="H120" i="3" s="1"/>
  <c r="H119" i="3"/>
  <c r="G119" i="3"/>
  <c r="E119" i="3"/>
  <c r="H118" i="3"/>
  <c r="G118" i="3"/>
  <c r="E118" i="3"/>
  <c r="H117" i="3"/>
  <c r="G117" i="3"/>
  <c r="E117" i="3"/>
  <c r="H116" i="3"/>
  <c r="G116" i="3"/>
  <c r="E116" i="3"/>
  <c r="G115" i="3"/>
  <c r="E115" i="3"/>
  <c r="H115" i="3" s="1"/>
  <c r="G114" i="3"/>
  <c r="E114" i="3"/>
  <c r="H114" i="3" s="1"/>
  <c r="G113" i="3"/>
  <c r="E113" i="3"/>
  <c r="H113" i="3" s="1"/>
  <c r="G112" i="3"/>
  <c r="E112" i="3"/>
  <c r="H112" i="3" s="1"/>
  <c r="H111" i="3"/>
  <c r="G111" i="3"/>
  <c r="E111" i="3"/>
  <c r="H110" i="3"/>
  <c r="G110" i="3"/>
  <c r="E110" i="3"/>
  <c r="H109" i="3"/>
  <c r="G109" i="3"/>
  <c r="E109" i="3"/>
  <c r="H108" i="3"/>
  <c r="G108" i="3"/>
  <c r="E108" i="3"/>
  <c r="G107" i="3"/>
  <c r="E107" i="3"/>
  <c r="H107" i="3" s="1"/>
  <c r="H106" i="3"/>
  <c r="G106" i="3"/>
  <c r="E106" i="3"/>
  <c r="H105" i="3"/>
  <c r="G105" i="3"/>
  <c r="E105" i="3"/>
  <c r="G104" i="3"/>
  <c r="E104" i="3"/>
  <c r="H104" i="3" s="1"/>
  <c r="H103" i="3"/>
  <c r="G103" i="3"/>
  <c r="E103" i="3"/>
  <c r="H102" i="3"/>
  <c r="G102" i="3"/>
  <c r="E102" i="3"/>
  <c r="H101" i="3"/>
  <c r="G101" i="3"/>
  <c r="E101" i="3"/>
  <c r="H100" i="3"/>
  <c r="G100" i="3"/>
  <c r="E100" i="3"/>
  <c r="G99" i="3"/>
  <c r="E99" i="3"/>
  <c r="H99" i="3" s="1"/>
  <c r="G98" i="3"/>
  <c r="E98" i="3"/>
  <c r="H98" i="3" s="1"/>
  <c r="G97" i="3"/>
  <c r="E97" i="3"/>
  <c r="H97" i="3" s="1"/>
  <c r="G96" i="3"/>
  <c r="E96" i="3"/>
  <c r="H96" i="3" s="1"/>
  <c r="H95" i="3"/>
  <c r="G95" i="3"/>
  <c r="E95" i="3"/>
  <c r="H94" i="3"/>
  <c r="G94" i="3"/>
  <c r="E94" i="3"/>
  <c r="H93" i="3"/>
  <c r="G93" i="3"/>
  <c r="E93" i="3"/>
  <c r="H92" i="3"/>
  <c r="G92" i="3"/>
  <c r="E92" i="3"/>
  <c r="G91" i="3"/>
  <c r="E91" i="3"/>
  <c r="H91" i="3" s="1"/>
  <c r="H90" i="3"/>
  <c r="G90" i="3"/>
  <c r="E90" i="3"/>
  <c r="H89" i="3"/>
  <c r="G89" i="3"/>
  <c r="E89" i="3"/>
  <c r="G88" i="3"/>
  <c r="E88" i="3"/>
  <c r="H88" i="3" s="1"/>
  <c r="H87" i="3"/>
  <c r="G87" i="3"/>
  <c r="E87" i="3"/>
  <c r="H86" i="3"/>
  <c r="G86" i="3"/>
  <c r="E86" i="3"/>
  <c r="H85" i="3"/>
  <c r="G85" i="3"/>
  <c r="E85" i="3"/>
  <c r="H84" i="3"/>
  <c r="G84" i="3"/>
  <c r="E84" i="3"/>
  <c r="G83" i="3"/>
  <c r="E83" i="3"/>
  <c r="H83" i="3" s="1"/>
  <c r="G82" i="3"/>
  <c r="E82" i="3"/>
  <c r="H82" i="3" s="1"/>
  <c r="G81" i="3"/>
  <c r="E81" i="3"/>
  <c r="H81" i="3" s="1"/>
  <c r="G80" i="3"/>
  <c r="E80" i="3"/>
  <c r="H80" i="3" s="1"/>
  <c r="H79" i="3"/>
  <c r="G79" i="3"/>
  <c r="E79" i="3"/>
  <c r="H78" i="3"/>
  <c r="G78" i="3"/>
  <c r="E78" i="3"/>
  <c r="H77" i="3"/>
  <c r="G77" i="3"/>
  <c r="E77" i="3"/>
  <c r="H76" i="3"/>
  <c r="G76" i="3"/>
  <c r="E76" i="3"/>
  <c r="G75" i="3"/>
  <c r="E75" i="3"/>
  <c r="H75" i="3" s="1"/>
  <c r="H74" i="3"/>
  <c r="G74" i="3"/>
  <c r="E74" i="3"/>
  <c r="H73" i="3"/>
  <c r="G73" i="3"/>
  <c r="E73" i="3"/>
  <c r="G72" i="3"/>
  <c r="E72" i="3"/>
  <c r="H72" i="3" s="1"/>
  <c r="H71" i="3"/>
  <c r="G71" i="3"/>
  <c r="E71" i="3"/>
  <c r="H70" i="3"/>
  <c r="G70" i="3"/>
  <c r="E70" i="3"/>
  <c r="H69" i="3"/>
  <c r="G69" i="3"/>
  <c r="E69" i="3"/>
  <c r="H68" i="3"/>
  <c r="G68" i="3"/>
  <c r="E68" i="3"/>
  <c r="G67" i="3"/>
  <c r="E67" i="3"/>
  <c r="H67" i="3" s="1"/>
  <c r="G66" i="3"/>
  <c r="E66" i="3"/>
  <c r="H66" i="3" s="1"/>
  <c r="H65" i="3"/>
  <c r="G65" i="3"/>
  <c r="E65" i="3"/>
  <c r="G64" i="3"/>
  <c r="E64" i="3"/>
  <c r="H64" i="3" s="1"/>
  <c r="H63" i="3"/>
  <c r="G63" i="3"/>
  <c r="E63" i="3"/>
  <c r="H62" i="3"/>
  <c r="G62" i="3"/>
  <c r="E62" i="3"/>
  <c r="H61" i="3"/>
  <c r="G61" i="3"/>
  <c r="E61" i="3"/>
  <c r="H60" i="3"/>
  <c r="G60" i="3"/>
  <c r="E60" i="3"/>
  <c r="G59" i="3"/>
  <c r="E59" i="3"/>
  <c r="H59" i="3" s="1"/>
  <c r="H58" i="3"/>
  <c r="G58" i="3"/>
  <c r="E58" i="3"/>
  <c r="H57" i="3"/>
  <c r="G57" i="3"/>
  <c r="E57" i="3"/>
  <c r="G56" i="3"/>
  <c r="E56" i="3"/>
  <c r="H56" i="3" s="1"/>
  <c r="H55" i="3"/>
  <c r="G55" i="3"/>
  <c r="E55" i="3"/>
  <c r="H54" i="3"/>
  <c r="G54" i="3"/>
  <c r="E54" i="3"/>
  <c r="H53" i="3"/>
  <c r="G53" i="3"/>
  <c r="E53" i="3"/>
  <c r="H52" i="3"/>
  <c r="G52" i="3"/>
  <c r="E52" i="3"/>
  <c r="G51" i="3"/>
  <c r="E51" i="3"/>
  <c r="H51" i="3" s="1"/>
  <c r="G50" i="3"/>
  <c r="E50" i="3"/>
  <c r="H50" i="3" s="1"/>
  <c r="H49" i="3"/>
  <c r="G49" i="3"/>
  <c r="E49" i="3"/>
  <c r="G48" i="3"/>
  <c r="E48" i="3"/>
  <c r="H48" i="3" s="1"/>
  <c r="H47" i="3"/>
  <c r="G47" i="3"/>
  <c r="E47" i="3"/>
  <c r="H46" i="3"/>
  <c r="G46" i="3"/>
  <c r="E46" i="3"/>
  <c r="H45" i="3"/>
  <c r="G45" i="3"/>
  <c r="E45" i="3"/>
  <c r="H44" i="3"/>
  <c r="G44" i="3"/>
  <c r="E44" i="3"/>
  <c r="G43" i="3"/>
  <c r="E43" i="3"/>
  <c r="H43" i="3" s="1"/>
  <c r="H42" i="3"/>
  <c r="G42" i="3"/>
  <c r="E42" i="3"/>
  <c r="H41" i="3"/>
  <c r="G41" i="3"/>
  <c r="E41" i="3"/>
  <c r="G40" i="3"/>
  <c r="E40" i="3"/>
  <c r="H40" i="3" s="1"/>
  <c r="H39" i="3"/>
  <c r="G39" i="3"/>
  <c r="E39" i="3"/>
  <c r="H38" i="3"/>
  <c r="G38" i="3"/>
  <c r="E38" i="3"/>
  <c r="H37" i="3"/>
  <c r="G37" i="3"/>
  <c r="E37" i="3"/>
  <c r="H36" i="3"/>
  <c r="G36" i="3"/>
  <c r="E36" i="3"/>
  <c r="G35" i="3"/>
  <c r="E35" i="3"/>
  <c r="H35" i="3" s="1"/>
  <c r="G34" i="3"/>
  <c r="E34" i="3"/>
  <c r="H34" i="3" s="1"/>
  <c r="H33" i="3"/>
  <c r="G33" i="3"/>
  <c r="E33" i="3"/>
  <c r="G32" i="3"/>
  <c r="E32" i="3"/>
  <c r="H32" i="3" s="1"/>
  <c r="H31" i="3"/>
  <c r="G31" i="3"/>
  <c r="E31" i="3"/>
  <c r="H30" i="3"/>
  <c r="G30" i="3"/>
  <c r="E30" i="3"/>
  <c r="H29" i="3"/>
  <c r="G29" i="3"/>
  <c r="E29" i="3"/>
  <c r="H28" i="3"/>
  <c r="G28" i="3"/>
  <c r="E28" i="3"/>
  <c r="G27" i="3"/>
  <c r="E27" i="3"/>
  <c r="H27" i="3" s="1"/>
  <c r="H26" i="3"/>
  <c r="G26" i="3"/>
  <c r="E26" i="3"/>
  <c r="H25" i="3"/>
  <c r="G25" i="3"/>
  <c r="E25" i="3"/>
  <c r="G24" i="3"/>
  <c r="E24" i="3"/>
  <c r="H24" i="3" s="1"/>
  <c r="H23" i="3"/>
  <c r="G23" i="3"/>
  <c r="E23" i="3"/>
  <c r="H22" i="3"/>
  <c r="G22" i="3"/>
  <c r="E22" i="3"/>
  <c r="H21" i="3"/>
  <c r="G21" i="3"/>
  <c r="E21" i="3"/>
  <c r="H20" i="3"/>
  <c r="G20" i="3"/>
  <c r="E20" i="3"/>
  <c r="G19" i="3"/>
  <c r="E19" i="3"/>
  <c r="H19" i="3" s="1"/>
  <c r="G18" i="3"/>
  <c r="E18" i="3"/>
  <c r="H18" i="3" s="1"/>
  <c r="H17" i="3"/>
  <c r="G17" i="3"/>
  <c r="E17" i="3"/>
  <c r="G16" i="3"/>
  <c r="E16" i="3"/>
  <c r="H16" i="3" s="1"/>
  <c r="H15" i="3"/>
  <c r="G15" i="3"/>
  <c r="E15" i="3"/>
  <c r="H14" i="3"/>
  <c r="G14" i="3"/>
  <c r="E14" i="3"/>
  <c r="H13" i="3"/>
  <c r="G13" i="3"/>
  <c r="E13" i="3"/>
  <c r="H12" i="3"/>
  <c r="G12" i="3"/>
  <c r="E12" i="3"/>
  <c r="G11" i="3"/>
  <c r="E11" i="3"/>
  <c r="H11" i="3" s="1"/>
  <c r="H10" i="3"/>
  <c r="G10" i="3"/>
  <c r="E10" i="3"/>
  <c r="H9" i="3"/>
  <c r="G9" i="3"/>
  <c r="E9" i="3"/>
  <c r="G8" i="3"/>
  <c r="E8" i="3"/>
  <c r="H8" i="3" s="1"/>
  <c r="H7" i="3"/>
  <c r="G7" i="3"/>
  <c r="E7" i="3"/>
  <c r="H6" i="3"/>
  <c r="G6" i="3"/>
  <c r="E6" i="3"/>
  <c r="H1747" i="2"/>
  <c r="G1747" i="2"/>
  <c r="H1746" i="2"/>
  <c r="G1746" i="2"/>
  <c r="H1745" i="2"/>
  <c r="G1745" i="2"/>
  <c r="H1744" i="2"/>
  <c r="G1744" i="2"/>
  <c r="H1743" i="2"/>
  <c r="G1743" i="2"/>
  <c r="H1742" i="2"/>
  <c r="G1742" i="2"/>
  <c r="H1741" i="2"/>
  <c r="G1741" i="2"/>
  <c r="H1740" i="2"/>
  <c r="G1740" i="2"/>
  <c r="H1739" i="2"/>
  <c r="G1739" i="2"/>
  <c r="H1738" i="2"/>
  <c r="G1738" i="2"/>
  <c r="H1737" i="2"/>
  <c r="G1737" i="2"/>
  <c r="H1736" i="2"/>
  <c r="G1736" i="2"/>
  <c r="H1735" i="2"/>
  <c r="G1735" i="2"/>
  <c r="H1734" i="2"/>
  <c r="G1734" i="2"/>
  <c r="H1733" i="2"/>
  <c r="G1733" i="2"/>
  <c r="H1732" i="2"/>
  <c r="G1732" i="2"/>
  <c r="H1731" i="2"/>
  <c r="G1731" i="2"/>
  <c r="H1730" i="2"/>
  <c r="G1730" i="2"/>
  <c r="H1729" i="2"/>
  <c r="G1729" i="2"/>
  <c r="H1728" i="2"/>
  <c r="G1728" i="2"/>
  <c r="H1727" i="2"/>
  <c r="G1727" i="2"/>
  <c r="H1726" i="2"/>
  <c r="G1726" i="2"/>
  <c r="H1725" i="2"/>
  <c r="G1725" i="2"/>
  <c r="H1724" i="2"/>
  <c r="G1724" i="2"/>
  <c r="H1723" i="2"/>
  <c r="G1723" i="2"/>
  <c r="H1722" i="2"/>
  <c r="G1722" i="2"/>
  <c r="H1721" i="2"/>
  <c r="G1721" i="2"/>
  <c r="H1720" i="2"/>
  <c r="G1720" i="2"/>
  <c r="H1719" i="2"/>
  <c r="G1719" i="2"/>
  <c r="H1718" i="2"/>
  <c r="G1718" i="2"/>
  <c r="H1717" i="2"/>
  <c r="G1717" i="2"/>
  <c r="H1716" i="2"/>
  <c r="G1716" i="2"/>
  <c r="H1715" i="2"/>
  <c r="G1715" i="2"/>
  <c r="H1714" i="2"/>
  <c r="G1714" i="2"/>
  <c r="H1713" i="2"/>
  <c r="G1713" i="2"/>
  <c r="H1712" i="2"/>
  <c r="G1712" i="2"/>
  <c r="H1711" i="2"/>
  <c r="G1711" i="2"/>
  <c r="H1710" i="2"/>
  <c r="G1710" i="2"/>
  <c r="H1709" i="2"/>
  <c r="G1709" i="2"/>
  <c r="H1708" i="2"/>
  <c r="G1708" i="2"/>
  <c r="H1707" i="2"/>
  <c r="G1707" i="2"/>
  <c r="H1706" i="2"/>
  <c r="G1706" i="2"/>
  <c r="H1705" i="2"/>
  <c r="G1705" i="2"/>
  <c r="H1704" i="2"/>
  <c r="G1704" i="2"/>
  <c r="H1703" i="2"/>
  <c r="G1703" i="2"/>
  <c r="H1702" i="2"/>
  <c r="G1702" i="2"/>
  <c r="H1701" i="2"/>
  <c r="G1701" i="2"/>
  <c r="H1700" i="2"/>
  <c r="G1700" i="2"/>
  <c r="H1699" i="2"/>
  <c r="G1699" i="2"/>
  <c r="H1698" i="2"/>
  <c r="G1698" i="2"/>
  <c r="H1697" i="2"/>
  <c r="G1697" i="2"/>
  <c r="H1696" i="2"/>
  <c r="G1696" i="2"/>
  <c r="H1695" i="2"/>
  <c r="G1695" i="2"/>
  <c r="H1694" i="2"/>
  <c r="G1694" i="2"/>
  <c r="H1693" i="2"/>
  <c r="G1693" i="2"/>
  <c r="H1692" i="2"/>
  <c r="G1692" i="2"/>
  <c r="H1691" i="2"/>
  <c r="G1691" i="2"/>
  <c r="H1690" i="2"/>
  <c r="G1690" i="2"/>
  <c r="H1689" i="2"/>
  <c r="G1689" i="2"/>
  <c r="H1688" i="2"/>
  <c r="G1688" i="2"/>
  <c r="H1687" i="2"/>
  <c r="G1687" i="2"/>
  <c r="H1686" i="2"/>
  <c r="G1686" i="2"/>
  <c r="H1685" i="2"/>
  <c r="G1685" i="2"/>
  <c r="H1684" i="2"/>
  <c r="G1684" i="2"/>
  <c r="H1683" i="2"/>
  <c r="G1683" i="2"/>
  <c r="H1682" i="2"/>
  <c r="G1682" i="2"/>
  <c r="H1681" i="2"/>
  <c r="G1681" i="2"/>
  <c r="H1680" i="2"/>
  <c r="G1680" i="2"/>
  <c r="H1679" i="2"/>
  <c r="G1679" i="2"/>
  <c r="H1678" i="2"/>
  <c r="G1678" i="2"/>
  <c r="H1677" i="2"/>
  <c r="G1677" i="2"/>
  <c r="H1676" i="2"/>
  <c r="G1676" i="2"/>
  <c r="H1675" i="2"/>
  <c r="G1675" i="2"/>
  <c r="H1674" i="2"/>
  <c r="G1674" i="2"/>
  <c r="H1673" i="2"/>
  <c r="G1673" i="2"/>
  <c r="H1672" i="2"/>
  <c r="G1672" i="2"/>
  <c r="H1671" i="2"/>
  <c r="G1671" i="2"/>
  <c r="H1670" i="2"/>
  <c r="G1670" i="2"/>
  <c r="H1669" i="2"/>
  <c r="G1669" i="2"/>
  <c r="H1668" i="2"/>
  <c r="G1668" i="2"/>
  <c r="H1667" i="2"/>
  <c r="G1667" i="2"/>
  <c r="H1666" i="2"/>
  <c r="G1666" i="2"/>
  <c r="H1665" i="2"/>
  <c r="G1665" i="2"/>
  <c r="H1664" i="2"/>
  <c r="G1664" i="2"/>
  <c r="H1663" i="2"/>
  <c r="G1663" i="2"/>
  <c r="H1662" i="2"/>
  <c r="G1662" i="2"/>
  <c r="H1661" i="2"/>
  <c r="G1661" i="2"/>
  <c r="H1660" i="2"/>
  <c r="G1660" i="2"/>
  <c r="H1659" i="2"/>
  <c r="G1659" i="2"/>
  <c r="H1658" i="2"/>
  <c r="G1658" i="2"/>
  <c r="H1657" i="2"/>
  <c r="G1657" i="2"/>
  <c r="H1656" i="2"/>
  <c r="G1656" i="2"/>
  <c r="H1655" i="2"/>
  <c r="G1655" i="2"/>
  <c r="H1654" i="2"/>
  <c r="G1654" i="2"/>
  <c r="H1653" i="2"/>
  <c r="G1653" i="2"/>
  <c r="H1652" i="2"/>
  <c r="G1652" i="2"/>
  <c r="H1651" i="2"/>
  <c r="G1651" i="2"/>
  <c r="H1650" i="2"/>
  <c r="G1650" i="2"/>
  <c r="H1649" i="2"/>
  <c r="G1649" i="2"/>
  <c r="H1648" i="2"/>
  <c r="G1648" i="2"/>
  <c r="H1647" i="2"/>
  <c r="G1647" i="2"/>
  <c r="H1646" i="2"/>
  <c r="G1646" i="2"/>
  <c r="H1645" i="2"/>
  <c r="G1645" i="2"/>
  <c r="H1644" i="2"/>
  <c r="G1644" i="2"/>
  <c r="H1643" i="2"/>
  <c r="G1643" i="2"/>
  <c r="H1642" i="2"/>
  <c r="G1642" i="2"/>
  <c r="H1641" i="2"/>
  <c r="G1641" i="2"/>
  <c r="H1640" i="2"/>
  <c r="G1640" i="2"/>
  <c r="H1639" i="2"/>
  <c r="G1639" i="2"/>
  <c r="H1638" i="2"/>
  <c r="G1638" i="2"/>
  <c r="H1637" i="2"/>
  <c r="G1637" i="2"/>
  <c r="H1636" i="2"/>
  <c r="G1636" i="2"/>
  <c r="H1635" i="2"/>
  <c r="G1635" i="2"/>
  <c r="H1634" i="2"/>
  <c r="G1634" i="2"/>
  <c r="H1633" i="2"/>
  <c r="G1633" i="2"/>
  <c r="H1632" i="2"/>
  <c r="G1632" i="2"/>
  <c r="H1631" i="2"/>
  <c r="G1631" i="2"/>
  <c r="H1630" i="2"/>
  <c r="G1630" i="2"/>
  <c r="H1629" i="2"/>
  <c r="G1629" i="2"/>
  <c r="H1628" i="2"/>
  <c r="G1628" i="2"/>
  <c r="H1627" i="2"/>
  <c r="G1627" i="2"/>
  <c r="H1626" i="2"/>
  <c r="G1626" i="2"/>
  <c r="H1625" i="2"/>
  <c r="G1625" i="2"/>
  <c r="H1624" i="2"/>
  <c r="G1624" i="2"/>
  <c r="H1623" i="2"/>
  <c r="G1623" i="2"/>
  <c r="H1622" i="2"/>
  <c r="G1622" i="2"/>
  <c r="H1621" i="2"/>
  <c r="G1621" i="2"/>
  <c r="H1620" i="2"/>
  <c r="G1620" i="2"/>
  <c r="H1619" i="2"/>
  <c r="G1619" i="2"/>
  <c r="H1618" i="2"/>
  <c r="G1618" i="2"/>
  <c r="H1617" i="2"/>
  <c r="G1617" i="2"/>
  <c r="H1616" i="2"/>
  <c r="G1616" i="2"/>
  <c r="H1615" i="2"/>
  <c r="G1615" i="2"/>
  <c r="H1614" i="2"/>
  <c r="G1614" i="2"/>
  <c r="H1613" i="2"/>
  <c r="G1613" i="2"/>
  <c r="H1612" i="2"/>
  <c r="G1612" i="2"/>
  <c r="H1611" i="2"/>
  <c r="G1611" i="2"/>
  <c r="H1610" i="2"/>
  <c r="G1610" i="2"/>
  <c r="H1609" i="2"/>
  <c r="G1609" i="2"/>
  <c r="H1608" i="2"/>
  <c r="G1608" i="2"/>
  <c r="H1607" i="2"/>
  <c r="G1607" i="2"/>
  <c r="H1606" i="2"/>
  <c r="G1606" i="2"/>
  <c r="H1605" i="2"/>
  <c r="G1605" i="2"/>
  <c r="H1604" i="2"/>
  <c r="G1604" i="2"/>
  <c r="H1603" i="2"/>
  <c r="G1603" i="2"/>
  <c r="H1602" i="2"/>
  <c r="G1602" i="2"/>
  <c r="H1601" i="2"/>
  <c r="G1601" i="2"/>
  <c r="H1600" i="2"/>
  <c r="G1600" i="2"/>
  <c r="H1599" i="2"/>
  <c r="G1599" i="2"/>
  <c r="H1598" i="2"/>
  <c r="G1598" i="2"/>
  <c r="H1597" i="2"/>
  <c r="G1597" i="2"/>
  <c r="H1596" i="2"/>
  <c r="G1596" i="2"/>
  <c r="H1595" i="2"/>
  <c r="G1595" i="2"/>
  <c r="H1594" i="2"/>
  <c r="G1594" i="2"/>
  <c r="H1593" i="2"/>
  <c r="G1593" i="2"/>
  <c r="H1592" i="2"/>
  <c r="G1592" i="2"/>
  <c r="H1591" i="2"/>
  <c r="G1591" i="2"/>
  <c r="H1590" i="2"/>
  <c r="G1590" i="2"/>
  <c r="H1589" i="2"/>
  <c r="G1589" i="2"/>
  <c r="H1588" i="2"/>
  <c r="G1588" i="2"/>
  <c r="H1587" i="2"/>
  <c r="G1587" i="2"/>
  <c r="H1586" i="2"/>
  <c r="G1586" i="2"/>
  <c r="H1585" i="2"/>
  <c r="G1585" i="2"/>
  <c r="H1584" i="2"/>
  <c r="G1584" i="2"/>
  <c r="H1583" i="2"/>
  <c r="G1583" i="2"/>
  <c r="H1582" i="2"/>
  <c r="G1582" i="2"/>
  <c r="H1581" i="2"/>
  <c r="G1581" i="2"/>
  <c r="H1580" i="2"/>
  <c r="G1580" i="2"/>
  <c r="H1579" i="2"/>
  <c r="G1579" i="2"/>
  <c r="H1578" i="2"/>
  <c r="G1578" i="2"/>
  <c r="H1577" i="2"/>
  <c r="G1577" i="2"/>
  <c r="H1576" i="2"/>
  <c r="G1576" i="2"/>
  <c r="H1575" i="2"/>
  <c r="G1575" i="2"/>
  <c r="H1574" i="2"/>
  <c r="G1574" i="2"/>
  <c r="H1573" i="2"/>
  <c r="G1573" i="2"/>
  <c r="H1572" i="2"/>
  <c r="G1572" i="2"/>
  <c r="H1571" i="2"/>
  <c r="G1571" i="2"/>
  <c r="H1570" i="2"/>
  <c r="G1570" i="2"/>
  <c r="H1569" i="2"/>
  <c r="G1569" i="2"/>
  <c r="H1568" i="2"/>
  <c r="G1568" i="2"/>
  <c r="H1567" i="2"/>
  <c r="G1567" i="2"/>
  <c r="H1566" i="2"/>
  <c r="G1566" i="2"/>
  <c r="H1565" i="2"/>
  <c r="G1565" i="2"/>
  <c r="H1564" i="2"/>
  <c r="G1564" i="2"/>
  <c r="H1563" i="2"/>
  <c r="G1563" i="2"/>
  <c r="H1562" i="2"/>
  <c r="G1562" i="2"/>
  <c r="H1561" i="2"/>
  <c r="G1561" i="2"/>
  <c r="H1560" i="2"/>
  <c r="G1560" i="2"/>
  <c r="H1559" i="2"/>
  <c r="G1559" i="2"/>
  <c r="H1558" i="2"/>
  <c r="G1558" i="2"/>
  <c r="H1557" i="2"/>
  <c r="G1557" i="2"/>
  <c r="H1556" i="2"/>
  <c r="G1556" i="2"/>
  <c r="H1555" i="2"/>
  <c r="G1555" i="2"/>
  <c r="H1554" i="2"/>
  <c r="G1554" i="2"/>
  <c r="H1553" i="2"/>
  <c r="G1553" i="2"/>
  <c r="H1552" i="2"/>
  <c r="G1552" i="2"/>
  <c r="H1551" i="2"/>
  <c r="G1551" i="2"/>
  <c r="H1550" i="2"/>
  <c r="G1550" i="2"/>
  <c r="H1549" i="2"/>
  <c r="G1549" i="2"/>
  <c r="H1548" i="2"/>
  <c r="G1548" i="2"/>
  <c r="H1547" i="2"/>
  <c r="G1547" i="2"/>
  <c r="H1546" i="2"/>
  <c r="G1546" i="2"/>
  <c r="H1545" i="2"/>
  <c r="G1545" i="2"/>
  <c r="H1544" i="2"/>
  <c r="G1544" i="2"/>
  <c r="H1543" i="2"/>
  <c r="G1543" i="2"/>
  <c r="H1542" i="2"/>
  <c r="G1542" i="2"/>
  <c r="H1541" i="2"/>
  <c r="G1541" i="2"/>
  <c r="H1540" i="2"/>
  <c r="G1540" i="2"/>
  <c r="H1539" i="2"/>
  <c r="G1539" i="2"/>
  <c r="H1538" i="2"/>
  <c r="G1538" i="2"/>
  <c r="H1537" i="2"/>
  <c r="G1537" i="2"/>
  <c r="H1536" i="2"/>
  <c r="G1536" i="2"/>
  <c r="H1535" i="2"/>
  <c r="G1535" i="2"/>
  <c r="H1534" i="2"/>
  <c r="G1534" i="2"/>
  <c r="H1533" i="2"/>
  <c r="G1533" i="2"/>
  <c r="H1532" i="2"/>
  <c r="G1532" i="2"/>
  <c r="H1531" i="2"/>
  <c r="G1531" i="2"/>
  <c r="H1530" i="2"/>
  <c r="G1530" i="2"/>
  <c r="H1529" i="2"/>
  <c r="G1529" i="2"/>
  <c r="H1528" i="2"/>
  <c r="G1528" i="2"/>
  <c r="H1527" i="2"/>
  <c r="G1527" i="2"/>
  <c r="H1526" i="2"/>
  <c r="G1526" i="2"/>
  <c r="H1525" i="2"/>
  <c r="G1525" i="2"/>
  <c r="H1524" i="2"/>
  <c r="G1524" i="2"/>
  <c r="H1523" i="2"/>
  <c r="G1523" i="2"/>
  <c r="H1522" i="2"/>
  <c r="G1522" i="2"/>
  <c r="H1521" i="2"/>
  <c r="G1521" i="2"/>
  <c r="H1520" i="2"/>
  <c r="G1520" i="2"/>
  <c r="H1519" i="2"/>
  <c r="G1519" i="2"/>
  <c r="H1518" i="2"/>
  <c r="G1518" i="2"/>
  <c r="H1517" i="2"/>
  <c r="G1517" i="2"/>
  <c r="H1516" i="2"/>
  <c r="G1516" i="2"/>
  <c r="H1515" i="2"/>
  <c r="G1515" i="2"/>
  <c r="H1514" i="2"/>
  <c r="G1514" i="2"/>
  <c r="H1513" i="2"/>
  <c r="G1513" i="2"/>
  <c r="H1512" i="2"/>
  <c r="G1512" i="2"/>
  <c r="H1511" i="2"/>
  <c r="G1511" i="2"/>
  <c r="H1510" i="2"/>
  <c r="G1510" i="2"/>
  <c r="H1509" i="2"/>
  <c r="G1509" i="2"/>
  <c r="H1508" i="2"/>
  <c r="G1508" i="2"/>
  <c r="H1507" i="2"/>
  <c r="G1507" i="2"/>
  <c r="H1506" i="2"/>
  <c r="G1506" i="2"/>
  <c r="H1505" i="2"/>
  <c r="G1505" i="2"/>
  <c r="H1504" i="2"/>
  <c r="G1504" i="2"/>
  <c r="H1503" i="2"/>
  <c r="G1503" i="2"/>
  <c r="H1502" i="2"/>
  <c r="G1502" i="2"/>
  <c r="H1501" i="2"/>
  <c r="G1501" i="2"/>
  <c r="H1500" i="2"/>
  <c r="G1500" i="2"/>
  <c r="H1499" i="2"/>
  <c r="G1499" i="2"/>
  <c r="H1498" i="2"/>
  <c r="G1498" i="2"/>
  <c r="H1497" i="2"/>
  <c r="G1497" i="2"/>
  <c r="H1496" i="2"/>
  <c r="G1496" i="2"/>
  <c r="H1495" i="2"/>
  <c r="G1495" i="2"/>
  <c r="H1494" i="2"/>
  <c r="G1494" i="2"/>
  <c r="H1493" i="2"/>
  <c r="G1493" i="2"/>
  <c r="H1492" i="2"/>
  <c r="G1492" i="2"/>
  <c r="H1491" i="2"/>
  <c r="G1491" i="2"/>
  <c r="H1490" i="2"/>
  <c r="G1490" i="2"/>
  <c r="H1489" i="2"/>
  <c r="G1489" i="2"/>
  <c r="H1488" i="2"/>
  <c r="G1488" i="2"/>
  <c r="H1487" i="2"/>
  <c r="G1487" i="2"/>
  <c r="H1486" i="2"/>
  <c r="G1486" i="2"/>
  <c r="H1485" i="2"/>
  <c r="G1485" i="2"/>
  <c r="H1484" i="2"/>
  <c r="G1484" i="2"/>
  <c r="H1483" i="2"/>
  <c r="G1483" i="2"/>
  <c r="H1482" i="2"/>
  <c r="G1482" i="2"/>
  <c r="H1481" i="2"/>
  <c r="G1481" i="2"/>
  <c r="H1480" i="2"/>
  <c r="G1480" i="2"/>
  <c r="H1479" i="2"/>
  <c r="G1479" i="2"/>
  <c r="H1478" i="2"/>
  <c r="G1478" i="2"/>
  <c r="H1477" i="2"/>
  <c r="G1477" i="2"/>
  <c r="H1476" i="2"/>
  <c r="G1476" i="2"/>
  <c r="H1475" i="2"/>
  <c r="G1475" i="2"/>
  <c r="H1474" i="2"/>
  <c r="G1474" i="2"/>
  <c r="H1473" i="2"/>
  <c r="G1473" i="2"/>
  <c r="H1472" i="2"/>
  <c r="G1472" i="2"/>
  <c r="H1471" i="2"/>
  <c r="G1471" i="2"/>
  <c r="H1470" i="2"/>
  <c r="G1470" i="2"/>
  <c r="H1469" i="2"/>
  <c r="G1469" i="2"/>
  <c r="H1468" i="2"/>
  <c r="G1468" i="2"/>
  <c r="H1467" i="2"/>
  <c r="G1467" i="2"/>
  <c r="H1466" i="2"/>
  <c r="G1466" i="2"/>
  <c r="H1465" i="2"/>
  <c r="G1465" i="2"/>
  <c r="H1464" i="2"/>
  <c r="G1464" i="2"/>
  <c r="H1463" i="2"/>
  <c r="G1463" i="2"/>
  <c r="H1462" i="2"/>
  <c r="G1462" i="2"/>
  <c r="H1461" i="2"/>
  <c r="G1461" i="2"/>
  <c r="H1460" i="2"/>
  <c r="G1460" i="2"/>
  <c r="H1459" i="2"/>
  <c r="G1459" i="2"/>
  <c r="H1458" i="2"/>
  <c r="G1458" i="2"/>
  <c r="H1457" i="2"/>
  <c r="G1457" i="2"/>
  <c r="H1456" i="2"/>
  <c r="G1456" i="2"/>
  <c r="H1455" i="2"/>
  <c r="G1455" i="2"/>
  <c r="H1454" i="2"/>
  <c r="G1454" i="2"/>
  <c r="H1453" i="2"/>
  <c r="G1453" i="2"/>
  <c r="H1452" i="2"/>
  <c r="G1452" i="2"/>
  <c r="H1451" i="2"/>
  <c r="G1451" i="2"/>
  <c r="H1450" i="2"/>
  <c r="G1450" i="2"/>
  <c r="H1449" i="2"/>
  <c r="G1449" i="2"/>
  <c r="H1448" i="2"/>
  <c r="G1448" i="2"/>
  <c r="H1447" i="2"/>
  <c r="G1447" i="2"/>
  <c r="H1446" i="2"/>
  <c r="G1446" i="2"/>
  <c r="H1445" i="2"/>
  <c r="G1445" i="2"/>
  <c r="H1444" i="2"/>
  <c r="G1444" i="2"/>
  <c r="H1443" i="2"/>
  <c r="G1443" i="2"/>
  <c r="H1442" i="2"/>
  <c r="G1442" i="2"/>
  <c r="H1441" i="2"/>
  <c r="G1441" i="2"/>
  <c r="H1440" i="2"/>
  <c r="G1440" i="2"/>
  <c r="H1439" i="2"/>
  <c r="G1439" i="2"/>
  <c r="H1438" i="2"/>
  <c r="G1438" i="2"/>
  <c r="H1437" i="2"/>
  <c r="G1437" i="2"/>
  <c r="H1436" i="2"/>
  <c r="G1436" i="2"/>
  <c r="H1435" i="2"/>
  <c r="G1435" i="2"/>
  <c r="H1434" i="2"/>
  <c r="G1434" i="2"/>
  <c r="H1433" i="2"/>
  <c r="G1433" i="2"/>
  <c r="H1432" i="2"/>
  <c r="G1432" i="2"/>
  <c r="H1431" i="2"/>
  <c r="G1431" i="2"/>
  <c r="H1430" i="2"/>
  <c r="G1430" i="2"/>
  <c r="H1429" i="2"/>
  <c r="G1429" i="2"/>
  <c r="H1428" i="2"/>
  <c r="G1428" i="2"/>
  <c r="H1427" i="2"/>
  <c r="G1427" i="2"/>
  <c r="H1426" i="2"/>
  <c r="G1426" i="2"/>
  <c r="H1425" i="2"/>
  <c r="G1425" i="2"/>
  <c r="H1424" i="2"/>
  <c r="G1424" i="2"/>
  <c r="H1423" i="2"/>
  <c r="G1423" i="2"/>
  <c r="H1422" i="2"/>
  <c r="G1422" i="2"/>
  <c r="H1421" i="2"/>
  <c r="G1421" i="2"/>
  <c r="H1420" i="2"/>
  <c r="G1420" i="2"/>
  <c r="H1419" i="2"/>
  <c r="G1419" i="2"/>
  <c r="H1418" i="2"/>
  <c r="G1418" i="2"/>
  <c r="H1417" i="2"/>
  <c r="G1417" i="2"/>
  <c r="H1416" i="2"/>
  <c r="G1416" i="2"/>
  <c r="H1415" i="2"/>
  <c r="G1415" i="2"/>
  <c r="H1414" i="2"/>
  <c r="G1414" i="2"/>
  <c r="H1413" i="2"/>
  <c r="G1413" i="2"/>
  <c r="H1412" i="2"/>
  <c r="G1412" i="2"/>
  <c r="H1411" i="2"/>
  <c r="G1411" i="2"/>
  <c r="H1410" i="2"/>
  <c r="G1410" i="2"/>
  <c r="H1409" i="2"/>
  <c r="G1409" i="2"/>
  <c r="H1408" i="2"/>
  <c r="G1408" i="2"/>
  <c r="H1407" i="2"/>
  <c r="G1407" i="2"/>
  <c r="H1406" i="2"/>
  <c r="G1406" i="2"/>
  <c r="H1405" i="2"/>
  <c r="G1405" i="2"/>
  <c r="H1404" i="2"/>
  <c r="G1404" i="2"/>
  <c r="H1403" i="2"/>
  <c r="G1403" i="2"/>
  <c r="H1402" i="2"/>
  <c r="G1402" i="2"/>
  <c r="H1401" i="2"/>
  <c r="G1401" i="2"/>
  <c r="H1400" i="2"/>
  <c r="G1400" i="2"/>
  <c r="H1399" i="2"/>
  <c r="G1399" i="2"/>
  <c r="H1398" i="2"/>
  <c r="G1398" i="2"/>
  <c r="H1397" i="2"/>
  <c r="G1397" i="2"/>
  <c r="H1396" i="2"/>
  <c r="G1396" i="2"/>
  <c r="H1395" i="2"/>
  <c r="G1395" i="2"/>
  <c r="H1394" i="2"/>
  <c r="G1394" i="2"/>
  <c r="H1393" i="2"/>
  <c r="G1393" i="2"/>
  <c r="H1392" i="2"/>
  <c r="G1392" i="2"/>
  <c r="H1391" i="2"/>
  <c r="G1391" i="2"/>
  <c r="H1390" i="2"/>
  <c r="G1390" i="2"/>
  <c r="H1389" i="2"/>
  <c r="G1389" i="2"/>
  <c r="H1388" i="2"/>
  <c r="G1388" i="2"/>
  <c r="H1387" i="2"/>
  <c r="G1387" i="2"/>
  <c r="H1386" i="2"/>
  <c r="G1386" i="2"/>
  <c r="H1385" i="2"/>
  <c r="G1385" i="2"/>
  <c r="H1384" i="2"/>
  <c r="G1384" i="2"/>
  <c r="H1383" i="2"/>
  <c r="G1383" i="2"/>
  <c r="H1382" i="2"/>
  <c r="G1382" i="2"/>
  <c r="H1381" i="2"/>
  <c r="G1381" i="2"/>
  <c r="H1380" i="2"/>
  <c r="G1380" i="2"/>
  <c r="H1379" i="2"/>
  <c r="G1379" i="2"/>
  <c r="H1378" i="2"/>
  <c r="G1378" i="2"/>
  <c r="H1377" i="2"/>
  <c r="G1377" i="2"/>
  <c r="H1376" i="2"/>
  <c r="G1376" i="2"/>
  <c r="H1375" i="2"/>
  <c r="G1375" i="2"/>
  <c r="H1374" i="2"/>
  <c r="G1374" i="2"/>
  <c r="H1373" i="2"/>
  <c r="G1373" i="2"/>
  <c r="H1372" i="2"/>
  <c r="G1372" i="2"/>
  <c r="H1371" i="2"/>
  <c r="G1371" i="2"/>
  <c r="H1370" i="2"/>
  <c r="G1370" i="2"/>
  <c r="H1369" i="2"/>
  <c r="G1369" i="2"/>
  <c r="H1368" i="2"/>
  <c r="G1368" i="2"/>
  <c r="H1367" i="2"/>
  <c r="G1367" i="2"/>
  <c r="H1366" i="2"/>
  <c r="G1366" i="2"/>
  <c r="H1365" i="2"/>
  <c r="G1365" i="2"/>
  <c r="H1364" i="2"/>
  <c r="G1364" i="2"/>
  <c r="H1363" i="2"/>
  <c r="G1363" i="2"/>
  <c r="H1362" i="2"/>
  <c r="G1362" i="2"/>
  <c r="H1361" i="2"/>
  <c r="G1361" i="2"/>
  <c r="H1360" i="2"/>
  <c r="G1360" i="2"/>
  <c r="H1359" i="2"/>
  <c r="G1359" i="2"/>
  <c r="H1358" i="2"/>
  <c r="G1358" i="2"/>
  <c r="H1357" i="2"/>
  <c r="G1357" i="2"/>
  <c r="H1356" i="2"/>
  <c r="G1356" i="2"/>
  <c r="H1355" i="2"/>
  <c r="G1355" i="2"/>
  <c r="H1354" i="2"/>
  <c r="G1354" i="2"/>
  <c r="H1353" i="2"/>
  <c r="G1353" i="2"/>
  <c r="H1352" i="2"/>
  <c r="G1352" i="2"/>
  <c r="H1351" i="2"/>
  <c r="G1351" i="2"/>
  <c r="H1350" i="2"/>
  <c r="G1350" i="2"/>
  <c r="H1349" i="2"/>
  <c r="G1349" i="2"/>
  <c r="H1348" i="2"/>
  <c r="G1348" i="2"/>
  <c r="H1347" i="2"/>
  <c r="G1347" i="2"/>
  <c r="H1346" i="2"/>
  <c r="G1346" i="2"/>
  <c r="H1345" i="2"/>
  <c r="G1345" i="2"/>
  <c r="H1344" i="2"/>
  <c r="G1344" i="2"/>
  <c r="H1343" i="2"/>
  <c r="G1343" i="2"/>
  <c r="H1342" i="2"/>
  <c r="G1342" i="2"/>
  <c r="H1341" i="2"/>
  <c r="G1341" i="2"/>
  <c r="H1340" i="2"/>
  <c r="G1340" i="2"/>
  <c r="H1339" i="2"/>
  <c r="G1339" i="2"/>
  <c r="H1338" i="2"/>
  <c r="G1338" i="2"/>
  <c r="H1337" i="2"/>
  <c r="G1337" i="2"/>
  <c r="H1336" i="2"/>
  <c r="G1336" i="2"/>
  <c r="H1335" i="2"/>
  <c r="G1335" i="2"/>
  <c r="H1334" i="2"/>
  <c r="G1334" i="2"/>
  <c r="H1333" i="2"/>
  <c r="G1333" i="2"/>
  <c r="H1332" i="2"/>
  <c r="G1332" i="2"/>
  <c r="H1331" i="2"/>
  <c r="G1331" i="2"/>
  <c r="H1330" i="2"/>
  <c r="G1330" i="2"/>
  <c r="H1329" i="2"/>
  <c r="G1329" i="2"/>
  <c r="H1328" i="2"/>
  <c r="G1328" i="2"/>
  <c r="H1327" i="2"/>
  <c r="G1327" i="2"/>
  <c r="H1326" i="2"/>
  <c r="G1326" i="2"/>
  <c r="H1325" i="2"/>
  <c r="G1325" i="2"/>
  <c r="H1324" i="2"/>
  <c r="G1324" i="2"/>
  <c r="H1323" i="2"/>
  <c r="G1323" i="2"/>
  <c r="H1322" i="2"/>
  <c r="G1322" i="2"/>
  <c r="H1321" i="2"/>
  <c r="G1321" i="2"/>
  <c r="H1320" i="2"/>
  <c r="G1320" i="2"/>
  <c r="H1319" i="2"/>
  <c r="G1319" i="2"/>
  <c r="H1318" i="2"/>
  <c r="G1318" i="2"/>
  <c r="H1317" i="2"/>
  <c r="G1317" i="2"/>
  <c r="H1316" i="2"/>
  <c r="G1316" i="2"/>
  <c r="H1315" i="2"/>
  <c r="G1315" i="2"/>
  <c r="H1314" i="2"/>
  <c r="G1314" i="2"/>
  <c r="H1313" i="2"/>
  <c r="G1313" i="2"/>
  <c r="H1312" i="2"/>
  <c r="G1312" i="2"/>
  <c r="H1311" i="2"/>
  <c r="G1311" i="2"/>
  <c r="H1310" i="2"/>
  <c r="G1310" i="2"/>
  <c r="H1309" i="2"/>
  <c r="G1309" i="2"/>
  <c r="H1308" i="2"/>
  <c r="G1308" i="2"/>
  <c r="H1307" i="2"/>
  <c r="G1307" i="2"/>
  <c r="H1306" i="2"/>
  <c r="G1306" i="2"/>
  <c r="H1305" i="2"/>
  <c r="G1305" i="2"/>
  <c r="H1304" i="2"/>
  <c r="G1304" i="2"/>
  <c r="H1303" i="2"/>
  <c r="G1303" i="2"/>
  <c r="H1302" i="2"/>
  <c r="G1302" i="2"/>
  <c r="H1301" i="2"/>
  <c r="G1301" i="2"/>
  <c r="H1300" i="2"/>
  <c r="G1300" i="2"/>
  <c r="H1299" i="2"/>
  <c r="G1299" i="2"/>
  <c r="H1298" i="2"/>
  <c r="G1298" i="2"/>
  <c r="H1297" i="2"/>
  <c r="G1297" i="2"/>
  <c r="H1296" i="2"/>
  <c r="G1296" i="2"/>
  <c r="H1295" i="2"/>
  <c r="G1295" i="2"/>
  <c r="H1294" i="2"/>
  <c r="G1294" i="2"/>
  <c r="H1293" i="2"/>
  <c r="G1293" i="2"/>
  <c r="H1292" i="2"/>
  <c r="G1292" i="2"/>
  <c r="H1291" i="2"/>
  <c r="G1291" i="2"/>
  <c r="H1290" i="2"/>
  <c r="G1290" i="2"/>
  <c r="H1289" i="2"/>
  <c r="G1289" i="2"/>
  <c r="H1288" i="2"/>
  <c r="G1288" i="2"/>
  <c r="H1287" i="2"/>
  <c r="G1287" i="2"/>
  <c r="H1286" i="2"/>
  <c r="G1286" i="2"/>
  <c r="H1285" i="2"/>
  <c r="G1285" i="2"/>
  <c r="H1284" i="2"/>
  <c r="G1284" i="2"/>
  <c r="H1283" i="2"/>
  <c r="G1283" i="2"/>
  <c r="H1282" i="2"/>
  <c r="G1282" i="2"/>
  <c r="H1281" i="2"/>
  <c r="G1281" i="2"/>
  <c r="H1280" i="2"/>
  <c r="G1280" i="2"/>
  <c r="H1279" i="2"/>
  <c r="G1279" i="2"/>
  <c r="H1278" i="2"/>
  <c r="G1278" i="2"/>
  <c r="H1277" i="2"/>
  <c r="G1277" i="2"/>
  <c r="H1276" i="2"/>
  <c r="G1276" i="2"/>
  <c r="H1275" i="2"/>
  <c r="G1275" i="2"/>
  <c r="H1274" i="2"/>
  <c r="G1274" i="2"/>
  <c r="H1273" i="2"/>
  <c r="G1273" i="2"/>
  <c r="H1272" i="2"/>
  <c r="G1272" i="2"/>
  <c r="H1271" i="2"/>
  <c r="G1271" i="2"/>
  <c r="H1270" i="2"/>
  <c r="G1270" i="2"/>
  <c r="H1269" i="2"/>
  <c r="G1269" i="2"/>
  <c r="H1268" i="2"/>
  <c r="G1268" i="2"/>
  <c r="H1267" i="2"/>
  <c r="G1267" i="2"/>
  <c r="H1266" i="2"/>
  <c r="G1266" i="2"/>
  <c r="H1265" i="2"/>
  <c r="G1265" i="2"/>
  <c r="H1264" i="2"/>
  <c r="G1264" i="2"/>
  <c r="H1263" i="2"/>
  <c r="G1263" i="2"/>
  <c r="H1262" i="2"/>
  <c r="G1262" i="2"/>
  <c r="H1261" i="2"/>
  <c r="G1261" i="2"/>
  <c r="H1260" i="2"/>
  <c r="G1260" i="2"/>
  <c r="H1259" i="2"/>
  <c r="G1259" i="2"/>
  <c r="H1258" i="2"/>
  <c r="G1258" i="2"/>
  <c r="H1257" i="2"/>
  <c r="G1257" i="2"/>
  <c r="H1256" i="2"/>
  <c r="G1256" i="2"/>
  <c r="H1255" i="2"/>
  <c r="G1255" i="2"/>
  <c r="H1254" i="2"/>
  <c r="G1254" i="2"/>
  <c r="H1253" i="2"/>
  <c r="G1253" i="2"/>
  <c r="H1252" i="2"/>
  <c r="G1252" i="2"/>
  <c r="H1251" i="2"/>
  <c r="G1251" i="2"/>
  <c r="H1250" i="2"/>
  <c r="G1250" i="2"/>
  <c r="H1249" i="2"/>
  <c r="G1249" i="2"/>
  <c r="H1248" i="2"/>
  <c r="G1248" i="2"/>
  <c r="H1247" i="2"/>
  <c r="G1247" i="2"/>
  <c r="H1246" i="2"/>
  <c r="G1246" i="2"/>
  <c r="H1245" i="2"/>
  <c r="G1245" i="2"/>
  <c r="H1244" i="2"/>
  <c r="G1244" i="2"/>
  <c r="H1243" i="2"/>
  <c r="G1243" i="2"/>
  <c r="H1242" i="2"/>
  <c r="G1242" i="2"/>
  <c r="H1241" i="2"/>
  <c r="G1241" i="2"/>
  <c r="H1240" i="2"/>
  <c r="G1240" i="2"/>
  <c r="H1239" i="2"/>
  <c r="G1239" i="2"/>
  <c r="H1238" i="2"/>
  <c r="G1238" i="2"/>
  <c r="H1237" i="2"/>
  <c r="G1237" i="2"/>
  <c r="H1236" i="2"/>
  <c r="G1236" i="2"/>
  <c r="H1235" i="2"/>
  <c r="G1235" i="2"/>
  <c r="H1234" i="2"/>
  <c r="G1234" i="2"/>
  <c r="H1233" i="2"/>
  <c r="G1233" i="2"/>
  <c r="H1232" i="2"/>
  <c r="G1232" i="2"/>
  <c r="H1231" i="2"/>
  <c r="G1231" i="2"/>
  <c r="H1230" i="2"/>
  <c r="G1230" i="2"/>
  <c r="H1229" i="2"/>
  <c r="G1229" i="2"/>
  <c r="H1228" i="2"/>
  <c r="G1228" i="2"/>
  <c r="H1227" i="2"/>
  <c r="G1227" i="2"/>
  <c r="H1226" i="2"/>
  <c r="G1226" i="2"/>
  <c r="H1225" i="2"/>
  <c r="G1225" i="2"/>
  <c r="H1224" i="2"/>
  <c r="G1224" i="2"/>
  <c r="H1223" i="2"/>
  <c r="G1223" i="2"/>
  <c r="H1222" i="2"/>
  <c r="G1222" i="2"/>
  <c r="H1221" i="2"/>
  <c r="G1221" i="2"/>
  <c r="H1220" i="2"/>
  <c r="G1220" i="2"/>
  <c r="H1219" i="2"/>
  <c r="G1219" i="2"/>
  <c r="H1218" i="2"/>
  <c r="G1218" i="2"/>
  <c r="H1217" i="2"/>
  <c r="G1217" i="2"/>
  <c r="H1216" i="2"/>
  <c r="G1216" i="2"/>
  <c r="H1215" i="2"/>
  <c r="G1215" i="2"/>
  <c r="H1214" i="2"/>
  <c r="G1214" i="2"/>
  <c r="H1213" i="2"/>
  <c r="G1213" i="2"/>
  <c r="H1212" i="2"/>
  <c r="G1212" i="2"/>
  <c r="H1211" i="2"/>
  <c r="G1211" i="2"/>
  <c r="H1210" i="2"/>
  <c r="G1210" i="2"/>
  <c r="H1209" i="2"/>
  <c r="G1209" i="2"/>
  <c r="H1208" i="2"/>
  <c r="G1208" i="2"/>
  <c r="H1207" i="2"/>
  <c r="G1207" i="2"/>
  <c r="H1206" i="2"/>
  <c r="G1206" i="2"/>
  <c r="H1205" i="2"/>
  <c r="G1205" i="2"/>
  <c r="H1204" i="2"/>
  <c r="G1204" i="2"/>
  <c r="H1203" i="2"/>
  <c r="G1203" i="2"/>
  <c r="H1202" i="2"/>
  <c r="G1202" i="2"/>
  <c r="H1201" i="2"/>
  <c r="G1201" i="2"/>
  <c r="H1200" i="2"/>
  <c r="G1200" i="2"/>
  <c r="H1199" i="2"/>
  <c r="G1199" i="2"/>
  <c r="H1198" i="2"/>
  <c r="G1198" i="2"/>
  <c r="H1197" i="2"/>
  <c r="G1197" i="2"/>
  <c r="H1196" i="2"/>
  <c r="G1196" i="2"/>
  <c r="H1195" i="2"/>
  <c r="G1195" i="2"/>
  <c r="H1194" i="2"/>
  <c r="G1194" i="2"/>
  <c r="H1193" i="2"/>
  <c r="G1193" i="2"/>
  <c r="H1192" i="2"/>
  <c r="G1192" i="2"/>
  <c r="H1191" i="2"/>
  <c r="G1191" i="2"/>
  <c r="H1190" i="2"/>
  <c r="G1190" i="2"/>
  <c r="H1189" i="2"/>
  <c r="G1189" i="2"/>
  <c r="H1188" i="2"/>
  <c r="G1188" i="2"/>
  <c r="H1187" i="2"/>
  <c r="G1187" i="2"/>
  <c r="H1186" i="2"/>
  <c r="G1186" i="2"/>
  <c r="H1185" i="2"/>
  <c r="G1185" i="2"/>
  <c r="H1184" i="2"/>
  <c r="G1184" i="2"/>
  <c r="H1183" i="2"/>
  <c r="G1183" i="2"/>
  <c r="H1182" i="2"/>
  <c r="G1182" i="2"/>
  <c r="H1181" i="2"/>
  <c r="G1181" i="2"/>
  <c r="H1180" i="2"/>
  <c r="G1180" i="2"/>
  <c r="H1179" i="2"/>
  <c r="G1179" i="2"/>
  <c r="H1178" i="2"/>
  <c r="G1178" i="2"/>
  <c r="H1177" i="2"/>
  <c r="G1177" i="2"/>
  <c r="H1176" i="2"/>
  <c r="G1176" i="2"/>
  <c r="H1175" i="2"/>
  <c r="G1175" i="2"/>
  <c r="H1174" i="2"/>
  <c r="G1174" i="2"/>
  <c r="H1173" i="2"/>
  <c r="G1173" i="2"/>
  <c r="H1172" i="2"/>
  <c r="G1172" i="2"/>
  <c r="H1171" i="2"/>
  <c r="G1171" i="2"/>
  <c r="H1170" i="2"/>
  <c r="G1170" i="2"/>
  <c r="H1169" i="2"/>
  <c r="G1169" i="2"/>
  <c r="H1168" i="2"/>
  <c r="G1168" i="2"/>
  <c r="H1167" i="2"/>
  <c r="G1167" i="2"/>
  <c r="H1166" i="2"/>
  <c r="G1166" i="2"/>
  <c r="H1165" i="2"/>
  <c r="G1165" i="2"/>
  <c r="H1164" i="2"/>
  <c r="G1164" i="2"/>
  <c r="H1163" i="2"/>
  <c r="G1163" i="2"/>
  <c r="H1162" i="2"/>
  <c r="G1162" i="2"/>
  <c r="H1161" i="2"/>
  <c r="G1161" i="2"/>
  <c r="H1160" i="2"/>
  <c r="G1160" i="2"/>
  <c r="H1159" i="2"/>
  <c r="G1159" i="2"/>
  <c r="H1158" i="2"/>
  <c r="G1158" i="2"/>
  <c r="H1157" i="2"/>
  <c r="G1157" i="2"/>
  <c r="H1156" i="2"/>
  <c r="G1156" i="2"/>
  <c r="H1155" i="2"/>
  <c r="G1155" i="2"/>
  <c r="H1154" i="2"/>
  <c r="G1154" i="2"/>
  <c r="H1153" i="2"/>
  <c r="G1153" i="2"/>
  <c r="H1152" i="2"/>
  <c r="G1152" i="2"/>
  <c r="H1151" i="2"/>
  <c r="G1151" i="2"/>
  <c r="H1150" i="2"/>
  <c r="G1150" i="2"/>
  <c r="H1149" i="2"/>
  <c r="G1149" i="2"/>
  <c r="H1148" i="2"/>
  <c r="G1148" i="2"/>
  <c r="H1147" i="2"/>
  <c r="G1147" i="2"/>
  <c r="H1146" i="2"/>
  <c r="G1146" i="2"/>
  <c r="H1145" i="2"/>
  <c r="G1145" i="2"/>
  <c r="H1144" i="2"/>
  <c r="G1144" i="2"/>
  <c r="H1143" i="2"/>
  <c r="G1143" i="2"/>
  <c r="H1142" i="2"/>
  <c r="G1142" i="2"/>
  <c r="H1141" i="2"/>
  <c r="G1141" i="2"/>
  <c r="H1140" i="2"/>
  <c r="G1140" i="2"/>
  <c r="H1139" i="2"/>
  <c r="G1139" i="2"/>
  <c r="H1138" i="2"/>
  <c r="G1138" i="2"/>
  <c r="H1137" i="2"/>
  <c r="G1137" i="2"/>
  <c r="H1136" i="2"/>
  <c r="G1136" i="2"/>
  <c r="H1135" i="2"/>
  <c r="G1135" i="2"/>
  <c r="H1134" i="2"/>
  <c r="G1134" i="2"/>
  <c r="H1133" i="2"/>
  <c r="G1133" i="2"/>
  <c r="H1132" i="2"/>
  <c r="G1132" i="2"/>
  <c r="H1131" i="2"/>
  <c r="G1131" i="2"/>
  <c r="H1130" i="2"/>
  <c r="G1130" i="2"/>
  <c r="H1129" i="2"/>
  <c r="G1129" i="2"/>
  <c r="H1128" i="2"/>
  <c r="G1128" i="2"/>
  <c r="H1127" i="2"/>
  <c r="G1127" i="2"/>
  <c r="H1126" i="2"/>
  <c r="G1126" i="2"/>
  <c r="H1125" i="2"/>
  <c r="G1125" i="2"/>
  <c r="H1124" i="2"/>
  <c r="G1124" i="2"/>
  <c r="H1123" i="2"/>
  <c r="G1123" i="2"/>
  <c r="H1122" i="2"/>
  <c r="G1122" i="2"/>
  <c r="H1121" i="2"/>
  <c r="G1121" i="2"/>
  <c r="H1120" i="2"/>
  <c r="G1120" i="2"/>
  <c r="H1119" i="2"/>
  <c r="G1119" i="2"/>
  <c r="H1118" i="2"/>
  <c r="G1118" i="2"/>
  <c r="H1117" i="2"/>
  <c r="G1117" i="2"/>
  <c r="H1116" i="2"/>
  <c r="G1116" i="2"/>
  <c r="H1115" i="2"/>
  <c r="G1115" i="2"/>
  <c r="H1114" i="2"/>
  <c r="G1114" i="2"/>
  <c r="H1113" i="2"/>
  <c r="G1113" i="2"/>
  <c r="H1112" i="2"/>
  <c r="G1112" i="2"/>
  <c r="H1111" i="2"/>
  <c r="G1111" i="2"/>
  <c r="H1110" i="2"/>
  <c r="G1110" i="2"/>
  <c r="H1109" i="2"/>
  <c r="G1109" i="2"/>
  <c r="H1108" i="2"/>
  <c r="G1108" i="2"/>
  <c r="H1107" i="2"/>
  <c r="G1107" i="2"/>
  <c r="H1106" i="2"/>
  <c r="G1106" i="2"/>
  <c r="H1105" i="2"/>
  <c r="G1105" i="2"/>
  <c r="H1104" i="2"/>
  <c r="G1104" i="2"/>
  <c r="H1103" i="2"/>
  <c r="G1103" i="2"/>
  <c r="H1102" i="2"/>
  <c r="G1102" i="2"/>
  <c r="H1101" i="2"/>
  <c r="G1101" i="2"/>
  <c r="H1100" i="2"/>
  <c r="G1100" i="2"/>
  <c r="H1099" i="2"/>
  <c r="G1099" i="2"/>
  <c r="H1098" i="2"/>
  <c r="G1098" i="2"/>
  <c r="H1097" i="2"/>
  <c r="G1097" i="2"/>
  <c r="H1096" i="2"/>
  <c r="G1096" i="2"/>
  <c r="H1095" i="2"/>
  <c r="G1095" i="2"/>
  <c r="H1094" i="2"/>
  <c r="G1094" i="2"/>
  <c r="H1093" i="2"/>
  <c r="G1093" i="2"/>
  <c r="H1092" i="2"/>
  <c r="G1092" i="2"/>
  <c r="H1091" i="2"/>
  <c r="G1091" i="2"/>
  <c r="H1090" i="2"/>
  <c r="G1090" i="2"/>
  <c r="H1089" i="2"/>
  <c r="G1089" i="2"/>
  <c r="H1088" i="2"/>
  <c r="G1088" i="2"/>
  <c r="H1087" i="2"/>
  <c r="G1087" i="2"/>
  <c r="H1086" i="2"/>
  <c r="G1086" i="2"/>
  <c r="H1085" i="2"/>
  <c r="G1085" i="2"/>
  <c r="H1084" i="2"/>
  <c r="G1084" i="2"/>
  <c r="H1083" i="2"/>
  <c r="G1083" i="2"/>
  <c r="H1082" i="2"/>
  <c r="G1082" i="2"/>
  <c r="H1081" i="2"/>
  <c r="G1081" i="2"/>
  <c r="H1080" i="2"/>
  <c r="G1080" i="2"/>
  <c r="H1079" i="2"/>
  <c r="G1079" i="2"/>
  <c r="H1078" i="2"/>
  <c r="G1078" i="2"/>
  <c r="H1077" i="2"/>
  <c r="G1077" i="2"/>
  <c r="H1076" i="2"/>
  <c r="G1076" i="2"/>
  <c r="H1075" i="2"/>
  <c r="G1075" i="2"/>
  <c r="H1074" i="2"/>
  <c r="G1074" i="2"/>
  <c r="H1073" i="2"/>
  <c r="G1073" i="2"/>
  <c r="H1072" i="2"/>
  <c r="G1072" i="2"/>
  <c r="H1071" i="2"/>
  <c r="G1071" i="2"/>
  <c r="H1070" i="2"/>
  <c r="G1070" i="2"/>
  <c r="H1069" i="2"/>
  <c r="G1069" i="2"/>
  <c r="H1068" i="2"/>
  <c r="G1068" i="2"/>
  <c r="H1067" i="2"/>
  <c r="G1067" i="2"/>
  <c r="H1066" i="2"/>
  <c r="G1066" i="2"/>
  <c r="H1065" i="2"/>
  <c r="G1065" i="2"/>
  <c r="H1064" i="2"/>
  <c r="G1064" i="2"/>
  <c r="H1063" i="2"/>
  <c r="G1063" i="2"/>
  <c r="H1062" i="2"/>
  <c r="G1062" i="2"/>
  <c r="H1061" i="2"/>
  <c r="G1061" i="2"/>
  <c r="H1060" i="2"/>
  <c r="G1060" i="2"/>
  <c r="H1059" i="2"/>
  <c r="G1059" i="2"/>
  <c r="H1058" i="2"/>
  <c r="G1058" i="2"/>
  <c r="H1057" i="2"/>
  <c r="G1057" i="2"/>
  <c r="H1056" i="2"/>
  <c r="G1056" i="2"/>
  <c r="H1055" i="2"/>
  <c r="G1055" i="2"/>
  <c r="H1054" i="2"/>
  <c r="G1054" i="2"/>
  <c r="H1053" i="2"/>
  <c r="G1053" i="2"/>
  <c r="H1052" i="2"/>
  <c r="G1052" i="2"/>
  <c r="H1051" i="2"/>
  <c r="G1051" i="2"/>
  <c r="H1050" i="2"/>
  <c r="G1050" i="2"/>
  <c r="H1049" i="2"/>
  <c r="G1049" i="2"/>
  <c r="H1048" i="2"/>
  <c r="G1048" i="2"/>
  <c r="H1047" i="2"/>
  <c r="G1047" i="2"/>
  <c r="H1046" i="2"/>
  <c r="G1046" i="2"/>
  <c r="H1045" i="2"/>
  <c r="G1045" i="2"/>
  <c r="H1044" i="2"/>
  <c r="G1044" i="2"/>
  <c r="H1043" i="2"/>
  <c r="G1043" i="2"/>
  <c r="H1042" i="2"/>
  <c r="G1042" i="2"/>
  <c r="H1041" i="2"/>
  <c r="G1041" i="2"/>
  <c r="H1040" i="2"/>
  <c r="G1040" i="2"/>
  <c r="H1039" i="2"/>
  <c r="G1039" i="2"/>
  <c r="H1038" i="2"/>
  <c r="G1038" i="2"/>
  <c r="H1037" i="2"/>
  <c r="G1037" i="2"/>
  <c r="H1036" i="2"/>
  <c r="G1036" i="2"/>
  <c r="H1035" i="2"/>
  <c r="G1035" i="2"/>
  <c r="H1034" i="2"/>
  <c r="G1034" i="2"/>
  <c r="H1033" i="2"/>
  <c r="G1033" i="2"/>
  <c r="H1032" i="2"/>
  <c r="G1032" i="2"/>
  <c r="H1031" i="2"/>
  <c r="G1031" i="2"/>
  <c r="H1030" i="2"/>
  <c r="G1030" i="2"/>
  <c r="H1029" i="2"/>
  <c r="G1029" i="2"/>
  <c r="H1028" i="2"/>
  <c r="G1028" i="2"/>
  <c r="H1027" i="2"/>
  <c r="G1027" i="2"/>
  <c r="H1026" i="2"/>
  <c r="G1026" i="2"/>
  <c r="H1025" i="2"/>
  <c r="G1025" i="2"/>
  <c r="H1024" i="2"/>
  <c r="G1024" i="2"/>
  <c r="H1023" i="2"/>
  <c r="G1023" i="2"/>
  <c r="H1022" i="2"/>
  <c r="G1022" i="2"/>
  <c r="H1021" i="2"/>
  <c r="G1021" i="2"/>
  <c r="H1020" i="2"/>
  <c r="G1020" i="2"/>
  <c r="H1019" i="2"/>
  <c r="G1019" i="2"/>
  <c r="H1018" i="2"/>
  <c r="G1018" i="2"/>
  <c r="H1017" i="2"/>
  <c r="G1017" i="2"/>
  <c r="H1016" i="2"/>
  <c r="G1016" i="2"/>
  <c r="H1015" i="2"/>
  <c r="G1015" i="2"/>
  <c r="H1014" i="2"/>
  <c r="G1014" i="2"/>
  <c r="H1013" i="2"/>
  <c r="G1013" i="2"/>
  <c r="H1012" i="2"/>
  <c r="G1012" i="2"/>
  <c r="H1011" i="2"/>
  <c r="G1011" i="2"/>
  <c r="H1010" i="2"/>
  <c r="G1010" i="2"/>
  <c r="H1009" i="2"/>
  <c r="G1009" i="2"/>
  <c r="H1008" i="2"/>
  <c r="G1008" i="2"/>
  <c r="H1007" i="2"/>
  <c r="G1007" i="2"/>
  <c r="H1006" i="2"/>
  <c r="G1006" i="2"/>
  <c r="H1005" i="2"/>
  <c r="G1005" i="2"/>
  <c r="H1004" i="2"/>
  <c r="G1004" i="2"/>
  <c r="H1003" i="2"/>
  <c r="G1003" i="2"/>
  <c r="H1002" i="2"/>
  <c r="G1002" i="2"/>
  <c r="H1001" i="2"/>
  <c r="G1001" i="2"/>
  <c r="H1000" i="2"/>
  <c r="G1000" i="2"/>
  <c r="H999" i="2"/>
  <c r="G999" i="2"/>
  <c r="H998" i="2"/>
  <c r="G998" i="2"/>
  <c r="H997" i="2"/>
  <c r="G997" i="2"/>
  <c r="H996" i="2"/>
  <c r="G996" i="2"/>
  <c r="H995" i="2"/>
  <c r="G995" i="2"/>
  <c r="H994" i="2"/>
  <c r="G994" i="2"/>
  <c r="H993" i="2"/>
  <c r="G993" i="2"/>
  <c r="H992" i="2"/>
  <c r="G992" i="2"/>
  <c r="H991" i="2"/>
  <c r="G991" i="2"/>
  <c r="H990" i="2"/>
  <c r="G990" i="2"/>
  <c r="H989" i="2"/>
  <c r="G989" i="2"/>
  <c r="H988" i="2"/>
  <c r="G988" i="2"/>
  <c r="H987" i="2"/>
  <c r="G987" i="2"/>
  <c r="H986" i="2"/>
  <c r="G986" i="2"/>
  <c r="H985" i="2"/>
  <c r="G985" i="2"/>
  <c r="H984" i="2"/>
  <c r="G984" i="2"/>
  <c r="H983" i="2"/>
  <c r="G983" i="2"/>
  <c r="H982" i="2"/>
  <c r="G982" i="2"/>
  <c r="H981" i="2"/>
  <c r="G981" i="2"/>
  <c r="H980" i="2"/>
  <c r="G980" i="2"/>
  <c r="H979" i="2"/>
  <c r="G979" i="2"/>
  <c r="H978" i="2"/>
  <c r="G978" i="2"/>
  <c r="H977" i="2"/>
  <c r="G977" i="2"/>
  <c r="H976" i="2"/>
  <c r="G976" i="2"/>
  <c r="H975" i="2"/>
  <c r="G975" i="2"/>
  <c r="H974" i="2"/>
  <c r="G974" i="2"/>
  <c r="H973" i="2"/>
  <c r="G973" i="2"/>
  <c r="H972" i="2"/>
  <c r="G972" i="2"/>
  <c r="H971" i="2"/>
  <c r="G971" i="2"/>
  <c r="H970" i="2"/>
  <c r="G970" i="2"/>
  <c r="H969" i="2"/>
  <c r="G969" i="2"/>
  <c r="H968" i="2"/>
  <c r="G968" i="2"/>
  <c r="H967" i="2"/>
  <c r="G967" i="2"/>
  <c r="H966" i="2"/>
  <c r="G966" i="2"/>
  <c r="H965" i="2"/>
  <c r="G965" i="2"/>
  <c r="H964" i="2"/>
  <c r="G964" i="2"/>
  <c r="H963" i="2"/>
  <c r="G963" i="2"/>
  <c r="H962" i="2"/>
  <c r="G962" i="2"/>
  <c r="H961" i="2"/>
  <c r="G961" i="2"/>
  <c r="H960" i="2"/>
  <c r="G960" i="2"/>
  <c r="H959" i="2"/>
  <c r="G959" i="2"/>
  <c r="H958" i="2"/>
  <c r="G958" i="2"/>
  <c r="H957" i="2"/>
  <c r="G957" i="2"/>
  <c r="H956" i="2"/>
  <c r="G956" i="2"/>
  <c r="H955" i="2"/>
  <c r="G955" i="2"/>
  <c r="H954" i="2"/>
  <c r="G954" i="2"/>
  <c r="H953" i="2"/>
  <c r="G953" i="2"/>
  <c r="H952" i="2"/>
  <c r="G952" i="2"/>
  <c r="H951" i="2"/>
  <c r="G951" i="2"/>
  <c r="H950" i="2"/>
  <c r="G950" i="2"/>
  <c r="H949" i="2"/>
  <c r="G949" i="2"/>
  <c r="H948" i="2"/>
  <c r="G948" i="2"/>
  <c r="H947" i="2"/>
  <c r="G947" i="2"/>
  <c r="H946" i="2"/>
  <c r="G946" i="2"/>
  <c r="H945" i="2"/>
  <c r="G945" i="2"/>
  <c r="H944" i="2"/>
  <c r="G944" i="2"/>
  <c r="H943" i="2"/>
  <c r="G943" i="2"/>
  <c r="H942" i="2"/>
  <c r="G942" i="2"/>
  <c r="H941" i="2"/>
  <c r="G941" i="2"/>
  <c r="H940" i="2"/>
  <c r="G940" i="2"/>
  <c r="H939" i="2"/>
  <c r="G939" i="2"/>
  <c r="H938" i="2"/>
  <c r="G938" i="2"/>
  <c r="H937" i="2"/>
  <c r="G937" i="2"/>
  <c r="H936" i="2"/>
  <c r="G936" i="2"/>
  <c r="H935" i="2"/>
  <c r="G935" i="2"/>
  <c r="H934" i="2"/>
  <c r="G934" i="2"/>
  <c r="H933" i="2"/>
  <c r="G933" i="2"/>
  <c r="H932" i="2"/>
  <c r="G932" i="2"/>
  <c r="H931" i="2"/>
  <c r="G931" i="2"/>
  <c r="H930" i="2"/>
  <c r="G930" i="2"/>
  <c r="H929" i="2"/>
  <c r="G929" i="2"/>
  <c r="H928" i="2"/>
  <c r="G928" i="2"/>
  <c r="H927" i="2"/>
  <c r="G927" i="2"/>
  <c r="H926" i="2"/>
  <c r="G926" i="2"/>
  <c r="H925" i="2"/>
  <c r="G925" i="2"/>
  <c r="H924" i="2"/>
  <c r="G924" i="2"/>
  <c r="H923" i="2"/>
  <c r="G923" i="2"/>
  <c r="H922" i="2"/>
  <c r="G922" i="2"/>
  <c r="H921" i="2"/>
  <c r="G921" i="2"/>
  <c r="H920" i="2"/>
  <c r="G920" i="2"/>
  <c r="H919" i="2"/>
  <c r="G919" i="2"/>
  <c r="H918" i="2"/>
  <c r="G918" i="2"/>
  <c r="H917" i="2"/>
  <c r="G917" i="2"/>
  <c r="H916" i="2"/>
  <c r="G916" i="2"/>
  <c r="H915" i="2"/>
  <c r="G915" i="2"/>
  <c r="H914" i="2"/>
  <c r="G914" i="2"/>
  <c r="H913" i="2"/>
  <c r="G913" i="2"/>
  <c r="H912" i="2"/>
  <c r="G912" i="2"/>
  <c r="H911" i="2"/>
  <c r="G911" i="2"/>
  <c r="H910" i="2"/>
  <c r="G910" i="2"/>
  <c r="H909" i="2"/>
  <c r="G909" i="2"/>
  <c r="H908" i="2"/>
  <c r="G908" i="2"/>
  <c r="H907" i="2"/>
  <c r="G907" i="2"/>
  <c r="H906" i="2"/>
  <c r="G906" i="2"/>
  <c r="H905" i="2"/>
  <c r="G905" i="2"/>
  <c r="H904" i="2"/>
  <c r="G904" i="2"/>
  <c r="H903" i="2"/>
  <c r="G903" i="2"/>
  <c r="H902" i="2"/>
  <c r="G902" i="2"/>
  <c r="H901" i="2"/>
  <c r="G901" i="2"/>
  <c r="H900" i="2"/>
  <c r="G900" i="2"/>
  <c r="H899" i="2"/>
  <c r="G899" i="2"/>
  <c r="H898" i="2"/>
  <c r="G898" i="2"/>
  <c r="H897" i="2"/>
  <c r="G897" i="2"/>
  <c r="H896" i="2"/>
  <c r="G896" i="2"/>
  <c r="H895" i="2"/>
  <c r="G895" i="2"/>
  <c r="H894" i="2"/>
  <c r="G894" i="2"/>
  <c r="H893" i="2"/>
  <c r="G893" i="2"/>
  <c r="H892" i="2"/>
  <c r="G892" i="2"/>
  <c r="H891" i="2"/>
  <c r="G891" i="2"/>
  <c r="H890" i="2"/>
  <c r="G890" i="2"/>
  <c r="H889" i="2"/>
  <c r="G889" i="2"/>
  <c r="H888" i="2"/>
  <c r="G888" i="2"/>
  <c r="H887" i="2"/>
  <c r="G887" i="2"/>
  <c r="H886" i="2"/>
  <c r="G886" i="2"/>
  <c r="H885" i="2"/>
  <c r="G885" i="2"/>
  <c r="H884" i="2"/>
  <c r="G884" i="2"/>
  <c r="H883" i="2"/>
  <c r="G883" i="2"/>
  <c r="H882" i="2"/>
  <c r="G882" i="2"/>
  <c r="H881" i="2"/>
  <c r="G881" i="2"/>
  <c r="H880" i="2"/>
  <c r="G880" i="2"/>
  <c r="H879" i="2"/>
  <c r="G879" i="2"/>
  <c r="H878" i="2"/>
  <c r="G878" i="2"/>
  <c r="H877" i="2"/>
  <c r="G877" i="2"/>
  <c r="H876" i="2"/>
  <c r="G876" i="2"/>
  <c r="H875" i="2"/>
  <c r="G875" i="2"/>
  <c r="H874" i="2"/>
  <c r="G874" i="2"/>
  <c r="H873" i="2"/>
  <c r="G873" i="2"/>
  <c r="H872" i="2"/>
  <c r="G872" i="2"/>
  <c r="H871" i="2"/>
  <c r="G871" i="2"/>
  <c r="H870" i="2"/>
  <c r="G870" i="2"/>
  <c r="H869" i="2"/>
  <c r="G869" i="2"/>
  <c r="H868" i="2"/>
  <c r="G868" i="2"/>
  <c r="H867" i="2"/>
  <c r="G867" i="2"/>
  <c r="H866" i="2"/>
  <c r="G866" i="2"/>
  <c r="H865" i="2"/>
  <c r="G865" i="2"/>
  <c r="H864" i="2"/>
  <c r="G864" i="2"/>
  <c r="H863" i="2"/>
  <c r="G863" i="2"/>
  <c r="H862" i="2"/>
  <c r="G862" i="2"/>
  <c r="H861" i="2"/>
  <c r="G861" i="2"/>
  <c r="H860" i="2"/>
  <c r="G860" i="2"/>
  <c r="H859" i="2"/>
  <c r="G859" i="2"/>
  <c r="H858" i="2"/>
  <c r="G858" i="2"/>
  <c r="H857" i="2"/>
  <c r="G857" i="2"/>
  <c r="H856" i="2"/>
  <c r="G856" i="2"/>
  <c r="H855" i="2"/>
  <c r="G855" i="2"/>
  <c r="H854" i="2"/>
  <c r="G854" i="2"/>
  <c r="H853" i="2"/>
  <c r="G853" i="2"/>
  <c r="H852" i="2"/>
  <c r="G852" i="2"/>
  <c r="H851" i="2"/>
  <c r="G851" i="2"/>
  <c r="H850" i="2"/>
  <c r="G850" i="2"/>
  <c r="H849" i="2"/>
  <c r="G849" i="2"/>
  <c r="H848" i="2"/>
  <c r="G848" i="2"/>
  <c r="H847" i="2"/>
  <c r="G847" i="2"/>
  <c r="H846" i="2"/>
  <c r="G846" i="2"/>
  <c r="H845" i="2"/>
  <c r="G845" i="2"/>
  <c r="H844" i="2"/>
  <c r="G844" i="2"/>
  <c r="H843" i="2"/>
  <c r="G843" i="2"/>
  <c r="H842" i="2"/>
  <c r="G842" i="2"/>
  <c r="H841" i="2"/>
  <c r="G841" i="2"/>
  <c r="H840" i="2"/>
  <c r="G840" i="2"/>
  <c r="H839" i="2"/>
  <c r="G839" i="2"/>
  <c r="H838" i="2"/>
  <c r="G838" i="2"/>
  <c r="H837" i="2"/>
  <c r="G837" i="2"/>
  <c r="H836" i="2"/>
  <c r="G836" i="2"/>
  <c r="H835" i="2"/>
  <c r="G835" i="2"/>
  <c r="H834" i="2"/>
  <c r="G834" i="2"/>
  <c r="H833" i="2"/>
  <c r="G833" i="2"/>
  <c r="H832" i="2"/>
  <c r="G832" i="2"/>
  <c r="H831" i="2"/>
  <c r="G831" i="2"/>
  <c r="H830" i="2"/>
  <c r="G830" i="2"/>
  <c r="H829" i="2"/>
  <c r="G829" i="2"/>
  <c r="H828" i="2"/>
  <c r="G828" i="2"/>
  <c r="H827" i="2"/>
  <c r="G827" i="2"/>
  <c r="H826" i="2"/>
  <c r="G826" i="2"/>
  <c r="H825" i="2"/>
  <c r="G825" i="2"/>
  <c r="H824" i="2"/>
  <c r="G824" i="2"/>
  <c r="H823" i="2"/>
  <c r="G823" i="2"/>
  <c r="H822" i="2"/>
  <c r="G822" i="2"/>
  <c r="H821" i="2"/>
  <c r="G821" i="2"/>
  <c r="H820" i="2"/>
  <c r="G820" i="2"/>
  <c r="H819" i="2"/>
  <c r="G819" i="2"/>
  <c r="H818" i="2"/>
  <c r="G818" i="2"/>
  <c r="H817" i="2"/>
  <c r="G817" i="2"/>
  <c r="H816" i="2"/>
  <c r="G816" i="2"/>
  <c r="H815" i="2"/>
  <c r="G815" i="2"/>
  <c r="H814" i="2"/>
  <c r="G814" i="2"/>
  <c r="H813" i="2"/>
  <c r="G813" i="2"/>
  <c r="H812" i="2"/>
  <c r="G812" i="2"/>
  <c r="H811" i="2"/>
  <c r="G811" i="2"/>
  <c r="H810" i="2"/>
  <c r="G810" i="2"/>
  <c r="H809" i="2"/>
  <c r="G809" i="2"/>
  <c r="H808" i="2"/>
  <c r="G808" i="2"/>
  <c r="H807" i="2"/>
  <c r="G807" i="2"/>
  <c r="H806" i="2"/>
  <c r="G806" i="2"/>
  <c r="H805" i="2"/>
  <c r="G805" i="2"/>
  <c r="H804" i="2"/>
  <c r="G804" i="2"/>
  <c r="H803" i="2"/>
  <c r="G803" i="2"/>
  <c r="H802" i="2"/>
  <c r="G802" i="2"/>
  <c r="H801" i="2"/>
  <c r="G801" i="2"/>
  <c r="H800" i="2"/>
  <c r="G800" i="2"/>
  <c r="H799" i="2"/>
  <c r="G799" i="2"/>
  <c r="H798" i="2"/>
  <c r="G798" i="2"/>
  <c r="H797" i="2"/>
  <c r="G797" i="2"/>
  <c r="H796" i="2"/>
  <c r="G796" i="2"/>
  <c r="H795" i="2"/>
  <c r="G795" i="2"/>
  <c r="H794" i="2"/>
  <c r="G794" i="2"/>
  <c r="H793" i="2"/>
  <c r="G793" i="2"/>
  <c r="H792" i="2"/>
  <c r="G792" i="2"/>
  <c r="H791" i="2"/>
  <c r="G791" i="2"/>
  <c r="H790" i="2"/>
  <c r="G790" i="2"/>
  <c r="H789" i="2"/>
  <c r="G789" i="2"/>
  <c r="H788" i="2"/>
  <c r="G788" i="2"/>
  <c r="H787" i="2"/>
  <c r="G787" i="2"/>
  <c r="H786" i="2"/>
  <c r="G786" i="2"/>
  <c r="H785" i="2"/>
  <c r="G785" i="2"/>
  <c r="H784" i="2"/>
  <c r="G784" i="2"/>
  <c r="H783" i="2"/>
  <c r="G783" i="2"/>
  <c r="H782" i="2"/>
  <c r="G782" i="2"/>
  <c r="H781" i="2"/>
  <c r="G781" i="2"/>
  <c r="H780" i="2"/>
  <c r="G780" i="2"/>
  <c r="H779" i="2"/>
  <c r="G779" i="2"/>
  <c r="H778" i="2"/>
  <c r="G778" i="2"/>
  <c r="H777" i="2"/>
  <c r="G777" i="2"/>
  <c r="H776" i="2"/>
  <c r="G776" i="2"/>
  <c r="H775" i="2"/>
  <c r="G775" i="2"/>
  <c r="H774" i="2"/>
  <c r="G774" i="2"/>
  <c r="H773" i="2"/>
  <c r="G773" i="2"/>
  <c r="H772" i="2"/>
  <c r="G772" i="2"/>
  <c r="H771" i="2"/>
  <c r="G771" i="2"/>
  <c r="H770" i="2"/>
  <c r="G770" i="2"/>
  <c r="H769" i="2"/>
  <c r="G769" i="2"/>
  <c r="H768" i="2"/>
  <c r="G768" i="2"/>
  <c r="H767" i="2"/>
  <c r="G767" i="2"/>
  <c r="H766" i="2"/>
  <c r="G766" i="2"/>
  <c r="H765" i="2"/>
  <c r="G765" i="2"/>
  <c r="H764" i="2"/>
  <c r="G764" i="2"/>
  <c r="H763" i="2"/>
  <c r="G763" i="2"/>
  <c r="H762" i="2"/>
  <c r="G762" i="2"/>
  <c r="H761" i="2"/>
  <c r="G761" i="2"/>
  <c r="H760" i="2"/>
  <c r="G760" i="2"/>
  <c r="H759" i="2"/>
  <c r="G759" i="2"/>
  <c r="H758" i="2"/>
  <c r="G758" i="2"/>
  <c r="H757" i="2"/>
  <c r="G757" i="2"/>
  <c r="H756" i="2"/>
  <c r="G756" i="2"/>
  <c r="H755" i="2"/>
  <c r="G755" i="2"/>
  <c r="H754" i="2"/>
  <c r="G754" i="2"/>
  <c r="H753" i="2"/>
  <c r="G753" i="2"/>
  <c r="H752" i="2"/>
  <c r="G752" i="2"/>
  <c r="H751" i="2"/>
  <c r="G751" i="2"/>
  <c r="H750" i="2"/>
  <c r="G750" i="2"/>
  <c r="H749" i="2"/>
  <c r="G749" i="2"/>
  <c r="H748" i="2"/>
  <c r="G748" i="2"/>
  <c r="H747" i="2"/>
  <c r="G747" i="2"/>
  <c r="H746" i="2"/>
  <c r="G746" i="2"/>
  <c r="H745" i="2"/>
  <c r="G745" i="2"/>
  <c r="H744" i="2"/>
  <c r="G744" i="2"/>
  <c r="H743" i="2"/>
  <c r="G743" i="2"/>
  <c r="H742" i="2"/>
  <c r="G742" i="2"/>
  <c r="H741" i="2"/>
  <c r="G741" i="2"/>
  <c r="H740" i="2"/>
  <c r="G740" i="2"/>
  <c r="H739" i="2"/>
  <c r="G739" i="2"/>
  <c r="H738" i="2"/>
  <c r="G738" i="2"/>
  <c r="H737" i="2"/>
  <c r="G737" i="2"/>
  <c r="H736" i="2"/>
  <c r="G736" i="2"/>
  <c r="H735" i="2"/>
  <c r="G735" i="2"/>
  <c r="H734" i="2"/>
  <c r="G734" i="2"/>
  <c r="H733" i="2"/>
  <c r="G733" i="2"/>
  <c r="H732" i="2"/>
  <c r="G732" i="2"/>
  <c r="H731" i="2"/>
  <c r="G731" i="2"/>
  <c r="H730" i="2"/>
  <c r="G730" i="2"/>
  <c r="H729" i="2"/>
  <c r="G729" i="2"/>
  <c r="H728" i="2"/>
  <c r="G728" i="2"/>
  <c r="H727" i="2"/>
  <c r="G727" i="2"/>
  <c r="H726" i="2"/>
  <c r="G726" i="2"/>
  <c r="H725" i="2"/>
  <c r="G725" i="2"/>
  <c r="H724" i="2"/>
  <c r="G724" i="2"/>
  <c r="H723" i="2"/>
  <c r="G723" i="2"/>
  <c r="H722" i="2"/>
  <c r="G722" i="2"/>
  <c r="H721" i="2"/>
  <c r="G721" i="2"/>
  <c r="H720" i="2"/>
  <c r="G720" i="2"/>
  <c r="H719" i="2"/>
  <c r="G719" i="2"/>
  <c r="H718" i="2"/>
  <c r="G718" i="2"/>
  <c r="H717" i="2"/>
  <c r="G717" i="2"/>
  <c r="H716" i="2"/>
  <c r="G716" i="2"/>
  <c r="H715" i="2"/>
  <c r="G715" i="2"/>
  <c r="H714" i="2"/>
  <c r="G714" i="2"/>
  <c r="H713" i="2"/>
  <c r="G713" i="2"/>
  <c r="H712" i="2"/>
  <c r="G712" i="2"/>
  <c r="H711" i="2"/>
  <c r="G711" i="2"/>
  <c r="H710" i="2"/>
  <c r="G710" i="2"/>
  <c r="H709" i="2"/>
  <c r="G709" i="2"/>
  <c r="H708" i="2"/>
  <c r="G708" i="2"/>
  <c r="H707" i="2"/>
  <c r="G707" i="2"/>
  <c r="H706" i="2"/>
  <c r="G706" i="2"/>
  <c r="H705" i="2"/>
  <c r="G705" i="2"/>
  <c r="H704" i="2"/>
  <c r="G704" i="2"/>
  <c r="H703" i="2"/>
  <c r="G703" i="2"/>
  <c r="H702" i="2"/>
  <c r="G702" i="2"/>
  <c r="H701" i="2"/>
  <c r="G701" i="2"/>
  <c r="H700" i="2"/>
  <c r="G700" i="2"/>
  <c r="H699" i="2"/>
  <c r="G699" i="2"/>
  <c r="H698" i="2"/>
  <c r="G698" i="2"/>
  <c r="H697" i="2"/>
  <c r="G697" i="2"/>
  <c r="H696" i="2"/>
  <c r="G696" i="2"/>
  <c r="H695" i="2"/>
  <c r="G695" i="2"/>
  <c r="H694" i="2"/>
  <c r="G694" i="2"/>
  <c r="H693" i="2"/>
  <c r="G693" i="2"/>
  <c r="H692" i="2"/>
  <c r="G692" i="2"/>
  <c r="H691" i="2"/>
  <c r="G691" i="2"/>
  <c r="H690" i="2"/>
  <c r="G690" i="2"/>
  <c r="H689" i="2"/>
  <c r="G689" i="2"/>
  <c r="H688" i="2"/>
  <c r="G688" i="2"/>
  <c r="H687" i="2"/>
  <c r="G687" i="2"/>
  <c r="H686" i="2"/>
  <c r="G686" i="2"/>
  <c r="H685" i="2"/>
  <c r="G685" i="2"/>
  <c r="H684" i="2"/>
  <c r="G684" i="2"/>
  <c r="H683" i="2"/>
  <c r="G683" i="2"/>
  <c r="H682" i="2"/>
  <c r="G682" i="2"/>
  <c r="H681" i="2"/>
  <c r="G681" i="2"/>
  <c r="H680" i="2"/>
  <c r="G680" i="2"/>
  <c r="H679" i="2"/>
  <c r="G679" i="2"/>
  <c r="H678" i="2"/>
  <c r="G678" i="2"/>
  <c r="H677" i="2"/>
  <c r="G677" i="2"/>
  <c r="H676" i="2"/>
  <c r="G676" i="2"/>
  <c r="H675" i="2"/>
  <c r="G675" i="2"/>
  <c r="H674" i="2"/>
  <c r="G674" i="2"/>
  <c r="H673" i="2"/>
  <c r="G673" i="2"/>
  <c r="H672" i="2"/>
  <c r="G672" i="2"/>
  <c r="H671" i="2"/>
  <c r="G671" i="2"/>
  <c r="H670" i="2"/>
  <c r="G670" i="2"/>
  <c r="H669" i="2"/>
  <c r="G669" i="2"/>
  <c r="H668" i="2"/>
  <c r="G668" i="2"/>
  <c r="H667" i="2"/>
  <c r="G667" i="2"/>
  <c r="H666" i="2"/>
  <c r="G666" i="2"/>
  <c r="H665" i="2"/>
  <c r="G665" i="2"/>
  <c r="H664" i="2"/>
  <c r="G664" i="2"/>
  <c r="H663" i="2"/>
  <c r="G663" i="2"/>
  <c r="H662" i="2"/>
  <c r="G662" i="2"/>
  <c r="H661" i="2"/>
  <c r="G661" i="2"/>
  <c r="H660" i="2"/>
  <c r="G660" i="2"/>
  <c r="H659" i="2"/>
  <c r="G659" i="2"/>
  <c r="H658" i="2"/>
  <c r="G658" i="2"/>
  <c r="H657" i="2"/>
  <c r="G657" i="2"/>
  <c r="H656" i="2"/>
  <c r="G656" i="2"/>
  <c r="H655" i="2"/>
  <c r="G655" i="2"/>
  <c r="H654" i="2"/>
  <c r="G654" i="2"/>
  <c r="H653" i="2"/>
  <c r="G653" i="2"/>
  <c r="H652" i="2"/>
  <c r="G652" i="2"/>
  <c r="H651" i="2"/>
  <c r="G651" i="2"/>
  <c r="H650" i="2"/>
  <c r="G650" i="2"/>
  <c r="H649" i="2"/>
  <c r="G649" i="2"/>
  <c r="H648" i="2"/>
  <c r="G648" i="2"/>
  <c r="H647" i="2"/>
  <c r="G647" i="2"/>
  <c r="H646" i="2"/>
  <c r="G646" i="2"/>
  <c r="H645" i="2"/>
  <c r="G645" i="2"/>
  <c r="H644" i="2"/>
  <c r="G644" i="2"/>
  <c r="H643" i="2"/>
  <c r="G643" i="2"/>
  <c r="H642" i="2"/>
  <c r="G642" i="2"/>
  <c r="H641" i="2"/>
  <c r="G641" i="2"/>
  <c r="H640" i="2"/>
  <c r="G640" i="2"/>
  <c r="H639" i="2"/>
  <c r="G639" i="2"/>
  <c r="H638" i="2"/>
  <c r="G638" i="2"/>
  <c r="H637" i="2"/>
  <c r="G637" i="2"/>
  <c r="H636" i="2"/>
  <c r="G636" i="2"/>
  <c r="H635" i="2"/>
  <c r="G635" i="2"/>
  <c r="H634" i="2"/>
  <c r="G634" i="2"/>
  <c r="H633" i="2"/>
  <c r="G633" i="2"/>
  <c r="H632" i="2"/>
  <c r="G632" i="2"/>
  <c r="H631" i="2"/>
  <c r="G631" i="2"/>
  <c r="H630" i="2"/>
  <c r="G630" i="2"/>
  <c r="H629" i="2"/>
  <c r="G629" i="2"/>
  <c r="H628" i="2"/>
  <c r="G628" i="2"/>
  <c r="H627" i="2"/>
  <c r="G627" i="2"/>
  <c r="H626" i="2"/>
  <c r="G626" i="2"/>
  <c r="H625" i="2"/>
  <c r="G625" i="2"/>
  <c r="H624" i="2"/>
  <c r="G624" i="2"/>
  <c r="H623" i="2"/>
  <c r="G623" i="2"/>
  <c r="H622" i="2"/>
  <c r="G622" i="2"/>
  <c r="H621" i="2"/>
  <c r="G621" i="2"/>
  <c r="H620" i="2"/>
  <c r="G620" i="2"/>
  <c r="H619" i="2"/>
  <c r="G619" i="2"/>
  <c r="H618" i="2"/>
  <c r="G618" i="2"/>
  <c r="H617" i="2"/>
  <c r="G617" i="2"/>
  <c r="H616" i="2"/>
  <c r="G616" i="2"/>
  <c r="H615" i="2"/>
  <c r="G615" i="2"/>
  <c r="H614" i="2"/>
  <c r="G614" i="2"/>
  <c r="H613" i="2"/>
  <c r="G613" i="2"/>
  <c r="H612" i="2"/>
  <c r="G612" i="2"/>
  <c r="H611" i="2"/>
  <c r="G611" i="2"/>
  <c r="H610" i="2"/>
  <c r="G610" i="2"/>
  <c r="H609" i="2"/>
  <c r="G609" i="2"/>
  <c r="H608" i="2"/>
  <c r="G608" i="2"/>
  <c r="H607" i="2"/>
  <c r="G607" i="2"/>
  <c r="H606" i="2"/>
  <c r="G606" i="2"/>
  <c r="H605" i="2"/>
  <c r="G605" i="2"/>
  <c r="H604" i="2"/>
  <c r="G604" i="2"/>
  <c r="H603" i="2"/>
  <c r="G603" i="2"/>
  <c r="H602" i="2"/>
  <c r="G602" i="2"/>
  <c r="H601" i="2"/>
  <c r="G601" i="2"/>
  <c r="H600" i="2"/>
  <c r="G600" i="2"/>
  <c r="H599" i="2"/>
  <c r="G599" i="2"/>
  <c r="H598" i="2"/>
  <c r="G598" i="2"/>
  <c r="H597" i="2"/>
  <c r="G597" i="2"/>
  <c r="H596" i="2"/>
  <c r="G596" i="2"/>
  <c r="H595" i="2"/>
  <c r="G595" i="2"/>
  <c r="H594" i="2"/>
  <c r="G594" i="2"/>
  <c r="H593" i="2"/>
  <c r="G593" i="2"/>
  <c r="H592" i="2"/>
  <c r="G592" i="2"/>
  <c r="H591" i="2"/>
  <c r="G591" i="2"/>
  <c r="H590" i="2"/>
  <c r="G590" i="2"/>
  <c r="H589" i="2"/>
  <c r="G589" i="2"/>
  <c r="H588" i="2"/>
  <c r="G588" i="2"/>
  <c r="H587" i="2"/>
  <c r="G587" i="2"/>
  <c r="H586" i="2"/>
  <c r="G586" i="2"/>
  <c r="H585" i="2"/>
  <c r="G585" i="2"/>
  <c r="H584" i="2"/>
  <c r="G584" i="2"/>
  <c r="H583" i="2"/>
  <c r="G583" i="2"/>
  <c r="H582" i="2"/>
  <c r="G582" i="2"/>
  <c r="H581" i="2"/>
  <c r="G581" i="2"/>
  <c r="H580" i="2"/>
  <c r="G580" i="2"/>
  <c r="H579" i="2"/>
  <c r="G579" i="2"/>
  <c r="H578" i="2"/>
  <c r="G578" i="2"/>
  <c r="H577" i="2"/>
  <c r="G577" i="2"/>
  <c r="H576" i="2"/>
  <c r="G576" i="2"/>
  <c r="H575" i="2"/>
  <c r="G575" i="2"/>
  <c r="H574" i="2"/>
  <c r="G574" i="2"/>
  <c r="H573" i="2"/>
  <c r="G573" i="2"/>
  <c r="H572" i="2"/>
  <c r="G572" i="2"/>
  <c r="H571" i="2"/>
  <c r="G571" i="2"/>
  <c r="H570" i="2"/>
  <c r="G570" i="2"/>
  <c r="H569" i="2"/>
  <c r="G569" i="2"/>
  <c r="H568" i="2"/>
  <c r="G568" i="2"/>
  <c r="H567" i="2"/>
  <c r="G567" i="2"/>
  <c r="H566" i="2"/>
  <c r="G566" i="2"/>
  <c r="H565" i="2"/>
  <c r="G565" i="2"/>
  <c r="H564" i="2"/>
  <c r="G564" i="2"/>
  <c r="H563" i="2"/>
  <c r="G563" i="2"/>
  <c r="H562" i="2"/>
  <c r="G562" i="2"/>
  <c r="H561" i="2"/>
  <c r="G561" i="2"/>
  <c r="H560" i="2"/>
  <c r="G560" i="2"/>
  <c r="H559" i="2"/>
  <c r="G559" i="2"/>
  <c r="H558" i="2"/>
  <c r="G558" i="2"/>
  <c r="H557" i="2"/>
  <c r="G557" i="2"/>
  <c r="H556" i="2"/>
  <c r="G556" i="2"/>
  <c r="H555" i="2"/>
  <c r="G555" i="2"/>
  <c r="H554" i="2"/>
  <c r="G554" i="2"/>
  <c r="H553" i="2"/>
  <c r="G553" i="2"/>
  <c r="H552" i="2"/>
  <c r="G552" i="2"/>
  <c r="H551" i="2"/>
  <c r="G551" i="2"/>
  <c r="H550" i="2"/>
  <c r="G550" i="2"/>
  <c r="H549" i="2"/>
  <c r="G549" i="2"/>
  <c r="H548" i="2"/>
  <c r="G548" i="2"/>
  <c r="H547" i="2"/>
  <c r="G547" i="2"/>
  <c r="H546" i="2"/>
  <c r="G546" i="2"/>
  <c r="H545" i="2"/>
  <c r="G545" i="2"/>
  <c r="H544" i="2"/>
  <c r="G544" i="2"/>
  <c r="H543" i="2"/>
  <c r="G543" i="2"/>
  <c r="H542" i="2"/>
  <c r="G542" i="2"/>
  <c r="H541" i="2"/>
  <c r="G541" i="2"/>
  <c r="H540" i="2"/>
  <c r="G540" i="2"/>
  <c r="H539" i="2"/>
  <c r="G539" i="2"/>
  <c r="H538" i="2"/>
  <c r="G538" i="2"/>
  <c r="H537" i="2"/>
  <c r="G537" i="2"/>
  <c r="H536" i="2"/>
  <c r="G536" i="2"/>
  <c r="H535" i="2"/>
  <c r="G535" i="2"/>
  <c r="H534" i="2"/>
  <c r="G534" i="2"/>
  <c r="H533" i="2"/>
  <c r="G533" i="2"/>
  <c r="H532" i="2"/>
  <c r="G532" i="2"/>
  <c r="H531" i="2"/>
  <c r="G531" i="2"/>
  <c r="H530" i="2"/>
  <c r="G530" i="2"/>
  <c r="H529" i="2"/>
  <c r="G529" i="2"/>
  <c r="H528" i="2"/>
  <c r="G528" i="2"/>
  <c r="H527" i="2"/>
  <c r="G527" i="2"/>
  <c r="H526" i="2"/>
  <c r="G526" i="2"/>
  <c r="H525" i="2"/>
  <c r="G525" i="2"/>
  <c r="H524" i="2"/>
  <c r="G524" i="2"/>
  <c r="H523" i="2"/>
  <c r="G523" i="2"/>
  <c r="H522" i="2"/>
  <c r="G522" i="2"/>
  <c r="H521" i="2"/>
  <c r="G521" i="2"/>
  <c r="H520" i="2"/>
  <c r="G520" i="2"/>
  <c r="H519" i="2"/>
  <c r="G519" i="2"/>
  <c r="H518" i="2"/>
  <c r="G518" i="2"/>
  <c r="H517" i="2"/>
  <c r="G517" i="2"/>
  <c r="H516" i="2"/>
  <c r="G516" i="2"/>
  <c r="H515" i="2"/>
  <c r="G515" i="2"/>
  <c r="H514" i="2"/>
  <c r="G514" i="2"/>
  <c r="H513" i="2"/>
  <c r="G513" i="2"/>
  <c r="H512" i="2"/>
  <c r="G512" i="2"/>
  <c r="H511" i="2"/>
  <c r="G511" i="2"/>
  <c r="H510" i="2"/>
  <c r="G510" i="2"/>
  <c r="H509" i="2"/>
  <c r="G509" i="2"/>
  <c r="H508" i="2"/>
  <c r="G508" i="2"/>
  <c r="H507" i="2"/>
  <c r="G507" i="2"/>
  <c r="H506" i="2"/>
  <c r="G506" i="2"/>
  <c r="H505" i="2"/>
  <c r="G505" i="2"/>
  <c r="H504" i="2"/>
  <c r="G504" i="2"/>
  <c r="H503" i="2"/>
  <c r="G503" i="2"/>
  <c r="H502" i="2"/>
  <c r="G502" i="2"/>
  <c r="H501" i="2"/>
  <c r="G501" i="2"/>
  <c r="H500" i="2"/>
  <c r="G500" i="2"/>
  <c r="H499" i="2"/>
  <c r="G499" i="2"/>
  <c r="H498" i="2"/>
  <c r="G498" i="2"/>
  <c r="H497" i="2"/>
  <c r="G497" i="2"/>
  <c r="H496" i="2"/>
  <c r="G496" i="2"/>
  <c r="H495" i="2"/>
  <c r="G495" i="2"/>
  <c r="H494" i="2"/>
  <c r="G494" i="2"/>
  <c r="H493" i="2"/>
  <c r="G493" i="2"/>
  <c r="H492" i="2"/>
  <c r="G492" i="2"/>
  <c r="H491" i="2"/>
  <c r="G491" i="2"/>
  <c r="H490" i="2"/>
  <c r="G490" i="2"/>
  <c r="H489" i="2"/>
  <c r="G489" i="2"/>
  <c r="H488" i="2"/>
  <c r="G488" i="2"/>
  <c r="H487" i="2"/>
  <c r="G487" i="2"/>
  <c r="H486" i="2"/>
  <c r="G486" i="2"/>
  <c r="H485" i="2"/>
  <c r="G485" i="2"/>
  <c r="H484" i="2"/>
  <c r="G484" i="2"/>
  <c r="H483" i="2"/>
  <c r="G483" i="2"/>
  <c r="H482" i="2"/>
  <c r="G482" i="2"/>
  <c r="H481" i="2"/>
  <c r="G481" i="2"/>
  <c r="H480" i="2"/>
  <c r="G480" i="2"/>
  <c r="H479" i="2"/>
  <c r="G479" i="2"/>
  <c r="H478" i="2"/>
  <c r="G478" i="2"/>
  <c r="H477" i="2"/>
  <c r="G477" i="2"/>
  <c r="H476" i="2"/>
  <c r="G476" i="2"/>
  <c r="H475" i="2"/>
  <c r="G475" i="2"/>
  <c r="H474" i="2"/>
  <c r="G474" i="2"/>
  <c r="H473" i="2"/>
  <c r="G473" i="2"/>
  <c r="H472" i="2"/>
  <c r="G472" i="2"/>
  <c r="H471" i="2"/>
  <c r="G471" i="2"/>
  <c r="H470" i="2"/>
  <c r="G470" i="2"/>
  <c r="H469" i="2"/>
  <c r="G469" i="2"/>
  <c r="H468" i="2"/>
  <c r="G468" i="2"/>
  <c r="H467" i="2"/>
  <c r="G467" i="2"/>
  <c r="H466" i="2"/>
  <c r="G466" i="2"/>
  <c r="H465" i="2"/>
  <c r="G465" i="2"/>
  <c r="H464" i="2"/>
  <c r="G464" i="2"/>
  <c r="H463" i="2"/>
  <c r="G463" i="2"/>
  <c r="H462" i="2"/>
  <c r="G462" i="2"/>
  <c r="H461" i="2"/>
  <c r="G461" i="2"/>
  <c r="H460" i="2"/>
  <c r="G460" i="2"/>
  <c r="H459" i="2"/>
  <c r="G459" i="2"/>
  <c r="H458" i="2"/>
  <c r="G458" i="2"/>
  <c r="H457" i="2"/>
  <c r="G457" i="2"/>
  <c r="H456" i="2"/>
  <c r="G456" i="2"/>
  <c r="H455" i="2"/>
  <c r="G455" i="2"/>
  <c r="H454" i="2"/>
  <c r="G454" i="2"/>
  <c r="H453" i="2"/>
  <c r="G453" i="2"/>
  <c r="H452" i="2"/>
  <c r="G452" i="2"/>
  <c r="H451" i="2"/>
  <c r="G451" i="2"/>
  <c r="H450" i="2"/>
  <c r="G450" i="2"/>
  <c r="H449" i="2"/>
  <c r="G449" i="2"/>
  <c r="H448" i="2"/>
  <c r="G448" i="2"/>
  <c r="H447" i="2"/>
  <c r="G447" i="2"/>
  <c r="H446" i="2"/>
  <c r="G446" i="2"/>
  <c r="H445" i="2"/>
  <c r="G445" i="2"/>
  <c r="H444" i="2"/>
  <c r="G444" i="2"/>
  <c r="H443" i="2"/>
  <c r="G443" i="2"/>
  <c r="H442" i="2"/>
  <c r="G442" i="2"/>
  <c r="H441" i="2"/>
  <c r="G441" i="2"/>
  <c r="H440" i="2"/>
  <c r="G440" i="2"/>
  <c r="H439" i="2"/>
  <c r="G439" i="2"/>
  <c r="H438" i="2"/>
  <c r="G438" i="2"/>
  <c r="H437" i="2"/>
  <c r="G437" i="2"/>
  <c r="H436" i="2"/>
  <c r="G436" i="2"/>
  <c r="H435" i="2"/>
  <c r="G435" i="2"/>
  <c r="H434" i="2"/>
  <c r="G434" i="2"/>
  <c r="H433" i="2"/>
  <c r="G433" i="2"/>
  <c r="H432" i="2"/>
  <c r="G432" i="2"/>
  <c r="H431" i="2"/>
  <c r="G431" i="2"/>
  <c r="H430" i="2"/>
  <c r="G430" i="2"/>
  <c r="H429" i="2"/>
  <c r="G429" i="2"/>
  <c r="H428" i="2"/>
  <c r="G428" i="2"/>
  <c r="H427" i="2"/>
  <c r="G427" i="2"/>
  <c r="H426" i="2"/>
  <c r="G426" i="2"/>
  <c r="H425" i="2"/>
  <c r="G425" i="2"/>
  <c r="H424" i="2"/>
  <c r="G424" i="2"/>
  <c r="H423" i="2"/>
  <c r="G423" i="2"/>
  <c r="H422" i="2"/>
  <c r="G422" i="2"/>
  <c r="H421" i="2"/>
  <c r="G421" i="2"/>
  <c r="H420" i="2"/>
  <c r="G420" i="2"/>
  <c r="H419" i="2"/>
  <c r="G419" i="2"/>
  <c r="H418" i="2"/>
  <c r="G418" i="2"/>
  <c r="H417" i="2"/>
  <c r="G417" i="2"/>
  <c r="H416" i="2"/>
  <c r="G416" i="2"/>
  <c r="H415" i="2"/>
  <c r="G415" i="2"/>
  <c r="H414" i="2"/>
  <c r="G414" i="2"/>
  <c r="H413" i="2"/>
  <c r="G413" i="2"/>
  <c r="H412" i="2"/>
  <c r="G412" i="2"/>
  <c r="H411" i="2"/>
  <c r="G411" i="2"/>
  <c r="H410" i="2"/>
  <c r="G410" i="2"/>
  <c r="H409" i="2"/>
  <c r="G409" i="2"/>
  <c r="H408" i="2"/>
  <c r="G408" i="2"/>
  <c r="H407" i="2"/>
  <c r="G407" i="2"/>
  <c r="H406" i="2"/>
  <c r="G406" i="2"/>
  <c r="H405" i="2"/>
  <c r="G405" i="2"/>
  <c r="H404" i="2"/>
  <c r="G404" i="2"/>
  <c r="H403" i="2"/>
  <c r="G403" i="2"/>
  <c r="H402" i="2"/>
  <c r="G402" i="2"/>
  <c r="H401" i="2"/>
  <c r="G401" i="2"/>
  <c r="H400" i="2"/>
  <c r="G400" i="2"/>
  <c r="H399" i="2"/>
  <c r="G399" i="2"/>
  <c r="H398" i="2"/>
  <c r="G398" i="2"/>
  <c r="H397" i="2"/>
  <c r="G397" i="2"/>
  <c r="H396" i="2"/>
  <c r="G396" i="2"/>
  <c r="H395" i="2"/>
  <c r="G395" i="2"/>
  <c r="H394" i="2"/>
  <c r="G394" i="2"/>
  <c r="H393" i="2"/>
  <c r="G393" i="2"/>
  <c r="H392" i="2"/>
  <c r="G392" i="2"/>
  <c r="H391" i="2"/>
  <c r="G391" i="2"/>
  <c r="H390" i="2"/>
  <c r="G390" i="2"/>
  <c r="H389" i="2"/>
  <c r="G389" i="2"/>
  <c r="H388" i="2"/>
  <c r="G388" i="2"/>
  <c r="H387" i="2"/>
  <c r="G387" i="2"/>
  <c r="H386" i="2"/>
  <c r="G386" i="2"/>
  <c r="H385" i="2"/>
  <c r="G385" i="2"/>
  <c r="H384" i="2"/>
  <c r="G384" i="2"/>
  <c r="H383" i="2"/>
  <c r="G383" i="2"/>
  <c r="H382" i="2"/>
  <c r="G382" i="2"/>
  <c r="H381" i="2"/>
  <c r="G381" i="2"/>
  <c r="H380" i="2"/>
  <c r="G380" i="2"/>
  <c r="H379" i="2"/>
  <c r="G379" i="2"/>
  <c r="H378" i="2"/>
  <c r="G378" i="2"/>
  <c r="H377" i="2"/>
  <c r="G377" i="2"/>
  <c r="H376" i="2"/>
  <c r="G376" i="2"/>
  <c r="H375" i="2"/>
  <c r="G375" i="2"/>
  <c r="H374" i="2"/>
  <c r="G374" i="2"/>
  <c r="H373" i="2"/>
  <c r="G373" i="2"/>
  <c r="H372" i="2"/>
  <c r="G372" i="2"/>
  <c r="H371" i="2"/>
  <c r="G371" i="2"/>
  <c r="H370" i="2"/>
  <c r="G370" i="2"/>
  <c r="H369" i="2"/>
  <c r="G369" i="2"/>
  <c r="H368" i="2"/>
  <c r="G368" i="2"/>
  <c r="H367" i="2"/>
  <c r="G367" i="2"/>
  <c r="H366" i="2"/>
  <c r="G366" i="2"/>
  <c r="H365" i="2"/>
  <c r="G365" i="2"/>
  <c r="H364" i="2"/>
  <c r="G364" i="2"/>
  <c r="H363" i="2"/>
  <c r="G363" i="2"/>
  <c r="H362" i="2"/>
  <c r="G362" i="2"/>
  <c r="H361" i="2"/>
  <c r="G361" i="2"/>
  <c r="H360" i="2"/>
  <c r="G360" i="2"/>
  <c r="H359" i="2"/>
  <c r="G359" i="2"/>
  <c r="H358" i="2"/>
  <c r="G358" i="2"/>
  <c r="H357" i="2"/>
  <c r="G357" i="2"/>
  <c r="H356" i="2"/>
  <c r="G356" i="2"/>
  <c r="H355" i="2"/>
  <c r="G355" i="2"/>
  <c r="H354" i="2"/>
  <c r="G354" i="2"/>
  <c r="H353" i="2"/>
  <c r="G353" i="2"/>
  <c r="H352" i="2"/>
  <c r="G352" i="2"/>
  <c r="H351" i="2"/>
  <c r="G351" i="2"/>
  <c r="H350" i="2"/>
  <c r="G350" i="2"/>
  <c r="H349" i="2"/>
  <c r="G349" i="2"/>
  <c r="H348" i="2"/>
  <c r="G348" i="2"/>
  <c r="H347" i="2"/>
  <c r="G347" i="2"/>
  <c r="H346" i="2"/>
  <c r="G346" i="2"/>
  <c r="H345" i="2"/>
  <c r="G345" i="2"/>
  <c r="H344" i="2"/>
  <c r="G344" i="2"/>
  <c r="H343" i="2"/>
  <c r="G343" i="2"/>
  <c r="H342" i="2"/>
  <c r="G342" i="2"/>
  <c r="H341" i="2"/>
  <c r="G341" i="2"/>
  <c r="H340" i="2"/>
  <c r="G340" i="2"/>
  <c r="H339" i="2"/>
  <c r="G339" i="2"/>
  <c r="H338" i="2"/>
  <c r="G338" i="2"/>
  <c r="H337" i="2"/>
  <c r="G337" i="2"/>
  <c r="H336" i="2"/>
  <c r="G336" i="2"/>
  <c r="H335" i="2"/>
  <c r="G335" i="2"/>
  <c r="H334" i="2"/>
  <c r="G334" i="2"/>
  <c r="H333" i="2"/>
  <c r="G333" i="2"/>
  <c r="H332" i="2"/>
  <c r="G332" i="2"/>
  <c r="H331" i="2"/>
  <c r="G331" i="2"/>
  <c r="H330" i="2"/>
  <c r="G330" i="2"/>
  <c r="H329" i="2"/>
  <c r="G329" i="2"/>
  <c r="H328" i="2"/>
  <c r="G328" i="2"/>
  <c r="H327" i="2"/>
  <c r="G327" i="2"/>
  <c r="H326" i="2"/>
  <c r="G326" i="2"/>
  <c r="H325" i="2"/>
  <c r="G325" i="2"/>
  <c r="H324" i="2"/>
  <c r="G324" i="2"/>
  <c r="H323" i="2"/>
  <c r="G323" i="2"/>
  <c r="H322" i="2"/>
  <c r="G322" i="2"/>
  <c r="H321" i="2"/>
  <c r="G321" i="2"/>
  <c r="H320" i="2"/>
  <c r="G320" i="2"/>
  <c r="H319" i="2"/>
  <c r="G319" i="2"/>
  <c r="H318" i="2"/>
  <c r="G318" i="2"/>
  <c r="H317" i="2"/>
  <c r="G317" i="2"/>
  <c r="H316" i="2"/>
  <c r="G316" i="2"/>
  <c r="H315" i="2"/>
  <c r="G315" i="2"/>
  <c r="H314" i="2"/>
  <c r="G314" i="2"/>
  <c r="H313" i="2"/>
  <c r="G313" i="2"/>
  <c r="H312" i="2"/>
  <c r="G312" i="2"/>
  <c r="H311" i="2"/>
  <c r="G311" i="2"/>
  <c r="H310" i="2"/>
  <c r="G310" i="2"/>
  <c r="H309" i="2"/>
  <c r="G309" i="2"/>
  <c r="H308" i="2"/>
  <c r="G308" i="2"/>
  <c r="H307" i="2"/>
  <c r="G307" i="2"/>
  <c r="H306" i="2"/>
  <c r="G306" i="2"/>
  <c r="H305" i="2"/>
  <c r="G305" i="2"/>
  <c r="H304" i="2"/>
  <c r="G304" i="2"/>
  <c r="H303" i="2"/>
  <c r="G303" i="2"/>
  <c r="H302" i="2"/>
  <c r="G302" i="2"/>
  <c r="H301" i="2"/>
  <c r="G301" i="2"/>
  <c r="H300" i="2"/>
  <c r="G300" i="2"/>
  <c r="H299" i="2"/>
  <c r="G299" i="2"/>
  <c r="H298" i="2"/>
  <c r="G298" i="2"/>
  <c r="H297" i="2"/>
  <c r="G297" i="2"/>
  <c r="H296" i="2"/>
  <c r="G296" i="2"/>
  <c r="H295" i="2"/>
  <c r="G295" i="2"/>
  <c r="H294" i="2"/>
  <c r="G294" i="2"/>
  <c r="H293" i="2"/>
  <c r="G293" i="2"/>
  <c r="H292" i="2"/>
  <c r="G292" i="2"/>
  <c r="H291" i="2"/>
  <c r="G291" i="2"/>
  <c r="H290" i="2"/>
  <c r="G290" i="2"/>
  <c r="H289" i="2"/>
  <c r="G289" i="2"/>
  <c r="H288" i="2"/>
  <c r="G288" i="2"/>
  <c r="H287" i="2"/>
  <c r="G287" i="2"/>
  <c r="H286" i="2"/>
  <c r="G286" i="2"/>
  <c r="H285" i="2"/>
  <c r="G285" i="2"/>
  <c r="H284" i="2"/>
  <c r="G284" i="2"/>
  <c r="H283" i="2"/>
  <c r="G283" i="2"/>
  <c r="H282" i="2"/>
  <c r="G282" i="2"/>
  <c r="H281" i="2"/>
  <c r="G281" i="2"/>
  <c r="H280" i="2"/>
  <c r="G280" i="2"/>
  <c r="H279" i="2"/>
  <c r="G279" i="2"/>
  <c r="H278" i="2"/>
  <c r="G278" i="2"/>
  <c r="H277" i="2"/>
  <c r="G277" i="2"/>
  <c r="H276" i="2"/>
  <c r="G276" i="2"/>
  <c r="H275" i="2"/>
  <c r="G275" i="2"/>
  <c r="H274" i="2"/>
  <c r="G274" i="2"/>
  <c r="H273" i="2"/>
  <c r="G273" i="2"/>
  <c r="H272" i="2"/>
  <c r="G272" i="2"/>
  <c r="H271" i="2"/>
  <c r="G271" i="2"/>
  <c r="H270" i="2"/>
  <c r="G270" i="2"/>
  <c r="H269" i="2"/>
  <c r="G269" i="2"/>
  <c r="H268" i="2"/>
  <c r="G268" i="2"/>
  <c r="H267" i="2"/>
  <c r="G267" i="2"/>
  <c r="H266" i="2"/>
  <c r="G266" i="2"/>
  <c r="H265" i="2"/>
  <c r="G265" i="2"/>
  <c r="H264" i="2"/>
  <c r="G264" i="2"/>
  <c r="H263" i="2"/>
  <c r="G263" i="2"/>
  <c r="H262" i="2"/>
  <c r="G262" i="2"/>
  <c r="H261" i="2"/>
  <c r="G261" i="2"/>
  <c r="H260" i="2"/>
  <c r="G260" i="2"/>
  <c r="H259" i="2"/>
  <c r="G259" i="2"/>
  <c r="H258" i="2"/>
  <c r="G258" i="2"/>
  <c r="H257" i="2"/>
  <c r="G257" i="2"/>
  <c r="H256" i="2"/>
  <c r="G256" i="2"/>
  <c r="H255" i="2"/>
  <c r="G255" i="2"/>
  <c r="H254" i="2"/>
  <c r="G254" i="2"/>
  <c r="H253" i="2"/>
  <c r="G253" i="2"/>
  <c r="H252" i="2"/>
  <c r="G252" i="2"/>
  <c r="H251" i="2"/>
  <c r="G251" i="2"/>
  <c r="H250" i="2"/>
  <c r="G250" i="2"/>
  <c r="H249" i="2"/>
  <c r="G249" i="2"/>
  <c r="H248" i="2"/>
  <c r="G248" i="2"/>
  <c r="H247" i="2"/>
  <c r="G247" i="2"/>
  <c r="H246" i="2"/>
  <c r="G246" i="2"/>
  <c r="H245" i="2"/>
  <c r="G245" i="2"/>
  <c r="H244" i="2"/>
  <c r="G244" i="2"/>
  <c r="H243" i="2"/>
  <c r="G243" i="2"/>
  <c r="H242" i="2"/>
  <c r="G242" i="2"/>
  <c r="H241" i="2"/>
  <c r="G241" i="2"/>
  <c r="H240" i="2"/>
  <c r="G240" i="2"/>
  <c r="H239" i="2"/>
  <c r="G239" i="2"/>
  <c r="H238" i="2"/>
  <c r="G238" i="2"/>
  <c r="H237" i="2"/>
  <c r="G237" i="2"/>
  <c r="H236" i="2"/>
  <c r="G236" i="2"/>
  <c r="H235" i="2"/>
  <c r="G235" i="2"/>
  <c r="H234" i="2"/>
  <c r="G234" i="2"/>
  <c r="H233" i="2"/>
  <c r="G233" i="2"/>
  <c r="H232" i="2"/>
  <c r="G232" i="2"/>
  <c r="H231" i="2"/>
  <c r="G231" i="2"/>
  <c r="H230" i="2"/>
  <c r="G230" i="2"/>
  <c r="H229" i="2"/>
  <c r="G229" i="2"/>
  <c r="H228" i="2"/>
  <c r="G228" i="2"/>
  <c r="H227" i="2"/>
  <c r="G227" i="2"/>
  <c r="H226" i="2"/>
  <c r="G226" i="2"/>
  <c r="H225" i="2"/>
  <c r="G225" i="2"/>
  <c r="H224" i="2"/>
  <c r="G224" i="2"/>
  <c r="H223" i="2"/>
  <c r="G223" i="2"/>
  <c r="H222" i="2"/>
  <c r="G222" i="2"/>
  <c r="H221" i="2"/>
  <c r="G221" i="2"/>
  <c r="H220" i="2"/>
  <c r="G220" i="2"/>
  <c r="H219" i="2"/>
  <c r="G219" i="2"/>
  <c r="H218" i="2"/>
  <c r="G218" i="2"/>
  <c r="H217" i="2"/>
  <c r="G217" i="2"/>
  <c r="H216" i="2"/>
  <c r="G216" i="2"/>
  <c r="H215" i="2"/>
  <c r="G215" i="2"/>
  <c r="H214" i="2"/>
  <c r="G214" i="2"/>
  <c r="H213" i="2"/>
  <c r="G213" i="2"/>
  <c r="H212" i="2"/>
  <c r="G212" i="2"/>
  <c r="H211" i="2"/>
  <c r="G211" i="2"/>
  <c r="H210" i="2"/>
  <c r="G210" i="2"/>
  <c r="H209" i="2"/>
  <c r="G209" i="2"/>
  <c r="H208" i="2"/>
  <c r="G208" i="2"/>
  <c r="H207" i="2"/>
  <c r="G207" i="2"/>
  <c r="H206" i="2"/>
  <c r="G206" i="2"/>
  <c r="H205" i="2"/>
  <c r="G205" i="2"/>
  <c r="H204" i="2"/>
  <c r="G204" i="2"/>
  <c r="H203" i="2"/>
  <c r="G203" i="2"/>
  <c r="H202" i="2"/>
  <c r="G202" i="2"/>
  <c r="H201" i="2"/>
  <c r="G201" i="2"/>
  <c r="H200" i="2"/>
  <c r="G200" i="2"/>
  <c r="H199" i="2"/>
  <c r="G199" i="2"/>
  <c r="H198" i="2"/>
  <c r="G198" i="2"/>
  <c r="H197" i="2"/>
  <c r="G197" i="2"/>
  <c r="H196" i="2"/>
  <c r="G196" i="2"/>
  <c r="H195" i="2"/>
  <c r="G195" i="2"/>
  <c r="H194" i="2"/>
  <c r="G194" i="2"/>
  <c r="H193" i="2"/>
  <c r="G193" i="2"/>
  <c r="H192" i="2"/>
  <c r="G192" i="2"/>
  <c r="H191" i="2"/>
  <c r="G191" i="2"/>
  <c r="H190" i="2"/>
  <c r="G190" i="2"/>
  <c r="H189" i="2"/>
  <c r="G189" i="2"/>
  <c r="H188" i="2"/>
  <c r="G188" i="2"/>
  <c r="H187" i="2"/>
  <c r="G187" i="2"/>
  <c r="H186" i="2"/>
  <c r="G186" i="2"/>
  <c r="H185" i="2"/>
  <c r="G185" i="2"/>
  <c r="H184" i="2"/>
  <c r="G184" i="2"/>
  <c r="H183" i="2"/>
  <c r="G183" i="2"/>
  <c r="H182" i="2"/>
  <c r="G182" i="2"/>
  <c r="H181" i="2"/>
  <c r="G181" i="2"/>
  <c r="H180" i="2"/>
  <c r="G180" i="2"/>
  <c r="H179" i="2"/>
  <c r="G179" i="2"/>
  <c r="H178" i="2"/>
  <c r="G178" i="2"/>
  <c r="H177" i="2"/>
  <c r="G177" i="2"/>
  <c r="H176" i="2"/>
  <c r="G176" i="2"/>
  <c r="H175" i="2"/>
  <c r="G175" i="2"/>
  <c r="H174" i="2"/>
  <c r="G174" i="2"/>
  <c r="H173" i="2"/>
  <c r="G173" i="2"/>
  <c r="H172" i="2"/>
  <c r="G172" i="2"/>
  <c r="H171" i="2"/>
  <c r="G171" i="2"/>
  <c r="H170" i="2"/>
  <c r="G170" i="2"/>
  <c r="H169" i="2"/>
  <c r="G169" i="2"/>
  <c r="H168" i="2"/>
  <c r="G168" i="2"/>
  <c r="H167" i="2"/>
  <c r="G167" i="2"/>
  <c r="H166" i="2"/>
  <c r="G166" i="2"/>
  <c r="H165" i="2"/>
  <c r="G165" i="2"/>
  <c r="H164" i="2"/>
  <c r="G164" i="2"/>
  <c r="H163" i="2"/>
  <c r="G163" i="2"/>
  <c r="H162" i="2"/>
  <c r="G162" i="2"/>
  <c r="H161" i="2"/>
  <c r="G161" i="2"/>
  <c r="H160" i="2"/>
  <c r="G160" i="2"/>
  <c r="H159" i="2"/>
  <c r="G159" i="2"/>
  <c r="H158" i="2"/>
  <c r="G158" i="2"/>
  <c r="H157" i="2"/>
  <c r="G157" i="2"/>
  <c r="H156" i="2"/>
  <c r="G156" i="2"/>
  <c r="H155" i="2"/>
  <c r="G155" i="2"/>
  <c r="H154" i="2"/>
  <c r="G154" i="2"/>
  <c r="H153" i="2"/>
  <c r="G153" i="2"/>
  <c r="H152" i="2"/>
  <c r="G152" i="2"/>
  <c r="H151" i="2"/>
  <c r="G151" i="2"/>
  <c r="H150" i="2"/>
  <c r="G150" i="2"/>
  <c r="H149" i="2"/>
  <c r="G149" i="2"/>
  <c r="H148" i="2"/>
  <c r="G148" i="2"/>
  <c r="H147" i="2"/>
  <c r="G147" i="2"/>
  <c r="H146" i="2"/>
  <c r="G146" i="2"/>
  <c r="H145" i="2"/>
  <c r="G145" i="2"/>
  <c r="H144" i="2"/>
  <c r="G144" i="2"/>
  <c r="H143" i="2"/>
  <c r="G143" i="2"/>
  <c r="H142" i="2"/>
  <c r="G142" i="2"/>
  <c r="H141" i="2"/>
  <c r="G141" i="2"/>
  <c r="H140" i="2"/>
  <c r="G140" i="2"/>
  <c r="H139" i="2"/>
  <c r="G139" i="2"/>
  <c r="H138" i="2"/>
  <c r="G138" i="2"/>
  <c r="H137" i="2"/>
  <c r="G137" i="2"/>
  <c r="H136" i="2"/>
  <c r="G136" i="2"/>
  <c r="H135" i="2"/>
  <c r="G135" i="2"/>
  <c r="H134" i="2"/>
  <c r="G134" i="2"/>
  <c r="H133" i="2"/>
  <c r="G133" i="2"/>
  <c r="H132" i="2"/>
  <c r="G132" i="2"/>
  <c r="H131" i="2"/>
  <c r="G131" i="2"/>
  <c r="H130" i="2"/>
  <c r="G130" i="2"/>
  <c r="H129" i="2"/>
  <c r="G129" i="2"/>
  <c r="H128" i="2"/>
  <c r="G128" i="2"/>
  <c r="H127" i="2"/>
  <c r="G127" i="2"/>
  <c r="H126" i="2"/>
  <c r="G126" i="2"/>
  <c r="H125" i="2"/>
  <c r="G125" i="2"/>
  <c r="H124" i="2"/>
  <c r="G124" i="2"/>
  <c r="H123" i="2"/>
  <c r="G123" i="2"/>
  <c r="H122" i="2"/>
  <c r="G122" i="2"/>
  <c r="H121" i="2"/>
  <c r="G121" i="2"/>
  <c r="H120" i="2"/>
  <c r="G120" i="2"/>
  <c r="H119" i="2"/>
  <c r="G119" i="2"/>
  <c r="H118" i="2"/>
  <c r="G118" i="2"/>
  <c r="H117" i="2"/>
  <c r="G117" i="2"/>
  <c r="H116" i="2"/>
  <c r="G116" i="2"/>
  <c r="H115" i="2"/>
  <c r="G115" i="2"/>
  <c r="H114" i="2"/>
  <c r="G114" i="2"/>
  <c r="H113" i="2"/>
  <c r="G113" i="2"/>
  <c r="H112" i="2"/>
  <c r="G112" i="2"/>
  <c r="H111" i="2"/>
  <c r="G111" i="2"/>
  <c r="H110" i="2"/>
  <c r="G110" i="2"/>
  <c r="H109" i="2"/>
  <c r="G109" i="2"/>
  <c r="H108" i="2"/>
  <c r="G108" i="2"/>
  <c r="H107" i="2"/>
  <c r="G107" i="2"/>
  <c r="H106" i="2"/>
  <c r="G106" i="2"/>
  <c r="H105" i="2"/>
  <c r="G105" i="2"/>
  <c r="H104" i="2"/>
  <c r="G104" i="2"/>
  <c r="H103" i="2"/>
  <c r="G103" i="2"/>
  <c r="H102" i="2"/>
  <c r="G102" i="2"/>
  <c r="H101" i="2"/>
  <c r="G101" i="2"/>
  <c r="H100" i="2"/>
  <c r="G100" i="2"/>
  <c r="H99" i="2"/>
  <c r="G99" i="2"/>
  <c r="H98" i="2"/>
  <c r="G98" i="2"/>
  <c r="H97" i="2"/>
  <c r="G97" i="2"/>
  <c r="H96" i="2"/>
  <c r="G96" i="2"/>
  <c r="H95" i="2"/>
  <c r="G95" i="2"/>
  <c r="H94" i="2"/>
  <c r="G94" i="2"/>
  <c r="H93" i="2"/>
  <c r="G93" i="2"/>
  <c r="H92" i="2"/>
  <c r="G92" i="2"/>
  <c r="H91" i="2"/>
  <c r="G91" i="2"/>
  <c r="H90" i="2"/>
  <c r="G90" i="2"/>
  <c r="H89" i="2"/>
  <c r="G89" i="2"/>
  <c r="H88" i="2"/>
  <c r="G88" i="2"/>
  <c r="H87" i="2"/>
  <c r="G87" i="2"/>
  <c r="H86" i="2"/>
  <c r="G86" i="2"/>
  <c r="H85" i="2"/>
  <c r="G85" i="2"/>
  <c r="H84" i="2"/>
  <c r="G84" i="2"/>
  <c r="H83" i="2"/>
  <c r="G83" i="2"/>
  <c r="H82" i="2"/>
  <c r="G82" i="2"/>
  <c r="H81" i="2"/>
  <c r="G81" i="2"/>
  <c r="H80" i="2"/>
  <c r="G80" i="2"/>
  <c r="H79" i="2"/>
  <c r="G79" i="2"/>
  <c r="H78" i="2"/>
  <c r="G78" i="2"/>
  <c r="H77" i="2"/>
  <c r="G77" i="2"/>
  <c r="H76" i="2"/>
  <c r="G76" i="2"/>
  <c r="H75" i="2"/>
  <c r="G75" i="2"/>
  <c r="H74" i="2"/>
  <c r="G74" i="2"/>
  <c r="H73" i="2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6" i="2"/>
  <c r="G66" i="2"/>
  <c r="H65" i="2"/>
  <c r="G65" i="2"/>
  <c r="H64" i="2"/>
  <c r="G64" i="2"/>
  <c r="H63" i="2"/>
  <c r="G63" i="2"/>
  <c r="H62" i="2"/>
  <c r="G62" i="2"/>
  <c r="H61" i="2"/>
  <c r="G61" i="2"/>
  <c r="H60" i="2"/>
  <c r="G60" i="2"/>
  <c r="H59" i="2"/>
  <c r="G59" i="2"/>
  <c r="H58" i="2"/>
  <c r="G58" i="2"/>
  <c r="H57" i="2"/>
  <c r="G57" i="2"/>
  <c r="H56" i="2"/>
  <c r="G56" i="2"/>
  <c r="H55" i="2"/>
  <c r="G55" i="2"/>
  <c r="H54" i="2"/>
  <c r="G54" i="2"/>
  <c r="H53" i="2"/>
  <c r="G53" i="2"/>
  <c r="H52" i="2"/>
  <c r="G52" i="2"/>
  <c r="H51" i="2"/>
  <c r="G51" i="2"/>
  <c r="H50" i="2"/>
  <c r="G50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E1099" i="5" l="1"/>
  <c r="H1099" i="5" s="1"/>
  <c r="G1099" i="5"/>
  <c r="G1318" i="5"/>
  <c r="E1318" i="5"/>
  <c r="H1318" i="5" s="1"/>
  <c r="E222" i="5"/>
  <c r="H222" i="5" s="1"/>
  <c r="G222" i="5"/>
  <c r="G237" i="5"/>
  <c r="E237" i="5"/>
  <c r="H237" i="5" s="1"/>
  <c r="G253" i="5"/>
  <c r="E253" i="5"/>
  <c r="H253" i="5" s="1"/>
  <c r="E398" i="5"/>
  <c r="H398" i="5" s="1"/>
  <c r="G398" i="5"/>
  <c r="E276" i="5"/>
  <c r="H276" i="5" s="1"/>
  <c r="G276" i="5"/>
  <c r="E334" i="5"/>
  <c r="H334" i="5" s="1"/>
  <c r="G334" i="5"/>
  <c r="E410" i="5"/>
  <c r="H410" i="5" s="1"/>
  <c r="G410" i="5"/>
  <c r="E270" i="5"/>
  <c r="H270" i="5" s="1"/>
  <c r="G270" i="5"/>
  <c r="E158" i="5"/>
  <c r="H158" i="5" s="1"/>
  <c r="G158" i="5"/>
  <c r="G173" i="5"/>
  <c r="E173" i="5"/>
  <c r="H173" i="5" s="1"/>
  <c r="E232" i="5"/>
  <c r="H232" i="5" s="1"/>
  <c r="G232" i="5"/>
  <c r="G317" i="5"/>
  <c r="E317" i="5"/>
  <c r="H317" i="5" s="1"/>
  <c r="E404" i="5"/>
  <c r="H404" i="5" s="1"/>
  <c r="G404" i="5"/>
  <c r="E168" i="5"/>
  <c r="H168" i="5" s="1"/>
  <c r="G168" i="5"/>
  <c r="E340" i="5"/>
  <c r="H340" i="5" s="1"/>
  <c r="G340" i="5"/>
  <c r="G381" i="5"/>
  <c r="E381" i="5"/>
  <c r="H381" i="5" s="1"/>
  <c r="G702" i="5"/>
  <c r="E702" i="5"/>
  <c r="H702" i="5" s="1"/>
  <c r="G719" i="5"/>
  <c r="E719" i="5"/>
  <c r="H719" i="5" s="1"/>
  <c r="G754" i="5"/>
  <c r="E754" i="5"/>
  <c r="H754" i="5" s="1"/>
  <c r="G789" i="5"/>
  <c r="E789" i="5"/>
  <c r="H789" i="5" s="1"/>
  <c r="G834" i="5"/>
  <c r="E834" i="5"/>
  <c r="H834" i="5" s="1"/>
  <c r="G870" i="5"/>
  <c r="E870" i="5"/>
  <c r="H870" i="5" s="1"/>
  <c r="G879" i="5"/>
  <c r="E879" i="5"/>
  <c r="H879" i="5" s="1"/>
  <c r="G911" i="5"/>
  <c r="E911" i="5"/>
  <c r="H911" i="5" s="1"/>
  <c r="K1673" i="9"/>
  <c r="J1673" i="9"/>
  <c r="K1775" i="9"/>
  <c r="J1775" i="9"/>
  <c r="G710" i="5"/>
  <c r="E710" i="5"/>
  <c r="H710" i="5" s="1"/>
  <c r="G755" i="5"/>
  <c r="E755" i="5"/>
  <c r="H755" i="5" s="1"/>
  <c r="G799" i="5"/>
  <c r="E799" i="5"/>
  <c r="H799" i="5" s="1"/>
  <c r="G825" i="5"/>
  <c r="E825" i="5"/>
  <c r="H825" i="5" s="1"/>
  <c r="G134" i="5"/>
  <c r="G144" i="5"/>
  <c r="E149" i="5"/>
  <c r="H149" i="5" s="1"/>
  <c r="G198" i="5"/>
  <c r="G208" i="5"/>
  <c r="E213" i="5"/>
  <c r="H213" i="5" s="1"/>
  <c r="E277" i="5"/>
  <c r="H277" i="5" s="1"/>
  <c r="G294" i="5"/>
  <c r="G300" i="5"/>
  <c r="E341" i="5"/>
  <c r="H341" i="5" s="1"/>
  <c r="G358" i="5"/>
  <c r="G364" i="5"/>
  <c r="E405" i="5"/>
  <c r="H405" i="5" s="1"/>
  <c r="G464" i="5"/>
  <c r="G472" i="5"/>
  <c r="G480" i="5"/>
  <c r="G488" i="5"/>
  <c r="G853" i="5"/>
  <c r="E853" i="5"/>
  <c r="H853" i="5" s="1"/>
  <c r="G1085" i="5"/>
  <c r="E1085" i="5"/>
  <c r="H1085" i="5" s="1"/>
  <c r="G120" i="5"/>
  <c r="G154" i="5"/>
  <c r="G164" i="5"/>
  <c r="G218" i="5"/>
  <c r="G228" i="5"/>
  <c r="G248" i="5"/>
  <c r="G306" i="5"/>
  <c r="G312" i="5"/>
  <c r="G370" i="5"/>
  <c r="G376" i="5"/>
  <c r="G424" i="5"/>
  <c r="E437" i="5"/>
  <c r="H437" i="5" s="1"/>
  <c r="E457" i="5"/>
  <c r="H457" i="5" s="1"/>
  <c r="G465" i="5"/>
  <c r="E465" i="5"/>
  <c r="H465" i="5" s="1"/>
  <c r="G473" i="5"/>
  <c r="E473" i="5"/>
  <c r="H473" i="5" s="1"/>
  <c r="G481" i="5"/>
  <c r="E481" i="5"/>
  <c r="H481" i="5" s="1"/>
  <c r="G489" i="5"/>
  <c r="E489" i="5"/>
  <c r="H489" i="5" s="1"/>
  <c r="G497" i="5"/>
  <c r="E497" i="5"/>
  <c r="H497" i="5" s="1"/>
  <c r="G505" i="5"/>
  <c r="E505" i="5"/>
  <c r="H505" i="5" s="1"/>
  <c r="G513" i="5"/>
  <c r="E513" i="5"/>
  <c r="H513" i="5" s="1"/>
  <c r="G521" i="5"/>
  <c r="E521" i="5"/>
  <c r="H521" i="5" s="1"/>
  <c r="G529" i="5"/>
  <c r="E529" i="5"/>
  <c r="H529" i="5" s="1"/>
  <c r="G537" i="5"/>
  <c r="E537" i="5"/>
  <c r="H537" i="5" s="1"/>
  <c r="G545" i="5"/>
  <c r="E545" i="5"/>
  <c r="H545" i="5" s="1"/>
  <c r="G553" i="5"/>
  <c r="E553" i="5"/>
  <c r="H553" i="5" s="1"/>
  <c r="G561" i="5"/>
  <c r="E561" i="5"/>
  <c r="H561" i="5" s="1"/>
  <c r="G569" i="5"/>
  <c r="E569" i="5"/>
  <c r="H569" i="5" s="1"/>
  <c r="G577" i="5"/>
  <c r="E577" i="5"/>
  <c r="H577" i="5" s="1"/>
  <c r="G585" i="5"/>
  <c r="E585" i="5"/>
  <c r="H585" i="5" s="1"/>
  <c r="G593" i="5"/>
  <c r="E593" i="5"/>
  <c r="H593" i="5" s="1"/>
  <c r="G601" i="5"/>
  <c r="E601" i="5"/>
  <c r="H601" i="5" s="1"/>
  <c r="G609" i="5"/>
  <c r="E609" i="5"/>
  <c r="H609" i="5" s="1"/>
  <c r="G617" i="5"/>
  <c r="E617" i="5"/>
  <c r="H617" i="5" s="1"/>
  <c r="G625" i="5"/>
  <c r="E625" i="5"/>
  <c r="H625" i="5" s="1"/>
  <c r="G633" i="5"/>
  <c r="E633" i="5"/>
  <c r="H633" i="5" s="1"/>
  <c r="G641" i="5"/>
  <c r="E641" i="5"/>
  <c r="H641" i="5" s="1"/>
  <c r="G649" i="5"/>
  <c r="E649" i="5"/>
  <c r="H649" i="5" s="1"/>
  <c r="G657" i="5"/>
  <c r="E657" i="5"/>
  <c r="H657" i="5" s="1"/>
  <c r="G665" i="5"/>
  <c r="E665" i="5"/>
  <c r="H665" i="5" s="1"/>
  <c r="G673" i="5"/>
  <c r="E673" i="5"/>
  <c r="H673" i="5" s="1"/>
  <c r="G681" i="5"/>
  <c r="G818" i="5"/>
  <c r="E818" i="5"/>
  <c r="H818" i="5" s="1"/>
  <c r="G1068" i="5"/>
  <c r="E1068" i="5"/>
  <c r="H1068" i="5" s="1"/>
  <c r="G1076" i="5"/>
  <c r="E1076" i="5"/>
  <c r="H1076" i="5" s="1"/>
  <c r="G729" i="5"/>
  <c r="E729" i="5"/>
  <c r="H729" i="5" s="1"/>
  <c r="G738" i="5"/>
  <c r="E738" i="5"/>
  <c r="H738" i="5" s="1"/>
  <c r="G773" i="5"/>
  <c r="E773" i="5"/>
  <c r="H773" i="5" s="1"/>
  <c r="G783" i="5"/>
  <c r="E783" i="5"/>
  <c r="H783" i="5" s="1"/>
  <c r="G819" i="5"/>
  <c r="E819" i="5"/>
  <c r="H819" i="5" s="1"/>
  <c r="G116" i="5"/>
  <c r="G130" i="5"/>
  <c r="G140" i="5"/>
  <c r="G194" i="5"/>
  <c r="G204" i="5"/>
  <c r="G266" i="5"/>
  <c r="G272" i="5"/>
  <c r="G330" i="5"/>
  <c r="G336" i="5"/>
  <c r="G394" i="5"/>
  <c r="G400" i="5"/>
  <c r="G412" i="5"/>
  <c r="E425" i="5"/>
  <c r="H425" i="5" s="1"/>
  <c r="G444" i="5"/>
  <c r="G690" i="5"/>
  <c r="G774" i="5"/>
  <c r="E774" i="5"/>
  <c r="H774" i="5" s="1"/>
  <c r="G889" i="5"/>
  <c r="E889" i="5"/>
  <c r="H889" i="5" s="1"/>
  <c r="G683" i="5"/>
  <c r="E683" i="5"/>
  <c r="H683" i="5" s="1"/>
  <c r="G722" i="5"/>
  <c r="E722" i="5"/>
  <c r="H722" i="5" s="1"/>
  <c r="G757" i="5"/>
  <c r="E757" i="5"/>
  <c r="H757" i="5" s="1"/>
  <c r="G837" i="5"/>
  <c r="E837" i="5"/>
  <c r="H837" i="5" s="1"/>
  <c r="G847" i="5"/>
  <c r="E847" i="5"/>
  <c r="H847" i="5" s="1"/>
  <c r="G1022" i="5"/>
  <c r="E1022" i="5"/>
  <c r="H1022" i="5" s="1"/>
  <c r="G170" i="5"/>
  <c r="G180" i="5"/>
  <c r="E185" i="5"/>
  <c r="H185" i="5" s="1"/>
  <c r="G234" i="5"/>
  <c r="G244" i="5"/>
  <c r="E273" i="5"/>
  <c r="H273" i="5" s="1"/>
  <c r="G290" i="5"/>
  <c r="G296" i="5"/>
  <c r="E337" i="5"/>
  <c r="H337" i="5" s="1"/>
  <c r="G354" i="5"/>
  <c r="G360" i="5"/>
  <c r="E401" i="5"/>
  <c r="H401" i="5" s="1"/>
  <c r="E413" i="5"/>
  <c r="H413" i="5" s="1"/>
  <c r="G432" i="5"/>
  <c r="E445" i="5"/>
  <c r="H445" i="5" s="1"/>
  <c r="G723" i="5"/>
  <c r="E723" i="5"/>
  <c r="H723" i="5" s="1"/>
  <c r="G802" i="5"/>
  <c r="E802" i="5"/>
  <c r="H802" i="5" s="1"/>
  <c r="G838" i="5"/>
  <c r="E838" i="5"/>
  <c r="H838" i="5" s="1"/>
  <c r="E117" i="5"/>
  <c r="H117" i="5" s="1"/>
  <c r="G126" i="5"/>
  <c r="G136" i="5"/>
  <c r="E141" i="5"/>
  <c r="H141" i="5" s="1"/>
  <c r="G190" i="5"/>
  <c r="G200" i="5"/>
  <c r="E205" i="5"/>
  <c r="H205" i="5" s="1"/>
  <c r="E285" i="5"/>
  <c r="H285" i="5" s="1"/>
  <c r="G302" i="5"/>
  <c r="G308" i="5"/>
  <c r="E349" i="5"/>
  <c r="H349" i="5" s="1"/>
  <c r="G366" i="5"/>
  <c r="G372" i="5"/>
  <c r="G452" i="5"/>
  <c r="G767" i="5"/>
  <c r="E767" i="5"/>
  <c r="H767" i="5" s="1"/>
  <c r="G793" i="5"/>
  <c r="E793" i="5"/>
  <c r="H793" i="5" s="1"/>
  <c r="G883" i="5"/>
  <c r="E883" i="5"/>
  <c r="H883" i="5" s="1"/>
  <c r="G915" i="5"/>
  <c r="E915" i="5"/>
  <c r="H915" i="5" s="1"/>
  <c r="G821" i="5"/>
  <c r="E821" i="5"/>
  <c r="H821" i="5" s="1"/>
  <c r="G866" i="5"/>
  <c r="E866" i="5"/>
  <c r="H866" i="5" s="1"/>
  <c r="G991" i="5"/>
  <c r="E991" i="5"/>
  <c r="H991" i="5" s="1"/>
  <c r="G122" i="5"/>
  <c r="G166" i="5"/>
  <c r="G176" i="5"/>
  <c r="E181" i="5"/>
  <c r="H181" i="5" s="1"/>
  <c r="G230" i="5"/>
  <c r="G240" i="5"/>
  <c r="G262" i="5"/>
  <c r="G268" i="5"/>
  <c r="E309" i="5"/>
  <c r="H309" i="5" s="1"/>
  <c r="G326" i="5"/>
  <c r="G332" i="5"/>
  <c r="E373" i="5"/>
  <c r="H373" i="5" s="1"/>
  <c r="G390" i="5"/>
  <c r="G396" i="5"/>
  <c r="G414" i="5"/>
  <c r="E453" i="5"/>
  <c r="H453" i="5" s="1"/>
  <c r="G460" i="5"/>
  <c r="G468" i="5"/>
  <c r="G476" i="5"/>
  <c r="G484" i="5"/>
  <c r="G707" i="5"/>
  <c r="E707" i="5"/>
  <c r="H707" i="5" s="1"/>
  <c r="G741" i="5"/>
  <c r="E741" i="5"/>
  <c r="H741" i="5" s="1"/>
  <c r="G751" i="5"/>
  <c r="E751" i="5"/>
  <c r="H751" i="5" s="1"/>
  <c r="G786" i="5"/>
  <c r="E786" i="5"/>
  <c r="H786" i="5" s="1"/>
  <c r="G831" i="5"/>
  <c r="E831" i="5"/>
  <c r="H831" i="5" s="1"/>
  <c r="G857" i="5"/>
  <c r="E857" i="5"/>
  <c r="H857" i="5" s="1"/>
  <c r="G132" i="5"/>
  <c r="G186" i="5"/>
  <c r="G196" i="5"/>
  <c r="G274" i="5"/>
  <c r="G280" i="5"/>
  <c r="G338" i="5"/>
  <c r="G344" i="5"/>
  <c r="G402" i="5"/>
  <c r="G408" i="5"/>
  <c r="E421" i="5"/>
  <c r="H421" i="5" s="1"/>
  <c r="G440" i="5"/>
  <c r="G461" i="5"/>
  <c r="E461" i="5"/>
  <c r="H461" i="5" s="1"/>
  <c r="G469" i="5"/>
  <c r="E469" i="5"/>
  <c r="H469" i="5" s="1"/>
  <c r="G477" i="5"/>
  <c r="E477" i="5"/>
  <c r="H477" i="5" s="1"/>
  <c r="G485" i="5"/>
  <c r="E485" i="5"/>
  <c r="H485" i="5" s="1"/>
  <c r="G493" i="5"/>
  <c r="E493" i="5"/>
  <c r="H493" i="5" s="1"/>
  <c r="G501" i="5"/>
  <c r="E501" i="5"/>
  <c r="H501" i="5" s="1"/>
  <c r="G509" i="5"/>
  <c r="E509" i="5"/>
  <c r="H509" i="5" s="1"/>
  <c r="G517" i="5"/>
  <c r="E517" i="5"/>
  <c r="H517" i="5" s="1"/>
  <c r="G525" i="5"/>
  <c r="E525" i="5"/>
  <c r="H525" i="5" s="1"/>
  <c r="G533" i="5"/>
  <c r="E533" i="5"/>
  <c r="H533" i="5" s="1"/>
  <c r="G541" i="5"/>
  <c r="E541" i="5"/>
  <c r="H541" i="5" s="1"/>
  <c r="G549" i="5"/>
  <c r="E549" i="5"/>
  <c r="H549" i="5" s="1"/>
  <c r="G557" i="5"/>
  <c r="E557" i="5"/>
  <c r="H557" i="5" s="1"/>
  <c r="G565" i="5"/>
  <c r="E565" i="5"/>
  <c r="H565" i="5" s="1"/>
  <c r="G573" i="5"/>
  <c r="E573" i="5"/>
  <c r="H573" i="5" s="1"/>
  <c r="G581" i="5"/>
  <c r="E581" i="5"/>
  <c r="H581" i="5" s="1"/>
  <c r="G589" i="5"/>
  <c r="E589" i="5"/>
  <c r="H589" i="5" s="1"/>
  <c r="G597" i="5"/>
  <c r="E597" i="5"/>
  <c r="H597" i="5" s="1"/>
  <c r="G605" i="5"/>
  <c r="E605" i="5"/>
  <c r="H605" i="5" s="1"/>
  <c r="G613" i="5"/>
  <c r="E613" i="5"/>
  <c r="H613" i="5" s="1"/>
  <c r="G621" i="5"/>
  <c r="E621" i="5"/>
  <c r="H621" i="5" s="1"/>
  <c r="G629" i="5"/>
  <c r="E629" i="5"/>
  <c r="H629" i="5" s="1"/>
  <c r="G637" i="5"/>
  <c r="E637" i="5"/>
  <c r="H637" i="5" s="1"/>
  <c r="G645" i="5"/>
  <c r="E645" i="5"/>
  <c r="H645" i="5" s="1"/>
  <c r="G653" i="5"/>
  <c r="E653" i="5"/>
  <c r="H653" i="5" s="1"/>
  <c r="G661" i="5"/>
  <c r="E661" i="5"/>
  <c r="H661" i="5" s="1"/>
  <c r="G669" i="5"/>
  <c r="E669" i="5"/>
  <c r="H669" i="5" s="1"/>
  <c r="G677" i="5"/>
  <c r="E677" i="5"/>
  <c r="H677" i="5" s="1"/>
  <c r="G742" i="5"/>
  <c r="E742" i="5"/>
  <c r="H742" i="5" s="1"/>
  <c r="G787" i="5"/>
  <c r="E787" i="5"/>
  <c r="H787" i="5" s="1"/>
  <c r="G686" i="5"/>
  <c r="E686" i="5"/>
  <c r="H686" i="5" s="1"/>
  <c r="G725" i="5"/>
  <c r="E725" i="5"/>
  <c r="H725" i="5" s="1"/>
  <c r="G162" i="5"/>
  <c r="G172" i="5"/>
  <c r="G226" i="5"/>
  <c r="G236" i="5"/>
  <c r="G246" i="5"/>
  <c r="G298" i="5"/>
  <c r="G304" i="5"/>
  <c r="G362" i="5"/>
  <c r="G368" i="5"/>
  <c r="E409" i="5"/>
  <c r="H409" i="5" s="1"/>
  <c r="G428" i="5"/>
  <c r="E441" i="5"/>
  <c r="H441" i="5" s="1"/>
  <c r="G805" i="5"/>
  <c r="E805" i="5"/>
  <c r="H805" i="5" s="1"/>
  <c r="G815" i="5"/>
  <c r="E815" i="5"/>
  <c r="H815" i="5" s="1"/>
  <c r="G851" i="5"/>
  <c r="E851" i="5"/>
  <c r="H851" i="5" s="1"/>
  <c r="G885" i="5"/>
  <c r="E885" i="5"/>
  <c r="H885" i="5" s="1"/>
  <c r="G917" i="5"/>
  <c r="E917" i="5"/>
  <c r="H917" i="5" s="1"/>
  <c r="G735" i="5"/>
  <c r="E735" i="5"/>
  <c r="H735" i="5" s="1"/>
  <c r="G761" i="5"/>
  <c r="E761" i="5"/>
  <c r="H761" i="5" s="1"/>
  <c r="G770" i="5"/>
  <c r="E770" i="5"/>
  <c r="H770" i="5" s="1"/>
  <c r="G806" i="5"/>
  <c r="E806" i="5"/>
  <c r="H806" i="5" s="1"/>
  <c r="G695" i="5"/>
  <c r="E695" i="5"/>
  <c r="H695" i="5" s="1"/>
  <c r="E850" i="5"/>
  <c r="H850" i="5" s="1"/>
  <c r="G922" i="5"/>
  <c r="E922" i="5"/>
  <c r="H922" i="5" s="1"/>
  <c r="G935" i="5"/>
  <c r="G949" i="5"/>
  <c r="E949" i="5"/>
  <c r="H949" i="5" s="1"/>
  <c r="E1021" i="5"/>
  <c r="H1021" i="5" s="1"/>
  <c r="G1036" i="5"/>
  <c r="E1036" i="5"/>
  <c r="H1036" i="5" s="1"/>
  <c r="E1067" i="5"/>
  <c r="H1067" i="5" s="1"/>
  <c r="G1067" i="5"/>
  <c r="E1291" i="5"/>
  <c r="H1291" i="5" s="1"/>
  <c r="G1291" i="5"/>
  <c r="E1300" i="5"/>
  <c r="H1300" i="5" s="1"/>
  <c r="E1309" i="5"/>
  <c r="H1309" i="5" s="1"/>
  <c r="G1045" i="5"/>
  <c r="E1045" i="5"/>
  <c r="H1045" i="5" s="1"/>
  <c r="G1054" i="5"/>
  <c r="E1054" i="5"/>
  <c r="H1054" i="5" s="1"/>
  <c r="G1100" i="5"/>
  <c r="E1100" i="5"/>
  <c r="H1100" i="5" s="1"/>
  <c r="E1131" i="5"/>
  <c r="H1131" i="5" s="1"/>
  <c r="G1131" i="5"/>
  <c r="E1163" i="5"/>
  <c r="H1163" i="5" s="1"/>
  <c r="G1163" i="5"/>
  <c r="E1195" i="5"/>
  <c r="H1195" i="5" s="1"/>
  <c r="G1195" i="5"/>
  <c r="E1227" i="5"/>
  <c r="H1227" i="5" s="1"/>
  <c r="G1227" i="5"/>
  <c r="E1259" i="5"/>
  <c r="H1259" i="5" s="1"/>
  <c r="G1259" i="5"/>
  <c r="E1387" i="5"/>
  <c r="H1387" i="5" s="1"/>
  <c r="G1387" i="5"/>
  <c r="G1577" i="5"/>
  <c r="E1577" i="5"/>
  <c r="H1577" i="5" s="1"/>
  <c r="G691" i="5"/>
  <c r="E691" i="5"/>
  <c r="H691" i="5" s="1"/>
  <c r="G711" i="5"/>
  <c r="E711" i="5"/>
  <c r="H711" i="5" s="1"/>
  <c r="G717" i="5"/>
  <c r="E717" i="5"/>
  <c r="H717" i="5" s="1"/>
  <c r="G743" i="5"/>
  <c r="E743" i="5"/>
  <c r="H743" i="5" s="1"/>
  <c r="G749" i="5"/>
  <c r="E749" i="5"/>
  <c r="H749" i="5" s="1"/>
  <c r="G775" i="5"/>
  <c r="E775" i="5"/>
  <c r="H775" i="5" s="1"/>
  <c r="G781" i="5"/>
  <c r="E781" i="5"/>
  <c r="H781" i="5" s="1"/>
  <c r="G807" i="5"/>
  <c r="E807" i="5"/>
  <c r="H807" i="5" s="1"/>
  <c r="G813" i="5"/>
  <c r="E813" i="5"/>
  <c r="H813" i="5" s="1"/>
  <c r="G839" i="5"/>
  <c r="E839" i="5"/>
  <c r="H839" i="5" s="1"/>
  <c r="G845" i="5"/>
  <c r="E845" i="5"/>
  <c r="H845" i="5" s="1"/>
  <c r="G871" i="5"/>
  <c r="E871" i="5"/>
  <c r="H871" i="5" s="1"/>
  <c r="G877" i="5"/>
  <c r="E877" i="5"/>
  <c r="H877" i="5" s="1"/>
  <c r="G903" i="5"/>
  <c r="E903" i="5"/>
  <c r="H903" i="5" s="1"/>
  <c r="G909" i="5"/>
  <c r="E909" i="5"/>
  <c r="H909" i="5" s="1"/>
  <c r="G1077" i="5"/>
  <c r="E1077" i="5"/>
  <c r="H1077" i="5" s="1"/>
  <c r="G1086" i="5"/>
  <c r="E1086" i="5"/>
  <c r="H1086" i="5" s="1"/>
  <c r="E1108" i="5"/>
  <c r="H1108" i="5" s="1"/>
  <c r="E1117" i="5"/>
  <c r="H1117" i="5" s="1"/>
  <c r="E1414" i="5"/>
  <c r="H1414" i="5" s="1"/>
  <c r="E794" i="5"/>
  <c r="H794" i="5" s="1"/>
  <c r="E826" i="5"/>
  <c r="H826" i="5" s="1"/>
  <c r="E858" i="5"/>
  <c r="H858" i="5" s="1"/>
  <c r="G944" i="5"/>
  <c r="E944" i="5"/>
  <c r="H944" i="5" s="1"/>
  <c r="E985" i="5"/>
  <c r="H985" i="5" s="1"/>
  <c r="E1030" i="5"/>
  <c r="H1030" i="5" s="1"/>
  <c r="G1109" i="5"/>
  <c r="E1109" i="5"/>
  <c r="H1109" i="5" s="1"/>
  <c r="G1118" i="5"/>
  <c r="E1118" i="5"/>
  <c r="H1118" i="5" s="1"/>
  <c r="E1140" i="5"/>
  <c r="H1140" i="5" s="1"/>
  <c r="E1149" i="5"/>
  <c r="H1149" i="5" s="1"/>
  <c r="E1172" i="5"/>
  <c r="H1172" i="5" s="1"/>
  <c r="E1181" i="5"/>
  <c r="H1181" i="5" s="1"/>
  <c r="E1204" i="5"/>
  <c r="H1204" i="5" s="1"/>
  <c r="E1213" i="5"/>
  <c r="H1213" i="5" s="1"/>
  <c r="E1236" i="5"/>
  <c r="H1236" i="5" s="1"/>
  <c r="E1245" i="5"/>
  <c r="H1245" i="5" s="1"/>
  <c r="E1268" i="5"/>
  <c r="H1268" i="5" s="1"/>
  <c r="E1277" i="5"/>
  <c r="H1277" i="5" s="1"/>
  <c r="E1483" i="5"/>
  <c r="H1483" i="5" s="1"/>
  <c r="G1483" i="5"/>
  <c r="G687" i="5"/>
  <c r="E687" i="5"/>
  <c r="H687" i="5" s="1"/>
  <c r="E706" i="5"/>
  <c r="H706" i="5" s="1"/>
  <c r="G731" i="5"/>
  <c r="E731" i="5"/>
  <c r="H731" i="5" s="1"/>
  <c r="G737" i="5"/>
  <c r="E737" i="5"/>
  <c r="H737" i="5" s="1"/>
  <c r="G763" i="5"/>
  <c r="E763" i="5"/>
  <c r="H763" i="5" s="1"/>
  <c r="G769" i="5"/>
  <c r="E769" i="5"/>
  <c r="H769" i="5" s="1"/>
  <c r="G795" i="5"/>
  <c r="E795" i="5"/>
  <c r="H795" i="5" s="1"/>
  <c r="G801" i="5"/>
  <c r="E801" i="5"/>
  <c r="H801" i="5" s="1"/>
  <c r="G827" i="5"/>
  <c r="E827" i="5"/>
  <c r="H827" i="5" s="1"/>
  <c r="G833" i="5"/>
  <c r="E833" i="5"/>
  <c r="H833" i="5" s="1"/>
  <c r="G859" i="5"/>
  <c r="E859" i="5"/>
  <c r="H859" i="5" s="1"/>
  <c r="G865" i="5"/>
  <c r="E865" i="5"/>
  <c r="H865" i="5" s="1"/>
  <c r="G891" i="5"/>
  <c r="E891" i="5"/>
  <c r="H891" i="5" s="1"/>
  <c r="G897" i="5"/>
  <c r="E897" i="5"/>
  <c r="H897" i="5" s="1"/>
  <c r="G964" i="5"/>
  <c r="E964" i="5"/>
  <c r="H964" i="5" s="1"/>
  <c r="G986" i="5"/>
  <c r="E986" i="5"/>
  <c r="H986" i="5" s="1"/>
  <c r="G1000" i="5"/>
  <c r="E1000" i="5"/>
  <c r="H1000" i="5" s="1"/>
  <c r="E718" i="5"/>
  <c r="H718" i="5" s="1"/>
  <c r="E750" i="5"/>
  <c r="H750" i="5" s="1"/>
  <c r="E782" i="5"/>
  <c r="H782" i="5" s="1"/>
  <c r="E814" i="5"/>
  <c r="H814" i="5" s="1"/>
  <c r="E846" i="5"/>
  <c r="H846" i="5" s="1"/>
  <c r="G978" i="5"/>
  <c r="E978" i="5"/>
  <c r="H978" i="5" s="1"/>
  <c r="E1094" i="5"/>
  <c r="H1094" i="5" s="1"/>
  <c r="E1286" i="5"/>
  <c r="H1286" i="5" s="1"/>
  <c r="E1364" i="5"/>
  <c r="H1364" i="5" s="1"/>
  <c r="E1373" i="5"/>
  <c r="H1373" i="5" s="1"/>
  <c r="E1533" i="5"/>
  <c r="H1533" i="5" s="1"/>
  <c r="G1009" i="5"/>
  <c r="E1009" i="5"/>
  <c r="H1009" i="5" s="1"/>
  <c r="E1355" i="5"/>
  <c r="H1355" i="5" s="1"/>
  <c r="G1355" i="5"/>
  <c r="E1382" i="5"/>
  <c r="H1382" i="5" s="1"/>
  <c r="E1451" i="5"/>
  <c r="H1451" i="5" s="1"/>
  <c r="G1451" i="5"/>
  <c r="E1469" i="5"/>
  <c r="H1469" i="5" s="1"/>
  <c r="E1547" i="5"/>
  <c r="H1547" i="5" s="1"/>
  <c r="G1547" i="5"/>
  <c r="G679" i="5"/>
  <c r="E679" i="5"/>
  <c r="H679" i="5" s="1"/>
  <c r="G713" i="5"/>
  <c r="E713" i="5"/>
  <c r="H713" i="5" s="1"/>
  <c r="G739" i="5"/>
  <c r="E739" i="5"/>
  <c r="H739" i="5" s="1"/>
  <c r="G745" i="5"/>
  <c r="E745" i="5"/>
  <c r="H745" i="5" s="1"/>
  <c r="G771" i="5"/>
  <c r="E771" i="5"/>
  <c r="H771" i="5" s="1"/>
  <c r="G777" i="5"/>
  <c r="E777" i="5"/>
  <c r="H777" i="5" s="1"/>
  <c r="G803" i="5"/>
  <c r="E803" i="5"/>
  <c r="H803" i="5" s="1"/>
  <c r="G809" i="5"/>
  <c r="E809" i="5"/>
  <c r="H809" i="5" s="1"/>
  <c r="G835" i="5"/>
  <c r="E835" i="5"/>
  <c r="H835" i="5" s="1"/>
  <c r="G841" i="5"/>
  <c r="E841" i="5"/>
  <c r="H841" i="5" s="1"/>
  <c r="G867" i="5"/>
  <c r="E867" i="5"/>
  <c r="H867" i="5" s="1"/>
  <c r="G873" i="5"/>
  <c r="E873" i="5"/>
  <c r="H873" i="5" s="1"/>
  <c r="G899" i="5"/>
  <c r="E899" i="5"/>
  <c r="H899" i="5" s="1"/>
  <c r="G905" i="5"/>
  <c r="E905" i="5"/>
  <c r="H905" i="5" s="1"/>
  <c r="G932" i="5"/>
  <c r="E932" i="5"/>
  <c r="H932" i="5" s="1"/>
  <c r="G703" i="5"/>
  <c r="E703" i="5"/>
  <c r="H703" i="5" s="1"/>
  <c r="E698" i="5"/>
  <c r="H698" i="5" s="1"/>
  <c r="G727" i="5"/>
  <c r="E727" i="5"/>
  <c r="H727" i="5" s="1"/>
  <c r="G733" i="5"/>
  <c r="E733" i="5"/>
  <c r="H733" i="5" s="1"/>
  <c r="G759" i="5"/>
  <c r="E759" i="5"/>
  <c r="H759" i="5" s="1"/>
  <c r="G765" i="5"/>
  <c r="E765" i="5"/>
  <c r="H765" i="5" s="1"/>
  <c r="G791" i="5"/>
  <c r="E791" i="5"/>
  <c r="H791" i="5" s="1"/>
  <c r="G797" i="5"/>
  <c r="E797" i="5"/>
  <c r="H797" i="5" s="1"/>
  <c r="G823" i="5"/>
  <c r="E823" i="5"/>
  <c r="H823" i="5" s="1"/>
  <c r="G829" i="5"/>
  <c r="E829" i="5"/>
  <c r="H829" i="5" s="1"/>
  <c r="G855" i="5"/>
  <c r="E855" i="5"/>
  <c r="H855" i="5" s="1"/>
  <c r="G861" i="5"/>
  <c r="E861" i="5"/>
  <c r="H861" i="5" s="1"/>
  <c r="G887" i="5"/>
  <c r="E887" i="5"/>
  <c r="H887" i="5" s="1"/>
  <c r="G893" i="5"/>
  <c r="E893" i="5"/>
  <c r="H893" i="5" s="1"/>
  <c r="E1332" i="5"/>
  <c r="H1332" i="5" s="1"/>
  <c r="E1341" i="5"/>
  <c r="H1341" i="5" s="1"/>
  <c r="E1542" i="5"/>
  <c r="H1542" i="5" s="1"/>
  <c r="G1681" i="5"/>
  <c r="E1681" i="5"/>
  <c r="H1681" i="5" s="1"/>
  <c r="E714" i="5"/>
  <c r="H714" i="5" s="1"/>
  <c r="E746" i="5"/>
  <c r="H746" i="5" s="1"/>
  <c r="E778" i="5"/>
  <c r="H778" i="5" s="1"/>
  <c r="E810" i="5"/>
  <c r="H810" i="5" s="1"/>
  <c r="E842" i="5"/>
  <c r="H842" i="5" s="1"/>
  <c r="E874" i="5"/>
  <c r="H874" i="5" s="1"/>
  <c r="G927" i="5"/>
  <c r="E927" i="5"/>
  <c r="H927" i="5" s="1"/>
  <c r="G947" i="5"/>
  <c r="E947" i="5"/>
  <c r="H947" i="5" s="1"/>
  <c r="E968" i="5"/>
  <c r="H968" i="5" s="1"/>
  <c r="G981" i="5"/>
  <c r="E981" i="5"/>
  <c r="H981" i="5" s="1"/>
  <c r="E1003" i="5"/>
  <c r="H1003" i="5" s="1"/>
  <c r="G1003" i="5"/>
  <c r="G1018" i="5"/>
  <c r="E1018" i="5"/>
  <c r="H1018" i="5" s="1"/>
  <c r="E1323" i="5"/>
  <c r="H1323" i="5" s="1"/>
  <c r="G1323" i="5"/>
  <c r="E1428" i="5"/>
  <c r="H1428" i="5" s="1"/>
  <c r="E1437" i="5"/>
  <c r="H1437" i="5" s="1"/>
  <c r="E1501" i="5"/>
  <c r="H1501" i="5" s="1"/>
  <c r="G1653" i="5"/>
  <c r="E1653" i="5"/>
  <c r="H1653" i="5" s="1"/>
  <c r="G699" i="5"/>
  <c r="E699" i="5"/>
  <c r="H699" i="5" s="1"/>
  <c r="G715" i="5"/>
  <c r="E715" i="5"/>
  <c r="H715" i="5" s="1"/>
  <c r="G721" i="5"/>
  <c r="E721" i="5"/>
  <c r="H721" i="5" s="1"/>
  <c r="G747" i="5"/>
  <c r="E747" i="5"/>
  <c r="H747" i="5" s="1"/>
  <c r="G753" i="5"/>
  <c r="E753" i="5"/>
  <c r="H753" i="5" s="1"/>
  <c r="G779" i="5"/>
  <c r="E779" i="5"/>
  <c r="H779" i="5" s="1"/>
  <c r="G785" i="5"/>
  <c r="E785" i="5"/>
  <c r="H785" i="5" s="1"/>
  <c r="G811" i="5"/>
  <c r="E811" i="5"/>
  <c r="H811" i="5" s="1"/>
  <c r="G817" i="5"/>
  <c r="E817" i="5"/>
  <c r="H817" i="5" s="1"/>
  <c r="G843" i="5"/>
  <c r="E843" i="5"/>
  <c r="H843" i="5" s="1"/>
  <c r="G849" i="5"/>
  <c r="E849" i="5"/>
  <c r="H849" i="5" s="1"/>
  <c r="G875" i="5"/>
  <c r="E875" i="5"/>
  <c r="H875" i="5" s="1"/>
  <c r="G881" i="5"/>
  <c r="E881" i="5"/>
  <c r="H881" i="5" s="1"/>
  <c r="G907" i="5"/>
  <c r="E907" i="5"/>
  <c r="H907" i="5" s="1"/>
  <c r="G913" i="5"/>
  <c r="E913" i="5"/>
  <c r="H913" i="5" s="1"/>
  <c r="G920" i="5"/>
  <c r="E920" i="5"/>
  <c r="H920" i="5" s="1"/>
  <c r="G961" i="5"/>
  <c r="E961" i="5"/>
  <c r="H961" i="5" s="1"/>
  <c r="E1419" i="5"/>
  <c r="H1419" i="5" s="1"/>
  <c r="G1419" i="5"/>
  <c r="E694" i="5"/>
  <c r="H694" i="5" s="1"/>
  <c r="E734" i="5"/>
  <c r="H734" i="5" s="1"/>
  <c r="E766" i="5"/>
  <c r="H766" i="5" s="1"/>
  <c r="E798" i="5"/>
  <c r="H798" i="5" s="1"/>
  <c r="E830" i="5"/>
  <c r="H830" i="5" s="1"/>
  <c r="E862" i="5"/>
  <c r="H862" i="5" s="1"/>
  <c r="G934" i="5"/>
  <c r="E934" i="5"/>
  <c r="H934" i="5" s="1"/>
  <c r="G969" i="5"/>
  <c r="G1004" i="5"/>
  <c r="E1446" i="5"/>
  <c r="H1446" i="5" s="1"/>
  <c r="E1515" i="5"/>
  <c r="H1515" i="5" s="1"/>
  <c r="G1515" i="5"/>
  <c r="G863" i="5"/>
  <c r="E863" i="5"/>
  <c r="H863" i="5" s="1"/>
  <c r="G869" i="5"/>
  <c r="E869" i="5"/>
  <c r="H869" i="5" s="1"/>
  <c r="G895" i="5"/>
  <c r="E895" i="5"/>
  <c r="H895" i="5" s="1"/>
  <c r="G901" i="5"/>
  <c r="E901" i="5"/>
  <c r="H901" i="5" s="1"/>
  <c r="E1035" i="5"/>
  <c r="H1035" i="5" s="1"/>
  <c r="G1035" i="5"/>
  <c r="G1605" i="5"/>
  <c r="E1605" i="5"/>
  <c r="H1605" i="5" s="1"/>
  <c r="G1585" i="5"/>
  <c r="E1585" i="5"/>
  <c r="H1585" i="5" s="1"/>
  <c r="G1569" i="5"/>
  <c r="E1569" i="5"/>
  <c r="H1569" i="5" s="1"/>
  <c r="G1597" i="5"/>
  <c r="E1597" i="5"/>
  <c r="H1597" i="5" s="1"/>
  <c r="G1673" i="5"/>
  <c r="E1673" i="5"/>
  <c r="H1673" i="5" s="1"/>
  <c r="G501" i="7"/>
  <c r="E501" i="7"/>
  <c r="H501" i="7" s="1"/>
  <c r="E930" i="5"/>
  <c r="H930" i="5" s="1"/>
  <c r="E994" i="5"/>
  <c r="H994" i="5" s="1"/>
  <c r="E1026" i="5"/>
  <c r="H1026" i="5" s="1"/>
  <c r="E1058" i="5"/>
  <c r="H1058" i="5" s="1"/>
  <c r="E1090" i="5"/>
  <c r="H1090" i="5" s="1"/>
  <c r="E1122" i="5"/>
  <c r="H1122" i="5" s="1"/>
  <c r="E1154" i="5"/>
  <c r="H1154" i="5" s="1"/>
  <c r="E1186" i="5"/>
  <c r="H1186" i="5" s="1"/>
  <c r="E1218" i="5"/>
  <c r="H1218" i="5" s="1"/>
  <c r="E1250" i="5"/>
  <c r="H1250" i="5" s="1"/>
  <c r="E1282" i="5"/>
  <c r="H1282" i="5" s="1"/>
  <c r="E1314" i="5"/>
  <c r="H1314" i="5" s="1"/>
  <c r="E1346" i="5"/>
  <c r="H1346" i="5" s="1"/>
  <c r="E1378" i="5"/>
  <c r="H1378" i="5" s="1"/>
  <c r="E1410" i="5"/>
  <c r="H1410" i="5" s="1"/>
  <c r="E1442" i="5"/>
  <c r="H1442" i="5" s="1"/>
  <c r="E1474" i="5"/>
  <c r="H1474" i="5" s="1"/>
  <c r="E1506" i="5"/>
  <c r="H1506" i="5" s="1"/>
  <c r="E1538" i="5"/>
  <c r="H1538" i="5" s="1"/>
  <c r="G1617" i="5"/>
  <c r="E1617" i="5"/>
  <c r="H1617" i="5" s="1"/>
  <c r="E1132" i="5"/>
  <c r="H1132" i="5" s="1"/>
  <c r="E1141" i="5"/>
  <c r="H1141" i="5" s="1"/>
  <c r="E1150" i="5"/>
  <c r="H1150" i="5" s="1"/>
  <c r="E1164" i="5"/>
  <c r="H1164" i="5" s="1"/>
  <c r="E1173" i="5"/>
  <c r="H1173" i="5" s="1"/>
  <c r="E1182" i="5"/>
  <c r="H1182" i="5" s="1"/>
  <c r="E1196" i="5"/>
  <c r="H1196" i="5" s="1"/>
  <c r="E1205" i="5"/>
  <c r="H1205" i="5" s="1"/>
  <c r="E1214" i="5"/>
  <c r="H1214" i="5" s="1"/>
  <c r="E1228" i="5"/>
  <c r="H1228" i="5" s="1"/>
  <c r="E1237" i="5"/>
  <c r="H1237" i="5" s="1"/>
  <c r="E1246" i="5"/>
  <c r="H1246" i="5" s="1"/>
  <c r="E1260" i="5"/>
  <c r="H1260" i="5" s="1"/>
  <c r="E1269" i="5"/>
  <c r="H1269" i="5" s="1"/>
  <c r="E1278" i="5"/>
  <c r="H1278" i="5" s="1"/>
  <c r="E1292" i="5"/>
  <c r="H1292" i="5" s="1"/>
  <c r="E1301" i="5"/>
  <c r="H1301" i="5" s="1"/>
  <c r="E1310" i="5"/>
  <c r="H1310" i="5" s="1"/>
  <c r="E1324" i="5"/>
  <c r="H1324" i="5" s="1"/>
  <c r="E1333" i="5"/>
  <c r="H1333" i="5" s="1"/>
  <c r="E1342" i="5"/>
  <c r="H1342" i="5" s="1"/>
  <c r="E1356" i="5"/>
  <c r="H1356" i="5" s="1"/>
  <c r="E1365" i="5"/>
  <c r="H1365" i="5" s="1"/>
  <c r="E1374" i="5"/>
  <c r="H1374" i="5" s="1"/>
  <c r="E1388" i="5"/>
  <c r="H1388" i="5" s="1"/>
  <c r="E1397" i="5"/>
  <c r="H1397" i="5" s="1"/>
  <c r="E1406" i="5"/>
  <c r="H1406" i="5" s="1"/>
  <c r="E1420" i="5"/>
  <c r="H1420" i="5" s="1"/>
  <c r="E1429" i="5"/>
  <c r="H1429" i="5" s="1"/>
  <c r="E1438" i="5"/>
  <c r="H1438" i="5" s="1"/>
  <c r="E1452" i="5"/>
  <c r="H1452" i="5" s="1"/>
  <c r="E1461" i="5"/>
  <c r="H1461" i="5" s="1"/>
  <c r="E1470" i="5"/>
  <c r="H1470" i="5" s="1"/>
  <c r="E1493" i="5"/>
  <c r="H1493" i="5" s="1"/>
  <c r="E1502" i="5"/>
  <c r="H1502" i="5" s="1"/>
  <c r="E1525" i="5"/>
  <c r="H1525" i="5" s="1"/>
  <c r="E1534" i="5"/>
  <c r="H1534" i="5" s="1"/>
  <c r="E1557" i="5"/>
  <c r="H1557" i="5" s="1"/>
  <c r="G1589" i="5"/>
  <c r="E1589" i="5"/>
  <c r="H1589" i="5" s="1"/>
  <c r="G1563" i="5"/>
  <c r="E1563" i="5"/>
  <c r="H1563" i="5" s="1"/>
  <c r="G1571" i="5"/>
  <c r="E1571" i="5"/>
  <c r="H1571" i="5" s="1"/>
  <c r="G1609" i="5"/>
  <c r="E1609" i="5"/>
  <c r="H1609" i="5" s="1"/>
  <c r="G1637" i="5"/>
  <c r="E1637" i="5"/>
  <c r="H1637" i="5" s="1"/>
  <c r="E1032" i="5"/>
  <c r="H1032" i="5" s="1"/>
  <c r="E1041" i="5"/>
  <c r="H1041" i="5" s="1"/>
  <c r="E1050" i="5"/>
  <c r="H1050" i="5" s="1"/>
  <c r="E1064" i="5"/>
  <c r="H1064" i="5" s="1"/>
  <c r="E1073" i="5"/>
  <c r="H1073" i="5" s="1"/>
  <c r="E1082" i="5"/>
  <c r="H1082" i="5" s="1"/>
  <c r="E1096" i="5"/>
  <c r="H1096" i="5" s="1"/>
  <c r="E1105" i="5"/>
  <c r="H1105" i="5" s="1"/>
  <c r="E1114" i="5"/>
  <c r="H1114" i="5" s="1"/>
  <c r="E1128" i="5"/>
  <c r="H1128" i="5" s="1"/>
  <c r="E1137" i="5"/>
  <c r="H1137" i="5" s="1"/>
  <c r="E1146" i="5"/>
  <c r="H1146" i="5" s="1"/>
  <c r="E1160" i="5"/>
  <c r="H1160" i="5" s="1"/>
  <c r="E1169" i="5"/>
  <c r="H1169" i="5" s="1"/>
  <c r="E1178" i="5"/>
  <c r="H1178" i="5" s="1"/>
  <c r="E1192" i="5"/>
  <c r="H1192" i="5" s="1"/>
  <c r="E1201" i="5"/>
  <c r="H1201" i="5" s="1"/>
  <c r="E1210" i="5"/>
  <c r="H1210" i="5" s="1"/>
  <c r="E1224" i="5"/>
  <c r="H1224" i="5" s="1"/>
  <c r="E1233" i="5"/>
  <c r="H1233" i="5" s="1"/>
  <c r="E1242" i="5"/>
  <c r="H1242" i="5" s="1"/>
  <c r="E1256" i="5"/>
  <c r="H1256" i="5" s="1"/>
  <c r="E1265" i="5"/>
  <c r="H1265" i="5" s="1"/>
  <c r="E1274" i="5"/>
  <c r="H1274" i="5" s="1"/>
  <c r="E1288" i="5"/>
  <c r="H1288" i="5" s="1"/>
  <c r="E1297" i="5"/>
  <c r="H1297" i="5" s="1"/>
  <c r="E1306" i="5"/>
  <c r="H1306" i="5" s="1"/>
  <c r="E1320" i="5"/>
  <c r="H1320" i="5" s="1"/>
  <c r="E1329" i="5"/>
  <c r="H1329" i="5" s="1"/>
  <c r="E1338" i="5"/>
  <c r="H1338" i="5" s="1"/>
  <c r="E1352" i="5"/>
  <c r="H1352" i="5" s="1"/>
  <c r="E1361" i="5"/>
  <c r="H1361" i="5" s="1"/>
  <c r="E1370" i="5"/>
  <c r="H1370" i="5" s="1"/>
  <c r="E1384" i="5"/>
  <c r="H1384" i="5" s="1"/>
  <c r="E1393" i="5"/>
  <c r="H1393" i="5" s="1"/>
  <c r="E1402" i="5"/>
  <c r="H1402" i="5" s="1"/>
  <c r="E1416" i="5"/>
  <c r="H1416" i="5" s="1"/>
  <c r="E1425" i="5"/>
  <c r="H1425" i="5" s="1"/>
  <c r="E1434" i="5"/>
  <c r="H1434" i="5" s="1"/>
  <c r="E1448" i="5"/>
  <c r="H1448" i="5" s="1"/>
  <c r="E1457" i="5"/>
  <c r="H1457" i="5" s="1"/>
  <c r="E1466" i="5"/>
  <c r="H1466" i="5" s="1"/>
  <c r="E1480" i="5"/>
  <c r="H1480" i="5" s="1"/>
  <c r="E1489" i="5"/>
  <c r="H1489" i="5" s="1"/>
  <c r="E1498" i="5"/>
  <c r="H1498" i="5" s="1"/>
  <c r="E1521" i="5"/>
  <c r="H1521" i="5" s="1"/>
  <c r="E1530" i="5"/>
  <c r="H1530" i="5" s="1"/>
  <c r="E1553" i="5"/>
  <c r="H1553" i="5" s="1"/>
  <c r="G351" i="7"/>
  <c r="E351" i="7"/>
  <c r="H351" i="7" s="1"/>
  <c r="G1629" i="5"/>
  <c r="E1629" i="5"/>
  <c r="H1629" i="5" s="1"/>
  <c r="G1657" i="5"/>
  <c r="E1657" i="5"/>
  <c r="H1657" i="5" s="1"/>
  <c r="E208" i="7"/>
  <c r="H208" i="7" s="1"/>
  <c r="G208" i="7"/>
  <c r="G1685" i="5"/>
  <c r="E1685" i="5"/>
  <c r="H1685" i="5" s="1"/>
  <c r="E966" i="5"/>
  <c r="H966" i="5" s="1"/>
  <c r="E979" i="5"/>
  <c r="H979" i="5" s="1"/>
  <c r="G1019" i="5"/>
  <c r="G1051" i="5"/>
  <c r="G1083" i="5"/>
  <c r="G1115" i="5"/>
  <c r="G1147" i="5"/>
  <c r="G1179" i="5"/>
  <c r="G1211" i="5"/>
  <c r="G1243" i="5"/>
  <c r="G1275" i="5"/>
  <c r="G1307" i="5"/>
  <c r="G1339" i="5"/>
  <c r="G1371" i="5"/>
  <c r="G1403" i="5"/>
  <c r="G1435" i="5"/>
  <c r="G1467" i="5"/>
  <c r="G1499" i="5"/>
  <c r="G1531" i="5"/>
  <c r="G1573" i="5"/>
  <c r="E1573" i="5"/>
  <c r="H1573" i="5" s="1"/>
  <c r="G1677" i="5"/>
  <c r="E1677" i="5"/>
  <c r="H1677" i="5" s="1"/>
  <c r="E1298" i="5"/>
  <c r="H1298" i="5" s="1"/>
  <c r="E1330" i="5"/>
  <c r="H1330" i="5" s="1"/>
  <c r="E1362" i="5"/>
  <c r="H1362" i="5" s="1"/>
  <c r="E1394" i="5"/>
  <c r="H1394" i="5" s="1"/>
  <c r="E1426" i="5"/>
  <c r="H1426" i="5" s="1"/>
  <c r="E1458" i="5"/>
  <c r="H1458" i="5" s="1"/>
  <c r="E1490" i="5"/>
  <c r="H1490" i="5" s="1"/>
  <c r="E1522" i="5"/>
  <c r="H1522" i="5" s="1"/>
  <c r="E1554" i="5"/>
  <c r="H1554" i="5" s="1"/>
  <c r="E1559" i="5"/>
  <c r="H1559" i="5" s="1"/>
  <c r="G1621" i="5"/>
  <c r="E1621" i="5"/>
  <c r="H1621" i="5" s="1"/>
  <c r="G1649" i="5"/>
  <c r="E1649" i="5"/>
  <c r="H1649" i="5" s="1"/>
  <c r="G1593" i="5"/>
  <c r="E1593" i="5"/>
  <c r="H1593" i="5" s="1"/>
  <c r="G1669" i="5"/>
  <c r="E1669" i="5"/>
  <c r="H1669" i="5" s="1"/>
  <c r="E937" i="5"/>
  <c r="H937" i="5" s="1"/>
  <c r="E954" i="5"/>
  <c r="H954" i="5" s="1"/>
  <c r="E967" i="5"/>
  <c r="H967" i="5" s="1"/>
  <c r="E984" i="5"/>
  <c r="H984" i="5" s="1"/>
  <c r="E997" i="5"/>
  <c r="H997" i="5" s="1"/>
  <c r="E1006" i="5"/>
  <c r="H1006" i="5" s="1"/>
  <c r="E1020" i="5"/>
  <c r="H1020" i="5" s="1"/>
  <c r="E1029" i="5"/>
  <c r="H1029" i="5" s="1"/>
  <c r="E1038" i="5"/>
  <c r="H1038" i="5" s="1"/>
  <c r="E1052" i="5"/>
  <c r="H1052" i="5" s="1"/>
  <c r="E1061" i="5"/>
  <c r="H1061" i="5" s="1"/>
  <c r="E1070" i="5"/>
  <c r="H1070" i="5" s="1"/>
  <c r="E1084" i="5"/>
  <c r="H1084" i="5" s="1"/>
  <c r="E1093" i="5"/>
  <c r="H1093" i="5" s="1"/>
  <c r="E1102" i="5"/>
  <c r="H1102" i="5" s="1"/>
  <c r="E1116" i="5"/>
  <c r="H1116" i="5" s="1"/>
  <c r="E1125" i="5"/>
  <c r="H1125" i="5" s="1"/>
  <c r="E1134" i="5"/>
  <c r="H1134" i="5" s="1"/>
  <c r="E1148" i="5"/>
  <c r="H1148" i="5" s="1"/>
  <c r="E1157" i="5"/>
  <c r="H1157" i="5" s="1"/>
  <c r="E1166" i="5"/>
  <c r="H1166" i="5" s="1"/>
  <c r="E1180" i="5"/>
  <c r="H1180" i="5" s="1"/>
  <c r="E1189" i="5"/>
  <c r="H1189" i="5" s="1"/>
  <c r="E1198" i="5"/>
  <c r="H1198" i="5" s="1"/>
  <c r="E1212" i="5"/>
  <c r="H1212" i="5" s="1"/>
  <c r="E1221" i="5"/>
  <c r="H1221" i="5" s="1"/>
  <c r="E1230" i="5"/>
  <c r="H1230" i="5" s="1"/>
  <c r="E1244" i="5"/>
  <c r="H1244" i="5" s="1"/>
  <c r="E1253" i="5"/>
  <c r="H1253" i="5" s="1"/>
  <c r="E1262" i="5"/>
  <c r="H1262" i="5" s="1"/>
  <c r="E1276" i="5"/>
  <c r="H1276" i="5" s="1"/>
  <c r="E1285" i="5"/>
  <c r="H1285" i="5" s="1"/>
  <c r="E1294" i="5"/>
  <c r="H1294" i="5" s="1"/>
  <c r="E1308" i="5"/>
  <c r="H1308" i="5" s="1"/>
  <c r="E1317" i="5"/>
  <c r="H1317" i="5" s="1"/>
  <c r="E1326" i="5"/>
  <c r="H1326" i="5" s="1"/>
  <c r="E1340" i="5"/>
  <c r="H1340" i="5" s="1"/>
  <c r="E1349" i="5"/>
  <c r="H1349" i="5" s="1"/>
  <c r="E1358" i="5"/>
  <c r="H1358" i="5" s="1"/>
  <c r="E1372" i="5"/>
  <c r="H1372" i="5" s="1"/>
  <c r="E1381" i="5"/>
  <c r="H1381" i="5" s="1"/>
  <c r="E1390" i="5"/>
  <c r="H1390" i="5" s="1"/>
  <c r="E1404" i="5"/>
  <c r="H1404" i="5" s="1"/>
  <c r="E1413" i="5"/>
  <c r="H1413" i="5" s="1"/>
  <c r="E1422" i="5"/>
  <c r="H1422" i="5" s="1"/>
  <c r="E1436" i="5"/>
  <c r="H1436" i="5" s="1"/>
  <c r="E1445" i="5"/>
  <c r="H1445" i="5" s="1"/>
  <c r="E1454" i="5"/>
  <c r="H1454" i="5" s="1"/>
  <c r="E1468" i="5"/>
  <c r="H1468" i="5" s="1"/>
  <c r="E1477" i="5"/>
  <c r="H1477" i="5" s="1"/>
  <c r="E1486" i="5"/>
  <c r="H1486" i="5" s="1"/>
  <c r="E1509" i="5"/>
  <c r="H1509" i="5" s="1"/>
  <c r="E1518" i="5"/>
  <c r="H1518" i="5" s="1"/>
  <c r="E1541" i="5"/>
  <c r="H1541" i="5" s="1"/>
  <c r="E1550" i="5"/>
  <c r="H1550" i="5" s="1"/>
  <c r="E1560" i="5"/>
  <c r="H1560" i="5" s="1"/>
  <c r="G1613" i="5"/>
  <c r="E1613" i="5"/>
  <c r="H1613" i="5" s="1"/>
  <c r="G1641" i="5"/>
  <c r="E1641" i="5"/>
  <c r="H1641" i="5" s="1"/>
  <c r="G1331" i="5"/>
  <c r="G1363" i="5"/>
  <c r="G1395" i="5"/>
  <c r="G1427" i="5"/>
  <c r="G1459" i="5"/>
  <c r="G1491" i="5"/>
  <c r="G1523" i="5"/>
  <c r="G1555" i="5"/>
  <c r="G1567" i="5"/>
  <c r="E1567" i="5"/>
  <c r="H1567" i="5" s="1"/>
  <c r="G1661" i="5"/>
  <c r="E1661" i="5"/>
  <c r="H1661" i="5" s="1"/>
  <c r="G223" i="7"/>
  <c r="E223" i="7"/>
  <c r="H223" i="7" s="1"/>
  <c r="G303" i="7"/>
  <c r="E303" i="7"/>
  <c r="H303" i="7" s="1"/>
  <c r="E82" i="7"/>
  <c r="H82" i="7" s="1"/>
  <c r="E165" i="7"/>
  <c r="H165" i="7" s="1"/>
  <c r="G263" i="7"/>
  <c r="E263" i="7"/>
  <c r="H263" i="7" s="1"/>
  <c r="G343" i="7"/>
  <c r="E343" i="7"/>
  <c r="H343" i="7" s="1"/>
  <c r="G495" i="7"/>
  <c r="E495" i="7"/>
  <c r="H495" i="7" s="1"/>
  <c r="G10" i="7"/>
  <c r="E10" i="7"/>
  <c r="H10" i="7" s="1"/>
  <c r="G18" i="7"/>
  <c r="E18" i="7"/>
  <c r="H18" i="7" s="1"/>
  <c r="G26" i="7"/>
  <c r="E26" i="7"/>
  <c r="H26" i="7" s="1"/>
  <c r="G34" i="7"/>
  <c r="E34" i="7"/>
  <c r="H34" i="7" s="1"/>
  <c r="G42" i="7"/>
  <c r="E42" i="7"/>
  <c r="H42" i="7" s="1"/>
  <c r="G50" i="7"/>
  <c r="E50" i="7"/>
  <c r="H50" i="7" s="1"/>
  <c r="G58" i="7"/>
  <c r="E58" i="7"/>
  <c r="H58" i="7" s="1"/>
  <c r="G66" i="7"/>
  <c r="E66" i="7"/>
  <c r="H66" i="7" s="1"/>
  <c r="G74" i="7"/>
  <c r="E74" i="7"/>
  <c r="H74" i="7" s="1"/>
  <c r="G239" i="7"/>
  <c r="E239" i="7"/>
  <c r="H239" i="7" s="1"/>
  <c r="G383" i="7"/>
  <c r="E383" i="7"/>
  <c r="H383" i="7" s="1"/>
  <c r="E144" i="7"/>
  <c r="H144" i="7" s="1"/>
  <c r="G144" i="7"/>
  <c r="G295" i="7"/>
  <c r="E295" i="7"/>
  <c r="H295" i="7" s="1"/>
  <c r="G1633" i="5"/>
  <c r="E1633" i="5"/>
  <c r="H1633" i="5" s="1"/>
  <c r="E101" i="7"/>
  <c r="H101" i="7" s="1"/>
  <c r="G179" i="7"/>
  <c r="E179" i="7"/>
  <c r="H179" i="7" s="1"/>
  <c r="G201" i="7"/>
  <c r="E201" i="7"/>
  <c r="H201" i="7" s="1"/>
  <c r="G335" i="7"/>
  <c r="E335" i="7"/>
  <c r="H335" i="7" s="1"/>
  <c r="G375" i="7"/>
  <c r="E375" i="7"/>
  <c r="H375" i="7" s="1"/>
  <c r="G1625" i="5"/>
  <c r="E1625" i="5"/>
  <c r="H1625" i="5" s="1"/>
  <c r="G158" i="7"/>
  <c r="E158" i="7"/>
  <c r="H158" i="7" s="1"/>
  <c r="G255" i="7"/>
  <c r="E255" i="7"/>
  <c r="H255" i="7" s="1"/>
  <c r="G287" i="7"/>
  <c r="E287" i="7"/>
  <c r="H287" i="7" s="1"/>
  <c r="G735" i="7"/>
  <c r="E735" i="7"/>
  <c r="H735" i="7" s="1"/>
  <c r="G215" i="7"/>
  <c r="E215" i="7"/>
  <c r="H215" i="7" s="1"/>
  <c r="G327" i="7"/>
  <c r="E327" i="7"/>
  <c r="H327" i="7" s="1"/>
  <c r="G115" i="7"/>
  <c r="E115" i="7"/>
  <c r="H115" i="7" s="1"/>
  <c r="G137" i="7"/>
  <c r="E137" i="7"/>
  <c r="H137" i="7" s="1"/>
  <c r="G367" i="7"/>
  <c r="E367" i="7"/>
  <c r="H367" i="7" s="1"/>
  <c r="G1565" i="5"/>
  <c r="E1565" i="5"/>
  <c r="H1565" i="5" s="1"/>
  <c r="G1581" i="5"/>
  <c r="E1581" i="5"/>
  <c r="H1581" i="5" s="1"/>
  <c r="G1645" i="5"/>
  <c r="E1645" i="5"/>
  <c r="H1645" i="5" s="1"/>
  <c r="G94" i="7"/>
  <c r="E94" i="7"/>
  <c r="H94" i="7" s="1"/>
  <c r="E172" i="7"/>
  <c r="H172" i="7" s="1"/>
  <c r="G172" i="7"/>
  <c r="G231" i="7"/>
  <c r="E231" i="7"/>
  <c r="H231" i="7" s="1"/>
  <c r="G279" i="7"/>
  <c r="E279" i="7"/>
  <c r="H279" i="7" s="1"/>
  <c r="G6" i="7"/>
  <c r="E6" i="7"/>
  <c r="H6" i="7" s="1"/>
  <c r="G14" i="7"/>
  <c r="E14" i="7"/>
  <c r="H14" i="7" s="1"/>
  <c r="G22" i="7"/>
  <c r="E22" i="7"/>
  <c r="H22" i="7" s="1"/>
  <c r="G30" i="7"/>
  <c r="E30" i="7"/>
  <c r="H30" i="7" s="1"/>
  <c r="G38" i="7"/>
  <c r="E38" i="7"/>
  <c r="H38" i="7" s="1"/>
  <c r="G46" i="7"/>
  <c r="E46" i="7"/>
  <c r="H46" i="7" s="1"/>
  <c r="G54" i="7"/>
  <c r="E54" i="7"/>
  <c r="H54" i="7" s="1"/>
  <c r="G62" i="7"/>
  <c r="E62" i="7"/>
  <c r="H62" i="7" s="1"/>
  <c r="G70" i="7"/>
  <c r="E70" i="7"/>
  <c r="H70" i="7" s="1"/>
  <c r="G78" i="7"/>
  <c r="E78" i="7"/>
  <c r="H78" i="7" s="1"/>
  <c r="G319" i="7"/>
  <c r="E319" i="7"/>
  <c r="H319" i="7" s="1"/>
  <c r="G247" i="7"/>
  <c r="E247" i="7"/>
  <c r="H247" i="7" s="1"/>
  <c r="G359" i="7"/>
  <c r="E359" i="7"/>
  <c r="H359" i="7" s="1"/>
  <c r="G578" i="7"/>
  <c r="E578" i="7"/>
  <c r="H578" i="7" s="1"/>
  <c r="G1601" i="5"/>
  <c r="E1601" i="5"/>
  <c r="H1601" i="5" s="1"/>
  <c r="G1665" i="5"/>
  <c r="E1665" i="5"/>
  <c r="H1665" i="5" s="1"/>
  <c r="G87" i="7"/>
  <c r="E87" i="7"/>
  <c r="H87" i="7" s="1"/>
  <c r="E108" i="7"/>
  <c r="H108" i="7" s="1"/>
  <c r="G108" i="7"/>
  <c r="G151" i="7"/>
  <c r="E151" i="7"/>
  <c r="H151" i="7" s="1"/>
  <c r="G271" i="7"/>
  <c r="E271" i="7"/>
  <c r="H271" i="7" s="1"/>
  <c r="G311" i="7"/>
  <c r="E311" i="7"/>
  <c r="H311" i="7" s="1"/>
  <c r="G540" i="7"/>
  <c r="E540" i="7"/>
  <c r="H540" i="7" s="1"/>
  <c r="E93" i="7"/>
  <c r="H93" i="7" s="1"/>
  <c r="E114" i="7"/>
  <c r="H114" i="7" s="1"/>
  <c r="E136" i="7"/>
  <c r="H136" i="7" s="1"/>
  <c r="G136" i="7"/>
  <c r="G143" i="7"/>
  <c r="E143" i="7"/>
  <c r="H143" i="7" s="1"/>
  <c r="E157" i="7"/>
  <c r="H157" i="7" s="1"/>
  <c r="E178" i="7"/>
  <c r="H178" i="7" s="1"/>
  <c r="E200" i="7"/>
  <c r="H200" i="7" s="1"/>
  <c r="G200" i="7"/>
  <c r="G207" i="7"/>
  <c r="E207" i="7"/>
  <c r="H207" i="7" s="1"/>
  <c r="E214" i="7"/>
  <c r="H214" i="7" s="1"/>
  <c r="E222" i="7"/>
  <c r="H222" i="7" s="1"/>
  <c r="E230" i="7"/>
  <c r="H230" i="7" s="1"/>
  <c r="E238" i="7"/>
  <c r="H238" i="7" s="1"/>
  <c r="E246" i="7"/>
  <c r="H246" i="7" s="1"/>
  <c r="E254" i="7"/>
  <c r="H254" i="7" s="1"/>
  <c r="E262" i="7"/>
  <c r="H262" i="7" s="1"/>
  <c r="E270" i="7"/>
  <c r="H270" i="7" s="1"/>
  <c r="G487" i="7"/>
  <c r="E487" i="7"/>
  <c r="H487" i="7" s="1"/>
  <c r="E547" i="7"/>
  <c r="H547" i="7" s="1"/>
  <c r="E595" i="7"/>
  <c r="H595" i="7" s="1"/>
  <c r="G595" i="7"/>
  <c r="G616" i="7"/>
  <c r="E616" i="7"/>
  <c r="H616" i="7" s="1"/>
  <c r="E1414" i="7"/>
  <c r="H1414" i="7" s="1"/>
  <c r="G1414" i="7"/>
  <c r="E116" i="7"/>
  <c r="H116" i="7" s="1"/>
  <c r="G116" i="7"/>
  <c r="G123" i="7"/>
  <c r="E123" i="7"/>
  <c r="H123" i="7" s="1"/>
  <c r="E180" i="7"/>
  <c r="H180" i="7" s="1"/>
  <c r="G180" i="7"/>
  <c r="G187" i="7"/>
  <c r="E187" i="7"/>
  <c r="H187" i="7" s="1"/>
  <c r="E216" i="7"/>
  <c r="H216" i="7" s="1"/>
  <c r="G216" i="7"/>
  <c r="E224" i="7"/>
  <c r="H224" i="7" s="1"/>
  <c r="G224" i="7"/>
  <c r="E232" i="7"/>
  <c r="H232" i="7" s="1"/>
  <c r="G232" i="7"/>
  <c r="E240" i="7"/>
  <c r="H240" i="7" s="1"/>
  <c r="G240" i="7"/>
  <c r="G509" i="7"/>
  <c r="E509" i="7"/>
  <c r="H509" i="7" s="1"/>
  <c r="G531" i="7"/>
  <c r="E531" i="7"/>
  <c r="H531" i="7" s="1"/>
  <c r="G608" i="7"/>
  <c r="E608" i="7"/>
  <c r="H608" i="7" s="1"/>
  <c r="G727" i="7"/>
  <c r="E727" i="7"/>
  <c r="H727" i="7" s="1"/>
  <c r="G1221" i="7"/>
  <c r="E1221" i="7"/>
  <c r="H1221" i="7" s="1"/>
  <c r="G95" i="7"/>
  <c r="E95" i="7"/>
  <c r="H95" i="7" s="1"/>
  <c r="E152" i="7"/>
  <c r="H152" i="7" s="1"/>
  <c r="G152" i="7"/>
  <c r="G159" i="7"/>
  <c r="E159" i="7"/>
  <c r="H159" i="7" s="1"/>
  <c r="G393" i="7"/>
  <c r="E393" i="7"/>
  <c r="H393" i="7" s="1"/>
  <c r="G401" i="7"/>
  <c r="E401" i="7"/>
  <c r="H401" i="7" s="1"/>
  <c r="G409" i="7"/>
  <c r="E409" i="7"/>
  <c r="H409" i="7" s="1"/>
  <c r="G417" i="7"/>
  <c r="E417" i="7"/>
  <c r="H417" i="7" s="1"/>
  <c r="G425" i="7"/>
  <c r="E425" i="7"/>
  <c r="H425" i="7" s="1"/>
  <c r="G433" i="7"/>
  <c r="E433" i="7"/>
  <c r="H433" i="7" s="1"/>
  <c r="G441" i="7"/>
  <c r="E441" i="7"/>
  <c r="H441" i="7" s="1"/>
  <c r="G449" i="7"/>
  <c r="E449" i="7"/>
  <c r="H449" i="7" s="1"/>
  <c r="G457" i="7"/>
  <c r="E457" i="7"/>
  <c r="H457" i="7" s="1"/>
  <c r="G465" i="7"/>
  <c r="E465" i="7"/>
  <c r="H465" i="7" s="1"/>
  <c r="G473" i="7"/>
  <c r="E473" i="7"/>
  <c r="H473" i="7" s="1"/>
  <c r="G481" i="7"/>
  <c r="E481" i="7"/>
  <c r="H481" i="7" s="1"/>
  <c r="G503" i="7"/>
  <c r="E503" i="7"/>
  <c r="H503" i="7" s="1"/>
  <c r="E569" i="7"/>
  <c r="H569" i="7" s="1"/>
  <c r="G569" i="7"/>
  <c r="E627" i="7"/>
  <c r="H627" i="7" s="1"/>
  <c r="G627" i="7"/>
  <c r="G646" i="7"/>
  <c r="E646" i="7"/>
  <c r="H646" i="7" s="1"/>
  <c r="G682" i="7"/>
  <c r="E682" i="7"/>
  <c r="H682" i="7" s="1"/>
  <c r="G898" i="7"/>
  <c r="E898" i="7"/>
  <c r="H898" i="7" s="1"/>
  <c r="G1141" i="7"/>
  <c r="E1141" i="7"/>
  <c r="H1141" i="7" s="1"/>
  <c r="E124" i="7"/>
  <c r="H124" i="7" s="1"/>
  <c r="G124" i="7"/>
  <c r="G131" i="7"/>
  <c r="E131" i="7"/>
  <c r="H131" i="7" s="1"/>
  <c r="E188" i="7"/>
  <c r="H188" i="7" s="1"/>
  <c r="G188" i="7"/>
  <c r="G195" i="7"/>
  <c r="E195" i="7"/>
  <c r="H195" i="7" s="1"/>
  <c r="G217" i="7"/>
  <c r="E217" i="7"/>
  <c r="H217" i="7" s="1"/>
  <c r="G225" i="7"/>
  <c r="E225" i="7"/>
  <c r="H225" i="7" s="1"/>
  <c r="G233" i="7"/>
  <c r="E233" i="7"/>
  <c r="H233" i="7" s="1"/>
  <c r="G241" i="7"/>
  <c r="E241" i="7"/>
  <c r="H241" i="7" s="1"/>
  <c r="G249" i="7"/>
  <c r="E249" i="7"/>
  <c r="H249" i="7" s="1"/>
  <c r="G257" i="7"/>
  <c r="E257" i="7"/>
  <c r="H257" i="7" s="1"/>
  <c r="G265" i="7"/>
  <c r="E265" i="7"/>
  <c r="H265" i="7" s="1"/>
  <c r="G273" i="7"/>
  <c r="E273" i="7"/>
  <c r="H273" i="7" s="1"/>
  <c r="G281" i="7"/>
  <c r="E281" i="7"/>
  <c r="H281" i="7" s="1"/>
  <c r="G289" i="7"/>
  <c r="E289" i="7"/>
  <c r="H289" i="7" s="1"/>
  <c r="G297" i="7"/>
  <c r="E297" i="7"/>
  <c r="H297" i="7" s="1"/>
  <c r="G305" i="7"/>
  <c r="E305" i="7"/>
  <c r="H305" i="7" s="1"/>
  <c r="G313" i="7"/>
  <c r="E313" i="7"/>
  <c r="H313" i="7" s="1"/>
  <c r="G321" i="7"/>
  <c r="E321" i="7"/>
  <c r="H321" i="7" s="1"/>
  <c r="G329" i="7"/>
  <c r="E329" i="7"/>
  <c r="H329" i="7" s="1"/>
  <c r="G337" i="7"/>
  <c r="E337" i="7"/>
  <c r="H337" i="7" s="1"/>
  <c r="G345" i="7"/>
  <c r="E345" i="7"/>
  <c r="H345" i="7" s="1"/>
  <c r="G353" i="7"/>
  <c r="E353" i="7"/>
  <c r="H353" i="7" s="1"/>
  <c r="G361" i="7"/>
  <c r="E361" i="7"/>
  <c r="H361" i="7" s="1"/>
  <c r="G369" i="7"/>
  <c r="E369" i="7"/>
  <c r="H369" i="7" s="1"/>
  <c r="G377" i="7"/>
  <c r="E377" i="7"/>
  <c r="H377" i="7" s="1"/>
  <c r="G385" i="7"/>
  <c r="E385" i="7"/>
  <c r="H385" i="7" s="1"/>
  <c r="G570" i="7"/>
  <c r="E570" i="7"/>
  <c r="H570" i="7" s="1"/>
  <c r="E647" i="7"/>
  <c r="H647" i="7" s="1"/>
  <c r="G647" i="7"/>
  <c r="G656" i="7"/>
  <c r="E656" i="7"/>
  <c r="H656" i="7" s="1"/>
  <c r="G799" i="7"/>
  <c r="E799" i="7"/>
  <c r="H799" i="7" s="1"/>
  <c r="G851" i="7"/>
  <c r="E851" i="7"/>
  <c r="H851" i="7" s="1"/>
  <c r="E83" i="7"/>
  <c r="H83" i="7" s="1"/>
  <c r="E96" i="7"/>
  <c r="H96" i="7" s="1"/>
  <c r="G96" i="7"/>
  <c r="G103" i="7"/>
  <c r="E103" i="7"/>
  <c r="H103" i="7" s="1"/>
  <c r="E117" i="7"/>
  <c r="H117" i="7" s="1"/>
  <c r="E138" i="7"/>
  <c r="H138" i="7" s="1"/>
  <c r="E160" i="7"/>
  <c r="H160" i="7" s="1"/>
  <c r="G160" i="7"/>
  <c r="G167" i="7"/>
  <c r="E167" i="7"/>
  <c r="H167" i="7" s="1"/>
  <c r="E181" i="7"/>
  <c r="H181" i="7" s="1"/>
  <c r="E202" i="7"/>
  <c r="H202" i="7" s="1"/>
  <c r="G489" i="7"/>
  <c r="E489" i="7"/>
  <c r="H489" i="7" s="1"/>
  <c r="G511" i="7"/>
  <c r="E511" i="7"/>
  <c r="H511" i="7" s="1"/>
  <c r="G518" i="7"/>
  <c r="E518" i="7"/>
  <c r="H518" i="7" s="1"/>
  <c r="G533" i="7"/>
  <c r="E533" i="7"/>
  <c r="H533" i="7" s="1"/>
  <c r="G551" i="7"/>
  <c r="E551" i="7"/>
  <c r="H551" i="7" s="1"/>
  <c r="E132" i="7"/>
  <c r="H132" i="7" s="1"/>
  <c r="G132" i="7"/>
  <c r="G139" i="7"/>
  <c r="E139" i="7"/>
  <c r="H139" i="7" s="1"/>
  <c r="E196" i="7"/>
  <c r="H196" i="7" s="1"/>
  <c r="G196" i="7"/>
  <c r="G203" i="7"/>
  <c r="E203" i="7"/>
  <c r="H203" i="7" s="1"/>
  <c r="G395" i="7"/>
  <c r="E395" i="7"/>
  <c r="H395" i="7" s="1"/>
  <c r="G403" i="7"/>
  <c r="E403" i="7"/>
  <c r="H403" i="7" s="1"/>
  <c r="G411" i="7"/>
  <c r="E411" i="7"/>
  <c r="H411" i="7" s="1"/>
  <c r="G419" i="7"/>
  <c r="E419" i="7"/>
  <c r="H419" i="7" s="1"/>
  <c r="G427" i="7"/>
  <c r="E427" i="7"/>
  <c r="H427" i="7" s="1"/>
  <c r="G435" i="7"/>
  <c r="E435" i="7"/>
  <c r="H435" i="7" s="1"/>
  <c r="G443" i="7"/>
  <c r="E443" i="7"/>
  <c r="H443" i="7" s="1"/>
  <c r="G451" i="7"/>
  <c r="E451" i="7"/>
  <c r="H451" i="7" s="1"/>
  <c r="G459" i="7"/>
  <c r="E459" i="7"/>
  <c r="H459" i="7" s="1"/>
  <c r="G467" i="7"/>
  <c r="E467" i="7"/>
  <c r="H467" i="7" s="1"/>
  <c r="G475" i="7"/>
  <c r="E475" i="7"/>
  <c r="H475" i="7" s="1"/>
  <c r="G483" i="7"/>
  <c r="E483" i="7"/>
  <c r="H483" i="7" s="1"/>
  <c r="G512" i="7"/>
  <c r="E512" i="7"/>
  <c r="H512" i="7" s="1"/>
  <c r="G765" i="7"/>
  <c r="E765" i="7"/>
  <c r="H765" i="7" s="1"/>
  <c r="G791" i="7"/>
  <c r="E791" i="7"/>
  <c r="H791" i="7" s="1"/>
  <c r="G834" i="7"/>
  <c r="E834" i="7"/>
  <c r="H834" i="7" s="1"/>
  <c r="E104" i="7"/>
  <c r="H104" i="7" s="1"/>
  <c r="G104" i="7"/>
  <c r="G111" i="7"/>
  <c r="E111" i="7"/>
  <c r="H111" i="7" s="1"/>
  <c r="E125" i="7"/>
  <c r="H125" i="7" s="1"/>
  <c r="E146" i="7"/>
  <c r="H146" i="7" s="1"/>
  <c r="E168" i="7"/>
  <c r="H168" i="7" s="1"/>
  <c r="G168" i="7"/>
  <c r="G175" i="7"/>
  <c r="E175" i="7"/>
  <c r="H175" i="7" s="1"/>
  <c r="E189" i="7"/>
  <c r="H189" i="7" s="1"/>
  <c r="E210" i="7"/>
  <c r="H210" i="7" s="1"/>
  <c r="E218" i="7"/>
  <c r="H218" i="7" s="1"/>
  <c r="E226" i="7"/>
  <c r="H226" i="7" s="1"/>
  <c r="E234" i="7"/>
  <c r="H234" i="7" s="1"/>
  <c r="E242" i="7"/>
  <c r="H242" i="7" s="1"/>
  <c r="E250" i="7"/>
  <c r="H250" i="7" s="1"/>
  <c r="E258" i="7"/>
  <c r="H258" i="7" s="1"/>
  <c r="E266" i="7"/>
  <c r="H266" i="7" s="1"/>
  <c r="G387" i="7"/>
  <c r="E387" i="7"/>
  <c r="H387" i="7" s="1"/>
  <c r="G497" i="7"/>
  <c r="E497" i="7"/>
  <c r="H497" i="7" s="1"/>
  <c r="G826" i="7"/>
  <c r="E826" i="7"/>
  <c r="H826" i="7" s="1"/>
  <c r="E140" i="7"/>
  <c r="H140" i="7" s="1"/>
  <c r="G140" i="7"/>
  <c r="G147" i="7"/>
  <c r="E147" i="7"/>
  <c r="H147" i="7" s="1"/>
  <c r="E204" i="7"/>
  <c r="H204" i="7" s="1"/>
  <c r="G204" i="7"/>
  <c r="G211" i="7"/>
  <c r="E211" i="7"/>
  <c r="H211" i="7" s="1"/>
  <c r="G219" i="7"/>
  <c r="E219" i="7"/>
  <c r="H219" i="7" s="1"/>
  <c r="G227" i="7"/>
  <c r="E227" i="7"/>
  <c r="H227" i="7" s="1"/>
  <c r="G235" i="7"/>
  <c r="E235" i="7"/>
  <c r="H235" i="7" s="1"/>
  <c r="G243" i="7"/>
  <c r="E243" i="7"/>
  <c r="H243" i="7" s="1"/>
  <c r="G251" i="7"/>
  <c r="E251" i="7"/>
  <c r="H251" i="7" s="1"/>
  <c r="G259" i="7"/>
  <c r="E259" i="7"/>
  <c r="H259" i="7" s="1"/>
  <c r="G267" i="7"/>
  <c r="E267" i="7"/>
  <c r="H267" i="7" s="1"/>
  <c r="G275" i="7"/>
  <c r="E275" i="7"/>
  <c r="H275" i="7" s="1"/>
  <c r="G283" i="7"/>
  <c r="E283" i="7"/>
  <c r="H283" i="7" s="1"/>
  <c r="G291" i="7"/>
  <c r="E291" i="7"/>
  <c r="H291" i="7" s="1"/>
  <c r="G299" i="7"/>
  <c r="E299" i="7"/>
  <c r="H299" i="7" s="1"/>
  <c r="G307" i="7"/>
  <c r="E307" i="7"/>
  <c r="H307" i="7" s="1"/>
  <c r="G315" i="7"/>
  <c r="E315" i="7"/>
  <c r="H315" i="7" s="1"/>
  <c r="G323" i="7"/>
  <c r="E323" i="7"/>
  <c r="H323" i="7" s="1"/>
  <c r="G331" i="7"/>
  <c r="E331" i="7"/>
  <c r="H331" i="7" s="1"/>
  <c r="G339" i="7"/>
  <c r="E339" i="7"/>
  <c r="H339" i="7" s="1"/>
  <c r="G347" i="7"/>
  <c r="E347" i="7"/>
  <c r="H347" i="7" s="1"/>
  <c r="G355" i="7"/>
  <c r="E355" i="7"/>
  <c r="H355" i="7" s="1"/>
  <c r="G363" i="7"/>
  <c r="E363" i="7"/>
  <c r="H363" i="7" s="1"/>
  <c r="G371" i="7"/>
  <c r="E371" i="7"/>
  <c r="H371" i="7" s="1"/>
  <c r="G379" i="7"/>
  <c r="E379" i="7"/>
  <c r="H379" i="7" s="1"/>
  <c r="G491" i="7"/>
  <c r="E491" i="7"/>
  <c r="H491" i="7" s="1"/>
  <c r="G535" i="7"/>
  <c r="E535" i="7"/>
  <c r="H535" i="7" s="1"/>
  <c r="E601" i="7"/>
  <c r="H601" i="7" s="1"/>
  <c r="G601" i="7"/>
  <c r="G640" i="7"/>
  <c r="E640" i="7"/>
  <c r="H640" i="7" s="1"/>
  <c r="G748" i="7"/>
  <c r="E748" i="7"/>
  <c r="H748" i="7" s="1"/>
  <c r="G863" i="7"/>
  <c r="E863" i="7"/>
  <c r="H863" i="7" s="1"/>
  <c r="E112" i="7"/>
  <c r="H112" i="7" s="1"/>
  <c r="G112" i="7"/>
  <c r="G119" i="7"/>
  <c r="E119" i="7"/>
  <c r="H119" i="7" s="1"/>
  <c r="E176" i="7"/>
  <c r="H176" i="7" s="1"/>
  <c r="G176" i="7"/>
  <c r="G183" i="7"/>
  <c r="E183" i="7"/>
  <c r="H183" i="7" s="1"/>
  <c r="G505" i="7"/>
  <c r="E505" i="7"/>
  <c r="H505" i="7" s="1"/>
  <c r="G536" i="7"/>
  <c r="E536" i="7"/>
  <c r="H536" i="7" s="1"/>
  <c r="G602" i="7"/>
  <c r="E602" i="7"/>
  <c r="H602" i="7" s="1"/>
  <c r="G757" i="7"/>
  <c r="E757" i="7"/>
  <c r="H757" i="7" s="1"/>
  <c r="G1191" i="7"/>
  <c r="E1191" i="7"/>
  <c r="H1191" i="7" s="1"/>
  <c r="E1575" i="5"/>
  <c r="H1575" i="5" s="1"/>
  <c r="E1579" i="5"/>
  <c r="H1579" i="5" s="1"/>
  <c r="E1583" i="5"/>
  <c r="H1583" i="5" s="1"/>
  <c r="E1587" i="5"/>
  <c r="H1587" i="5" s="1"/>
  <c r="E1591" i="5"/>
  <c r="H1591" i="5" s="1"/>
  <c r="E1595" i="5"/>
  <c r="H1595" i="5" s="1"/>
  <c r="E1599" i="5"/>
  <c r="H1599" i="5" s="1"/>
  <c r="E1603" i="5"/>
  <c r="H1603" i="5" s="1"/>
  <c r="E1607" i="5"/>
  <c r="H1607" i="5" s="1"/>
  <c r="E1611" i="5"/>
  <c r="H1611" i="5" s="1"/>
  <c r="E1615" i="5"/>
  <c r="H1615" i="5" s="1"/>
  <c r="E1619" i="5"/>
  <c r="H1619" i="5" s="1"/>
  <c r="E1623" i="5"/>
  <c r="H1623" i="5" s="1"/>
  <c r="E1627" i="5"/>
  <c r="H1627" i="5" s="1"/>
  <c r="E1631" i="5"/>
  <c r="H1631" i="5" s="1"/>
  <c r="E1635" i="5"/>
  <c r="H1635" i="5" s="1"/>
  <c r="E1639" i="5"/>
  <c r="H1639" i="5" s="1"/>
  <c r="E1643" i="5"/>
  <c r="H1643" i="5" s="1"/>
  <c r="E1647" i="5"/>
  <c r="H1647" i="5" s="1"/>
  <c r="E1651" i="5"/>
  <c r="H1651" i="5" s="1"/>
  <c r="E1655" i="5"/>
  <c r="H1655" i="5" s="1"/>
  <c r="E1659" i="5"/>
  <c r="H1659" i="5" s="1"/>
  <c r="E1663" i="5"/>
  <c r="H1663" i="5" s="1"/>
  <c r="E1667" i="5"/>
  <c r="H1667" i="5" s="1"/>
  <c r="E1671" i="5"/>
  <c r="H1671" i="5" s="1"/>
  <c r="E1675" i="5"/>
  <c r="H1675" i="5" s="1"/>
  <c r="E1679" i="5"/>
  <c r="H1679" i="5" s="1"/>
  <c r="E1683" i="5"/>
  <c r="H1683" i="5" s="1"/>
  <c r="E8" i="7"/>
  <c r="H8" i="7" s="1"/>
  <c r="E12" i="7"/>
  <c r="H12" i="7" s="1"/>
  <c r="E16" i="7"/>
  <c r="H16" i="7" s="1"/>
  <c r="E20" i="7"/>
  <c r="H20" i="7" s="1"/>
  <c r="E24" i="7"/>
  <c r="H24" i="7" s="1"/>
  <c r="E28" i="7"/>
  <c r="H28" i="7" s="1"/>
  <c r="E32" i="7"/>
  <c r="H32" i="7" s="1"/>
  <c r="E36" i="7"/>
  <c r="H36" i="7" s="1"/>
  <c r="E40" i="7"/>
  <c r="H40" i="7" s="1"/>
  <c r="E44" i="7"/>
  <c r="H44" i="7" s="1"/>
  <c r="E48" i="7"/>
  <c r="H48" i="7" s="1"/>
  <c r="E52" i="7"/>
  <c r="H52" i="7" s="1"/>
  <c r="E56" i="7"/>
  <c r="H56" i="7" s="1"/>
  <c r="E60" i="7"/>
  <c r="H60" i="7" s="1"/>
  <c r="E64" i="7"/>
  <c r="H64" i="7" s="1"/>
  <c r="E68" i="7"/>
  <c r="H68" i="7" s="1"/>
  <c r="E72" i="7"/>
  <c r="H72" i="7" s="1"/>
  <c r="E76" i="7"/>
  <c r="H76" i="7" s="1"/>
  <c r="E80" i="7"/>
  <c r="H80" i="7" s="1"/>
  <c r="G91" i="7"/>
  <c r="E91" i="7"/>
  <c r="H91" i="7" s="1"/>
  <c r="E105" i="7"/>
  <c r="H105" i="7" s="1"/>
  <c r="E126" i="7"/>
  <c r="H126" i="7" s="1"/>
  <c r="E148" i="7"/>
  <c r="H148" i="7" s="1"/>
  <c r="G148" i="7"/>
  <c r="G155" i="7"/>
  <c r="E155" i="7"/>
  <c r="H155" i="7" s="1"/>
  <c r="E169" i="7"/>
  <c r="H169" i="7" s="1"/>
  <c r="E190" i="7"/>
  <c r="H190" i="7" s="1"/>
  <c r="E212" i="7"/>
  <c r="H212" i="7" s="1"/>
  <c r="G212" i="7"/>
  <c r="E220" i="7"/>
  <c r="H220" i="7" s="1"/>
  <c r="G220" i="7"/>
  <c r="E228" i="7"/>
  <c r="H228" i="7" s="1"/>
  <c r="G228" i="7"/>
  <c r="E236" i="7"/>
  <c r="H236" i="7" s="1"/>
  <c r="G236" i="7"/>
  <c r="E244" i="7"/>
  <c r="H244" i="7" s="1"/>
  <c r="G244" i="7"/>
  <c r="G499" i="7"/>
  <c r="E499" i="7"/>
  <c r="H499" i="7" s="1"/>
  <c r="E563" i="7"/>
  <c r="H563" i="7" s="1"/>
  <c r="G563" i="7"/>
  <c r="G715" i="7"/>
  <c r="E715" i="7"/>
  <c r="H715" i="7" s="1"/>
  <c r="E120" i="7"/>
  <c r="H120" i="7" s="1"/>
  <c r="G120" i="7"/>
  <c r="G127" i="7"/>
  <c r="E127" i="7"/>
  <c r="H127" i="7" s="1"/>
  <c r="E184" i="7"/>
  <c r="H184" i="7" s="1"/>
  <c r="G184" i="7"/>
  <c r="G191" i="7"/>
  <c r="E191" i="7"/>
  <c r="H191" i="7" s="1"/>
  <c r="G389" i="7"/>
  <c r="E389" i="7"/>
  <c r="H389" i="7" s="1"/>
  <c r="G397" i="7"/>
  <c r="E397" i="7"/>
  <c r="H397" i="7" s="1"/>
  <c r="G405" i="7"/>
  <c r="E405" i="7"/>
  <c r="H405" i="7" s="1"/>
  <c r="G413" i="7"/>
  <c r="E413" i="7"/>
  <c r="H413" i="7" s="1"/>
  <c r="G421" i="7"/>
  <c r="E421" i="7"/>
  <c r="H421" i="7" s="1"/>
  <c r="G429" i="7"/>
  <c r="E429" i="7"/>
  <c r="H429" i="7" s="1"/>
  <c r="G437" i="7"/>
  <c r="E437" i="7"/>
  <c r="H437" i="7" s="1"/>
  <c r="G445" i="7"/>
  <c r="E445" i="7"/>
  <c r="H445" i="7" s="1"/>
  <c r="G453" i="7"/>
  <c r="E453" i="7"/>
  <c r="H453" i="7" s="1"/>
  <c r="G461" i="7"/>
  <c r="E461" i="7"/>
  <c r="H461" i="7" s="1"/>
  <c r="G469" i="7"/>
  <c r="E469" i="7"/>
  <c r="H469" i="7" s="1"/>
  <c r="G477" i="7"/>
  <c r="E477" i="7"/>
  <c r="H477" i="7" s="1"/>
  <c r="G603" i="7"/>
  <c r="G716" i="7"/>
  <c r="E716" i="7"/>
  <c r="H716" i="7" s="1"/>
  <c r="E92" i="7"/>
  <c r="H92" i="7" s="1"/>
  <c r="G92" i="7"/>
  <c r="G99" i="7"/>
  <c r="E99" i="7"/>
  <c r="H99" i="7" s="1"/>
  <c r="E156" i="7"/>
  <c r="H156" i="7" s="1"/>
  <c r="G156" i="7"/>
  <c r="G163" i="7"/>
  <c r="E163" i="7"/>
  <c r="H163" i="7" s="1"/>
  <c r="E177" i="7"/>
  <c r="H177" i="7" s="1"/>
  <c r="G213" i="7"/>
  <c r="E213" i="7"/>
  <c r="H213" i="7" s="1"/>
  <c r="G221" i="7"/>
  <c r="E221" i="7"/>
  <c r="H221" i="7" s="1"/>
  <c r="G229" i="7"/>
  <c r="E229" i="7"/>
  <c r="H229" i="7" s="1"/>
  <c r="G237" i="7"/>
  <c r="E237" i="7"/>
  <c r="H237" i="7" s="1"/>
  <c r="G245" i="7"/>
  <c r="E245" i="7"/>
  <c r="H245" i="7" s="1"/>
  <c r="G253" i="7"/>
  <c r="E253" i="7"/>
  <c r="H253" i="7" s="1"/>
  <c r="G261" i="7"/>
  <c r="E261" i="7"/>
  <c r="H261" i="7" s="1"/>
  <c r="G269" i="7"/>
  <c r="E269" i="7"/>
  <c r="H269" i="7" s="1"/>
  <c r="G277" i="7"/>
  <c r="E277" i="7"/>
  <c r="H277" i="7" s="1"/>
  <c r="G285" i="7"/>
  <c r="E285" i="7"/>
  <c r="H285" i="7" s="1"/>
  <c r="G293" i="7"/>
  <c r="E293" i="7"/>
  <c r="H293" i="7" s="1"/>
  <c r="G301" i="7"/>
  <c r="E301" i="7"/>
  <c r="H301" i="7" s="1"/>
  <c r="G309" i="7"/>
  <c r="E309" i="7"/>
  <c r="H309" i="7" s="1"/>
  <c r="G317" i="7"/>
  <c r="E317" i="7"/>
  <c r="H317" i="7" s="1"/>
  <c r="G325" i="7"/>
  <c r="E325" i="7"/>
  <c r="H325" i="7" s="1"/>
  <c r="G333" i="7"/>
  <c r="E333" i="7"/>
  <c r="H333" i="7" s="1"/>
  <c r="G341" i="7"/>
  <c r="E341" i="7"/>
  <c r="H341" i="7" s="1"/>
  <c r="G349" i="7"/>
  <c r="E349" i="7"/>
  <c r="H349" i="7" s="1"/>
  <c r="G357" i="7"/>
  <c r="E357" i="7"/>
  <c r="H357" i="7" s="1"/>
  <c r="G365" i="7"/>
  <c r="E365" i="7"/>
  <c r="H365" i="7" s="1"/>
  <c r="G373" i="7"/>
  <c r="E373" i="7"/>
  <c r="H373" i="7" s="1"/>
  <c r="G381" i="7"/>
  <c r="E381" i="7"/>
  <c r="H381" i="7" s="1"/>
  <c r="G485" i="7"/>
  <c r="E485" i="7"/>
  <c r="H485" i="7" s="1"/>
  <c r="G507" i="7"/>
  <c r="E507" i="7"/>
  <c r="H507" i="7" s="1"/>
  <c r="G584" i="7"/>
  <c r="E584" i="7"/>
  <c r="H584" i="7" s="1"/>
  <c r="E106" i="7"/>
  <c r="H106" i="7" s="1"/>
  <c r="E128" i="7"/>
  <c r="H128" i="7" s="1"/>
  <c r="G128" i="7"/>
  <c r="G135" i="7"/>
  <c r="E135" i="7"/>
  <c r="H135" i="7" s="1"/>
  <c r="E149" i="7"/>
  <c r="H149" i="7" s="1"/>
  <c r="E170" i="7"/>
  <c r="H170" i="7" s="1"/>
  <c r="E192" i="7"/>
  <c r="H192" i="7" s="1"/>
  <c r="G192" i="7"/>
  <c r="G199" i="7"/>
  <c r="E199" i="7"/>
  <c r="H199" i="7" s="1"/>
  <c r="G546" i="7"/>
  <c r="E546" i="7"/>
  <c r="H546" i="7" s="1"/>
  <c r="G576" i="7"/>
  <c r="E576" i="7"/>
  <c r="H576" i="7" s="1"/>
  <c r="E585" i="7"/>
  <c r="H585" i="7" s="1"/>
  <c r="G585" i="7"/>
  <c r="E642" i="7"/>
  <c r="H642" i="7" s="1"/>
  <c r="E1097" i="7"/>
  <c r="H1097" i="7" s="1"/>
  <c r="E100" i="7"/>
  <c r="H100" i="7" s="1"/>
  <c r="G100" i="7"/>
  <c r="G107" i="7"/>
  <c r="E107" i="7"/>
  <c r="H107" i="7" s="1"/>
  <c r="E164" i="7"/>
  <c r="H164" i="7" s="1"/>
  <c r="G164" i="7"/>
  <c r="G171" i="7"/>
  <c r="E171" i="7"/>
  <c r="H171" i="7" s="1"/>
  <c r="G391" i="7"/>
  <c r="E391" i="7"/>
  <c r="H391" i="7" s="1"/>
  <c r="G399" i="7"/>
  <c r="E399" i="7"/>
  <c r="H399" i="7" s="1"/>
  <c r="G407" i="7"/>
  <c r="E407" i="7"/>
  <c r="H407" i="7" s="1"/>
  <c r="G415" i="7"/>
  <c r="E415" i="7"/>
  <c r="H415" i="7" s="1"/>
  <c r="G423" i="7"/>
  <c r="E423" i="7"/>
  <c r="H423" i="7" s="1"/>
  <c r="G431" i="7"/>
  <c r="E431" i="7"/>
  <c r="H431" i="7" s="1"/>
  <c r="G439" i="7"/>
  <c r="E439" i="7"/>
  <c r="H439" i="7" s="1"/>
  <c r="G447" i="7"/>
  <c r="E447" i="7"/>
  <c r="H447" i="7" s="1"/>
  <c r="G455" i="7"/>
  <c r="E455" i="7"/>
  <c r="H455" i="7" s="1"/>
  <c r="G463" i="7"/>
  <c r="E463" i="7"/>
  <c r="H463" i="7" s="1"/>
  <c r="G471" i="7"/>
  <c r="E471" i="7"/>
  <c r="H471" i="7" s="1"/>
  <c r="G479" i="7"/>
  <c r="E479" i="7"/>
  <c r="H479" i="7" s="1"/>
  <c r="G493" i="7"/>
  <c r="E493" i="7"/>
  <c r="H493" i="7" s="1"/>
  <c r="G634" i="7"/>
  <c r="E634" i="7"/>
  <c r="H634" i="7" s="1"/>
  <c r="G838" i="7"/>
  <c r="E838" i="7"/>
  <c r="H838" i="7" s="1"/>
  <c r="G248" i="7"/>
  <c r="G252" i="7"/>
  <c r="G256" i="7"/>
  <c r="G260" i="7"/>
  <c r="G264" i="7"/>
  <c r="G268" i="7"/>
  <c r="G272" i="7"/>
  <c r="G276" i="7"/>
  <c r="G280" i="7"/>
  <c r="G284" i="7"/>
  <c r="G288" i="7"/>
  <c r="G292" i="7"/>
  <c r="G296" i="7"/>
  <c r="G300" i="7"/>
  <c r="G304" i="7"/>
  <c r="G308" i="7"/>
  <c r="G312" i="7"/>
  <c r="G316" i="7"/>
  <c r="G320" i="7"/>
  <c r="G324" i="7"/>
  <c r="G328" i="7"/>
  <c r="G332" i="7"/>
  <c r="G336" i="7"/>
  <c r="G340" i="7"/>
  <c r="G344" i="7"/>
  <c r="G348" i="7"/>
  <c r="G352" i="7"/>
  <c r="G356" i="7"/>
  <c r="G360" i="7"/>
  <c r="G364" i="7"/>
  <c r="G368" i="7"/>
  <c r="G372" i="7"/>
  <c r="G376" i="7"/>
  <c r="G380" i="7"/>
  <c r="G384" i="7"/>
  <c r="G388" i="7"/>
  <c r="G552" i="7"/>
  <c r="E552" i="7"/>
  <c r="H552" i="7" s="1"/>
  <c r="G572" i="7"/>
  <c r="E572" i="7"/>
  <c r="H572" i="7" s="1"/>
  <c r="G604" i="7"/>
  <c r="E604" i="7"/>
  <c r="H604" i="7" s="1"/>
  <c r="G636" i="7"/>
  <c r="E636" i="7"/>
  <c r="H636" i="7" s="1"/>
  <c r="G891" i="7"/>
  <c r="E891" i="7"/>
  <c r="H891" i="7" s="1"/>
  <c r="G1045" i="7"/>
  <c r="E1045" i="7"/>
  <c r="H1045" i="7" s="1"/>
  <c r="E528" i="7"/>
  <c r="H528" i="7" s="1"/>
  <c r="G548" i="7"/>
  <c r="E548" i="7"/>
  <c r="H548" i="7" s="1"/>
  <c r="G559" i="7"/>
  <c r="G591" i="7"/>
  <c r="G623" i="7"/>
  <c r="E650" i="7"/>
  <c r="H650" i="7" s="1"/>
  <c r="E678" i="7"/>
  <c r="H678" i="7" s="1"/>
  <c r="E710" i="7"/>
  <c r="H710" i="7" s="1"/>
  <c r="G723" i="7"/>
  <c r="E723" i="7"/>
  <c r="H723" i="7" s="1"/>
  <c r="G779" i="7"/>
  <c r="E779" i="7"/>
  <c r="H779" i="7" s="1"/>
  <c r="G787" i="7"/>
  <c r="E787" i="7"/>
  <c r="H787" i="7" s="1"/>
  <c r="G809" i="7"/>
  <c r="E809" i="7"/>
  <c r="H809" i="7" s="1"/>
  <c r="G1279" i="7"/>
  <c r="E1279" i="7"/>
  <c r="H1279" i="7" s="1"/>
  <c r="G560" i="7"/>
  <c r="E560" i="7"/>
  <c r="H560" i="7" s="1"/>
  <c r="G592" i="7"/>
  <c r="E592" i="7"/>
  <c r="H592" i="7" s="1"/>
  <c r="G624" i="7"/>
  <c r="E624" i="7"/>
  <c r="H624" i="7" s="1"/>
  <c r="G1255" i="7"/>
  <c r="E1255" i="7"/>
  <c r="H1255" i="7" s="1"/>
  <c r="E529" i="7"/>
  <c r="H529" i="7" s="1"/>
  <c r="E549" i="7"/>
  <c r="H549" i="7" s="1"/>
  <c r="E554" i="7"/>
  <c r="H554" i="7" s="1"/>
  <c r="G579" i="7"/>
  <c r="E586" i="7"/>
  <c r="H586" i="7" s="1"/>
  <c r="G611" i="7"/>
  <c r="E618" i="7"/>
  <c r="H618" i="7" s="1"/>
  <c r="G644" i="7"/>
  <c r="E644" i="7"/>
  <c r="H644" i="7" s="1"/>
  <c r="E658" i="7"/>
  <c r="H658" i="7" s="1"/>
  <c r="E698" i="7"/>
  <c r="H698" i="7" s="1"/>
  <c r="E744" i="7"/>
  <c r="H744" i="7" s="1"/>
  <c r="G817" i="7"/>
  <c r="E944" i="7"/>
  <c r="H944" i="7" s="1"/>
  <c r="G944" i="7"/>
  <c r="G1366" i="7"/>
  <c r="G580" i="7"/>
  <c r="E580" i="7"/>
  <c r="H580" i="7" s="1"/>
  <c r="G612" i="7"/>
  <c r="E612" i="7"/>
  <c r="H612" i="7" s="1"/>
  <c r="E1166" i="7"/>
  <c r="H1166" i="7" s="1"/>
  <c r="G1166" i="7"/>
  <c r="E539" i="7"/>
  <c r="H539" i="7" s="1"/>
  <c r="E544" i="7"/>
  <c r="H544" i="7" s="1"/>
  <c r="G567" i="7"/>
  <c r="E574" i="7"/>
  <c r="H574" i="7" s="1"/>
  <c r="G599" i="7"/>
  <c r="E606" i="7"/>
  <c r="H606" i="7" s="1"/>
  <c r="G631" i="7"/>
  <c r="E638" i="7"/>
  <c r="H638" i="7" s="1"/>
  <c r="G652" i="7"/>
  <c r="E652" i="7"/>
  <c r="H652" i="7" s="1"/>
  <c r="E666" i="7"/>
  <c r="H666" i="7" s="1"/>
  <c r="E686" i="7"/>
  <c r="H686" i="7" s="1"/>
  <c r="E718" i="7"/>
  <c r="H718" i="7" s="1"/>
  <c r="E731" i="7"/>
  <c r="H731" i="7" s="1"/>
  <c r="G745" i="7"/>
  <c r="E745" i="7"/>
  <c r="H745" i="7" s="1"/>
  <c r="E774" i="7"/>
  <c r="H774" i="7" s="1"/>
  <c r="E782" i="7"/>
  <c r="H782" i="7" s="1"/>
  <c r="E825" i="7"/>
  <c r="H825" i="7" s="1"/>
  <c r="E976" i="7"/>
  <c r="H976" i="7" s="1"/>
  <c r="G976" i="7"/>
  <c r="G1157" i="7"/>
  <c r="E1157" i="7"/>
  <c r="H1157" i="7" s="1"/>
  <c r="G568" i="7"/>
  <c r="E568" i="7"/>
  <c r="H568" i="7" s="1"/>
  <c r="G600" i="7"/>
  <c r="E600" i="7"/>
  <c r="H600" i="7" s="1"/>
  <c r="G613" i="7"/>
  <c r="G632" i="7"/>
  <c r="E632" i="7"/>
  <c r="H632" i="7" s="1"/>
  <c r="E804" i="7"/>
  <c r="H804" i="7" s="1"/>
  <c r="G903" i="7"/>
  <c r="E903" i="7"/>
  <c r="H903" i="7" s="1"/>
  <c r="G1030" i="7"/>
  <c r="E1082" i="7"/>
  <c r="H1082" i="7" s="1"/>
  <c r="G1082" i="7"/>
  <c r="G556" i="7"/>
  <c r="E556" i="7"/>
  <c r="H556" i="7" s="1"/>
  <c r="G588" i="7"/>
  <c r="E588" i="7"/>
  <c r="H588" i="7" s="1"/>
  <c r="G620" i="7"/>
  <c r="E620" i="7"/>
  <c r="H620" i="7" s="1"/>
  <c r="E1230" i="7"/>
  <c r="H1230" i="7" s="1"/>
  <c r="G1230" i="7"/>
  <c r="E516" i="7"/>
  <c r="H516" i="7" s="1"/>
  <c r="G575" i="7"/>
  <c r="G607" i="7"/>
  <c r="E694" i="7"/>
  <c r="H694" i="7" s="1"/>
  <c r="E921" i="7"/>
  <c r="H921" i="7" s="1"/>
  <c r="G1127" i="7"/>
  <c r="E1127" i="7"/>
  <c r="H1127" i="7" s="1"/>
  <c r="E1220" i="7"/>
  <c r="H1220" i="7" s="1"/>
  <c r="G762" i="7"/>
  <c r="E762" i="7"/>
  <c r="H762" i="7" s="1"/>
  <c r="E852" i="7"/>
  <c r="H852" i="7" s="1"/>
  <c r="G852" i="7"/>
  <c r="G564" i="7"/>
  <c r="E564" i="7"/>
  <c r="H564" i="7" s="1"/>
  <c r="G596" i="7"/>
  <c r="E596" i="7"/>
  <c r="H596" i="7" s="1"/>
  <c r="G609" i="7"/>
  <c r="G628" i="7"/>
  <c r="E628" i="7"/>
  <c r="H628" i="7" s="1"/>
  <c r="G648" i="7"/>
  <c r="E648" i="7"/>
  <c r="H648" i="7" s="1"/>
  <c r="E662" i="7"/>
  <c r="H662" i="7" s="1"/>
  <c r="G728" i="7"/>
  <c r="E728" i="7"/>
  <c r="H728" i="7" s="1"/>
  <c r="G770" i="7"/>
  <c r="G792" i="7"/>
  <c r="E792" i="7"/>
  <c r="H792" i="7" s="1"/>
  <c r="G881" i="7"/>
  <c r="E881" i="7"/>
  <c r="H881" i="7" s="1"/>
  <c r="G1059" i="7"/>
  <c r="E1059" i="7"/>
  <c r="H1059" i="7" s="1"/>
  <c r="E1112" i="7"/>
  <c r="H1112" i="7" s="1"/>
  <c r="G1304" i="7"/>
  <c r="E1304" i="7"/>
  <c r="H1304" i="7" s="1"/>
  <c r="E1294" i="7"/>
  <c r="H1294" i="7" s="1"/>
  <c r="G1294" i="7"/>
  <c r="G875" i="7"/>
  <c r="E875" i="7"/>
  <c r="H875" i="7" s="1"/>
  <c r="E1098" i="7"/>
  <c r="H1098" i="7" s="1"/>
  <c r="G1098" i="7"/>
  <c r="G1176" i="7"/>
  <c r="E1176" i="7"/>
  <c r="H1176" i="7" s="1"/>
  <c r="G887" i="7"/>
  <c r="E887" i="7"/>
  <c r="H887" i="7" s="1"/>
  <c r="G1240" i="7"/>
  <c r="E1240" i="7"/>
  <c r="H1240" i="7" s="1"/>
  <c r="E843" i="7"/>
  <c r="H843" i="7" s="1"/>
  <c r="E858" i="7"/>
  <c r="H858" i="7" s="1"/>
  <c r="G876" i="7"/>
  <c r="G899" i="7"/>
  <c r="E899" i="7"/>
  <c r="H899" i="7" s="1"/>
  <c r="E905" i="7"/>
  <c r="H905" i="7" s="1"/>
  <c r="G923" i="7"/>
  <c r="E923" i="7"/>
  <c r="H923" i="7" s="1"/>
  <c r="G953" i="7"/>
  <c r="E953" i="7"/>
  <c r="H953" i="7" s="1"/>
  <c r="G985" i="7"/>
  <c r="E985" i="7"/>
  <c r="H985" i="7" s="1"/>
  <c r="G1008" i="7"/>
  <c r="G1031" i="7"/>
  <c r="E1053" i="7"/>
  <c r="H1053" i="7" s="1"/>
  <c r="G1068" i="7"/>
  <c r="G1083" i="7"/>
  <c r="E1215" i="7"/>
  <c r="H1215" i="7" s="1"/>
  <c r="E1264" i="7"/>
  <c r="H1264" i="7" s="1"/>
  <c r="G1350" i="7"/>
  <c r="E711" i="7"/>
  <c r="H711" i="7" s="1"/>
  <c r="E775" i="7"/>
  <c r="H775" i="7" s="1"/>
  <c r="E839" i="7"/>
  <c r="H839" i="7" s="1"/>
  <c r="E870" i="7"/>
  <c r="H870" i="7" s="1"/>
  <c r="G931" i="7"/>
  <c r="E931" i="7"/>
  <c r="H931" i="7" s="1"/>
  <c r="G859" i="7"/>
  <c r="E859" i="7"/>
  <c r="H859" i="7" s="1"/>
  <c r="G932" i="7"/>
  <c r="E932" i="7"/>
  <c r="H932" i="7" s="1"/>
  <c r="G1017" i="7"/>
  <c r="E1017" i="7"/>
  <c r="H1017" i="7" s="1"/>
  <c r="G1289" i="7"/>
  <c r="E1289" i="7"/>
  <c r="H1289" i="7" s="1"/>
  <c r="G1446" i="7"/>
  <c r="E733" i="7"/>
  <c r="H733" i="7" s="1"/>
  <c r="E750" i="7"/>
  <c r="H750" i="7" s="1"/>
  <c r="E767" i="7"/>
  <c r="H767" i="7" s="1"/>
  <c r="E780" i="7"/>
  <c r="H780" i="7" s="1"/>
  <c r="E797" i="7"/>
  <c r="H797" i="7" s="1"/>
  <c r="E814" i="7"/>
  <c r="H814" i="7" s="1"/>
  <c r="E831" i="7"/>
  <c r="H831" i="7" s="1"/>
  <c r="E844" i="7"/>
  <c r="H844" i="7" s="1"/>
  <c r="G871" i="7"/>
  <c r="E871" i="7"/>
  <c r="H871" i="7" s="1"/>
  <c r="E877" i="7"/>
  <c r="H877" i="7" s="1"/>
  <c r="E894" i="7"/>
  <c r="H894" i="7" s="1"/>
  <c r="G962" i="7"/>
  <c r="G1040" i="7"/>
  <c r="E1063" i="7"/>
  <c r="H1063" i="7" s="1"/>
  <c r="E1092" i="7"/>
  <c r="H1092" i="7" s="1"/>
  <c r="G1161" i="7"/>
  <c r="E1161" i="7"/>
  <c r="H1161" i="7" s="1"/>
  <c r="E1185" i="7"/>
  <c r="H1185" i="7" s="1"/>
  <c r="G1334" i="7"/>
  <c r="G883" i="7"/>
  <c r="E883" i="7"/>
  <c r="H883" i="7" s="1"/>
  <c r="G940" i="7"/>
  <c r="E940" i="7"/>
  <c r="H940" i="7" s="1"/>
  <c r="G955" i="7"/>
  <c r="E955" i="7"/>
  <c r="H955" i="7" s="1"/>
  <c r="G963" i="7"/>
  <c r="E963" i="7"/>
  <c r="H963" i="7" s="1"/>
  <c r="G972" i="7"/>
  <c r="E972" i="7"/>
  <c r="H972" i="7" s="1"/>
  <c r="G987" i="7"/>
  <c r="E987" i="7"/>
  <c r="H987" i="7" s="1"/>
  <c r="G1108" i="7"/>
  <c r="E1108" i="7"/>
  <c r="H1108" i="7" s="1"/>
  <c r="E1162" i="7"/>
  <c r="H1162" i="7" s="1"/>
  <c r="G1162" i="7"/>
  <c r="G1225" i="7"/>
  <c r="E1225" i="7"/>
  <c r="H1225" i="7" s="1"/>
  <c r="E660" i="7"/>
  <c r="H660" i="7" s="1"/>
  <c r="E664" i="7"/>
  <c r="H664" i="7" s="1"/>
  <c r="E668" i="7"/>
  <c r="H668" i="7" s="1"/>
  <c r="E672" i="7"/>
  <c r="H672" i="7" s="1"/>
  <c r="E676" i="7"/>
  <c r="H676" i="7" s="1"/>
  <c r="E680" i="7"/>
  <c r="H680" i="7" s="1"/>
  <c r="E684" i="7"/>
  <c r="H684" i="7" s="1"/>
  <c r="E688" i="7"/>
  <c r="H688" i="7" s="1"/>
  <c r="E692" i="7"/>
  <c r="H692" i="7" s="1"/>
  <c r="E696" i="7"/>
  <c r="H696" i="7" s="1"/>
  <c r="E700" i="7"/>
  <c r="H700" i="7" s="1"/>
  <c r="E704" i="7"/>
  <c r="H704" i="7" s="1"/>
  <c r="E708" i="7"/>
  <c r="H708" i="7" s="1"/>
  <c r="E725" i="7"/>
  <c r="H725" i="7" s="1"/>
  <c r="E742" i="7"/>
  <c r="H742" i="7" s="1"/>
  <c r="E759" i="7"/>
  <c r="H759" i="7" s="1"/>
  <c r="E772" i="7"/>
  <c r="H772" i="7" s="1"/>
  <c r="E789" i="7"/>
  <c r="H789" i="7" s="1"/>
  <c r="E806" i="7"/>
  <c r="H806" i="7" s="1"/>
  <c r="E823" i="7"/>
  <c r="H823" i="7" s="1"/>
  <c r="E836" i="7"/>
  <c r="H836" i="7" s="1"/>
  <c r="E854" i="7"/>
  <c r="H854" i="7" s="1"/>
  <c r="G872" i="7"/>
  <c r="G895" i="7"/>
  <c r="E895" i="7"/>
  <c r="H895" i="7" s="1"/>
  <c r="E901" i="7"/>
  <c r="H901" i="7" s="1"/>
  <c r="G941" i="7"/>
  <c r="E941" i="7"/>
  <c r="H941" i="7" s="1"/>
  <c r="E948" i="7"/>
  <c r="H948" i="7" s="1"/>
  <c r="G964" i="7"/>
  <c r="E964" i="7"/>
  <c r="H964" i="7" s="1"/>
  <c r="G973" i="7"/>
  <c r="E973" i="7"/>
  <c r="H973" i="7" s="1"/>
  <c r="E980" i="7"/>
  <c r="H980" i="7" s="1"/>
  <c r="G995" i="7"/>
  <c r="E995" i="7"/>
  <c r="H995" i="7" s="1"/>
  <c r="G1093" i="7"/>
  <c r="E1093" i="7"/>
  <c r="H1093" i="7" s="1"/>
  <c r="G1123" i="7"/>
  <c r="E1123" i="7"/>
  <c r="H1123" i="7" s="1"/>
  <c r="E1226" i="7"/>
  <c r="H1226" i="7" s="1"/>
  <c r="G1226" i="7"/>
  <c r="E1299" i="7"/>
  <c r="H1299" i="7" s="1"/>
  <c r="G1462" i="7"/>
  <c r="E721" i="7"/>
  <c r="H721" i="7" s="1"/>
  <c r="E738" i="7"/>
  <c r="H738" i="7" s="1"/>
  <c r="E755" i="7"/>
  <c r="H755" i="7" s="1"/>
  <c r="E768" i="7"/>
  <c r="H768" i="7" s="1"/>
  <c r="E785" i="7"/>
  <c r="H785" i="7" s="1"/>
  <c r="E802" i="7"/>
  <c r="H802" i="7" s="1"/>
  <c r="E819" i="7"/>
  <c r="H819" i="7" s="1"/>
  <c r="E832" i="7"/>
  <c r="H832" i="7" s="1"/>
  <c r="E849" i="7"/>
  <c r="H849" i="7" s="1"/>
  <c r="E866" i="7"/>
  <c r="H866" i="7" s="1"/>
  <c r="G907" i="7"/>
  <c r="E907" i="7"/>
  <c r="H907" i="7" s="1"/>
  <c r="E913" i="7"/>
  <c r="H913" i="7" s="1"/>
  <c r="G934" i="7"/>
  <c r="G996" i="7"/>
  <c r="E996" i="7"/>
  <c r="H996" i="7" s="1"/>
  <c r="G1004" i="7"/>
  <c r="E1004" i="7"/>
  <c r="H1004" i="7" s="1"/>
  <c r="G1049" i="7"/>
  <c r="E1049" i="7"/>
  <c r="H1049" i="7" s="1"/>
  <c r="E1087" i="7"/>
  <c r="H1087" i="7" s="1"/>
  <c r="G1102" i="7"/>
  <c r="G1117" i="7"/>
  <c r="E1117" i="7"/>
  <c r="H1117" i="7" s="1"/>
  <c r="E1171" i="7"/>
  <c r="H1171" i="7" s="1"/>
  <c r="G1187" i="7"/>
  <c r="E1187" i="7"/>
  <c r="H1187" i="7" s="1"/>
  <c r="E751" i="7"/>
  <c r="H751" i="7" s="1"/>
  <c r="E764" i="7"/>
  <c r="H764" i="7" s="1"/>
  <c r="E781" i="7"/>
  <c r="H781" i="7" s="1"/>
  <c r="E798" i="7"/>
  <c r="H798" i="7" s="1"/>
  <c r="E815" i="7"/>
  <c r="H815" i="7" s="1"/>
  <c r="E828" i="7"/>
  <c r="H828" i="7" s="1"/>
  <c r="E845" i="7"/>
  <c r="H845" i="7" s="1"/>
  <c r="G855" i="7"/>
  <c r="E855" i="7"/>
  <c r="H855" i="7" s="1"/>
  <c r="E861" i="7"/>
  <c r="H861" i="7" s="1"/>
  <c r="E878" i="7"/>
  <c r="H878" i="7" s="1"/>
  <c r="G926" i="7"/>
  <c r="G949" i="7"/>
  <c r="E949" i="7"/>
  <c r="H949" i="7" s="1"/>
  <c r="G981" i="7"/>
  <c r="E981" i="7"/>
  <c r="H981" i="7" s="1"/>
  <c r="E1012" i="7"/>
  <c r="H1012" i="7" s="1"/>
  <c r="G1026" i="7"/>
  <c r="E1035" i="7"/>
  <c r="H1035" i="7" s="1"/>
  <c r="G1146" i="7"/>
  <c r="G1172" i="7"/>
  <c r="E1172" i="7"/>
  <c r="H1172" i="7" s="1"/>
  <c r="E1235" i="7"/>
  <c r="H1235" i="7" s="1"/>
  <c r="G1319" i="7"/>
  <c r="E1319" i="7"/>
  <c r="H1319" i="7" s="1"/>
  <c r="E747" i="7"/>
  <c r="H747" i="7" s="1"/>
  <c r="E811" i="7"/>
  <c r="H811" i="7" s="1"/>
  <c r="G867" i="7"/>
  <c r="E867" i="7"/>
  <c r="H867" i="7" s="1"/>
  <c r="E890" i="7"/>
  <c r="H890" i="7" s="1"/>
  <c r="E957" i="7"/>
  <c r="H957" i="7" s="1"/>
  <c r="G966" i="7"/>
  <c r="G1027" i="7"/>
  <c r="E1027" i="7"/>
  <c r="H1027" i="7" s="1"/>
  <c r="G1210" i="7"/>
  <c r="G1236" i="7"/>
  <c r="E1236" i="7"/>
  <c r="H1236" i="7" s="1"/>
  <c r="G879" i="7"/>
  <c r="E879" i="7"/>
  <c r="H879" i="7" s="1"/>
  <c r="G1013" i="7"/>
  <c r="E1013" i="7"/>
  <c r="H1013" i="7" s="1"/>
  <c r="G1036" i="7"/>
  <c r="E1036" i="7"/>
  <c r="H1036" i="7" s="1"/>
  <c r="K1589" i="9"/>
  <c r="J1589" i="9"/>
  <c r="K1667" i="9"/>
  <c r="J1667" i="9"/>
  <c r="G1329" i="7"/>
  <c r="E1329" i="7"/>
  <c r="H1329" i="7" s="1"/>
  <c r="G1345" i="7"/>
  <c r="E1345" i="7"/>
  <c r="H1345" i="7" s="1"/>
  <c r="G1361" i="7"/>
  <c r="E1361" i="7"/>
  <c r="H1361" i="7" s="1"/>
  <c r="G1377" i="7"/>
  <c r="E1377" i="7"/>
  <c r="H1377" i="7" s="1"/>
  <c r="G1393" i="7"/>
  <c r="E1393" i="7"/>
  <c r="H1393" i="7" s="1"/>
  <c r="G1409" i="7"/>
  <c r="E1409" i="7"/>
  <c r="H1409" i="7" s="1"/>
  <c r="G1425" i="7"/>
  <c r="E1425" i="7"/>
  <c r="H1425" i="7" s="1"/>
  <c r="G1441" i="7"/>
  <c r="E1441" i="7"/>
  <c r="H1441" i="7" s="1"/>
  <c r="G1457" i="7"/>
  <c r="E1457" i="7"/>
  <c r="H1457" i="7" s="1"/>
  <c r="G1473" i="7"/>
  <c r="E1473" i="7"/>
  <c r="H1473" i="7" s="1"/>
  <c r="K91" i="9"/>
  <c r="J91" i="9"/>
  <c r="G1122" i="7"/>
  <c r="E1181" i="7"/>
  <c r="H1181" i="7" s="1"/>
  <c r="G1186" i="7"/>
  <c r="E1245" i="7"/>
  <c r="H1245" i="7" s="1"/>
  <c r="G1250" i="7"/>
  <c r="E1309" i="7"/>
  <c r="H1309" i="7" s="1"/>
  <c r="G1314" i="7"/>
  <c r="K47" i="9"/>
  <c r="J47" i="9"/>
  <c r="E1251" i="7"/>
  <c r="H1251" i="7" s="1"/>
  <c r="E1285" i="7"/>
  <c r="H1285" i="7" s="1"/>
  <c r="G1290" i="7"/>
  <c r="E1300" i="7"/>
  <c r="H1300" i="7" s="1"/>
  <c r="E1315" i="7"/>
  <c r="H1315" i="7" s="1"/>
  <c r="G1330" i="7"/>
  <c r="G1346" i="7"/>
  <c r="G1362" i="7"/>
  <c r="G1378" i="7"/>
  <c r="G1394" i="7"/>
  <c r="G1410" i="7"/>
  <c r="G1426" i="7"/>
  <c r="G1442" i="7"/>
  <c r="G1458" i="7"/>
  <c r="E1079" i="7"/>
  <c r="H1079" i="7" s="1"/>
  <c r="G1325" i="7"/>
  <c r="E1325" i="7"/>
  <c r="H1325" i="7" s="1"/>
  <c r="G1341" i="7"/>
  <c r="E1341" i="7"/>
  <c r="H1341" i="7" s="1"/>
  <c r="G1357" i="7"/>
  <c r="E1357" i="7"/>
  <c r="H1357" i="7" s="1"/>
  <c r="G1373" i="7"/>
  <c r="E1373" i="7"/>
  <c r="H1373" i="7" s="1"/>
  <c r="G1389" i="7"/>
  <c r="E1389" i="7"/>
  <c r="H1389" i="7" s="1"/>
  <c r="G1405" i="7"/>
  <c r="E1405" i="7"/>
  <c r="H1405" i="7" s="1"/>
  <c r="G1421" i="7"/>
  <c r="E1421" i="7"/>
  <c r="H1421" i="7" s="1"/>
  <c r="G1437" i="7"/>
  <c r="E1437" i="7"/>
  <c r="H1437" i="7" s="1"/>
  <c r="G1453" i="7"/>
  <c r="E1453" i="7"/>
  <c r="H1453" i="7" s="1"/>
  <c r="G1469" i="7"/>
  <c r="E1469" i="7"/>
  <c r="H1469" i="7" s="1"/>
  <c r="E945" i="7"/>
  <c r="H945" i="7" s="1"/>
  <c r="E977" i="7"/>
  <c r="H977" i="7" s="1"/>
  <c r="E1009" i="7"/>
  <c r="H1009" i="7" s="1"/>
  <c r="E1041" i="7"/>
  <c r="H1041" i="7" s="1"/>
  <c r="E1069" i="7"/>
  <c r="H1069" i="7" s="1"/>
  <c r="G1074" i="7"/>
  <c r="E1133" i="7"/>
  <c r="H1133" i="7" s="1"/>
  <c r="G1138" i="7"/>
  <c r="E1197" i="7"/>
  <c r="H1197" i="7" s="1"/>
  <c r="G1202" i="7"/>
  <c r="E1261" i="7"/>
  <c r="H1261" i="7" s="1"/>
  <c r="G1266" i="7"/>
  <c r="E1416" i="7"/>
  <c r="H1416" i="7" s="1"/>
  <c r="E1432" i="7"/>
  <c r="H1432" i="7" s="1"/>
  <c r="E1448" i="7"/>
  <c r="H1448" i="7" s="1"/>
  <c r="E1005" i="7"/>
  <c r="H1005" i="7" s="1"/>
  <c r="E1019" i="7"/>
  <c r="H1019" i="7" s="1"/>
  <c r="E1028" i="7"/>
  <c r="H1028" i="7" s="1"/>
  <c r="E1037" i="7"/>
  <c r="H1037" i="7" s="1"/>
  <c r="E1051" i="7"/>
  <c r="H1051" i="7" s="1"/>
  <c r="E1060" i="7"/>
  <c r="H1060" i="7" s="1"/>
  <c r="E1075" i="7"/>
  <c r="H1075" i="7" s="1"/>
  <c r="E1109" i="7"/>
  <c r="H1109" i="7" s="1"/>
  <c r="G1114" i="7"/>
  <c r="E1124" i="7"/>
  <c r="H1124" i="7" s="1"/>
  <c r="E1139" i="7"/>
  <c r="H1139" i="7" s="1"/>
  <c r="E1173" i="7"/>
  <c r="H1173" i="7" s="1"/>
  <c r="G1178" i="7"/>
  <c r="E1188" i="7"/>
  <c r="H1188" i="7" s="1"/>
  <c r="E1203" i="7"/>
  <c r="H1203" i="7" s="1"/>
  <c r="E1237" i="7"/>
  <c r="H1237" i="7" s="1"/>
  <c r="G1242" i="7"/>
  <c r="E1252" i="7"/>
  <c r="H1252" i="7" s="1"/>
  <c r="E1267" i="7"/>
  <c r="H1267" i="7" s="1"/>
  <c r="E1301" i="7"/>
  <c r="H1301" i="7" s="1"/>
  <c r="G1306" i="7"/>
  <c r="E1316" i="7"/>
  <c r="H1316" i="7" s="1"/>
  <c r="G1326" i="7"/>
  <c r="G1342" i="7"/>
  <c r="G1358" i="7"/>
  <c r="G1374" i="7"/>
  <c r="G1390" i="7"/>
  <c r="G1406" i="7"/>
  <c r="G1422" i="7"/>
  <c r="G1438" i="7"/>
  <c r="G1454" i="7"/>
  <c r="E911" i="7"/>
  <c r="H911" i="7" s="1"/>
  <c r="E915" i="7"/>
  <c r="H915" i="7" s="1"/>
  <c r="E919" i="7"/>
  <c r="H919" i="7" s="1"/>
  <c r="G946" i="7"/>
  <c r="G978" i="7"/>
  <c r="G1010" i="7"/>
  <c r="G1042" i="7"/>
  <c r="E1065" i="7"/>
  <c r="H1065" i="7" s="1"/>
  <c r="G1070" i="7"/>
  <c r="E1095" i="7"/>
  <c r="H1095" i="7" s="1"/>
  <c r="E1129" i="7"/>
  <c r="H1129" i="7" s="1"/>
  <c r="E1159" i="7"/>
  <c r="H1159" i="7" s="1"/>
  <c r="E1193" i="7"/>
  <c r="H1193" i="7" s="1"/>
  <c r="E1223" i="7"/>
  <c r="H1223" i="7" s="1"/>
  <c r="E1257" i="7"/>
  <c r="H1257" i="7" s="1"/>
  <c r="E1287" i="7"/>
  <c r="H1287" i="7" s="1"/>
  <c r="E1321" i="7"/>
  <c r="H1321" i="7" s="1"/>
  <c r="G1337" i="7"/>
  <c r="E1337" i="7"/>
  <c r="H1337" i="7" s="1"/>
  <c r="G1353" i="7"/>
  <c r="E1353" i="7"/>
  <c r="H1353" i="7" s="1"/>
  <c r="G1369" i="7"/>
  <c r="E1369" i="7"/>
  <c r="H1369" i="7" s="1"/>
  <c r="G1385" i="7"/>
  <c r="E1385" i="7"/>
  <c r="H1385" i="7" s="1"/>
  <c r="G1401" i="7"/>
  <c r="E1401" i="7"/>
  <c r="H1401" i="7" s="1"/>
  <c r="G1417" i="7"/>
  <c r="E1417" i="7"/>
  <c r="H1417" i="7" s="1"/>
  <c r="G1433" i="7"/>
  <c r="E1433" i="7"/>
  <c r="H1433" i="7" s="1"/>
  <c r="G1449" i="7"/>
  <c r="E1449" i="7"/>
  <c r="H1449" i="7" s="1"/>
  <c r="G1465" i="7"/>
  <c r="E1465" i="7"/>
  <c r="H1465" i="7" s="1"/>
  <c r="E928" i="7"/>
  <c r="H928" i="7" s="1"/>
  <c r="E937" i="7"/>
  <c r="H937" i="7" s="1"/>
  <c r="E951" i="7"/>
  <c r="H951" i="7" s="1"/>
  <c r="E960" i="7"/>
  <c r="H960" i="7" s="1"/>
  <c r="E969" i="7"/>
  <c r="H969" i="7" s="1"/>
  <c r="E983" i="7"/>
  <c r="H983" i="7" s="1"/>
  <c r="E992" i="7"/>
  <c r="H992" i="7" s="1"/>
  <c r="E1001" i="7"/>
  <c r="H1001" i="7" s="1"/>
  <c r="E1015" i="7"/>
  <c r="H1015" i="7" s="1"/>
  <c r="E1024" i="7"/>
  <c r="H1024" i="7" s="1"/>
  <c r="E1033" i="7"/>
  <c r="H1033" i="7" s="1"/>
  <c r="E1047" i="7"/>
  <c r="H1047" i="7" s="1"/>
  <c r="E1056" i="7"/>
  <c r="H1056" i="7" s="1"/>
  <c r="E1085" i="7"/>
  <c r="H1085" i="7" s="1"/>
  <c r="G1090" i="7"/>
  <c r="E1100" i="7"/>
  <c r="H1100" i="7" s="1"/>
  <c r="E1115" i="7"/>
  <c r="H1115" i="7" s="1"/>
  <c r="E1149" i="7"/>
  <c r="H1149" i="7" s="1"/>
  <c r="G1154" i="7"/>
  <c r="E1164" i="7"/>
  <c r="H1164" i="7" s="1"/>
  <c r="E1179" i="7"/>
  <c r="H1179" i="7" s="1"/>
  <c r="E1213" i="7"/>
  <c r="H1213" i="7" s="1"/>
  <c r="G1218" i="7"/>
  <c r="E1228" i="7"/>
  <c r="H1228" i="7" s="1"/>
  <c r="E1243" i="7"/>
  <c r="H1243" i="7" s="1"/>
  <c r="E1277" i="7"/>
  <c r="H1277" i="7" s="1"/>
  <c r="G1282" i="7"/>
  <c r="E1292" i="7"/>
  <c r="H1292" i="7" s="1"/>
  <c r="E1307" i="7"/>
  <c r="H1307" i="7" s="1"/>
  <c r="E1327" i="7"/>
  <c r="H1327" i="7" s="1"/>
  <c r="E1332" i="7"/>
  <c r="H1332" i="7" s="1"/>
  <c r="E1343" i="7"/>
  <c r="H1343" i="7" s="1"/>
  <c r="E1348" i="7"/>
  <c r="H1348" i="7" s="1"/>
  <c r="E1359" i="7"/>
  <c r="H1359" i="7" s="1"/>
  <c r="E1364" i="7"/>
  <c r="H1364" i="7" s="1"/>
  <c r="E1375" i="7"/>
  <c r="H1375" i="7" s="1"/>
  <c r="E1380" i="7"/>
  <c r="H1380" i="7" s="1"/>
  <c r="E1396" i="7"/>
  <c r="H1396" i="7" s="1"/>
  <c r="E1412" i="7"/>
  <c r="H1412" i="7" s="1"/>
  <c r="E1428" i="7"/>
  <c r="H1428" i="7" s="1"/>
  <c r="E1444" i="7"/>
  <c r="H1444" i="7" s="1"/>
  <c r="E1460" i="7"/>
  <c r="H1460" i="7" s="1"/>
  <c r="E924" i="7"/>
  <c r="H924" i="7" s="1"/>
  <c r="E947" i="7"/>
  <c r="H947" i="7" s="1"/>
  <c r="E956" i="7"/>
  <c r="H956" i="7" s="1"/>
  <c r="E965" i="7"/>
  <c r="H965" i="7" s="1"/>
  <c r="E979" i="7"/>
  <c r="H979" i="7" s="1"/>
  <c r="E1317" i="7"/>
  <c r="H1317" i="7" s="1"/>
  <c r="G970" i="7"/>
  <c r="G1002" i="7"/>
  <c r="G1034" i="7"/>
  <c r="E1081" i="7"/>
  <c r="H1081" i="7" s="1"/>
  <c r="G1086" i="7"/>
  <c r="E1145" i="7"/>
  <c r="H1145" i="7" s="1"/>
  <c r="G1150" i="7"/>
  <c r="E1209" i="7"/>
  <c r="H1209" i="7" s="1"/>
  <c r="G1214" i="7"/>
  <c r="E1273" i="7"/>
  <c r="H1273" i="7" s="1"/>
  <c r="G1278" i="7"/>
  <c r="G1333" i="7"/>
  <c r="E1333" i="7"/>
  <c r="H1333" i="7" s="1"/>
  <c r="G1349" i="7"/>
  <c r="E1349" i="7"/>
  <c r="H1349" i="7" s="1"/>
  <c r="G1365" i="7"/>
  <c r="E1365" i="7"/>
  <c r="H1365" i="7" s="1"/>
  <c r="G1381" i="7"/>
  <c r="E1381" i="7"/>
  <c r="H1381" i="7" s="1"/>
  <c r="G1397" i="7"/>
  <c r="E1397" i="7"/>
  <c r="H1397" i="7" s="1"/>
  <c r="G1413" i="7"/>
  <c r="E1413" i="7"/>
  <c r="H1413" i="7" s="1"/>
  <c r="G1429" i="7"/>
  <c r="E1429" i="7"/>
  <c r="H1429" i="7" s="1"/>
  <c r="G1445" i="7"/>
  <c r="E1445" i="7"/>
  <c r="H1445" i="7" s="1"/>
  <c r="G1461" i="7"/>
  <c r="E1461" i="7"/>
  <c r="H1461" i="7" s="1"/>
  <c r="G1477" i="7"/>
  <c r="E1477" i="7"/>
  <c r="H1477" i="7" s="1"/>
  <c r="C1891" i="9"/>
  <c r="C1890" i="9"/>
  <c r="C1889" i="9"/>
  <c r="C1888" i="9"/>
  <c r="C1887" i="9"/>
  <c r="K18" i="9"/>
  <c r="C1902" i="9" s="1"/>
  <c r="J18" i="9"/>
  <c r="J211" i="9"/>
  <c r="K211" i="9"/>
  <c r="J1327" i="9"/>
  <c r="K1327" i="9"/>
  <c r="K1666" i="9"/>
  <c r="J1666" i="9"/>
  <c r="K1700" i="9"/>
  <c r="J1700" i="9"/>
  <c r="K1852" i="9"/>
  <c r="J1852" i="9"/>
  <c r="K92" i="9"/>
  <c r="J92" i="9"/>
  <c r="J13" i="9"/>
  <c r="K13" i="9"/>
  <c r="J554" i="9"/>
  <c r="K554" i="9"/>
  <c r="K139" i="9"/>
  <c r="J139" i="9"/>
  <c r="K503" i="9"/>
  <c r="J503" i="9"/>
  <c r="J8" i="9"/>
  <c r="E1481" i="7"/>
  <c r="H1481" i="7" s="1"/>
  <c r="E1485" i="7"/>
  <c r="H1485" i="7" s="1"/>
  <c r="E1489" i="7"/>
  <c r="H1489" i="7" s="1"/>
  <c r="E1493" i="7"/>
  <c r="H1493" i="7" s="1"/>
  <c r="E1497" i="7"/>
  <c r="H1497" i="7" s="1"/>
  <c r="E1501" i="7"/>
  <c r="H1501" i="7" s="1"/>
  <c r="E1505" i="7"/>
  <c r="H1505" i="7" s="1"/>
  <c r="E1509" i="7"/>
  <c r="H1509" i="7" s="1"/>
  <c r="E1513" i="7"/>
  <c r="H1513" i="7" s="1"/>
  <c r="E1517" i="7"/>
  <c r="H1517" i="7" s="1"/>
  <c r="E1521" i="7"/>
  <c r="H1521" i="7" s="1"/>
  <c r="E1525" i="7"/>
  <c r="H1525" i="7" s="1"/>
  <c r="E1529" i="7"/>
  <c r="H1529" i="7" s="1"/>
  <c r="E1533" i="7"/>
  <c r="H1533" i="7" s="1"/>
  <c r="E1537" i="7"/>
  <c r="H1537" i="7" s="1"/>
  <c r="E1541" i="7"/>
  <c r="H1541" i="7" s="1"/>
  <c r="E1545" i="7"/>
  <c r="H1545" i="7" s="1"/>
  <c r="E1549" i="7"/>
  <c r="H1549" i="7" s="1"/>
  <c r="E1553" i="7"/>
  <c r="H1553" i="7" s="1"/>
  <c r="E1557" i="7"/>
  <c r="H1557" i="7" s="1"/>
  <c r="K27" i="9"/>
  <c r="J27" i="9"/>
  <c r="K60" i="9"/>
  <c r="J60" i="9"/>
  <c r="K202" i="9"/>
  <c r="J202" i="9"/>
  <c r="K208" i="9"/>
  <c r="J208" i="9"/>
  <c r="J77" i="9"/>
  <c r="K77" i="9"/>
  <c r="K381" i="9"/>
  <c r="J381" i="9"/>
  <c r="J443" i="9"/>
  <c r="K28" i="9"/>
  <c r="J28" i="9"/>
  <c r="K123" i="9"/>
  <c r="J123" i="9"/>
  <c r="K388" i="9"/>
  <c r="J388" i="9"/>
  <c r="J72" i="9"/>
  <c r="K186" i="9"/>
  <c r="J186" i="9"/>
  <c r="J45" i="9"/>
  <c r="K45" i="9"/>
  <c r="J192" i="9"/>
  <c r="J339" i="9"/>
  <c r="K339" i="9"/>
  <c r="K67" i="9"/>
  <c r="J67" i="9"/>
  <c r="J187" i="9"/>
  <c r="K187" i="9"/>
  <c r="K285" i="9"/>
  <c r="J285" i="9"/>
  <c r="J363" i="9"/>
  <c r="K363" i="9"/>
  <c r="K107" i="9"/>
  <c r="J107" i="9"/>
  <c r="K322" i="9"/>
  <c r="J322" i="9"/>
  <c r="K35" i="9"/>
  <c r="J35" i="9"/>
  <c r="K286" i="9"/>
  <c r="J286" i="9"/>
  <c r="K23" i="9"/>
  <c r="J23" i="9"/>
  <c r="K87" i="9"/>
  <c r="J87" i="9"/>
  <c r="K97" i="9"/>
  <c r="J97" i="9"/>
  <c r="K113" i="9"/>
  <c r="J113" i="9"/>
  <c r="K129" i="9"/>
  <c r="J129" i="9"/>
  <c r="K145" i="9"/>
  <c r="J145" i="9"/>
  <c r="J171" i="9"/>
  <c r="K171" i="9"/>
  <c r="K176" i="9"/>
  <c r="J176" i="9"/>
  <c r="K280" i="9"/>
  <c r="J280" i="9"/>
  <c r="K340" i="9"/>
  <c r="J340" i="9"/>
  <c r="K33" i="9"/>
  <c r="K43" i="9"/>
  <c r="J43" i="9"/>
  <c r="J48" i="9"/>
  <c r="J108" i="9"/>
  <c r="J124" i="9"/>
  <c r="J140" i="9"/>
  <c r="K166" i="9"/>
  <c r="J166" i="9"/>
  <c r="J247" i="9"/>
  <c r="K247" i="9"/>
  <c r="J334" i="9"/>
  <c r="K376" i="9"/>
  <c r="J376" i="9"/>
  <c r="K63" i="9"/>
  <c r="J63" i="9"/>
  <c r="K103" i="9"/>
  <c r="J103" i="9"/>
  <c r="K119" i="9"/>
  <c r="J119" i="9"/>
  <c r="K135" i="9"/>
  <c r="J135" i="9"/>
  <c r="J151" i="9"/>
  <c r="K151" i="9"/>
  <c r="K281" i="9"/>
  <c r="J281" i="9"/>
  <c r="K9" i="9"/>
  <c r="J14" i="9"/>
  <c r="K19" i="9"/>
  <c r="J19" i="9"/>
  <c r="J24" i="9"/>
  <c r="K73" i="9"/>
  <c r="K83" i="9"/>
  <c r="J83" i="9"/>
  <c r="J88" i="9"/>
  <c r="J161" i="9"/>
  <c r="J215" i="9"/>
  <c r="K215" i="9"/>
  <c r="K275" i="9"/>
  <c r="K317" i="9"/>
  <c r="J317" i="9"/>
  <c r="J335" i="9"/>
  <c r="K335" i="9"/>
  <c r="J689" i="9"/>
  <c r="K689" i="9"/>
  <c r="K39" i="9"/>
  <c r="J39" i="9"/>
  <c r="K109" i="9"/>
  <c r="J109" i="9"/>
  <c r="K125" i="9"/>
  <c r="J125" i="9"/>
  <c r="K141" i="9"/>
  <c r="J141" i="9"/>
  <c r="J237" i="9"/>
  <c r="K59" i="9"/>
  <c r="J59" i="9"/>
  <c r="J183" i="9"/>
  <c r="K183" i="9"/>
  <c r="K189" i="9"/>
  <c r="J189" i="9"/>
  <c r="J243" i="9"/>
  <c r="K243" i="9"/>
  <c r="K276" i="9"/>
  <c r="J276" i="9"/>
  <c r="K354" i="9"/>
  <c r="J354" i="9"/>
  <c r="J371" i="9"/>
  <c r="K371" i="9"/>
  <c r="K469" i="9"/>
  <c r="J469" i="9"/>
  <c r="K505" i="9"/>
  <c r="J505" i="9"/>
  <c r="J635" i="9"/>
  <c r="K640" i="9"/>
  <c r="J640" i="9"/>
  <c r="K15" i="9"/>
  <c r="J15" i="9"/>
  <c r="K69" i="9"/>
  <c r="K79" i="9"/>
  <c r="J79" i="9"/>
  <c r="K99" i="9"/>
  <c r="J99" i="9"/>
  <c r="K115" i="9"/>
  <c r="J115" i="9"/>
  <c r="K131" i="9"/>
  <c r="J131" i="9"/>
  <c r="K147" i="9"/>
  <c r="J147" i="9"/>
  <c r="K157" i="9"/>
  <c r="J205" i="9"/>
  <c r="J265" i="9"/>
  <c r="K312" i="9"/>
  <c r="J312" i="9"/>
  <c r="K418" i="9"/>
  <c r="J418" i="9"/>
  <c r="K249" i="9"/>
  <c r="J249" i="9"/>
  <c r="J271" i="9"/>
  <c r="K271" i="9"/>
  <c r="J458" i="9"/>
  <c r="K458" i="9"/>
  <c r="K477" i="9"/>
  <c r="J477" i="9"/>
  <c r="K55" i="9"/>
  <c r="J55" i="9"/>
  <c r="K105" i="9"/>
  <c r="J105" i="9"/>
  <c r="K121" i="9"/>
  <c r="J121" i="9"/>
  <c r="K137" i="9"/>
  <c r="J137" i="9"/>
  <c r="J228" i="9"/>
  <c r="K319" i="9"/>
  <c r="K349" i="9"/>
  <c r="J349" i="9"/>
  <c r="J446" i="9"/>
  <c r="K446" i="9"/>
  <c r="K489" i="9"/>
  <c r="K495" i="9"/>
  <c r="J495" i="9"/>
  <c r="J609" i="9"/>
  <c r="K11" i="9"/>
  <c r="J11" i="9"/>
  <c r="K75" i="9"/>
  <c r="J75" i="9"/>
  <c r="J163" i="9"/>
  <c r="K163" i="9"/>
  <c r="J179" i="9"/>
  <c r="K179" i="9"/>
  <c r="K217" i="9"/>
  <c r="J217" i="9"/>
  <c r="K413" i="9"/>
  <c r="J413" i="9"/>
  <c r="K459" i="9"/>
  <c r="J459" i="9"/>
  <c r="K529" i="9"/>
  <c r="J529" i="9"/>
  <c r="K535" i="9"/>
  <c r="J535" i="9"/>
  <c r="J598" i="9"/>
  <c r="K598" i="9"/>
  <c r="K21" i="9"/>
  <c r="K31" i="9"/>
  <c r="J31" i="9"/>
  <c r="J36" i="9"/>
  <c r="K85" i="9"/>
  <c r="K95" i="9"/>
  <c r="J95" i="9"/>
  <c r="K111" i="9"/>
  <c r="J111" i="9"/>
  <c r="K127" i="9"/>
  <c r="J127" i="9"/>
  <c r="K143" i="9"/>
  <c r="J143" i="9"/>
  <c r="J169" i="9"/>
  <c r="J196" i="9"/>
  <c r="K212" i="9"/>
  <c r="K290" i="9"/>
  <c r="J290" i="9"/>
  <c r="J307" i="9"/>
  <c r="K307" i="9"/>
  <c r="J373" i="9"/>
  <c r="K386" i="9"/>
  <c r="J386" i="9"/>
  <c r="J453" i="9"/>
  <c r="K581" i="9"/>
  <c r="J581" i="9"/>
  <c r="J592" i="9"/>
  <c r="K41" i="9"/>
  <c r="K51" i="9"/>
  <c r="J51" i="9"/>
  <c r="K164" i="9"/>
  <c r="J164" i="9"/>
  <c r="K174" i="9"/>
  <c r="K185" i="9"/>
  <c r="J185" i="9"/>
  <c r="K234" i="9"/>
  <c r="J234" i="9"/>
  <c r="K344" i="9"/>
  <c r="J344" i="9"/>
  <c r="J472" i="9"/>
  <c r="K472" i="9"/>
  <c r="J519" i="9"/>
  <c r="K519" i="9"/>
  <c r="K559" i="9"/>
  <c r="J559" i="9"/>
  <c r="K576" i="9"/>
  <c r="J576" i="9"/>
  <c r="K7" i="9"/>
  <c r="C1900" i="9" s="1"/>
  <c r="J7" i="9"/>
  <c r="K71" i="9"/>
  <c r="J71" i="9"/>
  <c r="K101" i="9"/>
  <c r="J101" i="9"/>
  <c r="K117" i="9"/>
  <c r="J117" i="9"/>
  <c r="K133" i="9"/>
  <c r="J133" i="9"/>
  <c r="K149" i="9"/>
  <c r="J149" i="9"/>
  <c r="K240" i="9"/>
  <c r="J240" i="9"/>
  <c r="K448" i="9"/>
  <c r="J448" i="9"/>
  <c r="K571" i="9"/>
  <c r="J571" i="9"/>
  <c r="J744" i="9"/>
  <c r="K744" i="9"/>
  <c r="K984" i="9"/>
  <c r="J984" i="9"/>
  <c r="K295" i="9"/>
  <c r="J300" i="9"/>
  <c r="J305" i="9"/>
  <c r="K359" i="9"/>
  <c r="J364" i="9"/>
  <c r="J369" i="9"/>
  <c r="K449" i="9"/>
  <c r="K490" i="9"/>
  <c r="J506" i="9"/>
  <c r="K506" i="9"/>
  <c r="J511" i="9"/>
  <c r="J522" i="9"/>
  <c r="K522" i="9"/>
  <c r="K599" i="9"/>
  <c r="J599" i="9"/>
  <c r="J767" i="9"/>
  <c r="K593" i="9"/>
  <c r="J593" i="9"/>
  <c r="J610" i="9"/>
  <c r="K610" i="9"/>
  <c r="K723" i="9"/>
  <c r="J723" i="9"/>
  <c r="K895" i="9"/>
  <c r="J895" i="9"/>
  <c r="K955" i="9"/>
  <c r="J345" i="9"/>
  <c r="J350" i="9"/>
  <c r="J409" i="9"/>
  <c r="J414" i="9"/>
  <c r="K434" i="9"/>
  <c r="K455" i="9"/>
  <c r="J460" i="9"/>
  <c r="K470" i="9"/>
  <c r="K517" i="9"/>
  <c r="J517" i="9"/>
  <c r="J605" i="9"/>
  <c r="K616" i="9"/>
  <c r="J616" i="9"/>
  <c r="K626" i="9"/>
  <c r="K684" i="9"/>
  <c r="J718" i="9"/>
  <c r="K718" i="9"/>
  <c r="K908" i="9"/>
  <c r="J908" i="9"/>
  <c r="K465" i="9"/>
  <c r="J465" i="9"/>
  <c r="K512" i="9"/>
  <c r="J512" i="9"/>
  <c r="K611" i="9"/>
  <c r="J611" i="9"/>
  <c r="J808" i="9"/>
  <c r="K808" i="9"/>
  <c r="K311" i="9"/>
  <c r="J316" i="9"/>
  <c r="J321" i="9"/>
  <c r="J326" i="9"/>
  <c r="K375" i="9"/>
  <c r="J380" i="9"/>
  <c r="J385" i="9"/>
  <c r="J390" i="9"/>
  <c r="K471" i="9"/>
  <c r="J471" i="9"/>
  <c r="J476" i="9"/>
  <c r="J481" i="9"/>
  <c r="K486" i="9"/>
  <c r="J534" i="9"/>
  <c r="K534" i="9"/>
  <c r="J545" i="9"/>
  <c r="K567" i="9"/>
  <c r="J221" i="9"/>
  <c r="J253" i="9"/>
  <c r="K267" i="9"/>
  <c r="J272" i="9"/>
  <c r="J277" i="9"/>
  <c r="K331" i="9"/>
  <c r="J336" i="9"/>
  <c r="J341" i="9"/>
  <c r="J405" i="9"/>
  <c r="J435" i="9"/>
  <c r="J466" i="9"/>
  <c r="K466" i="9"/>
  <c r="K584" i="9"/>
  <c r="K622" i="9"/>
  <c r="J697" i="9"/>
  <c r="K697" i="9"/>
  <c r="J746" i="9"/>
  <c r="J781" i="9"/>
  <c r="K781" i="9"/>
  <c r="J482" i="9"/>
  <c r="K482" i="9"/>
  <c r="J546" i="9"/>
  <c r="K546" i="9"/>
  <c r="K623" i="9"/>
  <c r="J623" i="9"/>
  <c r="K864" i="9"/>
  <c r="J864" i="9"/>
  <c r="K431" i="9"/>
  <c r="J431" i="9"/>
  <c r="K441" i="9"/>
  <c r="J441" i="9"/>
  <c r="K498" i="9"/>
  <c r="J541" i="9"/>
  <c r="J618" i="9"/>
  <c r="K618" i="9"/>
  <c r="J736" i="9"/>
  <c r="K736" i="9"/>
  <c r="J832" i="9"/>
  <c r="K832" i="9"/>
  <c r="K547" i="9"/>
  <c r="J547" i="9"/>
  <c r="K552" i="9"/>
  <c r="J552" i="9"/>
  <c r="K648" i="9"/>
  <c r="J765" i="9"/>
  <c r="K765" i="9"/>
  <c r="K771" i="9"/>
  <c r="J771" i="9"/>
  <c r="K195" i="9"/>
  <c r="J218" i="9"/>
  <c r="K227" i="9"/>
  <c r="J250" i="9"/>
  <c r="K259" i="9"/>
  <c r="K303" i="9"/>
  <c r="J308" i="9"/>
  <c r="J313" i="9"/>
  <c r="J318" i="9"/>
  <c r="K367" i="9"/>
  <c r="J372" i="9"/>
  <c r="J377" i="9"/>
  <c r="J382" i="9"/>
  <c r="J442" i="9"/>
  <c r="K442" i="9"/>
  <c r="J447" i="9"/>
  <c r="J452" i="9"/>
  <c r="J473" i="9"/>
  <c r="J483" i="9"/>
  <c r="K488" i="9"/>
  <c r="J488" i="9"/>
  <c r="K520" i="9"/>
  <c r="K558" i="9"/>
  <c r="K569" i="9"/>
  <c r="J569" i="9"/>
  <c r="J704" i="9"/>
  <c r="K704" i="9"/>
  <c r="K564" i="9"/>
  <c r="J564" i="9"/>
  <c r="J586" i="9"/>
  <c r="K586" i="9"/>
  <c r="J800" i="9"/>
  <c r="K800" i="9"/>
  <c r="K905" i="9"/>
  <c r="J905" i="9"/>
  <c r="J669" i="9"/>
  <c r="K669" i="9"/>
  <c r="J705" i="9"/>
  <c r="K705" i="9"/>
  <c r="J768" i="9"/>
  <c r="K768" i="9"/>
  <c r="K859" i="9"/>
  <c r="J859" i="9"/>
  <c r="K885" i="9"/>
  <c r="J885" i="9"/>
  <c r="K979" i="9"/>
  <c r="J979" i="9"/>
  <c r="J1248" i="9"/>
  <c r="K1248" i="9"/>
  <c r="J737" i="9"/>
  <c r="K737" i="9"/>
  <c r="J801" i="9"/>
  <c r="K801" i="9"/>
  <c r="K817" i="9"/>
  <c r="J1034" i="9"/>
  <c r="K1034" i="9"/>
  <c r="K1045" i="9"/>
  <c r="J1045" i="9"/>
  <c r="K649" i="9"/>
  <c r="J675" i="9"/>
  <c r="K685" i="9"/>
  <c r="K695" i="9"/>
  <c r="K700" i="9"/>
  <c r="K753" i="9"/>
  <c r="J758" i="9"/>
  <c r="J769" i="9"/>
  <c r="K769" i="9"/>
  <c r="K785" i="9"/>
  <c r="J790" i="9"/>
  <c r="K897" i="9"/>
  <c r="J897" i="9"/>
  <c r="J950" i="9"/>
  <c r="K950" i="9"/>
  <c r="K478" i="9"/>
  <c r="K542" i="9"/>
  <c r="K606" i="9"/>
  <c r="J665" i="9"/>
  <c r="K665" i="9"/>
  <c r="K680" i="9"/>
  <c r="K716" i="9"/>
  <c r="K823" i="9"/>
  <c r="J823" i="9"/>
  <c r="K849" i="9"/>
  <c r="K1125" i="9"/>
  <c r="J1125" i="9"/>
  <c r="J701" i="9"/>
  <c r="K701" i="9"/>
  <c r="K791" i="9"/>
  <c r="J791" i="9"/>
  <c r="J866" i="9"/>
  <c r="K866" i="9"/>
  <c r="K939" i="9"/>
  <c r="J939" i="9"/>
  <c r="J1022" i="9"/>
  <c r="K1022" i="9"/>
  <c r="K1065" i="9"/>
  <c r="J1065" i="9"/>
  <c r="J1106" i="9"/>
  <c r="K1158" i="9"/>
  <c r="J1158" i="9"/>
  <c r="K1197" i="9"/>
  <c r="J1197" i="9"/>
  <c r="J628" i="9"/>
  <c r="J650" i="9"/>
  <c r="K686" i="9"/>
  <c r="J691" i="9"/>
  <c r="J717" i="9"/>
  <c r="K717" i="9"/>
  <c r="K759" i="9"/>
  <c r="K780" i="9"/>
  <c r="J829" i="9"/>
  <c r="K829" i="9"/>
  <c r="K530" i="9"/>
  <c r="K594" i="9"/>
  <c r="J733" i="9"/>
  <c r="K733" i="9"/>
  <c r="J749" i="9"/>
  <c r="K749" i="9"/>
  <c r="J797" i="9"/>
  <c r="K797" i="9"/>
  <c r="J813" i="9"/>
  <c r="K813" i="9"/>
  <c r="J845" i="9"/>
  <c r="K845" i="9"/>
  <c r="K887" i="9"/>
  <c r="K928" i="9"/>
  <c r="J958" i="9"/>
  <c r="K958" i="9"/>
  <c r="J981" i="9"/>
  <c r="J987" i="9"/>
  <c r="K987" i="9"/>
  <c r="J1066" i="9"/>
  <c r="K1066" i="9"/>
  <c r="K814" i="9"/>
  <c r="J814" i="9"/>
  <c r="K454" i="9"/>
  <c r="K518" i="9"/>
  <c r="K582" i="9"/>
  <c r="J595" i="9"/>
  <c r="J612" i="9"/>
  <c r="J682" i="9"/>
  <c r="J729" i="9"/>
  <c r="K729" i="9"/>
  <c r="K750" i="9"/>
  <c r="J755" i="9"/>
  <c r="K776" i="9"/>
  <c r="K782" i="9"/>
  <c r="J782" i="9"/>
  <c r="J872" i="9"/>
  <c r="K923" i="9"/>
  <c r="K995" i="9"/>
  <c r="J995" i="9"/>
  <c r="J672" i="9"/>
  <c r="K672" i="9"/>
  <c r="J868" i="9"/>
  <c r="K570" i="9"/>
  <c r="K634" i="9"/>
  <c r="J673" i="9"/>
  <c r="K673" i="9"/>
  <c r="K913" i="9"/>
  <c r="J913" i="9"/>
  <c r="J898" i="9"/>
  <c r="K898" i="9"/>
  <c r="K929" i="9"/>
  <c r="J929" i="9"/>
  <c r="J1217" i="9"/>
  <c r="K1217" i="9"/>
  <c r="K873" i="9"/>
  <c r="J873" i="9"/>
  <c r="K961" i="9"/>
  <c r="J961" i="9"/>
  <c r="K992" i="9"/>
  <c r="K1054" i="9"/>
  <c r="J1127" i="9"/>
  <c r="K1127" i="9"/>
  <c r="K1342" i="9"/>
  <c r="J1342" i="9"/>
  <c r="K1406" i="9"/>
  <c r="J1406" i="9"/>
  <c r="K1009" i="9"/>
  <c r="J1009" i="9"/>
  <c r="J855" i="9"/>
  <c r="J899" i="9"/>
  <c r="K909" i="9"/>
  <c r="J909" i="9"/>
  <c r="K951" i="9"/>
  <c r="J972" i="9"/>
  <c r="J988" i="9"/>
  <c r="K993" i="9"/>
  <c r="J993" i="9"/>
  <c r="K1015" i="9"/>
  <c r="J1015" i="9"/>
  <c r="J1027" i="9"/>
  <c r="K1032" i="9"/>
  <c r="J1032" i="9"/>
  <c r="K1055" i="9"/>
  <c r="J1055" i="9"/>
  <c r="J1211" i="9"/>
  <c r="K1211" i="9"/>
  <c r="K1230" i="9"/>
  <c r="K925" i="9"/>
  <c r="J925" i="9"/>
  <c r="K941" i="9"/>
  <c r="J941" i="9"/>
  <c r="K1050" i="9"/>
  <c r="K1016" i="9"/>
  <c r="J1016" i="9"/>
  <c r="K1033" i="9"/>
  <c r="J1033" i="9"/>
  <c r="K1056" i="9"/>
  <c r="J1056" i="9"/>
  <c r="K1097" i="9"/>
  <c r="J1097" i="9"/>
  <c r="K1206" i="9"/>
  <c r="J1206" i="9"/>
  <c r="J1299" i="9"/>
  <c r="K1299" i="9"/>
  <c r="K833" i="9"/>
  <c r="K952" i="9"/>
  <c r="K973" i="9"/>
  <c r="J973" i="9"/>
  <c r="J1200" i="9"/>
  <c r="K1200" i="9"/>
  <c r="J1104" i="9"/>
  <c r="K1104" i="9"/>
  <c r="K1213" i="9"/>
  <c r="J1213" i="9"/>
  <c r="J862" i="9"/>
  <c r="K862" i="9"/>
  <c r="K916" i="9"/>
  <c r="J916" i="9"/>
  <c r="K937" i="9"/>
  <c r="J937" i="9"/>
  <c r="J1130" i="9"/>
  <c r="K1130" i="9"/>
  <c r="J1175" i="9"/>
  <c r="K1175" i="9"/>
  <c r="J1264" i="9"/>
  <c r="K1264" i="9"/>
  <c r="K761" i="9"/>
  <c r="K793" i="9"/>
  <c r="K825" i="9"/>
  <c r="K857" i="9"/>
  <c r="J876" i="9"/>
  <c r="J891" i="9"/>
  <c r="J901" i="9"/>
  <c r="K906" i="9"/>
  <c r="J927" i="9"/>
  <c r="K943" i="9"/>
  <c r="K948" i="9"/>
  <c r="J948" i="9"/>
  <c r="K964" i="9"/>
  <c r="K969" i="9"/>
  <c r="J969" i="9"/>
  <c r="K990" i="9"/>
  <c r="K1023" i="9"/>
  <c r="J1023" i="9"/>
  <c r="K1137" i="9"/>
  <c r="J1156" i="9"/>
  <c r="K1156" i="9"/>
  <c r="K1214" i="9"/>
  <c r="J1214" i="9"/>
  <c r="K975" i="9"/>
  <c r="J975" i="9"/>
  <c r="K1001" i="9"/>
  <c r="J1001" i="9"/>
  <c r="K1018" i="9"/>
  <c r="K1041" i="9"/>
  <c r="J1041" i="9"/>
  <c r="K1064" i="9"/>
  <c r="J1064" i="9"/>
  <c r="K1117" i="9"/>
  <c r="J1117" i="9"/>
  <c r="K996" i="9"/>
  <c r="K1007" i="9"/>
  <c r="J1007" i="9"/>
  <c r="K1024" i="9"/>
  <c r="J1024" i="9"/>
  <c r="K1047" i="9"/>
  <c r="J1047" i="9"/>
  <c r="J1189" i="9"/>
  <c r="K1189" i="9"/>
  <c r="K1253" i="9"/>
  <c r="J1159" i="9"/>
  <c r="K1159" i="9"/>
  <c r="J1634" i="9"/>
  <c r="K1634" i="9"/>
  <c r="J1073" i="9"/>
  <c r="J1102" i="9"/>
  <c r="J1107" i="9"/>
  <c r="K1107" i="9"/>
  <c r="J1133" i="9"/>
  <c r="K1143" i="9"/>
  <c r="K1148" i="9"/>
  <c r="K1181" i="9"/>
  <c r="J1181" i="9"/>
  <c r="J1203" i="9"/>
  <c r="K1203" i="9"/>
  <c r="K1220" i="9"/>
  <c r="J1231" i="9"/>
  <c r="K1231" i="9"/>
  <c r="K1254" i="9"/>
  <c r="J1254" i="9"/>
  <c r="K1407" i="9"/>
  <c r="J1407" i="9"/>
  <c r="K1452" i="9"/>
  <c r="J1452" i="9"/>
  <c r="K1524" i="9"/>
  <c r="K1014" i="9"/>
  <c r="K1046" i="9"/>
  <c r="J1078" i="9"/>
  <c r="K1088" i="9"/>
  <c r="J1093" i="9"/>
  <c r="J1123" i="9"/>
  <c r="K1123" i="9"/>
  <c r="J1138" i="9"/>
  <c r="J1170" i="9"/>
  <c r="J1193" i="9"/>
  <c r="K1215" i="9"/>
  <c r="K1226" i="9"/>
  <c r="K1277" i="9"/>
  <c r="J1277" i="9"/>
  <c r="J1289" i="9"/>
  <c r="K1325" i="9"/>
  <c r="J1325" i="9"/>
  <c r="J1337" i="9"/>
  <c r="K1492" i="9"/>
  <c r="J1005" i="9"/>
  <c r="J1037" i="9"/>
  <c r="J1108" i="9"/>
  <c r="K1108" i="9"/>
  <c r="K1118" i="9"/>
  <c r="K1149" i="9"/>
  <c r="J1149" i="9"/>
  <c r="K1182" i="9"/>
  <c r="J1182" i="9"/>
  <c r="K1198" i="9"/>
  <c r="J1232" i="9"/>
  <c r="K1232" i="9"/>
  <c r="K1243" i="9"/>
  <c r="K1249" i="9"/>
  <c r="J1319" i="9"/>
  <c r="K1319" i="9"/>
  <c r="J1295" i="9"/>
  <c r="K1295" i="9"/>
  <c r="K1369" i="9"/>
  <c r="J1369" i="9"/>
  <c r="K1473" i="9"/>
  <c r="J1473" i="9"/>
  <c r="J1089" i="9"/>
  <c r="K1103" i="9"/>
  <c r="K1124" i="9"/>
  <c r="J1134" i="9"/>
  <c r="J1139" i="9"/>
  <c r="K1139" i="9"/>
  <c r="J1155" i="9"/>
  <c r="K1155" i="9"/>
  <c r="J1171" i="9"/>
  <c r="K1171" i="9"/>
  <c r="K1188" i="9"/>
  <c r="J1199" i="9"/>
  <c r="K1199" i="9"/>
  <c r="K1205" i="9"/>
  <c r="J1205" i="9"/>
  <c r="K1216" i="9"/>
  <c r="K1284" i="9"/>
  <c r="K1290" i="9"/>
  <c r="J1320" i="9"/>
  <c r="K1320" i="9"/>
  <c r="K1332" i="9"/>
  <c r="J1352" i="9"/>
  <c r="K1352" i="9"/>
  <c r="K1084" i="9"/>
  <c r="K1109" i="9"/>
  <c r="K1119" i="9"/>
  <c r="K1150" i="9"/>
  <c r="K1183" i="9"/>
  <c r="K1194" i="9"/>
  <c r="K1222" i="9"/>
  <c r="J1222" i="9"/>
  <c r="J1239" i="9"/>
  <c r="K1239" i="9"/>
  <c r="J1267" i="9"/>
  <c r="K1267" i="9"/>
  <c r="J1296" i="9"/>
  <c r="K1296" i="9"/>
  <c r="K1314" i="9"/>
  <c r="J1314" i="9"/>
  <c r="K1386" i="9"/>
  <c r="J1386" i="9"/>
  <c r="K1245" i="9"/>
  <c r="J1245" i="9"/>
  <c r="J1315" i="9"/>
  <c r="K1315" i="9"/>
  <c r="K1380" i="9"/>
  <c r="J1025" i="9"/>
  <c r="J1039" i="9"/>
  <c r="J1048" i="9"/>
  <c r="J1057" i="9"/>
  <c r="J1071" i="9"/>
  <c r="K1080" i="9"/>
  <c r="J1085" i="9"/>
  <c r="J1090" i="9"/>
  <c r="J1110" i="9"/>
  <c r="K1120" i="9"/>
  <c r="K1135" i="9"/>
  <c r="K1151" i="9"/>
  <c r="J1167" i="9"/>
  <c r="K1167" i="9"/>
  <c r="K1173" i="9"/>
  <c r="J1173" i="9"/>
  <c r="K1184" i="9"/>
  <c r="J1234" i="9"/>
  <c r="J1257" i="9"/>
  <c r="J1280" i="9"/>
  <c r="K1280" i="9"/>
  <c r="J1347" i="9"/>
  <c r="K1347" i="9"/>
  <c r="K1062" i="9"/>
  <c r="K1115" i="9"/>
  <c r="K1141" i="9"/>
  <c r="K1162" i="9"/>
  <c r="K1190" i="9"/>
  <c r="J1190" i="9"/>
  <c r="K1286" i="9"/>
  <c r="J1286" i="9"/>
  <c r="K1423" i="9"/>
  <c r="J1423" i="9"/>
  <c r="J957" i="9"/>
  <c r="J1207" i="9"/>
  <c r="K1207" i="9"/>
  <c r="J1229" i="9"/>
  <c r="J1322" i="9"/>
  <c r="K1436" i="9"/>
  <c r="J1436" i="9"/>
  <c r="K930" i="9"/>
  <c r="K962" i="9"/>
  <c r="K994" i="9"/>
  <c r="K1026" i="9"/>
  <c r="K1058" i="9"/>
  <c r="K1081" i="9"/>
  <c r="K1086" i="9"/>
  <c r="K1091" i="9"/>
  <c r="K1121" i="9"/>
  <c r="J1126" i="9"/>
  <c r="K1136" i="9"/>
  <c r="K1152" i="9"/>
  <c r="K1168" i="9"/>
  <c r="K1179" i="9"/>
  <c r="K1185" i="9"/>
  <c r="J1191" i="9"/>
  <c r="K1191" i="9"/>
  <c r="J1235" i="9"/>
  <c r="K1235" i="9"/>
  <c r="K1252" i="9"/>
  <c r="J1263" i="9"/>
  <c r="K1263" i="9"/>
  <c r="K1281" i="9"/>
  <c r="K1310" i="9"/>
  <c r="J1310" i="9"/>
  <c r="K1399" i="9"/>
  <c r="J1399" i="9"/>
  <c r="K1418" i="9"/>
  <c r="J1418" i="9"/>
  <c r="K1430" i="9"/>
  <c r="J1430" i="9"/>
  <c r="K1449" i="9"/>
  <c r="J1449" i="9"/>
  <c r="K1549" i="9"/>
  <c r="J1549" i="9"/>
  <c r="K1583" i="9"/>
  <c r="J1583" i="9"/>
  <c r="K1590" i="9"/>
  <c r="J1590" i="9"/>
  <c r="K1617" i="9"/>
  <c r="J1617" i="9"/>
  <c r="K1728" i="9"/>
  <c r="J1728" i="9"/>
  <c r="K1271" i="9"/>
  <c r="K1303" i="9"/>
  <c r="K1308" i="9"/>
  <c r="J1372" i="9"/>
  <c r="J1402" i="9"/>
  <c r="J1443" i="9"/>
  <c r="K1462" i="9"/>
  <c r="J1462" i="9"/>
  <c r="J1468" i="9"/>
  <c r="K1544" i="9"/>
  <c r="J1544" i="9"/>
  <c r="K1353" i="9"/>
  <c r="J1353" i="9"/>
  <c r="K1431" i="9"/>
  <c r="J1431" i="9"/>
  <c r="K1450" i="9"/>
  <c r="J1450" i="9"/>
  <c r="K1481" i="9"/>
  <c r="J1481" i="9"/>
  <c r="K1494" i="9"/>
  <c r="J1494" i="9"/>
  <c r="K1526" i="9"/>
  <c r="J1526" i="9"/>
  <c r="K1607" i="9"/>
  <c r="J1607" i="9"/>
  <c r="K1741" i="9"/>
  <c r="J1741" i="9"/>
  <c r="J1338" i="9"/>
  <c r="K1343" i="9"/>
  <c r="K1348" i="9"/>
  <c r="J1377" i="9"/>
  <c r="K1382" i="9"/>
  <c r="J1382" i="9"/>
  <c r="J1408" i="9"/>
  <c r="K1463" i="9"/>
  <c r="J1463" i="9"/>
  <c r="J1475" i="9"/>
  <c r="K1507" i="9"/>
  <c r="J1507" i="9"/>
  <c r="K1539" i="9"/>
  <c r="J1539" i="9"/>
  <c r="K1545" i="9"/>
  <c r="J1545" i="9"/>
  <c r="K1573" i="9"/>
  <c r="J1573" i="9"/>
  <c r="K1713" i="9"/>
  <c r="J1713" i="9"/>
  <c r="K1438" i="9"/>
  <c r="J1438" i="9"/>
  <c r="K1457" i="9"/>
  <c r="J1457" i="9"/>
  <c r="K1482" i="9"/>
  <c r="J1482" i="9"/>
  <c r="K1495" i="9"/>
  <c r="J1495" i="9"/>
  <c r="K1514" i="9"/>
  <c r="J1514" i="9"/>
  <c r="K1527" i="9"/>
  <c r="J1527" i="9"/>
  <c r="K1613" i="9"/>
  <c r="J1613" i="9"/>
  <c r="K1636" i="9"/>
  <c r="J1636" i="9"/>
  <c r="K1324" i="9"/>
  <c r="J1329" i="9"/>
  <c r="J1354" i="9"/>
  <c r="K1363" i="9"/>
  <c r="K1368" i="9"/>
  <c r="J1393" i="9"/>
  <c r="K1398" i="9"/>
  <c r="J1398" i="9"/>
  <c r="K1414" i="9"/>
  <c r="J1414" i="9"/>
  <c r="K1470" i="9"/>
  <c r="J1470" i="9"/>
  <c r="K1574" i="9"/>
  <c r="J1574" i="9"/>
  <c r="K1754" i="9"/>
  <c r="J1754" i="9"/>
  <c r="K1140" i="9"/>
  <c r="K1172" i="9"/>
  <c r="K1204" i="9"/>
  <c r="K1236" i="9"/>
  <c r="K1268" i="9"/>
  <c r="K1300" i="9"/>
  <c r="J1334" i="9"/>
  <c r="K1339" i="9"/>
  <c r="K1344" i="9"/>
  <c r="J1383" i="9"/>
  <c r="K1420" i="9"/>
  <c r="K1476" i="9"/>
  <c r="K1508" i="9"/>
  <c r="K1540" i="9"/>
  <c r="K1670" i="9"/>
  <c r="J1670" i="9"/>
  <c r="K1620" i="9"/>
  <c r="J1620" i="9"/>
  <c r="K1421" i="9"/>
  <c r="J1421" i="9"/>
  <c r="K1433" i="9"/>
  <c r="J1433" i="9"/>
  <c r="K1446" i="9"/>
  <c r="J1446" i="9"/>
  <c r="K1704" i="9"/>
  <c r="J1704" i="9"/>
  <c r="K1223" i="9"/>
  <c r="J1237" i="9"/>
  <c r="J1246" i="9"/>
  <c r="K1255" i="9"/>
  <c r="J1269" i="9"/>
  <c r="J1278" i="9"/>
  <c r="K1287" i="9"/>
  <c r="J1301" i="9"/>
  <c r="J1330" i="9"/>
  <c r="K1335" i="9"/>
  <c r="K1340" i="9"/>
  <c r="J1345" i="9"/>
  <c r="J1355" i="9"/>
  <c r="J1384" i="9"/>
  <c r="J1427" i="9"/>
  <c r="K1465" i="9"/>
  <c r="J1465" i="9"/>
  <c r="J1350" i="9"/>
  <c r="J1360" i="9"/>
  <c r="K1434" i="9"/>
  <c r="J1434" i="9"/>
  <c r="K1447" i="9"/>
  <c r="J1447" i="9"/>
  <c r="J1459" i="9"/>
  <c r="K1478" i="9"/>
  <c r="J1478" i="9"/>
  <c r="J1484" i="9"/>
  <c r="K1510" i="9"/>
  <c r="J1510" i="9"/>
  <c r="K1587" i="9"/>
  <c r="K1768" i="9"/>
  <c r="J1768" i="9"/>
  <c r="K1187" i="9"/>
  <c r="K1219" i="9"/>
  <c r="K1251" i="9"/>
  <c r="K1283" i="9"/>
  <c r="J1306" i="9"/>
  <c r="K1311" i="9"/>
  <c r="K1316" i="9"/>
  <c r="J1400" i="9"/>
  <c r="J1416" i="9"/>
  <c r="J1422" i="9"/>
  <c r="K1466" i="9"/>
  <c r="J1466" i="9"/>
  <c r="K1491" i="9"/>
  <c r="J1491" i="9"/>
  <c r="K1523" i="9"/>
  <c r="J1523" i="9"/>
  <c r="K1649" i="9"/>
  <c r="J1649" i="9"/>
  <c r="K1390" i="9"/>
  <c r="J1390" i="9"/>
  <c r="K1441" i="9"/>
  <c r="J1441" i="9"/>
  <c r="K1454" i="9"/>
  <c r="J1454" i="9"/>
  <c r="K1479" i="9"/>
  <c r="J1479" i="9"/>
  <c r="K1498" i="9"/>
  <c r="J1498" i="9"/>
  <c r="K1511" i="9"/>
  <c r="J1511" i="9"/>
  <c r="K1530" i="9"/>
  <c r="J1530" i="9"/>
  <c r="K1570" i="9"/>
  <c r="J1570" i="9"/>
  <c r="K1489" i="9"/>
  <c r="J1489" i="9"/>
  <c r="K1626" i="9"/>
  <c r="J1626" i="9"/>
  <c r="K1707" i="9"/>
  <c r="J1707" i="9"/>
  <c r="K1835" i="9"/>
  <c r="J1835" i="9"/>
  <c r="K1579" i="9"/>
  <c r="J1579" i="9"/>
  <c r="K1801" i="9"/>
  <c r="J1801" i="9"/>
  <c r="K1818" i="9"/>
  <c r="J1818" i="9"/>
  <c r="J1426" i="9"/>
  <c r="J1442" i="9"/>
  <c r="K1569" i="9"/>
  <c r="J1569" i="9"/>
  <c r="K1724" i="9"/>
  <c r="J1724" i="9"/>
  <c r="K1788" i="9"/>
  <c r="J1788" i="9"/>
  <c r="J1389" i="9"/>
  <c r="K1437" i="9"/>
  <c r="J1437" i="9"/>
  <c r="K1453" i="9"/>
  <c r="J1453" i="9"/>
  <c r="K1469" i="9"/>
  <c r="J1469" i="9"/>
  <c r="K1485" i="9"/>
  <c r="J1485" i="9"/>
  <c r="J1559" i="9"/>
  <c r="K1585" i="9"/>
  <c r="J1585" i="9"/>
  <c r="J1600" i="9"/>
  <c r="K1643" i="9"/>
  <c r="J1643" i="9"/>
  <c r="J1664" i="9"/>
  <c r="J1687" i="9"/>
  <c r="K1737" i="9"/>
  <c r="J1737" i="9"/>
  <c r="K1771" i="9"/>
  <c r="J1771" i="9"/>
  <c r="K1586" i="9"/>
  <c r="J1586" i="9"/>
  <c r="K1596" i="9"/>
  <c r="J1596" i="9"/>
  <c r="K1633" i="9"/>
  <c r="J1633" i="9"/>
  <c r="J1486" i="9"/>
  <c r="J1502" i="9"/>
  <c r="J1518" i="9"/>
  <c r="J1534" i="9"/>
  <c r="J1560" i="9"/>
  <c r="J1623" i="9"/>
  <c r="K1650" i="9"/>
  <c r="J1650" i="9"/>
  <c r="K1660" i="9"/>
  <c r="J1660" i="9"/>
  <c r="K1862" i="9"/>
  <c r="J1862" i="9"/>
  <c r="K1832" i="9"/>
  <c r="J1832" i="9"/>
  <c r="K1555" i="9"/>
  <c r="J1555" i="9"/>
  <c r="K1602" i="9"/>
  <c r="J1602" i="9"/>
  <c r="K1683" i="9"/>
  <c r="J1683" i="9"/>
  <c r="K1815" i="9"/>
  <c r="J1815" i="9"/>
  <c r="K1556" i="9"/>
  <c r="J1556" i="9"/>
  <c r="K1603" i="9"/>
  <c r="J1603" i="9"/>
  <c r="K1609" i="9"/>
  <c r="J1609" i="9"/>
  <c r="K1798" i="9"/>
  <c r="J1798" i="9"/>
  <c r="K1845" i="9"/>
  <c r="J1845" i="9"/>
  <c r="K1429" i="9"/>
  <c r="J1429" i="9"/>
  <c r="K1445" i="9"/>
  <c r="J1445" i="9"/>
  <c r="K1461" i="9"/>
  <c r="J1461" i="9"/>
  <c r="K1477" i="9"/>
  <c r="J1477" i="9"/>
  <c r="K1572" i="9"/>
  <c r="J1572" i="9"/>
  <c r="K1619" i="9"/>
  <c r="J1619" i="9"/>
  <c r="K1734" i="9"/>
  <c r="J1734" i="9"/>
  <c r="K1562" i="9"/>
  <c r="J1562" i="9"/>
  <c r="J1630" i="9"/>
  <c r="K1690" i="9"/>
  <c r="J1690" i="9"/>
  <c r="K1751" i="9"/>
  <c r="J1751" i="9"/>
  <c r="K1781" i="9"/>
  <c r="J1781" i="9"/>
  <c r="K1865" i="9"/>
  <c r="J1865" i="9"/>
  <c r="J1752" i="9"/>
  <c r="J1765" i="9"/>
  <c r="J1782" i="9"/>
  <c r="J1799" i="9"/>
  <c r="J1816" i="9"/>
  <c r="J1829" i="9"/>
  <c r="J1846" i="9"/>
  <c r="J1863" i="9"/>
  <c r="J1880" i="9"/>
  <c r="J1684" i="9"/>
  <c r="J1697" i="9"/>
  <c r="J1714" i="9"/>
  <c r="J1731" i="9"/>
  <c r="J1748" i="9"/>
  <c r="J1761" i="9"/>
  <c r="J1778" i="9"/>
  <c r="J1795" i="9"/>
  <c r="J1812" i="9"/>
  <c r="J1825" i="9"/>
  <c r="J1842" i="9"/>
  <c r="J1859" i="9"/>
  <c r="J1876" i="9"/>
  <c r="J1552" i="9"/>
  <c r="J1616" i="9"/>
  <c r="J1680" i="9"/>
  <c r="J1727" i="9"/>
  <c r="J1744" i="9"/>
  <c r="J1757" i="9"/>
  <c r="J1774" i="9"/>
  <c r="J1791" i="9"/>
  <c r="J1808" i="9"/>
  <c r="J1821" i="9"/>
  <c r="J1838" i="9"/>
  <c r="J1855" i="9"/>
  <c r="J1872" i="9"/>
  <c r="J1851" i="9"/>
  <c r="J1868" i="9"/>
  <c r="J1881" i="9"/>
  <c r="J1864" i="9"/>
  <c r="J1877" i="9"/>
  <c r="J1882" i="9"/>
  <c r="J1493" i="9"/>
  <c r="J1497" i="9"/>
  <c r="J1501" i="9"/>
  <c r="J1505" i="9"/>
  <c r="J1509" i="9"/>
  <c r="J1513" i="9"/>
  <c r="J1517" i="9"/>
  <c r="J1521" i="9"/>
  <c r="J1525" i="9"/>
  <c r="J1529" i="9"/>
  <c r="J1533" i="9"/>
  <c r="J1537" i="9"/>
  <c r="J1558" i="9"/>
  <c r="J1575" i="9"/>
  <c r="J1592" i="9"/>
  <c r="J1605" i="9"/>
  <c r="J1622" i="9"/>
  <c r="J1639" i="9"/>
  <c r="J1656" i="9"/>
  <c r="J1669" i="9"/>
  <c r="J1686" i="9"/>
  <c r="J1703" i="9"/>
  <c r="J1720" i="9"/>
  <c r="J1733" i="9"/>
  <c r="J1750" i="9"/>
  <c r="J1767" i="9"/>
  <c r="J1784" i="9"/>
  <c r="J1797" i="9"/>
  <c r="J1814" i="9"/>
  <c r="J1831" i="9"/>
  <c r="J1848" i="9"/>
  <c r="J1861" i="9"/>
  <c r="J1878" i="9"/>
  <c r="J1588" i="9"/>
  <c r="J1635" i="9"/>
  <c r="J1652" i="9"/>
  <c r="J1665" i="9"/>
  <c r="J1682" i="9"/>
  <c r="J1699" i="9"/>
  <c r="J1716" i="9"/>
  <c r="J1729" i="9"/>
  <c r="J1746" i="9"/>
  <c r="J1763" i="9"/>
  <c r="J1780" i="9"/>
  <c r="J1793" i="9"/>
  <c r="J1810" i="9"/>
  <c r="J1827" i="9"/>
  <c r="J1844" i="9"/>
  <c r="J1857" i="9"/>
  <c r="J1874" i="9"/>
  <c r="J1648" i="9"/>
  <c r="J1712" i="9"/>
  <c r="J1776" i="9"/>
  <c r="J1840" i="9"/>
  <c r="J1879" i="9"/>
  <c r="J1730" i="9"/>
  <c r="J1747" i="9"/>
  <c r="J1764" i="9"/>
  <c r="J1777" i="9"/>
  <c r="J1794" i="9"/>
  <c r="J1811" i="9"/>
  <c r="J1828" i="9"/>
  <c r="J1841" i="9"/>
  <c r="J1858" i="9"/>
  <c r="J1875" i="9"/>
  <c r="J1760" i="9"/>
  <c r="C1901" i="9" l="1"/>
  <c r="C1897" i="9"/>
  <c r="C1898" i="9"/>
  <c r="C1899" i="9"/>
</calcChain>
</file>

<file path=xl/sharedStrings.xml><?xml version="1.0" encoding="utf-8"?>
<sst xmlns="http://schemas.openxmlformats.org/spreadsheetml/2006/main" count="43461" uniqueCount="10743">
  <si>
    <t>MTF (Margin Trading Facility) — Approved Scrip Lists by Broker</t>
  </si>
  <si>
    <t>Snapshot pulled 2026-08-07 23:20:23 IST  ·  India  ·  NSE/BSE cash segment</t>
  </si>
  <si>
    <t>COVERAGE</t>
  </si>
  <si>
    <t>Broker</t>
  </si>
  <si>
    <t>Scrips</t>
  </si>
  <si>
    <t>Funded</t>
  </si>
  <si>
    <t>Status</t>
  </si>
  <si>
    <t>Dhan</t>
  </si>
  <si>
    <t>Complete</t>
  </si>
  <si>
    <t>Zerodha</t>
  </si>
  <si>
    <t>Upstox</t>
  </si>
  <si>
    <t>Kotak Neo</t>
  </si>
  <si>
    <t>Paytm Money</t>
  </si>
  <si>
    <t>Angel One</t>
  </si>
  <si>
    <t>MODELLED margin</t>
  </si>
  <si>
    <t>Groww</t>
  </si>
  <si>
    <t>NOT YET INCLUDED</t>
  </si>
  <si>
    <t>Sahi</t>
  </si>
  <si>
    <t>Does not offer MTF. No mention across homepage, pricing, FAQ or sitemap; their pledge FAQ scopes collateral to intraday, futures and options writing only. Excluded by design, not pending.</t>
  </si>
  <si>
    <t>HOW TO READ THE NUMBERS</t>
  </si>
  <si>
    <t>Margin requirement / User's funds (%)</t>
  </si>
  <si>
    <t>The portion of trade value you fund yourself. Lower means more leverage.</t>
  </si>
  <si>
    <t>Broker funding (%)</t>
  </si>
  <si>
    <t>What the broker lends — always 100 minus the margin. Interest accrues on this only.</t>
  </si>
  <si>
    <t>Leverage (x)</t>
  </si>
  <si>
    <t>100 / margin requirement. A 25% margin is 4.00x.</t>
  </si>
  <si>
    <t>CAVEATS</t>
  </si>
  <si>
    <t>Zero-funding rows</t>
  </si>
  <si>
    <t>Some scrips appear on a list at 100% margin / 0% funding — present, but with no actual MTF benefit. Filter the 'MTF Funded?' column.</t>
  </si>
  <si>
    <t>Daily revision</t>
  </si>
  <si>
    <t>Margins track exchange VAR + ELM and broker RMS policy; Dhan restates intraday. This is a dated snapshot, not a standing reference.</t>
  </si>
  <si>
    <t>Published margin is a ceiling</t>
  </si>
  <si>
    <t>ASM/GSM surveillance, F&amp;O ban periods and account-level caps can all reduce actual leverage at order time.</t>
  </si>
  <si>
    <t>Blue vs black</t>
  </si>
  <si>
    <t>Blue cells are exactly as published by the broker. Black cells are derived — either a formula, or an ISIN backfilled from another broker.</t>
  </si>
  <si>
    <t>Kotak Neo margin is derived</t>
  </si>
  <si>
    <t>Kotak publishes leverage and a per-scrip exposure cap, not a margin %. Its margin column is computed as 100/leverage and inherits Kotak's 2dp rounding, so treat it as approximate to about +/-0.2pp. Every other broker publishes margin directly.</t>
  </si>
  <si>
    <t>Kotak Neo ISINs are backfilled</t>
  </si>
  <si>
    <t>Kotak publishes no ISIN. ISINs are resolved by symbol from the other brokers in the same pull; a small number of Kotak-exclusive names have none and are matched on symbol in the cross-broker sheet.</t>
  </si>
  <si>
    <t>Paytm Money rounding</t>
  </si>
  <si>
    <t>Paytm rounds its published leverage to 1 decimal, so the leverage check can differ from the published figure by up to 0.05x. The margin % is exact.</t>
  </si>
  <si>
    <t>Dhan — MTF Approved Scrips</t>
  </si>
  <si>
    <t>1742 scrips  ·  1624 actually funded  ·  pulled 2026-08-07 23:20:23 IST</t>
  </si>
  <si>
    <t>Dhan publishes the funding split directly; columns D and E are both as-published.</t>
  </si>
  <si>
    <t>Symbol</t>
  </si>
  <si>
    <t>ISIN</t>
  </si>
  <si>
    <t>Category</t>
  </si>
  <si>
    <t>Margin Requirement
User's Funds (%)</t>
  </si>
  <si>
    <t>Broker Funding
Dhan's Funds (%)</t>
  </si>
  <si>
    <t>Leverage
(as published)</t>
  </si>
  <si>
    <t>Leverage Check
(100 / Margin)</t>
  </si>
  <si>
    <t>MTF Funded?</t>
  </si>
  <si>
    <t>20MICRONS</t>
  </si>
  <si>
    <t>INE144J01027</t>
  </si>
  <si>
    <t>360ONE</t>
  </si>
  <si>
    <t>INE466L01038</t>
  </si>
  <si>
    <t>3MINDIA</t>
  </si>
  <si>
    <t>INE470A01017</t>
  </si>
  <si>
    <t>5PAISA</t>
  </si>
  <si>
    <t>INE618L01018</t>
  </si>
  <si>
    <t>63MOONS</t>
  </si>
  <si>
    <t>INE111B01023</t>
  </si>
  <si>
    <t>AADHARHFC</t>
  </si>
  <si>
    <t>INE883F01010</t>
  </si>
  <si>
    <t>AARON</t>
  </si>
  <si>
    <t>INE721Z01010</t>
  </si>
  <si>
    <t>AARTIDRUGS</t>
  </si>
  <si>
    <t>INE767A01016</t>
  </si>
  <si>
    <t>AARTIIND</t>
  </si>
  <si>
    <t>INE769A01020</t>
  </si>
  <si>
    <t>AARTIPHARM</t>
  </si>
  <si>
    <t>INE0LRU01027</t>
  </si>
  <si>
    <t>AARTISURF</t>
  </si>
  <si>
    <t>INE09EO01013</t>
  </si>
  <si>
    <t>AAVAS</t>
  </si>
  <si>
    <t>INE216P01012</t>
  </si>
  <si>
    <t>ABB</t>
  </si>
  <si>
    <t>INE117A01022</t>
  </si>
  <si>
    <t>ABBOTINDIA</t>
  </si>
  <si>
    <t>INE358A01014</t>
  </si>
  <si>
    <t>ABCAPITAL</t>
  </si>
  <si>
    <t>INE674K01013</t>
  </si>
  <si>
    <t>ABCOTS</t>
  </si>
  <si>
    <t>INE08PH01015</t>
  </si>
  <si>
    <t>ABDL</t>
  </si>
  <si>
    <t>INE552Z01027</t>
  </si>
  <si>
    <t>ABFRL</t>
  </si>
  <si>
    <t>INE647O01011</t>
  </si>
  <si>
    <t>ABGSEC</t>
  </si>
  <si>
    <t>INF209KC1134</t>
  </si>
  <si>
    <t>ABINFRA</t>
  </si>
  <si>
    <t>INE00YB01025</t>
  </si>
  <si>
    <t>ABLBL</t>
  </si>
  <si>
    <t>INE14LE01019</t>
  </si>
  <si>
    <t>ABREL</t>
  </si>
  <si>
    <t>INE055A01016</t>
  </si>
  <si>
    <t>ABSLAMC</t>
  </si>
  <si>
    <t>INE404A01024</t>
  </si>
  <si>
    <t>ABSLBANETF</t>
  </si>
  <si>
    <t>INF209KB17D5</t>
  </si>
  <si>
    <t>ABSLLIQUID</t>
  </si>
  <si>
    <t>INF209KB18T9</t>
  </si>
  <si>
    <t>ABSLNN50ET</t>
  </si>
  <si>
    <t>INF209KB16D7</t>
  </si>
  <si>
    <t>ABSLPSE</t>
  </si>
  <si>
    <t>INF209KB19Z4</t>
  </si>
  <si>
    <t>ACC</t>
  </si>
  <si>
    <t>INE012A01025</t>
  </si>
  <si>
    <t>ACCELYA</t>
  </si>
  <si>
    <t>INE793A01012</t>
  </si>
  <si>
    <t>ACE</t>
  </si>
  <si>
    <t>INE731H01025</t>
  </si>
  <si>
    <t>ACI</t>
  </si>
  <si>
    <t>INE128X01021</t>
  </si>
  <si>
    <t>ACMESOLAR</t>
  </si>
  <si>
    <t>INE622W01025</t>
  </si>
  <si>
    <t>ACUTAAS</t>
  </si>
  <si>
    <t>INE00FF01025</t>
  </si>
  <si>
    <t>ADANIENSOL</t>
  </si>
  <si>
    <t>INE931S01010</t>
  </si>
  <si>
    <t>ADANIENT</t>
  </si>
  <si>
    <t>INE423A01024</t>
  </si>
  <si>
    <t>ADANIGREEN</t>
  </si>
  <si>
    <t>INE364U01010</t>
  </si>
  <si>
    <t>ADANIPORTS</t>
  </si>
  <si>
    <t>INE742F01042</t>
  </si>
  <si>
    <t>ADANIPOWER</t>
  </si>
  <si>
    <t>INE814H01029</t>
  </si>
  <si>
    <t>ADFFOODS</t>
  </si>
  <si>
    <t>INE982B01027</t>
  </si>
  <si>
    <t>ADOR</t>
  </si>
  <si>
    <t>INE045A01017</t>
  </si>
  <si>
    <t>ADSL</t>
  </si>
  <si>
    <t>INE102I01027</t>
  </si>
  <si>
    <t>ADVAIT</t>
  </si>
  <si>
    <t>INE0ALI01010</t>
  </si>
  <si>
    <t>ADVANCE</t>
  </si>
  <si>
    <t>INE1B0W01010</t>
  </si>
  <si>
    <t>ADVANIHOTR</t>
  </si>
  <si>
    <t>INE199C01026</t>
  </si>
  <si>
    <t>ADVENTHTL</t>
  </si>
  <si>
    <t>INE28GN01010</t>
  </si>
  <si>
    <t>ADVENZYMES</t>
  </si>
  <si>
    <t>INE837H01020</t>
  </si>
  <si>
    <t>AEGISLOG</t>
  </si>
  <si>
    <t>INE208C01025</t>
  </si>
  <si>
    <t>AEGISVOPAK</t>
  </si>
  <si>
    <t>INE0INX01018</t>
  </si>
  <si>
    <t>AEQUS</t>
  </si>
  <si>
    <t>INE947N01017</t>
  </si>
  <si>
    <t>AEROENTER</t>
  </si>
  <si>
    <t>INE065D01027</t>
  </si>
  <si>
    <t>AEROFLEX</t>
  </si>
  <si>
    <t>INE024001021</t>
  </si>
  <si>
    <t>AETHER</t>
  </si>
  <si>
    <t>INE0BWX01014</t>
  </si>
  <si>
    <t>AFCONS</t>
  </si>
  <si>
    <t>INE101I01011</t>
  </si>
  <si>
    <t>AFFLE</t>
  </si>
  <si>
    <t>INE00WC01027</t>
  </si>
  <si>
    <t>AFSL</t>
  </si>
  <si>
    <t>INE00ZE01026</t>
  </si>
  <si>
    <t>AGARIND</t>
  </si>
  <si>
    <t>INE204E01012</t>
  </si>
  <si>
    <t>AGARWALEYE</t>
  </si>
  <si>
    <t>INE943P01029</t>
  </si>
  <si>
    <t>AGI</t>
  </si>
  <si>
    <t>INE415A01038</t>
  </si>
  <si>
    <t>AGIIL</t>
  </si>
  <si>
    <t>INE976R01033</t>
  </si>
  <si>
    <t>AHCL</t>
  </si>
  <si>
    <t>INE0Y8W01025</t>
  </si>
  <si>
    <t>AHLUCONT</t>
  </si>
  <si>
    <t>INE758C01029</t>
  </si>
  <si>
    <t>AIAENG</t>
  </si>
  <si>
    <t>INE212H01026</t>
  </si>
  <si>
    <t>AIIL</t>
  </si>
  <si>
    <t>INE206F01022</t>
  </si>
  <si>
    <t>AJANTPHARM</t>
  </si>
  <si>
    <t>INE031B01049</t>
  </si>
  <si>
    <t>AJAXENGG</t>
  </si>
  <si>
    <t>INE274Y01021</t>
  </si>
  <si>
    <t>AJMERA</t>
  </si>
  <si>
    <t>INE298G01035</t>
  </si>
  <si>
    <t>AKUMS</t>
  </si>
  <si>
    <t>INE09XN01023</t>
  </si>
  <si>
    <t>ALEMBICLTD</t>
  </si>
  <si>
    <t>INE426A01027</t>
  </si>
  <si>
    <t>ALGOQUANT</t>
  </si>
  <si>
    <t>INE598D01035</t>
  </si>
  <si>
    <t>ALICON</t>
  </si>
  <si>
    <t>INE062D01024</t>
  </si>
  <si>
    <t>ALIVUS</t>
  </si>
  <si>
    <t>INE03Q201024</t>
  </si>
  <si>
    <t>ALKEM</t>
  </si>
  <si>
    <t>INE540L01014</t>
  </si>
  <si>
    <t>ALKYLAMINE</t>
  </si>
  <si>
    <t>INE150B01039</t>
  </si>
  <si>
    <t>ALLCARGO</t>
  </si>
  <si>
    <t>INE418H01029</t>
  </si>
  <si>
    <t>ALLDIGI</t>
  </si>
  <si>
    <t>INE835G01018</t>
  </si>
  <si>
    <t>ALLTIME</t>
  </si>
  <si>
    <t>INE0GV601021</t>
  </si>
  <si>
    <t>ALOKINDS</t>
  </si>
  <si>
    <t>INE270A01029</t>
  </si>
  <si>
    <t>ALPHA</t>
  </si>
  <si>
    <t>INF174KA1IA5</t>
  </si>
  <si>
    <t>ALPHAETF</t>
  </si>
  <si>
    <t>INF769K01KU7</t>
  </si>
  <si>
    <t>ALPL30IETF</t>
  </si>
  <si>
    <t>INF109KC17V7</t>
  </si>
  <si>
    <t>AMAGI</t>
  </si>
  <si>
    <t>INE121R01077</t>
  </si>
  <si>
    <t>AMBER</t>
  </si>
  <si>
    <t>INE371P01015</t>
  </si>
  <si>
    <t>AMBIKCO</t>
  </si>
  <si>
    <t>INE540G01014</t>
  </si>
  <si>
    <t>AMBUJACEM</t>
  </si>
  <si>
    <t>INE079A01024</t>
  </si>
  <si>
    <t>AMIRCHAND</t>
  </si>
  <si>
    <t>INE05TO01019</t>
  </si>
  <si>
    <t>AMRUTANJAN</t>
  </si>
  <si>
    <t>INE098F01031</t>
  </si>
  <si>
    <t>ANANDRATHI</t>
  </si>
  <si>
    <t>INE463V01026</t>
  </si>
  <si>
    <t>ANANTRAJ</t>
  </si>
  <si>
    <t>INE242C01024</t>
  </si>
  <si>
    <t>ANDHRAPAP</t>
  </si>
  <si>
    <t>INE435A01051</t>
  </si>
  <si>
    <t>ANDHRSUGAR</t>
  </si>
  <si>
    <t>INE715B01021</t>
  </si>
  <si>
    <t>ANGELONE</t>
  </si>
  <si>
    <t>INE732I01021</t>
  </si>
  <si>
    <t>ANTELOPUS</t>
  </si>
  <si>
    <t>INE818A01017</t>
  </si>
  <si>
    <t>ANTHEM</t>
  </si>
  <si>
    <t>INE0CZ201020</t>
  </si>
  <si>
    <t>ANUP</t>
  </si>
  <si>
    <t>INE294Z01018</t>
  </si>
  <si>
    <t>ANURAS</t>
  </si>
  <si>
    <t>INE930P01018</t>
  </si>
  <si>
    <t>AONEGOLD</t>
  </si>
  <si>
    <t>INF1J2R01114</t>
  </si>
  <si>
    <t>AONELIQUID</t>
  </si>
  <si>
    <t>INF1J2R01056</t>
  </si>
  <si>
    <t>AONENIFTY</t>
  </si>
  <si>
    <t>INF1J2R01064</t>
  </si>
  <si>
    <t>AONETMMQ50</t>
  </si>
  <si>
    <t>INF1J2R01148</t>
  </si>
  <si>
    <t>AONETOTAL</t>
  </si>
  <si>
    <t>INF1J2R01015</t>
  </si>
  <si>
    <t>APARINDS</t>
  </si>
  <si>
    <t>INE372A01015</t>
  </si>
  <si>
    <t>APCOTEXIND</t>
  </si>
  <si>
    <t>INE116A01032</t>
  </si>
  <si>
    <t>APEX</t>
  </si>
  <si>
    <t>INE346W01013</t>
  </si>
  <si>
    <t>APLAPOLLO</t>
  </si>
  <si>
    <t>INE702C01027</t>
  </si>
  <si>
    <t>APLLTD</t>
  </si>
  <si>
    <t>INE901L01018</t>
  </si>
  <si>
    <t>APOLLO</t>
  </si>
  <si>
    <t>INE713T01028</t>
  </si>
  <si>
    <t>APOLLOHOSP</t>
  </si>
  <si>
    <t>INE437A01024</t>
  </si>
  <si>
    <t>APOLLOPIPE</t>
  </si>
  <si>
    <t>INE126J01016</t>
  </si>
  <si>
    <t>APOLLOTYRE</t>
  </si>
  <si>
    <t>INE438A01022</t>
  </si>
  <si>
    <t>APTUS</t>
  </si>
  <si>
    <t>INE852O01025</t>
  </si>
  <si>
    <t>ARE&amp;M</t>
  </si>
  <si>
    <t>INE885A01032</t>
  </si>
  <si>
    <t>ARFIN</t>
  </si>
  <si>
    <t>INE784R01023</t>
  </si>
  <si>
    <t>ARIES</t>
  </si>
  <si>
    <t>INE298I01015</t>
  </si>
  <si>
    <t>ARIHANTCAP</t>
  </si>
  <si>
    <t>INE420B01036</t>
  </si>
  <si>
    <t>ARIHANTSUP</t>
  </si>
  <si>
    <t>INE643K01018</t>
  </si>
  <si>
    <t>ARIS</t>
  </si>
  <si>
    <t>INE0H9P01028</t>
  </si>
  <si>
    <t>ARKADE</t>
  </si>
  <si>
    <t>INE0QRL01017</t>
  </si>
  <si>
    <t>ARMANFIN</t>
  </si>
  <si>
    <t>INE109C01017</t>
  </si>
  <si>
    <t>ARSSBL</t>
  </si>
  <si>
    <t>INE549H01021</t>
  </si>
  <si>
    <t>ARTEMISMED</t>
  </si>
  <si>
    <t>INE025R01021</t>
  </si>
  <si>
    <t>ARVIND</t>
  </si>
  <si>
    <t>INE034A01011</t>
  </si>
  <si>
    <t>ARVINDFASN</t>
  </si>
  <si>
    <t>INE955V01021</t>
  </si>
  <si>
    <t>ARVSMART</t>
  </si>
  <si>
    <t>INE034S01021</t>
  </si>
  <si>
    <t>ASAHIINDIA</t>
  </si>
  <si>
    <t>INE439A01020</t>
  </si>
  <si>
    <t>ASAL</t>
  </si>
  <si>
    <t>INE900C01027</t>
  </si>
  <si>
    <t>ASALCBR</t>
  </si>
  <si>
    <t>INE073G01016</t>
  </si>
  <si>
    <t>ASHAPURMIN</t>
  </si>
  <si>
    <t>INE348A01023</t>
  </si>
  <si>
    <t>ASHIANA</t>
  </si>
  <si>
    <t>INE365D01021</t>
  </si>
  <si>
    <t>ASHOKA</t>
  </si>
  <si>
    <t>INE442H01029</t>
  </si>
  <si>
    <t>ASHOKLEY</t>
  </si>
  <si>
    <t>INE208A01029</t>
  </si>
  <si>
    <t>ASIANENE</t>
  </si>
  <si>
    <t>INE276G01015</t>
  </si>
  <si>
    <t>ASIANHOTNR</t>
  </si>
  <si>
    <t>INE363A01022</t>
  </si>
  <si>
    <t>ASIANPAINT</t>
  </si>
  <si>
    <t>INE021A01026</t>
  </si>
  <si>
    <t>ASIANTILES</t>
  </si>
  <si>
    <t>INE022I01019</t>
  </si>
  <si>
    <t>ASKAUTOLTD</t>
  </si>
  <si>
    <t>INE491J01022</t>
  </si>
  <si>
    <t>ASTEC</t>
  </si>
  <si>
    <t>INE563J01010</t>
  </si>
  <si>
    <t>ASTERDM</t>
  </si>
  <si>
    <t>INE914M01019</t>
  </si>
  <si>
    <t>ASTRAL</t>
  </si>
  <si>
    <t>INE006I01046</t>
  </si>
  <si>
    <t>ASTRAMICRO</t>
  </si>
  <si>
    <t>INE386C01029</t>
  </si>
  <si>
    <t>ASTRAZEN</t>
  </si>
  <si>
    <t>INE203A01020</t>
  </si>
  <si>
    <t>ATGL</t>
  </si>
  <si>
    <t>INE399L01023</t>
  </si>
  <si>
    <t>ATHERENERG</t>
  </si>
  <si>
    <t>INE0LEZ01016</t>
  </si>
  <si>
    <t>ATL</t>
  </si>
  <si>
    <t>INE0NN701020</t>
  </si>
  <si>
    <t>ATLANTAELE</t>
  </si>
  <si>
    <t>INE0Z4F01028</t>
  </si>
  <si>
    <t>ATUL</t>
  </si>
  <si>
    <t>INE100A01010</t>
  </si>
  <si>
    <t>ATULAUTO</t>
  </si>
  <si>
    <t>INE951D01028</t>
  </si>
  <si>
    <t>AUBANK</t>
  </si>
  <si>
    <t>INE949L01017</t>
  </si>
  <si>
    <t>AURIONPRO</t>
  </si>
  <si>
    <t>INE132H01018</t>
  </si>
  <si>
    <t>AUROPHARMA</t>
  </si>
  <si>
    <t>INE406A01037</t>
  </si>
  <si>
    <t>AURUM</t>
  </si>
  <si>
    <t>INE898S01029</t>
  </si>
  <si>
    <t>AUTOAXLES</t>
  </si>
  <si>
    <t>INE449A01011</t>
  </si>
  <si>
    <t>AUTOBEES</t>
  </si>
  <si>
    <t>INF204KC1337</t>
  </si>
  <si>
    <t>AUTOIETF</t>
  </si>
  <si>
    <t>INF109KC10V2</t>
  </si>
  <si>
    <t>AVALON</t>
  </si>
  <si>
    <t>INE0LCL01028</t>
  </si>
  <si>
    <t>AVANTEL</t>
  </si>
  <si>
    <t>INE005B01027</t>
  </si>
  <si>
    <t>AVANTIFEED</t>
  </si>
  <si>
    <t>INE871C01038</t>
  </si>
  <si>
    <t>AVL</t>
  </si>
  <si>
    <t>INE679V01027</t>
  </si>
  <si>
    <t>AVTNPL</t>
  </si>
  <si>
    <t>INE488D01021</t>
  </si>
  <si>
    <t>AWFIS</t>
  </si>
  <si>
    <t>INE108V01019</t>
  </si>
  <si>
    <t>AWHCL</t>
  </si>
  <si>
    <t>INE01BK01022</t>
  </si>
  <si>
    <t>AWL</t>
  </si>
  <si>
    <t>INE699H01024</t>
  </si>
  <si>
    <t>AXISBANK</t>
  </si>
  <si>
    <t>INE238A01034</t>
  </si>
  <si>
    <t>AXISCADES</t>
  </si>
  <si>
    <t>INE555B01013</t>
  </si>
  <si>
    <t>AYE</t>
  </si>
  <si>
    <t>INE501X01029</t>
  </si>
  <si>
    <t>AYMSYNTEX</t>
  </si>
  <si>
    <t>INE193B01039</t>
  </si>
  <si>
    <t>AZAD</t>
  </si>
  <si>
    <t>INE02IJ01035</t>
  </si>
  <si>
    <t>BAJAJ-AUTO</t>
  </si>
  <si>
    <t>INE917I01010</t>
  </si>
  <si>
    <t>BAJAJCON</t>
  </si>
  <si>
    <t>INE933K01021</t>
  </si>
  <si>
    <t>BAJAJELEC</t>
  </si>
  <si>
    <t>INE193E01025</t>
  </si>
  <si>
    <t>BAJAJFINSV</t>
  </si>
  <si>
    <t>INE918I01026</t>
  </si>
  <si>
    <t>BAJAJHCARE</t>
  </si>
  <si>
    <t>INE411U01027</t>
  </si>
  <si>
    <t>BAJAJHFL</t>
  </si>
  <si>
    <t>INE377Y01014</t>
  </si>
  <si>
    <t>BAJAJHIND</t>
  </si>
  <si>
    <t>INE306A01021</t>
  </si>
  <si>
    <t>BAJAJHLDNG</t>
  </si>
  <si>
    <t>INE118A01012</t>
  </si>
  <si>
    <t>BAJAJINDEF</t>
  </si>
  <si>
    <t>INE0O9T01021</t>
  </si>
  <si>
    <t>BAJEL</t>
  </si>
  <si>
    <t>INE0KQN01018</t>
  </si>
  <si>
    <t>BAJFINANCE</t>
  </si>
  <si>
    <t>INE296A01032</t>
  </si>
  <si>
    <t>BALAJEE</t>
  </si>
  <si>
    <t>INE0S2G01011</t>
  </si>
  <si>
    <t>BALAJITELE</t>
  </si>
  <si>
    <t>INE794B01026</t>
  </si>
  <si>
    <t>BALAMINES</t>
  </si>
  <si>
    <t>INE050E01027</t>
  </si>
  <si>
    <t>BALKRISIND</t>
  </si>
  <si>
    <t>INE787D01026</t>
  </si>
  <si>
    <t>BALMLAWRIE</t>
  </si>
  <si>
    <t>INE164A01016</t>
  </si>
  <si>
    <t>BALRAMCHIN</t>
  </si>
  <si>
    <t>INE119A01028</t>
  </si>
  <si>
    <t>BALUFORGE</t>
  </si>
  <si>
    <t>INE011E01029</t>
  </si>
  <si>
    <t>BANARISUG</t>
  </si>
  <si>
    <t>INE459A01010</t>
  </si>
  <si>
    <t>BANCOINDIA</t>
  </si>
  <si>
    <t>INE213C01025</t>
  </si>
  <si>
    <t>BANDHANBNK</t>
  </si>
  <si>
    <t>INE545U01014</t>
  </si>
  <si>
    <t>BANKADD</t>
  </si>
  <si>
    <t>INF740KA1RX3</t>
  </si>
  <si>
    <t>BANKBARODA</t>
  </si>
  <si>
    <t>INE028A01039</t>
  </si>
  <si>
    <t>BANKBEES</t>
  </si>
  <si>
    <t>INF204KB15I9</t>
  </si>
  <si>
    <t>BANKBETA</t>
  </si>
  <si>
    <t>INF789F1AUV1</t>
  </si>
  <si>
    <t>BANKBETF</t>
  </si>
  <si>
    <t>INF0QA701714</t>
  </si>
  <si>
    <t>BANKETF</t>
  </si>
  <si>
    <t>INF769K01KR3</t>
  </si>
  <si>
    <t>BANKIETF</t>
  </si>
  <si>
    <t>INF109KC15I8</t>
  </si>
  <si>
    <t>BANKINDIA</t>
  </si>
  <si>
    <t>INE084A01016</t>
  </si>
  <si>
    <t>BANKNIFTY1</t>
  </si>
  <si>
    <t>INF174KA1ZB7</t>
  </si>
  <si>
    <t>BANKPSU</t>
  </si>
  <si>
    <t>INF769K01LZ4</t>
  </si>
  <si>
    <t>BANSALWIRE</t>
  </si>
  <si>
    <t>INE0B9K01025</t>
  </si>
  <si>
    <t>BASF</t>
  </si>
  <si>
    <t>INE373A01013</t>
  </si>
  <si>
    <t>BATAINDIA</t>
  </si>
  <si>
    <t>INE176A01028</t>
  </si>
  <si>
    <t>BAYERCROP</t>
  </si>
  <si>
    <t>INE462A01022</t>
  </si>
  <si>
    <t>BBETF0432</t>
  </si>
  <si>
    <t>INF754K01OB1</t>
  </si>
  <si>
    <t>BBL</t>
  </si>
  <si>
    <t>INE464A01036</t>
  </si>
  <si>
    <t>BBNPNBETF</t>
  </si>
  <si>
    <t>INF251K01TL6</t>
  </si>
  <si>
    <t>BBNPPGOLD</t>
  </si>
  <si>
    <t>INF251K01SU9</t>
  </si>
  <si>
    <t>BBOX</t>
  </si>
  <si>
    <t>INE676A01027</t>
  </si>
  <si>
    <t>BBTC</t>
  </si>
  <si>
    <t>INE050A01025</t>
  </si>
  <si>
    <t>BCLIND</t>
  </si>
  <si>
    <t>INE412G01024</t>
  </si>
  <si>
    <t>BDL</t>
  </si>
  <si>
    <t>INE171Z01026</t>
  </si>
  <si>
    <t>BECTORFOOD</t>
  </si>
  <si>
    <t>INE495P01020</t>
  </si>
  <si>
    <t>BEL</t>
  </si>
  <si>
    <t>INE263A01024</t>
  </si>
  <si>
    <t>BELRISE</t>
  </si>
  <si>
    <t>INE894V01022</t>
  </si>
  <si>
    <t>BEML</t>
  </si>
  <si>
    <t>INE258A01024</t>
  </si>
  <si>
    <t>BEPL</t>
  </si>
  <si>
    <t>INE922A01025</t>
  </si>
  <si>
    <t>BERGEPAINT</t>
  </si>
  <si>
    <t>INE463A01038</t>
  </si>
  <si>
    <t>BESTAGRO</t>
  </si>
  <si>
    <t>INE052T01021</t>
  </si>
  <si>
    <t>BETA</t>
  </si>
  <si>
    <t>INE351Y01019</t>
  </si>
  <si>
    <t>BFINVEST</t>
  </si>
  <si>
    <t>INE878K01010</t>
  </si>
  <si>
    <t>BFSI</t>
  </si>
  <si>
    <t>INF769K01HI8</t>
  </si>
  <si>
    <t>BFUTILITIE</t>
  </si>
  <si>
    <t>INE243D01012</t>
  </si>
  <si>
    <t>BHAGCHEM</t>
  </si>
  <si>
    <t>INE414D01027</t>
  </si>
  <si>
    <t>BHARATCOAL</t>
  </si>
  <si>
    <t>INE05XR01022</t>
  </si>
  <si>
    <t>BHARATFORG</t>
  </si>
  <si>
    <t>INE465A01025</t>
  </si>
  <si>
    <t>BHARATRAS</t>
  </si>
  <si>
    <t>INE838B01021</t>
  </si>
  <si>
    <t>BHARATSE</t>
  </si>
  <si>
    <t>INE415D01024</t>
  </si>
  <si>
    <t>BHARATWIRE</t>
  </si>
  <si>
    <t>INE316L01019</t>
  </si>
  <si>
    <t>BHARTIARTL</t>
  </si>
  <si>
    <t>INE397D01024</t>
  </si>
  <si>
    <t>BHARTIHEXA</t>
  </si>
  <si>
    <t>INE343G01021</t>
  </si>
  <si>
    <t>BHEL</t>
  </si>
  <si>
    <t>INE257A01026</t>
  </si>
  <si>
    <t>BIGBLOC</t>
  </si>
  <si>
    <t>INE412U01025</t>
  </si>
  <si>
    <t>BIKAJI</t>
  </si>
  <si>
    <t>INE00E101023</t>
  </si>
  <si>
    <t>BIOCON</t>
  </si>
  <si>
    <t>INE376G01013</t>
  </si>
  <si>
    <t>BIRLACORPN</t>
  </si>
  <si>
    <t>INE340A01012</t>
  </si>
  <si>
    <t>BIRLANU</t>
  </si>
  <si>
    <t>INE557A01011</t>
  </si>
  <si>
    <t>BLACKBUCK</t>
  </si>
  <si>
    <t>INE0UIZ01018</t>
  </si>
  <si>
    <t>BLAL</t>
  </si>
  <si>
    <t>INE0N7W01012</t>
  </si>
  <si>
    <t>BLKASHYAP</t>
  </si>
  <si>
    <t>INE350H01032</t>
  </si>
  <si>
    <t>BLS</t>
  </si>
  <si>
    <t>INE153T01027</t>
  </si>
  <si>
    <t>BLSE</t>
  </si>
  <si>
    <t>INE0NLT01010</t>
  </si>
  <si>
    <t>BLUEDART</t>
  </si>
  <si>
    <t>INE233B01017</t>
  </si>
  <si>
    <t>BLUEJET</t>
  </si>
  <si>
    <t>INE0KBH01020</t>
  </si>
  <si>
    <t>BLUESTARCO</t>
  </si>
  <si>
    <t>INE472A01039</t>
  </si>
  <si>
    <t>BLUESTONE</t>
  </si>
  <si>
    <t>INE304W01038</t>
  </si>
  <si>
    <t>BLUSPRING</t>
  </si>
  <si>
    <t>INE0U4101014</t>
  </si>
  <si>
    <t>BMWVENTLTD</t>
  </si>
  <si>
    <t>INE965W01036</t>
  </si>
  <si>
    <t>BNKETFAXIS</t>
  </si>
  <si>
    <t>INF846K01X63</t>
  </si>
  <si>
    <t>BOMDYEING</t>
  </si>
  <si>
    <t>INE032A01023</t>
  </si>
  <si>
    <t>BORANA</t>
  </si>
  <si>
    <t>INE16SF01016</t>
  </si>
  <si>
    <t>BOROLTD</t>
  </si>
  <si>
    <t>INE02PY01013</t>
  </si>
  <si>
    <t>BORORENEW</t>
  </si>
  <si>
    <t>INE666D01022</t>
  </si>
  <si>
    <t>BOROSCI</t>
  </si>
  <si>
    <t>INE02L001032</t>
  </si>
  <si>
    <t>BOSCH-HCIL</t>
  </si>
  <si>
    <t>INE782A01015</t>
  </si>
  <si>
    <t>BOSCHLTD</t>
  </si>
  <si>
    <t>INE323A01026</t>
  </si>
  <si>
    <t>BPCL</t>
  </si>
  <si>
    <t>INE029A01011</t>
  </si>
  <si>
    <t>BRIGADE</t>
  </si>
  <si>
    <t>INE791I01019</t>
  </si>
  <si>
    <t>BRIGHOTEL</t>
  </si>
  <si>
    <t>INE03NU01014</t>
  </si>
  <si>
    <t>BRITANNIA</t>
  </si>
  <si>
    <t>INE216A01030</t>
  </si>
  <si>
    <t>BSE</t>
  </si>
  <si>
    <t>INE118H01025</t>
  </si>
  <si>
    <t>BSE500IETF</t>
  </si>
  <si>
    <t>INF109KC1V59</t>
  </si>
  <si>
    <t>BSLGOLDETF</t>
  </si>
  <si>
    <t>INF209KB18D3</t>
  </si>
  <si>
    <t>BSLNIFTY</t>
  </si>
  <si>
    <t>INF209KB19D1</t>
  </si>
  <si>
    <t>BSLSENETFG</t>
  </si>
  <si>
    <t>INF209KB10E8</t>
  </si>
  <si>
    <t>BSOFT</t>
  </si>
  <si>
    <t>INE836A01035</t>
  </si>
  <si>
    <t>BUILDPRO</t>
  </si>
  <si>
    <t>INE24OJ01011</t>
  </si>
  <si>
    <t>BUTTERFLY</t>
  </si>
  <si>
    <t>INE295F01017</t>
  </si>
  <si>
    <t>CAMLINFINE</t>
  </si>
  <si>
    <t>INE052I01032</t>
  </si>
  <si>
    <t>CAMPUS</t>
  </si>
  <si>
    <t>INE278Y01022</t>
  </si>
  <si>
    <t>CAMS</t>
  </si>
  <si>
    <t>INE596I01020</t>
  </si>
  <si>
    <t>CANBK</t>
  </si>
  <si>
    <t>INE476A01022</t>
  </si>
  <si>
    <t>CANFINHOME</t>
  </si>
  <si>
    <t>INE477A01020</t>
  </si>
  <si>
    <t>CANHLIFE</t>
  </si>
  <si>
    <t>INE01TY01017</t>
  </si>
  <si>
    <t>CANTABIL</t>
  </si>
  <si>
    <t>INE068L01024</t>
  </si>
  <si>
    <t>CAPACITE</t>
  </si>
  <si>
    <t>INE264T01014</t>
  </si>
  <si>
    <t>CAPILLARY</t>
  </si>
  <si>
    <t>INE0ILV01024</t>
  </si>
  <si>
    <t>CAPITALSFB</t>
  </si>
  <si>
    <t>INE646H01017</t>
  </si>
  <si>
    <t>CAPLIPOINT</t>
  </si>
  <si>
    <t>INE475E01026</t>
  </si>
  <si>
    <t>CARBORUNIV</t>
  </si>
  <si>
    <t>INE120A01034</t>
  </si>
  <si>
    <t>CARERATING</t>
  </si>
  <si>
    <t>INE752H01013</t>
  </si>
  <si>
    <t>CARRARO</t>
  </si>
  <si>
    <t>INE0V7W01012</t>
  </si>
  <si>
    <t>CARTRADE</t>
  </si>
  <si>
    <t>INE290S01011</t>
  </si>
  <si>
    <t>CARYSIL</t>
  </si>
  <si>
    <t>INE482D01024</t>
  </si>
  <si>
    <t>CASHIETF</t>
  </si>
  <si>
    <t>INF109K1A021</t>
  </si>
  <si>
    <t>CASTROLIND</t>
  </si>
  <si>
    <t>INE172A01027</t>
  </si>
  <si>
    <t>CCAVENUE</t>
  </si>
  <si>
    <t>INE483S01020</t>
  </si>
  <si>
    <t>CCL</t>
  </si>
  <si>
    <t>INE421D01022</t>
  </si>
  <si>
    <t>CDSL</t>
  </si>
  <si>
    <t>INE736A01011</t>
  </si>
  <si>
    <t>CEATLTD</t>
  </si>
  <si>
    <t>INE482A01020</t>
  </si>
  <si>
    <t>CEIGALL</t>
  </si>
  <si>
    <t>INE0AG901020</t>
  </si>
  <si>
    <t>CEINSYS</t>
  </si>
  <si>
    <t>INE016Q01014</t>
  </si>
  <si>
    <t>CELLO</t>
  </si>
  <si>
    <t>INE0LMW01024</t>
  </si>
  <si>
    <t>CEMPRO</t>
  </si>
  <si>
    <t>INE686A01026</t>
  </si>
  <si>
    <t>CENTENKA</t>
  </si>
  <si>
    <t>INE485A01015</t>
  </si>
  <si>
    <t>CENTRALBK</t>
  </si>
  <si>
    <t>INE483A01010</t>
  </si>
  <si>
    <t>CENTRUM</t>
  </si>
  <si>
    <t>INE660C01027</t>
  </si>
  <si>
    <t>CENTUM</t>
  </si>
  <si>
    <t>INE320B01020</t>
  </si>
  <si>
    <t>CENTURYPLY</t>
  </si>
  <si>
    <t>INE348B01021</t>
  </si>
  <si>
    <t>CERA</t>
  </si>
  <si>
    <t>INE739E01017</t>
  </si>
  <si>
    <t>CESC</t>
  </si>
  <si>
    <t>INE486A01021</t>
  </si>
  <si>
    <t>CEWATER</t>
  </si>
  <si>
    <t>INE037Z01029</t>
  </si>
  <si>
    <t>CGCL</t>
  </si>
  <si>
    <t>INE180C01042</t>
  </si>
  <si>
    <t>CGPOWER</t>
  </si>
  <si>
    <t>INE067A01029</t>
  </si>
  <si>
    <t>CHALET</t>
  </si>
  <si>
    <t>INE427F01016</t>
  </si>
  <si>
    <t>CHAMBLFERT</t>
  </si>
  <si>
    <t>INE085A01013</t>
  </si>
  <si>
    <t>CHEMICAL</t>
  </si>
  <si>
    <t>INF174KA1XV0</t>
  </si>
  <si>
    <t>CHEMPLASTS</t>
  </si>
  <si>
    <t>INE488A01050</t>
  </si>
  <si>
    <t>CHENNPETRO</t>
  </si>
  <si>
    <t>INE178A01016</t>
  </si>
  <si>
    <t>CHEVIOT</t>
  </si>
  <si>
    <t>INE974B01016</t>
  </si>
  <si>
    <t>CHOICEGOLD</t>
  </si>
  <si>
    <t>INF2KCX01012</t>
  </si>
  <si>
    <t>CHOICEIN</t>
  </si>
  <si>
    <t>INE102B01014</t>
  </si>
  <si>
    <t>CHOLAFIN</t>
  </si>
  <si>
    <t>INE121A01024</t>
  </si>
  <si>
    <t>CHOLAHLDNG</t>
  </si>
  <si>
    <t>INE149A01033</t>
  </si>
  <si>
    <t>CIEINDIA</t>
  </si>
  <si>
    <t>INE536H01010</t>
  </si>
  <si>
    <t>CIFL</t>
  </si>
  <si>
    <t>INE345H01024</t>
  </si>
  <si>
    <t>CIPLA</t>
  </si>
  <si>
    <t>INE059A01026</t>
  </si>
  <si>
    <t>CLEAN</t>
  </si>
  <si>
    <t>INE227W01023</t>
  </si>
  <si>
    <t>CLEANMAX</t>
  </si>
  <si>
    <t>INE647U01026</t>
  </si>
  <si>
    <t>CLSEL</t>
  </si>
  <si>
    <t>INE419D01026</t>
  </si>
  <si>
    <t>CMPDI</t>
  </si>
  <si>
    <t>INE05HV01027</t>
  </si>
  <si>
    <t>CMRGREEN</t>
  </si>
  <si>
    <t>INE00WV01027</t>
  </si>
  <si>
    <t>CMSINFO</t>
  </si>
  <si>
    <t>INE925R01014</t>
  </si>
  <si>
    <t>COALINDIA</t>
  </si>
  <si>
    <t>INE522F01014</t>
  </si>
  <si>
    <t>COCHINSHIP</t>
  </si>
  <si>
    <t>INE704P01025</t>
  </si>
  <si>
    <t>COFORGE</t>
  </si>
  <si>
    <t>INE591G01025</t>
  </si>
  <si>
    <t>COHANCE</t>
  </si>
  <si>
    <t>INE03QK01018</t>
  </si>
  <si>
    <t>COLPAL</t>
  </si>
  <si>
    <t>INE259A01022</t>
  </si>
  <si>
    <t>COMMOIETF</t>
  </si>
  <si>
    <t>INF109KC19O8</t>
  </si>
  <si>
    <t>CONCOR</t>
  </si>
  <si>
    <t>INE111A01025</t>
  </si>
  <si>
    <t>CONCORDBIO</t>
  </si>
  <si>
    <t>INE338H01029</t>
  </si>
  <si>
    <t>CONFIPET</t>
  </si>
  <si>
    <t>INE552D01024</t>
  </si>
  <si>
    <t>CONS</t>
  </si>
  <si>
    <t>INF174KA1ZF8</t>
  </si>
  <si>
    <t>CONSUMAXIS</t>
  </si>
  <si>
    <t>INF846K016C7</t>
  </si>
  <si>
    <t>CONSUMBEES</t>
  </si>
  <si>
    <t>INF204KA1LD7</t>
  </si>
  <si>
    <t>CONSUMER</t>
  </si>
  <si>
    <t>INF769K01NS5</t>
  </si>
  <si>
    <t>CONSUMIETF</t>
  </si>
  <si>
    <t>INF109KC1V42</t>
  </si>
  <si>
    <t>CONTROLPR</t>
  </si>
  <si>
    <t>INE663B01015</t>
  </si>
  <si>
    <t>COROMANDEL</t>
  </si>
  <si>
    <t>INE169A01031</t>
  </si>
  <si>
    <t>CORONA</t>
  </si>
  <si>
    <t>INE02ZQ01018</t>
  </si>
  <si>
    <t>COSMOFIRST</t>
  </si>
  <si>
    <t>INE757A01017</t>
  </si>
  <si>
    <t>CPPLUS</t>
  </si>
  <si>
    <t>INE819V01029</t>
  </si>
  <si>
    <t>CPSEETF</t>
  </si>
  <si>
    <t>INF457M01133</t>
  </si>
  <si>
    <t>CRAFTSMAN</t>
  </si>
  <si>
    <t>INE00LO01017</t>
  </si>
  <si>
    <t>CRAMC</t>
  </si>
  <si>
    <t>INE218I01013</t>
  </si>
  <si>
    <t>CREDITACC</t>
  </si>
  <si>
    <t>INE741K01010</t>
  </si>
  <si>
    <t>CRISIL</t>
  </si>
  <si>
    <t>INE007A01025</t>
  </si>
  <si>
    <t>CRIZAC</t>
  </si>
  <si>
    <t>INE0S4R01014</t>
  </si>
  <si>
    <t>CROMPTON</t>
  </si>
  <si>
    <t>INE299U01018</t>
  </si>
  <si>
    <t>CSBBANK</t>
  </si>
  <si>
    <t>INE679A01013</t>
  </si>
  <si>
    <t>CSLFINANCE</t>
  </si>
  <si>
    <t>INE718F01018</t>
  </si>
  <si>
    <t>CUB</t>
  </si>
  <si>
    <t>INE491A01021</t>
  </si>
  <si>
    <t>CUMMINSIND</t>
  </si>
  <si>
    <t>INE298A01020</t>
  </si>
  <si>
    <t>CUPID</t>
  </si>
  <si>
    <t>INE509F01029</t>
  </si>
  <si>
    <t>CYIENT</t>
  </si>
  <si>
    <t>INE136B01020</t>
  </si>
  <si>
    <t>CYIENTDLM</t>
  </si>
  <si>
    <t>INE055S01018</t>
  </si>
  <si>
    <t>DABUR</t>
  </si>
  <si>
    <t>INE016A01026</t>
  </si>
  <si>
    <t>DALBHARAT</t>
  </si>
  <si>
    <t>INE00R701025</t>
  </si>
  <si>
    <t>DALMIASUG</t>
  </si>
  <si>
    <t>INE495A01022</t>
  </si>
  <si>
    <t>DAMCAPITAL</t>
  </si>
  <si>
    <t>INE284H01025</t>
  </si>
  <si>
    <t>DATAMATICS</t>
  </si>
  <si>
    <t>INE365B01017</t>
  </si>
  <si>
    <t>DATAPATTNS</t>
  </si>
  <si>
    <t>INE0IX101010</t>
  </si>
  <si>
    <t>DBCORP</t>
  </si>
  <si>
    <t>INE950I01011</t>
  </si>
  <si>
    <t>DBL</t>
  </si>
  <si>
    <t>INE917M01012</t>
  </si>
  <si>
    <t>DCAL</t>
  </si>
  <si>
    <t>INE385W01011</t>
  </si>
  <si>
    <t>DCBBANK</t>
  </si>
  <si>
    <t>INE503A01015</t>
  </si>
  <si>
    <t>DCMSHRIRAM</t>
  </si>
  <si>
    <t>INE499A01024</t>
  </si>
  <si>
    <t>DCW</t>
  </si>
  <si>
    <t>INE500A01029</t>
  </si>
  <si>
    <t>DCXINDIA</t>
  </si>
  <si>
    <t>INE0KL801015</t>
  </si>
  <si>
    <t>DDEVPLSTIK</t>
  </si>
  <si>
    <t>INE0HR601026</t>
  </si>
  <si>
    <t>DECCANCE</t>
  </si>
  <si>
    <t>INE583C01021</t>
  </si>
  <si>
    <t>DEEPAKFERT</t>
  </si>
  <si>
    <t>INE501A01019</t>
  </si>
  <si>
    <t>DEEPAKNTR</t>
  </si>
  <si>
    <t>INE288B01029</t>
  </si>
  <si>
    <t>DEEPINDS</t>
  </si>
  <si>
    <t>INE0FHS01024</t>
  </si>
  <si>
    <t>DELHIVERY</t>
  </si>
  <si>
    <t>INE148O01028</t>
  </si>
  <si>
    <t>DELTACORP</t>
  </si>
  <si>
    <t>INE124G01033</t>
  </si>
  <si>
    <t>DEN</t>
  </si>
  <si>
    <t>INE947J01015</t>
  </si>
  <si>
    <t>DENTA</t>
  </si>
  <si>
    <t>INE0R4L01018</t>
  </si>
  <si>
    <t>DEVX</t>
  </si>
  <si>
    <t>INE0VOV01021</t>
  </si>
  <si>
    <t>DEVYANI</t>
  </si>
  <si>
    <t>INE872J01023</t>
  </si>
  <si>
    <t>DHAMPURSUG</t>
  </si>
  <si>
    <t>INE041A01016</t>
  </si>
  <si>
    <t>DHANBANK</t>
  </si>
  <si>
    <t>INE680A01011</t>
  </si>
  <si>
    <t>DHANUKA</t>
  </si>
  <si>
    <t>INE435G01025</t>
  </si>
  <si>
    <t>DIAMONDYD</t>
  </si>
  <si>
    <t>INE393P01035</t>
  </si>
  <si>
    <t>DIFFNKG</t>
  </si>
  <si>
    <t>INE184O01015</t>
  </si>
  <si>
    <t>DIGITIDE</t>
  </si>
  <si>
    <t>INE0U4701011</t>
  </si>
  <si>
    <t>DIVGIITTS</t>
  </si>
  <si>
    <t>INE753U01022</t>
  </si>
  <si>
    <t>DIVIDEND</t>
  </si>
  <si>
    <t>INF769K01PY8</t>
  </si>
  <si>
    <t>DIVISLAB</t>
  </si>
  <si>
    <t>INE361B01024</t>
  </si>
  <si>
    <t>DIVOPPBEES</t>
  </si>
  <si>
    <t>INF204KA1MS3</t>
  </si>
  <si>
    <t>DIXON</t>
  </si>
  <si>
    <t>INE935N01020</t>
  </si>
  <si>
    <t>DLF</t>
  </si>
  <si>
    <t>INE271C01023</t>
  </si>
  <si>
    <t>DLINKINDIA</t>
  </si>
  <si>
    <t>INE250K01012</t>
  </si>
  <si>
    <t>DMART</t>
  </si>
  <si>
    <t>INE192R01011</t>
  </si>
  <si>
    <t>DMCC</t>
  </si>
  <si>
    <t>INE505A01010</t>
  </si>
  <si>
    <t>DODLA</t>
  </si>
  <si>
    <t>INE021O01019</t>
  </si>
  <si>
    <t>DOLATALGO</t>
  </si>
  <si>
    <t>INE966A01022</t>
  </si>
  <si>
    <t>DOLLAR</t>
  </si>
  <si>
    <t>INE325C01035</t>
  </si>
  <si>
    <t>DOLPHIN</t>
  </si>
  <si>
    <t>INE920A01037</t>
  </si>
  <si>
    <t>DOMS</t>
  </si>
  <si>
    <t>INE321T01012</t>
  </si>
  <si>
    <t>DPABHUSHAN</t>
  </si>
  <si>
    <t>INE266Y01019</t>
  </si>
  <si>
    <t>DREAMFOLKS</t>
  </si>
  <si>
    <t>INE0JS101016</t>
  </si>
  <si>
    <t>DREDGECORP</t>
  </si>
  <si>
    <t>INE506A01018</t>
  </si>
  <si>
    <t>DRREDDY</t>
  </si>
  <si>
    <t>INE089A01031</t>
  </si>
  <si>
    <t>DSSL</t>
  </si>
  <si>
    <t>INE417B01040</t>
  </si>
  <si>
    <t>DVL</t>
  </si>
  <si>
    <t>INE477B01010</t>
  </si>
  <si>
    <t>DWARKESH</t>
  </si>
  <si>
    <t>INE366A01041</t>
  </si>
  <si>
    <t>DYCL</t>
  </si>
  <si>
    <t>INE600Y01019</t>
  </si>
  <si>
    <t>DYNAMATECH</t>
  </si>
  <si>
    <t>INE221B01012</t>
  </si>
  <si>
    <t>DYNPRO</t>
  </si>
  <si>
    <t>INE256H01015</t>
  </si>
  <si>
    <t>EASEMYTRIP</t>
  </si>
  <si>
    <t>INE07O001026</t>
  </si>
  <si>
    <t>EBBETF0431</t>
  </si>
  <si>
    <t>INF754K01LE1</t>
  </si>
  <si>
    <t>EBGNG</t>
  </si>
  <si>
    <t>INE18JU01028</t>
  </si>
  <si>
    <t>ECAPINSURE</t>
  </si>
  <si>
    <t>INF754K01TX4</t>
  </si>
  <si>
    <t>ECLERX</t>
  </si>
  <si>
    <t>INE738I01010</t>
  </si>
  <si>
    <t>EDELWEISS</t>
  </si>
  <si>
    <t>INE532F01054</t>
  </si>
  <si>
    <t>EFCIL</t>
  </si>
  <si>
    <t>INE886D01026</t>
  </si>
  <si>
    <t>EGOLD</t>
  </si>
  <si>
    <t>INF754K01SE6</t>
  </si>
  <si>
    <t>EICHERMOT</t>
  </si>
  <si>
    <t>INE066A01021</t>
  </si>
  <si>
    <t>EIDPARRY</t>
  </si>
  <si>
    <t>INE126A01031</t>
  </si>
  <si>
    <t>EIEL</t>
  </si>
  <si>
    <t>INE0LLY01014</t>
  </si>
  <si>
    <t>EIHAHOTELS</t>
  </si>
  <si>
    <t>INE276C01014</t>
  </si>
  <si>
    <t>EIHOTEL</t>
  </si>
  <si>
    <t>INE230A01023</t>
  </si>
  <si>
    <t>EIMCOELECO</t>
  </si>
  <si>
    <t>INE158B01016</t>
  </si>
  <si>
    <t>EKC</t>
  </si>
  <si>
    <t>INE184H01027</t>
  </si>
  <si>
    <t>ELECON</t>
  </si>
  <si>
    <t>INE205B01031</t>
  </si>
  <si>
    <t>ELECTCAST</t>
  </si>
  <si>
    <t>INE086A01029</t>
  </si>
  <si>
    <t>ELECTHERM</t>
  </si>
  <si>
    <t>INE822G01016</t>
  </si>
  <si>
    <t>ELGIEQUIP</t>
  </si>
  <si>
    <t>INE285A01027</t>
  </si>
  <si>
    <t>ELIN</t>
  </si>
  <si>
    <t>INE050401020</t>
  </si>
  <si>
    <t>ELLEN</t>
  </si>
  <si>
    <t>INE236E01022</t>
  </si>
  <si>
    <t>ELM250</t>
  </si>
  <si>
    <t>INF754K01VV4</t>
  </si>
  <si>
    <t>EMAMILTD</t>
  </si>
  <si>
    <t>INE548C01032</t>
  </si>
  <si>
    <t>EMBDL</t>
  </si>
  <si>
    <t>INE069I01010</t>
  </si>
  <si>
    <t>EMCURE</t>
  </si>
  <si>
    <t>INE168P01015</t>
  </si>
  <si>
    <t>EMIL</t>
  </si>
  <si>
    <t>INE02YR01019</t>
  </si>
  <si>
    <t>EMMVEE</t>
  </si>
  <si>
    <t>INE1C6T01020</t>
  </si>
  <si>
    <t>EMSLIMITED</t>
  </si>
  <si>
    <t>INE0OV601013</t>
  </si>
  <si>
    <t>EMUDHRA</t>
  </si>
  <si>
    <t>INE01QM01018</t>
  </si>
  <si>
    <t>EMULTIMQ</t>
  </si>
  <si>
    <t>INF754K01TF1</t>
  </si>
  <si>
    <t>ENDURANCE</t>
  </si>
  <si>
    <t>INE913H01037</t>
  </si>
  <si>
    <t>ENERGY</t>
  </si>
  <si>
    <t>INF769K01PR2</t>
  </si>
  <si>
    <t>ENGINERSIN</t>
  </si>
  <si>
    <t>INE510A01028</t>
  </si>
  <si>
    <t>ENIL</t>
  </si>
  <si>
    <t>INE265F01028</t>
  </si>
  <si>
    <t>ENRIN</t>
  </si>
  <si>
    <t>INE1NPP01017</t>
  </si>
  <si>
    <t>ENTERO</t>
  </si>
  <si>
    <t>INE010601016</t>
  </si>
  <si>
    <t>EPACK</t>
  </si>
  <si>
    <t>INE0G5901015</t>
  </si>
  <si>
    <t>EPACKPEB</t>
  </si>
  <si>
    <t>INE0MLS01022</t>
  </si>
  <si>
    <t>EPIGRAL</t>
  </si>
  <si>
    <t>INE071N01016</t>
  </si>
  <si>
    <t>EPL</t>
  </si>
  <si>
    <t>INE255A01020</t>
  </si>
  <si>
    <t>EQUAL200</t>
  </si>
  <si>
    <t>INF769K01OA1</t>
  </si>
  <si>
    <t>EQUAL50ADD</t>
  </si>
  <si>
    <t>INF740KA1QK2</t>
  </si>
  <si>
    <t>EQUITASBNK</t>
  </si>
  <si>
    <t>INE063P01018</t>
  </si>
  <si>
    <t>ERIS</t>
  </si>
  <si>
    <t>INE406M01024</t>
  </si>
  <si>
    <t>ESABINDIA</t>
  </si>
  <si>
    <t>INE284A01012</t>
  </si>
  <si>
    <t>ESAFSFB</t>
  </si>
  <si>
    <t>INE818W01011</t>
  </si>
  <si>
    <t>ESCORTS</t>
  </si>
  <si>
    <t>INE042A01014</t>
  </si>
  <si>
    <t>ESG</t>
  </si>
  <si>
    <t>INF769K01GS9</t>
  </si>
  <si>
    <t>ESILVER</t>
  </si>
  <si>
    <t>INF754K01SF3</t>
  </si>
  <si>
    <t>ESTER</t>
  </si>
  <si>
    <t>INE778B01029</t>
  </si>
  <si>
    <t>ETERNAL</t>
  </si>
  <si>
    <t>INE758T01015</t>
  </si>
  <si>
    <t>ETHOSLTD</t>
  </si>
  <si>
    <t>INE04TZ01018</t>
  </si>
  <si>
    <t>EUREKAFORB</t>
  </si>
  <si>
    <t>INE0KCE01017</t>
  </si>
  <si>
    <t>EUROPRATIK</t>
  </si>
  <si>
    <t>INE198501012</t>
  </si>
  <si>
    <t>EVEREADY</t>
  </si>
  <si>
    <t>INE128A01029</t>
  </si>
  <si>
    <t>EVIETF</t>
  </si>
  <si>
    <t>INF109K1A153</t>
  </si>
  <si>
    <t>EVINDIA</t>
  </si>
  <si>
    <t>INF769K01LQ3</t>
  </si>
  <si>
    <t>EXCELINDUS</t>
  </si>
  <si>
    <t>INE369A01029</t>
  </si>
  <si>
    <t>EXCELSOFT</t>
  </si>
  <si>
    <t>INE606N01019</t>
  </si>
  <si>
    <t>EXICOM</t>
  </si>
  <si>
    <t>INE777F01014</t>
  </si>
  <si>
    <t>EXIDEIND</t>
  </si>
  <si>
    <t>INE302A01020</t>
  </si>
  <si>
    <t>EXPLEOSOL</t>
  </si>
  <si>
    <t>INE201K01015</t>
  </si>
  <si>
    <t>FABTECH</t>
  </si>
  <si>
    <t>INE0HF201011</t>
  </si>
  <si>
    <t>FACT</t>
  </si>
  <si>
    <t>INE188A01015</t>
  </si>
  <si>
    <t>FCL</t>
  </si>
  <si>
    <t>INE045J01034</t>
  </si>
  <si>
    <t>FDC</t>
  </si>
  <si>
    <t>INE258B01022</t>
  </si>
  <si>
    <t>FEDERALBNK</t>
  </si>
  <si>
    <t>INE171A01029</t>
  </si>
  <si>
    <t>FEDFINA</t>
  </si>
  <si>
    <t>INE007N01010</t>
  </si>
  <si>
    <t>FIEMIND</t>
  </si>
  <si>
    <t>INE737H01014</t>
  </si>
  <si>
    <t>FILATEX</t>
  </si>
  <si>
    <t>INE816B01035</t>
  </si>
  <si>
    <t>FINCABLES</t>
  </si>
  <si>
    <t>INE235A01022</t>
  </si>
  <si>
    <t>FINEORG</t>
  </si>
  <si>
    <t>INE686Y01026</t>
  </si>
  <si>
    <t>FINIETF</t>
  </si>
  <si>
    <t>INF109KC17L8</t>
  </si>
  <si>
    <t>FINOPB</t>
  </si>
  <si>
    <t>INE02NC01014</t>
  </si>
  <si>
    <t>FINPIPE</t>
  </si>
  <si>
    <t>INE183A01024</t>
  </si>
  <si>
    <t>FIRSTCRY</t>
  </si>
  <si>
    <t>INE02RE01045</t>
  </si>
  <si>
    <t>FISCHER</t>
  </si>
  <si>
    <t>INE771F01041</t>
  </si>
  <si>
    <t>FIVESTAR</t>
  </si>
  <si>
    <t>INE128S01021</t>
  </si>
  <si>
    <t>FLAIR</t>
  </si>
  <si>
    <t>INE00Y201027</t>
  </si>
  <si>
    <t>FLEXIADD</t>
  </si>
  <si>
    <t>INF740KA1WU9</t>
  </si>
  <si>
    <t>FLUOROCHEM</t>
  </si>
  <si>
    <t>INE09N301011</t>
  </si>
  <si>
    <t>FMCGIETF</t>
  </si>
  <si>
    <t>INF109KC19V3</t>
  </si>
  <si>
    <t>FMGOETZE</t>
  </si>
  <si>
    <t>INE529A01010</t>
  </si>
  <si>
    <t>FORCEMOT</t>
  </si>
  <si>
    <t>INE451A01017</t>
  </si>
  <si>
    <t>FORTIS</t>
  </si>
  <si>
    <t>INE061F01013</t>
  </si>
  <si>
    <t>FOSECOIND</t>
  </si>
  <si>
    <t>INE519A01011</t>
  </si>
  <si>
    <t>FRACTAL</t>
  </si>
  <si>
    <t>INE212S01015</t>
  </si>
  <si>
    <t>FSL</t>
  </si>
  <si>
    <t>INE684F01012</t>
  </si>
  <si>
    <t>FUSION</t>
  </si>
  <si>
    <t>INE139R01012</t>
  </si>
  <si>
    <t>GABRIEL</t>
  </si>
  <si>
    <t>INE524A01029</t>
  </si>
  <si>
    <t>GAEL</t>
  </si>
  <si>
    <t>INE036B01030</t>
  </si>
  <si>
    <t>GAIL</t>
  </si>
  <si>
    <t>INE129A01019</t>
  </si>
  <si>
    <t>GALAPREC</t>
  </si>
  <si>
    <t>INE0RE001014</t>
  </si>
  <si>
    <t>GALAXYSURF</t>
  </si>
  <si>
    <t>INE600K01018</t>
  </si>
  <si>
    <t>GALLANTT</t>
  </si>
  <si>
    <t>INE297H01019</t>
  </si>
  <si>
    <t>GANDHAR</t>
  </si>
  <si>
    <t>INE717W01049</t>
  </si>
  <si>
    <t>GANDHITUBE</t>
  </si>
  <si>
    <t>INE524B01027</t>
  </si>
  <si>
    <t>GANECOS</t>
  </si>
  <si>
    <t>INE845D01014</t>
  </si>
  <si>
    <t>GANESHCP</t>
  </si>
  <si>
    <t>INE652V01016</t>
  </si>
  <si>
    <t>GANESHHOU</t>
  </si>
  <si>
    <t>INE460C01014</t>
  </si>
  <si>
    <t>GARFIBRES</t>
  </si>
  <si>
    <t>INE276A01018</t>
  </si>
  <si>
    <t>GARUDA</t>
  </si>
  <si>
    <t>INE0JVO01026</t>
  </si>
  <si>
    <t>GATEWAY</t>
  </si>
  <si>
    <t>INE079J01017</t>
  </si>
  <si>
    <t>GENESYS</t>
  </si>
  <si>
    <t>INE727B01026</t>
  </si>
  <si>
    <t>GENUSPOWER</t>
  </si>
  <si>
    <t>INE955D01029</t>
  </si>
  <si>
    <t>GEOJITFSL</t>
  </si>
  <si>
    <t>INE007B01023</t>
  </si>
  <si>
    <t>GESHIP</t>
  </si>
  <si>
    <t>INE017A01032</t>
  </si>
  <si>
    <t>GHCL</t>
  </si>
  <si>
    <t>INE539A01019</t>
  </si>
  <si>
    <t>GHCLTEXTIL</t>
  </si>
  <si>
    <t>INE0PA801013</t>
  </si>
  <si>
    <t>GICHSGFIN</t>
  </si>
  <si>
    <t>INE289B01019</t>
  </si>
  <si>
    <t>GICRE</t>
  </si>
  <si>
    <t>INE481Y01014</t>
  </si>
  <si>
    <t>GILLETTE</t>
  </si>
  <si>
    <t>INE322A01010</t>
  </si>
  <si>
    <t>GILT10BETA</t>
  </si>
  <si>
    <t>INF789F1AZF3</t>
  </si>
  <si>
    <t>GILT5BETA</t>
  </si>
  <si>
    <t>INF789F1AZE6</t>
  </si>
  <si>
    <t>GILT5YBEES</t>
  </si>
  <si>
    <t>INF204KC1030</t>
  </si>
  <si>
    <t>GIPCL</t>
  </si>
  <si>
    <t>INE162A01010</t>
  </si>
  <si>
    <t>GKENERGY</t>
  </si>
  <si>
    <t>INE1AG301022</t>
  </si>
  <si>
    <t>GKSL</t>
  </si>
  <si>
    <t>INE0V0W01025</t>
  </si>
  <si>
    <t>GLAND</t>
  </si>
  <si>
    <t>INE068V01023</t>
  </si>
  <si>
    <t>GLAXO</t>
  </si>
  <si>
    <t>INE159A01016</t>
  </si>
  <si>
    <t>GLENMARK</t>
  </si>
  <si>
    <t>INE935A01035</t>
  </si>
  <si>
    <t>GLOBUSSPR</t>
  </si>
  <si>
    <t>INE615I01010</t>
  </si>
  <si>
    <t>GMBREW</t>
  </si>
  <si>
    <t>INE075D01018</t>
  </si>
  <si>
    <t>GMDCLTD</t>
  </si>
  <si>
    <t>INE131A01031</t>
  </si>
  <si>
    <t>GMMPFAUDLR</t>
  </si>
  <si>
    <t>INE541A01023</t>
  </si>
  <si>
    <t>GMRAIRPORT</t>
  </si>
  <si>
    <t>INE776C01039</t>
  </si>
  <si>
    <t>GMRP&amp;UI</t>
  </si>
  <si>
    <t>INE0CU601026</t>
  </si>
  <si>
    <t>GNA</t>
  </si>
  <si>
    <t>INE934S01014</t>
  </si>
  <si>
    <t>GNFC</t>
  </si>
  <si>
    <t>INE113A01013</t>
  </si>
  <si>
    <t>GOACARBON</t>
  </si>
  <si>
    <t>INE426D01013</t>
  </si>
  <si>
    <t>GOCLCORP</t>
  </si>
  <si>
    <t>INE077F01035</t>
  </si>
  <si>
    <t>GOCOLORS</t>
  </si>
  <si>
    <t>INE0BJS01011</t>
  </si>
  <si>
    <t>GODAVARIB</t>
  </si>
  <si>
    <t>INE497S01012</t>
  </si>
  <si>
    <t>GODFRYPHLP</t>
  </si>
  <si>
    <t>INE260B01028</t>
  </si>
  <si>
    <t>GODIGIT</t>
  </si>
  <si>
    <t>INE03JT01014</t>
  </si>
  <si>
    <t>GODREJAGRO</t>
  </si>
  <si>
    <t>INE850D01014</t>
  </si>
  <si>
    <t>GODREJCP</t>
  </si>
  <si>
    <t>INE102D01028</t>
  </si>
  <si>
    <t>GODREJIND</t>
  </si>
  <si>
    <t>INE233A01035</t>
  </si>
  <si>
    <t>GODREJPROP</t>
  </si>
  <si>
    <t>INE484J01027</t>
  </si>
  <si>
    <t>GOKEX</t>
  </si>
  <si>
    <t>INE887G01027</t>
  </si>
  <si>
    <t>GOKULAGRO</t>
  </si>
  <si>
    <t>INE314T01033</t>
  </si>
  <si>
    <t>GOLD1</t>
  </si>
  <si>
    <t>INF174KA1HJ8</t>
  </si>
  <si>
    <t>GOLD360</t>
  </si>
  <si>
    <t>INF579M01BB5</t>
  </si>
  <si>
    <t>GOLDADD</t>
  </si>
  <si>
    <t>INF740KA1SW3</t>
  </si>
  <si>
    <t>GOLDAXIS</t>
  </si>
  <si>
    <t>INF846K01W80</t>
  </si>
  <si>
    <t>GOLDBEES</t>
  </si>
  <si>
    <t>INF204KB17I5</t>
  </si>
  <si>
    <t>GOLDBETA</t>
  </si>
  <si>
    <t>INF789F1AUX7</t>
  </si>
  <si>
    <t>GOLDCASE</t>
  </si>
  <si>
    <t>INF0R8F01042</t>
  </si>
  <si>
    <t>GOLDETF</t>
  </si>
  <si>
    <t>INF769K01JP9</t>
  </si>
  <si>
    <t>GOLDIAM</t>
  </si>
  <si>
    <t>INE025B01025</t>
  </si>
  <si>
    <t>GOLDIETF</t>
  </si>
  <si>
    <t>INF109KC1NT3</t>
  </si>
  <si>
    <t>GOODLUCK</t>
  </si>
  <si>
    <t>INE127I01024</t>
  </si>
  <si>
    <t>GOPAL</t>
  </si>
  <si>
    <t>INE0L9R01028</t>
  </si>
  <si>
    <t>GPIL</t>
  </si>
  <si>
    <t>INE177H01039</t>
  </si>
  <si>
    <t>GPPL</t>
  </si>
  <si>
    <t>INE517F01014</t>
  </si>
  <si>
    <t>GPTHEALTH</t>
  </si>
  <si>
    <t>INE486R01017</t>
  </si>
  <si>
    <t>GPTINFRA</t>
  </si>
  <si>
    <t>INE390G01014</t>
  </si>
  <si>
    <t>GRANULES</t>
  </si>
  <si>
    <t>INE101D01020</t>
  </si>
  <si>
    <t>GRAPHITE</t>
  </si>
  <si>
    <t>INE371A01025</t>
  </si>
  <si>
    <t>GRASIM</t>
  </si>
  <si>
    <t>INE047A01021</t>
  </si>
  <si>
    <t>GRAVITA</t>
  </si>
  <si>
    <t>INE024L01027</t>
  </si>
  <si>
    <t>GREAVESCOT</t>
  </si>
  <si>
    <t>INE224A01026</t>
  </si>
  <si>
    <t>GREENLAM</t>
  </si>
  <si>
    <t>INE544R01021</t>
  </si>
  <si>
    <t>GREENPANEL</t>
  </si>
  <si>
    <t>INE08ZM01014</t>
  </si>
  <si>
    <t>GREENPLY</t>
  </si>
  <si>
    <t>INE461C01038</t>
  </si>
  <si>
    <t>GREENPOWER</t>
  </si>
  <si>
    <t>INE999K01014</t>
  </si>
  <si>
    <t>GRINDWELL</t>
  </si>
  <si>
    <t>INE536A01023</t>
  </si>
  <si>
    <t>GRINFRA</t>
  </si>
  <si>
    <t>INE201P01022</t>
  </si>
  <si>
    <t>GRMOVER</t>
  </si>
  <si>
    <t>INE192H01020</t>
  </si>
  <si>
    <t>GROWW</t>
  </si>
  <si>
    <t>INE0HOQ01053</t>
  </si>
  <si>
    <t>GROWWCAPM</t>
  </si>
  <si>
    <t>INF666M01MM4</t>
  </si>
  <si>
    <t>GROWWDEFNC</t>
  </si>
  <si>
    <t>INF666M01IO8</t>
  </si>
  <si>
    <t>GROWWEV</t>
  </si>
  <si>
    <t>INF666M01IH2</t>
  </si>
  <si>
    <t>GROWWGOLD</t>
  </si>
  <si>
    <t>INF666M01OE7</t>
  </si>
  <si>
    <t>GROWWLIQID</t>
  </si>
  <si>
    <t>INF666M01IP5</t>
  </si>
  <si>
    <t>GROWWLOVOL</t>
  </si>
  <si>
    <t>INF666M01LB9</t>
  </si>
  <si>
    <t>GROWWMOM50</t>
  </si>
  <si>
    <t>INF666M01KJ4</t>
  </si>
  <si>
    <t>GROWWN200</t>
  </si>
  <si>
    <t>INF666M01JV1</t>
  </si>
  <si>
    <t>GROWWNET</t>
  </si>
  <si>
    <t>INF666M01LI4</t>
  </si>
  <si>
    <t>GROWWNIFTY</t>
  </si>
  <si>
    <t>INF666M01LL8</t>
  </si>
  <si>
    <t>GROWWNXT50</t>
  </si>
  <si>
    <t>INF666M01LZ8</t>
  </si>
  <si>
    <t>GROWWPOWER</t>
  </si>
  <si>
    <t>INF666M01LM6</t>
  </si>
  <si>
    <t>GROWWRAIL</t>
  </si>
  <si>
    <t>INF666M01JJ6</t>
  </si>
  <si>
    <t>GROWWRLTY</t>
  </si>
  <si>
    <t>INF666M01MN2</t>
  </si>
  <si>
    <t>GROWWSC250</t>
  </si>
  <si>
    <t>INF666M01MO0</t>
  </si>
  <si>
    <t>GROWWSLVR</t>
  </si>
  <si>
    <t>INF666M01OF4</t>
  </si>
  <si>
    <t>GRSE</t>
  </si>
  <si>
    <t>INE382Z01011</t>
  </si>
  <si>
    <t>GRWRHITECH</t>
  </si>
  <si>
    <t>INE291A01017</t>
  </si>
  <si>
    <t>GSEC10IETF</t>
  </si>
  <si>
    <t>INF109KC18O0</t>
  </si>
  <si>
    <t>GSEC10YEAR</t>
  </si>
  <si>
    <t>INF769K01KF8</t>
  </si>
  <si>
    <t>GSEC5IETF</t>
  </si>
  <si>
    <t>INF109KC14A8</t>
  </si>
  <si>
    <t>GSFC</t>
  </si>
  <si>
    <t>INE026A01025</t>
  </si>
  <si>
    <t>GTLINFRA</t>
  </si>
  <si>
    <t>INE221H01019</t>
  </si>
  <si>
    <t>GTPL</t>
  </si>
  <si>
    <t>INE869I01013</t>
  </si>
  <si>
    <t>GUFICBIO</t>
  </si>
  <si>
    <t>INE742B01025</t>
  </si>
  <si>
    <t>GUJALKALI</t>
  </si>
  <si>
    <t>INE186A01019</t>
  </si>
  <si>
    <t>GUJENERGY</t>
  </si>
  <si>
    <t>INE844O01030</t>
  </si>
  <si>
    <t>GUJTHEM</t>
  </si>
  <si>
    <t>INE942C01045</t>
  </si>
  <si>
    <t>GULFOILLUB</t>
  </si>
  <si>
    <t>INE635Q01029</t>
  </si>
  <si>
    <t>GULPOLY</t>
  </si>
  <si>
    <t>INE255D01024</t>
  </si>
  <si>
    <t>GVPIL</t>
  </si>
  <si>
    <t>INE878A01011</t>
  </si>
  <si>
    <t>GVT&amp;D</t>
  </si>
  <si>
    <t>INE200A01026</t>
  </si>
  <si>
    <t>HAL</t>
  </si>
  <si>
    <t>INE066F01020</t>
  </si>
  <si>
    <t>HAPPSTMNDS</t>
  </si>
  <si>
    <t>INE419U01012</t>
  </si>
  <si>
    <t>HAPPYFORGE</t>
  </si>
  <si>
    <t>INE330T01021</t>
  </si>
  <si>
    <t>HARIOMPIPE</t>
  </si>
  <si>
    <t>INE00EV01017</t>
  </si>
  <si>
    <t>HARSHA</t>
  </si>
  <si>
    <t>INE0JUS01029</t>
  </si>
  <si>
    <t>HATHWAY</t>
  </si>
  <si>
    <t>INE982F01036</t>
  </si>
  <si>
    <t>HATSUN</t>
  </si>
  <si>
    <t>INE473B01035</t>
  </si>
  <si>
    <t>HAVELLS</t>
  </si>
  <si>
    <t>INE176B01034</t>
  </si>
  <si>
    <t>HBLENGINE</t>
  </si>
  <si>
    <t>INE292B01021</t>
  </si>
  <si>
    <t>HCC</t>
  </si>
  <si>
    <t>INE549A01026</t>
  </si>
  <si>
    <t>HCG</t>
  </si>
  <si>
    <t>INE075I01017</t>
  </si>
  <si>
    <t>HCLTECH</t>
  </si>
  <si>
    <t>INE860A01027</t>
  </si>
  <si>
    <t>HDBFS</t>
  </si>
  <si>
    <t>INE756I01012</t>
  </si>
  <si>
    <t>HDFCAMC</t>
  </si>
  <si>
    <t>INE127D01025</t>
  </si>
  <si>
    <t>HDFCBANK</t>
  </si>
  <si>
    <t>INE040A01034</t>
  </si>
  <si>
    <t>HDFCBSE500</t>
  </si>
  <si>
    <t>INF179KC1EZ4</t>
  </si>
  <si>
    <t>HDFCGOLD</t>
  </si>
  <si>
    <t>INF179KC1981</t>
  </si>
  <si>
    <t>HDFCGROWTH</t>
  </si>
  <si>
    <t>INF179KC1DJ0</t>
  </si>
  <si>
    <t>HDFCLIFE</t>
  </si>
  <si>
    <t>INE795G01014</t>
  </si>
  <si>
    <t>HDFCLIQUID</t>
  </si>
  <si>
    <t>INF179KC1JG3</t>
  </si>
  <si>
    <t>HDFCLOWVOL</t>
  </si>
  <si>
    <t>INF179KC1HU8</t>
  </si>
  <si>
    <t>HDFCMID150</t>
  </si>
  <si>
    <t>INF179KC1HT0</t>
  </si>
  <si>
    <t>HDFCMOMENT</t>
  </si>
  <si>
    <t>INF179KC1HV6</t>
  </si>
  <si>
    <t>HDFCNEXT50</t>
  </si>
  <si>
    <t>INF179KC1HS2</t>
  </si>
  <si>
    <t>HDFCNIF100</t>
  </si>
  <si>
    <t>INF179KC1HR4</t>
  </si>
  <si>
    <t>HDFCNIFBAN</t>
  </si>
  <si>
    <t>INF179KC1HY0</t>
  </si>
  <si>
    <t>HDFCNIFIT</t>
  </si>
  <si>
    <t>INF179KC1IA8</t>
  </si>
  <si>
    <t>HDFCNIFTY</t>
  </si>
  <si>
    <t>INF179KC1965</t>
  </si>
  <si>
    <t>HDFCPSUBK</t>
  </si>
  <si>
    <t>INF179KC1HW4</t>
  </si>
  <si>
    <t>HDFCPVTBAN</t>
  </si>
  <si>
    <t>INF179KC1HZ7</t>
  </si>
  <si>
    <t>HDFCQUAL</t>
  </si>
  <si>
    <t>INF179KC1DL6</t>
  </si>
  <si>
    <t>HDFCSENSEX</t>
  </si>
  <si>
    <t>INF179KC1HX2</t>
  </si>
  <si>
    <t>HDFCSILVER</t>
  </si>
  <si>
    <t>INF179KC1DI2</t>
  </si>
  <si>
    <t>HDFCSML250</t>
  </si>
  <si>
    <t>INF179KC1FB2</t>
  </si>
  <si>
    <t>HDFCVALUE</t>
  </si>
  <si>
    <t>INF179KC1DK8</t>
  </si>
  <si>
    <t>HEALTHADD</t>
  </si>
  <si>
    <t>INF740KA1ZG1</t>
  </si>
  <si>
    <t>HEALTHAXIS</t>
  </si>
  <si>
    <t>INF846K01Z12</t>
  </si>
  <si>
    <t>HEALTHIETF</t>
  </si>
  <si>
    <t>INF109KC1Q72</t>
  </si>
  <si>
    <t>HEALTHY</t>
  </si>
  <si>
    <t>INF209KB10C2</t>
  </si>
  <si>
    <t>HEG</t>
  </si>
  <si>
    <t>INE545A01024</t>
  </si>
  <si>
    <t>HEIDELBERG</t>
  </si>
  <si>
    <t>INE578A01017</t>
  </si>
  <si>
    <t>HEMIPROP</t>
  </si>
  <si>
    <t>INE0AJG01018</t>
  </si>
  <si>
    <t>HERANBA</t>
  </si>
  <si>
    <t>INE694N01015</t>
  </si>
  <si>
    <t>HERITGFOOD</t>
  </si>
  <si>
    <t>INE978A01027</t>
  </si>
  <si>
    <t>HEROMOTOCO</t>
  </si>
  <si>
    <t>INE158A01026</t>
  </si>
  <si>
    <t>HESTERBIO</t>
  </si>
  <si>
    <t>INE782E01017</t>
  </si>
  <si>
    <t>HEXT</t>
  </si>
  <si>
    <t>INE093A01041</t>
  </si>
  <si>
    <t>HFCL</t>
  </si>
  <si>
    <t>INE548A01028</t>
  </si>
  <si>
    <t>HGINFRA</t>
  </si>
  <si>
    <t>INE926X01010</t>
  </si>
  <si>
    <t>HGS</t>
  </si>
  <si>
    <t>INE170I01016</t>
  </si>
  <si>
    <t>HIKAL</t>
  </si>
  <si>
    <t>INE475B01022</t>
  </si>
  <si>
    <t>HIMATSEIDE</t>
  </si>
  <si>
    <t>INE049A01027</t>
  </si>
  <si>
    <t>HINDALCO</t>
  </si>
  <si>
    <t>INE038A01020</t>
  </si>
  <si>
    <t>HINDCOPPER</t>
  </si>
  <si>
    <t>INE531E01026</t>
  </si>
  <si>
    <t>HINDOILEXP</t>
  </si>
  <si>
    <t>INE345A01011</t>
  </si>
  <si>
    <t>HINDPETRO</t>
  </si>
  <si>
    <t>INE094A01015</t>
  </si>
  <si>
    <t>HINDUNILVR</t>
  </si>
  <si>
    <t>INE030A01027</t>
  </si>
  <si>
    <t>HINDWAREAP</t>
  </si>
  <si>
    <t>INE05AN01011</t>
  </si>
  <si>
    <t>HINDZINC</t>
  </si>
  <si>
    <t>INE267A01025</t>
  </si>
  <si>
    <t>HIRECT</t>
  </si>
  <si>
    <t>INE835D01023</t>
  </si>
  <si>
    <t>HITECH</t>
  </si>
  <si>
    <t>INE106T01025</t>
  </si>
  <si>
    <t>HLEGLAS</t>
  </si>
  <si>
    <t>INE461D01028</t>
  </si>
  <si>
    <t>HMAAGRO</t>
  </si>
  <si>
    <t>INE0ECP01024</t>
  </si>
  <si>
    <t>HNDFDS</t>
  </si>
  <si>
    <t>INE254N01026</t>
  </si>
  <si>
    <t>HNGSNGBEES</t>
  </si>
  <si>
    <t>INF204KB19I1</t>
  </si>
  <si>
    <t>HOMEFIRST</t>
  </si>
  <si>
    <t>INE481N01025</t>
  </si>
  <si>
    <t>HONASA</t>
  </si>
  <si>
    <t>INE0J5401028</t>
  </si>
  <si>
    <t>HONAUT</t>
  </si>
  <si>
    <t>INE671A01010</t>
  </si>
  <si>
    <t>HONDAPOWER</t>
  </si>
  <si>
    <t>INE634A01018</t>
  </si>
  <si>
    <t>HPAL</t>
  </si>
  <si>
    <t>INE0GSL01024</t>
  </si>
  <si>
    <t>HPL</t>
  </si>
  <si>
    <t>INE495S01016</t>
  </si>
  <si>
    <t>HSCL</t>
  </si>
  <si>
    <t>INE019C01026</t>
  </si>
  <si>
    <t>HUBTOWN</t>
  </si>
  <si>
    <t>INE703H01016</t>
  </si>
  <si>
    <t>HUDCO</t>
  </si>
  <si>
    <t>INE031A01017</t>
  </si>
  <si>
    <t>HUHTAMAKI</t>
  </si>
  <si>
    <t>INE275B01026</t>
  </si>
  <si>
    <t>HYUNDAI</t>
  </si>
  <si>
    <t>INE0V6F01027</t>
  </si>
  <si>
    <t>ICEMAKE</t>
  </si>
  <si>
    <t>INE520Y01019</t>
  </si>
  <si>
    <t>ICICIAMC</t>
  </si>
  <si>
    <t>INE346A01027</t>
  </si>
  <si>
    <t>ICICIB22</t>
  </si>
  <si>
    <t>INF109KB15Y7</t>
  </si>
  <si>
    <t>ICICIBANK</t>
  </si>
  <si>
    <t>INE090A01021</t>
  </si>
  <si>
    <t>ICICIGI</t>
  </si>
  <si>
    <t>INE765G01017</t>
  </si>
  <si>
    <t>ICICIPRULI</t>
  </si>
  <si>
    <t>INE726G01019</t>
  </si>
  <si>
    <t>ICIL</t>
  </si>
  <si>
    <t>INE483B01026</t>
  </si>
  <si>
    <t>ICRA</t>
  </si>
  <si>
    <t>INE725G01011</t>
  </si>
  <si>
    <t>IDBI</t>
  </si>
  <si>
    <t>INE008A01015</t>
  </si>
  <si>
    <t>IDEA</t>
  </si>
  <si>
    <t>INE669E01016</t>
  </si>
  <si>
    <t>IDFCFIRSTB</t>
  </si>
  <si>
    <t>INE092T01019</t>
  </si>
  <si>
    <t>IDFNIFTYET</t>
  </si>
  <si>
    <t>INF194KA1U07</t>
  </si>
  <si>
    <t>IEX</t>
  </si>
  <si>
    <t>INE022Q01020</t>
  </si>
  <si>
    <t>IFBIND</t>
  </si>
  <si>
    <t>INE559A01017</t>
  </si>
  <si>
    <t>IFCI</t>
  </si>
  <si>
    <t>INE039A01010</t>
  </si>
  <si>
    <t>IFGLEXPOR</t>
  </si>
  <si>
    <t>INE133Y01011</t>
  </si>
  <si>
    <t>IGARASHI</t>
  </si>
  <si>
    <t>INE188B01013</t>
  </si>
  <si>
    <t>IGCL</t>
  </si>
  <si>
    <t>INE05J901018</t>
  </si>
  <si>
    <t>IGIL</t>
  </si>
  <si>
    <t>INE0Q9301021</t>
  </si>
  <si>
    <t>IGL</t>
  </si>
  <si>
    <t>INE203G01027</t>
  </si>
  <si>
    <t>IGPL</t>
  </si>
  <si>
    <t>INE204A01010</t>
  </si>
  <si>
    <t>IIFL</t>
  </si>
  <si>
    <t>INE530B01024</t>
  </si>
  <si>
    <t>IIFLCAPS</t>
  </si>
  <si>
    <t>INE489L01022</t>
  </si>
  <si>
    <t>IKIO</t>
  </si>
  <si>
    <t>INE0LOJ01019</t>
  </si>
  <si>
    <t>IKS</t>
  </si>
  <si>
    <t>INE115Q01022</t>
  </si>
  <si>
    <t>IMAGICAA</t>
  </si>
  <si>
    <t>INE172N01012</t>
  </si>
  <si>
    <t>IMFA</t>
  </si>
  <si>
    <t>INE919H01018</t>
  </si>
  <si>
    <t>IMPAL</t>
  </si>
  <si>
    <t>INE547E01014</t>
  </si>
  <si>
    <t>INA</t>
  </si>
  <si>
    <t>INE0LGX01024</t>
  </si>
  <si>
    <t>INDGN</t>
  </si>
  <si>
    <t>INE065X01017</t>
  </si>
  <si>
    <t>INDHOTEL</t>
  </si>
  <si>
    <t>INE053A01029</t>
  </si>
  <si>
    <t>INDIACEM</t>
  </si>
  <si>
    <t>INE383A01012</t>
  </si>
  <si>
    <t>INDIAGLYCO</t>
  </si>
  <si>
    <t>INE560A01023</t>
  </si>
  <si>
    <t>INDIAMART</t>
  </si>
  <si>
    <t>INE933S01016</t>
  </si>
  <si>
    <t>INDIANB</t>
  </si>
  <si>
    <t>INE562A01011</t>
  </si>
  <si>
    <t>INDIANHUME</t>
  </si>
  <si>
    <t>INE323C01030</t>
  </si>
  <si>
    <t>INDIASHLTR</t>
  </si>
  <si>
    <t>INE922K01024</t>
  </si>
  <si>
    <t>INDIGO</t>
  </si>
  <si>
    <t>INE646L01027</t>
  </si>
  <si>
    <t>INDIGOPNTS</t>
  </si>
  <si>
    <t>INE09VQ01012</t>
  </si>
  <si>
    <t>INDIQUBE</t>
  </si>
  <si>
    <t>INE06ST01018</t>
  </si>
  <si>
    <t>INDNIPPON</t>
  </si>
  <si>
    <t>INE092B01025</t>
  </si>
  <si>
    <t>INDOCO</t>
  </si>
  <si>
    <t>INE873D01024</t>
  </si>
  <si>
    <t>INDOFARM</t>
  </si>
  <si>
    <t>INE622H01018</t>
  </si>
  <si>
    <t>INDORAMA</t>
  </si>
  <si>
    <t>INE156A01020</t>
  </si>
  <si>
    <t>INDOSTAR</t>
  </si>
  <si>
    <t>INE896L01010</t>
  </si>
  <si>
    <t>INDOTHAI</t>
  </si>
  <si>
    <t>INE337M01021</t>
  </si>
  <si>
    <t>INDRAMEDCO</t>
  </si>
  <si>
    <t>INE681B01017</t>
  </si>
  <si>
    <t>INDSWFTLAB</t>
  </si>
  <si>
    <t>INE915B01019</t>
  </si>
  <si>
    <t>INDUSINDBK</t>
  </si>
  <si>
    <t>INE095A01012</t>
  </si>
  <si>
    <t>INDUSTOWER</t>
  </si>
  <si>
    <t>INE121J01017</t>
  </si>
  <si>
    <t>INFOBEAN</t>
  </si>
  <si>
    <t>INE344S01016</t>
  </si>
  <si>
    <t>INFRABEES</t>
  </si>
  <si>
    <t>INF732E01268</t>
  </si>
  <si>
    <t>INFRAIETF</t>
  </si>
  <si>
    <t>INF109KC16E5</t>
  </si>
  <si>
    <t>INFY</t>
  </si>
  <si>
    <t>INE009A01021</t>
  </si>
  <si>
    <t>INGERRAND</t>
  </si>
  <si>
    <t>INE177A01018</t>
  </si>
  <si>
    <t>INNOVACAP</t>
  </si>
  <si>
    <t>INE0DUT01020</t>
  </si>
  <si>
    <t>INOXINDIA</t>
  </si>
  <si>
    <t>INE616N01034</t>
  </si>
  <si>
    <t>INOXWIND</t>
  </si>
  <si>
    <t>INE066P01011</t>
  </si>
  <si>
    <t>INSECTICID</t>
  </si>
  <si>
    <t>INE070I01018</t>
  </si>
  <si>
    <t>INTELLECT</t>
  </si>
  <si>
    <t>INE306R01017</t>
  </si>
  <si>
    <t>INTERARCH</t>
  </si>
  <si>
    <t>INE00M901018</t>
  </si>
  <si>
    <t>INTERNET</t>
  </si>
  <si>
    <t>INF769K01PB6</t>
  </si>
  <si>
    <t>INTLCONV</t>
  </si>
  <si>
    <t>INE575C01027</t>
  </si>
  <si>
    <t>IOB</t>
  </si>
  <si>
    <t>INE565A01014</t>
  </si>
  <si>
    <t>IOC</t>
  </si>
  <si>
    <t>INE242A01010</t>
  </si>
  <si>
    <t>IOLCP</t>
  </si>
  <si>
    <t>INE485C01029</t>
  </si>
  <si>
    <t>IONEXCHANG</t>
  </si>
  <si>
    <t>INE570A01022</t>
  </si>
  <si>
    <t>IPCALAB</t>
  </si>
  <si>
    <t>INE571A01038</t>
  </si>
  <si>
    <t>IPL</t>
  </si>
  <si>
    <t>INE0D6701023</t>
  </si>
  <si>
    <t>IRB</t>
  </si>
  <si>
    <t>INE821I01022</t>
  </si>
  <si>
    <t>IRCON</t>
  </si>
  <si>
    <t>INE962Y01021</t>
  </si>
  <si>
    <t>IRCTC</t>
  </si>
  <si>
    <t>INE335Y01020</t>
  </si>
  <si>
    <t>IREDA</t>
  </si>
  <si>
    <t>INE202E01016</t>
  </si>
  <si>
    <t>IRFC</t>
  </si>
  <si>
    <t>INE053F01010</t>
  </si>
  <si>
    <t>IRMENERGY</t>
  </si>
  <si>
    <t>INE07U701015</t>
  </si>
  <si>
    <t>ISGEC</t>
  </si>
  <si>
    <t>INE858B01029</t>
  </si>
  <si>
    <t>IT</t>
  </si>
  <si>
    <t>INF174KA1GC5</t>
  </si>
  <si>
    <t>ITADD</t>
  </si>
  <si>
    <t>INF740KA1SX1</t>
  </si>
  <si>
    <t>ITAXIS</t>
  </si>
  <si>
    <t>INF846K01Y96</t>
  </si>
  <si>
    <t>ITBEES</t>
  </si>
  <si>
    <t>INF204KB15V2</t>
  </si>
  <si>
    <t>ITC</t>
  </si>
  <si>
    <t>INE154A01025</t>
  </si>
  <si>
    <t>ITCHOTELS</t>
  </si>
  <si>
    <t>INE379A01028</t>
  </si>
  <si>
    <t>ITDC</t>
  </si>
  <si>
    <t>INE353K01014</t>
  </si>
  <si>
    <t>ITETF</t>
  </si>
  <si>
    <t>INF769K01KV5</t>
  </si>
  <si>
    <t>ITI</t>
  </si>
  <si>
    <t>INE248A01017</t>
  </si>
  <si>
    <t>ITIETF</t>
  </si>
  <si>
    <t>INF109KC16I6</t>
  </si>
  <si>
    <t>IVALUE</t>
  </si>
  <si>
    <t>INE056801025</t>
  </si>
  <si>
    <t>IVZINGOLD</t>
  </si>
  <si>
    <t>INF205KA1BP1</t>
  </si>
  <si>
    <t>IXIGO</t>
  </si>
  <si>
    <t>INE0HV901016</t>
  </si>
  <si>
    <t>J&amp;KBANK</t>
  </si>
  <si>
    <t>INE168A01041</t>
  </si>
  <si>
    <t>JAGRAN</t>
  </si>
  <si>
    <t>INE199G01027</t>
  </si>
  <si>
    <t>JAGSNPHARM</t>
  </si>
  <si>
    <t>INE048B01035</t>
  </si>
  <si>
    <t>JAICORPLTD</t>
  </si>
  <si>
    <t>INE070D01027</t>
  </si>
  <si>
    <t>JAINREC</t>
  </si>
  <si>
    <t>INE0YD401026</t>
  </si>
  <si>
    <t>JAMNAAUTO</t>
  </si>
  <si>
    <t>INE039C01032</t>
  </si>
  <si>
    <t>JARO</t>
  </si>
  <si>
    <t>INE00YJ01010</t>
  </si>
  <si>
    <t>JASH</t>
  </si>
  <si>
    <t>INE039O01029</t>
  </si>
  <si>
    <t>JAYAGROGN</t>
  </si>
  <si>
    <t>INE785A01026</t>
  </si>
  <si>
    <t>JAYBARMARU</t>
  </si>
  <si>
    <t>INE571B01036</t>
  </si>
  <si>
    <t>JAYKAY</t>
  </si>
  <si>
    <t>INE903A01025</t>
  </si>
  <si>
    <t>JAYNECOIND</t>
  </si>
  <si>
    <t>INE854B01010</t>
  </si>
  <si>
    <t>JAYSREETEA</t>
  </si>
  <si>
    <t>INE364A01020</t>
  </si>
  <si>
    <t>JBMA</t>
  </si>
  <si>
    <t>INE927D01051</t>
  </si>
  <si>
    <t>JGCHEM</t>
  </si>
  <si>
    <t>INE0MB501011</t>
  </si>
  <si>
    <t>JINDALPHOT</t>
  </si>
  <si>
    <t>INE796G01012</t>
  </si>
  <si>
    <t>JINDALPOLY</t>
  </si>
  <si>
    <t>INE197D01010</t>
  </si>
  <si>
    <t>JINDALSAW</t>
  </si>
  <si>
    <t>INE324A01032</t>
  </si>
  <si>
    <t>JINDALSTEL</t>
  </si>
  <si>
    <t>INE749A01030</t>
  </si>
  <si>
    <t>JINDRILL</t>
  </si>
  <si>
    <t>INE742C01031</t>
  </si>
  <si>
    <t>JINDWORLD</t>
  </si>
  <si>
    <t>INE247D01039</t>
  </si>
  <si>
    <t>JIOFIN</t>
  </si>
  <si>
    <t>INE758E01017</t>
  </si>
  <si>
    <t>JISLJALEQS</t>
  </si>
  <si>
    <t>INE175A01038</t>
  </si>
  <si>
    <t>JKCEMENT</t>
  </si>
  <si>
    <t>INE823G01014</t>
  </si>
  <si>
    <t>JKIL</t>
  </si>
  <si>
    <t>INE576I01022</t>
  </si>
  <si>
    <t>JKLAKSHMI</t>
  </si>
  <si>
    <t>INE786A01032</t>
  </si>
  <si>
    <t>JKPAPER</t>
  </si>
  <si>
    <t>INE789E01012</t>
  </si>
  <si>
    <t>JKTYRE</t>
  </si>
  <si>
    <t>INE573A01042</t>
  </si>
  <si>
    <t>JLHL</t>
  </si>
  <si>
    <t>INE682M01020</t>
  </si>
  <si>
    <t>JMFINANCIL</t>
  </si>
  <si>
    <t>INE780C01023</t>
  </si>
  <si>
    <t>JNKINDIA</t>
  </si>
  <si>
    <t>INE0OAF01028</t>
  </si>
  <si>
    <t>JPOLYINVST</t>
  </si>
  <si>
    <t>INE147P01019</t>
  </si>
  <si>
    <t>JPPOWER</t>
  </si>
  <si>
    <t>INE351F01018</t>
  </si>
  <si>
    <t>JSFB</t>
  </si>
  <si>
    <t>INE953L01027</t>
  </si>
  <si>
    <t>JSL</t>
  </si>
  <si>
    <t>INE220G01021</t>
  </si>
  <si>
    <t>JSLL</t>
  </si>
  <si>
    <t>INE0J5801029</t>
  </si>
  <si>
    <t>JSWCEMENT</t>
  </si>
  <si>
    <t>INE718I01012</t>
  </si>
  <si>
    <t>JSWDULUX</t>
  </si>
  <si>
    <t>INE133A01011</t>
  </si>
  <si>
    <t>JSWENERGY</t>
  </si>
  <si>
    <t>INE121E01018</t>
  </si>
  <si>
    <t>JSWHL</t>
  </si>
  <si>
    <t>INE824G01012</t>
  </si>
  <si>
    <t>JSWINFRA</t>
  </si>
  <si>
    <t>INE880J01026</t>
  </si>
  <si>
    <t>JSWSTEEL</t>
  </si>
  <si>
    <t>INE019A01038</t>
  </si>
  <si>
    <t>JTEKTINDIA</t>
  </si>
  <si>
    <t>INE643A01035</t>
  </si>
  <si>
    <t>JTLIND</t>
  </si>
  <si>
    <t>INE391J01032</t>
  </si>
  <si>
    <t>JUBLCPL</t>
  </si>
  <si>
    <t>INE03CC01015</t>
  </si>
  <si>
    <t>JUBLFOOD</t>
  </si>
  <si>
    <t>INE797F01020</t>
  </si>
  <si>
    <t>JUBLINGREA</t>
  </si>
  <si>
    <t>INE0BY001018</t>
  </si>
  <si>
    <t>JUBLPHARMA</t>
  </si>
  <si>
    <t>INE700A01033</t>
  </si>
  <si>
    <t>JUNIORBEES</t>
  </si>
  <si>
    <t>INF732E01045</t>
  </si>
  <si>
    <t>JUNIPER</t>
  </si>
  <si>
    <t>INE696F01016</t>
  </si>
  <si>
    <t>JUSTDIAL</t>
  </si>
  <si>
    <t>INE599M01018</t>
  </si>
  <si>
    <t>JWL</t>
  </si>
  <si>
    <t>INE209L01016</t>
  </si>
  <si>
    <t>JYOTHYLAB</t>
  </si>
  <si>
    <t>INE668F01031</t>
  </si>
  <si>
    <t>JYOTICNC</t>
  </si>
  <si>
    <t>INE980O01024</t>
  </si>
  <si>
    <t>JYOTISTRUC</t>
  </si>
  <si>
    <t>INE197A01024</t>
  </si>
  <si>
    <t>KAJARIACER</t>
  </si>
  <si>
    <t>INE217B01036</t>
  </si>
  <si>
    <t>KALAMANDIR</t>
  </si>
  <si>
    <t>INE438K01021</t>
  </si>
  <si>
    <t>KALPATARU</t>
  </si>
  <si>
    <t>INE227J01012</t>
  </si>
  <si>
    <t>KALYANKJIL</t>
  </si>
  <si>
    <t>INE303R01014</t>
  </si>
  <si>
    <t>KAMATHOTEL</t>
  </si>
  <si>
    <t>INE967C01018</t>
  </si>
  <si>
    <t>KANSAINER</t>
  </si>
  <si>
    <t>INE531A01024</t>
  </si>
  <si>
    <t>KARURVYSYA</t>
  </si>
  <si>
    <t>INE036D01028</t>
  </si>
  <si>
    <t>KAYNES</t>
  </si>
  <si>
    <t>INE918Z01012</t>
  </si>
  <si>
    <t>KCP</t>
  </si>
  <si>
    <t>INE805C01028</t>
  </si>
  <si>
    <t>KDDL</t>
  </si>
  <si>
    <t>INE291D01011</t>
  </si>
  <si>
    <t>KEC</t>
  </si>
  <si>
    <t>INE389H01022</t>
  </si>
  <si>
    <t>KEI</t>
  </si>
  <si>
    <t>INE878B01027</t>
  </si>
  <si>
    <t>KELLTONTEC</t>
  </si>
  <si>
    <t>INE164B01030</t>
  </si>
  <si>
    <t>KERNEX</t>
  </si>
  <si>
    <t>INE202H01019</t>
  </si>
  <si>
    <t>KFINTECH</t>
  </si>
  <si>
    <t>INE138Y01010</t>
  </si>
  <si>
    <t>KICL</t>
  </si>
  <si>
    <t>INE029L01018</t>
  </si>
  <si>
    <t>KIMS</t>
  </si>
  <si>
    <t>INE967H01025</t>
  </si>
  <si>
    <t>KINGFA</t>
  </si>
  <si>
    <t>INE473D01015</t>
  </si>
  <si>
    <t>KIOCL</t>
  </si>
  <si>
    <t>INE880L01014</t>
  </si>
  <si>
    <t>KIRIINDUS</t>
  </si>
  <si>
    <t>INE415I01015</t>
  </si>
  <si>
    <t>KIRLFER</t>
  </si>
  <si>
    <t>INE884B01025</t>
  </si>
  <si>
    <t>KIRLOSBROS</t>
  </si>
  <si>
    <t>INE732A01036</t>
  </si>
  <si>
    <t>KIRLOSENG</t>
  </si>
  <si>
    <t>INE146L01010</t>
  </si>
  <si>
    <t>KIRLOSIND</t>
  </si>
  <si>
    <t>INE250A01039</t>
  </si>
  <si>
    <t>KIRLPNU</t>
  </si>
  <si>
    <t>INE811A01020</t>
  </si>
  <si>
    <t>KISSHT</t>
  </si>
  <si>
    <t>INE12F801023</t>
  </si>
  <si>
    <t>KITEX</t>
  </si>
  <si>
    <t>INE602G01020</t>
  </si>
  <si>
    <t>KKCL</t>
  </si>
  <si>
    <t>INE401H01017</t>
  </si>
  <si>
    <t>KMEW</t>
  </si>
  <si>
    <t>INE0CJD01029</t>
  </si>
  <si>
    <t>KNRCON</t>
  </si>
  <si>
    <t>INE634I01029</t>
  </si>
  <si>
    <t>KOKUYOCMLN</t>
  </si>
  <si>
    <t>INE760A01029</t>
  </si>
  <si>
    <t>KOLTEPATIL</t>
  </si>
  <si>
    <t>INE094I01018</t>
  </si>
  <si>
    <t>KOTAKBANK</t>
  </si>
  <si>
    <t>INE237A01036</t>
  </si>
  <si>
    <t>KPEL</t>
  </si>
  <si>
    <t>INE127T01021</t>
  </si>
  <si>
    <t>KPIGREEN</t>
  </si>
  <si>
    <t>INE542W01025</t>
  </si>
  <si>
    <t>KPIL</t>
  </si>
  <si>
    <t>INE220B01022</t>
  </si>
  <si>
    <t>KPITTECH</t>
  </si>
  <si>
    <t>INE04I401011</t>
  </si>
  <si>
    <t>KPRMILL</t>
  </si>
  <si>
    <t>INE930H01031</t>
  </si>
  <si>
    <t>KRBL</t>
  </si>
  <si>
    <t>INE001B01026</t>
  </si>
  <si>
    <t>KRISHANA</t>
  </si>
  <si>
    <t>INE506W01020</t>
  </si>
  <si>
    <t>KRISHNADEF</t>
  </si>
  <si>
    <t>INE0J5601015</t>
  </si>
  <si>
    <t>KRONOX</t>
  </si>
  <si>
    <t>INE0ATZ01017</t>
  </si>
  <si>
    <t>KROSS</t>
  </si>
  <si>
    <t>INE0O6601022</t>
  </si>
  <si>
    <t>KRSNAA</t>
  </si>
  <si>
    <t>INE08LI01020</t>
  </si>
  <si>
    <t>KRYSTAL</t>
  </si>
  <si>
    <t>INE0QN801017</t>
  </si>
  <si>
    <t>KSB</t>
  </si>
  <si>
    <t>INE999A01023</t>
  </si>
  <si>
    <t>KSCL</t>
  </si>
  <si>
    <t>INE455I01029</t>
  </si>
  <si>
    <t>KSHINTL</t>
  </si>
  <si>
    <t>INE987S01020</t>
  </si>
  <si>
    <t>KSL</t>
  </si>
  <si>
    <t>INE907A01026</t>
  </si>
  <si>
    <t>KSOLVES</t>
  </si>
  <si>
    <t>INE0D6I01023</t>
  </si>
  <si>
    <t>KTKBANK</t>
  </si>
  <si>
    <t>INE614B01018</t>
  </si>
  <si>
    <t>KWIL</t>
  </si>
  <si>
    <t>INE2KCE01013</t>
  </si>
  <si>
    <t>LALPATHLAB</t>
  </si>
  <si>
    <t>INE600L01024</t>
  </si>
  <si>
    <t>LANDMARK</t>
  </si>
  <si>
    <t>INE559R01029</t>
  </si>
  <si>
    <t>LAOPALA</t>
  </si>
  <si>
    <t>INE059D01020</t>
  </si>
  <si>
    <t>LATENTVIEW</t>
  </si>
  <si>
    <t>INE0I7C01011</t>
  </si>
  <si>
    <t>LAURUSLABS</t>
  </si>
  <si>
    <t>INE947Q01028</t>
  </si>
  <si>
    <t>LAXMIDENTL</t>
  </si>
  <si>
    <t>INE0WO601020</t>
  </si>
  <si>
    <t>LEMONTREE</t>
  </si>
  <si>
    <t>INE970X01018</t>
  </si>
  <si>
    <t>LENSKART</t>
  </si>
  <si>
    <t>INE956O01016</t>
  </si>
  <si>
    <t>LGBBROSLTD</t>
  </si>
  <si>
    <t>INE337A01034</t>
  </si>
  <si>
    <t>LGEINDIA</t>
  </si>
  <si>
    <t>INE324D01010</t>
  </si>
  <si>
    <t>LGHL</t>
  </si>
  <si>
    <t>INE258Y01016</t>
  </si>
  <si>
    <t>LIBERTSHOE</t>
  </si>
  <si>
    <t>INE557B01019</t>
  </si>
  <si>
    <t>LICHSGFIN</t>
  </si>
  <si>
    <t>INE115A01026</t>
  </si>
  <si>
    <t>LICI</t>
  </si>
  <si>
    <t>INE0J1Y01017</t>
  </si>
  <si>
    <t>LICMFGOLD</t>
  </si>
  <si>
    <t>INF767K01SM1</t>
  </si>
  <si>
    <t>LICNETFGSC</t>
  </si>
  <si>
    <t>INF767K01MV5</t>
  </si>
  <si>
    <t>LICNETFN50</t>
  </si>
  <si>
    <t>INF767K01OS7</t>
  </si>
  <si>
    <t>LICNMID100</t>
  </si>
  <si>
    <t>INF767K01RN1</t>
  </si>
  <si>
    <t>LINCOLN</t>
  </si>
  <si>
    <t>INE405C01035</t>
  </si>
  <si>
    <t>LINDEINDIA</t>
  </si>
  <si>
    <t>INE473A01011</t>
  </si>
  <si>
    <t>LIQGRWBEES</t>
  </si>
  <si>
    <t>INF204KC1FU1</t>
  </si>
  <si>
    <t>LIQUID</t>
  </si>
  <si>
    <t>INF769K01KS1</t>
  </si>
  <si>
    <t>LIQUID1</t>
  </si>
  <si>
    <t>INF174KA1LV5</t>
  </si>
  <si>
    <t>LIQUIDADD</t>
  </si>
  <si>
    <t>INF740KA1UM0</t>
  </si>
  <si>
    <t>LIQUIDBEES</t>
  </si>
  <si>
    <t>INF732E01037</t>
  </si>
  <si>
    <t>LIQUIDBETF</t>
  </si>
  <si>
    <t>INF0QA701854</t>
  </si>
  <si>
    <t>LIQUIDCASE</t>
  </si>
  <si>
    <t>INF0R8F01034</t>
  </si>
  <si>
    <t>LIQUIDETF</t>
  </si>
  <si>
    <t>INF740KA1EU7</t>
  </si>
  <si>
    <t>LIQUIDIETF</t>
  </si>
  <si>
    <t>INF109KC1KT9</t>
  </si>
  <si>
    <t>LIQUIDPLUS</t>
  </si>
  <si>
    <t>INF769K01MY5</t>
  </si>
  <si>
    <t>LIQUIDSBI</t>
  </si>
  <si>
    <t>INF200KA13Z8</t>
  </si>
  <si>
    <t>LIQUIDSHRI</t>
  </si>
  <si>
    <t>INF680P01422</t>
  </si>
  <si>
    <t>LLOYDSENGG</t>
  </si>
  <si>
    <t>INE093R01011</t>
  </si>
  <si>
    <t>LLOYDSENT</t>
  </si>
  <si>
    <t>INE080I01025</t>
  </si>
  <si>
    <t>LLOYDSME</t>
  </si>
  <si>
    <t>INE281B01032</t>
  </si>
  <si>
    <t>LMW</t>
  </si>
  <si>
    <t>INE269B01029</t>
  </si>
  <si>
    <t>LODHA</t>
  </si>
  <si>
    <t>INE670K01029</t>
  </si>
  <si>
    <t>LOTUSDEV</t>
  </si>
  <si>
    <t>INE0V9Q01010</t>
  </si>
  <si>
    <t>LOWVOL1</t>
  </si>
  <si>
    <t>INF174KA1IY5</t>
  </si>
  <si>
    <t>LOWVOLIETF</t>
  </si>
  <si>
    <t>INF109KC19U5</t>
  </si>
  <si>
    <t>LT</t>
  </si>
  <si>
    <t>INE018A01030</t>
  </si>
  <si>
    <t>LTF</t>
  </si>
  <si>
    <t>INE498L01015</t>
  </si>
  <si>
    <t>LTFOODS</t>
  </si>
  <si>
    <t>INE818H01020</t>
  </si>
  <si>
    <t>LTGILTBEES</t>
  </si>
  <si>
    <t>INF204KB1882</t>
  </si>
  <si>
    <t>LTGILTCASE</t>
  </si>
  <si>
    <t>INF0R8F01133</t>
  </si>
  <si>
    <t>LTM</t>
  </si>
  <si>
    <t>INE214T01019</t>
  </si>
  <si>
    <t>LTTS</t>
  </si>
  <si>
    <t>INE010V01017</t>
  </si>
  <si>
    <t>LUMAXIND</t>
  </si>
  <si>
    <t>INE162B01018</t>
  </si>
  <si>
    <t>LUMAXTECH</t>
  </si>
  <si>
    <t>INE872H01027</t>
  </si>
  <si>
    <t>LUPIN</t>
  </si>
  <si>
    <t>INE326A01037</t>
  </si>
  <si>
    <t>LUXIND</t>
  </si>
  <si>
    <t>INE150G01020</t>
  </si>
  <si>
    <t>LXCHEM</t>
  </si>
  <si>
    <t>INE576O01020</t>
  </si>
  <si>
    <t>M&amp;M</t>
  </si>
  <si>
    <t>INE101A01026</t>
  </si>
  <si>
    <t>M&amp;MFIN</t>
  </si>
  <si>
    <t>INE774D01024</t>
  </si>
  <si>
    <t>MADRASFERT</t>
  </si>
  <si>
    <t>INE414A01015</t>
  </si>
  <si>
    <t>MAGADSUGAR</t>
  </si>
  <si>
    <t>INE347W01011</t>
  </si>
  <si>
    <t>MAHABANK</t>
  </si>
  <si>
    <t>INE457A01014</t>
  </si>
  <si>
    <t>MAHEPC</t>
  </si>
  <si>
    <t>INE215D01010</t>
  </si>
  <si>
    <t>MAHKTECH</t>
  </si>
  <si>
    <t>INF769K01HS7</t>
  </si>
  <si>
    <t>MAHLIFE</t>
  </si>
  <si>
    <t>INE813A01018</t>
  </si>
  <si>
    <t>MAHLOG</t>
  </si>
  <si>
    <t>INE766P01016</t>
  </si>
  <si>
    <t>MAHSCOOTER</t>
  </si>
  <si>
    <t>INE288A01013</t>
  </si>
  <si>
    <t>MAHSEAMLES</t>
  </si>
  <si>
    <t>INE271B01025</t>
  </si>
  <si>
    <t>MAITHANALL</t>
  </si>
  <si>
    <t>INE683C01011</t>
  </si>
  <si>
    <t>MAKEINDIA</t>
  </si>
  <si>
    <t>INF769K01IB1</t>
  </si>
  <si>
    <t>MAMATA</t>
  </si>
  <si>
    <t>INE0TO701015</t>
  </si>
  <si>
    <t>MANAKCOAT</t>
  </si>
  <si>
    <t>INE830Q01018</t>
  </si>
  <si>
    <t>MANALIPETC</t>
  </si>
  <si>
    <t>INE201A01024</t>
  </si>
  <si>
    <t>MANAPPURAM</t>
  </si>
  <si>
    <t>INE522D01027</t>
  </si>
  <si>
    <t>MANGLMCEM</t>
  </si>
  <si>
    <t>INE347A01017</t>
  </si>
  <si>
    <t>MANINDS</t>
  </si>
  <si>
    <t>INE993A01026</t>
  </si>
  <si>
    <t>MANINFRA</t>
  </si>
  <si>
    <t>INE949H01023</t>
  </si>
  <si>
    <t>MANKIND</t>
  </si>
  <si>
    <t>INE634S01028</t>
  </si>
  <si>
    <t>MANORAMA</t>
  </si>
  <si>
    <t>INE00VM01036</t>
  </si>
  <si>
    <t>MANUFGBEES</t>
  </si>
  <si>
    <t>INF204KC1GH6</t>
  </si>
  <si>
    <t>MANYAVAR</t>
  </si>
  <si>
    <t>INE825V01034</t>
  </si>
  <si>
    <t>MAPMYINDIA</t>
  </si>
  <si>
    <t>INE0BV301023</t>
  </si>
  <si>
    <t>MARATHON</t>
  </si>
  <si>
    <t>INE182D01020</t>
  </si>
  <si>
    <t>MARICO</t>
  </si>
  <si>
    <t>INE196A01026</t>
  </si>
  <si>
    <t>MARINE</t>
  </si>
  <si>
    <t>INE01JE01028</t>
  </si>
  <si>
    <t>MARKSANS</t>
  </si>
  <si>
    <t>INE750C01026</t>
  </si>
  <si>
    <t>MARSONS</t>
  </si>
  <si>
    <t>INE415B01044</t>
  </si>
  <si>
    <t>MARUTI</t>
  </si>
  <si>
    <t>INE585B01010</t>
  </si>
  <si>
    <t>MASFIN</t>
  </si>
  <si>
    <t>INE348L01012</t>
  </si>
  <si>
    <t>MASPTOP50</t>
  </si>
  <si>
    <t>INF769K01HP3</t>
  </si>
  <si>
    <t>MASTEK</t>
  </si>
  <si>
    <t>INE759A01021</t>
  </si>
  <si>
    <t>MASTERTR</t>
  </si>
  <si>
    <t>INE677D01037</t>
  </si>
  <si>
    <t>MATRIMONY</t>
  </si>
  <si>
    <t>INE866R01028</t>
  </si>
  <si>
    <t>MAXESTATES</t>
  </si>
  <si>
    <t>INE03EI01018</t>
  </si>
  <si>
    <t>MAXHEALTH</t>
  </si>
  <si>
    <t>INE027H01010</t>
  </si>
  <si>
    <t>MAXIND</t>
  </si>
  <si>
    <t>INE0CG601016</t>
  </si>
  <si>
    <t>MAYURUNIQ</t>
  </si>
  <si>
    <t>INE040D01038</t>
  </si>
  <si>
    <t>MAZDOCK</t>
  </si>
  <si>
    <t>INE249Z01020</t>
  </si>
  <si>
    <t>MBAPL</t>
  </si>
  <si>
    <t>INE900L01028</t>
  </si>
  <si>
    <t>MBEL</t>
  </si>
  <si>
    <t>INE08N601015</t>
  </si>
  <si>
    <t>MCLOUD</t>
  </si>
  <si>
    <t>INE613C01026</t>
  </si>
  <si>
    <t>MCX</t>
  </si>
  <si>
    <t>INE745G01043</t>
  </si>
  <si>
    <t>MEDANTA</t>
  </si>
  <si>
    <t>INE474Q01031</t>
  </si>
  <si>
    <t>MEDIASSIST</t>
  </si>
  <si>
    <t>INE456Z01021</t>
  </si>
  <si>
    <t>MEDICAMEQ</t>
  </si>
  <si>
    <t>INE646B01010</t>
  </si>
  <si>
    <t>MEDPLUS</t>
  </si>
  <si>
    <t>INE804L01022</t>
  </si>
  <si>
    <t>MEESHO</t>
  </si>
  <si>
    <t>INE0VDM01015</t>
  </si>
  <si>
    <t>METAL</t>
  </si>
  <si>
    <t>INF769K01LY7</t>
  </si>
  <si>
    <t>METALIETF</t>
  </si>
  <si>
    <t>INF109KC19W1</t>
  </si>
  <si>
    <t>METROBRAND</t>
  </si>
  <si>
    <t>INE317I01021</t>
  </si>
  <si>
    <t>METROPOLIS</t>
  </si>
  <si>
    <t>INE112L01020</t>
  </si>
  <si>
    <t>MFSL</t>
  </si>
  <si>
    <t>INE180A01020</t>
  </si>
  <si>
    <t>MGL</t>
  </si>
  <si>
    <t>INE002S01010</t>
  </si>
  <si>
    <t>MHRIL</t>
  </si>
  <si>
    <t>INE998I01010</t>
  </si>
  <si>
    <t>MID150</t>
  </si>
  <si>
    <t>INF174KA1VW2</t>
  </si>
  <si>
    <t>MID150BEES</t>
  </si>
  <si>
    <t>INF204KB1V68</t>
  </si>
  <si>
    <t>MID150CASE</t>
  </si>
  <si>
    <t>INF0R8F01059</t>
  </si>
  <si>
    <t>MIDCAP</t>
  </si>
  <si>
    <t>INF174KA1ZC5</t>
  </si>
  <si>
    <t>MIDCAPADD</t>
  </si>
  <si>
    <t>INF740KA1WW5</t>
  </si>
  <si>
    <t>MIDCAPBETA</t>
  </si>
  <si>
    <t>INF789F1AYX9</t>
  </si>
  <si>
    <t>MIDCAPETF</t>
  </si>
  <si>
    <t>INF769K01IC9</t>
  </si>
  <si>
    <t>MIDCAPIETF</t>
  </si>
  <si>
    <t>INF109KC11W8</t>
  </si>
  <si>
    <t>MIDHANI</t>
  </si>
  <si>
    <t>INE099Z01011</t>
  </si>
  <si>
    <t>MIDQ50ADD</t>
  </si>
  <si>
    <t>INF740KA1ZF3</t>
  </si>
  <si>
    <t>MIDSELIETF</t>
  </si>
  <si>
    <t>INF109KC10W0</t>
  </si>
  <si>
    <t>MIDSMALL</t>
  </si>
  <si>
    <t>INF769K01LJ8</t>
  </si>
  <si>
    <t>MIDWESTLTD</t>
  </si>
  <si>
    <t>INE0XAD01024</t>
  </si>
  <si>
    <t>MINDACORP</t>
  </si>
  <si>
    <t>INE842C01021</t>
  </si>
  <si>
    <t>MINDTECK</t>
  </si>
  <si>
    <t>INE110B01017</t>
  </si>
  <si>
    <t>MIRZAINT</t>
  </si>
  <si>
    <t>INE771A01026</t>
  </si>
  <si>
    <t>MMFL</t>
  </si>
  <si>
    <t>INE227C01017</t>
  </si>
  <si>
    <t>MMTC</t>
  </si>
  <si>
    <t>INE123F01029</t>
  </si>
  <si>
    <t>MNC</t>
  </si>
  <si>
    <t>INF174KA1JF2</t>
  </si>
  <si>
    <t>MOALPHA50</t>
  </si>
  <si>
    <t>INF247L01FR8</t>
  </si>
  <si>
    <t>MOBIKWIK</t>
  </si>
  <si>
    <t>INE0HLU01028</t>
  </si>
  <si>
    <t>MOCAPITAL</t>
  </si>
  <si>
    <t>INF247L01EV3</t>
  </si>
  <si>
    <t>MODEFENCE</t>
  </si>
  <si>
    <t>INF247L01DJ0</t>
  </si>
  <si>
    <t>MOENERGY</t>
  </si>
  <si>
    <t>INF247L01GH7</t>
  </si>
  <si>
    <t>MOGOLD</t>
  </si>
  <si>
    <t>INF247L01FY4</t>
  </si>
  <si>
    <t>MOGSEC</t>
  </si>
  <si>
    <t>INF247L01AK4</t>
  </si>
  <si>
    <t>MOHEALTH</t>
  </si>
  <si>
    <t>INF247L01BB1</t>
  </si>
  <si>
    <t>MOIL</t>
  </si>
  <si>
    <t>INE490G01020</t>
  </si>
  <si>
    <t>MOKSH</t>
  </si>
  <si>
    <t>INE514Y01020</t>
  </si>
  <si>
    <t>MOL</t>
  </si>
  <si>
    <t>INE0CT101020</t>
  </si>
  <si>
    <t>MOLDTKPAC</t>
  </si>
  <si>
    <t>INE893J01029</t>
  </si>
  <si>
    <t>MOLOWVOL</t>
  </si>
  <si>
    <t>INF247L01BL0</t>
  </si>
  <si>
    <t>MOM100</t>
  </si>
  <si>
    <t>INF247L01023</t>
  </si>
  <si>
    <t>MOM30IETF</t>
  </si>
  <si>
    <t>INF109KC17C7</t>
  </si>
  <si>
    <t>MOM50</t>
  </si>
  <si>
    <t>INF247L01536</t>
  </si>
  <si>
    <t>MOMENTUM</t>
  </si>
  <si>
    <t>INF209KB14K7</t>
  </si>
  <si>
    <t>MOMENTUM30</t>
  </si>
  <si>
    <t>INF174KA1XS6</t>
  </si>
  <si>
    <t>MOMENTUM50</t>
  </si>
  <si>
    <t>INF247L01DK8</t>
  </si>
  <si>
    <t>MOMIDMTM</t>
  </si>
  <si>
    <t>INF247L01FQ0</t>
  </si>
  <si>
    <t>MOMOMENTUM</t>
  </si>
  <si>
    <t>INF247L01BK2</t>
  </si>
  <si>
    <t>MON100</t>
  </si>
  <si>
    <t>INF247L01AP3</t>
  </si>
  <si>
    <t>MON50EQUAL</t>
  </si>
  <si>
    <t>INF247L01FC0</t>
  </si>
  <si>
    <t>MONARCH</t>
  </si>
  <si>
    <t>INE903D01011</t>
  </si>
  <si>
    <t>MONEXT50</t>
  </si>
  <si>
    <t>INF247L01FD8</t>
  </si>
  <si>
    <t>MONIFTY100</t>
  </si>
  <si>
    <t>INF247L01GG9</t>
  </si>
  <si>
    <t>MONIFTY500</t>
  </si>
  <si>
    <t>INF247L01BU1</t>
  </si>
  <si>
    <t>MONQ50</t>
  </si>
  <si>
    <t>INF247L01AU3</t>
  </si>
  <si>
    <t>MONTECARLO</t>
  </si>
  <si>
    <t>INE950M01013</t>
  </si>
  <si>
    <t>MOQUALITY</t>
  </si>
  <si>
    <t>INF247L01BH8</t>
  </si>
  <si>
    <t>MOREALTY</t>
  </si>
  <si>
    <t>INF247L01CI4</t>
  </si>
  <si>
    <t>MOREPENLAB</t>
  </si>
  <si>
    <t>INE083A01026</t>
  </si>
  <si>
    <t>MOSCHIP</t>
  </si>
  <si>
    <t>INE935B01025</t>
  </si>
  <si>
    <t>MOSILVER</t>
  </si>
  <si>
    <t>INF247L01FZ1</t>
  </si>
  <si>
    <t>MOSMALL250</t>
  </si>
  <si>
    <t>INF247L01CH6</t>
  </si>
  <si>
    <t>MOTHERSON</t>
  </si>
  <si>
    <t>INE775A01035</t>
  </si>
  <si>
    <t>MOTILALOFS</t>
  </si>
  <si>
    <t>INE338I01027</t>
  </si>
  <si>
    <t>MOTISONS</t>
  </si>
  <si>
    <t>INE0FRK01020</t>
  </si>
  <si>
    <t>MOTOUR</t>
  </si>
  <si>
    <t>INF247L01FP2</t>
  </si>
  <si>
    <t>MOVALUE</t>
  </si>
  <si>
    <t>INF247L01BE5</t>
  </si>
  <si>
    <t>MPHASIS</t>
  </si>
  <si>
    <t>INE356A01018</t>
  </si>
  <si>
    <t>MPSLTD</t>
  </si>
  <si>
    <t>INE943D01017</t>
  </si>
  <si>
    <t>MRF</t>
  </si>
  <si>
    <t>INE883A01011</t>
  </si>
  <si>
    <t>MRPL</t>
  </si>
  <si>
    <t>INE103A01014</t>
  </si>
  <si>
    <t>MSCIADD</t>
  </si>
  <si>
    <t>INF740KA1WV7</t>
  </si>
  <si>
    <t>MSCIINDIA</t>
  </si>
  <si>
    <t>INF174KA1VD2</t>
  </si>
  <si>
    <t>MSPL</t>
  </si>
  <si>
    <t>INE752G01015</t>
  </si>
  <si>
    <t>MSTCLTD</t>
  </si>
  <si>
    <t>INE255X01014</t>
  </si>
  <si>
    <t>MSUMI</t>
  </si>
  <si>
    <t>INE0FS801015</t>
  </si>
  <si>
    <t>MTNL</t>
  </si>
  <si>
    <t>INE153A01019</t>
  </si>
  <si>
    <t>MUFIN</t>
  </si>
  <si>
    <t>INE08KJ01020</t>
  </si>
  <si>
    <t>MUFTI</t>
  </si>
  <si>
    <t>INE220Q01020</t>
  </si>
  <si>
    <t>MUKANDLTD</t>
  </si>
  <si>
    <t>INE304A01026</t>
  </si>
  <si>
    <t>MUKKA</t>
  </si>
  <si>
    <t>INE0CG401037</t>
  </si>
  <si>
    <t>MULTICAP</t>
  </si>
  <si>
    <t>INF769K01LX9</t>
  </si>
  <si>
    <t>MUNJALAU</t>
  </si>
  <si>
    <t>INE672B01032</t>
  </si>
  <si>
    <t>MUNJALSHOW</t>
  </si>
  <si>
    <t>INE577A01027</t>
  </si>
  <si>
    <t>MUTHOOTCAP</t>
  </si>
  <si>
    <t>INE296G01013</t>
  </si>
  <si>
    <t>MUTHOOTFIN</t>
  </si>
  <si>
    <t>INE414G01012</t>
  </si>
  <si>
    <t>MUTHOOTMF</t>
  </si>
  <si>
    <t>INE046W01019</t>
  </si>
  <si>
    <t>MVGJL</t>
  </si>
  <si>
    <t>INE0KNT01012</t>
  </si>
  <si>
    <t>NACLIND</t>
  </si>
  <si>
    <t>INE295D01020</t>
  </si>
  <si>
    <t>NAM-INDIA</t>
  </si>
  <si>
    <t>INE298J01013</t>
  </si>
  <si>
    <t>NATCOPHARM</t>
  </si>
  <si>
    <t>INE987B01026</t>
  </si>
  <si>
    <t>NATIONALUM</t>
  </si>
  <si>
    <t>INE139A01034</t>
  </si>
  <si>
    <t>NAUKRI</t>
  </si>
  <si>
    <t>INE663F01032</t>
  </si>
  <si>
    <t>NAVA</t>
  </si>
  <si>
    <t>INE725A01030</t>
  </si>
  <si>
    <t>NAVINFLUOR</t>
  </si>
  <si>
    <t>INE048G01026</t>
  </si>
  <si>
    <t>NAVKARCORP</t>
  </si>
  <si>
    <t>INE278M01019</t>
  </si>
  <si>
    <t>NAVNETEDUL</t>
  </si>
  <si>
    <t>INE060A01024</t>
  </si>
  <si>
    <t>NAZARA</t>
  </si>
  <si>
    <t>INE418L01047</t>
  </si>
  <si>
    <t>NBCC</t>
  </si>
  <si>
    <t>INE095N01031</t>
  </si>
  <si>
    <t>NCC</t>
  </si>
  <si>
    <t>INE868B01028</t>
  </si>
  <si>
    <t>NCLIND</t>
  </si>
  <si>
    <t>INE732C01016</t>
  </si>
  <si>
    <t>NDRAUTO</t>
  </si>
  <si>
    <t>INE07OG01012</t>
  </si>
  <si>
    <t>NDTV</t>
  </si>
  <si>
    <t>INE155G01029</t>
  </si>
  <si>
    <t>NELCAST</t>
  </si>
  <si>
    <t>INE189I01024</t>
  </si>
  <si>
    <t>NELCO</t>
  </si>
  <si>
    <t>INE045B01015</t>
  </si>
  <si>
    <t>NEOGEN</t>
  </si>
  <si>
    <t>INE136S01016</t>
  </si>
  <si>
    <t>NEPHROPLUS</t>
  </si>
  <si>
    <t>INE428V01029</t>
  </si>
  <si>
    <t>NESCO</t>
  </si>
  <si>
    <t>INE317F01035</t>
  </si>
  <si>
    <t>NESTLEIND</t>
  </si>
  <si>
    <t>INE239A01024</t>
  </si>
  <si>
    <t>NETF</t>
  </si>
  <si>
    <t>INF277K015R5</t>
  </si>
  <si>
    <t>NETWEB</t>
  </si>
  <si>
    <t>INE0NT901020</t>
  </si>
  <si>
    <t>NETWORK18</t>
  </si>
  <si>
    <t>INE870H01013</t>
  </si>
  <si>
    <t>NEULANDLAB</t>
  </si>
  <si>
    <t>INE794A01010</t>
  </si>
  <si>
    <t>NEWGEN</t>
  </si>
  <si>
    <t>INE619B01017</t>
  </si>
  <si>
    <t>NEXT30ADD</t>
  </si>
  <si>
    <t>INF740KA1VE5</t>
  </si>
  <si>
    <t>NEXT50</t>
  </si>
  <si>
    <t>INF769K01FN2</t>
  </si>
  <si>
    <t>NEXT50BETA</t>
  </si>
  <si>
    <t>INF789F1AUW9</t>
  </si>
  <si>
    <t>NEXT50IETF</t>
  </si>
  <si>
    <t>INF109KC1NS5</t>
  </si>
  <si>
    <t>NFL</t>
  </si>
  <si>
    <t>INE870D01012</t>
  </si>
  <si>
    <t>NGLFINE</t>
  </si>
  <si>
    <t>INE887E01022</t>
  </si>
  <si>
    <t>NH</t>
  </si>
  <si>
    <t>INE410P01011</t>
  </si>
  <si>
    <t>NHPC</t>
  </si>
  <si>
    <t>INE848E01016</t>
  </si>
  <si>
    <t>NIACL</t>
  </si>
  <si>
    <t>INE470Y01017</t>
  </si>
  <si>
    <t>NIBE</t>
  </si>
  <si>
    <t>INE149O01018</t>
  </si>
  <si>
    <t>NIF100BEES</t>
  </si>
  <si>
    <t>INF204K014N5</t>
  </si>
  <si>
    <t>NIF100IETF</t>
  </si>
  <si>
    <t>INF109KC16V9</t>
  </si>
  <si>
    <t>NIFTY1</t>
  </si>
  <si>
    <t>INF174K014P6</t>
  </si>
  <si>
    <t>NIFTY100EW</t>
  </si>
  <si>
    <t>INF174KA1UW4</t>
  </si>
  <si>
    <t>NIFTYADD</t>
  </si>
  <si>
    <t>INF740KA1CL0</t>
  </si>
  <si>
    <t>NIFTYAXIS</t>
  </si>
  <si>
    <t>INF846K01W98</t>
  </si>
  <si>
    <t>NIFTYBEES</t>
  </si>
  <si>
    <t>INF204KB14I2</t>
  </si>
  <si>
    <t>NIFTYBETA</t>
  </si>
  <si>
    <t>INF789F1AZC0</t>
  </si>
  <si>
    <t>NIFTYBETF</t>
  </si>
  <si>
    <t>INF0QA701722</t>
  </si>
  <si>
    <t>NIFTYCASE</t>
  </si>
  <si>
    <t>INF0R8F01166</t>
  </si>
  <si>
    <t>NIFTYETF</t>
  </si>
  <si>
    <t>INF769K01EG9</t>
  </si>
  <si>
    <t>NIFTYIETF</t>
  </si>
  <si>
    <t>INF109K012R6</t>
  </si>
  <si>
    <t>NIFTYQLITY</t>
  </si>
  <si>
    <t>INF209KB15K4</t>
  </si>
  <si>
    <t>NIITLTD</t>
  </si>
  <si>
    <t>INE161A01038</t>
  </si>
  <si>
    <t>NIITMTS</t>
  </si>
  <si>
    <t>INE342G01023</t>
  </si>
  <si>
    <t>NILKAMAL</t>
  </si>
  <si>
    <t>INE310A01015</t>
  </si>
  <si>
    <t>NITCO</t>
  </si>
  <si>
    <t>INE858F01012</t>
  </si>
  <si>
    <t>NITINSPIN</t>
  </si>
  <si>
    <t>INE229H01012</t>
  </si>
  <si>
    <t>NIVABUPA</t>
  </si>
  <si>
    <t>INE995S01015</t>
  </si>
  <si>
    <t>NLCINDIA</t>
  </si>
  <si>
    <t>INE589A01014</t>
  </si>
  <si>
    <t>NMDC</t>
  </si>
  <si>
    <t>INE584A01023</t>
  </si>
  <si>
    <t>NOCIL</t>
  </si>
  <si>
    <t>INE163A01018</t>
  </si>
  <si>
    <t>NORTHARC</t>
  </si>
  <si>
    <t>INE850M01015</t>
  </si>
  <si>
    <t>NPST</t>
  </si>
  <si>
    <t>INE0FFK01017</t>
  </si>
  <si>
    <t>NRBBEARING</t>
  </si>
  <si>
    <t>INE349A01021</t>
  </si>
  <si>
    <t>NSIL</t>
  </si>
  <si>
    <t>INE023A01030</t>
  </si>
  <si>
    <t>NSLNISP</t>
  </si>
  <si>
    <t>INE0NNS01018</t>
  </si>
  <si>
    <t>NTPC</t>
  </si>
  <si>
    <t>INE733E01010</t>
  </si>
  <si>
    <t>NTPCGREEN</t>
  </si>
  <si>
    <t>INE0ONG01011</t>
  </si>
  <si>
    <t>NUCLEUS</t>
  </si>
  <si>
    <t>INE096B01018</t>
  </si>
  <si>
    <t>NUVAMA</t>
  </si>
  <si>
    <t>INE531F01023</t>
  </si>
  <si>
    <t>NUVOCO</t>
  </si>
  <si>
    <t>INE118D01016</t>
  </si>
  <si>
    <t>NV20</t>
  </si>
  <si>
    <t>INF174KA1ZE1</t>
  </si>
  <si>
    <t>NV20BEES</t>
  </si>
  <si>
    <t>INF204KB18I3</t>
  </si>
  <si>
    <t>NV20IETF</t>
  </si>
  <si>
    <t>INF109KC11V0</t>
  </si>
  <si>
    <t>NYKAA</t>
  </si>
  <si>
    <t>INE388Y01029</t>
  </si>
  <si>
    <t>OBEROIRLTY</t>
  </si>
  <si>
    <t>INE093I01010</t>
  </si>
  <si>
    <t>OFSS</t>
  </si>
  <si>
    <t>INE881D01027</t>
  </si>
  <si>
    <t>OIL</t>
  </si>
  <si>
    <t>INE274J01014</t>
  </si>
  <si>
    <t>OILIETF</t>
  </si>
  <si>
    <t>INF109KC18W3</t>
  </si>
  <si>
    <t>OLAELEC</t>
  </si>
  <si>
    <t>INE0LXG01040</t>
  </si>
  <si>
    <t>OLECTRA</t>
  </si>
  <si>
    <t>INE260D01016</t>
  </si>
  <si>
    <t>OMAXE</t>
  </si>
  <si>
    <t>INE800H01010</t>
  </si>
  <si>
    <t>OMNI</t>
  </si>
  <si>
    <t>INE0UH301010</t>
  </si>
  <si>
    <t>ONEPOINT</t>
  </si>
  <si>
    <t>INE840Y01029</t>
  </si>
  <si>
    <t>ONESOURCE</t>
  </si>
  <si>
    <t>INE013P01021</t>
  </si>
  <si>
    <t>ONGC</t>
  </si>
  <si>
    <t>INE213A01029</t>
  </si>
  <si>
    <t>ONWARDTEC</t>
  </si>
  <si>
    <t>INE229A01017</t>
  </si>
  <si>
    <t>OPTIEMUS</t>
  </si>
  <si>
    <t>INE350C01017</t>
  </si>
  <si>
    <t>ORCHPHARMA</t>
  </si>
  <si>
    <t>INE191A01027</t>
  </si>
  <si>
    <t>ORICONENT</t>
  </si>
  <si>
    <t>INE730A01022</t>
  </si>
  <si>
    <t>ORIENTBELL</t>
  </si>
  <si>
    <t>INE607D01018</t>
  </si>
  <si>
    <t>ORIENTCEM</t>
  </si>
  <si>
    <t>INE876N01018</t>
  </si>
  <si>
    <t>ORIENTELEC</t>
  </si>
  <si>
    <t>INE142Z01019</t>
  </si>
  <si>
    <t>ORIENTHOT</t>
  </si>
  <si>
    <t>INE750A01020</t>
  </si>
  <si>
    <t>ORIENTPPR</t>
  </si>
  <si>
    <t>INE592A01026</t>
  </si>
  <si>
    <t>ORIENTTECH</t>
  </si>
  <si>
    <t>INE0PPK01015</t>
  </si>
  <si>
    <t>ORISSAMINE</t>
  </si>
  <si>
    <t>INE725E01024</t>
  </si>
  <si>
    <t>ORKLAINDIA</t>
  </si>
  <si>
    <t>INE16NZ01023</t>
  </si>
  <si>
    <t>OSWALGREEN</t>
  </si>
  <si>
    <t>INE143A01010</t>
  </si>
  <si>
    <t>OSWALPUMPS</t>
  </si>
  <si>
    <t>INE0BYP01024</t>
  </si>
  <si>
    <t>PACEDIGITK</t>
  </si>
  <si>
    <t>INE0S3G01027</t>
  </si>
  <si>
    <t>PAGEIND</t>
  </si>
  <si>
    <t>INE761H01022</t>
  </si>
  <si>
    <t>PAISALO</t>
  </si>
  <si>
    <t>INE420C01059</t>
  </si>
  <si>
    <t>PAKKA</t>
  </si>
  <si>
    <t>INE551D01018</t>
  </si>
  <si>
    <t>PANACEABIO</t>
  </si>
  <si>
    <t>INE922B01023</t>
  </si>
  <si>
    <t>PANAMAPET</t>
  </si>
  <si>
    <t>INE305C01029</t>
  </si>
  <si>
    <t>PARACABLES</t>
  </si>
  <si>
    <t>INE074B01023</t>
  </si>
  <si>
    <t>PARADEEP</t>
  </si>
  <si>
    <t>INE088F01024</t>
  </si>
  <si>
    <t>PARAGMILK</t>
  </si>
  <si>
    <t>INE883N01014</t>
  </si>
  <si>
    <t>PARAS</t>
  </si>
  <si>
    <t>INE045601023</t>
  </si>
  <si>
    <t>PARKHOSPS</t>
  </si>
  <si>
    <t>INE119201023</t>
  </si>
  <si>
    <t>PARKHOTELS</t>
  </si>
  <si>
    <t>INE988S01028</t>
  </si>
  <si>
    <t>PASHUPATI</t>
  </si>
  <si>
    <t>INE124Y01028</t>
  </si>
  <si>
    <t>PATANJALI</t>
  </si>
  <si>
    <t>INE619A01035</t>
  </si>
  <si>
    <t>PATELENG</t>
  </si>
  <si>
    <t>INE244B01030</t>
  </si>
  <si>
    <t>PATELRMART</t>
  </si>
  <si>
    <t>INE0R8B01010</t>
  </si>
  <si>
    <t>PAUSHAKLTD</t>
  </si>
  <si>
    <t>INE111F01024</t>
  </si>
  <si>
    <t>PAYTM</t>
  </si>
  <si>
    <t>INE982J01020</t>
  </si>
  <si>
    <t>PCBL</t>
  </si>
  <si>
    <t>INE602A01031</t>
  </si>
  <si>
    <t>PCJEWELLER</t>
  </si>
  <si>
    <t>INE785M01021</t>
  </si>
  <si>
    <t>PDMJEPAPER</t>
  </si>
  <si>
    <t>INE865T01018</t>
  </si>
  <si>
    <t>PDSL</t>
  </si>
  <si>
    <t>INE111Q01021</t>
  </si>
  <si>
    <t>PENIND</t>
  </si>
  <si>
    <t>INE932A01024</t>
  </si>
  <si>
    <t>PERSISTENT</t>
  </si>
  <si>
    <t>INE262H01021</t>
  </si>
  <si>
    <t>PETRONET</t>
  </si>
  <si>
    <t>INE347G01014</t>
  </si>
  <si>
    <t>PFC</t>
  </si>
  <si>
    <t>INE134E01011</t>
  </si>
  <si>
    <t>PFIZER</t>
  </si>
  <si>
    <t>INE182A01018</t>
  </si>
  <si>
    <t>PFS</t>
  </si>
  <si>
    <t>INE560K01014</t>
  </si>
  <si>
    <t>PGEL</t>
  </si>
  <si>
    <t>INE457L01029</t>
  </si>
  <si>
    <t>PGHH</t>
  </si>
  <si>
    <t>INE179A01014</t>
  </si>
  <si>
    <t>PGHL</t>
  </si>
  <si>
    <t>INE199A01012</t>
  </si>
  <si>
    <t>PGIL</t>
  </si>
  <si>
    <t>INE940H01022</t>
  </si>
  <si>
    <t>PHARMABEES</t>
  </si>
  <si>
    <t>INF204KC1089</t>
  </si>
  <si>
    <t>PHOENIXLTD</t>
  </si>
  <si>
    <t>INE211B01039</t>
  </si>
  <si>
    <t>PICCADIL</t>
  </si>
  <si>
    <t>INE546C01010</t>
  </si>
  <si>
    <t>PIDILITIND</t>
  </si>
  <si>
    <t>INE318A01026</t>
  </si>
  <si>
    <t>PIIND</t>
  </si>
  <si>
    <t>INE603J01030</t>
  </si>
  <si>
    <t>PILANIINVS</t>
  </si>
  <si>
    <t>INE417C01014</t>
  </si>
  <si>
    <t>PINELABS</t>
  </si>
  <si>
    <t>INE15B701018</t>
  </si>
  <si>
    <t>PIRAMALFIN</t>
  </si>
  <si>
    <t>INE202B01038</t>
  </si>
  <si>
    <t>PITTIENG</t>
  </si>
  <si>
    <t>INE450D01021</t>
  </si>
  <si>
    <t>PIXTRANS</t>
  </si>
  <si>
    <t>INE751B01018</t>
  </si>
  <si>
    <t>PLATIND</t>
  </si>
  <si>
    <t>INE0PT501018</t>
  </si>
  <si>
    <t>PNB</t>
  </si>
  <si>
    <t>INE160A01022</t>
  </si>
  <si>
    <t>PNBGILTS</t>
  </si>
  <si>
    <t>INE859A01011</t>
  </si>
  <si>
    <t>PNBHOUSING</t>
  </si>
  <si>
    <t>INE572E01012</t>
  </si>
  <si>
    <t>PNCINFRA</t>
  </si>
  <si>
    <t>INE195J01029</t>
  </si>
  <si>
    <t>PNGJL</t>
  </si>
  <si>
    <t>INE953R01016</t>
  </si>
  <si>
    <t>PNGSREVA</t>
  </si>
  <si>
    <t>INE1RDG01013</t>
  </si>
  <si>
    <t>POCL</t>
  </si>
  <si>
    <t>INE063E01061</t>
  </si>
  <si>
    <t>POKARNA</t>
  </si>
  <si>
    <t>INE637C01025</t>
  </si>
  <si>
    <t>POLICYBZR</t>
  </si>
  <si>
    <t>INE417T01026</t>
  </si>
  <si>
    <t>POLYCAB</t>
  </si>
  <si>
    <t>INE455K01017</t>
  </si>
  <si>
    <t>POLYMED</t>
  </si>
  <si>
    <t>INE205C01021</t>
  </si>
  <si>
    <t>POLYPLEX</t>
  </si>
  <si>
    <t>INE633B01018</t>
  </si>
  <si>
    <t>PONNIERODE</t>
  </si>
  <si>
    <t>INE838E01017</t>
  </si>
  <si>
    <t>POONAWALLA</t>
  </si>
  <si>
    <t>INE511C01022</t>
  </si>
  <si>
    <t>POWERGRID</t>
  </si>
  <si>
    <t>INE752E01010</t>
  </si>
  <si>
    <t>POWERICA</t>
  </si>
  <si>
    <t>INE921L01032</t>
  </si>
  <si>
    <t>POWERINDIA</t>
  </si>
  <si>
    <t>INE07Y701011</t>
  </si>
  <si>
    <t>POWERMECH</t>
  </si>
  <si>
    <t>INE211R01019</t>
  </si>
  <si>
    <t>PPLPHARMA</t>
  </si>
  <si>
    <t>INE0DK501011</t>
  </si>
  <si>
    <t>PRABHA</t>
  </si>
  <si>
    <t>INE0I0M01023</t>
  </si>
  <si>
    <t>PRAJIND</t>
  </si>
  <si>
    <t>INE074A01025</t>
  </si>
  <si>
    <t>PRAKASH</t>
  </si>
  <si>
    <t>INE603A01013</t>
  </si>
  <si>
    <t>PRECAM</t>
  </si>
  <si>
    <t>INE484I01029</t>
  </si>
  <si>
    <t>PRECWIRE</t>
  </si>
  <si>
    <t>INE372C01037</t>
  </si>
  <si>
    <t>PREMEXPLN</t>
  </si>
  <si>
    <t>INE863B01029</t>
  </si>
  <si>
    <t>PREMIERENE</t>
  </si>
  <si>
    <t>INE0BS701011</t>
  </si>
  <si>
    <t>PRESTIGE</t>
  </si>
  <si>
    <t>INE811K01011</t>
  </si>
  <si>
    <t>PRICOLLTD</t>
  </si>
  <si>
    <t>INE726V01018</t>
  </si>
  <si>
    <t>PRINCEPIPE</t>
  </si>
  <si>
    <t>INE689W01016</t>
  </si>
  <si>
    <t>PRIVISCL</t>
  </si>
  <si>
    <t>INE959A01019</t>
  </si>
  <si>
    <t>PROSTARM</t>
  </si>
  <si>
    <t>INE0BX301013</t>
  </si>
  <si>
    <t>PROTEAN</t>
  </si>
  <si>
    <t>INE004A01022</t>
  </si>
  <si>
    <t>PRSMJOHNSN</t>
  </si>
  <si>
    <t>INE010A01011</t>
  </si>
  <si>
    <t>PRUDENT</t>
  </si>
  <si>
    <t>INE00F201020</t>
  </si>
  <si>
    <t>PSB</t>
  </si>
  <si>
    <t>INE608A01012</t>
  </si>
  <si>
    <t>PSPPROJECT</t>
  </si>
  <si>
    <t>INE488V01015</t>
  </si>
  <si>
    <t>PSUBANK</t>
  </si>
  <si>
    <t>INF174KA1A86</t>
  </si>
  <si>
    <t>PSUBANKADD</t>
  </si>
  <si>
    <t>INF740KA1SY9</t>
  </si>
  <si>
    <t>PSUBNKBEES</t>
  </si>
  <si>
    <t>INF204KB16I7</t>
  </si>
  <si>
    <t>PSUBNKIETF</t>
  </si>
  <si>
    <t>INF109KC10S8</t>
  </si>
  <si>
    <t>PTC</t>
  </si>
  <si>
    <t>INE877F01012</t>
  </si>
  <si>
    <t>PTCIL</t>
  </si>
  <si>
    <t>INE596F01018</t>
  </si>
  <si>
    <t>PUNJABCHEM</t>
  </si>
  <si>
    <t>INE277B01014</t>
  </si>
  <si>
    <t>PURVA</t>
  </si>
  <si>
    <t>INE323I01011</t>
  </si>
  <si>
    <t>PVRINOX</t>
  </si>
  <si>
    <t>INE191H01014</t>
  </si>
  <si>
    <t>PVSL</t>
  </si>
  <si>
    <t>INE772T01024</t>
  </si>
  <si>
    <t>PVTBANIETF</t>
  </si>
  <si>
    <t>INF109KC18U7</t>
  </si>
  <si>
    <t>PVTBANKADD</t>
  </si>
  <si>
    <t>INF740KA1TA7</t>
  </si>
  <si>
    <t>PWL</t>
  </si>
  <si>
    <t>INE0LP301011</t>
  </si>
  <si>
    <t>PYRAMID</t>
  </si>
  <si>
    <t>INE0MIS01010</t>
  </si>
  <si>
    <t>QGOLDHALF</t>
  </si>
  <si>
    <t>INF082J01408</t>
  </si>
  <si>
    <t>QNIFTY</t>
  </si>
  <si>
    <t>INF082J01499</t>
  </si>
  <si>
    <t>QUADFUTURE</t>
  </si>
  <si>
    <t>INE0LRY01011</t>
  </si>
  <si>
    <t>QUAL30IETF</t>
  </si>
  <si>
    <t>INF109KC18V5</t>
  </si>
  <si>
    <t>QUALITY30</t>
  </si>
  <si>
    <t>INF174KA1WT6</t>
  </si>
  <si>
    <t>QUESS</t>
  </si>
  <si>
    <t>INE615P01015</t>
  </si>
  <si>
    <t>RACLGEAR</t>
  </si>
  <si>
    <t>INE704B01017</t>
  </si>
  <si>
    <t>RADHIKAJWE</t>
  </si>
  <si>
    <t>INE583V01021</t>
  </si>
  <si>
    <t>RADIANTCMS</t>
  </si>
  <si>
    <t>INE855R01021</t>
  </si>
  <si>
    <t>RADICO</t>
  </si>
  <si>
    <t>INE944F01028</t>
  </si>
  <si>
    <t>RAILTEL</t>
  </si>
  <si>
    <t>INE0DD101019</t>
  </si>
  <si>
    <t>RAIN</t>
  </si>
  <si>
    <t>INE855B01025</t>
  </si>
  <si>
    <t>RAINBOW</t>
  </si>
  <si>
    <t>INE961O01016</t>
  </si>
  <si>
    <t>RAJRATAN</t>
  </si>
  <si>
    <t>INE451D01029</t>
  </si>
  <si>
    <t>RALLIS</t>
  </si>
  <si>
    <t>INE613A01020</t>
  </si>
  <si>
    <t>RAMAPHO</t>
  </si>
  <si>
    <t>INE809A01032</t>
  </si>
  <si>
    <t>RAMCOCEM</t>
  </si>
  <si>
    <t>INE331A01037</t>
  </si>
  <si>
    <t>RAMCOIND</t>
  </si>
  <si>
    <t>INE614A01028</t>
  </si>
  <si>
    <t>RAMCOSYS</t>
  </si>
  <si>
    <t>INE246B01019</t>
  </si>
  <si>
    <t>RAMKY</t>
  </si>
  <si>
    <t>INE874I01013</t>
  </si>
  <si>
    <t>RAMRAT</t>
  </si>
  <si>
    <t>INE207E01023</t>
  </si>
  <si>
    <t>RANEHOLDIN</t>
  </si>
  <si>
    <t>INE384A01010</t>
  </si>
  <si>
    <t>RATEGAIN</t>
  </si>
  <si>
    <t>INE0CLI01024</t>
  </si>
  <si>
    <t>RATNAMANI</t>
  </si>
  <si>
    <t>INE703B01027</t>
  </si>
  <si>
    <t>RATNAVEER</t>
  </si>
  <si>
    <t>INE05CZ01011</t>
  </si>
  <si>
    <t>RAYMOND</t>
  </si>
  <si>
    <t>INE301A01014</t>
  </si>
  <si>
    <t>RAYMONDLSL</t>
  </si>
  <si>
    <t>INE02ID01020</t>
  </si>
  <si>
    <t>RAYMONDREL</t>
  </si>
  <si>
    <t>INE1SY401010</t>
  </si>
  <si>
    <t>RBA</t>
  </si>
  <si>
    <t>INE07T201019</t>
  </si>
  <si>
    <t>RBLBANK</t>
  </si>
  <si>
    <t>INE976G01028</t>
  </si>
  <si>
    <t>RBZJEWEL</t>
  </si>
  <si>
    <t>INE0PEQ01016</t>
  </si>
  <si>
    <t>RCF</t>
  </si>
  <si>
    <t>INE027A01015</t>
  </si>
  <si>
    <t>RECLTD</t>
  </si>
  <si>
    <t>INE020B01018</t>
  </si>
  <si>
    <t>REDINGTON</t>
  </si>
  <si>
    <t>INE891D01026</t>
  </si>
  <si>
    <t>REDTAPE</t>
  </si>
  <si>
    <t>INE0LXT01019</t>
  </si>
  <si>
    <t>REFEX</t>
  </si>
  <si>
    <t>INE056I01025</t>
  </si>
  <si>
    <t>RELAXO</t>
  </si>
  <si>
    <t>INE131B01039</t>
  </si>
  <si>
    <t>RELIANCE</t>
  </si>
  <si>
    <t>INE002A01018</t>
  </si>
  <si>
    <t>RELIGARE</t>
  </si>
  <si>
    <t>INE621H01010</t>
  </si>
  <si>
    <t>RELTD</t>
  </si>
  <si>
    <t>INE206N01018</t>
  </si>
  <si>
    <t>REMSONSIND</t>
  </si>
  <si>
    <t>INE474C01023</t>
  </si>
  <si>
    <t>RENUKA</t>
  </si>
  <si>
    <t>INE087H01022</t>
  </si>
  <si>
    <t>REPCOHOME</t>
  </si>
  <si>
    <t>INE612J01015</t>
  </si>
  <si>
    <t>RESPONIND</t>
  </si>
  <si>
    <t>INE688D01026</t>
  </si>
  <si>
    <t>RGL</t>
  </si>
  <si>
    <t>INE722H01024</t>
  </si>
  <si>
    <t>RHETAN</t>
  </si>
  <si>
    <t>INE0KKN01029</t>
  </si>
  <si>
    <t>RHIM</t>
  </si>
  <si>
    <t>INE743M01012</t>
  </si>
  <si>
    <t>RICOAUTO</t>
  </si>
  <si>
    <t>INE209B01025</t>
  </si>
  <si>
    <t>RIIL</t>
  </si>
  <si>
    <t>INE046A01015</t>
  </si>
  <si>
    <t>RISHABH</t>
  </si>
  <si>
    <t>INE0N2P01017</t>
  </si>
  <si>
    <t>RITCO</t>
  </si>
  <si>
    <t>INE01EG01016</t>
  </si>
  <si>
    <t>RITES</t>
  </si>
  <si>
    <t>INE320J01015</t>
  </si>
  <si>
    <t>RKFORGE</t>
  </si>
  <si>
    <t>INE399G01023</t>
  </si>
  <si>
    <t>RKSWAMY</t>
  </si>
  <si>
    <t>INE0NQ801033</t>
  </si>
  <si>
    <t>RML</t>
  </si>
  <si>
    <t>INE050H01012</t>
  </si>
  <si>
    <t>ROHLTD</t>
  </si>
  <si>
    <t>INE283H01019</t>
  </si>
  <si>
    <t>ROLEXRINGS</t>
  </si>
  <si>
    <t>INE645S01024</t>
  </si>
  <si>
    <t>ROSSARI</t>
  </si>
  <si>
    <t>INE02A801020</t>
  </si>
  <si>
    <t>ROSSTECH</t>
  </si>
  <si>
    <t>INE0OJW01016</t>
  </si>
  <si>
    <t>ROTO</t>
  </si>
  <si>
    <t>INE535D01037</t>
  </si>
  <si>
    <t>ROUTE</t>
  </si>
  <si>
    <t>INE450U01017</t>
  </si>
  <si>
    <t>RPEL</t>
  </si>
  <si>
    <t>INE912T01018</t>
  </si>
  <si>
    <t>RPGLIFE</t>
  </si>
  <si>
    <t>INE105J01010</t>
  </si>
  <si>
    <t>RPOWER</t>
  </si>
  <si>
    <t>INE614G01033</t>
  </si>
  <si>
    <t>RPSGVENT</t>
  </si>
  <si>
    <t>INE425Y01011</t>
  </si>
  <si>
    <t>RPTECH</t>
  </si>
  <si>
    <t>INE0J1F01024</t>
  </si>
  <si>
    <t>RRKABEL</t>
  </si>
  <si>
    <t>INE777K01022</t>
  </si>
  <si>
    <t>RSYSTEMS</t>
  </si>
  <si>
    <t>INE411H01032</t>
  </si>
  <si>
    <t>RTNINDIA</t>
  </si>
  <si>
    <t>INE834M01019</t>
  </si>
  <si>
    <t>RTNPOWER</t>
  </si>
  <si>
    <t>INE399K01017</t>
  </si>
  <si>
    <t>RUBICON</t>
  </si>
  <si>
    <t>INE506V01022</t>
  </si>
  <si>
    <t>RUCHIRA</t>
  </si>
  <si>
    <t>INE803H01014</t>
  </si>
  <si>
    <t>RUPA</t>
  </si>
  <si>
    <t>INE895B01021</t>
  </si>
  <si>
    <t>RUSTOMJEE</t>
  </si>
  <si>
    <t>INE263M01029</t>
  </si>
  <si>
    <t>RVNL</t>
  </si>
  <si>
    <t>INE415G01027</t>
  </si>
  <si>
    <t>SAATVIKGL</t>
  </si>
  <si>
    <t>INE13B501022</t>
  </si>
  <si>
    <t>SAFARI</t>
  </si>
  <si>
    <t>INE429E01023</t>
  </si>
  <si>
    <t>SAGCEM</t>
  </si>
  <si>
    <t>INE229C01021</t>
  </si>
  <si>
    <t>SAGILITY</t>
  </si>
  <si>
    <t>INE0W2G01015</t>
  </si>
  <si>
    <t>SAIL</t>
  </si>
  <si>
    <t>INE114A01011</t>
  </si>
  <si>
    <t>SAILIFE</t>
  </si>
  <si>
    <t>INE570L01029</t>
  </si>
  <si>
    <t>SAKAR</t>
  </si>
  <si>
    <t>INE732S01012</t>
  </si>
  <si>
    <t>SAKSOFT</t>
  </si>
  <si>
    <t>INE667G01023</t>
  </si>
  <si>
    <t>SALASAR</t>
  </si>
  <si>
    <t>INE170V01027</t>
  </si>
  <si>
    <t>SALZERELEC</t>
  </si>
  <si>
    <t>INE457F01013</t>
  </si>
  <si>
    <t>SAMBHV</t>
  </si>
  <si>
    <t>INE12NJ01018</t>
  </si>
  <si>
    <t>SAMHI</t>
  </si>
  <si>
    <t>INE08U801020</t>
  </si>
  <si>
    <t>SAMMAANCAP</t>
  </si>
  <si>
    <t>INE148I01020</t>
  </si>
  <si>
    <t>SANATHAN</t>
  </si>
  <si>
    <t>INE0JPD01013</t>
  </si>
  <si>
    <t>SANDHAR</t>
  </si>
  <si>
    <t>INE278H01035</t>
  </si>
  <si>
    <t>SANDUMA</t>
  </si>
  <si>
    <t>INE149K01016</t>
  </si>
  <si>
    <t>SANGAMIND</t>
  </si>
  <si>
    <t>INE495C01010</t>
  </si>
  <si>
    <t>SANGHVIMOV</t>
  </si>
  <si>
    <t>INE989A01032</t>
  </si>
  <si>
    <t>SANOFI</t>
  </si>
  <si>
    <t>INE058A01010</t>
  </si>
  <si>
    <t>SANOFICONR</t>
  </si>
  <si>
    <t>INE0UOS01011</t>
  </si>
  <si>
    <t>SANSERA</t>
  </si>
  <si>
    <t>INE953O01021</t>
  </si>
  <si>
    <t>SANSTAR</t>
  </si>
  <si>
    <t>INE08NE01025</t>
  </si>
  <si>
    <t>SAPPHIRE</t>
  </si>
  <si>
    <t>INE806T01020</t>
  </si>
  <si>
    <t>SARDAEN</t>
  </si>
  <si>
    <t>INE385C01021</t>
  </si>
  <si>
    <t>SAREGAMA</t>
  </si>
  <si>
    <t>INE979A01025</t>
  </si>
  <si>
    <t>SASKEN</t>
  </si>
  <si>
    <t>INE231F01020</t>
  </si>
  <si>
    <t>SATIN</t>
  </si>
  <si>
    <t>INE836B01017</t>
  </si>
  <si>
    <t>SAURASHCEM</t>
  </si>
  <si>
    <t>INE626A01014</t>
  </si>
  <si>
    <t>SBC</t>
  </si>
  <si>
    <t>INE04AK01028</t>
  </si>
  <si>
    <t>SBCL</t>
  </si>
  <si>
    <t>INE386D01027</t>
  </si>
  <si>
    <t>SBFC</t>
  </si>
  <si>
    <t>INE423Y01016</t>
  </si>
  <si>
    <t>SBIBPB</t>
  </si>
  <si>
    <t>INF200KB1712</t>
  </si>
  <si>
    <t>SBICARD</t>
  </si>
  <si>
    <t>INE018E01016</t>
  </si>
  <si>
    <t>SBIETFCON</t>
  </si>
  <si>
    <t>INF200KA1X17</t>
  </si>
  <si>
    <t>SBIETFIT</t>
  </si>
  <si>
    <t>INF200KA1S14</t>
  </si>
  <si>
    <t>SBIETFPB</t>
  </si>
  <si>
    <t>INF200KA1S22</t>
  </si>
  <si>
    <t>SBIETFQLTY</t>
  </si>
  <si>
    <t>INF200KA1WX6</t>
  </si>
  <si>
    <t>SBILIFE</t>
  </si>
  <si>
    <t>INE123W01016</t>
  </si>
  <si>
    <t>SBILIQETF</t>
  </si>
  <si>
    <t>INF200KB1969</t>
  </si>
  <si>
    <t>SBIN</t>
  </si>
  <si>
    <t>INE062A01020</t>
  </si>
  <si>
    <t>SBINEQWETF</t>
  </si>
  <si>
    <t>INF200KB1282</t>
  </si>
  <si>
    <t>SBISILVER</t>
  </si>
  <si>
    <t>INF200KB1217</t>
  </si>
  <si>
    <t>SCHAEFFLER</t>
  </si>
  <si>
    <t>INE513A01022</t>
  </si>
  <si>
    <t>SCHAND</t>
  </si>
  <si>
    <t>INE807K01035</t>
  </si>
  <si>
    <t>SCHNEIDER</t>
  </si>
  <si>
    <t>INE839M01018</t>
  </si>
  <si>
    <t>SCI</t>
  </si>
  <si>
    <t>INE109A01011</t>
  </si>
  <si>
    <t>SCILAL</t>
  </si>
  <si>
    <t>INE0PB301013</t>
  </si>
  <si>
    <t>SCODATUBES</t>
  </si>
  <si>
    <t>INE090501011</t>
  </si>
  <si>
    <t>SDBL</t>
  </si>
  <si>
    <t>INE480C01038</t>
  </si>
  <si>
    <t>SEAMECLTD</t>
  </si>
  <si>
    <t>INE497B01018</t>
  </si>
  <si>
    <t>SEDEMAC</t>
  </si>
  <si>
    <t>INE00XB01019</t>
  </si>
  <si>
    <t>SELECTIPO</t>
  </si>
  <si>
    <t>INF769K01ON4</t>
  </si>
  <si>
    <t>SENCO</t>
  </si>
  <si>
    <t>INE602W01027</t>
  </si>
  <si>
    <t>SENORES</t>
  </si>
  <si>
    <t>INE0RB801010</t>
  </si>
  <si>
    <t>SENSEXADD</t>
  </si>
  <si>
    <t>INF740KA1SZ6</t>
  </si>
  <si>
    <t>SENSEXAXIS</t>
  </si>
  <si>
    <t>INF846K010Q0</t>
  </si>
  <si>
    <t>SENSEXBETA</t>
  </si>
  <si>
    <t>INF789FB1X58</t>
  </si>
  <si>
    <t>SENSEXETF</t>
  </si>
  <si>
    <t>INF769K01KT9</t>
  </si>
  <si>
    <t>SENSEXIETF</t>
  </si>
  <si>
    <t>INF346A01034</t>
  </si>
  <si>
    <t>SEPC</t>
  </si>
  <si>
    <t>INE964H01014</t>
  </si>
  <si>
    <t>SERVOTECH</t>
  </si>
  <si>
    <t>INE782X01033</t>
  </si>
  <si>
    <t>SESHAPAPER</t>
  </si>
  <si>
    <t>INE630A01024</t>
  </si>
  <si>
    <t>SETF10GILT</t>
  </si>
  <si>
    <t>INF200KA1JT1</t>
  </si>
  <si>
    <t>SETFGOLD</t>
  </si>
  <si>
    <t>INF200KA16D8</t>
  </si>
  <si>
    <t>SETFNIF50</t>
  </si>
  <si>
    <t>INF200KA1FS1</t>
  </si>
  <si>
    <t>SETFNIFBK</t>
  </si>
  <si>
    <t>INF200KA1580</t>
  </si>
  <si>
    <t>SETFNN50</t>
  </si>
  <si>
    <t>INF200KA1598</t>
  </si>
  <si>
    <t>SETL</t>
  </si>
  <si>
    <t>INE0M4D01010</t>
  </si>
  <si>
    <t>SFL</t>
  </si>
  <si>
    <t>INE916U01025</t>
  </si>
  <si>
    <t>SGFIN</t>
  </si>
  <si>
    <t>INE618R01015</t>
  </si>
  <si>
    <t>SGIL</t>
  </si>
  <si>
    <t>INE00QT01015</t>
  </si>
  <si>
    <t>SGMART</t>
  </si>
  <si>
    <t>INE385F01024</t>
  </si>
  <si>
    <t>SHADOWFAX</t>
  </si>
  <si>
    <t>INE12UN01015</t>
  </si>
  <si>
    <t>SHAILY</t>
  </si>
  <si>
    <t>INE151G01028</t>
  </si>
  <si>
    <t>SHAKTIPUMP</t>
  </si>
  <si>
    <t>INE908D01010</t>
  </si>
  <si>
    <t>SHALBY</t>
  </si>
  <si>
    <t>INE597J01018</t>
  </si>
  <si>
    <t>SHANTIGEAR</t>
  </si>
  <si>
    <t>INE631A01022</t>
  </si>
  <si>
    <t>SHANTIGOLD</t>
  </si>
  <si>
    <t>INE06ZD01017</t>
  </si>
  <si>
    <t>SHARDACROP</t>
  </si>
  <si>
    <t>INE221J01015</t>
  </si>
  <si>
    <t>SHARDAMOTR</t>
  </si>
  <si>
    <t>INE597I01028</t>
  </si>
  <si>
    <t>SHAREINDIA</t>
  </si>
  <si>
    <t>INE932X01026</t>
  </si>
  <si>
    <t>SHARIABEES</t>
  </si>
  <si>
    <t>INF732E01128</t>
  </si>
  <si>
    <t>SHILCTECH</t>
  </si>
  <si>
    <t>INE024F01011</t>
  </si>
  <si>
    <t>SHILPAMED</t>
  </si>
  <si>
    <t>INE790G01031</t>
  </si>
  <si>
    <t>SHK</t>
  </si>
  <si>
    <t>INE500L01026</t>
  </si>
  <si>
    <t>SHOPERSTOP</t>
  </si>
  <si>
    <t>INE498B01024</t>
  </si>
  <si>
    <t>SHREDIGCEM</t>
  </si>
  <si>
    <t>INE232A01011</t>
  </si>
  <si>
    <t>SHREECEM</t>
  </si>
  <si>
    <t>INE070A01015</t>
  </si>
  <si>
    <t>SHREEJISPG</t>
  </si>
  <si>
    <t>INE1B6101010</t>
  </si>
  <si>
    <t>SHREEPUSHK</t>
  </si>
  <si>
    <t>INE712K01011</t>
  </si>
  <si>
    <t>SHRINGARMS</t>
  </si>
  <si>
    <t>INE1B3L01017</t>
  </si>
  <si>
    <t>SHRIPISTON</t>
  </si>
  <si>
    <t>INE526E01018</t>
  </si>
  <si>
    <t>SHRIRAMFIN</t>
  </si>
  <si>
    <t>INE721A01047</t>
  </si>
  <si>
    <t>SHRIRAMPPS</t>
  </si>
  <si>
    <t>INE217L01019</t>
  </si>
  <si>
    <t>SHYAMMETL</t>
  </si>
  <si>
    <t>INE810G01011</t>
  </si>
  <si>
    <t>SIEMENS</t>
  </si>
  <si>
    <t>INE003A01024</t>
  </si>
  <si>
    <t>SIGNATURE</t>
  </si>
  <si>
    <t>INE903U01023</t>
  </si>
  <si>
    <t>SIGNPOST</t>
  </si>
  <si>
    <t>INE0KGZ01021</t>
  </si>
  <si>
    <t>SILVER</t>
  </si>
  <si>
    <t>INF209KB19F6</t>
  </si>
  <si>
    <t>SILVER1</t>
  </si>
  <si>
    <t>INF174KA1ZD3</t>
  </si>
  <si>
    <t>SILVER360</t>
  </si>
  <si>
    <t>INF579M01BC3</t>
  </si>
  <si>
    <t>SILVERADD</t>
  </si>
  <si>
    <t>INF740KA1RE3</t>
  </si>
  <si>
    <t>SILVERAG</t>
  </si>
  <si>
    <t>INF769K01KG6</t>
  </si>
  <si>
    <t>SILVERAXIS</t>
  </si>
  <si>
    <t>INF846K011K1</t>
  </si>
  <si>
    <t>SILVERBEES</t>
  </si>
  <si>
    <t>INF204KC1402</t>
  </si>
  <si>
    <t>SILVERBETA</t>
  </si>
  <si>
    <t>INF789F1AYK6</t>
  </si>
  <si>
    <t>SILVERBND</t>
  </si>
  <si>
    <t>INF194KB1KI9</t>
  </si>
  <si>
    <t>SILVERCASE</t>
  </si>
  <si>
    <t>INF0R8F01091</t>
  </si>
  <si>
    <t>SILVERIETF</t>
  </si>
  <si>
    <t>INF109KC1Y56</t>
  </si>
  <si>
    <t>SILVERTUC</t>
  </si>
  <si>
    <t>INE625X01026</t>
  </si>
  <si>
    <t>SIMPLEXINF</t>
  </si>
  <si>
    <t>INE059B01024</t>
  </si>
  <si>
    <t>SINCLAIR</t>
  </si>
  <si>
    <t>INE985A01022</t>
  </si>
  <si>
    <t>SINDHUTRAD</t>
  </si>
  <si>
    <t>INE325D01025</t>
  </si>
  <si>
    <t>SIRCA</t>
  </si>
  <si>
    <t>INE792Z01011</t>
  </si>
  <si>
    <t>SIS</t>
  </si>
  <si>
    <t>INE285J01028</t>
  </si>
  <si>
    <t>SIYSIL</t>
  </si>
  <si>
    <t>INE076B01028</t>
  </si>
  <si>
    <t>SJS</t>
  </si>
  <si>
    <t>INE284S01014</t>
  </si>
  <si>
    <t>SJVN</t>
  </si>
  <si>
    <t>INE002L01015</t>
  </si>
  <si>
    <t>SKFINDIA</t>
  </si>
  <si>
    <t>INE640A01023</t>
  </si>
  <si>
    <t>SKFINDUS</t>
  </si>
  <si>
    <t>INE2J8701016</t>
  </si>
  <si>
    <t>SKIPPER</t>
  </si>
  <si>
    <t>INE439E01022</t>
  </si>
  <si>
    <t>SKMEGGPROD</t>
  </si>
  <si>
    <t>INE411D01023</t>
  </si>
  <si>
    <t>SKYGOLD</t>
  </si>
  <si>
    <t>INE01IU01018</t>
  </si>
  <si>
    <t>SMALL250</t>
  </si>
  <si>
    <t>INF769K01PQ4</t>
  </si>
  <si>
    <t>SMALLADD</t>
  </si>
  <si>
    <t>INF740KA1WX3</t>
  </si>
  <si>
    <t>SMALLCAP</t>
  </si>
  <si>
    <t>INF769K01LC3</t>
  </si>
  <si>
    <t>SMARTWORKS</t>
  </si>
  <si>
    <t>INE0NAZ01010</t>
  </si>
  <si>
    <t>SMCGLOBAL</t>
  </si>
  <si>
    <t>INE103C01036</t>
  </si>
  <si>
    <t>SML100CASE</t>
  </si>
  <si>
    <t>INF0R8F01141</t>
  </si>
  <si>
    <t>SMLMAH</t>
  </si>
  <si>
    <t>INE294B01019</t>
  </si>
  <si>
    <t>SMSPHARMA</t>
  </si>
  <si>
    <t>INE812G01025</t>
  </si>
  <si>
    <t>SNOWMAN</t>
  </si>
  <si>
    <t>INE734N01019</t>
  </si>
  <si>
    <t>SNXT30BEES</t>
  </si>
  <si>
    <t>INF204KC1EZ3</t>
  </si>
  <si>
    <t>SNXT50BETA</t>
  </si>
  <si>
    <t>INF789F1AUU3</t>
  </si>
  <si>
    <t>SOBHA</t>
  </si>
  <si>
    <t>INE671H01015</t>
  </si>
  <si>
    <t>SOLARA</t>
  </si>
  <si>
    <t>INE624Z01016</t>
  </si>
  <si>
    <t>SOLARINDS</t>
  </si>
  <si>
    <t>INE343H01029</t>
  </si>
  <si>
    <t>SOLARWORLD</t>
  </si>
  <si>
    <t>INE0TY101024</t>
  </si>
  <si>
    <t>SOLEX</t>
  </si>
  <si>
    <t>INE880Y01017</t>
  </si>
  <si>
    <t>SOMANYCERA</t>
  </si>
  <si>
    <t>INE355A01028</t>
  </si>
  <si>
    <t>SONACOMS</t>
  </si>
  <si>
    <t>INE073K01018</t>
  </si>
  <si>
    <t>SONATSOFTW</t>
  </si>
  <si>
    <t>INE269A01021</t>
  </si>
  <si>
    <t>SOTL</t>
  </si>
  <si>
    <t>INE035D01020</t>
  </si>
  <si>
    <t>SOUTHBANK</t>
  </si>
  <si>
    <t>INE683A01023</t>
  </si>
  <si>
    <t>SOUTHWEST</t>
  </si>
  <si>
    <t>INE980Y01015</t>
  </si>
  <si>
    <t>SPAL</t>
  </si>
  <si>
    <t>INE212I01016</t>
  </si>
  <si>
    <t>SPANDANA</t>
  </si>
  <si>
    <t>INE572J01011</t>
  </si>
  <si>
    <t>SPARC</t>
  </si>
  <si>
    <t>INE232I01014</t>
  </si>
  <si>
    <t>SPECIALITY</t>
  </si>
  <si>
    <t>INE247M01014</t>
  </si>
  <si>
    <t>SPECTRUM</t>
  </si>
  <si>
    <t>INE01EO01010</t>
  </si>
  <si>
    <t>SPENCERS</t>
  </si>
  <si>
    <t>INE020801028</t>
  </si>
  <si>
    <t>SPIC</t>
  </si>
  <si>
    <t>INE147A01011</t>
  </si>
  <si>
    <t>SPLPETRO</t>
  </si>
  <si>
    <t>INE663A01033</t>
  </si>
  <si>
    <t>SPMLINFRA</t>
  </si>
  <si>
    <t>INE937A01023</t>
  </si>
  <si>
    <t>SPORTKING</t>
  </si>
  <si>
    <t>INE885H01029</t>
  </si>
  <si>
    <t>SRF</t>
  </si>
  <si>
    <t>INE647A01010</t>
  </si>
  <si>
    <t>SRHHYPOLTD</t>
  </si>
  <si>
    <t>INE917H01012</t>
  </si>
  <si>
    <t>SRM</t>
  </si>
  <si>
    <t>INE0R6Z01013</t>
  </si>
  <si>
    <t>SRTL</t>
  </si>
  <si>
    <t>INE19GK01015</t>
  </si>
  <si>
    <t>SSDL</t>
  </si>
  <si>
    <t>INE0PQ101010</t>
  </si>
  <si>
    <t>SSWL</t>
  </si>
  <si>
    <t>INE802C01033</t>
  </si>
  <si>
    <t>STALLION</t>
  </si>
  <si>
    <t>INE0RYC01010</t>
  </si>
  <si>
    <t>STANLEY</t>
  </si>
  <si>
    <t>INE01A001028</t>
  </si>
  <si>
    <t>STAR</t>
  </si>
  <si>
    <t>INE939A01011</t>
  </si>
  <si>
    <t>STARCEMENT</t>
  </si>
  <si>
    <t>INE460H01021</t>
  </si>
  <si>
    <t>STARHEALTH</t>
  </si>
  <si>
    <t>INE575P01011</t>
  </si>
  <si>
    <t>STCINDIA</t>
  </si>
  <si>
    <t>INE655A01013</t>
  </si>
  <si>
    <t>STEELCAS</t>
  </si>
  <si>
    <t>INE124E01038</t>
  </si>
  <si>
    <t>STEELXIND</t>
  </si>
  <si>
    <t>INE503B01021</t>
  </si>
  <si>
    <t>STOVEKRAFT</t>
  </si>
  <si>
    <t>INE00IN01015</t>
  </si>
  <si>
    <t>STUDDS</t>
  </si>
  <si>
    <t>INE00Q601028</t>
  </si>
  <si>
    <t>STYL</t>
  </si>
  <si>
    <t>INE04VU01023</t>
  </si>
  <si>
    <t>STYLAMIND</t>
  </si>
  <si>
    <t>INE239C01020</t>
  </si>
  <si>
    <t>STYRENIX</t>
  </si>
  <si>
    <t>INE189B01011</t>
  </si>
  <si>
    <t>SUBROS</t>
  </si>
  <si>
    <t>INE287B01021</t>
  </si>
  <si>
    <t>SUDARCOLOR</t>
  </si>
  <si>
    <t>INE492A01029</t>
  </si>
  <si>
    <t>SUDARSCHEM</t>
  </si>
  <si>
    <t>INE659A01023</t>
  </si>
  <si>
    <t>SUDEEPPHRM</t>
  </si>
  <si>
    <t>INE0QPI01025</t>
  </si>
  <si>
    <t>SUKHJITS</t>
  </si>
  <si>
    <t>INE450E01029</t>
  </si>
  <si>
    <t>SULA</t>
  </si>
  <si>
    <t>INE142Q01026</t>
  </si>
  <si>
    <t>SUMICHEM</t>
  </si>
  <si>
    <t>INE258G01013</t>
  </si>
  <si>
    <t>SUMMITSEC</t>
  </si>
  <si>
    <t>INE519C01017</t>
  </si>
  <si>
    <t>SUNCLAY</t>
  </si>
  <si>
    <t>INE0Q3R01026</t>
  </si>
  <si>
    <t>SUNDARMFIN</t>
  </si>
  <si>
    <t>INE660A01013</t>
  </si>
  <si>
    <t>SUNDRMFAST</t>
  </si>
  <si>
    <t>INE387A01021</t>
  </si>
  <si>
    <t>SUNDROP</t>
  </si>
  <si>
    <t>INE209A01019</t>
  </si>
  <si>
    <t>SUNFLAG</t>
  </si>
  <si>
    <t>INE947A01014</t>
  </si>
  <si>
    <t>SUNPHARMA</t>
  </si>
  <si>
    <t>INE044A01036</t>
  </si>
  <si>
    <t>SUNTECK</t>
  </si>
  <si>
    <t>INE805D01034</t>
  </si>
  <si>
    <t>SUNTV</t>
  </si>
  <si>
    <t>INE424H01027</t>
  </si>
  <si>
    <t>SUPRAJIT</t>
  </si>
  <si>
    <t>INE399C01030</t>
  </si>
  <si>
    <t>SUPREME</t>
  </si>
  <si>
    <t>INE822E01011</t>
  </si>
  <si>
    <t>SUPREMEIND</t>
  </si>
  <si>
    <t>INE195A01028</t>
  </si>
  <si>
    <t>SUPRIYA</t>
  </si>
  <si>
    <t>INE07RO01027</t>
  </si>
  <si>
    <t>SURAJEST</t>
  </si>
  <si>
    <t>INE843S01025</t>
  </si>
  <si>
    <t>SURAKSHA</t>
  </si>
  <si>
    <t>INE877V01027</t>
  </si>
  <si>
    <t>SURYAROSNI</t>
  </si>
  <si>
    <t>INE335A01020</t>
  </si>
  <si>
    <t>SURYODAY</t>
  </si>
  <si>
    <t>INE428Q01011</t>
  </si>
  <si>
    <t>SUVEN</t>
  </si>
  <si>
    <t>INE495B01038</t>
  </si>
  <si>
    <t>SUYOG</t>
  </si>
  <si>
    <t>INE442P01014</t>
  </si>
  <si>
    <t>SUZLON</t>
  </si>
  <si>
    <t>INE040H01021</t>
  </si>
  <si>
    <t>SWANCORP</t>
  </si>
  <si>
    <t>INE665A01038</t>
  </si>
  <si>
    <t>SWARAJENG</t>
  </si>
  <si>
    <t>INE277A01016</t>
  </si>
  <si>
    <t>SWELECTES</t>
  </si>
  <si>
    <t>INE409B01013</t>
  </si>
  <si>
    <t>SWIGGY</t>
  </si>
  <si>
    <t>INE00H001014</t>
  </si>
  <si>
    <t>SWSOLAR</t>
  </si>
  <si>
    <t>INE00M201021</t>
  </si>
  <si>
    <t>SYMPHONY</t>
  </si>
  <si>
    <t>INE225D01027</t>
  </si>
  <si>
    <t>SYNCOMF</t>
  </si>
  <si>
    <t>INE312C01025</t>
  </si>
  <si>
    <t>SYNGENE</t>
  </si>
  <si>
    <t>INE398R01022</t>
  </si>
  <si>
    <t>SYRMA</t>
  </si>
  <si>
    <t>INE0DYJ01015</t>
  </si>
  <si>
    <t>TAJGVK</t>
  </si>
  <si>
    <t>INE586B01026</t>
  </si>
  <si>
    <t>TALBROAUTO</t>
  </si>
  <si>
    <t>INE187D01029</t>
  </si>
  <si>
    <t>TANLA</t>
  </si>
  <si>
    <t>INE483C01032</t>
  </si>
  <si>
    <t>TARC</t>
  </si>
  <si>
    <t>INE0EK901012</t>
  </si>
  <si>
    <t>TARIL</t>
  </si>
  <si>
    <t>INE763I01026</t>
  </si>
  <si>
    <t>TARSONS</t>
  </si>
  <si>
    <t>INE144Z01023</t>
  </si>
  <si>
    <t>TASTYBITE</t>
  </si>
  <si>
    <t>INE488B01017</t>
  </si>
  <si>
    <t>TATACAP</t>
  </si>
  <si>
    <t>INE976I01016</t>
  </si>
  <si>
    <t>TATACHEM</t>
  </si>
  <si>
    <t>INE092A01019</t>
  </si>
  <si>
    <t>TATACOMM</t>
  </si>
  <si>
    <t>INE151A01013</t>
  </si>
  <si>
    <t>TATACONSUM</t>
  </si>
  <si>
    <t>INE192A01025</t>
  </si>
  <si>
    <t>TATAELXSI</t>
  </si>
  <si>
    <t>INE670A01012</t>
  </si>
  <si>
    <t>TATAGOLD</t>
  </si>
  <si>
    <t>INF277KA1976</t>
  </si>
  <si>
    <t>TATAINVEST</t>
  </si>
  <si>
    <t>INE672A01026</t>
  </si>
  <si>
    <t>TATAPOWER</t>
  </si>
  <si>
    <t>INE245A01021</t>
  </si>
  <si>
    <t>TATASTEEL</t>
  </si>
  <si>
    <t>INE081A01020</t>
  </si>
  <si>
    <t>TATATECH</t>
  </si>
  <si>
    <t>INE142M01025</t>
  </si>
  <si>
    <t>TATSILV</t>
  </si>
  <si>
    <t>INF277KA1984</t>
  </si>
  <si>
    <t>TATVA</t>
  </si>
  <si>
    <t>INE0GK401011</t>
  </si>
  <si>
    <t>TBOTEK</t>
  </si>
  <si>
    <t>INE673O01025</t>
  </si>
  <si>
    <t>TBZ</t>
  </si>
  <si>
    <t>INE760L01018</t>
  </si>
  <si>
    <t>TCC</t>
  </si>
  <si>
    <t>INE887D01016</t>
  </si>
  <si>
    <t>TCI</t>
  </si>
  <si>
    <t>INE688A01022</t>
  </si>
  <si>
    <t>TCIEXP</t>
  </si>
  <si>
    <t>INE586V01016</t>
  </si>
  <si>
    <t>TCPLPACK</t>
  </si>
  <si>
    <t>INE822C01015</t>
  </si>
  <si>
    <t>TCS</t>
  </si>
  <si>
    <t>INE467B01029</t>
  </si>
  <si>
    <t>TDPOWERSYS</t>
  </si>
  <si>
    <t>INE419M01027</t>
  </si>
  <si>
    <t>TEAMLEASE</t>
  </si>
  <si>
    <t>INE985S01024</t>
  </si>
  <si>
    <t>TECH</t>
  </si>
  <si>
    <t>INF209KB11D8</t>
  </si>
  <si>
    <t>TECHM</t>
  </si>
  <si>
    <t>INE669C01036</t>
  </si>
  <si>
    <t>TECHNOE</t>
  </si>
  <si>
    <t>INE285K01026</t>
  </si>
  <si>
    <t>TEGA</t>
  </si>
  <si>
    <t>INE011K01018</t>
  </si>
  <si>
    <t>TEJASNET</t>
  </si>
  <si>
    <t>INE010J01012</t>
  </si>
  <si>
    <t>TENNIND</t>
  </si>
  <si>
    <t>INE19RI01016</t>
  </si>
  <si>
    <t>TEXINFRA</t>
  </si>
  <si>
    <t>INE435C01024</t>
  </si>
  <si>
    <t>TEXMOPIPES</t>
  </si>
  <si>
    <t>INE141K01013</t>
  </si>
  <si>
    <t>TEXRAIL</t>
  </si>
  <si>
    <t>INE621L01012</t>
  </si>
  <si>
    <t>TFCILTD</t>
  </si>
  <si>
    <t>INE305A01023</t>
  </si>
  <si>
    <t>THANGAMAYL</t>
  </si>
  <si>
    <t>INE085J01014</t>
  </si>
  <si>
    <t>THEJO</t>
  </si>
  <si>
    <t>INE121N01019</t>
  </si>
  <si>
    <t>THELEELA</t>
  </si>
  <si>
    <t>INE0AQ201015</t>
  </si>
  <si>
    <t>THEMISMED</t>
  </si>
  <si>
    <t>INE083B01024</t>
  </si>
  <si>
    <t>THERMAX</t>
  </si>
  <si>
    <t>INE152A01029</t>
  </si>
  <si>
    <t>THOMASCOOK</t>
  </si>
  <si>
    <t>INE332A01027</t>
  </si>
  <si>
    <t>THOMASCOTT</t>
  </si>
  <si>
    <t>INE480M01011</t>
  </si>
  <si>
    <t>THYROCARE</t>
  </si>
  <si>
    <t>INE594H01019</t>
  </si>
  <si>
    <t>TI</t>
  </si>
  <si>
    <t>INE133E01013</t>
  </si>
  <si>
    <t>TIIL</t>
  </si>
  <si>
    <t>INE545H01011</t>
  </si>
  <si>
    <t>TIINDIA</t>
  </si>
  <si>
    <t>INE974X01010</t>
  </si>
  <si>
    <t>TIL</t>
  </si>
  <si>
    <t>INE806C01018</t>
  </si>
  <si>
    <t>TIMETECHNO</t>
  </si>
  <si>
    <t>INE508G01029</t>
  </si>
  <si>
    <t>TIMKEN</t>
  </si>
  <si>
    <t>INE325A01013</t>
  </si>
  <si>
    <t>TINNARUBR</t>
  </si>
  <si>
    <t>INE015C01016</t>
  </si>
  <si>
    <t>TIPSMUSIC</t>
  </si>
  <si>
    <t>INE716B01029</t>
  </si>
  <si>
    <t>TIRUMALCHM</t>
  </si>
  <si>
    <t>INE338A01024</t>
  </si>
  <si>
    <t>TITAGARH</t>
  </si>
  <si>
    <t>INE615H01020</t>
  </si>
  <si>
    <t>TITAN</t>
  </si>
  <si>
    <t>INE280A01028</t>
  </si>
  <si>
    <t>TMB</t>
  </si>
  <si>
    <t>INE668A01016</t>
  </si>
  <si>
    <t>TMCV</t>
  </si>
  <si>
    <t>INE1TAE01010</t>
  </si>
  <si>
    <t>TMPV</t>
  </si>
  <si>
    <t>INE155A01022</t>
  </si>
  <si>
    <t>TNIDETF</t>
  </si>
  <si>
    <t>INF277KA1364</t>
  </si>
  <si>
    <t>TNPETRO</t>
  </si>
  <si>
    <t>INE148A01019</t>
  </si>
  <si>
    <t>TNPL</t>
  </si>
  <si>
    <t>INE107A01015</t>
  </si>
  <si>
    <t>TOLINS</t>
  </si>
  <si>
    <t>INE0RWQ01014</t>
  </si>
  <si>
    <t>TOP100CASE</t>
  </si>
  <si>
    <t>INF0R8F01067</t>
  </si>
  <si>
    <t>TOP10ADD</t>
  </si>
  <si>
    <t>INF740KA1UR9</t>
  </si>
  <si>
    <t>TOP15IETF</t>
  </si>
  <si>
    <t>INF109K1A344</t>
  </si>
  <si>
    <t>TORNTPHARM</t>
  </si>
  <si>
    <t>INE685A01028</t>
  </si>
  <si>
    <t>TORNTPOWER</t>
  </si>
  <si>
    <t>INE813H01021</t>
  </si>
  <si>
    <t>TPLPLASTEH</t>
  </si>
  <si>
    <t>INE413G01022</t>
  </si>
  <si>
    <t>TRANSRAILL</t>
  </si>
  <si>
    <t>INE454P01035</t>
  </si>
  <si>
    <t>TRAVELFOOD</t>
  </si>
  <si>
    <t>INE103V01028</t>
  </si>
  <si>
    <t>TRENT</t>
  </si>
  <si>
    <t>INE849A01020</t>
  </si>
  <si>
    <t>TRF</t>
  </si>
  <si>
    <t>INE391D01019</t>
  </si>
  <si>
    <t>TRIDENT</t>
  </si>
  <si>
    <t>INE064C01022</t>
  </si>
  <si>
    <t>TRITURBINE</t>
  </si>
  <si>
    <t>INE152M01016</t>
  </si>
  <si>
    <t>TRUALT</t>
  </si>
  <si>
    <t>INE0MWH01014</t>
  </si>
  <si>
    <t>TSFINV</t>
  </si>
  <si>
    <t>INE202Z01029</t>
  </si>
  <si>
    <t>TTKHLTCARE</t>
  </si>
  <si>
    <t>INE910C01018</t>
  </si>
  <si>
    <t>TTKPRESTIG</t>
  </si>
  <si>
    <t>INE690A01028</t>
  </si>
  <si>
    <t>TTML</t>
  </si>
  <si>
    <t>INE517B01013</t>
  </si>
  <si>
    <t>TVSELECT</t>
  </si>
  <si>
    <t>INE236G01019</t>
  </si>
  <si>
    <t>TVSHLTD</t>
  </si>
  <si>
    <t>INE105A01035</t>
  </si>
  <si>
    <t>TVSMOTOR</t>
  </si>
  <si>
    <t>INE494B01023</t>
  </si>
  <si>
    <t>TVSSCS</t>
  </si>
  <si>
    <t>INE395N01027</t>
  </si>
  <si>
    <t>TVSSRICHAK</t>
  </si>
  <si>
    <t>INE421C01016</t>
  </si>
  <si>
    <t>TVTODAY</t>
  </si>
  <si>
    <t>INE038F01029</t>
  </si>
  <si>
    <t>UBL</t>
  </si>
  <si>
    <t>INE686F01025</t>
  </si>
  <si>
    <t>UCAL</t>
  </si>
  <si>
    <t>INE139B01016</t>
  </si>
  <si>
    <t>UCOBANK</t>
  </si>
  <si>
    <t>INE691A01018</t>
  </si>
  <si>
    <t>UDS</t>
  </si>
  <si>
    <t>INE851I01011</t>
  </si>
  <si>
    <t>UFBL</t>
  </si>
  <si>
    <t>INE382M01027</t>
  </si>
  <si>
    <t>UFLEX</t>
  </si>
  <si>
    <t>INE516A01017</t>
  </si>
  <si>
    <t>UFO</t>
  </si>
  <si>
    <t>INE527H01019</t>
  </si>
  <si>
    <t>UGARSUGAR</t>
  </si>
  <si>
    <t>INE071E01023</t>
  </si>
  <si>
    <t>UGROCAP</t>
  </si>
  <si>
    <t>INE583D01011</t>
  </si>
  <si>
    <t>UJJIVANSFB</t>
  </si>
  <si>
    <t>INE551W01018</t>
  </si>
  <si>
    <t>ULTRACEMCO</t>
  </si>
  <si>
    <t>INE481G01011</t>
  </si>
  <si>
    <t>UNICHEMLAB</t>
  </si>
  <si>
    <t>INE351A01035</t>
  </si>
  <si>
    <t>UNIECOM</t>
  </si>
  <si>
    <t>INE00U401027</t>
  </si>
  <si>
    <t>UNIMECH</t>
  </si>
  <si>
    <t>INE0U3I01011</t>
  </si>
  <si>
    <t>UNIONBANK</t>
  </si>
  <si>
    <t>INE692A01016</t>
  </si>
  <si>
    <t>UNIONGOLD</t>
  </si>
  <si>
    <t>INF582M01KS4</t>
  </si>
  <si>
    <t>UNIPARTS</t>
  </si>
  <si>
    <t>INE244O01017</t>
  </si>
  <si>
    <t>UNITDSPR</t>
  </si>
  <si>
    <t>INE854D01024</t>
  </si>
  <si>
    <t>UNITECH</t>
  </si>
  <si>
    <t>INE694A01020</t>
  </si>
  <si>
    <t>UNIVCABLES</t>
  </si>
  <si>
    <t>INE279A01012</t>
  </si>
  <si>
    <t>UNOMINDA</t>
  </si>
  <si>
    <t>INE405E01023</t>
  </si>
  <si>
    <t>UPL</t>
  </si>
  <si>
    <t>INE628A01036</t>
  </si>
  <si>
    <t>URBANCO</t>
  </si>
  <si>
    <t>INE0CAZ01013</t>
  </si>
  <si>
    <t>URJA</t>
  </si>
  <si>
    <t>INE550C01020</t>
  </si>
  <si>
    <t>USHAMART</t>
  </si>
  <si>
    <t>INE228A01035</t>
  </si>
  <si>
    <t>UTIAMC</t>
  </si>
  <si>
    <t>INE094J01016</t>
  </si>
  <si>
    <t>UTKARSHBNK</t>
  </si>
  <si>
    <t>INE735W01017</t>
  </si>
  <si>
    <t>UTLSOLAR</t>
  </si>
  <si>
    <t>INE12UR01024</t>
  </si>
  <si>
    <t>UTTAMSUGAR</t>
  </si>
  <si>
    <t>INE786F01031</t>
  </si>
  <si>
    <t>V2RETAIL</t>
  </si>
  <si>
    <t>INE945H01021</t>
  </si>
  <si>
    <t>VADILALIND</t>
  </si>
  <si>
    <t>INE694D01016</t>
  </si>
  <si>
    <t>VAIBHAVGBL</t>
  </si>
  <si>
    <t>INE884A01027</t>
  </si>
  <si>
    <t>VAKRANGEE</t>
  </si>
  <si>
    <t>INE051B01021</t>
  </si>
  <si>
    <t>VAL30IETF</t>
  </si>
  <si>
    <t>INF109KC16X5</t>
  </si>
  <si>
    <t>VALUEAXIS</t>
  </si>
  <si>
    <t>INF846KA1119</t>
  </si>
  <si>
    <t>VARROC</t>
  </si>
  <si>
    <t>INE665L01035</t>
  </si>
  <si>
    <t>VBL</t>
  </si>
  <si>
    <t>INE200M01039</t>
  </si>
  <si>
    <t>VEDL</t>
  </si>
  <si>
    <t>INE205A01025</t>
  </si>
  <si>
    <t>VEEDOL</t>
  </si>
  <si>
    <t>INE484C01030</t>
  </si>
  <si>
    <t>VENKEYS</t>
  </si>
  <si>
    <t>INE398A01010</t>
  </si>
  <si>
    <t>VENTIVE</t>
  </si>
  <si>
    <t>INE781S01027</t>
  </si>
  <si>
    <t>VENUSPIPES</t>
  </si>
  <si>
    <t>INE0JA001018</t>
  </si>
  <si>
    <t>VERANDA</t>
  </si>
  <si>
    <t>INE0IQ001011</t>
  </si>
  <si>
    <t>VESUVIUS</t>
  </si>
  <si>
    <t>INE386A01023</t>
  </si>
  <si>
    <t>VGUARD</t>
  </si>
  <si>
    <t>INE951I01027</t>
  </si>
  <si>
    <t>VIDHIING</t>
  </si>
  <si>
    <t>INE632C01026</t>
  </si>
  <si>
    <t>VIDYAWIRES</t>
  </si>
  <si>
    <t>INE14UN01029</t>
  </si>
  <si>
    <t>VIJAYA</t>
  </si>
  <si>
    <t>INE043W01024</t>
  </si>
  <si>
    <t>VIKRAN</t>
  </si>
  <si>
    <t>INE01R501028</t>
  </si>
  <si>
    <t>VIMTALABS</t>
  </si>
  <si>
    <t>INE579C01029</t>
  </si>
  <si>
    <t>VINATIORGA</t>
  </si>
  <si>
    <t>INE410B01037</t>
  </si>
  <si>
    <t>VINCOFE</t>
  </si>
  <si>
    <t>INE498Q01014</t>
  </si>
  <si>
    <t>VINDHYATEL</t>
  </si>
  <si>
    <t>INE707A01012</t>
  </si>
  <si>
    <t>VINYLINDIA</t>
  </si>
  <si>
    <t>INE250B01029</t>
  </si>
  <si>
    <t>VIPIND</t>
  </si>
  <si>
    <t>INE054A01027</t>
  </si>
  <si>
    <t>VISAKAIND</t>
  </si>
  <si>
    <t>INE392A01021</t>
  </si>
  <si>
    <t>VISHNU</t>
  </si>
  <si>
    <t>INE270I01022</t>
  </si>
  <si>
    <t>VIYASH</t>
  </si>
  <si>
    <t>INE807F01027</t>
  </si>
  <si>
    <t>VMART</t>
  </si>
  <si>
    <t>INE665J01013</t>
  </si>
  <si>
    <t>VMM</t>
  </si>
  <si>
    <t>INE01EA01019</t>
  </si>
  <si>
    <t>VOLTAMP</t>
  </si>
  <si>
    <t>INE540H01012</t>
  </si>
  <si>
    <t>VOLTAS</t>
  </si>
  <si>
    <t>INE226A01021</t>
  </si>
  <si>
    <t>VRAJ</t>
  </si>
  <si>
    <t>INE0S2V01010</t>
  </si>
  <si>
    <t>VRLLOG</t>
  </si>
  <si>
    <t>INE366I01010</t>
  </si>
  <si>
    <t>VSSL</t>
  </si>
  <si>
    <t>INE050M01012</t>
  </si>
  <si>
    <t>VSTIND</t>
  </si>
  <si>
    <t>INE710A01016</t>
  </si>
  <si>
    <t>VSTL</t>
  </si>
  <si>
    <t>INE0QTF01015</t>
  </si>
  <si>
    <t>VSTTILLERS</t>
  </si>
  <si>
    <t>INE764D01017</t>
  </si>
  <si>
    <t>VTL</t>
  </si>
  <si>
    <t>INE825A01020</t>
  </si>
  <si>
    <t>WAAREEENER</t>
  </si>
  <si>
    <t>INE377N01017</t>
  </si>
  <si>
    <t>WAAREERTL</t>
  </si>
  <si>
    <t>INE299N01021</t>
  </si>
  <si>
    <t>WABAG</t>
  </si>
  <si>
    <t>INE956G01038</t>
  </si>
  <si>
    <t>WAKEFIT</t>
  </si>
  <si>
    <t>INE0E7301029</t>
  </si>
  <si>
    <t>WALCHANNAG</t>
  </si>
  <si>
    <t>INE711A01022</t>
  </si>
  <si>
    <t>WCIL</t>
  </si>
  <si>
    <t>INE0CJF01024</t>
  </si>
  <si>
    <t>WEBELSOLAR</t>
  </si>
  <si>
    <t>INE855C01023</t>
  </si>
  <si>
    <t>WEL</t>
  </si>
  <si>
    <t>INE02WG01024</t>
  </si>
  <si>
    <t>WELCORP</t>
  </si>
  <si>
    <t>INE191B01025</t>
  </si>
  <si>
    <t>WELENT</t>
  </si>
  <si>
    <t>INE625G01013</t>
  </si>
  <si>
    <t>WELSPUNLIV</t>
  </si>
  <si>
    <t>INE192B01031</t>
  </si>
  <si>
    <t>WENDT</t>
  </si>
  <si>
    <t>INE274C01019</t>
  </si>
  <si>
    <t>WESTLIFE</t>
  </si>
  <si>
    <t>INE274F01020</t>
  </si>
  <si>
    <t>WEWORK</t>
  </si>
  <si>
    <t>INE085001019</t>
  </si>
  <si>
    <t>WHEELS</t>
  </si>
  <si>
    <t>INE715A01015</t>
  </si>
  <si>
    <t>WHIRLPOOL</t>
  </si>
  <si>
    <t>INE716A01013</t>
  </si>
  <si>
    <t>WINDLAS</t>
  </si>
  <si>
    <t>INE0H5O01029</t>
  </si>
  <si>
    <t>WINDMACHIN</t>
  </si>
  <si>
    <t>INE052A01021</t>
  </si>
  <si>
    <t>WIPRO</t>
  </si>
  <si>
    <t>INE075A01022</t>
  </si>
  <si>
    <t>WOCKPHARMA</t>
  </si>
  <si>
    <t>INE049B01025</t>
  </si>
  <si>
    <t>WONDERLA</t>
  </si>
  <si>
    <t>INE066O01014</t>
  </si>
  <si>
    <t>WSI</t>
  </si>
  <si>
    <t>INE100D01014</t>
  </si>
  <si>
    <t>WSTCSTPAPR</t>
  </si>
  <si>
    <t>INE976A01021</t>
  </si>
  <si>
    <t>XCHANGING</t>
  </si>
  <si>
    <t>INE692G01013</t>
  </si>
  <si>
    <t>XPROINDIA</t>
  </si>
  <si>
    <t>INE445C01015</t>
  </si>
  <si>
    <t>YASHO</t>
  </si>
  <si>
    <t>INE616Z01012</t>
  </si>
  <si>
    <t>YATHARTH</t>
  </si>
  <si>
    <t>INE0JO301016</t>
  </si>
  <si>
    <t>YATRA</t>
  </si>
  <si>
    <t>INE0JR601024</t>
  </si>
  <si>
    <t>YESBANK</t>
  </si>
  <si>
    <t>INE528G01035</t>
  </si>
  <si>
    <t>YUKEN</t>
  </si>
  <si>
    <t>INE384C01016</t>
  </si>
  <si>
    <t>ZAGGLE</t>
  </si>
  <si>
    <t>INE07K301024</t>
  </si>
  <si>
    <t>ZEEL</t>
  </si>
  <si>
    <t>INE256A01028</t>
  </si>
  <si>
    <t>ZEEMEDIA</t>
  </si>
  <si>
    <t>INE966H01019</t>
  </si>
  <si>
    <t>ZENSARTECH</t>
  </si>
  <si>
    <t>INE520A01027</t>
  </si>
  <si>
    <t>ZENTEC</t>
  </si>
  <si>
    <t>INE251B01027</t>
  </si>
  <si>
    <t>ZFCVINDIA</t>
  </si>
  <si>
    <t>INE342J01019</t>
  </si>
  <si>
    <t>ZOTA</t>
  </si>
  <si>
    <t>INE358U01012</t>
  </si>
  <si>
    <t>ZUARI</t>
  </si>
  <si>
    <t>INE840M01016</t>
  </si>
  <si>
    <t>ZUARIIND</t>
  </si>
  <si>
    <t>INE217A01012</t>
  </si>
  <si>
    <t>ZYDUSLIFE</t>
  </si>
  <si>
    <t>INE010B01027</t>
  </si>
  <si>
    <t>ZYDUSWELL</t>
  </si>
  <si>
    <t>INE768C01028</t>
  </si>
  <si>
    <t>Zerodha — MTF Approved Scrips</t>
  </si>
  <si>
    <t>1493 scrips  ·  1493 actually funded  ·  pulled 2026-08-07 23:20:23 IST</t>
  </si>
  <si>
    <t>Zerodha publishes margin % and leverage; broker funding in E is derived as 100 - margin.</t>
  </si>
  <si>
    <t>Broker Funding
Zerodha's Funds (%)</t>
  </si>
  <si>
    <t>Non-F&amp;O (cash only)</t>
  </si>
  <si>
    <t>F&amp;O (derivatives-eligible)</t>
  </si>
  <si>
    <t>3BBLACKBIO</t>
  </si>
  <si>
    <t>INE994E01018</t>
  </si>
  <si>
    <t>Non-categorised</t>
  </si>
  <si>
    <t>3IINFOLTD</t>
  </si>
  <si>
    <t>INE748C01038</t>
  </si>
  <si>
    <t>ETF</t>
  </si>
  <si>
    <t>AEROPLANE</t>
  </si>
  <si>
    <t>AGL</t>
  </si>
  <si>
    <t>INE1YPB01014</t>
  </si>
  <si>
    <t>ASHIKAG</t>
  </si>
  <si>
    <t>INE094B01013</t>
  </si>
  <si>
    <t>AVADHSUGAR</t>
  </si>
  <si>
    <t>INE349W01017</t>
  </si>
  <si>
    <t>BANK10ADD</t>
  </si>
  <si>
    <t>INF740KA1YH2</t>
  </si>
  <si>
    <t>BENGALASM</t>
  </si>
  <si>
    <t>INE083K01017</t>
  </si>
  <si>
    <t>BIRLAMONEY</t>
  </si>
  <si>
    <t>INE865C01022</t>
  </si>
  <si>
    <t>CNL</t>
  </si>
  <si>
    <t>INE985W01018</t>
  </si>
  <si>
    <t>COCKERILL</t>
  </si>
  <si>
    <t>INE515A01019</t>
  </si>
  <si>
    <t>COMSYN</t>
  </si>
  <si>
    <t>INE073V01015</t>
  </si>
  <si>
    <t>CORDELIA</t>
  </si>
  <si>
    <t>INE0LZF01013</t>
  </si>
  <si>
    <t>DECNGOLD</t>
  </si>
  <si>
    <t>INE945F01025</t>
  </si>
  <si>
    <t>DEFENCE</t>
  </si>
  <si>
    <t>INF769K01QC2</t>
  </si>
  <si>
    <t>DRAGARWQ</t>
  </si>
  <si>
    <t>INE934C01018</t>
  </si>
  <si>
    <t>ELANTAS</t>
  </si>
  <si>
    <t>INE280B01018</t>
  </si>
  <si>
    <t>ELCIDIN</t>
  </si>
  <si>
    <t>INE927X01018</t>
  </si>
  <si>
    <t>ELPROINTL</t>
  </si>
  <si>
    <t>INE579B01039</t>
  </si>
  <si>
    <t>FEDDERSHOL</t>
  </si>
  <si>
    <t>INE417D01020</t>
  </si>
  <si>
    <t>FERMENTA</t>
  </si>
  <si>
    <t>INE225B01021</t>
  </si>
  <si>
    <t>FRONTSP</t>
  </si>
  <si>
    <t>INE572D01014</t>
  </si>
  <si>
    <t>GNRL</t>
  </si>
  <si>
    <t>INE207H01018</t>
  </si>
  <si>
    <t>GOODYEAR</t>
  </si>
  <si>
    <t>INE533A01012</t>
  </si>
  <si>
    <t>GRAUWEIL</t>
  </si>
  <si>
    <t>INE266D01021</t>
  </si>
  <si>
    <t>GSPCROP</t>
  </si>
  <si>
    <t>INE713R01022</t>
  </si>
  <si>
    <t>GYFTR</t>
  </si>
  <si>
    <t>INE724A01017</t>
  </si>
  <si>
    <t>HAWKINCOOK</t>
  </si>
  <si>
    <t>INE979B01015</t>
  </si>
  <si>
    <t>INDOBORAX</t>
  </si>
  <si>
    <t>INE803D01021</t>
  </si>
  <si>
    <t>INNOVISION</t>
  </si>
  <si>
    <t>INE0ADB01012</t>
  </si>
  <si>
    <t>IRISDOREME</t>
  </si>
  <si>
    <t>INE01GN01025</t>
  </si>
  <si>
    <t>KAMAHOLD</t>
  </si>
  <si>
    <t>INE411F01010</t>
  </si>
  <si>
    <t>KANPRPLA</t>
  </si>
  <si>
    <t>INE694E01014</t>
  </si>
  <si>
    <t>KENNAMET</t>
  </si>
  <si>
    <t>INE717A01029</t>
  </si>
  <si>
    <t>KLBRENG-B</t>
  </si>
  <si>
    <t>INE338F01015</t>
  </si>
  <si>
    <t>KNACK</t>
  </si>
  <si>
    <t>INE17QZ01016</t>
  </si>
  <si>
    <t>KOTHARIPET</t>
  </si>
  <si>
    <t>INE720A01015</t>
  </si>
  <si>
    <t>KOVAI</t>
  </si>
  <si>
    <t>INE177F01017</t>
  </si>
  <si>
    <t>KPL</t>
  </si>
  <si>
    <t>INE552U01010</t>
  </si>
  <si>
    <t>KRISHIVAL</t>
  </si>
  <si>
    <t>INE0GGO01015</t>
  </si>
  <si>
    <t>MANBA</t>
  </si>
  <si>
    <t>INE939X01013</t>
  </si>
  <si>
    <t>MANCREDIT</t>
  </si>
  <si>
    <t>INE545L01039</t>
  </si>
  <si>
    <t>MMP</t>
  </si>
  <si>
    <t>INE511Y01018</t>
  </si>
  <si>
    <t>MODIS</t>
  </si>
  <si>
    <t>INE0L0L01012</t>
  </si>
  <si>
    <t>MOLDTECH</t>
  </si>
  <si>
    <t>INE835B01035</t>
  </si>
  <si>
    <t>NIRLON</t>
  </si>
  <si>
    <t>INE910A01012</t>
  </si>
  <si>
    <t>NITTAGELA</t>
  </si>
  <si>
    <t>INE265B01019</t>
  </si>
  <si>
    <t>NOVARTIND</t>
  </si>
  <si>
    <t>INE234A01025</t>
  </si>
  <si>
    <t>OAL</t>
  </si>
  <si>
    <t>INE959C01023</t>
  </si>
  <si>
    <t>OMINFRAL</t>
  </si>
  <si>
    <t>INE239D01028</t>
  </si>
  <si>
    <t>OMPOWER</t>
  </si>
  <si>
    <t>INE25E901019</t>
  </si>
  <si>
    <t>PLASTIBLEN</t>
  </si>
  <si>
    <t>INE083C01022</t>
  </si>
  <si>
    <t>PRAVEG</t>
  </si>
  <si>
    <t>INE722B01019</t>
  </si>
  <si>
    <t>RAMBHAJO</t>
  </si>
  <si>
    <t>INE1SJO01012</t>
  </si>
  <si>
    <t>RIR</t>
  </si>
  <si>
    <t>INE302D01024</t>
  </si>
  <si>
    <t>RSL</t>
  </si>
  <si>
    <t>INE313L01016</t>
  </si>
  <si>
    <t>RUSHIL</t>
  </si>
  <si>
    <t>INE573K01025</t>
  </si>
  <si>
    <t>SAIPARENT</t>
  </si>
  <si>
    <t>INE0H9F01037</t>
  </si>
  <si>
    <t>SBIFUNDS</t>
  </si>
  <si>
    <t>INE640G01020</t>
  </si>
  <si>
    <t>SEIL</t>
  </si>
  <si>
    <t>INE440T01028</t>
  </si>
  <si>
    <t>SHINDL</t>
  </si>
  <si>
    <t>INE220Z01013</t>
  </si>
  <si>
    <t>SIKA</t>
  </si>
  <si>
    <t>INE438E01032</t>
  </si>
  <si>
    <t>TAALTECH</t>
  </si>
  <si>
    <t>INE524T01011</t>
  </si>
  <si>
    <t>TEMBO</t>
  </si>
  <si>
    <t>INE869Y01028</t>
  </si>
  <si>
    <t>TIMEX</t>
  </si>
  <si>
    <t>INE064A01026</t>
  </si>
  <si>
    <t>TRANSPEK</t>
  </si>
  <si>
    <t>INE687A01016</t>
  </si>
  <si>
    <t>TURTLEMINT</t>
  </si>
  <si>
    <t>INE0OC301013</t>
  </si>
  <si>
    <t>ULTRAMAR</t>
  </si>
  <si>
    <t>INE405A01021</t>
  </si>
  <si>
    <t>VAML</t>
  </si>
  <si>
    <t>INE1CDF01017</t>
  </si>
  <si>
    <t>VEDPOWER</t>
  </si>
  <si>
    <t>INE694L01019</t>
  </si>
  <si>
    <t>VIKRAMSOLR</t>
  </si>
  <si>
    <t>INE078V01014</t>
  </si>
  <si>
    <t>VISL</t>
  </si>
  <si>
    <t>INE1CLE01013</t>
  </si>
  <si>
    <t>VOEPL</t>
  </si>
  <si>
    <t>INE0I0T01010</t>
  </si>
  <si>
    <t>VOGL</t>
  </si>
  <si>
    <t>INE704J01044</t>
  </si>
  <si>
    <t>WELSPLSOL</t>
  </si>
  <si>
    <t>INE731F01037</t>
  </si>
  <si>
    <t>WPIL</t>
  </si>
  <si>
    <t>INE765D01022</t>
  </si>
  <si>
    <t>Upstox — MTF Approved Scrips</t>
  </si>
  <si>
    <t>1440 scrips  ·  1440 actually funded  ·  pulled 2026-08-07 23:20:23 IST</t>
  </si>
  <si>
    <t>Upstox publishes only the MTF bracket; broker funding and leverage are derived.</t>
  </si>
  <si>
    <t>Broker Funding
Upstox's Funds (%)</t>
  </si>
  <si>
    <t>NSE_EQ</t>
  </si>
  <si>
    <t>AONESILVER</t>
  </si>
  <si>
    <t>INF1J2R01171</t>
  </si>
  <si>
    <t>BCG</t>
  </si>
  <si>
    <t>INE425B01027</t>
  </si>
  <si>
    <t>BLIL</t>
  </si>
  <si>
    <t>INE525F01025</t>
  </si>
  <si>
    <t>EBBETF0430</t>
  </si>
  <si>
    <t>INF754K01KO2</t>
  </si>
  <si>
    <t>EBBETF0433</t>
  </si>
  <si>
    <t>INF754K01QX0</t>
  </si>
  <si>
    <t>ELIQUID</t>
  </si>
  <si>
    <t>INF754K01VW2</t>
  </si>
  <si>
    <t>FMCGADD</t>
  </si>
  <si>
    <t>INF740KA1ZA4</t>
  </si>
  <si>
    <t>GOLDBND</t>
  </si>
  <si>
    <t>INF194KB1KJ7</t>
  </si>
  <si>
    <t>GROWWCHEM</t>
  </si>
  <si>
    <t>INF666M01NP5</t>
  </si>
  <si>
    <t>GROWWHOSPI</t>
  </si>
  <si>
    <t>INF666M01OD9</t>
  </si>
  <si>
    <t>GROWWMETAL</t>
  </si>
  <si>
    <t>INF666M01NI0</t>
  </si>
  <si>
    <t>HEALTHCARE</t>
  </si>
  <si>
    <t>INF769K01QA6</t>
  </si>
  <si>
    <t>INFRA</t>
  </si>
  <si>
    <t>INF769K01QB4</t>
  </si>
  <si>
    <t>IZMO</t>
  </si>
  <si>
    <t>INE848A01014</t>
  </si>
  <si>
    <t>KABRAEXTRU</t>
  </si>
  <si>
    <t>INE900B01029</t>
  </si>
  <si>
    <t>MAFANG</t>
  </si>
  <si>
    <t>INF769K01HF4</t>
  </si>
  <si>
    <t>MOBANK10</t>
  </si>
  <si>
    <t>INF247L01GV8</t>
  </si>
  <si>
    <t>MOINFRA</t>
  </si>
  <si>
    <t>INF247L01FL1</t>
  </si>
  <si>
    <t>MOSERVICE</t>
  </si>
  <si>
    <t>INF247L01GJ3</t>
  </si>
  <si>
    <t>NEXT50ADD</t>
  </si>
  <si>
    <t>INF740KA1XU7</t>
  </si>
  <si>
    <t>NEXT50ETF</t>
  </si>
  <si>
    <t>INF174KA1YO3</t>
  </si>
  <si>
    <t>PFOCUS</t>
  </si>
  <si>
    <t>INE367G01038</t>
  </si>
  <si>
    <t>PVTBKGROWW</t>
  </si>
  <si>
    <t>INF666M01OT5</t>
  </si>
  <si>
    <t>SBIMIDMOM</t>
  </si>
  <si>
    <t>INF200KB1AJ0</t>
  </si>
  <si>
    <t>SBINMID150</t>
  </si>
  <si>
    <t>INF200KB1AK8</t>
  </si>
  <si>
    <t>SBISMLETF</t>
  </si>
  <si>
    <t>INF200KB1AY9</t>
  </si>
  <si>
    <t>SBIVALETF</t>
  </si>
  <si>
    <t>INF200KB1AX1</t>
  </si>
  <si>
    <t>SMALLGROWW</t>
  </si>
  <si>
    <t>INF666M01PG9</t>
  </si>
  <si>
    <t>SMALLIETF</t>
  </si>
  <si>
    <t>INF109K1A476</t>
  </si>
  <si>
    <t>TOP20</t>
  </si>
  <si>
    <t>INF769K01PZ5</t>
  </si>
  <si>
    <t>TRIVENI</t>
  </si>
  <si>
    <t>INE256C01024</t>
  </si>
  <si>
    <t>VALUE</t>
  </si>
  <si>
    <t>INF769K01QV2</t>
  </si>
  <si>
    <t>Kotak Neo — MTF Approved Scrips</t>
  </si>
  <si>
    <t>1680 scrips  ·  1178 actually funded  ·  pulled 2026-08-07 23:20:23 IST</t>
  </si>
  <si>
    <t>Kotak publishes LEVERAGE and a per-scrip exposure cap, but no margin %. The margin here is DERIVED as 100/leverage and inherits Kotak's 2dp rounding (roughly +/-0.2pp). Kotak publishes no ISIN — ISINs shown are backfilled by symbol from the other brokers in this pull.</t>
  </si>
  <si>
    <t>Margin Requirement
User's Funds (%) — DERIVED</t>
  </si>
  <si>
    <t>Broker Funding
Kotak Neo's Funds (%)</t>
  </si>
  <si>
    <t>Max Allowed
Exposure (Rs cr)</t>
  </si>
  <si>
    <t>Scrip Name</t>
  </si>
  <si>
    <t>20 Microns Ltd</t>
  </si>
  <si>
    <t>360 One Wam Limited</t>
  </si>
  <si>
    <t>3m India Limited</t>
  </si>
  <si>
    <t>5paisa Capital Limited</t>
  </si>
  <si>
    <t>63 Moons Technologies Limited</t>
  </si>
  <si>
    <t>Aadhar Housing Finance Limited</t>
  </si>
  <si>
    <t>Aarti Drugs Limited</t>
  </si>
  <si>
    <t>Aarti Industries Limited</t>
  </si>
  <si>
    <t>Aarti Pharmalabs Limited</t>
  </si>
  <si>
    <t>Aavas Financiers Limited</t>
  </si>
  <si>
    <t>Abb India Limited</t>
  </si>
  <si>
    <t>Abbott India Limited</t>
  </si>
  <si>
    <t>Aditya Birla Capital Limited</t>
  </si>
  <si>
    <t>A B Cotspin India Limited</t>
  </si>
  <si>
    <t>Allied Blenders And Distillers Limited</t>
  </si>
  <si>
    <t>Aditya Birla Fashion And Retail Limited</t>
  </si>
  <si>
    <t>Aditya Birla Lifestyle Brands Limited</t>
  </si>
  <si>
    <t>Century Textiles &amp; Industries Limited</t>
  </si>
  <si>
    <t>Aditya Birla Sun Life Amc Limited</t>
  </si>
  <si>
    <t>Birlaslamc-Abslbanetf</t>
  </si>
  <si>
    <t>Birlaslamc - Abslliquid(Fresh Mtf Buying Is Not Allowed)</t>
  </si>
  <si>
    <t>Birlaslamc-Abslnn50et</t>
  </si>
  <si>
    <t>Acc Limited</t>
  </si>
  <si>
    <t>Accelya Solutions India Limited</t>
  </si>
  <si>
    <t>Action Construction Equipment Limited</t>
  </si>
  <si>
    <t>Archean Chemical Industries Limited</t>
  </si>
  <si>
    <t>Acme Solar Holdings Ltd</t>
  </si>
  <si>
    <t>Acutaas Chemicals Limited(Fresh Mtf Buying Is Not Allowed)</t>
  </si>
  <si>
    <t>Adani Energy Solutions Ltd</t>
  </si>
  <si>
    <t>Adani Enterprises Limited</t>
  </si>
  <si>
    <t>Adani Green Energy Ltd</t>
  </si>
  <si>
    <t>Adani Ports And Special Economic Zone Limited</t>
  </si>
  <si>
    <t>Adani Power Limited</t>
  </si>
  <si>
    <t>Adf Foods Limited</t>
  </si>
  <si>
    <t>Ador Welding Limited</t>
  </si>
  <si>
    <t>Allied Digital Services Ltd</t>
  </si>
  <si>
    <t>Advait Energy Transitions Limited</t>
  </si>
  <si>
    <t>Advance Agrolife Limited</t>
  </si>
  <si>
    <t>Advent Hotels International Limited</t>
  </si>
  <si>
    <t>Advanced Enzyme Technologies Limited</t>
  </si>
  <si>
    <t>Aegis Logistics Limited(Fresh Mtf Buying Is Not Allowed)</t>
  </si>
  <si>
    <t>Aegis Vopak Terminals Limited</t>
  </si>
  <si>
    <t>Aequs Limited(Fresh Mtf Buying Is Not Allowed)</t>
  </si>
  <si>
    <t>Aeroflex Enterprises Limited</t>
  </si>
  <si>
    <t>Aeroflex Industries Limited(Fresh Mtf Buying Is Not Allowed)</t>
  </si>
  <si>
    <t>Amir Chand Jagdish Kumar (Exports) Limited</t>
  </si>
  <si>
    <t>Aether Industries Limited</t>
  </si>
  <si>
    <t>Afcons Infrastructure Ltd</t>
  </si>
  <si>
    <t>Affle (India) Limited</t>
  </si>
  <si>
    <t>Abans Financial Srvcs Ltd</t>
  </si>
  <si>
    <t>Agarwal Industrial Corporation Limited</t>
  </si>
  <si>
    <t>Dr Agarwals Health Care L</t>
  </si>
  <si>
    <t>Agi Greenpac Limited</t>
  </si>
  <si>
    <t>Agi Infra Ltd</t>
  </si>
  <si>
    <t>Anlon Healthcare Limited</t>
  </si>
  <si>
    <t>Ahluwalia Contracts (India) Limited</t>
  </si>
  <si>
    <t>Aia Engineering Limited</t>
  </si>
  <si>
    <t>Authum Investment &amp; Infrastructure Ltd</t>
  </si>
  <si>
    <t>Ajanta Pharma Limited</t>
  </si>
  <si>
    <t>Ajax Engineering Limited</t>
  </si>
  <si>
    <t>Ajmera Realty &amp; Infra India Ltd</t>
  </si>
  <si>
    <t>Akums Drugs And Pharmaceuticals Limited</t>
  </si>
  <si>
    <t>Alembic Limited</t>
  </si>
  <si>
    <t>Algoquant Fintech Limited</t>
  </si>
  <si>
    <t>Alicon Castalloy Limited</t>
  </si>
  <si>
    <t>Alivus Life Sciences Limited</t>
  </si>
  <si>
    <t>Alkem Laboratories Limited</t>
  </si>
  <si>
    <t>Alkyl Amines Chemicals Limited</t>
  </si>
  <si>
    <t>Allcargo Logistics Limited</t>
  </si>
  <si>
    <t>Alldigi Tech Limited</t>
  </si>
  <si>
    <t>All Time Plastics Ltd</t>
  </si>
  <si>
    <t>Alok Industries Limited</t>
  </si>
  <si>
    <t>Kotakmamc-Kotakalpha</t>
  </si>
  <si>
    <t>Miraeamc-Alphaetf</t>
  </si>
  <si>
    <t>Icicipramc-Icicialplv</t>
  </si>
  <si>
    <t>Amagi Media Labs Limited</t>
  </si>
  <si>
    <t>Amber Enterprises India Limited</t>
  </si>
  <si>
    <t>Ambika Cotton Mills Limited</t>
  </si>
  <si>
    <t>Ambuja Cements Limited</t>
  </si>
  <si>
    <t>Amrutanjan Health Care Limited</t>
  </si>
  <si>
    <t>Anand Rathi Wealth Limited</t>
  </si>
  <si>
    <t>Anant Raj Limited</t>
  </si>
  <si>
    <t>Andhra Paper Limited</t>
  </si>
  <si>
    <t>The Andhra Sugars Limited</t>
  </si>
  <si>
    <t>Angel One Limited</t>
  </si>
  <si>
    <t>Antelopus Selan\\nEnergy Limited</t>
  </si>
  <si>
    <t>Anthem Biosciences Ltd</t>
  </si>
  <si>
    <t>ANUHPHR</t>
  </si>
  <si>
    <t>Anuh Pharma Limited</t>
  </si>
  <si>
    <t>The Anup Engineering Limited</t>
  </si>
  <si>
    <t>Anupam Rasayan India Limited</t>
  </si>
  <si>
    <t>Aoneamc - Aoneliquid(Fresh Mtf Buying Is Not Allowed)</t>
  </si>
  <si>
    <t>Angel One Mutual Fund - Angel One Nifty Total Market Etf</t>
  </si>
  <si>
    <t>Apar Industries Limited</t>
  </si>
  <si>
    <t>Apcotex Industries Limited</t>
  </si>
  <si>
    <t>Apex Frozen Foods Limited</t>
  </si>
  <si>
    <t>Apl Apollo Tubes Limited</t>
  </si>
  <si>
    <t>Alembic Pharmaceuticals Limited</t>
  </si>
  <si>
    <t>Apollo Micro Systems Limited(Fresh Mtf Buying Is Not Allowed)</t>
  </si>
  <si>
    <t>Apollo Hospitals Enterprise Limited</t>
  </si>
  <si>
    <t>Apollo Pipes Limited</t>
  </si>
  <si>
    <t>Apollo Tyres Limited</t>
  </si>
  <si>
    <t>Aptus Value Housing Finance India Limited</t>
  </si>
  <si>
    <t>AQYLON</t>
  </si>
  <si>
    <t>Aqylon Nexus Limited</t>
  </si>
  <si>
    <t>Amara Raja Energy &amp; Mobility Limited</t>
  </si>
  <si>
    <t>Arfin India Limited</t>
  </si>
  <si>
    <t>Arihant Capital Markets Limited</t>
  </si>
  <si>
    <t>Arihant Superstruct Ltd</t>
  </si>
  <si>
    <t>Arisinfra Solutions Limited</t>
  </si>
  <si>
    <t>Arkade Developers Ltd</t>
  </si>
  <si>
    <t>Arman Financial Services Limited</t>
  </si>
  <si>
    <t>Anand Rathi Share And Stock Brokers Limited</t>
  </si>
  <si>
    <t>Artemis Medicare Services Ltd</t>
  </si>
  <si>
    <t>Arvind Limited</t>
  </si>
  <si>
    <t>Arvind Fashions Limited</t>
  </si>
  <si>
    <t>Arvind Smartspaces Limited</t>
  </si>
  <si>
    <t>Asahi India Glass Limited</t>
  </si>
  <si>
    <t>Automotive Stampings And Assemblies Limited</t>
  </si>
  <si>
    <t>Associated Alcohols &amp; Breweries Ltd</t>
  </si>
  <si>
    <t>Ashapura Minechem Limited</t>
  </si>
  <si>
    <t>Ashiana Housing Limited</t>
  </si>
  <si>
    <t>Ashika Global Securities Limited</t>
  </si>
  <si>
    <t>Ashoka Buildcon Limited</t>
  </si>
  <si>
    <t>Ashok Leyland Limited</t>
  </si>
  <si>
    <t>Asian Energy Services Ltd</t>
  </si>
  <si>
    <t>Asian Paints Limited</t>
  </si>
  <si>
    <t>Asian Granito India Limited</t>
  </si>
  <si>
    <t>Ask Automotive Ltd</t>
  </si>
  <si>
    <t>Astec Lifesciences Limited</t>
  </si>
  <si>
    <t>Aster Dm Healthcare Limited</t>
  </si>
  <si>
    <t>Astral Limited</t>
  </si>
  <si>
    <t>Astra Microwave Products Limited(Fresh Mtf Buying Is Not Allowed)</t>
  </si>
  <si>
    <t>Astrazeneca Pharma India Limited</t>
  </si>
  <si>
    <t>Adani Total Gas Limited</t>
  </si>
  <si>
    <t>Ather Energy Limited</t>
  </si>
  <si>
    <t>Atul Limited</t>
  </si>
  <si>
    <t>Atul Auto Limited</t>
  </si>
  <si>
    <t>Au Small Finance Bank Limited</t>
  </si>
  <si>
    <t>Aurionpro Soln Ltd</t>
  </si>
  <si>
    <t>Aurobindo Pharma Limited</t>
  </si>
  <si>
    <t>Aurum Proptech Limited</t>
  </si>
  <si>
    <t>Automotive Axles Limited</t>
  </si>
  <si>
    <t>Nipponamc-Netfauto</t>
  </si>
  <si>
    <t>Icicipramc-Iciciauto</t>
  </si>
  <si>
    <t>Avalon Technologies Limited</t>
  </si>
  <si>
    <t>Avantel Limited</t>
  </si>
  <si>
    <t>Avanti Feeds Limited</t>
  </si>
  <si>
    <t>Aditya Vision Ltd</t>
  </si>
  <si>
    <t>Avt Natural Products Limited</t>
  </si>
  <si>
    <t>Awfis Space Solutions Ltd</t>
  </si>
  <si>
    <t>Antony Waste Handling Cell Limited</t>
  </si>
  <si>
    <t>Adani Wilmar Ltd</t>
  </si>
  <si>
    <t>Axis Bank Limited</t>
  </si>
  <si>
    <t>Axiscades Technologies Limited</t>
  </si>
  <si>
    <t>Aye Finance Limited</t>
  </si>
  <si>
    <t>Azad Engineering Limited</t>
  </si>
  <si>
    <t>Bajaj Auto Limited</t>
  </si>
  <si>
    <t>Bajaj Consumer Care Limited(Fresh Mtf Buying Is Not Allowed)</t>
  </si>
  <si>
    <t>Bajaj Electricals Limited</t>
  </si>
  <si>
    <t>Bajaj Finserv Limited</t>
  </si>
  <si>
    <t>Bajaj Healthcare Limited</t>
  </si>
  <si>
    <t>Bajaj Housing Finance Limited</t>
  </si>
  <si>
    <t>Bajaj Hindusthan Sugar Limited</t>
  </si>
  <si>
    <t>Bajaj Holdings &amp; Investment Limited</t>
  </si>
  <si>
    <t>Indef Manufacturing Limited</t>
  </si>
  <si>
    <t>Bajel Projects Limited</t>
  </si>
  <si>
    <t>Bajaj Finance Limited</t>
  </si>
  <si>
    <t>Balaji Telefilms Limited</t>
  </si>
  <si>
    <t>Balaji Amines Limited(Fresh Mtf Buying Is Not Allowed)</t>
  </si>
  <si>
    <t>Balkrishna Industries Limited</t>
  </si>
  <si>
    <t>Balmer Lawrie &amp; Company Limited</t>
  </si>
  <si>
    <t>Balrampur Chini Mills Limited</t>
  </si>
  <si>
    <t>Balu Forge Industries Limited</t>
  </si>
  <si>
    <t>Bannari Amman Sugars Limited</t>
  </si>
  <si>
    <t>Banco Products (I) Limited</t>
  </si>
  <si>
    <t>Bandhan Bank Limited</t>
  </si>
  <si>
    <t>Dspamc-Dspbanketf</t>
  </si>
  <si>
    <t>Bank Of Baroda</t>
  </si>
  <si>
    <t>Nipindetfbankbees</t>
  </si>
  <si>
    <t>Utiamc-Utibanketf</t>
  </si>
  <si>
    <t>Bfam-Bankbetf</t>
  </si>
  <si>
    <t>Miraeamc-Banketf</t>
  </si>
  <si>
    <t>Icicipramc-Ipru5008</t>
  </si>
  <si>
    <t>Bank Of India</t>
  </si>
  <si>
    <t>Kotakmamc-Kotakbketf</t>
  </si>
  <si>
    <t>Miraeamc - Bankpsu</t>
  </si>
  <si>
    <t>Bansal Wire Industries Limited</t>
  </si>
  <si>
    <t>Basf India Limited</t>
  </si>
  <si>
    <t>Bata India Limited</t>
  </si>
  <si>
    <t>Bayer Cropscience Limited</t>
  </si>
  <si>
    <t>Edelamc - Bbetf0432</t>
  </si>
  <si>
    <t>Bharat Bijlee Limited</t>
  </si>
  <si>
    <t>Black Box Limited(Fresh Mtf Buying Is Not Allowed)</t>
  </si>
  <si>
    <t>Bombay Burmah Trading Corporation Limited</t>
  </si>
  <si>
    <t>Brightcom Group Limited</t>
  </si>
  <si>
    <t>Bcl Industries Limited</t>
  </si>
  <si>
    <t>Bharat Dynamics Limited</t>
  </si>
  <si>
    <t>Mrs. Bectors Food Specialities Limited</t>
  </si>
  <si>
    <t>Bharat Electronics Limited</t>
  </si>
  <si>
    <t>Belrise Industries Limited</t>
  </si>
  <si>
    <t>Beml Limited</t>
  </si>
  <si>
    <t>Bhansali Engineering Polymers Limited</t>
  </si>
  <si>
    <t>Berger Paints (I) Limited</t>
  </si>
  <si>
    <t>Beta Drugs Limited</t>
  </si>
  <si>
    <t>Bf Investment Limited</t>
  </si>
  <si>
    <t>Miraeamc-Mafsetf</t>
  </si>
  <si>
    <t>Bf Utilities Limited</t>
  </si>
  <si>
    <t>Bhagiradha Chem &amp; Inds L</t>
  </si>
  <si>
    <t>Bharat Coking Coal Limited</t>
  </si>
  <si>
    <t>Bharat Forge Limited</t>
  </si>
  <si>
    <t>Bharat Rasayan Limited</t>
  </si>
  <si>
    <t>Bharat Seats Limited</t>
  </si>
  <si>
    <t>Bharat Wire Ropes Limited</t>
  </si>
  <si>
    <t>Bharti Airtel Limited</t>
  </si>
  <si>
    <t>Bharti Hexacom Limited</t>
  </si>
  <si>
    <t>Bharat Heavy Electricals Limited</t>
  </si>
  <si>
    <t>Bigbloc Construction Limited</t>
  </si>
  <si>
    <t>Bikaji Foods International Limited</t>
  </si>
  <si>
    <t>Biocon Limited</t>
  </si>
  <si>
    <t>Birla Corporation Limited</t>
  </si>
  <si>
    <t>Aditya Birla Money Ltd</t>
  </si>
  <si>
    <t>Birlanu Limited</t>
  </si>
  <si>
    <t>Zinka Logistics Solutions Ltd</t>
  </si>
  <si>
    <t>Beml Land Assets Limited</t>
  </si>
  <si>
    <t>B.L.Kashyap &amp; Sons Ltd</t>
  </si>
  <si>
    <t>Bls International Services Limited</t>
  </si>
  <si>
    <t>Bls E-Services Limited</t>
  </si>
  <si>
    <t>Blue Dart Express Limited</t>
  </si>
  <si>
    <t>Blue Jet Healthcare Limited</t>
  </si>
  <si>
    <t>Blue Star Limited</t>
  </si>
  <si>
    <t>Bluestone Jewellery And Lifestyle Limited</t>
  </si>
  <si>
    <t>Bluspring Enterprises Limited</t>
  </si>
  <si>
    <t>Axisamc-Bnketfaxis</t>
  </si>
  <si>
    <t>Bombay Dyeing &amp; Mfg Company Limited</t>
  </si>
  <si>
    <t>Borosil Ltd</t>
  </si>
  <si>
    <t>Borosil Renewables Ltd</t>
  </si>
  <si>
    <t>Borosil Scientific Limited</t>
  </si>
  <si>
    <t>Bosch Home Comfort India Limited</t>
  </si>
  <si>
    <t>Bosch Limited</t>
  </si>
  <si>
    <t>Bharat Petroleum Corporation Limited</t>
  </si>
  <si>
    <t>Brigade Enterprises Limited</t>
  </si>
  <si>
    <t>Brigade Hotel Ventures Ltd</t>
  </si>
  <si>
    <t>Britannia Industries Limited</t>
  </si>
  <si>
    <t>Bse Limited</t>
  </si>
  <si>
    <t>Icicipramc-Icici500</t>
  </si>
  <si>
    <t>Abslgoldetf-Go</t>
  </si>
  <si>
    <t>Abslniftyetf-Go</t>
  </si>
  <si>
    <t>Birlaslamc-Bslsenetfg</t>
  </si>
  <si>
    <t>Birlasoft Limited</t>
  </si>
  <si>
    <t>Shankara Buildpro Limited</t>
  </si>
  <si>
    <t>Butterfly Gandhimathi Appliances Limited</t>
  </si>
  <si>
    <t>Camlin Fine Sciences Limited</t>
  </si>
  <si>
    <t>Campus Activewear Limited</t>
  </si>
  <si>
    <t>Computer Age Management Services Limited</t>
  </si>
  <si>
    <t>Canara Bank</t>
  </si>
  <si>
    <t>Can Fin Homes Limited</t>
  </si>
  <si>
    <t>Canara Hsbc Life Insurance Company Limited</t>
  </si>
  <si>
    <t>Cantabil Retail India Limited</t>
  </si>
  <si>
    <t>Capacit'E Infraprojects Limited</t>
  </si>
  <si>
    <t>Capillary Technologies India Limited</t>
  </si>
  <si>
    <t>Capital Small Finance Bank Limited</t>
  </si>
  <si>
    <t>Caplin Point Laboratories Limited</t>
  </si>
  <si>
    <t>Carborundum Universal Limited</t>
  </si>
  <si>
    <t>Care Ratings Limited</t>
  </si>
  <si>
    <t>Carraro India Limited</t>
  </si>
  <si>
    <t>Cartrade Tech Limited</t>
  </si>
  <si>
    <t>Carysil Limited</t>
  </si>
  <si>
    <t>Icicipramc - Cashietf</t>
  </si>
  <si>
    <t>Castrol India Limited</t>
  </si>
  <si>
    <t>Avenuesai Limited</t>
  </si>
  <si>
    <t>Ccl Products (India) Limited</t>
  </si>
  <si>
    <t>Central Depository Services (India) Limited</t>
  </si>
  <si>
    <t>Ceat Limited</t>
  </si>
  <si>
    <t>Ceigall India Ltd</t>
  </si>
  <si>
    <t>Ceinsys Tech Limited</t>
  </si>
  <si>
    <t>Cello World Ltd</t>
  </si>
  <si>
    <t>Cemindia Projects Limited(Fresh Mtf Buying Is Not Allowed)</t>
  </si>
  <si>
    <t>Century Enka Limited</t>
  </si>
  <si>
    <t>Central Bank Of India</t>
  </si>
  <si>
    <t>Centrum Capital Limited</t>
  </si>
  <si>
    <t>Centum Electronics Limited</t>
  </si>
  <si>
    <t>Century Plyboards (India) Limited</t>
  </si>
  <si>
    <t>Cera Sanitaryware Limited</t>
  </si>
  <si>
    <t>Cesc Limited</t>
  </si>
  <si>
    <t>Concord Enviro Systems Ltd</t>
  </si>
  <si>
    <t>Capri Global Capital Limited</t>
  </si>
  <si>
    <t>Cg Power And Industrial Solutions Limited</t>
  </si>
  <si>
    <t>Chalet Hotels Limited</t>
  </si>
  <si>
    <t>Chambal Fertilizers &amp; Chemicals Limited</t>
  </si>
  <si>
    <t>Chemplast Sanmar Ltd</t>
  </si>
  <si>
    <t>Chennai Petroleum Corporation Limited</t>
  </si>
  <si>
    <t>Choice International Limited</t>
  </si>
  <si>
    <t>Cholamandalam Investment And Finance Company Limited</t>
  </si>
  <si>
    <t>Cholamandalam Financial Holdings Limited</t>
  </si>
  <si>
    <t>Cie Automotive India Limited</t>
  </si>
  <si>
    <t>Capital India Finance Ltd</t>
  </si>
  <si>
    <t>Cipla Limited</t>
  </si>
  <si>
    <t>Clean Science And Technology Limited</t>
  </si>
  <si>
    <t>Clean Max Enviro Energy Solutions Limited</t>
  </si>
  <si>
    <t>Chaman Lal Setia Exports Limited</t>
  </si>
  <si>
    <t>Central Mine Planning &amp; Design Institute Limited</t>
  </si>
  <si>
    <t>Cmr Green Technologies Limited</t>
  </si>
  <si>
    <t>Cms Info Systems Limited</t>
  </si>
  <si>
    <t>Creative Newtech Limited</t>
  </si>
  <si>
    <t>Coal India Limited</t>
  </si>
  <si>
    <t>Cochin Shipyard Limited</t>
  </si>
  <si>
    <t>John Cockerill India Limited</t>
  </si>
  <si>
    <t>Coforge Limited</t>
  </si>
  <si>
    <t>Cohance Lifesciences Limited(Fresh Mtf Buying Is Not Allowed)</t>
  </si>
  <si>
    <t>Colgate Palmolive (India) Limited</t>
  </si>
  <si>
    <t>Icicipramc - Icicicommo</t>
  </si>
  <si>
    <t>Container Corporation Of India Limited</t>
  </si>
  <si>
    <t>Concord Biotech Limited</t>
  </si>
  <si>
    <t>Confidence Petroleum India Limited</t>
  </si>
  <si>
    <t>Axisamc-Consumaxis</t>
  </si>
  <si>
    <t>Nipindetfconsumption</t>
  </si>
  <si>
    <t>Mirae Asset Mf- Mirae Asset Nifty India New Age Consumption Etf</t>
  </si>
  <si>
    <t>Icicipramc-Iciciconsu</t>
  </si>
  <si>
    <t>Control Print Limited</t>
  </si>
  <si>
    <t>Waterways Leisure Tourism Limited</t>
  </si>
  <si>
    <t>Coromandel International Limited</t>
  </si>
  <si>
    <t>Corona Remedies Limited</t>
  </si>
  <si>
    <t>Cosmo First Limited</t>
  </si>
  <si>
    <t>Aditya Infotech Ltd(Fresh Mtf Buying Is Not Allowed)</t>
  </si>
  <si>
    <t>Cpseetf</t>
  </si>
  <si>
    <t>Craftsman Automation Limited</t>
  </si>
  <si>
    <t>Canara Robeco Asset Management Company Limited</t>
  </si>
  <si>
    <t>Creditaccess Grameen Limited</t>
  </si>
  <si>
    <t>CREST</t>
  </si>
  <si>
    <t>Crest Ventures Limited</t>
  </si>
  <si>
    <t>Crisil Limited</t>
  </si>
  <si>
    <t>Crizac Limited</t>
  </si>
  <si>
    <t>Crompton Greaves Consumer Electricals Limited</t>
  </si>
  <si>
    <t>Csb Bank Limited</t>
  </si>
  <si>
    <t>City Union Bank Limited</t>
  </si>
  <si>
    <t>Cummins India Limited</t>
  </si>
  <si>
    <t>Cupid Limited(Fresh Mtf Buying Is Not Allowed)*</t>
  </si>
  <si>
    <t>Cyient Limited</t>
  </si>
  <si>
    <t>Cyient Dlm Ltd</t>
  </si>
  <si>
    <t>Dabur India Limited</t>
  </si>
  <si>
    <t>Dalmia Bharat Limited</t>
  </si>
  <si>
    <t>Dalmia Bharat Sugar And Industries Limited</t>
  </si>
  <si>
    <t>Dam Capital Advisors Ltd</t>
  </si>
  <si>
    <t>Datamatics Global Services Limited</t>
  </si>
  <si>
    <t>Data Patterns (India) Limited</t>
  </si>
  <si>
    <t>D.B.Corp Ltd</t>
  </si>
  <si>
    <t>Dilip Buildcon Limited</t>
  </si>
  <si>
    <t>Dishman Carbogen Amcis Limited</t>
  </si>
  <si>
    <t>Dcb Bank Limited</t>
  </si>
  <si>
    <t>Dcm Shriram Limited</t>
  </si>
  <si>
    <t>Dcw Limited</t>
  </si>
  <si>
    <t>Dcx Systems Limited</t>
  </si>
  <si>
    <t>Ddev Plastiks Industries Ltd</t>
  </si>
  <si>
    <t>Deccan Cements Ltd</t>
  </si>
  <si>
    <t>Deccan Gold Mines Limited</t>
  </si>
  <si>
    <t>Deepak Fertilizers And Petrochemicals Corporation Limited</t>
  </si>
  <si>
    <t>Deepak Nitrite Limited</t>
  </si>
  <si>
    <t>Deep Industries Limited</t>
  </si>
  <si>
    <t>Delhivery Limited</t>
  </si>
  <si>
    <t>Delta Corp Limited</t>
  </si>
  <si>
    <t>Den Networks Limited</t>
  </si>
  <si>
    <t>Denta Water And Infra Solutions Limited</t>
  </si>
  <si>
    <t>Devyani International Limited</t>
  </si>
  <si>
    <t>Dhampur Sugar Mills Limited</t>
  </si>
  <si>
    <t>Dhanlaxmi Bank Limited</t>
  </si>
  <si>
    <t>Dhanuka Agritech Limited</t>
  </si>
  <si>
    <t>DHARMAJ</t>
  </si>
  <si>
    <t>Dharmaj Crop Guard Limited</t>
  </si>
  <si>
    <t>DIACABS</t>
  </si>
  <si>
    <t>Diamond Power Infrastructure Ltd(Fresh Mtf Buying Is Not Allowed)</t>
  </si>
  <si>
    <t>Prataap Snacks Ltd</t>
  </si>
  <si>
    <t>Diffusion Engineers Ltd</t>
  </si>
  <si>
    <t>Digitide Solutions Limited</t>
  </si>
  <si>
    <t>Divgi Torqtransfer Systems Ltd</t>
  </si>
  <si>
    <t>Divi'S Laboratories Limited</t>
  </si>
  <si>
    <t>Nipindetfdivopp</t>
  </si>
  <si>
    <t>Dixon Technologies (India) Limited</t>
  </si>
  <si>
    <t>Dlf Limited</t>
  </si>
  <si>
    <t>D-Link (India) Limited</t>
  </si>
  <si>
    <t>Avenue Supermarts Limited</t>
  </si>
  <si>
    <t>Dmcc Speciality Chemicals Ltd</t>
  </si>
  <si>
    <t>Dodla Dairy Limited</t>
  </si>
  <si>
    <t>Dolat Algotech Limited</t>
  </si>
  <si>
    <t>Dollar Industries Limited</t>
  </si>
  <si>
    <t>Doms Industries Ltd</t>
  </si>
  <si>
    <t>D.P. Abhushan Ltd</t>
  </si>
  <si>
    <t>Dreamfolks Services Limited</t>
  </si>
  <si>
    <t>Dredging Corporation Of India Ltd</t>
  </si>
  <si>
    <t>Dr. Reddy'S Laboratories Limited</t>
  </si>
  <si>
    <t>Dynacons Systems &amp; Solutions Limited</t>
  </si>
  <si>
    <t>Dhunseri Ventures Limited</t>
  </si>
  <si>
    <t>Dwarikesh Sugar Industries Limited</t>
  </si>
  <si>
    <t>Dynamic Cables Limited</t>
  </si>
  <si>
    <t>Dynamatic Technologies Limited</t>
  </si>
  <si>
    <t>E2E</t>
  </si>
  <si>
    <t>E2e Networks Limited</t>
  </si>
  <si>
    <t>Easy Trip Planners Limited</t>
  </si>
  <si>
    <t>Edelamc-Ebbetf0430</t>
  </si>
  <si>
    <t>Edelamc-Ebbetf0431</t>
  </si>
  <si>
    <t>Edelamc - Ebbetf0433</t>
  </si>
  <si>
    <t>Gng Electronics Ltd</t>
  </si>
  <si>
    <t>Eclerx Services Limited</t>
  </si>
  <si>
    <t>Edelweiss Financial Services Limited</t>
  </si>
  <si>
    <t>Efc (I) Limited</t>
  </si>
  <si>
    <t>Edelamc - Egold</t>
  </si>
  <si>
    <t>Eicher Motors Limited</t>
  </si>
  <si>
    <t>Eid Parry India Limited</t>
  </si>
  <si>
    <t>Enviro Infra Engineers Ltd</t>
  </si>
  <si>
    <t>Eih Associated Hotels Limited</t>
  </si>
  <si>
    <t>Eih Limited</t>
  </si>
  <si>
    <t>Eimco Elecon (India) Ltd</t>
  </si>
  <si>
    <t>Everest Kanto Cylinder Limited</t>
  </si>
  <si>
    <t>Elecon Engineering Company Limited</t>
  </si>
  <si>
    <t>Electrosteel Castings Limited</t>
  </si>
  <si>
    <t>Electrotherm (India) Limited</t>
  </si>
  <si>
    <t>Elgi Equipments Limited</t>
  </si>
  <si>
    <t>Elin Electronics Ltd</t>
  </si>
  <si>
    <t>Ellenbarrie Industrial Gases Limited</t>
  </si>
  <si>
    <t>Emami Limited</t>
  </si>
  <si>
    <t>Embassy Developments Limited</t>
  </si>
  <si>
    <t>Emcure Pharmaceuticals Limited</t>
  </si>
  <si>
    <t>Electronics Mart Ind Ltd</t>
  </si>
  <si>
    <t>Emmvee Photovoltaic Power Limited</t>
  </si>
  <si>
    <t>Ems Limited</t>
  </si>
  <si>
    <t>Emudhra Limited</t>
  </si>
  <si>
    <t>Edelweiss Mf - Edelweiss Nifty500 Multicap Momentum Quality 50 Etf</t>
  </si>
  <si>
    <t>Endurance Technologies Limited</t>
  </si>
  <si>
    <t>Engineers India Limited</t>
  </si>
  <si>
    <t>Siemens Energy India Limited</t>
  </si>
  <si>
    <t>Entero Healthcare Solutions Ltd</t>
  </si>
  <si>
    <t>Epack Durable Limited</t>
  </si>
  <si>
    <t>Epack Prefab Technologies Limited</t>
  </si>
  <si>
    <t>Epigral Limited</t>
  </si>
  <si>
    <t>Epl Limited</t>
  </si>
  <si>
    <t>Dspamc-Dspnewetf</t>
  </si>
  <si>
    <t>Equitas Small Finance Bank Limited</t>
  </si>
  <si>
    <t>Eris Lifesciences Limited</t>
  </si>
  <si>
    <t>Esab India Limited</t>
  </si>
  <si>
    <t>Esaf Small Finance Bank Ltd</t>
  </si>
  <si>
    <t>Escorts Kubota Limited</t>
  </si>
  <si>
    <t>Miraeamc-Maesgetf</t>
  </si>
  <si>
    <t>Edelweiss Mutual Fund - Edelweiss Silver Etf</t>
  </si>
  <si>
    <t>Ester Industries Limited</t>
  </si>
  <si>
    <t>Eternal Limited</t>
  </si>
  <si>
    <t>Ethos Limited</t>
  </si>
  <si>
    <t>Eureka Forbes Ltd</t>
  </si>
  <si>
    <t>Euro Pratik Sales Limited</t>
  </si>
  <si>
    <t>Eveready Industries India Limited</t>
  </si>
  <si>
    <t>Miraeamc - Evindia</t>
  </si>
  <si>
    <t>Excel Industries Limited</t>
  </si>
  <si>
    <t>Excelsoft Technologies Limited</t>
  </si>
  <si>
    <t>Exicom Tele-Systems Ltd</t>
  </si>
  <si>
    <t>Exide Industries Limited</t>
  </si>
  <si>
    <t>Expleo Solutions Limited</t>
  </si>
  <si>
    <t>Fabtech Technologies Limited</t>
  </si>
  <si>
    <t>Fertilizers And Chemicals Travancore Limited</t>
  </si>
  <si>
    <t>Fineotex Chemical Limited(Fresh Mtf Buying Is Not Allowed)</t>
  </si>
  <si>
    <t>Fdc Limited</t>
  </si>
  <si>
    <t>The Federal Bank  Limited</t>
  </si>
  <si>
    <t>Fedbank Financial Services Ltd</t>
  </si>
  <si>
    <t>Fermenta Biotech Limited</t>
  </si>
  <si>
    <t>Fiem Industries Limited</t>
  </si>
  <si>
    <t>Filatex India Limited</t>
  </si>
  <si>
    <t>Finolex Cables Limited</t>
  </si>
  <si>
    <t>Fine Organic Industries Limited</t>
  </si>
  <si>
    <t>Icicipramc-Icicifin</t>
  </si>
  <si>
    <t>Fino Payments Bank Limited</t>
  </si>
  <si>
    <t>Finolex Industries Limited</t>
  </si>
  <si>
    <t>Brainbees Solutions Ltd</t>
  </si>
  <si>
    <t>Fischer Medical Ventures Ltd</t>
  </si>
  <si>
    <t>Five-Star Business Finance Limited</t>
  </si>
  <si>
    <t>Flair Writing Industries Ltd</t>
  </si>
  <si>
    <t>Gujarat Fluorochemicals Limited</t>
  </si>
  <si>
    <t>Icicipramc-Icicifmcg</t>
  </si>
  <si>
    <t>Federal-Mogul Goetze (India) Limited.</t>
  </si>
  <si>
    <t>Force Motors Ltd</t>
  </si>
  <si>
    <t>Fortis Healthcare Limited</t>
  </si>
  <si>
    <t>Foseco India Limited</t>
  </si>
  <si>
    <t>Fractal Analytics Limited</t>
  </si>
  <si>
    <t>Frontier Springs Limited</t>
  </si>
  <si>
    <t>Firstsource Solutions Limited</t>
  </si>
  <si>
    <t>Fusion Micro Finance Limited</t>
  </si>
  <si>
    <t>Gabriel India Limited</t>
  </si>
  <si>
    <t>Gujarat Ambuja Exports Limited</t>
  </si>
  <si>
    <t>Gail (India) Limited</t>
  </si>
  <si>
    <t>Gala Precision Engineering Ltd</t>
  </si>
  <si>
    <t>Galaxy Surfactants Limited</t>
  </si>
  <si>
    <t>Gallantt Ispat Ltd.</t>
  </si>
  <si>
    <t>Gandhar Oil Refinery (India) Ltd(Fresh Mtf Buying Is Not Allowed)</t>
  </si>
  <si>
    <t>Gandhi Special Tubes Ltd</t>
  </si>
  <si>
    <t>Ganesha Ecosphere Limited</t>
  </si>
  <si>
    <t>GANESHBE</t>
  </si>
  <si>
    <t>Ganesh Benzoplast Limited(Fresh Mtf Buying Is Not Allowed)</t>
  </si>
  <si>
    <t>Ganesh Consumer Products Limited</t>
  </si>
  <si>
    <t>Ganesh Housing\\nLimited</t>
  </si>
  <si>
    <t>Garware Technical Fibres Limited</t>
  </si>
  <si>
    <t>Garuda Construct N Eng L</t>
  </si>
  <si>
    <t>Gateway Distriparks Limited</t>
  </si>
  <si>
    <t>Genesys International Corporation Ltd(Fresh Mtf Buying Is Not Allowed)</t>
  </si>
  <si>
    <t>Genus Power Infrastructures Limited</t>
  </si>
  <si>
    <t>Geojit Financial Services Limited</t>
  </si>
  <si>
    <t>The Great Eastern Shipping Company Limited</t>
  </si>
  <si>
    <t>Ghcl Limited</t>
  </si>
  <si>
    <t>Ghcl Textiles Limited</t>
  </si>
  <si>
    <t>Gic Housing Finance Limited</t>
  </si>
  <si>
    <t>General Insurance Corporation Of India</t>
  </si>
  <si>
    <t>Gillette India Limited</t>
  </si>
  <si>
    <t>Relcapamc - Netfgilt5y</t>
  </si>
  <si>
    <t>Gujarat Industries Power Company Limited</t>
  </si>
  <si>
    <t>Gk Energy Limited</t>
  </si>
  <si>
    <t>Gujarat Kidney And Super Speciality Limited</t>
  </si>
  <si>
    <t>Gland Pharma Limited</t>
  </si>
  <si>
    <t>Glaxosmithkline Pharmaceuticals Limited</t>
  </si>
  <si>
    <t>Glenmark Pharmaceuticals Limited</t>
  </si>
  <si>
    <t>Globus Spirits Limited</t>
  </si>
  <si>
    <t>Gm Breweries Limited</t>
  </si>
  <si>
    <t>Gujarat Mineral Development Corporation Limited</t>
  </si>
  <si>
    <t>Gmm Pfaudler Limited</t>
  </si>
  <si>
    <t>Gmr Airports Limited</t>
  </si>
  <si>
    <t>Gmr Power &amp; Urban Infra Ltd</t>
  </si>
  <si>
    <t>Gna Axles Limited</t>
  </si>
  <si>
    <t>Gujarat Narmada Valley Fertilizers And Chemicals Limited</t>
  </si>
  <si>
    <t>Gocl Corporation Limited</t>
  </si>
  <si>
    <t>Go Fashion (India) Limited</t>
  </si>
  <si>
    <t>Godavari Biorefineries Limited</t>
  </si>
  <si>
    <t>Godfrey Phillips India Limited</t>
  </si>
  <si>
    <t>Go Digit General Ins Ltd</t>
  </si>
  <si>
    <t>Godrej Agrovet Limited</t>
  </si>
  <si>
    <t>Godrej Consumer Products Limited</t>
  </si>
  <si>
    <t>Godrej Industries Limited</t>
  </si>
  <si>
    <t>Godrej Properties Limited</t>
  </si>
  <si>
    <t>Gokaldas Exports Limited</t>
  </si>
  <si>
    <t>Gokul Agro Resources Limited</t>
  </si>
  <si>
    <t>Kotakmutualfund-Gold</t>
  </si>
  <si>
    <t>360 One Mutual Fund - 360 One Gold Etf</t>
  </si>
  <si>
    <t>Dspamc - Dspgoldetf</t>
  </si>
  <si>
    <t>Axisamc-Goldaxis</t>
  </si>
  <si>
    <t>Nipindetfgoldbees</t>
  </si>
  <si>
    <t>Utimutualfund-Utigol</t>
  </si>
  <si>
    <t>Zerodhaamc - Goldcase</t>
  </si>
  <si>
    <t>Miraeamc-Magoldetf</t>
  </si>
  <si>
    <t>Goldiam International Limited</t>
  </si>
  <si>
    <t>Iciciprudgoldetf</t>
  </si>
  <si>
    <t>Goodluck India Limited</t>
  </si>
  <si>
    <t>Goodyear India Limited</t>
  </si>
  <si>
    <t>Gopal Snacks Limited</t>
  </si>
  <si>
    <t>Godawari Power And Ispat Limited</t>
  </si>
  <si>
    <t>Gujarat Pipavav Port Limited</t>
  </si>
  <si>
    <t>Gpt Healthcare Limited</t>
  </si>
  <si>
    <t>Gpt Infraprojects Ltd</t>
  </si>
  <si>
    <t>Granules India Limited</t>
  </si>
  <si>
    <t>Graphite India Limited</t>
  </si>
  <si>
    <t>Grasim Industries Limited</t>
  </si>
  <si>
    <t>Grauer &amp; Weil (India) Limited</t>
  </si>
  <si>
    <t>Gravita India Limited</t>
  </si>
  <si>
    <t>Greaves Cotton Limited</t>
  </si>
  <si>
    <t>Greenlam Industries Limited</t>
  </si>
  <si>
    <t>Greenpanel Industries Limited</t>
  </si>
  <si>
    <t>Greenply Industries Limited</t>
  </si>
  <si>
    <t>Orient Green Power Co Ltd</t>
  </si>
  <si>
    <t>Grindwell Norton Limited</t>
  </si>
  <si>
    <t>G R Infraprojects Limited</t>
  </si>
  <si>
    <t>Grm Overseas Limited</t>
  </si>
  <si>
    <t>Billionbrains Garage Ventures Limited</t>
  </si>
  <si>
    <t>Growwamc - Growwdefnc</t>
  </si>
  <si>
    <t>Growwamc - Growwev</t>
  </si>
  <si>
    <t>Growwamc - Growwgold</t>
  </si>
  <si>
    <t>Growwamc - Growwliqid</t>
  </si>
  <si>
    <t>Groww Mutual Fund - Groww Bse Power Etf</t>
  </si>
  <si>
    <t>Growwamc - Growwrail</t>
  </si>
  <si>
    <t>Groww Mutual Fund - Groww Silver Etf</t>
  </si>
  <si>
    <t>GRPLTD</t>
  </si>
  <si>
    <t>Grp Ltd</t>
  </si>
  <si>
    <t>Garden Reach Shipbuilders &amp; Engineers Limited</t>
  </si>
  <si>
    <t>Garware Hi-Tech Films Limited</t>
  </si>
  <si>
    <t>Gujarat State Fertilizers &amp; Chemicals Limited</t>
  </si>
  <si>
    <t>Gsp Crop Science Limited</t>
  </si>
  <si>
    <t>Gtl Infrastructure Limited</t>
  </si>
  <si>
    <t>Gtpl Hathway Limited</t>
  </si>
  <si>
    <t>Gufic Biosciences Limited</t>
  </si>
  <si>
    <t>Gujarat Alkalies And Chemicals Limited</t>
  </si>
  <si>
    <t>Gujarat Energy Limited</t>
  </si>
  <si>
    <t>Gujarat Themis Biosyn Ltd</t>
  </si>
  <si>
    <t>Gulf Oil Lubricants India Limited</t>
  </si>
  <si>
    <t>Gulshan Polyols Limited</t>
  </si>
  <si>
    <t>Ge Power India Limited</t>
  </si>
  <si>
    <t>Ge Vernova T&amp;D India Ltd</t>
  </si>
  <si>
    <t>Hindustan Aeronautics Limited</t>
  </si>
  <si>
    <t>Happiest Minds Technologies Limited</t>
  </si>
  <si>
    <t>Happy Forgings Ltd</t>
  </si>
  <si>
    <t>HARDWYN</t>
  </si>
  <si>
    <t>INE626Z01029</t>
  </si>
  <si>
    <t>Hardwyn India Limited</t>
  </si>
  <si>
    <t>Hariom Pipe Industries Limited</t>
  </si>
  <si>
    <t>Harsha Engineers Int Ltd</t>
  </si>
  <si>
    <t>Hathway Cable &amp; Datacom Limited</t>
  </si>
  <si>
    <t>Hatsun Agro Product Limited</t>
  </si>
  <si>
    <t>Havells India Limited</t>
  </si>
  <si>
    <t>Hawkins Cookers Limited</t>
  </si>
  <si>
    <t>Hbl Engineering Limited</t>
  </si>
  <si>
    <t>Hindustan Construction Company Limited</t>
  </si>
  <si>
    <t>Healthcare Global Enterprises Limited</t>
  </si>
  <si>
    <t>Hcl Technologies Limited</t>
  </si>
  <si>
    <t>Hdb Financial Services Limited</t>
  </si>
  <si>
    <t>Hdfc Asset Management Company Limited</t>
  </si>
  <si>
    <t>Hdfc Bank Limited</t>
  </si>
  <si>
    <t>Hdfcgoldetf</t>
  </si>
  <si>
    <t>Hdfc Mutual Fund - Hdfc Nifty Growth Sectors 15 Etf</t>
  </si>
  <si>
    <t>Hdfc Life Insurance Company Limited</t>
  </si>
  <si>
    <t>Hdfcamc - Hdfcliquid(Fresh Mtf Buying Is Not Allowed)</t>
  </si>
  <si>
    <t>Hdfcamc-Hdfclowvol</t>
  </si>
  <si>
    <t>Hdfcamc-Hdfcmid150</t>
  </si>
  <si>
    <t>Hdfcamc-Hdfcmoment</t>
  </si>
  <si>
    <t>Hdfcamc - Hdfcnext50</t>
  </si>
  <si>
    <t>Hdfc Mutual Fund - Hdfc Nifty 100 Etf</t>
  </si>
  <si>
    <t>Hdfcamc-Hdfcnifban</t>
  </si>
  <si>
    <t>Hdfcamc-Hdfcnifit</t>
  </si>
  <si>
    <t>Hdfcamc-Hdfcnifty</t>
  </si>
  <si>
    <t>Hdfcamchdfcpsubk</t>
  </si>
  <si>
    <t>Hdfcamc-Hdfcpvtban</t>
  </si>
  <si>
    <t>Hdfcamc-Hdfcqual</t>
  </si>
  <si>
    <t>Hdfcamc-Hdfcsensex</t>
  </si>
  <si>
    <t>Hdfcamc - Hdfcsilver</t>
  </si>
  <si>
    <t>Hdfcamc-Hdfcsml250</t>
  </si>
  <si>
    <t>Axisamc-Healthaxis</t>
  </si>
  <si>
    <t>Icicipramc-Icicipharm</t>
  </si>
  <si>
    <t>HEALTHX</t>
  </si>
  <si>
    <t>Health X Platform Limited</t>
  </si>
  <si>
    <t>Birlaslamc-Healthy</t>
  </si>
  <si>
    <t>Heg Limited</t>
  </si>
  <si>
    <t>Heidelbergcement India Limited</t>
  </si>
  <si>
    <t>Hemisphere Properties India Limited</t>
  </si>
  <si>
    <t>Heranba Industries Limited</t>
  </si>
  <si>
    <t>Heritage Foods Limited</t>
  </si>
  <si>
    <t>Hero Motocorp Limited</t>
  </si>
  <si>
    <t>Hester Biosciences Limited</t>
  </si>
  <si>
    <t>Hexaware Technologies Ltd</t>
  </si>
  <si>
    <t>Hfcl Limited(Fresh Mtf Buying Is Not Allowed)</t>
  </si>
  <si>
    <t>H.G. Infra Engineering Limited</t>
  </si>
  <si>
    <t>Hinduja Global Solutions Limited</t>
  </si>
  <si>
    <t>Hikal Limited</t>
  </si>
  <si>
    <t>Himatsingka Seide Limited</t>
  </si>
  <si>
    <t>Hindalco Industries Limited</t>
  </si>
  <si>
    <t>Hindustan Copper Limited</t>
  </si>
  <si>
    <t>Hindustan Oil Exploration Company Limited</t>
  </si>
  <si>
    <t>Hindustan Petroleum Corporation Limited</t>
  </si>
  <si>
    <t>Hindustan Unilever Limited</t>
  </si>
  <si>
    <t>Hindware Home Innovation Limited</t>
  </si>
  <si>
    <t>Hindustan Zinc Limited</t>
  </si>
  <si>
    <t>Hind Rectifiers Ltd</t>
  </si>
  <si>
    <t>Hi-Tech Pipes Limited</t>
  </si>
  <si>
    <t>Hle Glascoat Limited</t>
  </si>
  <si>
    <t>HLVLTD</t>
  </si>
  <si>
    <t>Hlv Limited</t>
  </si>
  <si>
    <t>Hma Agro Industries Limited</t>
  </si>
  <si>
    <t>Hindustan Foods Limited</t>
  </si>
  <si>
    <t>Nipindetfhangsengbees</t>
  </si>
  <si>
    <t>Home First Finance Company India Limited</t>
  </si>
  <si>
    <t>Honasa Consumer Ltd</t>
  </si>
  <si>
    <t>Honeywell Automation India Limited</t>
  </si>
  <si>
    <t>Honda India Power Products Limited</t>
  </si>
  <si>
    <t>Hpl Electric &amp; Power Limited</t>
  </si>
  <si>
    <t>Himadri Speciality Chemical Limited</t>
  </si>
  <si>
    <t>Hubtown Ltd</t>
  </si>
  <si>
    <t>Housing &amp; Urban Development Corporation Limited</t>
  </si>
  <si>
    <t>Huhtamaki India Limited</t>
  </si>
  <si>
    <t>Hyundai Motor India Limited</t>
  </si>
  <si>
    <t>Ice Make Refrigeration Ltd</t>
  </si>
  <si>
    <t>Icici Prudential Asset Management Company Limited</t>
  </si>
  <si>
    <t>Icicipramc-Bharatiwin</t>
  </si>
  <si>
    <t>Icici Bank Limited</t>
  </si>
  <si>
    <t>Icici Lombard General Insurance Company Limited</t>
  </si>
  <si>
    <t>Icici Prudential Life Insurance Company Limited</t>
  </si>
  <si>
    <t>Indo Count Industries Limited</t>
  </si>
  <si>
    <t>Icra Limited</t>
  </si>
  <si>
    <t>Idbi Bank Limited</t>
  </si>
  <si>
    <t>Vodafone Idea Limited</t>
  </si>
  <si>
    <t>Idfc First Bank Limited</t>
  </si>
  <si>
    <t>Bandhanamc-Idfniftyet</t>
  </si>
  <si>
    <t>Indian Energy Exchange Limited</t>
  </si>
  <si>
    <t>Ifb Industries Limited</t>
  </si>
  <si>
    <t>Ifci Limited</t>
  </si>
  <si>
    <t>Ifgl Refractories Limited</t>
  </si>
  <si>
    <t>Igarashi Motors India Limited</t>
  </si>
  <si>
    <t>Internatio Gemm Ins (I) L</t>
  </si>
  <si>
    <t>Indraprastha Gas Limited</t>
  </si>
  <si>
    <t>Ig Petrochemicals Limited</t>
  </si>
  <si>
    <t>Iifl Finance Limited</t>
  </si>
  <si>
    <t>Iifl Capital Services Limited</t>
  </si>
  <si>
    <t>Ikio Lighting Limited</t>
  </si>
  <si>
    <t>Inventurus Knowledge Solutions Ltd</t>
  </si>
  <si>
    <t>Imagicaaworld Entertainment Limited</t>
  </si>
  <si>
    <t>Indian Metals &amp; Ferro Alloys Limited</t>
  </si>
  <si>
    <t>Insolation Energy Limited</t>
  </si>
  <si>
    <t>Indegene Limited</t>
  </si>
  <si>
    <t>The Indian Hotels Company Limited</t>
  </si>
  <si>
    <t>The India Cements Limited</t>
  </si>
  <si>
    <t>India Glycols Limited</t>
  </si>
  <si>
    <t>Indiamart Intermesh Limited</t>
  </si>
  <si>
    <t>Indian Bank</t>
  </si>
  <si>
    <t>Indian Hume Pipe Company Limited</t>
  </si>
  <si>
    <t>India Shelter Finance Corporation Limited</t>
  </si>
  <si>
    <t>Interglobe Aviation Limited</t>
  </si>
  <si>
    <t>Indigo Paints Limited</t>
  </si>
  <si>
    <t>Indiqube Spaces Ltd</t>
  </si>
  <si>
    <t>India Nippon Electricals Limited</t>
  </si>
  <si>
    <t>Indo Borax &amp; Chemicals Limited</t>
  </si>
  <si>
    <t>Indoco Remedies Limited</t>
  </si>
  <si>
    <t>Indo Farm Equipment Ltd</t>
  </si>
  <si>
    <t>Indo Rama Synthetics (India) Limited</t>
  </si>
  <si>
    <t>Indostar Capital Finance Limited</t>
  </si>
  <si>
    <t>Indo Thai Securities Limited</t>
  </si>
  <si>
    <t>Indraprastha Medical Corporation Limited</t>
  </si>
  <si>
    <t>Ind-Swift Laboratories Limited</t>
  </si>
  <si>
    <t>Indusind Bank Limited</t>
  </si>
  <si>
    <t>Indus Towers Limited</t>
  </si>
  <si>
    <t>Infobeans Techno. Ltd.</t>
  </si>
  <si>
    <t>Nipindetfinfrabees</t>
  </si>
  <si>
    <t>Icicipramc-Iciciinfra</t>
  </si>
  <si>
    <t>Infosys Limited</t>
  </si>
  <si>
    <t>Ingersoll Rand (India) Limited</t>
  </si>
  <si>
    <t>Innova Captab Ltd</t>
  </si>
  <si>
    <t>INOXGREEN</t>
  </si>
  <si>
    <t>INE510W01014</t>
  </si>
  <si>
    <t>Inox Green Energy Services Limited(Fresh Mtf Buying Is Not Allowed)</t>
  </si>
  <si>
    <t>Inox India Ltd</t>
  </si>
  <si>
    <t>Inox Wind Limited</t>
  </si>
  <si>
    <t>Insecticides (India) Limited</t>
  </si>
  <si>
    <t>Intellect Design Arena Limited</t>
  </si>
  <si>
    <t>Interarch Building Solutions Limited</t>
  </si>
  <si>
    <t>Indian Overseas Bank</t>
  </si>
  <si>
    <t>Indian Oil Corporation Limited</t>
  </si>
  <si>
    <t>Iol Chemicals And Pharmaceuticals Limited(Fresh Mtf Buying Is Not Allowed)</t>
  </si>
  <si>
    <t>Ion Exchange (India) Limited</t>
  </si>
  <si>
    <t>Ipca Laboratories Limited</t>
  </si>
  <si>
    <t>India Pesticides Limited</t>
  </si>
  <si>
    <t>Irb Infrastructure Developers Limited</t>
  </si>
  <si>
    <t>Ircon International Limited</t>
  </si>
  <si>
    <t>Indian Railway Catering And Tourism Corporation Limited</t>
  </si>
  <si>
    <t>Indian Renewable Energy Development Agency Ltd</t>
  </si>
  <si>
    <t>Indian Railway Finance Corporation Limited</t>
  </si>
  <si>
    <t>Iris Clothings Limited</t>
  </si>
  <si>
    <t>Irm Energy Ltd</t>
  </si>
  <si>
    <t>Isgec Heavy Engineering Limited</t>
  </si>
  <si>
    <t>Kotakmamc-Kotakit</t>
  </si>
  <si>
    <t>Dspamc-Dspitetf</t>
  </si>
  <si>
    <t>Axisamc-Itaxis</t>
  </si>
  <si>
    <t>Nipindetfit</t>
  </si>
  <si>
    <t>Itc Limited</t>
  </si>
  <si>
    <t>Itc Hotels Limited</t>
  </si>
  <si>
    <t>India Tourism Development Corporation Limited</t>
  </si>
  <si>
    <t>Miraeamc-Itetf</t>
  </si>
  <si>
    <t>Iti Limited</t>
  </si>
  <si>
    <t>Icicipramc-Icicitech</t>
  </si>
  <si>
    <t>Ivalue Infosolutions Limited</t>
  </si>
  <si>
    <t>Invesco India Gold Etf</t>
  </si>
  <si>
    <t>Le Travenues Technology Limited</t>
  </si>
  <si>
    <t>Izmo Limited</t>
  </si>
  <si>
    <t>The Jammu &amp; Kashmir Bank Limited</t>
  </si>
  <si>
    <t>Jagran Prakashan Limited</t>
  </si>
  <si>
    <t>Jagsonpal Pharmaceuticals Limited</t>
  </si>
  <si>
    <t>Jai Corp Limited</t>
  </si>
  <si>
    <t>Jain Resource Recycling Limited</t>
  </si>
  <si>
    <t>Jamna Auto Industries Limited</t>
  </si>
  <si>
    <t>Jaro Institute Of Technology Management And Research Limited</t>
  </si>
  <si>
    <t>Jash Engineering Ltd</t>
  </si>
  <si>
    <t>Jay Bharat Maruti Limited</t>
  </si>
  <si>
    <t>Jaykay Enterprises Limited</t>
  </si>
  <si>
    <t>Jayaswal Neco Industries Limited</t>
  </si>
  <si>
    <t>Jbm Auto Limited</t>
  </si>
  <si>
    <t>J.G.Chemicals Limited</t>
  </si>
  <si>
    <t>Jindal Photo Limited</t>
  </si>
  <si>
    <t>Jindal Poly Films Limited</t>
  </si>
  <si>
    <t>Jindal Saw Limited</t>
  </si>
  <si>
    <t>Jindal Steel &amp; Power Limited</t>
  </si>
  <si>
    <t>Jindal Drilling And Industries Limited</t>
  </si>
  <si>
    <t>Jindal Worldwide Limited</t>
  </si>
  <si>
    <t>Jio Financial Services Limited</t>
  </si>
  <si>
    <t>Jain Irrigation Systems Limited</t>
  </si>
  <si>
    <t>Jk Cement Limited</t>
  </si>
  <si>
    <t>J.Kumar Infraprojects Limited</t>
  </si>
  <si>
    <t>Jk Lakshmi Cement Limited</t>
  </si>
  <si>
    <t>Jk Paper Limited</t>
  </si>
  <si>
    <t>Jk Tyre &amp; Industries Limited</t>
  </si>
  <si>
    <t>Jupiter Life Line Hospitals Ltd</t>
  </si>
  <si>
    <t>Jm Financial Limited</t>
  </si>
  <si>
    <t>Jnk India Limited</t>
  </si>
  <si>
    <t>Jindal Poly Investment And Finance Company Limited</t>
  </si>
  <si>
    <t>Jaiprakash Power Ventures Limited</t>
  </si>
  <si>
    <t>Jana Small Finance Bank Ltd</t>
  </si>
  <si>
    <t>Jindal Stainless Limited</t>
  </si>
  <si>
    <t>Jeena Sikho Lifecare Limited</t>
  </si>
  <si>
    <t>Jsw Cement Ltd</t>
  </si>
  <si>
    <t>Jsw Dulux Limited</t>
  </si>
  <si>
    <t>Jsw Energy Limited</t>
  </si>
  <si>
    <t>Jsw Holdings Limited</t>
  </si>
  <si>
    <t>Jsw Infrastructure Limited</t>
  </si>
  <si>
    <t>Jsw Steel Limited</t>
  </si>
  <si>
    <t>Jtekt India Limited</t>
  </si>
  <si>
    <t>Jtl Industries Limited</t>
  </si>
  <si>
    <t>Jubilant Agri And Consumer Products Limited</t>
  </si>
  <si>
    <t>Jubilant Foodworks Limited</t>
  </si>
  <si>
    <t>Jubilant Ingrevia Limited</t>
  </si>
  <si>
    <t>Jubilant Pharmova Limited</t>
  </si>
  <si>
    <t>Nipindetfjuniorbees</t>
  </si>
  <si>
    <t>Juniper Hotels Limited</t>
  </si>
  <si>
    <t>Just Dial Limited</t>
  </si>
  <si>
    <t>Jupiter Wagons Ltd</t>
  </si>
  <si>
    <t>Jyothy Labs Limited</t>
  </si>
  <si>
    <t>Jyoti Cnc Automation Limited</t>
  </si>
  <si>
    <t>Jyoti Structures Ltd</t>
  </si>
  <si>
    <t>Kajaria Ceramics Limited</t>
  </si>
  <si>
    <t>Sai Silks (Kalamandir) Limited</t>
  </si>
  <si>
    <t>Kalpataru Limited</t>
  </si>
  <si>
    <t>Kalyan Jewellers India Limited</t>
  </si>
  <si>
    <t>Kamat Hotels (India) Ltd</t>
  </si>
  <si>
    <t>Kansai Nerolac Paints Limited</t>
  </si>
  <si>
    <t>Karur Vysya Bank Limited</t>
  </si>
  <si>
    <t>Kaynes Technology India Limited</t>
  </si>
  <si>
    <t>Kcp Limited</t>
  </si>
  <si>
    <t>Kddl Ltd</t>
  </si>
  <si>
    <t>Kec International Limited</t>
  </si>
  <si>
    <t>Kei Industries Limited</t>
  </si>
  <si>
    <t>Kellton Tech Solutions Limited</t>
  </si>
  <si>
    <t>Kennametal India Limited</t>
  </si>
  <si>
    <t>Kernex Microsystems (India) Limited(Fresh Mtf Buying Is Not Allowed)</t>
  </si>
  <si>
    <t>Kfin Technologies Limited</t>
  </si>
  <si>
    <t>Kalyani Investment Company Limited</t>
  </si>
  <si>
    <t>Krishna Institute Of Medical Sciences Limited</t>
  </si>
  <si>
    <t>Kingfa Science &amp; Technology (India) Limited</t>
  </si>
  <si>
    <t>Kiocl Limited</t>
  </si>
  <si>
    <t>Kiri Industries Limited</t>
  </si>
  <si>
    <t>Kirloskar Ferrous Industries Ltd</t>
  </si>
  <si>
    <t>Kirloskar Brothers Limited</t>
  </si>
  <si>
    <t>Kirloskar Oil Engines Limited(Fresh Mtf Buying Is Not Allowed)</t>
  </si>
  <si>
    <t>Kirloskar Industries Limited</t>
  </si>
  <si>
    <t>Kirloskar Pneumatic Company Limited</t>
  </si>
  <si>
    <t>Onemi Technology Solutions Limited</t>
  </si>
  <si>
    <t>Kitex Garments Limited</t>
  </si>
  <si>
    <t>Kewal Kiran Clothing Limited</t>
  </si>
  <si>
    <t>Kilburn Engineering Limited</t>
  </si>
  <si>
    <t>Knowledge Marine &amp; Engineering Works Ltd(Fresh Mtf Buying Is Not Allowed)</t>
  </si>
  <si>
    <t>Knack Packaging Limited</t>
  </si>
  <si>
    <t>Knr Constructions Limited</t>
  </si>
  <si>
    <t>Kokuyo Camlin Limited</t>
  </si>
  <si>
    <t>Kolte - Patil Developers Limited</t>
  </si>
  <si>
    <t>Kothari Petrochem Ltd</t>
  </si>
  <si>
    <t>Kovai Medical Center &amp; Hospital Limited</t>
  </si>
  <si>
    <t>K.P. Energy Ltd</t>
  </si>
  <si>
    <t>Kpi Green Energy Ltd</t>
  </si>
  <si>
    <t>Kalpataru Projects International Limited</t>
  </si>
  <si>
    <t>Kpit Technologies Limited</t>
  </si>
  <si>
    <t>Kwality Pharmaceuticals Limited</t>
  </si>
  <si>
    <t>K.P.R. Mill Limited</t>
  </si>
  <si>
    <t>Krbl Limited</t>
  </si>
  <si>
    <t>Krishana Phoschem Limited</t>
  </si>
  <si>
    <t>Krishna Defence And Allied Industries Limited</t>
  </si>
  <si>
    <t>Kross Ltd</t>
  </si>
  <si>
    <t>Krsnaa Diagnostics Limited</t>
  </si>
  <si>
    <t>Krystal Integrated Services Ltd</t>
  </si>
  <si>
    <t>Ksb Limited</t>
  </si>
  <si>
    <t>Kaveri Seed Company Limited</t>
  </si>
  <si>
    <t>Ksh International Limited</t>
  </si>
  <si>
    <t>Kalyani Steels Limited</t>
  </si>
  <si>
    <t>Ksolves India Limited</t>
  </si>
  <si>
    <t>The Karnataka Bank Limited</t>
  </si>
  <si>
    <t>KUANTUM</t>
  </si>
  <si>
    <t>Kuantum Papers Limited</t>
  </si>
  <si>
    <t>Kwality Wall'S (India) Limited</t>
  </si>
  <si>
    <t>Dr. Lal Path Labs Ltd.</t>
  </si>
  <si>
    <t>Landmark Cars Limited</t>
  </si>
  <si>
    <t>La Opala Rg Limited</t>
  </si>
  <si>
    <t>Latent View Analytics Limited</t>
  </si>
  <si>
    <t>Laurus Labs Limited</t>
  </si>
  <si>
    <t>Laxmi Dental Ltd</t>
  </si>
  <si>
    <t>Lemon Tree Hotels Limited</t>
  </si>
  <si>
    <t>Lenskart Solutions Limited</t>
  </si>
  <si>
    <t>Lg Balakrishnan &amp; Bros Limited</t>
  </si>
  <si>
    <t>Lg Electronics India Limited</t>
  </si>
  <si>
    <t>Laxmi Goldorna House Limited</t>
  </si>
  <si>
    <t>Lic Housing Finance Limited</t>
  </si>
  <si>
    <t>Life Insurance Corporation Of India</t>
  </si>
  <si>
    <t>Lic Mf - Lic Gold Etf</t>
  </si>
  <si>
    <t>Licnamc - Licnmfet</t>
  </si>
  <si>
    <t>Licnamc-Licnfengp</t>
  </si>
  <si>
    <t>Lincoln Pharmaceuticals Limited</t>
  </si>
  <si>
    <t>Linde India Limited</t>
  </si>
  <si>
    <t>Nippon India Mutual Fund-Nippon India Nifty 1d Rate Liquid Etf-Growth</t>
  </si>
  <si>
    <t>Miraeamc - Liquid(Fresh Mtf Buying Is Not Allowed)</t>
  </si>
  <si>
    <t>Kotakmamc - Kotakliq(Fresh Mtf Buying Is Not Allowed)</t>
  </si>
  <si>
    <t>Dspamc - Liquidadd(Fresh Mtf Buying Is Not Allowed)</t>
  </si>
  <si>
    <t>Nip Ind Etf Liquid Bees(Fresh Mtf Buying Is Not Allowed)</t>
  </si>
  <si>
    <t>Bfam - Liquidbetf(Fresh Mtf Buying Is Not Allowed)</t>
  </si>
  <si>
    <t>Zerodhaamc - Liquidcase(Fresh Mtf Buying Is Not Allowed)</t>
  </si>
  <si>
    <t>Dsp Liquid Etf(Fresh Mtf Buying Is Not Allowed)</t>
  </si>
  <si>
    <t>Icici Prudential Bse Liquid Rate Etf- Idcw(Fresh Mtf Buying Is Not Allowed)</t>
  </si>
  <si>
    <t>Miraeamc - Liquidplus(Fresh Mtf Buying Is Not Allowed)</t>
  </si>
  <si>
    <t>Sbiamc - Liquidsbi(Fresh Mtf Buying Is Not Allowed)</t>
  </si>
  <si>
    <t>Shriram - Liquidshri(Fresh Mtf Buying Is Not Allowed)</t>
  </si>
  <si>
    <t>Lloyds Engineering Works Ltd(Fresh Mtf Buying Is Not Allowed)</t>
  </si>
  <si>
    <t>Lloyds Enterprises Ltd</t>
  </si>
  <si>
    <t>Lloyds Metals And Energy Limited</t>
  </si>
  <si>
    <t>Lakshmi Machine Works Limited</t>
  </si>
  <si>
    <t>Macrotech Developers Limited</t>
  </si>
  <si>
    <t>Sri Lotus Developers &amp; Realty Ltd</t>
  </si>
  <si>
    <t>Kotak Nifty 100 Low Volatility 30 Etf</t>
  </si>
  <si>
    <t>Icicipruniftylowvol30</t>
  </si>
  <si>
    <t>Larsen &amp; Toubro Limited</t>
  </si>
  <si>
    <t>L&amp;T Finance Limited</t>
  </si>
  <si>
    <t>Lt Foods Limited</t>
  </si>
  <si>
    <t>Nip Ind Etf Longterm Gilt</t>
  </si>
  <si>
    <t>Ltimindtree Limited</t>
  </si>
  <si>
    <t>L&amp;T Technology Services Limited</t>
  </si>
  <si>
    <t>Lumax Industries Limited</t>
  </si>
  <si>
    <t>Lumax Auto Technologies Limited</t>
  </si>
  <si>
    <t>Lupin Limited</t>
  </si>
  <si>
    <t>Lux Industries Limited</t>
  </si>
  <si>
    <t>Laxmi Organic Industries Limited</t>
  </si>
  <si>
    <t>Mahindra &amp; Mahindra Limited</t>
  </si>
  <si>
    <t>Mahindra &amp; Mahindra Financial Services Limited</t>
  </si>
  <si>
    <t>MACPOWER</t>
  </si>
  <si>
    <t>INE155Z01011</t>
  </si>
  <si>
    <t>Macpower Cnc Machines Limited</t>
  </si>
  <si>
    <t>Madras Fertilizers Limited</t>
  </si>
  <si>
    <t>Mirae Asset Mutual Fund - Mirae Asset Nyse Fang+ Etf</t>
  </si>
  <si>
    <t>MAFATIND</t>
  </si>
  <si>
    <t>Mafatlal Industries Limited</t>
  </si>
  <si>
    <t>Magadh Sugar &amp; Energy Limited</t>
  </si>
  <si>
    <t>Bank Of Maharashtra</t>
  </si>
  <si>
    <t>Miraeamc-Mahktech</t>
  </si>
  <si>
    <t>Mahindra Lifespace Developers Limited</t>
  </si>
  <si>
    <t>Mahindra Logistics Limited</t>
  </si>
  <si>
    <t>Maharashtra Scooters Limited</t>
  </si>
  <si>
    <t>Maharashtra Seamless Limited</t>
  </si>
  <si>
    <t>Maithan Alloys Limited</t>
  </si>
  <si>
    <t>Miraeamc-Mamfgetf</t>
  </si>
  <si>
    <t>MALLCOM</t>
  </si>
  <si>
    <t>Mallcom (India) Limited</t>
  </si>
  <si>
    <t>Mamata Machinery Limited</t>
  </si>
  <si>
    <t>Manaksia Coated Metals &amp; Industries Ltd</t>
  </si>
  <si>
    <t>Manali Petrochemicals Limited</t>
  </si>
  <si>
    <t>Manappuram Finance Limited</t>
  </si>
  <si>
    <t>Manba Finance Limited</t>
  </si>
  <si>
    <t>Mangalam Cement Limited</t>
  </si>
  <si>
    <t>Man Industries (India) Limited</t>
  </si>
  <si>
    <t>Man Infraconstruction Limited</t>
  </si>
  <si>
    <t>Mankind Pharma Limited</t>
  </si>
  <si>
    <t>Manorama Industries Ltd</t>
  </si>
  <si>
    <t>Vedant Fashions Limited</t>
  </si>
  <si>
    <t>C.E. Info Systems Limited</t>
  </si>
  <si>
    <t>Marathon Nextgen Realty Limited</t>
  </si>
  <si>
    <t>Marico Limited</t>
  </si>
  <si>
    <t>Marine Electricals (India) Limited</t>
  </si>
  <si>
    <t>Marksans Pharma Limited</t>
  </si>
  <si>
    <t>Marsons Limited</t>
  </si>
  <si>
    <t>Maruti Suzuki India Limited</t>
  </si>
  <si>
    <t>Mas Financial Services Limited</t>
  </si>
  <si>
    <t>Miraeamc - Masptop50</t>
  </si>
  <si>
    <t>Mastek Limited</t>
  </si>
  <si>
    <t>Master Trust Ltd</t>
  </si>
  <si>
    <t>Matrimony.Com Limited</t>
  </si>
  <si>
    <t>Max Estates Ltd</t>
  </si>
  <si>
    <t>Max Healthcare Institute Limited</t>
  </si>
  <si>
    <t>Max India Ltd</t>
  </si>
  <si>
    <t>Mayur Uniquoters Ltd</t>
  </si>
  <si>
    <t>Mazagon Dock Shipbuilders Limited</t>
  </si>
  <si>
    <t>Madhya Bharat Agro P. Ltd</t>
  </si>
  <si>
    <t>M &amp; B Engineering Ltd</t>
  </si>
  <si>
    <t>Magellanic Cloud Limited</t>
  </si>
  <si>
    <t>Global Health Limited</t>
  </si>
  <si>
    <t>Medi Assist Healthcare Services Ltd</t>
  </si>
  <si>
    <t>Medplus Health Services Limited</t>
  </si>
  <si>
    <t>Meesho Limited</t>
  </si>
  <si>
    <t>Mirae Asset Mutual Fund - Mirae Asset Nifty Metal Etf</t>
  </si>
  <si>
    <t>Icicipramc - Metalietf</t>
  </si>
  <si>
    <t>Metro Brands Limited</t>
  </si>
  <si>
    <t>Metropolis Healthcare Limited</t>
  </si>
  <si>
    <t>Max Financial Services Limited</t>
  </si>
  <si>
    <t>Mahanagar Gas Limited</t>
  </si>
  <si>
    <t>Mahindra Holidays &amp; Resorts India Limited</t>
  </si>
  <si>
    <t>Nipindetfmidcap150</t>
  </si>
  <si>
    <t>Zerodhaamc - Mid150case</t>
  </si>
  <si>
    <t>Kotakmamc - Kotakmid50</t>
  </si>
  <si>
    <t>Utiamc-Nifmid150</t>
  </si>
  <si>
    <t>Miraeamc-Mam150etf</t>
  </si>
  <si>
    <t>Icicipramc-Icicim150</t>
  </si>
  <si>
    <t>Mishra Dhatu Nigam Limited</t>
  </si>
  <si>
    <t>Dspamc-Dspq50etf</t>
  </si>
  <si>
    <t>Iciciprumidcapseletf</t>
  </si>
  <si>
    <t>Miraeamc - Midsmall</t>
  </si>
  <si>
    <t>Midwest Limited</t>
  </si>
  <si>
    <t>Minda Corporation Limited</t>
  </si>
  <si>
    <t>Mindteck (India) Limited</t>
  </si>
  <si>
    <t>Mm Forgings Limited</t>
  </si>
  <si>
    <t>Mmtc Ltd</t>
  </si>
  <si>
    <t>Kotakmamc-Kotakmnc</t>
  </si>
  <si>
    <t>One Mobikwik Systems Ltd</t>
  </si>
  <si>
    <t>Motilalamc - Mocapital</t>
  </si>
  <si>
    <t>Motilalamc - Modefence</t>
  </si>
  <si>
    <t>Modis Navnirman Limited</t>
  </si>
  <si>
    <t>Motilal Oswal Mutual Fund - Motilal Oswal Gold Etf</t>
  </si>
  <si>
    <t>Motilal Oswal Mutual Fund - Motilal Oswal 5 Year G Sec Etf - Growth</t>
  </si>
  <si>
    <t>Motilalamc-Mohealth</t>
  </si>
  <si>
    <t>Moil Limited</t>
  </si>
  <si>
    <t>Meghmani Organics Limited</t>
  </si>
  <si>
    <t>Mold-Tek Packaging Limited</t>
  </si>
  <si>
    <t>Motilalosmidcap100etf</t>
  </si>
  <si>
    <t>Icicipramc-Icicimom30</t>
  </si>
  <si>
    <t>Motilaloswalm50etf</t>
  </si>
  <si>
    <t>Aditya Birla Sun Life Mutual Fund - Aditya Birla Sun Life Nifty 200 Mo</t>
  </si>
  <si>
    <t>Motilalamc - Momentum50</t>
  </si>
  <si>
    <t>Motilalamc-Momomentum</t>
  </si>
  <si>
    <t>Motilalosnasdaq100etf</t>
  </si>
  <si>
    <t>Monarch Networth Capital Ltd</t>
  </si>
  <si>
    <t>Motilalamc-Monifty500</t>
  </si>
  <si>
    <t>Motilalamc - Monq50</t>
  </si>
  <si>
    <t>Monte Carlo Fashions Limited</t>
  </si>
  <si>
    <t>Motilalamc - Morealty</t>
  </si>
  <si>
    <t>Morepen Laboratories Limited</t>
  </si>
  <si>
    <t>Moschip Technologies Ltd</t>
  </si>
  <si>
    <t>Motilalamc-Mosmall250</t>
  </si>
  <si>
    <t>Samvardhana Motherson International Limited</t>
  </si>
  <si>
    <t>Motilal Oswal Financial Services Limited</t>
  </si>
  <si>
    <t>Motisons Jewellers Ltd</t>
  </si>
  <si>
    <t>Motilal Oswal Mutual Fund - Motilal Oswal Sp Bse Enhanced Value Etf</t>
  </si>
  <si>
    <t>Mphasis Limited</t>
  </si>
  <si>
    <t>Mps Limited(Fresh Mtf Buying Is Not Allowed)</t>
  </si>
  <si>
    <t>Mrf Limited</t>
  </si>
  <si>
    <t>Mangalore Refinery And Petrochemicals Limited</t>
  </si>
  <si>
    <t>Msp Steel &amp; Power Ltd</t>
  </si>
  <si>
    <t>Mstc Limited(Fresh Mtf Buying Is Not Allowed)</t>
  </si>
  <si>
    <t>Motherson Sumi Wiring India Limited</t>
  </si>
  <si>
    <t>Mahanagar Telephone Nigam Limited</t>
  </si>
  <si>
    <t>Mufin Green Finance Ltd</t>
  </si>
  <si>
    <t>Credo Brands Marketing Ltd</t>
  </si>
  <si>
    <t>Mukand Limited</t>
  </si>
  <si>
    <t>Mukka Proteins Limited</t>
  </si>
  <si>
    <t>Mirae Asset Mutual Fund - Mirae Asset Nifty 500 Multicap 50:25:25 Etf</t>
  </si>
  <si>
    <t>Munjal Auto Industries Limited</t>
  </si>
  <si>
    <t>Munjal Showa Limited</t>
  </si>
  <si>
    <t>Muthoot Finance Limited</t>
  </si>
  <si>
    <t>Muthoot Microfin Ltd</t>
  </si>
  <si>
    <t>Manoj Vaibhav Gems N Jewellers Ltd</t>
  </si>
  <si>
    <t>MWL</t>
  </si>
  <si>
    <t>Mangalam Worldwide Limited</t>
  </si>
  <si>
    <t>Nacl Industries Limited</t>
  </si>
  <si>
    <t>Nippon Life India Asset Management Limited</t>
  </si>
  <si>
    <t>Natco Pharma Limited</t>
  </si>
  <si>
    <t>National Aluminium Company Limited</t>
  </si>
  <si>
    <t>Info Edge (India) Limited</t>
  </si>
  <si>
    <t>Nava Limited</t>
  </si>
  <si>
    <t>Navin Fluorine International Limited</t>
  </si>
  <si>
    <t>Navkar Corporation Limited</t>
  </si>
  <si>
    <t>Navneet Education Limited</t>
  </si>
  <si>
    <t>Nazara Technologies Limited</t>
  </si>
  <si>
    <t>Nbcc (India) Limited</t>
  </si>
  <si>
    <t>Ncc Limited</t>
  </si>
  <si>
    <t>Ncl Industries Limited</t>
  </si>
  <si>
    <t>Ndr Auto Components Limited</t>
  </si>
  <si>
    <t>New Delhi Television Limited</t>
  </si>
  <si>
    <t>Nelcast Limited</t>
  </si>
  <si>
    <t>Nelco Limited</t>
  </si>
  <si>
    <t>Neogen Chemicals Limited</t>
  </si>
  <si>
    <t>Nephrocare Health Services Limited</t>
  </si>
  <si>
    <t>Nesco Limited</t>
  </si>
  <si>
    <t>Nestle India Limited</t>
  </si>
  <si>
    <t>Tataaml-Netf</t>
  </si>
  <si>
    <t>Netweb Technologies India Limited</t>
  </si>
  <si>
    <t>Network 18 Media &amp; Investments Ltd</t>
  </si>
  <si>
    <t>Neuland Laboratories Limited</t>
  </si>
  <si>
    <t>Newgen Software Technologies Limited</t>
  </si>
  <si>
    <t>Miraeamc - Manxt50</t>
  </si>
  <si>
    <t>Utiamc-Utinext50</t>
  </si>
  <si>
    <t>Icicipramc-Icicinxt50</t>
  </si>
  <si>
    <t>National Fertilizers Limited</t>
  </si>
  <si>
    <t>Ngl Fine-Chem Limited</t>
  </si>
  <si>
    <t>Narayana Hrudayalaya Ltd.</t>
  </si>
  <si>
    <t>Nhpc Limited</t>
  </si>
  <si>
    <t>The New India Assurance Company Limited</t>
  </si>
  <si>
    <t>Nibe Limited</t>
  </si>
  <si>
    <t>Nipindetfnifty100</t>
  </si>
  <si>
    <t>Iciciprunifty100etf</t>
  </si>
  <si>
    <t>Kotakniftyetf</t>
  </si>
  <si>
    <t>Dspamc-Dspn50etf</t>
  </si>
  <si>
    <t>Axisamc-Niftyaxis</t>
  </si>
  <si>
    <t>Nipindetfniftybees</t>
  </si>
  <si>
    <t>Utiamc-Utiniftetf</t>
  </si>
  <si>
    <t>Bfam-Niftybetf</t>
  </si>
  <si>
    <t>Miraeamc-Man50etf</t>
  </si>
  <si>
    <t>Icicipruniftyetf</t>
  </si>
  <si>
    <t>Niit Ltd(Fresh Mtf Buying Is Not Allowed)</t>
  </si>
  <si>
    <t>Niit Learning Systems Limited</t>
  </si>
  <si>
    <t>Nilkamal Limited</t>
  </si>
  <si>
    <t>Nitco Ltd</t>
  </si>
  <si>
    <t>Nitin Spinners Limited</t>
  </si>
  <si>
    <t>Nitta Gelatin India Limited</t>
  </si>
  <si>
    <t>Niva Bupa Health Insurance Company Ltd</t>
  </si>
  <si>
    <t>Nlc India Limited</t>
  </si>
  <si>
    <t>Nmdc Limited</t>
  </si>
  <si>
    <t>Nocil Limited</t>
  </si>
  <si>
    <t>Northern Arc Capital Ltd</t>
  </si>
  <si>
    <t>Novartis India Limited</t>
  </si>
  <si>
    <t>Network People Services Technologies Limited</t>
  </si>
  <si>
    <t>Nrb Bearing Limited</t>
  </si>
  <si>
    <t>NSDL</t>
  </si>
  <si>
    <t>INE301O01023</t>
  </si>
  <si>
    <t>National Securities Depository Ltd</t>
  </si>
  <si>
    <t>Nalwa Sons Investments Limited</t>
  </si>
  <si>
    <t>Nmdc Steel Limited</t>
  </si>
  <si>
    <t>Ntpc Limited</t>
  </si>
  <si>
    <t>Ntpc Green Energy Ltd</t>
  </si>
  <si>
    <t>Nucleus Software Exports Limited</t>
  </si>
  <si>
    <t>Nuvama Wealth Management Limited</t>
  </si>
  <si>
    <t>Nuvoco Vistas Corporation Limited</t>
  </si>
  <si>
    <t>Kotakmamc-Ktknv20etf</t>
  </si>
  <si>
    <t>Nipindetfetfnv20</t>
  </si>
  <si>
    <t>Iciciprunv20etf</t>
  </si>
  <si>
    <t>Fsn E Commerce Ventures Limited</t>
  </si>
  <si>
    <t>Oriental Aromatics Limited</t>
  </si>
  <si>
    <t>Oberoi Realty Limited</t>
  </si>
  <si>
    <t>Oracle Financial Services Software Limited</t>
  </si>
  <si>
    <t>Oil India Limited</t>
  </si>
  <si>
    <t>Icicipramc - Oilietf</t>
  </si>
  <si>
    <t>Ola Electric Mobility Limited(Fresh Mtf Buying Is Not Allowed)</t>
  </si>
  <si>
    <t>Olectra Greentech Limited</t>
  </si>
  <si>
    <t>Omaxe Limited</t>
  </si>
  <si>
    <t>Om Infra Ltd</t>
  </si>
  <si>
    <t>Omnitech Engineering Limited</t>
  </si>
  <si>
    <t>One Point One Solutions Limited</t>
  </si>
  <si>
    <t>Onesource Specialty Pharma Ltd</t>
  </si>
  <si>
    <t>Oil &amp; Natural Gas Corporation Limited</t>
  </si>
  <si>
    <t>Onward Technologies Limited</t>
  </si>
  <si>
    <t>Optiemus Infracom Ltd</t>
  </si>
  <si>
    <t>Orchid Pharma Ltd</t>
  </si>
  <si>
    <t>Oricon Enterprises Limited</t>
  </si>
  <si>
    <t>Orient Cement Limited</t>
  </si>
  <si>
    <t>Orient Electric Limited</t>
  </si>
  <si>
    <t>Oriental Hotels Limited</t>
  </si>
  <si>
    <t>Orient Paper &amp; Industries Limited</t>
  </si>
  <si>
    <t>Orient Technologies Limited</t>
  </si>
  <si>
    <t>The Orissa Minerals Development Company Limited</t>
  </si>
  <si>
    <t>Orkla India Limited</t>
  </si>
  <si>
    <t>Oswal Greentech Limited</t>
  </si>
  <si>
    <t>Oswal Pumps Limited</t>
  </si>
  <si>
    <t>Pace Digitek Limited</t>
  </si>
  <si>
    <t>Page Industries Limited</t>
  </si>
  <si>
    <t>Paisalo Digital Limited</t>
  </si>
  <si>
    <t>Pakka Limited</t>
  </si>
  <si>
    <t>Panacea Biotec Ltd</t>
  </si>
  <si>
    <t>Panama Petrochem Limited</t>
  </si>
  <si>
    <t>Paramount Communications Limited</t>
  </si>
  <si>
    <t>Paradeep Phosphates Limited</t>
  </si>
  <si>
    <t>Parag Milk Foods Limited</t>
  </si>
  <si>
    <t>Paras Defence And Space Technologies Ltd(Fresh Mtf Buying Is Not Allowed)</t>
  </si>
  <si>
    <t>Park Medi World Limited</t>
  </si>
  <si>
    <t>Apeejay Surrendra Park Hotels Limited</t>
  </si>
  <si>
    <t>Pashupati Cotspin Ltd</t>
  </si>
  <si>
    <t>Patanjali Foods Limited</t>
  </si>
  <si>
    <t>Patel Engineering Ltd</t>
  </si>
  <si>
    <t>Patel Retail Limited</t>
  </si>
  <si>
    <t>One 97 Communications Limited</t>
  </si>
  <si>
    <t>Pcbl Limited</t>
  </si>
  <si>
    <t>Pc Jeweller Ltd</t>
  </si>
  <si>
    <t>Pudumjee Paper Products Ltd</t>
  </si>
  <si>
    <t>Pds Limited</t>
  </si>
  <si>
    <t>Pennar Industries Limited</t>
  </si>
  <si>
    <t>Persistent Systems Limited</t>
  </si>
  <si>
    <t>Petronet Lng Limited</t>
  </si>
  <si>
    <t>Power Finance Corporation Limited</t>
  </si>
  <si>
    <t>Pfizer Limited</t>
  </si>
  <si>
    <t>Ptc India Financial Services Limited</t>
  </si>
  <si>
    <t>Pg Electroplast Limited</t>
  </si>
  <si>
    <t>Procter &amp; Gamble Hygiene And Health Care Limited</t>
  </si>
  <si>
    <t>Procter &amp; Gamble Health Limited</t>
  </si>
  <si>
    <t>Pearl Global Industries Ltd</t>
  </si>
  <si>
    <t>Nipponamc-Netfpharma</t>
  </si>
  <si>
    <t>The Phoenix Mills Limited</t>
  </si>
  <si>
    <t>Piccadily Agro Industries Limited</t>
  </si>
  <si>
    <t>Pidilite Industries Limited</t>
  </si>
  <si>
    <t>Pi Industries Limited</t>
  </si>
  <si>
    <t>Pilani Investment And Industries Corporation Limited</t>
  </si>
  <si>
    <t>Pine Labs Limited</t>
  </si>
  <si>
    <t>Piramal Finance Limited</t>
  </si>
  <si>
    <t>Pitti Engineering Limited</t>
  </si>
  <si>
    <t>Pix Transmissions Limited</t>
  </si>
  <si>
    <t>Platinum Industries Limited</t>
  </si>
  <si>
    <t>Punjab National Bank</t>
  </si>
  <si>
    <t>Pnb Gilts Ltd.</t>
  </si>
  <si>
    <t>Pnb Housing Finance Limited</t>
  </si>
  <si>
    <t>Pnc Infratech Limited</t>
  </si>
  <si>
    <t>P N Gadgil Jewellers</t>
  </si>
  <si>
    <t>Pngs Reva Diamond Jewellery Limited</t>
  </si>
  <si>
    <t>Pondy Oxides &amp; Chemicals Ltd</t>
  </si>
  <si>
    <t>Pokarna Limited</t>
  </si>
  <si>
    <t>Pb Fintech Limited</t>
  </si>
  <si>
    <t>Polycab India Limited</t>
  </si>
  <si>
    <t>Poly Medicure Limited</t>
  </si>
  <si>
    <t>Polyplex Corporation Limited</t>
  </si>
  <si>
    <t>Poonawalla Fincorp Limited</t>
  </si>
  <si>
    <t>Power Grid Corporation Of India Limited</t>
  </si>
  <si>
    <t>Powerica Limited</t>
  </si>
  <si>
    <t>Hitachi Energy India Limited</t>
  </si>
  <si>
    <t>Power Mech Projects Limited</t>
  </si>
  <si>
    <t>Piramal Pharma Limited</t>
  </si>
  <si>
    <t>Prabha Energy Limited</t>
  </si>
  <si>
    <t>Praj Industries Limited</t>
  </si>
  <si>
    <t>Prakash Industries Limited</t>
  </si>
  <si>
    <t>Precision Camshafts Limited</t>
  </si>
  <si>
    <t>Precision Wires India Limited(Fresh Mtf Buying Is Not Allowed)</t>
  </si>
  <si>
    <t>Premier Explosives Ltd(Fresh Mtf Buying Is Not Allowed)</t>
  </si>
  <si>
    <t>Premier Energies Limited</t>
  </si>
  <si>
    <t>Prestige Estates Projects Limited</t>
  </si>
  <si>
    <t>Pricol Limited</t>
  </si>
  <si>
    <t>PRIMESECU</t>
  </si>
  <si>
    <t>Prime Securities Limited</t>
  </si>
  <si>
    <t>Prince Pipes And Fittings Limited</t>
  </si>
  <si>
    <t>Privi Speciality Chemicals Limited</t>
  </si>
  <si>
    <t>Prostarm Info Systems Ltd</t>
  </si>
  <si>
    <t>Protean Egov Technologies Ltd</t>
  </si>
  <si>
    <t>Prism Johnson Limited</t>
  </si>
  <si>
    <t>Prudent Corporate Advisory Services Limited</t>
  </si>
  <si>
    <t>Punjab &amp; Sind Bank</t>
  </si>
  <si>
    <t>Psp Projects Limited</t>
  </si>
  <si>
    <t>Kotakmahindramutualfun</t>
  </si>
  <si>
    <t>Dspamc-Dsppsbketf</t>
  </si>
  <si>
    <t>Nipindetfpsubankbees</t>
  </si>
  <si>
    <t>Icicipramc - Psubankici</t>
  </si>
  <si>
    <t>Ptc India Limited</t>
  </si>
  <si>
    <t>Ptc Industries Ltd</t>
  </si>
  <si>
    <t>Punjab Chemicals &amp; Crop Protection Limited</t>
  </si>
  <si>
    <t>Puravankara Ltd</t>
  </si>
  <si>
    <t>Pvr Inox Limited</t>
  </si>
  <si>
    <t>Popular Vehicles N Ser L</t>
  </si>
  <si>
    <t>Icicipramc-Icicibankp</t>
  </si>
  <si>
    <t>Dspamc-Dsppvbketf</t>
  </si>
  <si>
    <t>Physicswallah Limited</t>
  </si>
  <si>
    <t>Quantum Gold Fund</t>
  </si>
  <si>
    <t>Quantumniftyetf</t>
  </si>
  <si>
    <t>Quadrant Future Tek Ltd</t>
  </si>
  <si>
    <t>Icicipramc-Iciciqty30</t>
  </si>
  <si>
    <t>Quess Corp Limited</t>
  </si>
  <si>
    <t>Racl Geartech Limited</t>
  </si>
  <si>
    <t>Radhika Jeweltech Ltd</t>
  </si>
  <si>
    <t>Radiant Cash Management Services Ltd</t>
  </si>
  <si>
    <t>Radico Khaitan Limited</t>
  </si>
  <si>
    <t>Railtel Corporation Of India Limited</t>
  </si>
  <si>
    <t>Rain Industries Limited</t>
  </si>
  <si>
    <t>Rainbow Childrens Medicare Limited</t>
  </si>
  <si>
    <t>Rajratan Global Wire Limited</t>
  </si>
  <si>
    <t>Rallis India Limited</t>
  </si>
  <si>
    <t>The Ramco Cements Limited</t>
  </si>
  <si>
    <t>Ramco Industries Limited</t>
  </si>
  <si>
    <t>Ramco Systems Limited</t>
  </si>
  <si>
    <t>Ramky Infrastructure Limited</t>
  </si>
  <si>
    <t>Ram Ratna Wires Limited</t>
  </si>
  <si>
    <t>Rane Holdings Limited</t>
  </si>
  <si>
    <t>Rategain Travel Technologies Limited</t>
  </si>
  <si>
    <t>Ratnamani Metals &amp; Tubes Limited</t>
  </si>
  <si>
    <t>Ratnaveer Precision Eng L</t>
  </si>
  <si>
    <t>Raymond Ltd</t>
  </si>
  <si>
    <t>Raymond Lifestyle Limited</t>
  </si>
  <si>
    <t>Raymond Realty Limited</t>
  </si>
  <si>
    <t>Restaurant Brands Asia Limited</t>
  </si>
  <si>
    <t>Rbl Bank Limited</t>
  </si>
  <si>
    <t>Rashtriya Chemicals And Fertilizers Limited</t>
  </si>
  <si>
    <t>Rec Limited</t>
  </si>
  <si>
    <t>Redington Limited</t>
  </si>
  <si>
    <t>Redtape Limited</t>
  </si>
  <si>
    <t>Refex Industries Ltd</t>
  </si>
  <si>
    <t>Relaxo Footwears Limited</t>
  </si>
  <si>
    <t>Reliance Industries Limited</t>
  </si>
  <si>
    <t>Religare Enterprises Limited</t>
  </si>
  <si>
    <t>Ravindra Energy Limited</t>
  </si>
  <si>
    <t>Shree Renuka Sugars Limited</t>
  </si>
  <si>
    <t>Repco Home Finance Limited</t>
  </si>
  <si>
    <t>REPRO</t>
  </si>
  <si>
    <t>Repro India Limited</t>
  </si>
  <si>
    <t>Responsive Industries Limited</t>
  </si>
  <si>
    <t>Renaissance Global Ltd</t>
  </si>
  <si>
    <t>Rhetan Tmt Limited</t>
  </si>
  <si>
    <t>Rhi Magnesita India Ltd</t>
  </si>
  <si>
    <t>Rico Auto Industries Limited</t>
  </si>
  <si>
    <t>Reliance Industrial Infrastructure Limited</t>
  </si>
  <si>
    <t>Rishabh Instruments Limited</t>
  </si>
  <si>
    <t>Ritco Logistics Ltd</t>
  </si>
  <si>
    <t>Rites Limited</t>
  </si>
  <si>
    <t>Ramkrishna Forgings Limited</t>
  </si>
  <si>
    <t>R K Swamy Limited</t>
  </si>
  <si>
    <t>Rane (Madras) Ltd</t>
  </si>
  <si>
    <t>Royal Orchid Hotels Limited</t>
  </si>
  <si>
    <t>Rolex Rings Limited</t>
  </si>
  <si>
    <t>Rossari Biotech Limited</t>
  </si>
  <si>
    <t>Rossell Techsys Ltd</t>
  </si>
  <si>
    <t>Roto Pumps Limited</t>
  </si>
  <si>
    <t>Route Mobile Limited</t>
  </si>
  <si>
    <t>Raghav Productivity Enhancers Ltd</t>
  </si>
  <si>
    <t>Rpg Life Sciences Limited</t>
  </si>
  <si>
    <t>Reliance Power Limited</t>
  </si>
  <si>
    <t>Rpsg Ventures Limited</t>
  </si>
  <si>
    <t>Rashi Peripherals Limited</t>
  </si>
  <si>
    <t>R R Kabel Limited</t>
  </si>
  <si>
    <t>Rajputana Stainless Limited</t>
  </si>
  <si>
    <t>R Systems International Limited</t>
  </si>
  <si>
    <t>Rattanindia Enterprises Limited</t>
  </si>
  <si>
    <t>Rattanindia Power Ltd</t>
  </si>
  <si>
    <t>Rubicon Research Limited</t>
  </si>
  <si>
    <t>Rupa &amp; Company Limited</t>
  </si>
  <si>
    <t>Rushil Decor Limited</t>
  </si>
  <si>
    <t>Keystone Realtors Limited</t>
  </si>
  <si>
    <t>Rail Vikas Nigam Limited</t>
  </si>
  <si>
    <t>Saatvik Green Energy Limited</t>
  </si>
  <si>
    <t>Safari Industries (India) Limited</t>
  </si>
  <si>
    <t>Sagar Cements Limited</t>
  </si>
  <si>
    <t>Sagility India Limited</t>
  </si>
  <si>
    <t>Steel Authority Of India Limited</t>
  </si>
  <si>
    <t>Sai Life Sciences Ltd</t>
  </si>
  <si>
    <t>Sai Parenterals Limited</t>
  </si>
  <si>
    <t>Sakar Healthcare Limited</t>
  </si>
  <si>
    <t>Saksoft Limited</t>
  </si>
  <si>
    <t>Salasar Techno Engineering Limited</t>
  </si>
  <si>
    <t>Salzer Electronics Limited</t>
  </si>
  <si>
    <t>Sambhv Steel Tubes Ltd</t>
  </si>
  <si>
    <t>Samhi Hotels Limited</t>
  </si>
  <si>
    <t>Sammaan Capital Limited</t>
  </si>
  <si>
    <t>Sanathan Textiles Ltd</t>
  </si>
  <si>
    <t>Sandhar Technologies Limited</t>
  </si>
  <si>
    <t>Sandur Manganese &amp; Iron Ores Limited</t>
  </si>
  <si>
    <t>Sangam (India) Ltd</t>
  </si>
  <si>
    <t>Sanghvi Movers Limited</t>
  </si>
  <si>
    <t>Sanofi India Ltd</t>
  </si>
  <si>
    <t>Sanofi Cons Healthc Ind L</t>
  </si>
  <si>
    <t>Sansera Engineering Limited</t>
  </si>
  <si>
    <t>Sanstar Limited</t>
  </si>
  <si>
    <t>Sapphire Foods India Limited</t>
  </si>
  <si>
    <t>Sarda Energy &amp; Minerals Limited</t>
  </si>
  <si>
    <t>Saregama India Limited</t>
  </si>
  <si>
    <t>Sasken Technologies Limited</t>
  </si>
  <si>
    <t>SATIA</t>
  </si>
  <si>
    <t>Satia Industries Limited</t>
  </si>
  <si>
    <t>Satin Creditcare Network Limited</t>
  </si>
  <si>
    <t>Saurashtra Cement Ltd</t>
  </si>
  <si>
    <t>Sbc Exports Limited(Fresh Mtf Buying Is Not Allowed)</t>
  </si>
  <si>
    <t>Shivalik Bimetal Controls Limited</t>
  </si>
  <si>
    <t>Sbfc Finance Limited</t>
  </si>
  <si>
    <t>Sbi Cards And Payment Services Limited</t>
  </si>
  <si>
    <t>Sbiamc-Sbietfcon</t>
  </si>
  <si>
    <t>Sbiamc-Sbietfit</t>
  </si>
  <si>
    <t>Sbiamc-Sbietfpb</t>
  </si>
  <si>
    <t>Sbiamc-Sbietfqlty</t>
  </si>
  <si>
    <t>Sbi Funds Management Limited</t>
  </si>
  <si>
    <t>Sbi Life Insurance Company Limited</t>
  </si>
  <si>
    <t>Sbi Mutual Fund - Sbi Nifty 1d Rate Liquid Etf - Growth</t>
  </si>
  <si>
    <t>State Bank Of India</t>
  </si>
  <si>
    <t>Sbiamc - Sbisilver</t>
  </si>
  <si>
    <t>Schaeffler India Limited</t>
  </si>
  <si>
    <t>S Chand And Company Limited</t>
  </si>
  <si>
    <t>Schneider Electric Infrastructure Ltd</t>
  </si>
  <si>
    <t>Shipping Corporation Of India Limited</t>
  </si>
  <si>
    <t>Shipping Corporation Of India Land And Assets Limited</t>
  </si>
  <si>
    <t>Scoda Tubes Ltd</t>
  </si>
  <si>
    <t>Som Distilleries &amp; Breweries Limited</t>
  </si>
  <si>
    <t>Seamec Limited</t>
  </si>
  <si>
    <t>Sedemac Mechatronics Limited</t>
  </si>
  <si>
    <t>Shanti Educational Initiatives Limited</t>
  </si>
  <si>
    <t>Senco Gold Limited</t>
  </si>
  <si>
    <t>Senores Pharmaceuticals Ltd</t>
  </si>
  <si>
    <t>Axisamc-Sensexaxis</t>
  </si>
  <si>
    <t>Utiamc-Utisensetf</t>
  </si>
  <si>
    <t>Miraeamc-Sensexetf</t>
  </si>
  <si>
    <t>Iciciprusensexetf</t>
  </si>
  <si>
    <t>Sepc Limited</t>
  </si>
  <si>
    <t>Servotech Renewable Power System Ltd</t>
  </si>
  <si>
    <t>Seshasayee Paper And Boards Limited</t>
  </si>
  <si>
    <t>Sbiamc - Setf10gilt</t>
  </si>
  <si>
    <t>Sbi-Etfgold</t>
  </si>
  <si>
    <t>Sbi-Etfnifty50</t>
  </si>
  <si>
    <t>Sbi-Etfniftybank</t>
  </si>
  <si>
    <t>Sbi-Etfniftynext50</t>
  </si>
  <si>
    <t>Standard Engineering\\nTechnology Limited</t>
  </si>
  <si>
    <t>Sheela Foam Limited</t>
  </si>
  <si>
    <t>Sg Finserve Ltd</t>
  </si>
  <si>
    <t>Synergy Green Industries Ltd</t>
  </si>
  <si>
    <t>Sg Mart Limited</t>
  </si>
  <si>
    <t>Shadowfax Technologies Limited(Fresh Mtf Buying Is Not Allowed)</t>
  </si>
  <si>
    <t>Shaily Engineering Plastics Ltd</t>
  </si>
  <si>
    <t>Shakti Pumps (India) Limited</t>
  </si>
  <si>
    <t>Shalby Limited</t>
  </si>
  <si>
    <t>SHALPAINTS</t>
  </si>
  <si>
    <t>INE849C01026</t>
  </si>
  <si>
    <t>Shalimar Paints Limited(Fresh Mtf Buying Is Not Allowed)</t>
  </si>
  <si>
    <t>Shanthi Gears Limited</t>
  </si>
  <si>
    <t>Shanti Gold International Ltd</t>
  </si>
  <si>
    <t>Sharda Cropchem Limited</t>
  </si>
  <si>
    <t>Sharda Motor Inds Ltd</t>
  </si>
  <si>
    <t>Share India Securities Limited</t>
  </si>
  <si>
    <t>Nip Ind Etf Shariah Bees</t>
  </si>
  <si>
    <t>Shilchar Technologies Limited</t>
  </si>
  <si>
    <t>Shilpa Medicare Limited</t>
  </si>
  <si>
    <t>S H Kelkar And Company Limited</t>
  </si>
  <si>
    <t>Shoppers Stop Limited</t>
  </si>
  <si>
    <t>Shree Digvijay Cement Co.Ltd</t>
  </si>
  <si>
    <t>Shree Cement Limited</t>
  </si>
  <si>
    <t>Shreeji Shipping Global Limited</t>
  </si>
  <si>
    <t>Shre Push Chem &amp; Fert Ltd</t>
  </si>
  <si>
    <t>Shringar House Of Mangalsutra Limited</t>
  </si>
  <si>
    <t>Shriram Pistons &amp; Rings Limited</t>
  </si>
  <si>
    <t>Shriram Finance Limited</t>
  </si>
  <si>
    <t>Shriram Properties Limited</t>
  </si>
  <si>
    <t>Shyam Metalics And Energy Limited</t>
  </si>
  <si>
    <t>Siemens Limited</t>
  </si>
  <si>
    <t>Signatureglobal (India) Limited</t>
  </si>
  <si>
    <t>Signpost India Limited</t>
  </si>
  <si>
    <t>Sika Interplant Systems Limited</t>
  </si>
  <si>
    <t>Birlaslamc-Silver</t>
  </si>
  <si>
    <t>Kotakmamc - Kotaksilve</t>
  </si>
  <si>
    <t>Dspamc - Dspsilvetf</t>
  </si>
  <si>
    <t>Miraeamc - Masilver</t>
  </si>
  <si>
    <t>Axisamc-Silveraxis</t>
  </si>
  <si>
    <t>Nipponamc-Silverbees</t>
  </si>
  <si>
    <t>Utiamc-Silveretf</t>
  </si>
  <si>
    <t>Zerodha Fund House - Zerodha Silver Etf</t>
  </si>
  <si>
    <t>Icicipramc-Icicisilve</t>
  </si>
  <si>
    <t>Silver Touch Technologies Limited</t>
  </si>
  <si>
    <t>Simplex Infrastructures Limited</t>
  </si>
  <si>
    <t>Sindhu Trade Links Ltd</t>
  </si>
  <si>
    <t>Sirca Paints India Limited</t>
  </si>
  <si>
    <t>Sis Limited</t>
  </si>
  <si>
    <t>Siyaram Silk Mills Limited</t>
  </si>
  <si>
    <t>S.J.S. Enterprises Limited</t>
  </si>
  <si>
    <t>Sjvn Limited</t>
  </si>
  <si>
    <t>Skf India Limited</t>
  </si>
  <si>
    <t>Skf India (Industrial) Limited</t>
  </si>
  <si>
    <t>Skipper Limited</t>
  </si>
  <si>
    <t>Skm Egg Products Export (India) Limited</t>
  </si>
  <si>
    <t>Sky Gold And Diamonds Limited</t>
  </si>
  <si>
    <t>Miraeamc-Smallcap</t>
  </si>
  <si>
    <t>Smartworks Coworking Spaces Ltd</t>
  </si>
  <si>
    <t>Smc Global Securities Ltd</t>
  </si>
  <si>
    <t>Sml Mahindra Limited</t>
  </si>
  <si>
    <t>Sms Pharmaceuticals Limited</t>
  </si>
  <si>
    <t>Snowman Logistics Limited</t>
  </si>
  <si>
    <t>Utiamc-Utisxn50</t>
  </si>
  <si>
    <t>Sobha Limited</t>
  </si>
  <si>
    <t>Solara Active Pharma Sciences Ltd</t>
  </si>
  <si>
    <t>Solar Industries India Limited</t>
  </si>
  <si>
    <t>Solarworld Energy Solutions Limited</t>
  </si>
  <si>
    <t>Solex Energy Limited</t>
  </si>
  <si>
    <t>Somany Ceramics Limited</t>
  </si>
  <si>
    <t>Sona Blw Precision Forgings Limited</t>
  </si>
  <si>
    <t>Sonata Software Limited</t>
  </si>
  <si>
    <t>Savita Oil Technologies Limited</t>
  </si>
  <si>
    <t>The South Indian Bank Limited</t>
  </si>
  <si>
    <t>S. P. Apparels Limited</t>
  </si>
  <si>
    <t>Spandana Sphoorty Financial Limited</t>
  </si>
  <si>
    <t>Sun Pharma Adv.Res.Co.Ltd(Fresh Mtf Buying Is Not Allowed)</t>
  </si>
  <si>
    <t>Speciality Restaurants Limited</t>
  </si>
  <si>
    <t>Spectrum Electrical Industries Limited</t>
  </si>
  <si>
    <t>Spencer'S Retail Limited</t>
  </si>
  <si>
    <t>Southern Petrochemicals Industries Corporation  Limited</t>
  </si>
  <si>
    <t>Supreme Petrochem Limited</t>
  </si>
  <si>
    <t>Spml Infra Ltd</t>
  </si>
  <si>
    <t>Sportking India Limited</t>
  </si>
  <si>
    <t>Srf Limited</t>
  </si>
  <si>
    <t>Sree Rayalaseema Hi-Strength Hypo Limited</t>
  </si>
  <si>
    <t>Srm Contractors Ltd</t>
  </si>
  <si>
    <t>Steel Strips Wheels Limited</t>
  </si>
  <si>
    <t>Stallion India Fluorochemicals Limited</t>
  </si>
  <si>
    <t>Stanley Lifestyles Ltd</t>
  </si>
  <si>
    <t>Strides Pharma Science Limited</t>
  </si>
  <si>
    <t>Star Cement Limited</t>
  </si>
  <si>
    <t>Star Health And Allied Insurance Company Limited</t>
  </si>
  <si>
    <t>The State Trading Corporation Of India Limited</t>
  </si>
  <si>
    <t>Steelcast Limited</t>
  </si>
  <si>
    <t>Steel Exchange India Limited</t>
  </si>
  <si>
    <t>Stove Kraft Limited</t>
  </si>
  <si>
    <t>Studds Accessories Limited</t>
  </si>
  <si>
    <t>Seshaasai Technologies Limited</t>
  </si>
  <si>
    <t>Stylam Industries Limited</t>
  </si>
  <si>
    <t>Styrenix Performance Materials Limited</t>
  </si>
  <si>
    <t>Subros Limited</t>
  </si>
  <si>
    <t>Sudarshan Colorants India Limited</t>
  </si>
  <si>
    <t>Sudarshan Chemical Industries Limited</t>
  </si>
  <si>
    <t>Sudeep Pharma Limited</t>
  </si>
  <si>
    <t>Sula Vineyards Ltd</t>
  </si>
  <si>
    <t>Sumitomo Chemical India Limited</t>
  </si>
  <si>
    <t>Summit Securities Ltd</t>
  </si>
  <si>
    <t>Sundaram Clayton Limited</t>
  </si>
  <si>
    <t>Sundaram Finance Limited</t>
  </si>
  <si>
    <t>Sundram Fasteners Limited</t>
  </si>
  <si>
    <t>Sundrop Brands Limited</t>
  </si>
  <si>
    <t>Sunflag Iron &amp; Steel Company Ltd(Fresh Mtf Buying Is Not Allowed)</t>
  </si>
  <si>
    <t>Sun Pharmaceutical Industries Limited</t>
  </si>
  <si>
    <t>Sunteck Realty Limited</t>
  </si>
  <si>
    <t>Sun Tv Network Limited</t>
  </si>
  <si>
    <t>Suprajit Engineering Limited</t>
  </si>
  <si>
    <t>Supreme Industries Limited</t>
  </si>
  <si>
    <t>Supriya Lifescience Limited</t>
  </si>
  <si>
    <t>Suraj Estate Developers Ltd</t>
  </si>
  <si>
    <t>Suraksha Diagnostic Ltd</t>
  </si>
  <si>
    <t>Surya Roshni Limited</t>
  </si>
  <si>
    <t>Suryoday Small Finance Bank Limited</t>
  </si>
  <si>
    <t>Suven Life Sciences Limited</t>
  </si>
  <si>
    <t>Suyog Telematics Ltd</t>
  </si>
  <si>
    <t>Suzlon Energy Limited</t>
  </si>
  <si>
    <t>Swan Corp Limited</t>
  </si>
  <si>
    <t>Swaraj Engines Limited</t>
  </si>
  <si>
    <t>Swelect Energy Systems Ltd</t>
  </si>
  <si>
    <t>Sterling &amp; Wilson Renewable Energy Ltd</t>
  </si>
  <si>
    <t>Symphony Limited</t>
  </si>
  <si>
    <t>Syncom Formulations (India) Limited</t>
  </si>
  <si>
    <t>Syngene International Limited</t>
  </si>
  <si>
    <t>Syrma Sgs Technology Ltd</t>
  </si>
  <si>
    <t>Swiggy</t>
  </si>
  <si>
    <t>Swiggy Limited</t>
  </si>
  <si>
    <t>Taj Gvk Hotels &amp; Resorts Limited</t>
  </si>
  <si>
    <t>Talbros Automotive Components Limited</t>
  </si>
  <si>
    <t>Tanla Platforms Limited</t>
  </si>
  <si>
    <t>Tarc Limited</t>
  </si>
  <si>
    <t>Transformers &amp; Rectifiers India Ltd</t>
  </si>
  <si>
    <t>Tarsons Products Limited</t>
  </si>
  <si>
    <t>Tasty Bite Eatables Limited</t>
  </si>
  <si>
    <t>Tata Capital Limited</t>
  </si>
  <si>
    <t>Tata Chemicals Limited</t>
  </si>
  <si>
    <t>Tata Communications Limited</t>
  </si>
  <si>
    <t>Tata Consumer Products Limited</t>
  </si>
  <si>
    <t>Tata Elxsi Limited</t>
  </si>
  <si>
    <t>Tataaml-Tatagold</t>
  </si>
  <si>
    <t>Tata Investment Corporation Limited</t>
  </si>
  <si>
    <t>Tata Power Company Limited</t>
  </si>
  <si>
    <t>Tata Steel Limited</t>
  </si>
  <si>
    <t>Tata Technologies Limited</t>
  </si>
  <si>
    <t>Tataaml-Tatsilv</t>
  </si>
  <si>
    <t>Tatva Chintan Pharma Chem Limited(Fresh Mtf Buying Is Not Allowed)</t>
  </si>
  <si>
    <t>Tbo Tek Limited</t>
  </si>
  <si>
    <t>Trib Bhimji Zaveri Ltd</t>
  </si>
  <si>
    <t>Transport Corporation Of India Limited</t>
  </si>
  <si>
    <t>Tci Express Limited</t>
  </si>
  <si>
    <t>Tcpl Packaging Limited</t>
  </si>
  <si>
    <t>Tata Consultancy Services Limited</t>
  </si>
  <si>
    <t>Td Power Systems Limited(Fresh Mtf Buying Is Not Allowed)</t>
  </si>
  <si>
    <t>Teamlease Services Limited</t>
  </si>
  <si>
    <t>Aditya Birla Sun Life Mutual Fund - Aditya Birla Sun Life Nifty It Etf</t>
  </si>
  <si>
    <t>Tech Mahindra Limited</t>
  </si>
  <si>
    <t>Techno Elec &amp; Eng Co. Ltd</t>
  </si>
  <si>
    <t>Tega Industries Limited</t>
  </si>
  <si>
    <t>Tejas Networks Limited</t>
  </si>
  <si>
    <t>Tembo Global Industries Limited(Fresh Mtf Buying Is Not Allowed)</t>
  </si>
  <si>
    <t>Tenneco Clean Air India Limited</t>
  </si>
  <si>
    <t>Texmaco Infrastructure &amp; Holdings Ltd</t>
  </si>
  <si>
    <t>Texmaco Rail &amp; Engineering Limited</t>
  </si>
  <si>
    <t>Tourism Finance Corporation Of India Limited</t>
  </si>
  <si>
    <t>Thangamayil Jewellery Limited</t>
  </si>
  <si>
    <t>Thejo Engineering Limited</t>
  </si>
  <si>
    <t>Schloss Bangalore Limited</t>
  </si>
  <si>
    <t>Themis Medicare Ltd</t>
  </si>
  <si>
    <t>Thermax Limited</t>
  </si>
  <si>
    <t>Thomas Cook  (India)  Limited</t>
  </si>
  <si>
    <t>Thyrocare Technologies Limited(Fresh Mtf Buying Is Not Allowed)</t>
  </si>
  <si>
    <t>Tilaknagar Industries Limited</t>
  </si>
  <si>
    <t>Technocraft Industries (India) Limited</t>
  </si>
  <si>
    <t>Tube Investments Of India Limited</t>
  </si>
  <si>
    <t>Til Limited</t>
  </si>
  <si>
    <t>Time Technoplast Limited</t>
  </si>
  <si>
    <t>Timex Group India Limited</t>
  </si>
  <si>
    <t>Timken India Limited</t>
  </si>
  <si>
    <t>Tinna Rubber And Infr Ltd</t>
  </si>
  <si>
    <t>Tips Music Limited</t>
  </si>
  <si>
    <t>Thirumalai Chemicals Limited</t>
  </si>
  <si>
    <t>Titagarh Rail Systems Limited</t>
  </si>
  <si>
    <t>Titan Company Limited</t>
  </si>
  <si>
    <t>Tamilnad Merca Bank Ltd</t>
  </si>
  <si>
    <t>Tata Motors Limited</t>
  </si>
  <si>
    <t>Tata Motors Passenger Vehicles Limited</t>
  </si>
  <si>
    <t>Tataaml-Tnidetf</t>
  </si>
  <si>
    <t>Tamilnadu Petroproducts Limited</t>
  </si>
  <si>
    <t>Tamil Nadu Newsprint &amp; Papers Limited</t>
  </si>
  <si>
    <t>Tolins Tyres Limited</t>
  </si>
  <si>
    <t>Zerodha Fund House - Zerodha Nifty 100 Etf</t>
  </si>
  <si>
    <t>Dspamc - Top10add</t>
  </si>
  <si>
    <t>Torrent Pharmaceuticals Limited</t>
  </si>
  <si>
    <t>Torrent Power Limited</t>
  </si>
  <si>
    <t>TRACXN</t>
  </si>
  <si>
    <t>Tracxn Technologies Ltd</t>
  </si>
  <si>
    <t>Transrail Lighting Ltd</t>
  </si>
  <si>
    <t>Travel Food Services Limited</t>
  </si>
  <si>
    <t>Trent Limited</t>
  </si>
  <si>
    <t>Trident Limited</t>
  </si>
  <si>
    <t>Triveni Turbine Limited</t>
  </si>
  <si>
    <t>Triveni Engineering &amp; Industries Limited</t>
  </si>
  <si>
    <t>Trualt Bioenergy Limited</t>
  </si>
  <si>
    <t>Tsf Investments Limited</t>
  </si>
  <si>
    <t>Ttk Healthcare Limited</t>
  </si>
  <si>
    <t>Ttk Prestige Limited</t>
  </si>
  <si>
    <t>Tata Teleservices (Maharashtra) Limited</t>
  </si>
  <si>
    <t>Tvs Electronics Limited</t>
  </si>
  <si>
    <t>Tvs Holdings Limited</t>
  </si>
  <si>
    <t>Tvs Motor Company Limited</t>
  </si>
  <si>
    <t>Tvs Supply Chain Solutions Limited</t>
  </si>
  <si>
    <t>Tvs Srichakra Limited</t>
  </si>
  <si>
    <t>Tv Today Network Limited</t>
  </si>
  <si>
    <t>United Breweries Limited</t>
  </si>
  <si>
    <t>Uco Bank</t>
  </si>
  <si>
    <t>Updater Services Limited</t>
  </si>
  <si>
    <t>United Foodbrands Limited</t>
  </si>
  <si>
    <t>Uflex Limited</t>
  </si>
  <si>
    <t>The Ugar Sugar Works Limited</t>
  </si>
  <si>
    <t>Ugro Capital Limited</t>
  </si>
  <si>
    <t>Ujjivan Small Finance Bank Limited</t>
  </si>
  <si>
    <t>Ultratech Cement Limited</t>
  </si>
  <si>
    <t>Unichem Laboratories Limited</t>
  </si>
  <si>
    <t>Unicommerce Esolutions Limited</t>
  </si>
  <si>
    <t>Unimech Aerospace And Manufacturing Limited</t>
  </si>
  <si>
    <t>Union Bank Of India</t>
  </si>
  <si>
    <t>Uniparts India Limited</t>
  </si>
  <si>
    <t>United Spirits Limited</t>
  </si>
  <si>
    <t>Unitech Limited</t>
  </si>
  <si>
    <t>Universal Cables Limited(Fresh Mtf Buying Is Not Allowed)</t>
  </si>
  <si>
    <t>Uno Minda Limited</t>
  </si>
  <si>
    <t>Upl Limited</t>
  </si>
  <si>
    <t>Urban Company Limited</t>
  </si>
  <si>
    <t>Urja Global Limited</t>
  </si>
  <si>
    <t>Usha Martin Limited</t>
  </si>
  <si>
    <t>Uti Asset Management Company Limited</t>
  </si>
  <si>
    <t>Utkarsh Small Finance Bank Limited</t>
  </si>
  <si>
    <t>Fujiyama Power Systems Limited</t>
  </si>
  <si>
    <t>Uttam Sugar Mills Limited</t>
  </si>
  <si>
    <t>V2 Retail Limited</t>
  </si>
  <si>
    <t>Vadilal Industries Limited</t>
  </si>
  <si>
    <t>Vaibhav Global Limited</t>
  </si>
  <si>
    <t>Vakrangee Ltd</t>
  </si>
  <si>
    <t>Vedanta Aluminium Metal Limited</t>
  </si>
  <si>
    <t>Varroc Engineering Limited</t>
  </si>
  <si>
    <t>Varun Beverages Limited</t>
  </si>
  <si>
    <t>Vedanta Limited</t>
  </si>
  <si>
    <t>Vedanta Power Limited</t>
  </si>
  <si>
    <t>Veedol Corporation Limited</t>
  </si>
  <si>
    <t>Venky'S (India) Limited</t>
  </si>
  <si>
    <t>Ventive Hospitality Ltd</t>
  </si>
  <si>
    <t>Venus Pipes &amp; Tubes Limited</t>
  </si>
  <si>
    <t>Veranda Learning Solutions Ltd</t>
  </si>
  <si>
    <t>Vesuvius India Limited</t>
  </si>
  <si>
    <t>V-Guard Industries Limited</t>
  </si>
  <si>
    <t>Vidhi Specialty Food Ingredients Limited</t>
  </si>
  <si>
    <t>Vidya Wires Limited(Fresh Mtf Buying Is Not Allowed)</t>
  </si>
  <si>
    <t>Vijaya Diagnostic Centre Limited</t>
  </si>
  <si>
    <t>Vikram Solar Limited</t>
  </si>
  <si>
    <t>Vikran Engineering Limited</t>
  </si>
  <si>
    <t>Vimta Labs Limited</t>
  </si>
  <si>
    <t>Vinati Organics Limited</t>
  </si>
  <si>
    <t>Vintage Coffee &amp; Beverages Ltd</t>
  </si>
  <si>
    <t>Vindhya Telelinks Limited</t>
  </si>
  <si>
    <t>Vip Industries Limited</t>
  </si>
  <si>
    <t>Vishnu Chemicals Limited</t>
  </si>
  <si>
    <t>Vedanta Iron And Steel Limited</t>
  </si>
  <si>
    <t>Viyash Scientific Limited</t>
  </si>
  <si>
    <t>VLSFINANCE</t>
  </si>
  <si>
    <t>Vls Finance Limited</t>
  </si>
  <si>
    <t>V-Mart Retail Limited</t>
  </si>
  <si>
    <t>Vishal Mega Mart Ltd</t>
  </si>
  <si>
    <t>Vedanta Oil And Gas Limited</t>
  </si>
  <si>
    <t>Voltamp Transformers Limited</t>
  </si>
  <si>
    <t>Voltas Limited</t>
  </si>
  <si>
    <t>Vrl Logistics Limited</t>
  </si>
  <si>
    <t>Vardhman Special Steels Limited</t>
  </si>
  <si>
    <t>Vst Industries Limited</t>
  </si>
  <si>
    <t>V.S.T Tillers Tractors Limited</t>
  </si>
  <si>
    <t>Vardhman Textiles Limited</t>
  </si>
  <si>
    <t>Waaree Energies Limited</t>
  </si>
  <si>
    <t>Waaree Renewable Tech Ltd</t>
  </si>
  <si>
    <t>Va Tech Wabag Limited</t>
  </si>
  <si>
    <t>Wakefit Innovations Limited</t>
  </si>
  <si>
    <t>Walchandnagar Industries Limited</t>
  </si>
  <si>
    <t>Western Carriers (Ind) L</t>
  </si>
  <si>
    <t>Websol Energy System Limited(Fresh Mtf Buying Is Not Allowed)</t>
  </si>
  <si>
    <t>Wonder Electricals Ltd</t>
  </si>
  <si>
    <t>Welspun Corp Limited</t>
  </si>
  <si>
    <t>Welspun Enterprises Limited</t>
  </si>
  <si>
    <t>Welspun Specialty Solutions Limited</t>
  </si>
  <si>
    <t>Welspun Living Limited</t>
  </si>
  <si>
    <t>Wendt India Ltd</t>
  </si>
  <si>
    <t>Westlife Foodworld Limited</t>
  </si>
  <si>
    <t>Wework India Management Limited</t>
  </si>
  <si>
    <t>Wheels India Limited</t>
  </si>
  <si>
    <t>Whirlpool Of India Limited</t>
  </si>
  <si>
    <t>Windlas Biotech Limited</t>
  </si>
  <si>
    <t>Windsor Machines Ltd</t>
  </si>
  <si>
    <t>Wipro Limited</t>
  </si>
  <si>
    <t>Wockhardt Limited(Fresh Mtf Buying Is Not Allowed)</t>
  </si>
  <si>
    <t>Wonderla Holidays Limited</t>
  </si>
  <si>
    <t>Wpil Limited</t>
  </si>
  <si>
    <t>W S Industries (I) Limited</t>
  </si>
  <si>
    <t>West Coast Paper Mills Limited</t>
  </si>
  <si>
    <t>Xchanging Solutions Ltd</t>
  </si>
  <si>
    <t>Xpro India Limited</t>
  </si>
  <si>
    <t>Yasho Industries Ltd</t>
  </si>
  <si>
    <t>Yatharth Hospital &amp; Trauma Care Services Limited</t>
  </si>
  <si>
    <t>Yatra Online Ltd</t>
  </si>
  <si>
    <t>Yes Bank Limited</t>
  </si>
  <si>
    <t>Yuken India Limited</t>
  </si>
  <si>
    <t>Zaggle Prepaid Ocean Services Ltd</t>
  </si>
  <si>
    <t>Zee Entertainment Enterprises Limited</t>
  </si>
  <si>
    <t>Zensar Technologies Limited</t>
  </si>
  <si>
    <t>Zen Technologies Limited</t>
  </si>
  <si>
    <t>Zf Commercial Vehicle Control Systems India Limited</t>
  </si>
  <si>
    <t>Zota Health Care Ltd</t>
  </si>
  <si>
    <t>Zuari Agro Chemicals Limited</t>
  </si>
  <si>
    <t>Zuari Industries Limited</t>
  </si>
  <si>
    <t>Zydus Lifesciences Limited</t>
  </si>
  <si>
    <t>Zydus Wellness Limited</t>
  </si>
  <si>
    <t>Paytm Money — MTF Approved Scrips</t>
  </si>
  <si>
    <t>1460 scrips  ·  1348 actually funded  ·  pulled 2026-08-07 23:20:23 IST</t>
  </si>
  <si>
    <t>Paytm publishes margin % and leverage directly; broker funding in E is derived as 100 - margin.</t>
  </si>
  <si>
    <t>Broker Funding
Paytm Money's Funds (%)</t>
  </si>
  <si>
    <t>Equity</t>
  </si>
  <si>
    <t>360 ONE WAM LIMITED</t>
  </si>
  <si>
    <t>3M INDIA LIMITED</t>
  </si>
  <si>
    <t>5PAISA CAPITAL LIMITED</t>
  </si>
  <si>
    <t>63 MOONS TECHNOLOGIES LTD</t>
  </si>
  <si>
    <t>AADHAR HOUSING FINANCE L</t>
  </si>
  <si>
    <t>AARTI DRUGS LTD.</t>
  </si>
  <si>
    <t>AARTI INDUSTRIES LTD</t>
  </si>
  <si>
    <t>AARTI PHARMALABS LIMITED</t>
  </si>
  <si>
    <t>AAVAS FINANCIERS LIMITED</t>
  </si>
  <si>
    <t>ABB INDIA LIMITED</t>
  </si>
  <si>
    <t>ABBOTT INDIA LIMITED</t>
  </si>
  <si>
    <t>ADITYA BIRLA CAPITAL LTD.</t>
  </si>
  <si>
    <t>ALLIED BLEND N DISTILS L</t>
  </si>
  <si>
    <t>ADITYA BIRLA FASHION &amp; RT</t>
  </si>
  <si>
    <t>ADITYA BIRLA LIFES BRAN L</t>
  </si>
  <si>
    <t>ADITYA BIRLA REAL EST LTD</t>
  </si>
  <si>
    <t>ADIT BIRL SUN LIF AMC LTD</t>
  </si>
  <si>
    <t>BIRLASLAMC - ABSLBANETF</t>
  </si>
  <si>
    <t>ACC LIMITED</t>
  </si>
  <si>
    <t>ACTION CONST EQUIP LTD</t>
  </si>
  <si>
    <t>ARCHEAN CHEMICAL IND LTD</t>
  </si>
  <si>
    <t>ACME SOLAR HOLDINGS LTD</t>
  </si>
  <si>
    <t>ACUTAAS CHEMICALS LIMITED</t>
  </si>
  <si>
    <t>ADANI ENERGY SOLUTION LTD</t>
  </si>
  <si>
    <t>ADANI ENTERPRISES LIMITED</t>
  </si>
  <si>
    <t>ADANI GREEN ENERGY LTD</t>
  </si>
  <si>
    <t>ADANI PORT &amp; SEZ LTD</t>
  </si>
  <si>
    <t>ADANI POWER LTD</t>
  </si>
  <si>
    <t>ADF FOODS LIMITED</t>
  </si>
  <si>
    <t>ADOR WELDING LTD</t>
  </si>
  <si>
    <t>ADVAIT ENRGY TRANSITION L</t>
  </si>
  <si>
    <t>ADVANCED ENZYME TECH LTD</t>
  </si>
  <si>
    <t>AEGIS LOGISTICS LIMITED</t>
  </si>
  <si>
    <t>AEGIS VOPAK TERMINALS LTD</t>
  </si>
  <si>
    <t>AEQUS LIMITED</t>
  </si>
  <si>
    <t>AEROFLEX ENTERPRISES LTD</t>
  </si>
  <si>
    <t>AEROFLEX INDUSTRIES LTD</t>
  </si>
  <si>
    <t>AETHER INDUSTRIES LIMITED</t>
  </si>
  <si>
    <t>AFCONS INFRASTRUCTURE LTD</t>
  </si>
  <si>
    <t>AFFLE 3I LIMITED</t>
  </si>
  <si>
    <t>DR AGARWALS HEALTH CARE L</t>
  </si>
  <si>
    <t>AGI GREENPAC LIMITED</t>
  </si>
  <si>
    <t>AGI INFRA LIMITED</t>
  </si>
  <si>
    <t>AHLUWALIA CONT IND LTD</t>
  </si>
  <si>
    <t>AIA ENGINEERING LIMITED</t>
  </si>
  <si>
    <t>AUTHUM INVEST &amp; INFRA LTD</t>
  </si>
  <si>
    <t>AJANTA PHARMA LIMITED</t>
  </si>
  <si>
    <t>AJAX ENGINEERING LIMITED</t>
  </si>
  <si>
    <t>AJMERA REALTY &amp; INF I LTD</t>
  </si>
  <si>
    <t>AKUMS DRUGS AND PHARMA L</t>
  </si>
  <si>
    <t>ALEMBIC LIMITED</t>
  </si>
  <si>
    <t>ALGOQUANT FINTECH LIMITED</t>
  </si>
  <si>
    <t>ALIVUS LIFE SCIENCES LTD</t>
  </si>
  <si>
    <t>ALKEM LABORATORIES LTD.</t>
  </si>
  <si>
    <t>ALKYL AMINES CHEM. LTD</t>
  </si>
  <si>
    <t>ALLCARGO LOGISTICS LTD</t>
  </si>
  <si>
    <t>ALOK INDUSTRIES LIMITED</t>
  </si>
  <si>
    <t>KOTAKMAMC - KOTAKALPHA</t>
  </si>
  <si>
    <t>MIRAEAMC - ALPHAETF</t>
  </si>
  <si>
    <t>ICICIPRAMC - ICICIALPLV</t>
  </si>
  <si>
    <t>AMAGI MEDIA LABS LIMITED</t>
  </si>
  <si>
    <t>AMBER ENTERPRISES (I) LTD</t>
  </si>
  <si>
    <t>AMBIKA COTTON MILL LTD.</t>
  </si>
  <si>
    <t>AMBUJA CEMENTS LTD</t>
  </si>
  <si>
    <t>AMRUTAJAN HEALTH LTD</t>
  </si>
  <si>
    <t>ANAND RATHI WEALTH LTD</t>
  </si>
  <si>
    <t>ANANT RAJ LIMITED</t>
  </si>
  <si>
    <t>ANDHRA SUGARS LTD</t>
  </si>
  <si>
    <t>ANGEL ONE LIMITED</t>
  </si>
  <si>
    <t>ANTELOPUS SELAN ENRGY LTD</t>
  </si>
  <si>
    <t>ANTHEM BIOSCIENCES LTD</t>
  </si>
  <si>
    <t>THE ANUP ENGINEERING LTD</t>
  </si>
  <si>
    <t>ANUPAM RASAYAN INDIA LTD</t>
  </si>
  <si>
    <t>AONEAMC - AONEGOLD</t>
  </si>
  <si>
    <t>AONEAMC - AONESILVER</t>
  </si>
  <si>
    <t>AONEAMC - AONETOTAL</t>
  </si>
  <si>
    <t>APAR INDUSTRIES LTD.</t>
  </si>
  <si>
    <t>APCOTEX INDUSTRIES LIMITE</t>
  </si>
  <si>
    <t>APEX FROZEN FOODS LIMITED</t>
  </si>
  <si>
    <t>APL APOLLO TUBES LTD</t>
  </si>
  <si>
    <t>ALEMBIC PHARMA LTD</t>
  </si>
  <si>
    <t>APOLLO MICRO SYSTEMS LTD</t>
  </si>
  <si>
    <t>APOLLO HOSPITALS ENTER. L</t>
  </si>
  <si>
    <t>APOLLO PIPES LIMITED</t>
  </si>
  <si>
    <t>APOLLO TYRES LTD</t>
  </si>
  <si>
    <t>APTUS VALUE HSG FIN I LTD</t>
  </si>
  <si>
    <t>AMARA RAJA ENERGY MOB LTD</t>
  </si>
  <si>
    <t>ARFIN INDIA LIMITED</t>
  </si>
  <si>
    <t>ARISINFRA SOLUTIONS LTD</t>
  </si>
  <si>
    <t>ARKADE DEVELOPERS LIMITED</t>
  </si>
  <si>
    <t>ANAND RATHI SH N STK BR L</t>
  </si>
  <si>
    <t>ARTEMIS MED SERVICE LTD</t>
  </si>
  <si>
    <t>ARVIND LIMITED</t>
  </si>
  <si>
    <t>ARVIND FASHIONS LIMITED</t>
  </si>
  <si>
    <t>ARVIND SMARTSPACES LTD</t>
  </si>
  <si>
    <t>ASAHI INDIA GLASS LIMITED</t>
  </si>
  <si>
    <t>ASSO ALCOHOLS &amp; BREW LTD</t>
  </si>
  <si>
    <t>ASHAPURA MINECHEM LTD</t>
  </si>
  <si>
    <t>ASHIANA HOUSING LTD</t>
  </si>
  <si>
    <t>ASHIKA GLOBAL SEC LTD</t>
  </si>
  <si>
    <t>ASHOKA BUILDCON LTD</t>
  </si>
  <si>
    <t>ASHOK LEYLAND LTD</t>
  </si>
  <si>
    <t>ASIAN ENERGY SERVICES LTD</t>
  </si>
  <si>
    <t>ASIAN PAINTS LIMITED</t>
  </si>
  <si>
    <t>ASIAN GRANITO IND. LTD.</t>
  </si>
  <si>
    <t>ASK AUTOMOTIVE LIMITED</t>
  </si>
  <si>
    <t>ASTEC LIFESCIENCES LTD</t>
  </si>
  <si>
    <t>ASTER DM QUALITY CARE LTD</t>
  </si>
  <si>
    <t>ASTRAL LIMITED</t>
  </si>
  <si>
    <t>ASTRA MICROWAVE LTD</t>
  </si>
  <si>
    <t>ASTRAZENECA PHARMA IND LT</t>
  </si>
  <si>
    <t>ADANI TOTAL GAS LIMITED</t>
  </si>
  <si>
    <t>ATHER ENERGY LIMITED</t>
  </si>
  <si>
    <t>ATLANTA ELECTRICALS LTD</t>
  </si>
  <si>
    <t>ATUL LTD</t>
  </si>
  <si>
    <t>ATUL AUTO LIMITED</t>
  </si>
  <si>
    <t>AU SMALL FINANCE BANK LTD</t>
  </si>
  <si>
    <t>AURIONPRO SOLN LTD</t>
  </si>
  <si>
    <t>AUROBINDO PHARMA LTD</t>
  </si>
  <si>
    <t>AURUM PROPTECH LIMITED</t>
  </si>
  <si>
    <t>AUTOMOTIVE AXLES LIMITED</t>
  </si>
  <si>
    <t>NIPPONAMC - NETFAUTO</t>
  </si>
  <si>
    <t>ICICIPRAMC - ICICIAUTO</t>
  </si>
  <si>
    <t>AVALON TECHNOLOGIES LTD</t>
  </si>
  <si>
    <t>AVANTEL LIMITED</t>
  </si>
  <si>
    <t>AVANTI FEEDS LIMITED</t>
  </si>
  <si>
    <t>ADITYA VISION LIMITED</t>
  </si>
  <si>
    <t>AWFIS SPACE SOLUTIONS LTD</t>
  </si>
  <si>
    <t>ANTONY WASTE HDG CELL LTD</t>
  </si>
  <si>
    <t>AWL AGRI BUSINESS LIMITED</t>
  </si>
  <si>
    <t>AXIS BANK LIMITED</t>
  </si>
  <si>
    <t>AXISCADES TECH LTD</t>
  </si>
  <si>
    <t>AYE FINANCE LIMITED</t>
  </si>
  <si>
    <t>AZAD ENGINEERING LIMITED</t>
  </si>
  <si>
    <t>BAJAJ AUTO LIMITED</t>
  </si>
  <si>
    <t>BAJAJ CONSUMER CARE LTD</t>
  </si>
  <si>
    <t>BAJAJ ELECT.LTD</t>
  </si>
  <si>
    <t>BAJAJ FINSERV LTD.</t>
  </si>
  <si>
    <t>BAJAJ HEALTHCARE LIMITED</t>
  </si>
  <si>
    <t>BAJAJ HOUSING FINANCE LTD</t>
  </si>
  <si>
    <t>BAJAJ HINDUSTHAN SUGAR LT</t>
  </si>
  <si>
    <t>BAJAJ HOLDINGS &amp; INVS LTD</t>
  </si>
  <si>
    <t>BAJEL PROJECTS LIMITED</t>
  </si>
  <si>
    <t>BAJAJ FINANCE LIMITED</t>
  </si>
  <si>
    <t>BALAJI AMINES LIMITED</t>
  </si>
  <si>
    <t>BALKRISHNA IND. LTD</t>
  </si>
  <si>
    <t>BALMER LAWRIE &amp; CO LTD</t>
  </si>
  <si>
    <t>BALRAMPUR CHINI MILLS LTD</t>
  </si>
  <si>
    <t>BALU FORGE INDUSTRIES LTD</t>
  </si>
  <si>
    <t>BANCO PRODUCTS (I) LTD</t>
  </si>
  <si>
    <t>BANDHAN BANK LIMITED</t>
  </si>
  <si>
    <t>DSPAMC - BANK10ADD</t>
  </si>
  <si>
    <t>BANK OF BARODA</t>
  </si>
  <si>
    <t>NIP IND ETF BANK BEES</t>
  </si>
  <si>
    <t>UTIAMC-BANKBETA</t>
  </si>
  <si>
    <t>MIRAEAMC - BANKETF</t>
  </si>
  <si>
    <t>ICICIPRAMC - IPRU5008</t>
  </si>
  <si>
    <t>BANK OF INDIA</t>
  </si>
  <si>
    <t>KOTAKMAMC-KOTAKBKETF</t>
  </si>
  <si>
    <t>MIRAEAMC - BANKPSU</t>
  </si>
  <si>
    <t>BANSAL WIRE INDUSTRIES L</t>
  </si>
  <si>
    <t>BASF INDIA LTD</t>
  </si>
  <si>
    <t>BATA INDIA LTD</t>
  </si>
  <si>
    <t>BAYER CROPSCIENCE LTD</t>
  </si>
  <si>
    <t>EDELAMC - BBETF0432</t>
  </si>
  <si>
    <t>BHARAT BIJLEE LTD</t>
  </si>
  <si>
    <t>BLACK BOX LIMITED</t>
  </si>
  <si>
    <t>BOMBAY BURMAH TRADING COR</t>
  </si>
  <si>
    <t>BCL INDUSTRIES LIMITED</t>
  </si>
  <si>
    <t>BHARAT DYNAMICS LIMITED</t>
  </si>
  <si>
    <t>MRS BECTORS FOOD SPE LTD</t>
  </si>
  <si>
    <t>BHARAT ELECTRONICS LTD</t>
  </si>
  <si>
    <t>BELRISE INDUSTRIES LTD</t>
  </si>
  <si>
    <t>BEML LIMITED</t>
  </si>
  <si>
    <t>BHANSALI ENG. POLYMERS LT</t>
  </si>
  <si>
    <t>BERGER PAINTS (I) LTD</t>
  </si>
  <si>
    <t>BETA DRUGS LIMITED</t>
  </si>
  <si>
    <t>BF INVESTMENT LIMITED</t>
  </si>
  <si>
    <t>MIRAEAMC - MAFSETF</t>
  </si>
  <si>
    <t>BF UTILITIES LIMITED</t>
  </si>
  <si>
    <t>BHAGIRADHA CHEM &amp; INDS L</t>
  </si>
  <si>
    <t>BHARAT COKING COAL LTD</t>
  </si>
  <si>
    <t>BHARAT FORGE LTD</t>
  </si>
  <si>
    <t>BHARAT SEATS LIMITED</t>
  </si>
  <si>
    <t>BHARAT WIRE ROPES LTD.</t>
  </si>
  <si>
    <t>BHARTI AIRTEL LIMITED</t>
  </si>
  <si>
    <t>BHARTI HEXACOM LIMITED</t>
  </si>
  <si>
    <t>BIKAJI FOODS INTERN LTD</t>
  </si>
  <si>
    <t>BIOCON LIMITED.</t>
  </si>
  <si>
    <t>BIRLA CORPORATION LTD</t>
  </si>
  <si>
    <t>BLACKBUCK LIMITED</t>
  </si>
  <si>
    <t>BLS INTL SERVS LTD</t>
  </si>
  <si>
    <t>BLS E-SERVICES LIMITED</t>
  </si>
  <si>
    <t>BLUE DART EXPRESS LTD</t>
  </si>
  <si>
    <t>BLUE JET HEALTHCARE LTD</t>
  </si>
  <si>
    <t>BLUE STAR LIMITED</t>
  </si>
  <si>
    <t>BLUESTONE JEWEL LFSTL LTD</t>
  </si>
  <si>
    <t>BLUSPRING ENTERPRISES LTD</t>
  </si>
  <si>
    <t>BOMBAY DYEING &amp; MFG. CO L</t>
  </si>
  <si>
    <t>BOROSIL LIMITED</t>
  </si>
  <si>
    <t>BOROSIL RENEWABLES LTD</t>
  </si>
  <si>
    <t>BOROSIL SCIENTIFIC LTD</t>
  </si>
  <si>
    <t>BOSCH HOME COMFRT IND LTD</t>
  </si>
  <si>
    <t>BOSCH LIMITED</t>
  </si>
  <si>
    <t>BHARAT PETROLEUM CORP  LT</t>
  </si>
  <si>
    <t>BRIGADE ENTER. LTD</t>
  </si>
  <si>
    <t>BRITANNIA INDUSTRIES LTD</t>
  </si>
  <si>
    <t>BSE LIMITED</t>
  </si>
  <si>
    <t>ICICIPRAMC - ICICI500</t>
  </si>
  <si>
    <t>ADITYBIRLA SL GOLD ETF-GR</t>
  </si>
  <si>
    <t>ADITYBIRLA SL NIF ETF-GR</t>
  </si>
  <si>
    <t>BIRLASOFT LIMITED</t>
  </si>
  <si>
    <t>SHANKARA BUILDPRO LIMITED</t>
  </si>
  <si>
    <t>BTRFLY GANDHI APPL LTD</t>
  </si>
  <si>
    <t>CAMLIN FINE SCIENCES LTD</t>
  </si>
  <si>
    <t>CAMPUS ACTIVEWEAR LIMITED</t>
  </si>
  <si>
    <t>COMPUTER AGE MNGT SER LTD</t>
  </si>
  <si>
    <t>CANARA BANK</t>
  </si>
  <si>
    <t>CAN FIN HOMES LTD</t>
  </si>
  <si>
    <t>CANARA HSBC LIFE INS CO L</t>
  </si>
  <si>
    <t>CANTABIL RETAIL LTD</t>
  </si>
  <si>
    <t>CAPACITE INFRAPROJECT LTD</t>
  </si>
  <si>
    <t>CAPILLARY TECHNO INDIA L</t>
  </si>
  <si>
    <t>CAPLIN POINT LAB LTD.</t>
  </si>
  <si>
    <t>CARBORUNDUM UNIVERSAL LTD</t>
  </si>
  <si>
    <t>CARE RATINGS LIMITED</t>
  </si>
  <si>
    <t>CARRARO INDIA LIMITED</t>
  </si>
  <si>
    <t>CARTRADE TECH LIMITED</t>
  </si>
  <si>
    <t>CARYSIL LIMITED</t>
  </si>
  <si>
    <t>CASTROL INDIA LIMITED</t>
  </si>
  <si>
    <t>AVENUESAI LIMITED</t>
  </si>
  <si>
    <t>CCL PRODUCTS (I) LTD</t>
  </si>
  <si>
    <t>CENTRAL DEPO SER (I) LTD</t>
  </si>
  <si>
    <t>CEAT LIMITED</t>
  </si>
  <si>
    <t>CEIGALL INDIA LIMITED</t>
  </si>
  <si>
    <t>CEINSYS TECH LIMITED</t>
  </si>
  <si>
    <t>CELLO WORLD LIMITED</t>
  </si>
  <si>
    <t>CENTURY ENKA LTD</t>
  </si>
  <si>
    <t>CENTRAL BANK OF INDIA</t>
  </si>
  <si>
    <t>CENTUM ELECTRONICS LTD</t>
  </si>
  <si>
    <t>CENTURY PLYBOARDS (I) LTD</t>
  </si>
  <si>
    <t>CERA SANITARYWARE LTD</t>
  </si>
  <si>
    <t>CESC LTD</t>
  </si>
  <si>
    <t>CAPRI GLOBAL CAPITAL LTD</t>
  </si>
  <si>
    <t>CG POWER AND IND SOL LTD</t>
  </si>
  <si>
    <t>CHALET HOTELS LIMITED</t>
  </si>
  <si>
    <t>CHAMBAL FERTILIZERS LTD</t>
  </si>
  <si>
    <t>KOTAKMAMC - CHEMICAL</t>
  </si>
  <si>
    <t>CHEMPLAST SANMAR LIMITED</t>
  </si>
  <si>
    <t>CHENNAI PETROLEUM CORP LT</t>
  </si>
  <si>
    <t>CHOICE INTERNATIONAL LTD</t>
  </si>
  <si>
    <t>CHOLAMANDALAM IN &amp; FIN CO</t>
  </si>
  <si>
    <t>CHOLAMANDALAM FIN HOL LTD</t>
  </si>
  <si>
    <t>CIE AUTOMOTIVE INDIA LTD</t>
  </si>
  <si>
    <t>CIPLA LTD</t>
  </si>
  <si>
    <t>CLEAN SCIENCE &amp; TECH LTD</t>
  </si>
  <si>
    <t>CLEAN MAX ENVIRO EN SOL L</t>
  </si>
  <si>
    <t>CHAMAN LAL SETIA EXP LTD</t>
  </si>
  <si>
    <t>CENTRAL MINE P N D INST L</t>
  </si>
  <si>
    <t>CMR GREEN TECHNOLOGIES L</t>
  </si>
  <si>
    <t>CMS INFO SYSTEMS LIMITED</t>
  </si>
  <si>
    <t>CREATIVE NEWTECH LIMITED</t>
  </si>
  <si>
    <t>COAL INDIA LTD</t>
  </si>
  <si>
    <t>COCHIN SHIPYARD LIMITED</t>
  </si>
  <si>
    <t>JOHN COCKERILL INDIA LTD.</t>
  </si>
  <si>
    <t>COFORGE LIMITED</t>
  </si>
  <si>
    <t>COHANCE LIFESCIENCES LTD</t>
  </si>
  <si>
    <t>COLGATE PALMOLIVE LTD.</t>
  </si>
  <si>
    <t>ICICIPRAMC - ICICICOMMO</t>
  </si>
  <si>
    <t>CONTAINER CORP OF IND LTD</t>
  </si>
  <si>
    <t>CONCORD BIOTECH LIMITED</t>
  </si>
  <si>
    <t>CONFIDENCE PETRO IND LTD.</t>
  </si>
  <si>
    <t>NIP IND ETF CONSUMPTION</t>
  </si>
  <si>
    <t>MIRAEAMC - CONSUMER</t>
  </si>
  <si>
    <t>ICICIPRAMC - ICICICONSU</t>
  </si>
  <si>
    <t>CONTROL PRINT LIMITED</t>
  </si>
  <si>
    <t>WATERWAYS LEISURE TOUR L</t>
  </si>
  <si>
    <t>COROMANDEL INTERNTL. LTD</t>
  </si>
  <si>
    <t>CORONA REMEDIES LIMITED</t>
  </si>
  <si>
    <t>COSMO FIRST LIMITED</t>
  </si>
  <si>
    <t>CPSE ETF</t>
  </si>
  <si>
    <t>CRAFTSMAN AUTOMATION LTD</t>
  </si>
  <si>
    <t>CANARA ROBECO AMC LIMITED</t>
  </si>
  <si>
    <t>CREDITACCESS GRAMEEN LTD</t>
  </si>
  <si>
    <t>CRISIL LTD</t>
  </si>
  <si>
    <t>CRIZAC LIMITED</t>
  </si>
  <si>
    <t>CROMPT GREA CON ELEC LTD</t>
  </si>
  <si>
    <t>CSB BANK LIMITED</t>
  </si>
  <si>
    <t>CITY UNION BANK LTD</t>
  </si>
  <si>
    <t>CUMMINS INDIA LTD</t>
  </si>
  <si>
    <t>CUPID LIMITED</t>
  </si>
  <si>
    <t>CYIENT LIMITED</t>
  </si>
  <si>
    <t>CYIENT DLM LIMITED</t>
  </si>
  <si>
    <t>DABUR INDIA LTD</t>
  </si>
  <si>
    <t>DALMIA BHARAT LIMITED</t>
  </si>
  <si>
    <t>DALMIA BHARAT SUG IN LTD</t>
  </si>
  <si>
    <t>DAM CAPITAL ADVISORS LTD</t>
  </si>
  <si>
    <t>DATAMATICS GLOBAL SER LTD</t>
  </si>
  <si>
    <t>DATA PATTERNS INDIA LTD</t>
  </si>
  <si>
    <t>D.B.CORP LTD</t>
  </si>
  <si>
    <t>DILIP BUILDCON LIMITED</t>
  </si>
  <si>
    <t>DISHMAN CARBO AMCIS LTD</t>
  </si>
  <si>
    <t>DCB BANK LIMITED</t>
  </si>
  <si>
    <t>DCM SHRIRAM LIMITED</t>
  </si>
  <si>
    <t>DCW LTD</t>
  </si>
  <si>
    <t>DCX SYSTEMS LIMITED</t>
  </si>
  <si>
    <t>DDEV PLASTIKS IND LTD</t>
  </si>
  <si>
    <t>DECCAN GOLD MINES LTD.</t>
  </si>
  <si>
    <t>DEEPAK FERTILIZERS &amp; PETR</t>
  </si>
  <si>
    <t>DEEPAK NITRITE LTD</t>
  </si>
  <si>
    <t>DEEP INDUSTRIES LIMITED</t>
  </si>
  <si>
    <t>MIRAEAMC - DEFENCE</t>
  </si>
  <si>
    <t>DELHIVERY LIMITED</t>
  </si>
  <si>
    <t>DELTA CORP LIMITED</t>
  </si>
  <si>
    <t>DEVYANI INTERNATIONAL LTD</t>
  </si>
  <si>
    <t>DHANLAXMI BANK LIMITED</t>
  </si>
  <si>
    <t>DHANUKA AGRITECH LTD</t>
  </si>
  <si>
    <t>PRATAAP SNACKS LIMITED</t>
  </si>
  <si>
    <t>DIFFUSION ENGINEERS LTD</t>
  </si>
  <si>
    <t>DIGITIDE SOLUTIONS LTD</t>
  </si>
  <si>
    <t>DIVGI TORQTRANSFER SYST L</t>
  </si>
  <si>
    <t>DIVI S LABORATORIES LTD</t>
  </si>
  <si>
    <t>NIP IND ETF DIV OPP</t>
  </si>
  <si>
    <t>DIXON TECHNO (INDIA) LTD</t>
  </si>
  <si>
    <t>DLF LIMITED</t>
  </si>
  <si>
    <t>D-LINK INDIA LTD</t>
  </si>
  <si>
    <t>AVENUE SUPERMARTS LIMITED</t>
  </si>
  <si>
    <t>DODLA DAIRY LIMITED</t>
  </si>
  <si>
    <t>DOLLAR INDUSTRIES LIMITED</t>
  </si>
  <si>
    <t>DOMS INDUSTRIES LIMITED</t>
  </si>
  <si>
    <t>D. P. ABHUSHAN LIMITED</t>
  </si>
  <si>
    <t>DREDGING CORP OF INDIA</t>
  </si>
  <si>
    <t>DR. REDDY S LABORATORIES</t>
  </si>
  <si>
    <t>DYNAMIC CABLES LIMITED</t>
  </si>
  <si>
    <t>DYNAMATIC TECHNOLOGIES</t>
  </si>
  <si>
    <t>EASY TRIP PLANNERS LTD</t>
  </si>
  <si>
    <t>EDELAMC - EBBETF0430</t>
  </si>
  <si>
    <t>EDELAMC - EBBETF0431</t>
  </si>
  <si>
    <t>EDELAMC - EBBETF0433</t>
  </si>
  <si>
    <t>GNG ELECTRONICS LIMITED</t>
  </si>
  <si>
    <t>ECLERX SERVICES LTD</t>
  </si>
  <si>
    <t>EDELWEISS FIN SERV LTD</t>
  </si>
  <si>
    <t>EFC (I) LIMITED</t>
  </si>
  <si>
    <t>EDELAMC - EGOLD</t>
  </si>
  <si>
    <t>EICHER MOTORS LTD</t>
  </si>
  <si>
    <t>EID PARRY INDIA LTD</t>
  </si>
  <si>
    <t>ENVIRO INFRA ENGINEERS L</t>
  </si>
  <si>
    <t>EIH LIMITED</t>
  </si>
  <si>
    <t>EIMCO ELECON (INDIA) LTD</t>
  </si>
  <si>
    <t>EVEREST KANTO CYLINDERLTD</t>
  </si>
  <si>
    <t>ELECON ENG. CO. LTD</t>
  </si>
  <si>
    <t>ELECTROSTEEL CASTINGS LTD</t>
  </si>
  <si>
    <t>ELECTROTHERM (I) LTD.</t>
  </si>
  <si>
    <t>ELGI EQUIPMENTS LTD</t>
  </si>
  <si>
    <t>ELITECON</t>
  </si>
  <si>
    <t>INE669R01026</t>
  </si>
  <si>
    <t>ELITECON INTERNATIONAL L</t>
  </si>
  <si>
    <t>ELLENBARRIE INDUS GASES L</t>
  </si>
  <si>
    <t>EMAMI LIMITED</t>
  </si>
  <si>
    <t>EMBASSY DEVELOPMENTS LTD</t>
  </si>
  <si>
    <t>EMCURE PHARMACEUTICALS L</t>
  </si>
  <si>
    <t>ELECTRONICS MART IND LTD</t>
  </si>
  <si>
    <t>EMMVEE PHOTOVOLTAIC PWR L</t>
  </si>
  <si>
    <t>EMS LIMITED</t>
  </si>
  <si>
    <t>EMUDHRA LIMITED</t>
  </si>
  <si>
    <t>ENDURANCE TECHNO. LTD.</t>
  </si>
  <si>
    <t>MIRAEAMC - ENERGY</t>
  </si>
  <si>
    <t>ENGINEERS INDIA LTD</t>
  </si>
  <si>
    <t>SIEMENS ENERGY INDIA LTD</t>
  </si>
  <si>
    <t>ENTERO HEALTHCARE SOLU L</t>
  </si>
  <si>
    <t>EPACK DURABLE LIMITED</t>
  </si>
  <si>
    <t>EPACK PREFAB TECHN LTD</t>
  </si>
  <si>
    <t>EPIGRAL LIMITED</t>
  </si>
  <si>
    <t>EPL LIMITED</t>
  </si>
  <si>
    <t>DSPAMC - DSPNEWETF</t>
  </si>
  <si>
    <t>EQUITAS SMALL FIN BNK LTD</t>
  </si>
  <si>
    <t>ERIS LIFESCIENCES LIMITED</t>
  </si>
  <si>
    <t>ESAB INDIA LTD</t>
  </si>
  <si>
    <t>ESAF SMALL FINANCE BANK L</t>
  </si>
  <si>
    <t>ESCORTS KUBOTA LIMITED</t>
  </si>
  <si>
    <t>EDELAMC - ESILVER</t>
  </si>
  <si>
    <t>ETERNAL LIMITED</t>
  </si>
  <si>
    <t>ETHOS LIMITED</t>
  </si>
  <si>
    <t>EUREKA FORBES LIMITED</t>
  </si>
  <si>
    <t>EURO PRATIK SALES LIMITED</t>
  </si>
  <si>
    <t>EVEREADY INDS. IND.  LTD.</t>
  </si>
  <si>
    <t>ICICIPRAMC - EVIETF</t>
  </si>
  <si>
    <t>MIRAEAMC - EVINDIA</t>
  </si>
  <si>
    <t>EXICOM TELE SYSTEMS LTD</t>
  </si>
  <si>
    <t>EXIDE INDUSTRIES LTD</t>
  </si>
  <si>
    <t>EXPLEO SOLUTIONS LIMITED</t>
  </si>
  <si>
    <t>FACT LTD</t>
  </si>
  <si>
    <t>FINEOTEX CHEMICAL LIMITED</t>
  </si>
  <si>
    <t>FDC LIMITED</t>
  </si>
  <si>
    <t>FEDERAL BANK LTD</t>
  </si>
  <si>
    <t>FEDBANK FINANCIAL SER L</t>
  </si>
  <si>
    <t>FERMENTA BIOTECH LTD.</t>
  </si>
  <si>
    <t>FIEM INDUSTRIES LIMITED</t>
  </si>
  <si>
    <t>FILATEX INDIA LTD</t>
  </si>
  <si>
    <t>FINOLEX CABLES LTD</t>
  </si>
  <si>
    <t>FINE ORGANIC IND. LTD.</t>
  </si>
  <si>
    <t>ICICIPRAMC-ICICIFIN</t>
  </si>
  <si>
    <t>FINO PAYMENTS BANK LTD</t>
  </si>
  <si>
    <t>FINOLEX INDUSTRIES LTD</t>
  </si>
  <si>
    <t>BRAINBEES SOLUTIONS LTD</t>
  </si>
  <si>
    <t>FISCHER MEDICAL VENTURE L</t>
  </si>
  <si>
    <t>FIVE-STAR BUS FIN LTD</t>
  </si>
  <si>
    <t>FLAIR WRITING INDUST LTD</t>
  </si>
  <si>
    <t>GUJARAT FLUOROCHEM LTD</t>
  </si>
  <si>
    <t>ICICIPRAMC - ICICIFMCG</t>
  </si>
  <si>
    <t>FEDERAL-MOGUL GOETZE (IND</t>
  </si>
  <si>
    <t>FORCE MOTORS LIMITED</t>
  </si>
  <si>
    <t>FORTIS HEALTHCARE LTD</t>
  </si>
  <si>
    <t>FRACTAL ANALYTICS LIMITED</t>
  </si>
  <si>
    <t>FRONTIER SPRINGS LTD.</t>
  </si>
  <si>
    <t>FIRSTSOURCE SOLU. LTD.</t>
  </si>
  <si>
    <t>FUSION FINANCE LIMITED</t>
  </si>
  <si>
    <t>GABRIEL INDIA LTD</t>
  </si>
  <si>
    <t>GUJARAT AMBUJA EXPORTS LT</t>
  </si>
  <si>
    <t>GAIL (INDIA) LTD</t>
  </si>
  <si>
    <t>GALA PRECISION ENG LTD</t>
  </si>
  <si>
    <t>GALAXY SURFACTANTS LTD</t>
  </si>
  <si>
    <t>GALLANTT ISPAT LIMITED</t>
  </si>
  <si>
    <t>GANDHAR OIL REFINE IND L</t>
  </si>
  <si>
    <t>GANESHA ECOSPHERE LIMITED</t>
  </si>
  <si>
    <t>GANESH HOUSING LIMITED</t>
  </si>
  <si>
    <t>GARWARE TECH FIBRES LTD</t>
  </si>
  <si>
    <t>GARUDA CONSTRUCT N ENG L</t>
  </si>
  <si>
    <t>GATEWAY DISTRIPARKS LTD</t>
  </si>
  <si>
    <t>GEMAROMA</t>
  </si>
  <si>
    <t>INE06XZ01023</t>
  </si>
  <si>
    <t>GEM AROMATICS LIMITED</t>
  </si>
  <si>
    <t>GENESYS INTL CORPN LTD</t>
  </si>
  <si>
    <t>GENUS POWER INFRASTRU LTD</t>
  </si>
  <si>
    <t>GEOJIT FINANCIAL SER L</t>
  </si>
  <si>
    <t>THE GE SHPG.LTD</t>
  </si>
  <si>
    <t>GHCL LIMITED</t>
  </si>
  <si>
    <t>GHCL TEXTILES LIMITED</t>
  </si>
  <si>
    <t>GENERAL INS CORP OF INDIA</t>
  </si>
  <si>
    <t>GILLETTE INDIA LTD</t>
  </si>
  <si>
    <t>GUJ IND POW CO. LTD</t>
  </si>
  <si>
    <t>GK ENERGY LIMITED</t>
  </si>
  <si>
    <t>GUJARAT KIDNEY N SUP SP L</t>
  </si>
  <si>
    <t>GLAND PHARMA LIMITED</t>
  </si>
  <si>
    <t>GLAXOSMITHKLINE PHARMA LT</t>
  </si>
  <si>
    <t>GLENMARK PHARMACEUTICALS</t>
  </si>
  <si>
    <t>GLOBUS SPIRITS LTD</t>
  </si>
  <si>
    <t>G M BREWERIES LTD</t>
  </si>
  <si>
    <t>GUJARAT MINERAL DEV CORP</t>
  </si>
  <si>
    <t>GMM PFAUDLER LIMITED</t>
  </si>
  <si>
    <t>GMR AIRPORTS LIMITED</t>
  </si>
  <si>
    <t>GMR POW AND URBAN INFRA L</t>
  </si>
  <si>
    <t>GNA AXLES LIMITED</t>
  </si>
  <si>
    <t>GUJ NAR VAL FER &amp; CHEM L</t>
  </si>
  <si>
    <t>GOCL CORPORATION LIMITED</t>
  </si>
  <si>
    <t>GO FASHION INDIA LTD</t>
  </si>
  <si>
    <t>GODAVARI BIOREFINERIES L</t>
  </si>
  <si>
    <t>GODFREY PHILLIPS INDIA LT</t>
  </si>
  <si>
    <t>GO DIGIT GENERAL INS LTD</t>
  </si>
  <si>
    <t>GODREJ AGROVET LIMITED</t>
  </si>
  <si>
    <t>GODREJ CONSUMER PRODUCTS</t>
  </si>
  <si>
    <t>GODREJ INDUSTRIES LTD</t>
  </si>
  <si>
    <t>GODREJ PROPERTIES LTD</t>
  </si>
  <si>
    <t>GOKALDAS EXPORTS LTD.</t>
  </si>
  <si>
    <t>GOKUL AGRO RESOURCES LTD</t>
  </si>
  <si>
    <t>KOTAK GOLD ETF</t>
  </si>
  <si>
    <t>360ONEAMC - GOLD360</t>
  </si>
  <si>
    <t>DSPAMC - DSPGOLD</t>
  </si>
  <si>
    <t>AXISAMC-GOLDAXIS</t>
  </si>
  <si>
    <t>NIP IND ETF GOLD BEES</t>
  </si>
  <si>
    <t>UTIAMC-UTIGOLDBETA</t>
  </si>
  <si>
    <t>BANDHANAMC - GOLDBND</t>
  </si>
  <si>
    <t>ZERODHAAMC - GOLDCASE</t>
  </si>
  <si>
    <t>MIRAEAMC - MAGOLDETF</t>
  </si>
  <si>
    <t>GOLDIAM INTERNATIONAL LTD</t>
  </si>
  <si>
    <t>ICICI PRUDENTIAL GOLD ETF</t>
  </si>
  <si>
    <t>GOODLUCK INDIA LIMITED</t>
  </si>
  <si>
    <t>GOPAL SNACKS LIMITED</t>
  </si>
  <si>
    <t>GODAWARI POW &amp; ISP LTD</t>
  </si>
  <si>
    <t>GUJARAT PIPAVAV PORT LTD</t>
  </si>
  <si>
    <t>GPT HEALTHCARE LIMITED</t>
  </si>
  <si>
    <t>GRANULES INDIA LIMITED</t>
  </si>
  <si>
    <t>GRAPHITE INDIA LTD</t>
  </si>
  <si>
    <t>GRASIM INDUSTRIES LTD</t>
  </si>
  <si>
    <t>GRAUER &amp; WEIL IND LTD</t>
  </si>
  <si>
    <t>GRAVITA INDIA LIMITED</t>
  </si>
  <si>
    <t>GREAVES COTTON LTD.</t>
  </si>
  <si>
    <t>GREENLAM INDUSTRIES LTD.</t>
  </si>
  <si>
    <t>GREENPANEL INDUSTRIES LTD</t>
  </si>
  <si>
    <t>GREENPLY INDUSTRIES LTD</t>
  </si>
  <si>
    <t>ORIENT GREEN POWER CO LTD</t>
  </si>
  <si>
    <t>GRINDWELL NORTON LIMITED</t>
  </si>
  <si>
    <t>GRM OVERSEAS LIMITED</t>
  </si>
  <si>
    <t>BILLIONBRAINS GARAGE VN L</t>
  </si>
  <si>
    <t>GROWWAMC - GROWWCAPM</t>
  </si>
  <si>
    <t>GROWWAMC - GROWWDEFNC</t>
  </si>
  <si>
    <t>GROWWAMC - GROWWEV</t>
  </si>
  <si>
    <t>GROWWAMC - GROWWGOLD</t>
  </si>
  <si>
    <t>GROWWAMC - GROWWHOSPI</t>
  </si>
  <si>
    <t>GROWWAMC - GROWWMETAL</t>
  </si>
  <si>
    <t>GROWWAMC - GROWWMOM50</t>
  </si>
  <si>
    <t>GROWWAMC - GROWWNET</t>
  </si>
  <si>
    <t>GROWWAMC - GROWWNIFTY</t>
  </si>
  <si>
    <t>GROWWAMC - GROWWPOWER</t>
  </si>
  <si>
    <t>GROWWAMC - GROWWRAIL</t>
  </si>
  <si>
    <t>GROWWAMC - GROWWRLTY</t>
  </si>
  <si>
    <t>GROWWAMC - GROWWSLVR</t>
  </si>
  <si>
    <t>GARDEN REACH SHIP&amp;ENG LTD</t>
  </si>
  <si>
    <t>GARWARE HI-TECH FILMS LTD</t>
  </si>
  <si>
    <t>GUJ STATE FERT &amp; CHEM LTD</t>
  </si>
  <si>
    <t>GSP CROP SCIENCE LIMITED</t>
  </si>
  <si>
    <t>GTL INFRA.LTD</t>
  </si>
  <si>
    <t>GUFIC BIOSCIENCES LTD.</t>
  </si>
  <si>
    <t>GUJARAT ALKALIES &amp; CHEM</t>
  </si>
  <si>
    <t>GUJARAT ENERGY LIMITED</t>
  </si>
  <si>
    <t>GUJARAT THEMIS BIOSYN LTD</t>
  </si>
  <si>
    <t>GULF OIL LUB. IND. LTD.</t>
  </si>
  <si>
    <t>GULSHAN POLYOLS LIMITED</t>
  </si>
  <si>
    <t>GE VERNOVA T&amp;D INDIA LTD</t>
  </si>
  <si>
    <t>HINDUSTAN AERONAUTICS LTD</t>
  </si>
  <si>
    <t>HAPPIEST MINDS TECHNO LTD</t>
  </si>
  <si>
    <t>HAPPY FORGINGS LIMITED</t>
  </si>
  <si>
    <t>HARDWYN INDIA LIMITED</t>
  </si>
  <si>
    <t>HARIOM PIPE INDUSTRIES L</t>
  </si>
  <si>
    <t>HARSHA ENGINEERS INT LTD</t>
  </si>
  <si>
    <t>HATHWAY CABLE &amp; DATACOM</t>
  </si>
  <si>
    <t>HATSUN AGRO PRODUCT LTD.</t>
  </si>
  <si>
    <t>HAVELLS INDIA LIMITED</t>
  </si>
  <si>
    <t>HBL ENGINEERING LTD</t>
  </si>
  <si>
    <t>HINDUSTAN CONSTRUCTION CO</t>
  </si>
  <si>
    <t>HEALTHCARE GLOB. ENT. LTD</t>
  </si>
  <si>
    <t>HCL TECHNOLOGIES LTD</t>
  </si>
  <si>
    <t>HDB FINANCIAL SERVICES L</t>
  </si>
  <si>
    <t>HDFC AMC LIMITED</t>
  </si>
  <si>
    <t>HDFC BANK LTD</t>
  </si>
  <si>
    <t>HDFCAMC - HDFCBSE500</t>
  </si>
  <si>
    <t>HDFC GOLD ETF</t>
  </si>
  <si>
    <t>HDFCAMC - HDFCGROWTH</t>
  </si>
  <si>
    <t>HDFC LIFE INS CO LTD</t>
  </si>
  <si>
    <t>HDFCAMC - HDFCMID150</t>
  </si>
  <si>
    <t>HDFCAMC - HDFCMOMENT</t>
  </si>
  <si>
    <t>HDFCAMC - HDFCNEXT50</t>
  </si>
  <si>
    <t>HDFCAMC - HDFCNIFBAN</t>
  </si>
  <si>
    <t>HDFCAMC - HDFCNIFIT</t>
  </si>
  <si>
    <t>HDFCAMC - HDFCNIFTY</t>
  </si>
  <si>
    <t>HDFCAMC HDFCPSUBK</t>
  </si>
  <si>
    <t>HDFCAMC - HDFCPVTBAN</t>
  </si>
  <si>
    <t>HDFCAMC - HDFCSENSEX</t>
  </si>
  <si>
    <t>HDFCAMC - HDFCSILVER</t>
  </si>
  <si>
    <t>HDFCAMC - HDFCSML250</t>
  </si>
  <si>
    <t>ICICIPRAMC - ICICIPHARM</t>
  </si>
  <si>
    <t>BIRLASLAMC - HEALTHY</t>
  </si>
  <si>
    <t>HEG LTD</t>
  </si>
  <si>
    <t>HEMISPHERE PROP IND LTD</t>
  </si>
  <si>
    <t>HERITAGE FOODS LTD</t>
  </si>
  <si>
    <t>HERO MOTOCORP LIMITED</t>
  </si>
  <si>
    <t>HESTER BIOSCIENCES LTD</t>
  </si>
  <si>
    <t>HEXAWARE TECHNOLOGIES LTD</t>
  </si>
  <si>
    <t>H.G.INFRA ENGINEERING LTD</t>
  </si>
  <si>
    <t>HIKAL LIMITED</t>
  </si>
  <si>
    <t>HIMATSINGKA SEIDE LTD</t>
  </si>
  <si>
    <t>HINDALCO  INDUSTRIES  LTD</t>
  </si>
  <si>
    <t>HINDUSTAN COPPER LTD</t>
  </si>
  <si>
    <t>HINDUSTAN OIL EXPLORATION</t>
  </si>
  <si>
    <t>HINDUSTAN PETROLEUM CORP</t>
  </si>
  <si>
    <t>HINDUSTAN UNILEVER LTD.</t>
  </si>
  <si>
    <t>HINDWARE HME INOVATON LTD</t>
  </si>
  <si>
    <t>HINDUSTAN ZINC LIMITED</t>
  </si>
  <si>
    <t>HIND RECTIFIER LIMITED</t>
  </si>
  <si>
    <t>HI-TECH PIPES LIMITED</t>
  </si>
  <si>
    <t>HLE GLASCOAT LIMITED</t>
  </si>
  <si>
    <t>HINDUSTAN FOODS LIMITED</t>
  </si>
  <si>
    <t>NIP IND ETF HANGSENG BEES</t>
  </si>
  <si>
    <t>HOME FIRST FIN CO IND LTD</t>
  </si>
  <si>
    <t>HONASA CONSUMER LIMITED</t>
  </si>
  <si>
    <t>HONEYWELL AUTOMATION IND</t>
  </si>
  <si>
    <t>HPL ELECTRIC &amp; POWER LTD</t>
  </si>
  <si>
    <t>HIMADRI SPECIALITY CHEM L</t>
  </si>
  <si>
    <t>HUBTOWN LIMITED</t>
  </si>
  <si>
    <t>HSG &amp; URBAN DEV CORPN LTD</t>
  </si>
  <si>
    <t>HUHTAMAKI INDIA LIMITED</t>
  </si>
  <si>
    <t>HYUNDAI MOTOR INDIA LTD</t>
  </si>
  <si>
    <t>ICE MAKE REFRIGERAT LTD</t>
  </si>
  <si>
    <t>ICICI PRUDENTIAL AMC LTD</t>
  </si>
  <si>
    <t>ICICIPRAMC - BHARATIWIN</t>
  </si>
  <si>
    <t>ICICI BANK LTD.</t>
  </si>
  <si>
    <t>ICICI LOMBARD GIC LIMITED</t>
  </si>
  <si>
    <t>ICICI PRU LIFE INS CO LTD</t>
  </si>
  <si>
    <t>INDO COUNT INDUSTRIES LTD</t>
  </si>
  <si>
    <t>ICRA LIMITED</t>
  </si>
  <si>
    <t>IDBI BANK LIMITED</t>
  </si>
  <si>
    <t>VODAFONE IDEA LIMITED</t>
  </si>
  <si>
    <t>IDFC FIRST BANK LIMITED</t>
  </si>
  <si>
    <t>INDIAN ENERGY EXC LTD</t>
  </si>
  <si>
    <t>IFB INDUSTRIES LTD</t>
  </si>
  <si>
    <t>IFCI LTD</t>
  </si>
  <si>
    <t>IGARASHI MOTORS INDIA LTD</t>
  </si>
  <si>
    <t>INTL GEMOLOGICAL INST LTD</t>
  </si>
  <si>
    <t>INDRAPRASTHA GAS LTD</t>
  </si>
  <si>
    <t>IIFL FINANCE LIMITED</t>
  </si>
  <si>
    <t>IIFL CAPITAL SERVICES LTD</t>
  </si>
  <si>
    <t>IKIO TECHNOLOGIES LIMITED</t>
  </si>
  <si>
    <t>INVENTURUS KNOWLEDGE SO L</t>
  </si>
  <si>
    <t>IMAGICAAWORLD ENT LTD</t>
  </si>
  <si>
    <t>INDIAN METALS &amp; FERRO</t>
  </si>
  <si>
    <t>INSOLATION ENERGY LIMITED</t>
  </si>
  <si>
    <t>INDEGENE LIMITED</t>
  </si>
  <si>
    <t>THE INDIAN HOTELS CO. LTD</t>
  </si>
  <si>
    <t>THE INDIA CEMENTS LIMITED</t>
  </si>
  <si>
    <t>INDIA GLYCOLS LTD</t>
  </si>
  <si>
    <t>INDIAMART INTERMESH LTD</t>
  </si>
  <si>
    <t>INDIAN BANK</t>
  </si>
  <si>
    <t>INDIAN HUME PIPE CO. LTD.</t>
  </si>
  <si>
    <t>INDIA SHELTER FIN CORP L</t>
  </si>
  <si>
    <t>INTERGLOBE AVIATION LTD</t>
  </si>
  <si>
    <t>INDIGO PAINTS LIMITED</t>
  </si>
  <si>
    <t>INDIA NIPPON ELECT  LTD</t>
  </si>
  <si>
    <t>INDO BORAX &amp; CHEMICAL LTD</t>
  </si>
  <si>
    <t>INDOCO REMEDIES LTD.</t>
  </si>
  <si>
    <t>INDOSTAR CAPITAL FIN LTD</t>
  </si>
  <si>
    <t>INDO THAI SEC LTD</t>
  </si>
  <si>
    <t>INDRAPRASTHA MEDICAL CORP</t>
  </si>
  <si>
    <t>IND SWIFT LABORATORIES LT</t>
  </si>
  <si>
    <t>INDUSIND BANK LIMITED</t>
  </si>
  <si>
    <t>INDUS TOWERS LIMITED</t>
  </si>
  <si>
    <t>INFOBEANS TECHNO. LTD.</t>
  </si>
  <si>
    <t>NIP IND ETF INFRA BEES</t>
  </si>
  <si>
    <t>ICICIPRAMC - ICICIINFRA</t>
  </si>
  <si>
    <t>INFOSYS LIMITED</t>
  </si>
  <si>
    <t>INGERSOLL-RAND INDIA LTD</t>
  </si>
  <si>
    <t>INNOVA CAPTAB LIMITED</t>
  </si>
  <si>
    <t>INOX INDIA LIMITED</t>
  </si>
  <si>
    <t>INOX WIND LIMITED</t>
  </si>
  <si>
    <t>INTELLECT DESIGN ARENA</t>
  </si>
  <si>
    <t>INTERARCH BLDNG SOLTN LTD</t>
  </si>
  <si>
    <t>MIRAEAMC - INTERNET</t>
  </si>
  <si>
    <t>INDIAN OVERSEAS BANK</t>
  </si>
  <si>
    <t>INDIAN OIL CORP LTD</t>
  </si>
  <si>
    <t>IOL CHEM AND PHARMA LTD</t>
  </si>
  <si>
    <t>ION EXCHANGE (INDIA) LTD</t>
  </si>
  <si>
    <t>IPCA LABORATORIES LTD</t>
  </si>
  <si>
    <t>INDIA PESTICIDES LIMITED</t>
  </si>
  <si>
    <t>IRB INFRA DEV LTD.</t>
  </si>
  <si>
    <t>IRCON INTERNATIONAL LTD</t>
  </si>
  <si>
    <t>INDIAN RAIL TOUR CORP LTD</t>
  </si>
  <si>
    <t>INDIAN RENEWABLE ENERGY</t>
  </si>
  <si>
    <t>INDIAN RAILWAY FIN CORP L</t>
  </si>
  <si>
    <t>IRM ENERGY LIMITED</t>
  </si>
  <si>
    <t>ISGEC HEAVY ENG LTD</t>
  </si>
  <si>
    <t>KOTAKMAMC - KOTAKIT</t>
  </si>
  <si>
    <t>DSPAMC - DSPIT</t>
  </si>
  <si>
    <t>AXISAMC-ITAXIS</t>
  </si>
  <si>
    <t>NIP IND ETF IT</t>
  </si>
  <si>
    <t>ITC LTD</t>
  </si>
  <si>
    <t>ITC HOTELS LIMITED</t>
  </si>
  <si>
    <t>INDIA TOUR. DEV. CO. LTD.</t>
  </si>
  <si>
    <t>MIRAEAMC - ITETF</t>
  </si>
  <si>
    <t>ITI LTD</t>
  </si>
  <si>
    <t>ICICIPRAMC - ICICITECH</t>
  </si>
  <si>
    <t>IVALUE INFOSOLUTIONS LTD</t>
  </si>
  <si>
    <t>INVESCO INDIA GOLD ETF</t>
  </si>
  <si>
    <t>LE TRAVENUES TECHNOLOGY L</t>
  </si>
  <si>
    <t>IZMO LIMITED</t>
  </si>
  <si>
    <t>J &amp; K BANK LTD.</t>
  </si>
  <si>
    <t>JAGSONPAL PHARMACEUTICALS</t>
  </si>
  <si>
    <t>JAI CORP LIMITED</t>
  </si>
  <si>
    <t>JAIN RESOURCE RECYCLING L</t>
  </si>
  <si>
    <t>JAMNA AUTO IND LTD</t>
  </si>
  <si>
    <t>JARO INS OF TEC MG N RE L</t>
  </si>
  <si>
    <t>JASH ENGINEERING LIMITED</t>
  </si>
  <si>
    <t>JAYKAY ENTERPRISES LTD</t>
  </si>
  <si>
    <t>JAYASWAL NECO INDUSTR LTD</t>
  </si>
  <si>
    <t>JBM AUTO LIMITED</t>
  </si>
  <si>
    <t>J.G.CHEMICALS LIMITED</t>
  </si>
  <si>
    <t>JINDAL SAW LIMITED</t>
  </si>
  <si>
    <t>JINDAL STEEL LIMITED</t>
  </si>
  <si>
    <t>JINDAL DRILLING IND. LTD</t>
  </si>
  <si>
    <t>JINDAL WORLDWIDE LTD</t>
  </si>
  <si>
    <t>JIO FIN SERVICES LTD</t>
  </si>
  <si>
    <t>JAIN IRRIGATION SYSTEMS</t>
  </si>
  <si>
    <t>JK CEMENT LIMITED</t>
  </si>
  <si>
    <t>JKUMAR INFR.LTD.</t>
  </si>
  <si>
    <t>JK LAKSHMI CEMENT LTD</t>
  </si>
  <si>
    <t>JK PAPER LIMITED</t>
  </si>
  <si>
    <t>JK TYRE &amp; INDUSTRIES LTD</t>
  </si>
  <si>
    <t>JM FINANCIAL LIMITED</t>
  </si>
  <si>
    <t>JNK INDIA LIMITED</t>
  </si>
  <si>
    <t>JAIPRAKASH POWER VEN. LTD</t>
  </si>
  <si>
    <t>JANA SMALL FIN BANK LTD</t>
  </si>
  <si>
    <t>JINDAL STAINLESS LIMITED</t>
  </si>
  <si>
    <t>JEENA SIKHO LIFECARE LTD</t>
  </si>
  <si>
    <t>JSW CEMENT LIMITED</t>
  </si>
  <si>
    <t>JSW DULUX LIMITED</t>
  </si>
  <si>
    <t>JSW ENERGY LIMITED</t>
  </si>
  <si>
    <t>JSW HOLDINGS LIMITED</t>
  </si>
  <si>
    <t>JSW INFRASTRUCTURE LTD</t>
  </si>
  <si>
    <t>JSW STEEL LIMITED</t>
  </si>
  <si>
    <t>JTEKT INDIA LIMITED</t>
  </si>
  <si>
    <t>JTL INDUSTRIES LIMITED</t>
  </si>
  <si>
    <t>JUBILANT FOODWORKS LTD</t>
  </si>
  <si>
    <t>JUBILANT INGREVIA LIMITED</t>
  </si>
  <si>
    <t>JUBILANT PHARMOVA LTD</t>
  </si>
  <si>
    <t>NIP IND ETF JUNIOR BEES</t>
  </si>
  <si>
    <t>JUNIPER HOTELS LIMITED</t>
  </si>
  <si>
    <t>JUSTDIAL LTD.</t>
  </si>
  <si>
    <t>JUPITER WAGONS LIMITED</t>
  </si>
  <si>
    <t>JYOTHY LABS LIMITED</t>
  </si>
  <si>
    <t>JYOTI CNC AUTOMATION LTD</t>
  </si>
  <si>
    <t>JYOTI STRUCTURES LTD</t>
  </si>
  <si>
    <t>KABRA EXTRUSION TECHNIK L</t>
  </si>
  <si>
    <t>KAJARIA CERAMICS LTD</t>
  </si>
  <si>
    <t>SAI SILKS (KALAMANDIR) L</t>
  </si>
  <si>
    <t>KALPATARU LIMITED</t>
  </si>
  <si>
    <t>KALYAN JEWELLERS IND LTD</t>
  </si>
  <si>
    <t>KANSAI NEROLAC PAINTS LTD</t>
  </si>
  <si>
    <t>KAPSTON</t>
  </si>
  <si>
    <t>INE542Z01028</t>
  </si>
  <si>
    <t>KAPSTON SERVICES LIMITED</t>
  </si>
  <si>
    <t>KARUR VYSYA BANK LTD</t>
  </si>
  <si>
    <t>KAYNES TECHNOLOGY IND LTD</t>
  </si>
  <si>
    <t>KCP LTD</t>
  </si>
  <si>
    <t>KDDL LIMITED</t>
  </si>
  <si>
    <t>KEC INTL. LIMITED</t>
  </si>
  <si>
    <t>KEI INDUSTRIES LTD.</t>
  </si>
  <si>
    <t>KENNAMETAL INDIA LIMITED</t>
  </si>
  <si>
    <t>KERNEX MICROSYS(I) LTD</t>
  </si>
  <si>
    <t>KFIN TECHNOLOGIES LIMITED</t>
  </si>
  <si>
    <t>KRISHNA INST OF MED SCI L</t>
  </si>
  <si>
    <t>KINGFA SCI &amp; TEC IND LTD.</t>
  </si>
  <si>
    <t>KIOCL LIMITED</t>
  </si>
  <si>
    <t>KIRI INDUSTRIES LIMITED</t>
  </si>
  <si>
    <t>KIRLOSKAR FERROUS IND LTD</t>
  </si>
  <si>
    <t>KIRLOSKAR BROTHERS LTD</t>
  </si>
  <si>
    <t>KIRLOSKAR OIL ENG LTD</t>
  </si>
  <si>
    <t>KIRLOSKAR INDUSTRIES LTD</t>
  </si>
  <si>
    <t>KIRLOSKAR PNEUMATIC COM L</t>
  </si>
  <si>
    <t>ONEMI TECHNOLOGY SOL LTD</t>
  </si>
  <si>
    <t>KITEX GARMENTS LTD</t>
  </si>
  <si>
    <t>KEWAL KIRAN CLOTHING LTD</t>
  </si>
  <si>
    <t>KILBURN ENGINEERING LTD.</t>
  </si>
  <si>
    <t>KNOWLEDGE MARINE &amp; EN W L</t>
  </si>
  <si>
    <t>KNR CONSTRU LTD.</t>
  </si>
  <si>
    <t>KOLTE PATIL DEV. LTD.</t>
  </si>
  <si>
    <t>KOTAK MAHINDRA BANK LTD</t>
  </si>
  <si>
    <t>KOVAI MEDICAL CENTER &amp; HO</t>
  </si>
  <si>
    <t>K.P. ENERGY LIMITED</t>
  </si>
  <si>
    <t>KPI GREEN ENERGY LIMITED</t>
  </si>
  <si>
    <t>KALPATARU PROJECT INT LTD</t>
  </si>
  <si>
    <t>KPIT TECHNOLOGIES LIMITED</t>
  </si>
  <si>
    <t>KWALITY PHARMACEUTICALS L</t>
  </si>
  <si>
    <t>KPR MILL LTD.</t>
  </si>
  <si>
    <t>KRBL LIMITED</t>
  </si>
  <si>
    <t>KRISHANA PHOSCHEM LIMITED</t>
  </si>
  <si>
    <t>KRISHNA DEF AND ALD IND L</t>
  </si>
  <si>
    <t>KROSS LIMITED</t>
  </si>
  <si>
    <t>KRSNAA DIAGNOSTICS LTD</t>
  </si>
  <si>
    <t>KSB LIMITED</t>
  </si>
  <si>
    <t>KAVERI SEED CO. LTD.</t>
  </si>
  <si>
    <t>KSH INTERNATIONAL LIMITED</t>
  </si>
  <si>
    <t>KARNATAKA BANK LIMITED</t>
  </si>
  <si>
    <t>KWALITY WALL'S (INDIA) L</t>
  </si>
  <si>
    <t>DR. LAL PATH LABS LTD.</t>
  </si>
  <si>
    <t>LANDMARK CARS LIMITED</t>
  </si>
  <si>
    <t>LA OPALA RG LIMITED</t>
  </si>
  <si>
    <t>LATENT VIEW ANALYTICS LTD</t>
  </si>
  <si>
    <t>LAURUS LABS LIMITED</t>
  </si>
  <si>
    <t>LAXMI DENTAL LIMITED</t>
  </si>
  <si>
    <t>LEMON TREE HOTELS LTD</t>
  </si>
  <si>
    <t>LENSKART SOLUTIONS LTD</t>
  </si>
  <si>
    <t>LG BALAKRISHNAN &amp; BROS</t>
  </si>
  <si>
    <t>LG ELECTRONICS INDIA LTD</t>
  </si>
  <si>
    <t>LIC HOUSING FINANCE LTD</t>
  </si>
  <si>
    <t>LIFE INSURA CORP OF INDIA</t>
  </si>
  <si>
    <t>LIC MF - LIC GOLD ETF</t>
  </si>
  <si>
    <t>LINDE INDIA LIMITED</t>
  </si>
  <si>
    <t>LLOYDS ENGG WORK LIMITED</t>
  </si>
  <si>
    <t>LLOYDS ENTERPRISES LTD</t>
  </si>
  <si>
    <t>LLOYDS METALS N ENERGY L</t>
  </si>
  <si>
    <t>LMW LIMITED</t>
  </si>
  <si>
    <t>LODHA DEVELOPERS LIMITED</t>
  </si>
  <si>
    <t>KOTAKMAMC - KOTAKLOVOL</t>
  </si>
  <si>
    <t>ICICI PR NIF LW VL 30 ETF</t>
  </si>
  <si>
    <t>LARSEN &amp; TOUBRO LTD.</t>
  </si>
  <si>
    <t>L&amp;T FINANCE LIMITED</t>
  </si>
  <si>
    <t>LT FOODS LIMITED</t>
  </si>
  <si>
    <t>LTM LIMITED</t>
  </si>
  <si>
    <t>L&amp;T TECHNOLOGY SER. LTD.</t>
  </si>
  <si>
    <t>LUMAX INDUSTRIES LTD</t>
  </si>
  <si>
    <t>LUMAX AUTO TECH LTD</t>
  </si>
  <si>
    <t>LUPIN LIMITED</t>
  </si>
  <si>
    <t>LUX INDUSTRIES LIMITED</t>
  </si>
  <si>
    <t>LAXMI ORGANIC INDUS LTD</t>
  </si>
  <si>
    <t>MAHINDRA &amp; MAHINDRA LTD</t>
  </si>
  <si>
    <t>M&amp;M FIN. SERVICES LTD</t>
  </si>
  <si>
    <t>MACPOWER CNC MACHINES LTD</t>
  </si>
  <si>
    <t>BANK OF MAHARASHTRA</t>
  </si>
  <si>
    <t>MIRAEAMC - MAHKTECH</t>
  </si>
  <si>
    <t>MAHINDRA LIFESPACE DEVLTD</t>
  </si>
  <si>
    <t>MAHINDRA LOGISTIC LIMITED</t>
  </si>
  <si>
    <t>MAHARASHTRA SCOOTERS LTD</t>
  </si>
  <si>
    <t>MAHARASHTRA SEAMLESS LTD</t>
  </si>
  <si>
    <t>MAITHAN ALLOYS LTD</t>
  </si>
  <si>
    <t>MIRAEAMC - MAMFGETF</t>
  </si>
  <si>
    <t>MAMATA MACHINERY LIMITED</t>
  </si>
  <si>
    <t>MANALI PETROCHEMICALS LT</t>
  </si>
  <si>
    <t>MANAPPURAM FINANCE LTD</t>
  </si>
  <si>
    <t>MAN INDUSTRIES (I) LTD.</t>
  </si>
  <si>
    <t>MAN INFRA LTD</t>
  </si>
  <si>
    <t>MANKIND PHARMA LIMITED</t>
  </si>
  <si>
    <t>MANORAMA INDUSTRIES LTD</t>
  </si>
  <si>
    <t>VEDANT FASHIONS LIMITED</t>
  </si>
  <si>
    <t>C.E. INFO SYSTEMS LIMITED</t>
  </si>
  <si>
    <t>MARATHON NXTGEN REALT LTD</t>
  </si>
  <si>
    <t>MARICO LIMITED</t>
  </si>
  <si>
    <t>MARINE ELECTRICAL (I) LTD</t>
  </si>
  <si>
    <t>MARKSANS PHARMA LIMITED</t>
  </si>
  <si>
    <t>MARSONS LIMITED</t>
  </si>
  <si>
    <t>MARUTI SUZUKI INDIA LTD.</t>
  </si>
  <si>
    <t>MAS FINANCIAL SERV LTD</t>
  </si>
  <si>
    <t>MIRAEAMC - MASPTOP50</t>
  </si>
  <si>
    <t>MASTEK LTD</t>
  </si>
  <si>
    <t>MASTER TRUST LIMITED</t>
  </si>
  <si>
    <t>MAX ESTATES LIMITED</t>
  </si>
  <si>
    <t>MAX HEALTHCARE INS LTD</t>
  </si>
  <si>
    <t>MAYUR UNIQUOTERS LTD</t>
  </si>
  <si>
    <t>MAZAGON DOCK SHIPBUIL LTD</t>
  </si>
  <si>
    <t>MADHYA BHARAT AGRO P. LTD</t>
  </si>
  <si>
    <t>M AND B ENGINEERING LTD</t>
  </si>
  <si>
    <t>MAGELLANIC CLOUD LIMITED</t>
  </si>
  <si>
    <t>MULTI COMMODITY EXCHANGE</t>
  </si>
  <si>
    <t>GLOBAL HEALTH LIMITED</t>
  </si>
  <si>
    <t>MEDI ASSIST HEALTH SER L</t>
  </si>
  <si>
    <t>MEDPLUS HEALTH SERV LTD</t>
  </si>
  <si>
    <t>MEESHO LIMITED</t>
  </si>
  <si>
    <t>MIRAEAMC - METAL</t>
  </si>
  <si>
    <t>ICICIPRAMC - METALIETF</t>
  </si>
  <si>
    <t>METRO BRANDS LIMITED</t>
  </si>
  <si>
    <t>METROPOLIS HEALTHCARE LTD</t>
  </si>
  <si>
    <t>MAX FINANCIAL SERV LTD</t>
  </si>
  <si>
    <t>MAHANAGAR GAS LTD.</t>
  </si>
  <si>
    <t>MAHINDRA HOLIDAYS LTD</t>
  </si>
  <si>
    <t>KOTAKMAMC - MID150</t>
  </si>
  <si>
    <t>NIP IND ETF MIDCAP 150</t>
  </si>
  <si>
    <t>ZERODHAAMC - MID150CASE</t>
  </si>
  <si>
    <t>KOTAKMAMC - KOTAKMID50</t>
  </si>
  <si>
    <t>MIRAEAMC - MAM150ETF</t>
  </si>
  <si>
    <t>ICICIPRAMC - ICICIM150</t>
  </si>
  <si>
    <t>MISHRA DHATU NIGAM LTD</t>
  </si>
  <si>
    <t>ICICI PRUD MIDCAP SEL ETF</t>
  </si>
  <si>
    <t>MIRAEAMC - MIDSMALL</t>
  </si>
  <si>
    <t>MIDWEST LIMITED</t>
  </si>
  <si>
    <t>MINDA CORPORATION LTD</t>
  </si>
  <si>
    <t>MM FORGINGS LTD</t>
  </si>
  <si>
    <t>MMTC LIMITED</t>
  </si>
  <si>
    <t>KOTAKMAMC - KOTAKMNC</t>
  </si>
  <si>
    <t>ONE MOBIKWIK SYSTEMS LTD</t>
  </si>
  <si>
    <t>MOTILALAMC - MOCAPITAL</t>
  </si>
  <si>
    <t>MOTILALAMC - MODEFENCE</t>
  </si>
  <si>
    <t>MOTILALAMC - MOENERGY</t>
  </si>
  <si>
    <t>MOTILALAMC - MOGOLD</t>
  </si>
  <si>
    <t>MOTILALAMC - MOHEALTH</t>
  </si>
  <si>
    <t>MOIL LIMITED</t>
  </si>
  <si>
    <t>MEGHMANI ORGANICS LIMITED</t>
  </si>
  <si>
    <t>MOLD-TEK PACKAGING LTD</t>
  </si>
  <si>
    <t>MOTILALAMC - MOLOWVOL</t>
  </si>
  <si>
    <t>MOTILAL OS MIDCAP100 ETF</t>
  </si>
  <si>
    <t>ICICIPRAMC - ICICIMOM30</t>
  </si>
  <si>
    <t>MOTILAL OSWAL M50 ETF</t>
  </si>
  <si>
    <t>BIRLASLAMC - MOMENTUM</t>
  </si>
  <si>
    <t>KOTAKMAMC - MOMENTUM30</t>
  </si>
  <si>
    <t>MOTILALAMC - MOMENTUM50</t>
  </si>
  <si>
    <t>MOTILALAMC - MOMIDMTM</t>
  </si>
  <si>
    <t>MOTILALAMC - MOMOMENTUM</t>
  </si>
  <si>
    <t>MOTILAL OS NASDAQ100 ETF</t>
  </si>
  <si>
    <t>MONARCH NETWORTH CAP LTD</t>
  </si>
  <si>
    <t>MOTILALAMC - MONEXT50</t>
  </si>
  <si>
    <t>MOTILALAMC - MONIFTY500</t>
  </si>
  <si>
    <t>MOTILALAMC - MONQ50</t>
  </si>
  <si>
    <t>MONTE CARLO FASHIONS LTD.</t>
  </si>
  <si>
    <t>MOTILALAMC - MOQUALITY</t>
  </si>
  <si>
    <t>MOTILALAMC - MOREALTY</t>
  </si>
  <si>
    <t>MOREPEN LAB. LTD</t>
  </si>
  <si>
    <t>MOSCHIP TECHNOLOGIES LTD</t>
  </si>
  <si>
    <t>MOTILALAMC - MOSILVER</t>
  </si>
  <si>
    <t>MOTILALAMC - MOSMALL250</t>
  </si>
  <si>
    <t>SAMVRDHNA MTHRSN INTL LTD</t>
  </si>
  <si>
    <t>MOTILAL OSWAL FIN LTD</t>
  </si>
  <si>
    <t>MOTISONS JEWELLERS LTD</t>
  </si>
  <si>
    <t>MOTILALAMC - MOTOUR</t>
  </si>
  <si>
    <t>MOTILALAMC - MOVALUE</t>
  </si>
  <si>
    <t>MPHASIS LIMITED</t>
  </si>
  <si>
    <t>MPS LIMITED</t>
  </si>
  <si>
    <t>MRF LTD</t>
  </si>
  <si>
    <t>KOTAKMAMC - MSCIINDIA</t>
  </si>
  <si>
    <t>MSP STEEL &amp; POWER LTD.</t>
  </si>
  <si>
    <t>MSTC LIMITED</t>
  </si>
  <si>
    <t>MOTHERSON SUMI WRNG IND L</t>
  </si>
  <si>
    <t>MAHANAGAR TELEPHONE NIGAM</t>
  </si>
  <si>
    <t>MUFIN GREEN FINANCE LTD</t>
  </si>
  <si>
    <t>MUKAND LTD.</t>
  </si>
  <si>
    <t>MIRAEAMC - MULTICAP</t>
  </si>
  <si>
    <t>MUNJAL AUTO IND. LTD.</t>
  </si>
  <si>
    <t>MUTHOOT FINANCE LIMITED</t>
  </si>
  <si>
    <t>MUTHOOT MICROFIN LIMITED</t>
  </si>
  <si>
    <t>NACL INDUSTRIES LIMITED</t>
  </si>
  <si>
    <t>NIPPON L I A M LTD</t>
  </si>
  <si>
    <t>NATCO PHARMA LTD.</t>
  </si>
  <si>
    <t>NATIONAL ALUMINIUM CO LTD</t>
  </si>
  <si>
    <t>INFO EDGE (I) LTD</t>
  </si>
  <si>
    <t>NAVA LIMITED</t>
  </si>
  <si>
    <t>NAVIN FLUORINE INT. LTD</t>
  </si>
  <si>
    <t>NAVKAR CORPORATION LTD.</t>
  </si>
  <si>
    <t>NAVNEET EDUCATION LTD</t>
  </si>
  <si>
    <t>NAZARA TECHNOLOGIES LTD</t>
  </si>
  <si>
    <t>NBCC (INDIA) LIMITED</t>
  </si>
  <si>
    <t>NCC LIMITED</t>
  </si>
  <si>
    <t>NELCO LTD</t>
  </si>
  <si>
    <t>NEOGEN CHEMICALS LIMITED</t>
  </si>
  <si>
    <t>NEPHROCARE HEALTH SERV L</t>
  </si>
  <si>
    <t>NESCO LTD.</t>
  </si>
  <si>
    <t>NESTLE INDIA LIMITED</t>
  </si>
  <si>
    <t>NETWEB TECH INDIA LTD</t>
  </si>
  <si>
    <t>NETWORK18 MEDIA &amp; INV LTD</t>
  </si>
  <si>
    <t>NEULAND LAB LTD.</t>
  </si>
  <si>
    <t>NEWGEN SOFTWARE TECH LTD</t>
  </si>
  <si>
    <t>MIRAEAMC - MANXT50</t>
  </si>
  <si>
    <t>UTIAMC-NEXT50BETA</t>
  </si>
  <si>
    <t>ICICIPRAMC - ICICINXT50</t>
  </si>
  <si>
    <t>NATIONAL FERT. LTD</t>
  </si>
  <si>
    <t>NGL FINE CHEM LIMITED</t>
  </si>
  <si>
    <t>NARAYANA HRUDAYALAYA LTD.</t>
  </si>
  <si>
    <t>NHPC LTD</t>
  </si>
  <si>
    <t>THE NEW INDIA ASSU CO LTD</t>
  </si>
  <si>
    <t>NIBE LIMITED</t>
  </si>
  <si>
    <t>NIP IND ETF NIFTY 100</t>
  </si>
  <si>
    <t>ICICI PRUD NIFTY 100 ETF</t>
  </si>
  <si>
    <t>KOTAK NIFTY ETF</t>
  </si>
  <si>
    <t>KOTAKMAMC - NIFTY100EW</t>
  </si>
  <si>
    <t>DSPAMC - DSPNIFTY</t>
  </si>
  <si>
    <t>AXISAMC-NIFTYAXIS</t>
  </si>
  <si>
    <t>NIP IND ETF NIFTY BEES</t>
  </si>
  <si>
    <t>UTIAMC-NIFTYBETA</t>
  </si>
  <si>
    <t>ZERODHAAMC - NIFTYCASE</t>
  </si>
  <si>
    <t>MIRAEAMC - MAN50ETF</t>
  </si>
  <si>
    <t>ICICI PRUD NIFTY ETF</t>
  </si>
  <si>
    <t>NIIT LIMITED</t>
  </si>
  <si>
    <t>NIIT LEARNING SYSTEMS LTD</t>
  </si>
  <si>
    <t>NILKAMAL LIMITED</t>
  </si>
  <si>
    <t>NITCO LIMITED</t>
  </si>
  <si>
    <t>NITIN SPINNERS LIMITED</t>
  </si>
  <si>
    <t>NITTA GELATIN INDIA LTD.</t>
  </si>
  <si>
    <t>NIVA BUPA HEALTH INS CO L</t>
  </si>
  <si>
    <t>NLC INDIA LIMITED</t>
  </si>
  <si>
    <t>NMDC LTD.</t>
  </si>
  <si>
    <t>NOCIL LIMITED</t>
  </si>
  <si>
    <t>NORTHERN ARC CAPITAL LTD</t>
  </si>
  <si>
    <t>NOVARTIS INDIA LIMITED</t>
  </si>
  <si>
    <t>NETWORK PEOPLE SRV TECH L</t>
  </si>
  <si>
    <t>NRB BEARING LIMITED</t>
  </si>
  <si>
    <t>NMDC STEEL LIMITED</t>
  </si>
  <si>
    <t>NTPC LTD</t>
  </si>
  <si>
    <t>NTPC GREEN ENERGY LIMITED</t>
  </si>
  <si>
    <t>NUCLEUS SOFTWARE EXPORTS</t>
  </si>
  <si>
    <t>NUVAMA WEALTH MANAGE LTD</t>
  </si>
  <si>
    <t>NUVOCO VISTAS CORP LTD</t>
  </si>
  <si>
    <t>NIP IND ETF ETF NV20</t>
  </si>
  <si>
    <t>ICICI PRUDENTIAL NV20 ETF</t>
  </si>
  <si>
    <t>FSN E COMMERCE VENTURES</t>
  </si>
  <si>
    <t>OBEROI REALTY LIMITED</t>
  </si>
  <si>
    <t>ORACLE FIN SERV SOFT LTD.</t>
  </si>
  <si>
    <t>OIL INDIA LTD</t>
  </si>
  <si>
    <t>ICICIPRAMC - OILIETF</t>
  </si>
  <si>
    <t>OLA ELECTRIC MOBILITY LTD</t>
  </si>
  <si>
    <t>OLECTRA GREENTECH LIMITED</t>
  </si>
  <si>
    <t>OMAXE LIMITED</t>
  </si>
  <si>
    <t>OMNITECH ENGINEERING LTD</t>
  </si>
  <si>
    <t>ONE POINT ONE SOL LTD</t>
  </si>
  <si>
    <t>ONESOURCE SPECL PHARMA L</t>
  </si>
  <si>
    <t>OIL AND NATURAL GAS CORP.</t>
  </si>
  <si>
    <t>OPTIEMUS INFRACOM LTD</t>
  </si>
  <si>
    <t>ORCHID PHARMA LIMITED</t>
  </si>
  <si>
    <t>ORIENT CEMENT LTD.</t>
  </si>
  <si>
    <t>ORIENT ELECTRIC LIMITED</t>
  </si>
  <si>
    <t>ORIENT HOTELS LTD</t>
  </si>
  <si>
    <t>ORIENT TECHNOLOGIES LTD</t>
  </si>
  <si>
    <t>ORISSA MIN DEV CO LTD</t>
  </si>
  <si>
    <t>ORKLA INDIA LIMITED</t>
  </si>
  <si>
    <t>OSWAL PUMPS LIMITED</t>
  </si>
  <si>
    <t>PACE DIGITEK LIMITED</t>
  </si>
  <si>
    <t>PAGE INDUSTRIES LTD</t>
  </si>
  <si>
    <t>PAISALO DIGITAL LIMITED</t>
  </si>
  <si>
    <t>PANACEA BIOTEC LTD</t>
  </si>
  <si>
    <t>PANAMA PETROCHEM LTD</t>
  </si>
  <si>
    <t>PARAMOUNT COMM LTD</t>
  </si>
  <si>
    <t>PARADEEP PHOSPHATES LTD</t>
  </si>
  <si>
    <t>PARAG MILK FOODS LTD.</t>
  </si>
  <si>
    <t>PARAS DEF AND SPCE TECH L</t>
  </si>
  <si>
    <t>PARK MEDI WORLD LIMITED</t>
  </si>
  <si>
    <t>PATANJALI FOODS LIMITED</t>
  </si>
  <si>
    <t>PATEL ENGINEERING LTD.</t>
  </si>
  <si>
    <t>PAUSHAK LIMITED</t>
  </si>
  <si>
    <t>PCBL CHEMICAL LIMITED</t>
  </si>
  <si>
    <t>PC JEWELLER LTD</t>
  </si>
  <si>
    <t>PDS LIMITED</t>
  </si>
  <si>
    <t>PENNAR INDUSTRIES LTD</t>
  </si>
  <si>
    <t>PERSISTENT SYSTEMS LTD</t>
  </si>
  <si>
    <t>PETRONET LNG LIMITED</t>
  </si>
  <si>
    <t>POWER FIN CORP LTD.</t>
  </si>
  <si>
    <t>PFIZER LTD</t>
  </si>
  <si>
    <t>PRIME FOCUS LIMITED</t>
  </si>
  <si>
    <t>PG ELECTROPLAST LTD</t>
  </si>
  <si>
    <t>P&amp;G HYGIENE &amp; HEALTH CARE</t>
  </si>
  <si>
    <t>PROCTER &amp; GAMBLE HEALTH L</t>
  </si>
  <si>
    <t>PEARL GLOBAL IND LIMITED</t>
  </si>
  <si>
    <t>NIPPONAMC - NETFPHARMA</t>
  </si>
  <si>
    <t>THE PHOENIX MILLS LTD</t>
  </si>
  <si>
    <t>PICCADILY AGRO INDUSTRI L</t>
  </si>
  <si>
    <t>PIDILITE INDUSTRIES LTD</t>
  </si>
  <si>
    <t>PI INDUSTRIES LTD</t>
  </si>
  <si>
    <t>PINE LABS LIMITED</t>
  </si>
  <si>
    <t>PIRAMAL FINANCE LIMITED</t>
  </si>
  <si>
    <t>PITTI ENGINEERING LIMITED</t>
  </si>
  <si>
    <t>PIX TRANSMISSIONS LIMITED</t>
  </si>
  <si>
    <t>PUNJAB NATIONAL BANK</t>
  </si>
  <si>
    <t>PNB GILTS LIMITED</t>
  </si>
  <si>
    <t>PNB HOUSING FIN LTD.</t>
  </si>
  <si>
    <t>PNC INFRATECH LTD.</t>
  </si>
  <si>
    <t>P N GADGIL JEWELLERS LTD</t>
  </si>
  <si>
    <t>PNGS REVA DIAMOND JEWEL L</t>
  </si>
  <si>
    <t>PONDY OXIDES &amp; CHEM LTD</t>
  </si>
  <si>
    <t>POKARNA LIMITED</t>
  </si>
  <si>
    <t>PB FINTECH LIMITED</t>
  </si>
  <si>
    <t>POLYCAB INDIA LIMITED</t>
  </si>
  <si>
    <t>POLY MEDICURE LIMITED</t>
  </si>
  <si>
    <t>POLYPLEX CORPORATION LTD</t>
  </si>
  <si>
    <t>POONAWALLA FINCORP LTD</t>
  </si>
  <si>
    <t>POWER GRID CORP. LTD.</t>
  </si>
  <si>
    <t>POWERICA LIMITED</t>
  </si>
  <si>
    <t>HITACHI ENERGY INDIA LTD</t>
  </si>
  <si>
    <t>POWER MECH PROJECTS LTD.</t>
  </si>
  <si>
    <t>PIRAMAL PHARMA LIMITED</t>
  </si>
  <si>
    <t>PRAJ INDUSTRIES LTD</t>
  </si>
  <si>
    <t>PRAKASH INDUSTRIES LTD</t>
  </si>
  <si>
    <t>PRECISION CAMSHAFTS LTD.</t>
  </si>
  <si>
    <t>PRECISION WIRES INDIA LTD</t>
  </si>
  <si>
    <t>PREMIER EXPLOSIVES LTD</t>
  </si>
  <si>
    <t>PREMIER ENERGIES LIMITED</t>
  </si>
  <si>
    <t>PRESTIGE ESTATE LTD</t>
  </si>
  <si>
    <t>PRICOL LIMITED</t>
  </si>
  <si>
    <t>PRINCE PIPES FITTINGS LTD</t>
  </si>
  <si>
    <t>PRIVI SPECIALITY CHE LTD</t>
  </si>
  <si>
    <t>PROTEAN EGOV TECHNO LTD</t>
  </si>
  <si>
    <t>PRUDENT CORP ADV SER LTD</t>
  </si>
  <si>
    <t>PUNJAB &amp; SIND BANK</t>
  </si>
  <si>
    <t>PSP PROJECTS LIMITED</t>
  </si>
  <si>
    <t>KOTAK PSU BANK</t>
  </si>
  <si>
    <t>DSPAMC - DSPPSBKETF</t>
  </si>
  <si>
    <t>NIP IND ETF PSU BANK BEES</t>
  </si>
  <si>
    <t>ICICIPRAMC - PSUBANKICI</t>
  </si>
  <si>
    <t>PTC INDIA LIMITED</t>
  </si>
  <si>
    <t>PTC INDUSTRIES LIMITED</t>
  </si>
  <si>
    <t>PUNJAB CHEM &amp; CROP PROT L</t>
  </si>
  <si>
    <t>PURAVANKARA LIMITED</t>
  </si>
  <si>
    <t>PVR INOX LIMITED</t>
  </si>
  <si>
    <t>ICICIPRAMC - ICICIBANKP</t>
  </si>
  <si>
    <t>DSPAMC - DSPPVBKETF</t>
  </si>
  <si>
    <t>PHYSICSWALLAH LIMITED</t>
  </si>
  <si>
    <t>QUANTUM GOLD ETF</t>
  </si>
  <si>
    <t>QUADRANT FUTURE TEK LTD</t>
  </si>
  <si>
    <t>ICICIPRAMC - ICICIQTY30</t>
  </si>
  <si>
    <t>QUESS CORP LIMITED</t>
  </si>
  <si>
    <t>RACL GEARTECH LIMITED</t>
  </si>
  <si>
    <t>RADICO KHAITAN LTD</t>
  </si>
  <si>
    <t>RAILTEL CORP OF IND LTD</t>
  </si>
  <si>
    <t>RAIN INDUSTRIES LIMITED</t>
  </si>
  <si>
    <t>RAINBOW CHILDRENS MED LTD</t>
  </si>
  <si>
    <t>RAJRATAN GLOBAL WIRE LTD</t>
  </si>
  <si>
    <t>RALLIS INDIA LTD</t>
  </si>
  <si>
    <t>THE RAMCO CEMENTS LIMITED</t>
  </si>
  <si>
    <t>RAMCO INDUSTRIES LIMITED</t>
  </si>
  <si>
    <t>RAMKY INFRA LTD</t>
  </si>
  <si>
    <t>RAM RATNA WIRES LIMITED</t>
  </si>
  <si>
    <t>RANE HOLDINGS LIMITED</t>
  </si>
  <si>
    <t>RATEGAIN TRAVEL TECHN LTD</t>
  </si>
  <si>
    <t>RATNAMANI MET &amp; TUB LTD.</t>
  </si>
  <si>
    <t>RATNAVEER PRECISION ENG L</t>
  </si>
  <si>
    <t>RAYMOND LTD</t>
  </si>
  <si>
    <t>RAYMOND LIFESTYLE LIMITED</t>
  </si>
  <si>
    <t>RAYMOND REALTY LIMITED</t>
  </si>
  <si>
    <t>RESTAURANT BRAND ASIA LTD</t>
  </si>
  <si>
    <t>RBL BANK LIMITED</t>
  </si>
  <si>
    <t>RASHTRIYA CHEMICALS &amp; FER</t>
  </si>
  <si>
    <t>REC LIMITED</t>
  </si>
  <si>
    <t>REDINGTON LIMITED</t>
  </si>
  <si>
    <t>REDTAPE LIMITED</t>
  </si>
  <si>
    <t>REFEX INDUSTRIES LIMITED</t>
  </si>
  <si>
    <t>RELAXO FOOT LTD.</t>
  </si>
  <si>
    <t>RELIANCE INDUSTRIES LTD</t>
  </si>
  <si>
    <t>RELIGARE ENTER. LTD.</t>
  </si>
  <si>
    <t>RAVINDRA ENERGY LIMITED</t>
  </si>
  <si>
    <t>SHREE RENUKA SUGARS LTD</t>
  </si>
  <si>
    <t>REPCO HOME FINANCE LTD</t>
  </si>
  <si>
    <t>RESPONSIVE INDUSTRIES LTD</t>
  </si>
  <si>
    <t>RENAISSANCE GLOBAL LTD</t>
  </si>
  <si>
    <t>RHETAN TMT LIMITED</t>
  </si>
  <si>
    <t>RHI MAGNESITA INDIA LTD</t>
  </si>
  <si>
    <t>RICO AUTO INDUSTRIES LTD</t>
  </si>
  <si>
    <t>RELIANCE INDUSTRIAL INFRA</t>
  </si>
  <si>
    <t>RISHABH INSTRUMENTS LTD</t>
  </si>
  <si>
    <t>RITES LIMITED</t>
  </si>
  <si>
    <t>RAMKRISHNA FORGINGS LTD</t>
  </si>
  <si>
    <t>RANE (MADRAS) LIMITED</t>
  </si>
  <si>
    <t>ROLEX RINGS LIMITED</t>
  </si>
  <si>
    <t>ROSSARI BIOTECH LIMITED</t>
  </si>
  <si>
    <t>ROSSELL TECHSYS LIMITED</t>
  </si>
  <si>
    <t>ROTO PUMPS LIMITED</t>
  </si>
  <si>
    <t>ROUTE MOBILE LIMITED</t>
  </si>
  <si>
    <t>RAGHAV PRODUCTIVITY ENH L</t>
  </si>
  <si>
    <t>RPG LIFE SCIENCES LTD</t>
  </si>
  <si>
    <t>RELIANCE POWER LTD.</t>
  </si>
  <si>
    <t>RPSG VENTURES LIMITED</t>
  </si>
  <si>
    <t>RASHI PERIPHERALS LIMITED</t>
  </si>
  <si>
    <t>R R KABEL LIMITED</t>
  </si>
  <si>
    <t>RAJPUTANA STAINLESS LTD</t>
  </si>
  <si>
    <t>R SYS INTERNATIONAL LTD</t>
  </si>
  <si>
    <t>RATTANINDIA ENT LIMITED</t>
  </si>
  <si>
    <t>RATTANINDIA POWER LIMITED</t>
  </si>
  <si>
    <t>RUBICON RESEARCH LIMITED</t>
  </si>
  <si>
    <t>RUPA &amp; COMPANY LTD</t>
  </si>
  <si>
    <t>KEYSTONE REALTORS LIMITED</t>
  </si>
  <si>
    <t>RAIL VIKAS NIGAM LIMITED</t>
  </si>
  <si>
    <t>SAATVIK GREEN ENERGY LTD</t>
  </si>
  <si>
    <t>SAFARI IND (INDIA) LTD</t>
  </si>
  <si>
    <t>SAGILITY LIMITED</t>
  </si>
  <si>
    <t>STEEL AUTHORITY OF INDIA</t>
  </si>
  <si>
    <t>SAI LIFE SCIENCES LIMITED</t>
  </si>
  <si>
    <t>SAI PARENTERALS LIMITED</t>
  </si>
  <si>
    <t>SAKAR HEALTHCARE LIMITED</t>
  </si>
  <si>
    <t>SAKSOFT LIMITED</t>
  </si>
  <si>
    <t>SALASAR TECHNO ENGG. LTD.</t>
  </si>
  <si>
    <t>SALZER ELECTRONICS LTD</t>
  </si>
  <si>
    <t>SAMBHV STEEL TUBES LTD</t>
  </si>
  <si>
    <t>SAMHI HOTELS LIMITED</t>
  </si>
  <si>
    <t>SAMMAAN CAPITAL LIMITED</t>
  </si>
  <si>
    <t>SANDHAR TECHNOLOGIES LTD</t>
  </si>
  <si>
    <t>SANDUR MANG &amp; IRON ORES L</t>
  </si>
  <si>
    <t>SANGAM (INDIA) LTD</t>
  </si>
  <si>
    <t>SANGHVI MOVERS LTD</t>
  </si>
  <si>
    <t>SANOFI INDIA LIMITED</t>
  </si>
  <si>
    <t>SANOFI CONS HEALTHC IND L</t>
  </si>
  <si>
    <t>SANSERA ENGINEERING LTD</t>
  </si>
  <si>
    <t>SANSTAR LIMITED</t>
  </si>
  <si>
    <t>SAPPHIRE FOODS INDIA LTD</t>
  </si>
  <si>
    <t>SARDA ENERGY &amp; MIN LTD</t>
  </si>
  <si>
    <t>SAREGAMA INDIA LIMITED</t>
  </si>
  <si>
    <t>SATIN CREDIT NET LTD</t>
  </si>
  <si>
    <t>SHIVALIK BIMETAL CON. LTD</t>
  </si>
  <si>
    <t>SBFC FINANCE LIMITED</t>
  </si>
  <si>
    <t>SBIAMC - SBIBPB</t>
  </si>
  <si>
    <t>SBI CARDS &amp; PAY SER LTD</t>
  </si>
  <si>
    <t>SBIAMC - SBIETFIT</t>
  </si>
  <si>
    <t>SBIAMC - SBIETFPB</t>
  </si>
  <si>
    <t>SBI LIFE INSURANCE CO LTD</t>
  </si>
  <si>
    <t>STATE BANK OF INDIA</t>
  </si>
  <si>
    <t>SBIAMC - SBISILVER</t>
  </si>
  <si>
    <t>SCHAEFFLER INDIA LIMITED</t>
  </si>
  <si>
    <t>SCHNEIDER ELECTRIC INFRA</t>
  </si>
  <si>
    <t>SHIPPING CORP OF INDIA LT</t>
  </si>
  <si>
    <t>SOM DIST &amp; BREW LTD</t>
  </si>
  <si>
    <t>SEAMEC LIMITED</t>
  </si>
  <si>
    <t>SEDEMAC MECHATRONICS LTD</t>
  </si>
  <si>
    <t>SHANTI EDU INITIATIVES L</t>
  </si>
  <si>
    <t>MIRAEAMC - SELECTIPO</t>
  </si>
  <si>
    <t>SENCO GOLD LIMITED</t>
  </si>
  <si>
    <t>SENORES PHARMACEUTICALS L</t>
  </si>
  <si>
    <t>UTIAMC-SENSEXBETA</t>
  </si>
  <si>
    <t>MIRAEAMC - SENSEXETF</t>
  </si>
  <si>
    <t>ICICI PRUD SENSEX ETF</t>
  </si>
  <si>
    <t>SEPC LIMITED</t>
  </si>
  <si>
    <t>SERVOTECH REN POW SYS LTD</t>
  </si>
  <si>
    <t>SBI-ETF GOLD</t>
  </si>
  <si>
    <t>SBI-ETF NIFTY 50</t>
  </si>
  <si>
    <t>SBI-ETF NIFTY BANK</t>
  </si>
  <si>
    <t>SBI-ETF NIFTY NEXT 50</t>
  </si>
  <si>
    <t>SHEELA FOAM LIMITED</t>
  </si>
  <si>
    <t>SG FINSERVE LIMITED</t>
  </si>
  <si>
    <t>SG MART LIMITED</t>
  </si>
  <si>
    <t>SHADOWFAX TECHNOLOGIES L</t>
  </si>
  <si>
    <t>SHAILY ENG PLASTICS LTD</t>
  </si>
  <si>
    <t>SHAKTI PUMPS (I) LTD</t>
  </si>
  <si>
    <t>SHANTI GOLD INTERNATION L</t>
  </si>
  <si>
    <t>SHARDA CROPCHEM LTD.</t>
  </si>
  <si>
    <t>SHARDA MOTOR INDS LTD</t>
  </si>
  <si>
    <t>SHARE IND. SECURITIES LTD</t>
  </si>
  <si>
    <t>NIP IND ETF SHARIAH BEES</t>
  </si>
  <si>
    <t>SHILCHAR TECHNOLOGIES LTD</t>
  </si>
  <si>
    <t>SHILPA MEDICARE LTD</t>
  </si>
  <si>
    <t>S H KELKAR AND CO. LTD.</t>
  </si>
  <si>
    <t>SHOPPERS STOP LIMITED</t>
  </si>
  <si>
    <t>SHREE CEMENT LIMITED</t>
  </si>
  <si>
    <t>SHREEJI SHIPPING GLOBAL L</t>
  </si>
  <si>
    <t>SHRINGAR HOU OF MANGALS L</t>
  </si>
  <si>
    <t>SPR AUTO TECHNOLOGIES LTD</t>
  </si>
  <si>
    <t>SHRIRAM FINANCE LIMITED</t>
  </si>
  <si>
    <t>SHRIRAM PROPERTIES LTD</t>
  </si>
  <si>
    <t>SHYAM METALICS AND ENGY L</t>
  </si>
  <si>
    <t>SIEMENS LTD</t>
  </si>
  <si>
    <t>SIGNATUREGLOBAL INDIA LTD</t>
  </si>
  <si>
    <t>SIGNPOST INDIA LIMITED</t>
  </si>
  <si>
    <t>SIKA INTERPLANT SYSTEMS L</t>
  </si>
  <si>
    <t>BIRLASLAMC - SILVER</t>
  </si>
  <si>
    <t>KOTAKMAMC - KOTAKSILVE</t>
  </si>
  <si>
    <t>360ONEAMC - SILVER360</t>
  </si>
  <si>
    <t>DSPAMC - DSPSILVETF</t>
  </si>
  <si>
    <t>MIRAEAMC - MASILVER</t>
  </si>
  <si>
    <t>AXISAMC-SILVERAXIS</t>
  </si>
  <si>
    <t>NIPPONAMC - NETFSILVER</t>
  </si>
  <si>
    <t>UTIAMC-SILVERBETA</t>
  </si>
  <si>
    <t>BANDHANAMC - SILVERBND</t>
  </si>
  <si>
    <t>ZERODHAAMC - SILVERCASE</t>
  </si>
  <si>
    <t>ICICIPRAMC - ICICISILVE</t>
  </si>
  <si>
    <t>SILVER TOUCH TECHNO LTD</t>
  </si>
  <si>
    <t>SIRCA PAINT INDIA LIMITED</t>
  </si>
  <si>
    <t>SIS LIMITED</t>
  </si>
  <si>
    <t>SIYARAM SILK MILLS LTD</t>
  </si>
  <si>
    <t>SJS ENTERPRISES LIMITED</t>
  </si>
  <si>
    <t>SJVN LTD</t>
  </si>
  <si>
    <t>SKF INDIA LTD</t>
  </si>
  <si>
    <t>SKF IND (INDUSTRIAL) LTD</t>
  </si>
  <si>
    <t>SKIPPER LIMITED</t>
  </si>
  <si>
    <t>SKM EGG PROD EXPORT(I) LT</t>
  </si>
  <si>
    <t>SKY GOLD AND DIAMONDS LTD</t>
  </si>
  <si>
    <t>MIRAEAMC - SMALL250</t>
  </si>
  <si>
    <t>MIRAEAMC - SMALLCAP</t>
  </si>
  <si>
    <t>SMARTWORKS COWORKING SP L</t>
  </si>
  <si>
    <t>SMC GLOBAL SECURITIES LTD</t>
  </si>
  <si>
    <t>ZERODHAAMC - SML100CASE</t>
  </si>
  <si>
    <t>SML MAHINDRA LIMITED</t>
  </si>
  <si>
    <t>SMS PHARMACEUTICALS LTD.</t>
  </si>
  <si>
    <t>SOBHA LIMITED</t>
  </si>
  <si>
    <t>SOLARA ACTIVE PHA SCI LTD</t>
  </si>
  <si>
    <t>SOLAR INDUSTRIES (I) LTD</t>
  </si>
  <si>
    <t>SOLARWORLD ENERGY SOL LTD</t>
  </si>
  <si>
    <t>SOLEX ENERGY LIMITED</t>
  </si>
  <si>
    <t>SOMANY CERAMICS LIMITED</t>
  </si>
  <si>
    <t>SONA BLW PRECISION FRGS L</t>
  </si>
  <si>
    <t>SONATA SOFTWARE LTD</t>
  </si>
  <si>
    <t>SAVITA OIL TECHNOLO. LTD</t>
  </si>
  <si>
    <t>THE SOUTH INDIAN BANK LTD</t>
  </si>
  <si>
    <t>S. P. APPARELS LIMITED</t>
  </si>
  <si>
    <t>SPANDANA SPHOORTY FIN LTD</t>
  </si>
  <si>
    <t>SUN PHARMA ADV.RES.CO.LTD</t>
  </si>
  <si>
    <t>SPECTRUM ELECTRIC IND LTD</t>
  </si>
  <si>
    <t>SPIC LTD</t>
  </si>
  <si>
    <t>SUPREME PETROCHEM LIMITED</t>
  </si>
  <si>
    <t>SPML INFRA LIMITED</t>
  </si>
  <si>
    <t>SPORTKING INDIA LIMITED</t>
  </si>
  <si>
    <t>SRF LTD</t>
  </si>
  <si>
    <t>SRM CONTRACTORS LIMITED</t>
  </si>
  <si>
    <t>STEEL STRIPS WHEELS LTD.</t>
  </si>
  <si>
    <t>STALLION IND FLUOROCHEM L</t>
  </si>
  <si>
    <t>STRIDES PHARMA SCI LTD</t>
  </si>
  <si>
    <t>STAR CEMENT LIMITED</t>
  </si>
  <si>
    <t>STAR HEALTH &amp; AL INS CO L</t>
  </si>
  <si>
    <t>STEELCAST LIMITED</t>
  </si>
  <si>
    <t>STEEL EXCHANGE INDIA LTD</t>
  </si>
  <si>
    <t>STOVE KRAFT LIMITED</t>
  </si>
  <si>
    <t>STUDDS ACCESSORIES LTD</t>
  </si>
  <si>
    <t>SESHAASAI TECHNOLOGIES L</t>
  </si>
  <si>
    <t>STYLAM INDUSTRIES LIMITED</t>
  </si>
  <si>
    <t>STYRENIX PERFORMANCE LTD</t>
  </si>
  <si>
    <t>SUBROS LIMITED</t>
  </si>
  <si>
    <t>SUDARSHAN CHEMICAL INDS L</t>
  </si>
  <si>
    <t>SUDEEP PHARMA LIMITED</t>
  </si>
  <si>
    <t>SULA VINEYARDS LIMITED</t>
  </si>
  <si>
    <t>SUMITOMO CHEM INDIA LTD</t>
  </si>
  <si>
    <t>SUNDARAM FINANCE LTD</t>
  </si>
  <si>
    <t>SUNDRAM FASTENERS LTD</t>
  </si>
  <si>
    <t>SUNFLAG IRON AND STEEL CO</t>
  </si>
  <si>
    <t>SUN PHARMACEUTICAL IND L</t>
  </si>
  <si>
    <t>SUNTECK REALTY LIMITED</t>
  </si>
  <si>
    <t>SUN TV NETWORK LIMITED</t>
  </si>
  <si>
    <t>SUPRAJIT ENGINEERING LTD</t>
  </si>
  <si>
    <t>SUPREME INDUSTRIES LTD</t>
  </si>
  <si>
    <t>SUPRIYA LIFESCIENCE LTD</t>
  </si>
  <si>
    <t>SURYA ROSHNI LTD</t>
  </si>
  <si>
    <t>SURYODAY SMALL FIN BK LTD</t>
  </si>
  <si>
    <t>SUVEN LIFE SCIENCES LTD</t>
  </si>
  <si>
    <t>SUZLON ENERGY LIMITED</t>
  </si>
  <si>
    <t>SWAN CORP LIMITED</t>
  </si>
  <si>
    <t>SWARAJ ENGINES LTD</t>
  </si>
  <si>
    <t>SWIGGY LIMITED</t>
  </si>
  <si>
    <t>STRLNG &amp; WIL REN ENE LTD</t>
  </si>
  <si>
    <t>SYMPHONY LIMITED</t>
  </si>
  <si>
    <t>SYNCOM FORMU (I) LTD</t>
  </si>
  <si>
    <t>SYNGENE INTERNATIONAL LTD</t>
  </si>
  <si>
    <t>SYRMA SGS TECHNOLOGY LTD</t>
  </si>
  <si>
    <t>TAJ GVK HOTELS &amp; RESORTS</t>
  </si>
  <si>
    <t>TALBROS AUTO. COMP. LTD</t>
  </si>
  <si>
    <t>TANLA PLATFORMS LIMITED</t>
  </si>
  <si>
    <t>TARC LIMITED</t>
  </si>
  <si>
    <t>TRANS &amp; RECTI. LTD</t>
  </si>
  <si>
    <t>TARSONS PRODUCTS LIMITED</t>
  </si>
  <si>
    <t>TASTY BITE EATABLES LTD</t>
  </si>
  <si>
    <t>TATA CAPITAL LIMITED</t>
  </si>
  <si>
    <t>TATA CHEMICALS LTD</t>
  </si>
  <si>
    <t>TATA COMMUNICATIONS LTD</t>
  </si>
  <si>
    <t>TATA CONSUMER PRODUCT LTD</t>
  </si>
  <si>
    <t>TATA ELXSI LIMITED</t>
  </si>
  <si>
    <t>TATAAML-TATAGOLD</t>
  </si>
  <si>
    <t>TATA INVESTMENT CORP LTD</t>
  </si>
  <si>
    <t>TATA POWER CO LTD</t>
  </si>
  <si>
    <t>TATA STEEL LIMITED</t>
  </si>
  <si>
    <t>TATA TECHNOLOGIES LIMITED</t>
  </si>
  <si>
    <t>TATAAML-TATSILV</t>
  </si>
  <si>
    <t>TATVA CHIN PHARM CHEM LTD</t>
  </si>
  <si>
    <t>TBO TEK LIMITED</t>
  </si>
  <si>
    <t>TRIB BHIMJI ZAVERI LTD</t>
  </si>
  <si>
    <t>TRANSPORT CORPN OF INDIA</t>
  </si>
  <si>
    <t>TCI EXPRESS LIMITED</t>
  </si>
  <si>
    <t>TATA CONSULTANCY SERV LT</t>
  </si>
  <si>
    <t>TD POWER SYSTEMS LTD.</t>
  </si>
  <si>
    <t>TEAMLEASE SERVICES LTD.</t>
  </si>
  <si>
    <t>BIRLASLAMC - TECH</t>
  </si>
  <si>
    <t>TECH MAHINDRA LIMITED</t>
  </si>
  <si>
    <t>TECHNO ELEC &amp; ENG CO. LTD</t>
  </si>
  <si>
    <t>TEGA INDUSTRIES LIMITED</t>
  </si>
  <si>
    <t>TEJAS NETWORKS LIMITED</t>
  </si>
  <si>
    <t>TEMBO GLOBAL IND LTD</t>
  </si>
  <si>
    <t>TENNECO CLEAN AIR INDIA L</t>
  </si>
  <si>
    <t>TEXMACO RAIL &amp; ENG. LTD.</t>
  </si>
  <si>
    <t>TOURISM FINANCE CORP. OF</t>
  </si>
  <si>
    <t>LEELA PALACES HOTEL LTD</t>
  </si>
  <si>
    <t>THERMAX LTD</t>
  </si>
  <si>
    <t>THOMAS COOK (INDIA) LTD</t>
  </si>
  <si>
    <t>THYROCARE TECH LTD</t>
  </si>
  <si>
    <t>TILAKNAGAR INDUSTRIES LTD</t>
  </si>
  <si>
    <t>TECHNOCRAFT IND LTD</t>
  </si>
  <si>
    <t>TUBE INVEST OF INDIA LTD</t>
  </si>
  <si>
    <t>TIL LTD</t>
  </si>
  <si>
    <t>TIME TECHNOPLAST LTD.</t>
  </si>
  <si>
    <t>TIMEX GROUP INDIA LTD.</t>
  </si>
  <si>
    <t>TIMKEN INDIA LTD.</t>
  </si>
  <si>
    <t>TINNA RUBBER AND INFR LTD</t>
  </si>
  <si>
    <t>TIPS MUSIC LIMITED</t>
  </si>
  <si>
    <t>THIRUMALAI CHEMICALS LTD</t>
  </si>
  <si>
    <t>TITAGARH RAIL SYSTEMS LTD</t>
  </si>
  <si>
    <t>TITAN COMPANY LIMITED</t>
  </si>
  <si>
    <t>TAMILNAD MERCA BANK LTD</t>
  </si>
  <si>
    <t>TATA MOTORS LIMITED</t>
  </si>
  <si>
    <t>TATA MOTORS PASS VEH LTD</t>
  </si>
  <si>
    <t>TATAAML - TNIDETF</t>
  </si>
  <si>
    <t>TAMILNADU NEWSPRT &amp; PAPER</t>
  </si>
  <si>
    <t>ZERODHAAMC - TOP100CASE</t>
  </si>
  <si>
    <t>DSPAMC - TOP10ADD</t>
  </si>
  <si>
    <t>TORRENT PHARMACEUTICALS L</t>
  </si>
  <si>
    <t>TORRENT POWER LTD</t>
  </si>
  <si>
    <t>TRANSRAIL LIGHTING LTD</t>
  </si>
  <si>
    <t>TRAVEL FOOD SERVICES LTD</t>
  </si>
  <si>
    <t>TRENT LTD</t>
  </si>
  <si>
    <t>TRIDENT LIMITED</t>
  </si>
  <si>
    <t>TRIVENI TURBINE LIMITED</t>
  </si>
  <si>
    <t>TRIVENI ENGG. &amp; INDS. LTD</t>
  </si>
  <si>
    <t>TRUALT BIOENERGY LIMITED</t>
  </si>
  <si>
    <t>TSF INVESTMENTS LIMITED</t>
  </si>
  <si>
    <t>TTK PRESTIGE LTD</t>
  </si>
  <si>
    <t>TATA TELESERV(MAHARASTRA)</t>
  </si>
  <si>
    <t>TURTLEMINT FINTECH SOLS L</t>
  </si>
  <si>
    <t>TVS HOLDINGS LIMITED</t>
  </si>
  <si>
    <t>TVS MOTOR COMPANY  LTD</t>
  </si>
  <si>
    <t>TVS SUPPLY CHAIN SOL L</t>
  </si>
  <si>
    <t>UNITED BREWERIES LTD</t>
  </si>
  <si>
    <t>UCO BANK</t>
  </si>
  <si>
    <t>UPDATER SERVICES LIMITED</t>
  </si>
  <si>
    <t>UFLEX LIMITED</t>
  </si>
  <si>
    <t>UGRO CAPITAL LIMITED</t>
  </si>
  <si>
    <t>UJJIVAN SMALL FINANC BANK</t>
  </si>
  <si>
    <t>ULTRATECH CEMENT LIMITED</t>
  </si>
  <si>
    <t>UNICHEM LABORATORIES LTD</t>
  </si>
  <si>
    <t>UNICOMMERCE ESOLUTIONS L</t>
  </si>
  <si>
    <t>UNIMECH AEROSPACE N MFG L</t>
  </si>
  <si>
    <t>UNION BANK OF INDIA</t>
  </si>
  <si>
    <t>UNIPARTS INDIA LIMITED</t>
  </si>
  <si>
    <t>UNITED SPIRITS LIMITED</t>
  </si>
  <si>
    <t>UNIVERSAL CABLES LTD</t>
  </si>
  <si>
    <t>UNO MINDA LIMITED</t>
  </si>
  <si>
    <t>UPL LIMITED</t>
  </si>
  <si>
    <t>URBAN COMPANY LIMITED</t>
  </si>
  <si>
    <t>USHA MARTIN LTD.</t>
  </si>
  <si>
    <t>UTI ASSET MNGMT CO LTD</t>
  </si>
  <si>
    <t>UTKARSH SMALL FIN BANK L</t>
  </si>
  <si>
    <t>FUJIYAMA POWER SYSTEMS L</t>
  </si>
  <si>
    <t>V2 RETAIL LIMITED</t>
  </si>
  <si>
    <t>VADILAL INDUSTRIES LTD</t>
  </si>
  <si>
    <t>VAIBHAV GLOBAL LIMITED</t>
  </si>
  <si>
    <t>ICICIPRAMC - VAL30IETF</t>
  </si>
  <si>
    <t>AXISAMC-VALUEAXIS</t>
  </si>
  <si>
    <t>VEDANTA ALUMINIUM METAL L</t>
  </si>
  <si>
    <t>VARROC ENGINEERING LTD.</t>
  </si>
  <si>
    <t>VARUN BEVERAGES LIMITED</t>
  </si>
  <si>
    <t>VEDANTA LIMITED</t>
  </si>
  <si>
    <t>VEDANTA POWER LIMITED</t>
  </si>
  <si>
    <t>VENKY S (INDIA) LIMITED</t>
  </si>
  <si>
    <t>VENUS PIPES &amp; TUBES LTD</t>
  </si>
  <si>
    <t>VERANDA LEARNING SOL LTD</t>
  </si>
  <si>
    <t>VESUVIUS INDIA LTD</t>
  </si>
  <si>
    <t>V-GUARD IND LTD.</t>
  </si>
  <si>
    <t>VIJAYA DIAGNOSTIC CEN LTD</t>
  </si>
  <si>
    <t>VIKRAM SOLAR LIMITED</t>
  </si>
  <si>
    <t>VIKRAN ENGINEERING LTD</t>
  </si>
  <si>
    <t>VIMTA LABS LIMITED</t>
  </si>
  <si>
    <t>VINATI ORGANICS LTD</t>
  </si>
  <si>
    <t>VINTAGE COFFEE N BVRGS L</t>
  </si>
  <si>
    <t>VINDHYA TELELINKS LTD</t>
  </si>
  <si>
    <t>VIP INDUSTRIES LTD</t>
  </si>
  <si>
    <t>VISHNU CHEMICALS LIMITED</t>
  </si>
  <si>
    <t>VIYASH SCIENTIFIC LIMITED</t>
  </si>
  <si>
    <t>VMART RETAIL LTD</t>
  </si>
  <si>
    <t>VISHAL MEGA MART LIMITED</t>
  </si>
  <si>
    <t>VIRTUOSO OPTOELECTRONIC L</t>
  </si>
  <si>
    <t>VEDANTA OIL AND GAS LTD</t>
  </si>
  <si>
    <t>VOLTAMP TRANSFORMERS LTD</t>
  </si>
  <si>
    <t>VOLTAS LTD</t>
  </si>
  <si>
    <t>VRL LOGISTICS LIMITED</t>
  </si>
  <si>
    <t>VARDHMAN SPC STEEL LTD</t>
  </si>
  <si>
    <t>VST INDUSTRIES LTD</t>
  </si>
  <si>
    <t>VST TILLERS TRACTORS LTD</t>
  </si>
  <si>
    <t>VARDHMAN TEXTILES LIMITED</t>
  </si>
  <si>
    <t>WAAREE ENERGIES LIMITED</t>
  </si>
  <si>
    <t>WAAREE RENEWABLE TECH LTD</t>
  </si>
  <si>
    <t>VA TECH WABAG LTD</t>
  </si>
  <si>
    <t>WAKEFIT INNOVATIONS LTD</t>
  </si>
  <si>
    <t>WALCHANDNAGAR INDUSTRIES</t>
  </si>
  <si>
    <t>WANBURY</t>
  </si>
  <si>
    <t>INE107F01022</t>
  </si>
  <si>
    <t>WANBURY LIMITED</t>
  </si>
  <si>
    <t>WONDER ELECTRICALS LTD</t>
  </si>
  <si>
    <t>WELSPUN CORP LIMITED</t>
  </si>
  <si>
    <t>WELSPUN ENTERPRISES LTD.</t>
  </si>
  <si>
    <t>WELSPUN SPECIALTY SOL L</t>
  </si>
  <si>
    <t>WELSPUN LIVING LIMITED</t>
  </si>
  <si>
    <t>WENDT (INDIA) LIMITED</t>
  </si>
  <si>
    <t>WESTLIFE FOODWORLD LTD</t>
  </si>
  <si>
    <t>WEWORK INDIA MANAGEMENT L</t>
  </si>
  <si>
    <t>WHEELS INDIA LTD</t>
  </si>
  <si>
    <t>WHIRLPOOL OF INDIA LTD</t>
  </si>
  <si>
    <t>WINDLAS BIOTECH LIMITED</t>
  </si>
  <si>
    <t>WIPRO LTD</t>
  </si>
  <si>
    <t>WOCKHARDT LIMITED</t>
  </si>
  <si>
    <t>WONDERLA HOLIDAYS LTD.</t>
  </si>
  <si>
    <t>W P I L LTD.</t>
  </si>
  <si>
    <t>WEST COAST PAPER MILLS LT</t>
  </si>
  <si>
    <t>XPRO INDIA LIMITED</t>
  </si>
  <si>
    <t>YASHO INDUSTRIES LIMITED</t>
  </si>
  <si>
    <t>YATHARTH HOSP &amp; TRA C S L</t>
  </si>
  <si>
    <t>YATRA ONLINE LIMITED</t>
  </si>
  <si>
    <t>YES BANK LIMITED</t>
  </si>
  <si>
    <t>ZAGGLE PREPA OCEAN SER L</t>
  </si>
  <si>
    <t>ZEE ENTERTAINMENT ENT LTD</t>
  </si>
  <si>
    <t>ZENSAR TECHNOLOGIES  LTD</t>
  </si>
  <si>
    <t>ZEN TECHNOLOGIES LIMITED</t>
  </si>
  <si>
    <t>ZF COM VE CTR SYS IND LTD</t>
  </si>
  <si>
    <t>ZOTA HEALTH CARE LIMITED</t>
  </si>
  <si>
    <t>ZYDUS LIFESCIENCES LTD</t>
  </si>
  <si>
    <t>ZYDUS WELLNESS LIMITED</t>
  </si>
  <si>
    <t>Angel One — MTF Approved Scrips</t>
  </si>
  <si>
    <t>1557 scrips  ·  1511 actually funded  ·  pulled 2026-08-07 23:20:23 IST</t>
  </si>
  <si>
    <t>MODELLED, not published. base = VaR + 5 x ELM; non-F&amp;O margin = base, F&amp;O margin = 0.8513 x base. Calibrated against 17 readings, MAE 0.008pp, worst 0.07pp. The F&amp;O figure is a constant (sd 0.00006 across 11 readings), not a regression. Verify in the Angel app before sizing.</t>
  </si>
  <si>
    <t>Broker Funding
Angel One's Funds (%)</t>
  </si>
  <si>
    <t>F&amp;O Stock?</t>
  </si>
  <si>
    <t>Exchange VaR (%)</t>
  </si>
  <si>
    <t>ELM (%)</t>
  </si>
  <si>
    <t>Series</t>
  </si>
  <si>
    <t>Company</t>
  </si>
  <si>
    <t>Good</t>
  </si>
  <si>
    <t>Yes</t>
  </si>
  <si>
    <t>EQ</t>
  </si>
  <si>
    <t>No</t>
  </si>
  <si>
    <t>3M INDIA LTD.</t>
  </si>
  <si>
    <t>Average</t>
  </si>
  <si>
    <t>Aadhar Housing Finan</t>
  </si>
  <si>
    <t>Aarti Pharmalabs Lim</t>
  </si>
  <si>
    <t>Aarti Surfactants Li</t>
  </si>
  <si>
    <t>AAVAS Financiers Lim</t>
  </si>
  <si>
    <t>ABBOTT INDIA LTD.</t>
  </si>
  <si>
    <t>Aditya Birla Capital</t>
  </si>
  <si>
    <t>Allied Blenders and</t>
  </si>
  <si>
    <t>Bluechip</t>
  </si>
  <si>
    <t>Aditya Birla Fashion</t>
  </si>
  <si>
    <t>Aditya Birla Sun Lif</t>
  </si>
  <si>
    <t>ADITYA BIRLA REAL ES</t>
  </si>
  <si>
    <t>ACC LTD.</t>
  </si>
  <si>
    <t>ACCELYA SOLUTIONS IN</t>
  </si>
  <si>
    <t>ACTION CONSTRUCTION</t>
  </si>
  <si>
    <t>Archean Chemical Ind</t>
  </si>
  <si>
    <t>ACME Solar Holdings</t>
  </si>
  <si>
    <t>ACUTAAS CHEMICALS LI</t>
  </si>
  <si>
    <t>Adani Energy Solutio</t>
  </si>
  <si>
    <t>ADANI ENTERPRISES LT</t>
  </si>
  <si>
    <t>Adani Green Energy L</t>
  </si>
  <si>
    <t>ADANI PORTS AND SPEC</t>
  </si>
  <si>
    <t>ADANI POWER LTD.</t>
  </si>
  <si>
    <t>ADF FOODS LTD.</t>
  </si>
  <si>
    <t>ADOR WELDING LTD.</t>
  </si>
  <si>
    <t>ADVAIT ENERGY TRANSI</t>
  </si>
  <si>
    <t>Advance Agrolife Lim</t>
  </si>
  <si>
    <t>Advanced Enzyme Tech</t>
  </si>
  <si>
    <t>AEGIS LOGISTICS LTD.</t>
  </si>
  <si>
    <t>AEGIS VOPAK TERMINAL</t>
  </si>
  <si>
    <t>Aequs Limited</t>
  </si>
  <si>
    <t>AEROFLEX ENTERPRISES</t>
  </si>
  <si>
    <t>Aeroflex Industries</t>
  </si>
  <si>
    <t>Amir Chand Jagdish K</t>
  </si>
  <si>
    <t>Aether Industries Li</t>
  </si>
  <si>
    <t>Afcons Infrastructur</t>
  </si>
  <si>
    <t>AFIL</t>
  </si>
  <si>
    <t>INE916Y01027</t>
  </si>
  <si>
    <t>Akme Fintrade (India</t>
  </si>
  <si>
    <t>ABANS FINANCIAL SERV</t>
  </si>
  <si>
    <t>AGARWAL INDUSTRIAL C</t>
  </si>
  <si>
    <t>Dr. Agarwals Health</t>
  </si>
  <si>
    <t>AGI Infra Limited</t>
  </si>
  <si>
    <t>ANLON HEALTHCARE LIM</t>
  </si>
  <si>
    <t>AHLUWALIA CONTRACTS</t>
  </si>
  <si>
    <t>AIA ENGINEERING LTD.</t>
  </si>
  <si>
    <t>Authum Investment &amp;</t>
  </si>
  <si>
    <t>AJANTA PHARMA LTD.</t>
  </si>
  <si>
    <t>AJAX Engineering Lim</t>
  </si>
  <si>
    <t>AJMERA REALTY &amp; INFR</t>
  </si>
  <si>
    <t>Akums Drugs and Phar</t>
  </si>
  <si>
    <t>ALEMBIC LTD.</t>
  </si>
  <si>
    <t>ALIVUS LIFE SCIENCES</t>
  </si>
  <si>
    <t>Alkem Laboratories L</t>
  </si>
  <si>
    <t>ALKYL AMINES CHEMICA</t>
  </si>
  <si>
    <t>ALLCARGO LOGISTICS L</t>
  </si>
  <si>
    <t>ALL TIME PLASTICS LI</t>
  </si>
  <si>
    <t>Kotak Mahindra Mutua</t>
  </si>
  <si>
    <t>Mirae Asset Mutual F</t>
  </si>
  <si>
    <t>ICICI Prudential Mut</t>
  </si>
  <si>
    <t>Amagi Media Labs Lim</t>
  </si>
  <si>
    <t>AMANTA</t>
  </si>
  <si>
    <t>INE084K01015</t>
  </si>
  <si>
    <t>BE</t>
  </si>
  <si>
    <t>Amanta Healthcare Li</t>
  </si>
  <si>
    <t>Amber Enterprises In</t>
  </si>
  <si>
    <t>AMBIKA COTTON MILLS</t>
  </si>
  <si>
    <t>AMBUJA CEMENTS LTD.</t>
  </si>
  <si>
    <t>AMRUTANJAN HEALTH CA</t>
  </si>
  <si>
    <t>Anand Rathi Wealth L</t>
  </si>
  <si>
    <t>ANANTAM</t>
  </si>
  <si>
    <t>INE1UA823019</t>
  </si>
  <si>
    <t>IV</t>
  </si>
  <si>
    <t>Anantam Highways Tru</t>
  </si>
  <si>
    <t>ANDHRA PAPER LIMITED</t>
  </si>
  <si>
    <t>ANDHRA SUGARS LTD.</t>
  </si>
  <si>
    <t>Antelopus Selan Ener</t>
  </si>
  <si>
    <t>Anthem Biosciences L</t>
  </si>
  <si>
    <t>The Anup Engineering</t>
  </si>
  <si>
    <t>Anupam Rasayan India</t>
  </si>
  <si>
    <t>APCOTEX INDUSTRIES L</t>
  </si>
  <si>
    <t>Apex Frozen Foods Li</t>
  </si>
  <si>
    <t>ALEMBIC PHARMACEUTIC</t>
  </si>
  <si>
    <t>Apollo Micro Systems</t>
  </si>
  <si>
    <t>APOLLO HOSPITALS ENT</t>
  </si>
  <si>
    <t>APOLLO TYRES LTD.</t>
  </si>
  <si>
    <t>APTECHT</t>
  </si>
  <si>
    <t>INE266F01018</t>
  </si>
  <si>
    <t>APTECH LTD.</t>
  </si>
  <si>
    <t>Aptus Value Housing</t>
  </si>
  <si>
    <t>Amara Raja Energy &amp;</t>
  </si>
  <si>
    <t>ArisInfra Solutions</t>
  </si>
  <si>
    <t>ARKADE DEVELOPERS LI</t>
  </si>
  <si>
    <t>ARMAN FINANCIAL SERV</t>
  </si>
  <si>
    <t>ANAND RATHI SHARE AN</t>
  </si>
  <si>
    <t>ARVIND LTD.</t>
  </si>
  <si>
    <t>Arvind Fashions Limi</t>
  </si>
  <si>
    <t>Arvind SmartSpaces L</t>
  </si>
  <si>
    <t>ASAHI INDIA GLASS LT</t>
  </si>
  <si>
    <t>ASAHISONG</t>
  </si>
  <si>
    <t>INE228I01012</t>
  </si>
  <si>
    <t>ASAHI SONGWON COLORS</t>
  </si>
  <si>
    <t>ASHAPURA MINECHEM LT</t>
  </si>
  <si>
    <t>ASHIANA HOUSING LTD.</t>
  </si>
  <si>
    <t>ASHOKA BUILDCON LTD.</t>
  </si>
  <si>
    <t>ASHOK LEYLAND LTD.</t>
  </si>
  <si>
    <t>ASIAN ENERGY SERVICE</t>
  </si>
  <si>
    <t>ASIAN PAINTS LTD.</t>
  </si>
  <si>
    <t>ASIAN GRANITO INDIA</t>
  </si>
  <si>
    <t>ASK Automotive Limit</t>
  </si>
  <si>
    <t>ASTEC LIFESCIENCES L</t>
  </si>
  <si>
    <t>ASTER DM QUALITY CAR</t>
  </si>
  <si>
    <t>ASTRA MICROWAVE PROD</t>
  </si>
  <si>
    <t>ASTRAZENECA PHARMA I</t>
  </si>
  <si>
    <t>ADANI TOTAL GAS LIMI</t>
  </si>
  <si>
    <t>Atlanta Electricals</t>
  </si>
  <si>
    <t>ATUL LTD.</t>
  </si>
  <si>
    <t>ATUL AUTO LTD.</t>
  </si>
  <si>
    <t>AU Small Finance Ban</t>
  </si>
  <si>
    <t>AURIONPRO SOLUTIONS</t>
  </si>
  <si>
    <t>AUTOMOTIVE AXLES LTD</t>
  </si>
  <si>
    <t>AVADH SUGAR &amp; ENERGY</t>
  </si>
  <si>
    <t>Avalon Technologies</t>
  </si>
  <si>
    <t>AVANTEL LTD.</t>
  </si>
  <si>
    <t>AVANTI FEEDS LTD.</t>
  </si>
  <si>
    <t>Aditya Vision Limite</t>
  </si>
  <si>
    <t>Awfis Space Solution</t>
  </si>
  <si>
    <t>Antony Waste Handlin</t>
  </si>
  <si>
    <t>AWL AGRI BUSINESS LI</t>
  </si>
  <si>
    <t>AXIS BANK LTD.</t>
  </si>
  <si>
    <t>Azad Engineering Lim</t>
  </si>
  <si>
    <t>BAJAJ AUTO LTD.</t>
  </si>
  <si>
    <t>BAJAJ CONSUMER CARE</t>
  </si>
  <si>
    <t>BAJAJ ELECTRICALS LT</t>
  </si>
  <si>
    <t>Bajaj Healthcare Lim</t>
  </si>
  <si>
    <t>Bajaj Housing Financ</t>
  </si>
  <si>
    <t>BAJAJ HOLDINGS &amp; INV</t>
  </si>
  <si>
    <t>BAJAJ FINANCE LIMITE</t>
  </si>
  <si>
    <t>SHREE TIRUPATI BALAJ</t>
  </si>
  <si>
    <t>BALAJI TELEFILMS LTD</t>
  </si>
  <si>
    <t>BALAJI AMINES LTD.</t>
  </si>
  <si>
    <t>BALKRISHNA INDUSTRIE</t>
  </si>
  <si>
    <t>BALMER LAWRIE AND CO</t>
  </si>
  <si>
    <t>BALRAMPUR CHINI MILL</t>
  </si>
  <si>
    <t>BALU FORGE INDUSTRIE</t>
  </si>
  <si>
    <t>BANCO PRODUCTS (INDI</t>
  </si>
  <si>
    <t>DSP Mutual Fund</t>
  </si>
  <si>
    <t>NIPPON INDIA ETF BAN</t>
  </si>
  <si>
    <t>UTI Mutual Fund</t>
  </si>
  <si>
    <t>Bajaj Finserv Mutual</t>
  </si>
  <si>
    <t>Bansal Wire Industri</t>
  </si>
  <si>
    <t>BASF INDIA LTD.</t>
  </si>
  <si>
    <t>BATA INDIA LTD.</t>
  </si>
  <si>
    <t>BAYER CROPSCIENCE LT</t>
  </si>
  <si>
    <t>Edelweiss Mutual Fun</t>
  </si>
  <si>
    <t>BHARAT BIJLEE LTD.</t>
  </si>
  <si>
    <t>BARODA BNP PARIBAS M</t>
  </si>
  <si>
    <t>The Bombay Burmah Tr</t>
  </si>
  <si>
    <t>Bharat Dynamics Limi</t>
  </si>
  <si>
    <t>Mrs. Bectors Food Sp</t>
  </si>
  <si>
    <t>BHARAT ELECTRONICS L</t>
  </si>
  <si>
    <t>BELRISE INDUSTRIES L</t>
  </si>
  <si>
    <t>BEML LTD.</t>
  </si>
  <si>
    <t>BHANSALI ENGINEERING</t>
  </si>
  <si>
    <t>BERGER PAINTS INDIA</t>
  </si>
  <si>
    <t>BEST AGROLIFE LIMITE</t>
  </si>
  <si>
    <t>BF UTILITIES LTD.</t>
  </si>
  <si>
    <t>BHAGERIA</t>
  </si>
  <si>
    <t>INE354C01027</t>
  </si>
  <si>
    <t>Bhageria Industries</t>
  </si>
  <si>
    <t>BHARAT COKING COAL L</t>
  </si>
  <si>
    <t>BHARAT FORGE LTD.</t>
  </si>
  <si>
    <t>BHARAT RASAYAN LTD.</t>
  </si>
  <si>
    <t>BHARAT SEATS LTD.</t>
  </si>
  <si>
    <t>BHARTI AIRTEL LTD.</t>
  </si>
  <si>
    <t>Bharti Hexacom Limit</t>
  </si>
  <si>
    <t>BHARAT HEAVY ELECTRI</t>
  </si>
  <si>
    <t>Bikaji Foods Interna</t>
  </si>
  <si>
    <t>BIOCON LTD.</t>
  </si>
  <si>
    <t>BIRET</t>
  </si>
  <si>
    <t>INE0FDU25010</t>
  </si>
  <si>
    <t>RR</t>
  </si>
  <si>
    <t>Brookfield India Rea</t>
  </si>
  <si>
    <t>BIRLACABLE</t>
  </si>
  <si>
    <t>INE800A01015</t>
  </si>
  <si>
    <t>Birla Cable Limited</t>
  </si>
  <si>
    <t>BIRLA CORPORATION LT</t>
  </si>
  <si>
    <t>BIRLANU LIMITED</t>
  </si>
  <si>
    <t>BlackBuck Limited</t>
  </si>
  <si>
    <t>BEML Land Assets Lim</t>
  </si>
  <si>
    <t>BALMER LAWRIE INVEST</t>
  </si>
  <si>
    <t>BLISSGVS</t>
  </si>
  <si>
    <t>INE416D01022</t>
  </si>
  <si>
    <t>BLISS GVS PHARMA LTD</t>
  </si>
  <si>
    <t>BLS International Se</t>
  </si>
  <si>
    <t>BLS E-Services Limit</t>
  </si>
  <si>
    <t>BLUE DART EXPRESS LT</t>
  </si>
  <si>
    <t>Blue Jet Healthcare</t>
  </si>
  <si>
    <t>BLUE STAR LTD.</t>
  </si>
  <si>
    <t>BlueStone Jewellery</t>
  </si>
  <si>
    <t>BMW VENTURES LIMITED</t>
  </si>
  <si>
    <t>AXISBNKETF</t>
  </si>
  <si>
    <t>BODALCHEM</t>
  </si>
  <si>
    <t>INE338D01028</t>
  </si>
  <si>
    <t>BODAL CHEMICALS LTD.</t>
  </si>
  <si>
    <t>BOMBAY DYEING &amp; MFG.</t>
  </si>
  <si>
    <t>BORANA WEAVES LIMITE</t>
  </si>
  <si>
    <t>Borosil Limited</t>
  </si>
  <si>
    <t>BOROSIL RENEWABLES L</t>
  </si>
  <si>
    <t>BOSCH HOME COMFORT I</t>
  </si>
  <si>
    <t>BOSCH LTD.</t>
  </si>
  <si>
    <t>BHARAT PETROLEUM COR</t>
  </si>
  <si>
    <t>BRIGADE ENTERPRISES</t>
  </si>
  <si>
    <t>Brigade Hotel Ventur</t>
  </si>
  <si>
    <t>BRITANNIA INDUSTRIES</t>
  </si>
  <si>
    <t>ICICI Prudential BSE</t>
  </si>
  <si>
    <t>BUTTERFLY GANDHIMATH</t>
  </si>
  <si>
    <t>Camlin Fine Sciences</t>
  </si>
  <si>
    <t>Campus Activewear Li</t>
  </si>
  <si>
    <t>Computer Age Managem</t>
  </si>
  <si>
    <t>CAN FIN HOMES LTD.</t>
  </si>
  <si>
    <t>Canara HSBC Life Ins</t>
  </si>
  <si>
    <t>Capacite Infraprojec</t>
  </si>
  <si>
    <t>Capillary Technologi</t>
  </si>
  <si>
    <t>CAPINVIT</t>
  </si>
  <si>
    <t>INE0Z8Z23013</t>
  </si>
  <si>
    <t>Capital Infra Trust</t>
  </si>
  <si>
    <t>Capital Small Financ</t>
  </si>
  <si>
    <t>CAPLIN POINT LABORAT</t>
  </si>
  <si>
    <t>CARBORUNDUM UNIVERSA</t>
  </si>
  <si>
    <t>CARE Ratings Limited</t>
  </si>
  <si>
    <t>CARRARO INDIA LIMITE</t>
  </si>
  <si>
    <t>CarTrade Tech Limite</t>
  </si>
  <si>
    <t>CASTROL INDIA LTD.</t>
  </si>
  <si>
    <t>AvenuesAI Limited</t>
  </si>
  <si>
    <t>CCL PRODUCTS (INDIA)</t>
  </si>
  <si>
    <t>CENTRAL DEPO</t>
  </si>
  <si>
    <t>CEAT LTD.</t>
  </si>
  <si>
    <t>Ceigall India Limite</t>
  </si>
  <si>
    <t>Cello World Limited</t>
  </si>
  <si>
    <t>Cemindia Projects Li</t>
  </si>
  <si>
    <t>CENTURY ENKA LTD.</t>
  </si>
  <si>
    <t>CENTRAL BANK OF INDI</t>
  </si>
  <si>
    <t>CENTURY PLYBOARDS (I</t>
  </si>
  <si>
    <t>CERA SANITARYWARE LT</t>
  </si>
  <si>
    <t>CESC LTD.</t>
  </si>
  <si>
    <t>Concord Enviro Syste</t>
  </si>
  <si>
    <t>CAPRI GLOBAL CAPITAL</t>
  </si>
  <si>
    <t>CG Power and Industr</t>
  </si>
  <si>
    <t>Chalet Hotels Limite</t>
  </si>
  <si>
    <t>CHAMBAL FERTILISERS</t>
  </si>
  <si>
    <t>CHEMCON</t>
  </si>
  <si>
    <t>INE03YM01018</t>
  </si>
  <si>
    <t>Chemcon Speciality C</t>
  </si>
  <si>
    <t>Chemplast Sanmar Lim</t>
  </si>
  <si>
    <t>CHENNAI PETROLEUM CO</t>
  </si>
  <si>
    <t>CHEVIOT CO.LTD.</t>
  </si>
  <si>
    <t>CHOICE INTERNATIONAL</t>
  </si>
  <si>
    <t>CHOLAMANDALAM INVEST</t>
  </si>
  <si>
    <t>CHOLAMANDALAM FINANC</t>
  </si>
  <si>
    <t>CIE Automotive India</t>
  </si>
  <si>
    <t>CIPLA LTD.</t>
  </si>
  <si>
    <t>Clean Science and Te</t>
  </si>
  <si>
    <t>Clean Max Enviro Ene</t>
  </si>
  <si>
    <t>CHAMAN LAL SETIA EXP</t>
  </si>
  <si>
    <t>Central Mine Plannin</t>
  </si>
  <si>
    <t>CMR Green Technologi</t>
  </si>
  <si>
    <t>CMS Info Systems Lim</t>
  </si>
  <si>
    <t>COAL INDIA LTD.</t>
  </si>
  <si>
    <t>Cochin Shipyard Limi</t>
  </si>
  <si>
    <t>Cohance Lifesciences</t>
  </si>
  <si>
    <t>COLGATE-PALMOLIVE (I</t>
  </si>
  <si>
    <t>CONTAINER CORPORATIO</t>
  </si>
  <si>
    <t>Concord Biotech Limi</t>
  </si>
  <si>
    <t>CONFIDENCE PETROLEUM</t>
  </si>
  <si>
    <t>Axis Mutual Fund</t>
  </si>
  <si>
    <t>CONTROL PRINT LIMITE</t>
  </si>
  <si>
    <t>COROMANDEL INTERNATI</t>
  </si>
  <si>
    <t>Corona Remedies Limi</t>
  </si>
  <si>
    <t>Aditya Infotech Limi</t>
  </si>
  <si>
    <t>Craftsman Automation</t>
  </si>
  <si>
    <t>Canara Robeco Asset</t>
  </si>
  <si>
    <t>CreditAccess Grameen</t>
  </si>
  <si>
    <t>CRISIL LTD.</t>
  </si>
  <si>
    <t>Crompton Greaves Con</t>
  </si>
  <si>
    <t>CSB Bank Limited</t>
  </si>
  <si>
    <t>CITY UNION BANK LIMI</t>
  </si>
  <si>
    <t>CUMMINS INDIA LTD.</t>
  </si>
  <si>
    <t>CUPID LTD.</t>
  </si>
  <si>
    <t>Cyient DLM Limited</t>
  </si>
  <si>
    <t>DABUR INDIA LTD.</t>
  </si>
  <si>
    <t>DALMIA BHARAT LIMITE</t>
  </si>
  <si>
    <t>DALMIA BHARAT SUGAR</t>
  </si>
  <si>
    <t>DAM Capital Advisors</t>
  </si>
  <si>
    <t>DATAMATICS GLOBAL SE</t>
  </si>
  <si>
    <t>Data Patterns (India</t>
  </si>
  <si>
    <t>D B CORP LTD</t>
  </si>
  <si>
    <t>DBEIL</t>
  </si>
  <si>
    <t>INE0OPA01027</t>
  </si>
  <si>
    <t>Deepak Builders and</t>
  </si>
  <si>
    <t>Dilip Buildcon Limit</t>
  </si>
  <si>
    <t>DBOL</t>
  </si>
  <si>
    <t>INE0I3401014</t>
  </si>
  <si>
    <t>Dhampur Bio Organics</t>
  </si>
  <si>
    <t>Dishman Carbogen Amc</t>
  </si>
  <si>
    <t>DCW LTD.</t>
  </si>
  <si>
    <t>DCX Systems Limited</t>
  </si>
  <si>
    <t>DDEV PLASTIKS INDUST</t>
  </si>
  <si>
    <t>DEEDEV</t>
  </si>
  <si>
    <t>INE841L01016</t>
  </si>
  <si>
    <t>DEE DEVELOPMENT ENGI</t>
  </si>
  <si>
    <t>DEEPAK FERTILISERS &amp;</t>
  </si>
  <si>
    <t>DEEPAK NITRITE LTD.</t>
  </si>
  <si>
    <t>Deep Industries Limi</t>
  </si>
  <si>
    <t>DELTA CORP LTD.</t>
  </si>
  <si>
    <t>DEN NETWORKS LTD</t>
  </si>
  <si>
    <t>Denta Water and Infr</t>
  </si>
  <si>
    <t>Dev Accelerator Limi</t>
  </si>
  <si>
    <t>Devyani Internationa</t>
  </si>
  <si>
    <t>DHAMPUR SUGAR MILLS</t>
  </si>
  <si>
    <t>DHANLAXMI BANK LIMIT</t>
  </si>
  <si>
    <t>Prataap Snacks Limit</t>
  </si>
  <si>
    <t>Diffusion Engineers</t>
  </si>
  <si>
    <t>DISHTV</t>
  </si>
  <si>
    <t>INE836F01026</t>
  </si>
  <si>
    <t>DISH TV INDIA LTD.</t>
  </si>
  <si>
    <t>DIVGI TORQTRANSFER S</t>
  </si>
  <si>
    <t>DIVIS LABORATORIES L</t>
  </si>
  <si>
    <t>Dixon Technologies (</t>
  </si>
  <si>
    <t>DLF LTD.</t>
  </si>
  <si>
    <t>D-LINK (INDIA) LTD</t>
  </si>
  <si>
    <t>Avenue Supermarts Li</t>
  </si>
  <si>
    <t>DMCC SPECIALITY CHEM</t>
  </si>
  <si>
    <t>Dollar Industries Li</t>
  </si>
  <si>
    <t>DOMS Industries Limi</t>
  </si>
  <si>
    <t>DPWIRES</t>
  </si>
  <si>
    <t>INE864X01013</t>
  </si>
  <si>
    <t>D.P. WIRES LIMITED</t>
  </si>
  <si>
    <t>DREDGING CORPORATION</t>
  </si>
  <si>
    <t>DR.REDDYS LABORATORI</t>
  </si>
  <si>
    <t>DWARIKESH SUGAR INDU</t>
  </si>
  <si>
    <t>Dynamic Cables Limit</t>
  </si>
  <si>
    <t>DYNAMATIC TECHNOLOGI</t>
  </si>
  <si>
    <t>DYNEMIC PRODUCTS LTD</t>
  </si>
  <si>
    <t>Easy Trip Planners L</t>
  </si>
  <si>
    <t>GNG Electronics Limi</t>
  </si>
  <si>
    <t>ECLERX SERVICES LTD.</t>
  </si>
  <si>
    <t>ECOSMOBLTY</t>
  </si>
  <si>
    <t>INE06HJ01020</t>
  </si>
  <si>
    <t>ECOS (India) Mobilit</t>
  </si>
  <si>
    <t>EDELWEISS FINANCIAL</t>
  </si>
  <si>
    <t>EICHER MOTORS LTD.</t>
  </si>
  <si>
    <t>E.I.D.-PARRY (INDIA)</t>
  </si>
  <si>
    <t>ENVIRO INFRA ENGINEE</t>
  </si>
  <si>
    <t>EIH LTD.</t>
  </si>
  <si>
    <t>ELECON ENGINEERING C</t>
  </si>
  <si>
    <t>ELECTROSTEEL CASTING</t>
  </si>
  <si>
    <t>ELGI EQUIPMENTS LTD.</t>
  </si>
  <si>
    <t>Elin Electronics Lim</t>
  </si>
  <si>
    <t>ELLENBARRIE INDUSTRI</t>
  </si>
  <si>
    <t>EMAMI LTD.</t>
  </si>
  <si>
    <t>EMBASSY</t>
  </si>
  <si>
    <t>INE041025011</t>
  </si>
  <si>
    <t>Embassy Office Parks</t>
  </si>
  <si>
    <t>EMBASSY DEVELOPMENTS</t>
  </si>
  <si>
    <t>Emcure Pharmaceutica</t>
  </si>
  <si>
    <t>Electronics Mart Ind</t>
  </si>
  <si>
    <t>Emmvee Photovoltaic</t>
  </si>
  <si>
    <t>eMudhra Limited</t>
  </si>
  <si>
    <t>Endurance Technologi</t>
  </si>
  <si>
    <t>ENGINEERS INDIA LTD.</t>
  </si>
  <si>
    <t>ENTERTAINMENT NETWOR</t>
  </si>
  <si>
    <t>Siemens Energy India</t>
  </si>
  <si>
    <t>Entero Healthcare So</t>
  </si>
  <si>
    <t>EPACK Durable Limite</t>
  </si>
  <si>
    <t>Epack Prefab Technol</t>
  </si>
  <si>
    <t>Equitas Small Financ</t>
  </si>
  <si>
    <t>Eris Lifesciences Li</t>
  </si>
  <si>
    <t>ESAB INDIA LTD.</t>
  </si>
  <si>
    <t>ESAF Small Finance B</t>
  </si>
  <si>
    <t>Escorts Kubota Limit</t>
  </si>
  <si>
    <t>EURO PRATIK SALES LI</t>
  </si>
  <si>
    <t>EVEREADY INDUSTRIES</t>
  </si>
  <si>
    <t>EVERESTIND</t>
  </si>
  <si>
    <t>INE295A01018</t>
  </si>
  <si>
    <t>EVEREST INDUSTRIES L</t>
  </si>
  <si>
    <t>EXCEL INDUSTRIES LTD</t>
  </si>
  <si>
    <t>Excelsoft Technologi</t>
  </si>
  <si>
    <t>EXICOM TELE-SYSTEMS</t>
  </si>
  <si>
    <t>Fabtech Technologies</t>
  </si>
  <si>
    <t>FERTILIZERS &amp; CHEMIC</t>
  </si>
  <si>
    <t>FAIRCHEMOR</t>
  </si>
  <si>
    <t>INE0DNW01011</t>
  </si>
  <si>
    <t>Fairchem Organics Li</t>
  </si>
  <si>
    <t>FINEOTEX CHEMICAL LT</t>
  </si>
  <si>
    <t>FDC LTD.</t>
  </si>
  <si>
    <t>FEDERAL BANK LTD.</t>
  </si>
  <si>
    <t>Fedbank Financial Se</t>
  </si>
  <si>
    <t>FIEM INDUSTRIES LTD.</t>
  </si>
  <si>
    <t>FILATEX INDIA LTD.</t>
  </si>
  <si>
    <t>FINOLEX CABLES LTD.</t>
  </si>
  <si>
    <t>Fine Organic Industr</t>
  </si>
  <si>
    <t>Fino Payments Bank L</t>
  </si>
  <si>
    <t>FINOLEX INDUSTRIES L</t>
  </si>
  <si>
    <t>Brainbees Solutions</t>
  </si>
  <si>
    <t>Five-Star Business F</t>
  </si>
  <si>
    <t>Flair Writing Indust</t>
  </si>
  <si>
    <t>Gujarat Fluorochemic</t>
  </si>
  <si>
    <t>FEDERAL-MOGUL GOETZE</t>
  </si>
  <si>
    <t>FORCE MOTORS LTD.</t>
  </si>
  <si>
    <t>FORTIS HEALTHCARE LT</t>
  </si>
  <si>
    <t>Fractal Analytics Li</t>
  </si>
  <si>
    <t>FIRSTSOURCE SOLUTION</t>
  </si>
  <si>
    <t>FUSION FINANCE LIMIT</t>
  </si>
  <si>
    <t>GABRIEL INDIA LTD.</t>
  </si>
  <si>
    <t>GUJARAT AMBUJA EXPOR</t>
  </si>
  <si>
    <t>GAIL (INDIA) LTD.</t>
  </si>
  <si>
    <t>Gala Precision Engin</t>
  </si>
  <si>
    <t>Galaxy Surfactants L</t>
  </si>
  <si>
    <t>GALLANTT ISPAT LIMIT</t>
  </si>
  <si>
    <t>Gandhar Oil Refinery</t>
  </si>
  <si>
    <t>GANDHI SPECIAL TUBES</t>
  </si>
  <si>
    <t>GANESHA ECOSPHERE LT</t>
  </si>
  <si>
    <t>Ganesh Consumer Prod</t>
  </si>
  <si>
    <t>GANESH HOUSING LIMIT</t>
  </si>
  <si>
    <t>GARWARE TECHNICAL FI</t>
  </si>
  <si>
    <t>Garuda Construction</t>
  </si>
  <si>
    <t>Gateway Distriparks</t>
  </si>
  <si>
    <t>GAUDIUMIVF</t>
  </si>
  <si>
    <t>INE0P8B01020</t>
  </si>
  <si>
    <t>Gaudium IVF and Wome</t>
  </si>
  <si>
    <t>Gem Aromatics Limite</t>
  </si>
  <si>
    <t>GENESYS INTERNATIONA</t>
  </si>
  <si>
    <t>GENUS POWER INFRASTR</t>
  </si>
  <si>
    <t>Geojit Financial Ser</t>
  </si>
  <si>
    <t>GREAT EASTERN SHIPPI</t>
  </si>
  <si>
    <t>GHCL LTD.</t>
  </si>
  <si>
    <t>GHCL Textiles Limite</t>
  </si>
  <si>
    <t>GIC HOUSING FINANCE</t>
  </si>
  <si>
    <t>General Insurance Co</t>
  </si>
  <si>
    <t>GILLETTE INDIA LTD.</t>
  </si>
  <si>
    <t>GUJARAT INDUSTRIES P</t>
  </si>
  <si>
    <t>GUJARAT KIDNEY AND S</t>
  </si>
  <si>
    <t>GLAXOSMITHKLINE PHAR</t>
  </si>
  <si>
    <t>GLENMARK PHARMACEUTI</t>
  </si>
  <si>
    <t>GLOBECIVIL</t>
  </si>
  <si>
    <t>INE0V3U01015</t>
  </si>
  <si>
    <t>GLOBE CIVIL PROJECTS</t>
  </si>
  <si>
    <t>GLOBUS SPIRITS LTD.</t>
  </si>
  <si>
    <t>GLOTTIS</t>
  </si>
  <si>
    <t>INE0TQE01026</t>
  </si>
  <si>
    <t>Glottis Limited</t>
  </si>
  <si>
    <t>G.M.BREWERIES LTD.</t>
  </si>
  <si>
    <t>GUJARAT MINERAL DEVE</t>
  </si>
  <si>
    <t>GMM PFAUDLER LTD.</t>
  </si>
  <si>
    <t>GMR Airports Limited</t>
  </si>
  <si>
    <t>G N A Axles Limited</t>
  </si>
  <si>
    <t>GUJARAT NARMADA VALL</t>
  </si>
  <si>
    <t>GOA CARBON LTD.</t>
  </si>
  <si>
    <t>Go Fashion (India) L</t>
  </si>
  <si>
    <t>Godavari Biorefineri</t>
  </si>
  <si>
    <t>GODFREY PHILLIPS IND</t>
  </si>
  <si>
    <t>Go Digit General Ins</t>
  </si>
  <si>
    <t>Godrej Agrovet Limit</t>
  </si>
  <si>
    <t>GODREJ CONSUMER PROD</t>
  </si>
  <si>
    <t>GODREJ INDUSTRIES LT</t>
  </si>
  <si>
    <t>GODREJ PROPERTIES LT</t>
  </si>
  <si>
    <t>GOKALDAS EXPORTS LTD</t>
  </si>
  <si>
    <t>KOTAK MAHINDRA MUTUA</t>
  </si>
  <si>
    <t>360 ONE Mutual Fund</t>
  </si>
  <si>
    <t>AXIS MUTUAL FUND - A</t>
  </si>
  <si>
    <t>NIPPON INDIA ETF GOL</t>
  </si>
  <si>
    <t>UTI MUTUAL FUND - UT</t>
  </si>
  <si>
    <t>Zerodha Mutual Fund</t>
  </si>
  <si>
    <t>GOLDIAM INTERNATIONA</t>
  </si>
  <si>
    <t>ICICI Prudential Gol</t>
  </si>
  <si>
    <t>Goodluck India Limit</t>
  </si>
  <si>
    <t>GOODYEAR INDIA LTD.</t>
  </si>
  <si>
    <t>GODAWARI POWER &amp; ISP</t>
  </si>
  <si>
    <t>GUJARAT PIPAVAV PORT</t>
  </si>
  <si>
    <t>GPT Healthcare Limit</t>
  </si>
  <si>
    <t>GRANULES INDIA LTD.</t>
  </si>
  <si>
    <t>GRAPHITE INDIA LTD.</t>
  </si>
  <si>
    <t>GRASIM INDUSTRIES LT</t>
  </si>
  <si>
    <t>GRAUER &amp; WEIL (INDIA</t>
  </si>
  <si>
    <t>GRAVITA INDIA LTD.</t>
  </si>
  <si>
    <t>Greenlam Industries</t>
  </si>
  <si>
    <t>Greenpanel Industrie</t>
  </si>
  <si>
    <t>GREENPLY INDUSTRIES</t>
  </si>
  <si>
    <t>GRINDWELL NORTON LTD</t>
  </si>
  <si>
    <t>G R Infraprojects Li</t>
  </si>
  <si>
    <t>Billionbrains Garage</t>
  </si>
  <si>
    <t>GROWW MUTUAL FUND  P</t>
  </si>
  <si>
    <t>Garden Reach Shipbui</t>
  </si>
  <si>
    <t>GARWARE HI-TECH FILM</t>
  </si>
  <si>
    <t>GUJARAT STATE FERTIL</t>
  </si>
  <si>
    <t>GSP CROP SCIENCE LIM</t>
  </si>
  <si>
    <t>GTPL Hathway Limited</t>
  </si>
  <si>
    <t>GUFIC BIOSCIENCES LT</t>
  </si>
  <si>
    <t>GUJARAT ALKALIES &amp; C</t>
  </si>
  <si>
    <t>Gujarat Energy Limit</t>
  </si>
  <si>
    <t>GULF OIL LUBRICANTS</t>
  </si>
  <si>
    <t>GULSHAN POLYOLS LTD.</t>
  </si>
  <si>
    <t>GE Power India Ltd</t>
  </si>
  <si>
    <t>GE Vernova T&amp;D India</t>
  </si>
  <si>
    <t>Hindustan Aeronautic</t>
  </si>
  <si>
    <t>Happiest Minds Techn</t>
  </si>
  <si>
    <t>Happy Forgings Limit</t>
  </si>
  <si>
    <t>Hariom Pipe Industri</t>
  </si>
  <si>
    <t>Harsha Engineers Int</t>
  </si>
  <si>
    <t>HATHWAY CABLE &amp; DATA</t>
  </si>
  <si>
    <t>HATSUN AGRO PRODUCT</t>
  </si>
  <si>
    <t>HAVELLS INDIA LTD.</t>
  </si>
  <si>
    <t>HAWKINS COOKERS LTD.</t>
  </si>
  <si>
    <t>HBL ENGINEERING LIMI</t>
  </si>
  <si>
    <t>HealthCare Global En</t>
  </si>
  <si>
    <t>HDB FINANCIAL SERVIC</t>
  </si>
  <si>
    <t>HDFC Asset Managemen</t>
  </si>
  <si>
    <t>HDFC BANK LTD.</t>
  </si>
  <si>
    <t>HDFC Mutual Fund</t>
  </si>
  <si>
    <t>HDFC MUTUAL FUND - H</t>
  </si>
  <si>
    <t>HDFC LIFE INSURANCE</t>
  </si>
  <si>
    <t>HEG LTD.</t>
  </si>
  <si>
    <t>HEIDELBERGCEMENT IND</t>
  </si>
  <si>
    <t>Heranba Industries L</t>
  </si>
  <si>
    <t>HERCULES</t>
  </si>
  <si>
    <t>INE688E01024</t>
  </si>
  <si>
    <t>Hercules Investments</t>
  </si>
  <si>
    <t>HERITAGE FOODS LIMIT</t>
  </si>
  <si>
    <t>HERO MOTOCORP LTD.</t>
  </si>
  <si>
    <t>HESTER BIOSCIENCES L</t>
  </si>
  <si>
    <t>Hexaware Technologie</t>
  </si>
  <si>
    <t>HFCL LIMITED</t>
  </si>
  <si>
    <t>H.G. Infra Engineeri</t>
  </si>
  <si>
    <t>HINDUJA GLOBAL SOLUT</t>
  </si>
  <si>
    <t>HIKAL LTD.</t>
  </si>
  <si>
    <t>HILINFRA</t>
  </si>
  <si>
    <t>INE00RL01028</t>
  </si>
  <si>
    <t>Highway Infrastructu</t>
  </si>
  <si>
    <t>HIMATSINGKA SEIDE LT</t>
  </si>
  <si>
    <t>HINDALCO INDUSTRIES</t>
  </si>
  <si>
    <t>HINDUSTAN OIL EXPLOR</t>
  </si>
  <si>
    <t>HINDUSTAN PETROLEUM</t>
  </si>
  <si>
    <t>HINDUSTAN UNILEVER L</t>
  </si>
  <si>
    <t>Hindware Home Innova</t>
  </si>
  <si>
    <t>HINDUSTAN ZINC LTD.</t>
  </si>
  <si>
    <t>HIND RECTIFIERS LTD.</t>
  </si>
  <si>
    <t>HI-TECH PIPES LIMITE</t>
  </si>
  <si>
    <t>HMA Agro Industries</t>
  </si>
  <si>
    <t>HMVL</t>
  </si>
  <si>
    <t>INE871K01015</t>
  </si>
  <si>
    <t>HINDUSTAN MEDIA VENT</t>
  </si>
  <si>
    <t>HINDUSTAN FOODS LTD.</t>
  </si>
  <si>
    <t>NIPPON INDIA ETF HAN</t>
  </si>
  <si>
    <t>Home First Finance C</t>
  </si>
  <si>
    <t>Honasa Consumer Limi</t>
  </si>
  <si>
    <t>HONEYWELL AUTOMATION</t>
  </si>
  <si>
    <t>HONDA INDIA POWER PR</t>
  </si>
  <si>
    <t>HP Adhesives Limited</t>
  </si>
  <si>
    <t>HPL Electric &amp; Power</t>
  </si>
  <si>
    <t>Himadri Speciality C</t>
  </si>
  <si>
    <t>Housing &amp;Urban Devel</t>
  </si>
  <si>
    <t>HUHTAMAKI INDIA LIMI</t>
  </si>
  <si>
    <t>HYUNDAI MOTOR INDIA</t>
  </si>
  <si>
    <t>ICICI Prudential Ass</t>
  </si>
  <si>
    <t>ICICI Lombard Genera</t>
  </si>
  <si>
    <t>ICICI Prudential Lif</t>
  </si>
  <si>
    <t>INDO COUNT INDUSTRIE</t>
  </si>
  <si>
    <t>ICRA LTD.</t>
  </si>
  <si>
    <t>IDBI BANK LTD.</t>
  </si>
  <si>
    <t>VODAFONE IDEA  LIMIT</t>
  </si>
  <si>
    <t>IDEAFORGE</t>
  </si>
  <si>
    <t>INE349Y01013</t>
  </si>
  <si>
    <t>IDEAFORGE TECHNOLOGY</t>
  </si>
  <si>
    <t>IDFC FIRST BANK LIMI</t>
  </si>
  <si>
    <t>Indian Energy Exchan</t>
  </si>
  <si>
    <t>IFBAGRO</t>
  </si>
  <si>
    <t>INE076C01018</t>
  </si>
  <si>
    <t>IFB AGRO INDUSTRIES</t>
  </si>
  <si>
    <t>IFB INDUSTRIES LTD.</t>
  </si>
  <si>
    <t>IFCI LTD.</t>
  </si>
  <si>
    <t>IGARASHI MOTORS INDI</t>
  </si>
  <si>
    <t>Indogulf Cropscience</t>
  </si>
  <si>
    <t>International Gemolo</t>
  </si>
  <si>
    <t>I G PETROCHEMICALS L</t>
  </si>
  <si>
    <t>IIFL CAPITAL SERVICE</t>
  </si>
  <si>
    <t>IKIO Technologies Li</t>
  </si>
  <si>
    <t>INVENTURUS KNOWLEDGE</t>
  </si>
  <si>
    <t>IMAGICAAWORLD ENTERT</t>
  </si>
  <si>
    <t>INDIAN METALS &amp; FERR</t>
  </si>
  <si>
    <t>INSOLATION ENERGY LI</t>
  </si>
  <si>
    <t>THE INDIAN HOTELS CO</t>
  </si>
  <si>
    <t>INDIA CEMENTS LTD.</t>
  </si>
  <si>
    <t>INDIA GLYCOLS LTD.</t>
  </si>
  <si>
    <t>IndiaMART InterMESH</t>
  </si>
  <si>
    <t>INDIAN HUME PIPE CO.</t>
  </si>
  <si>
    <t>India Shelter Financ</t>
  </si>
  <si>
    <t>InterGlobe Aviation</t>
  </si>
  <si>
    <t>Indigo Paints Limite</t>
  </si>
  <si>
    <t>INDIGRID</t>
  </si>
  <si>
    <t>INE219X23014</t>
  </si>
  <si>
    <t>IndiGrid Infrastruct</t>
  </si>
  <si>
    <t>INDIQUBE SPACES LIMI</t>
  </si>
  <si>
    <t>INDIA NIPPON ELECTRI</t>
  </si>
  <si>
    <t>INDOAMIN</t>
  </si>
  <si>
    <t>INE760F01028</t>
  </si>
  <si>
    <t>INDO AMINES LTD.</t>
  </si>
  <si>
    <t>INDO FARM EQUIPMENT</t>
  </si>
  <si>
    <t>INDRAPRASTHA MEDICAL</t>
  </si>
  <si>
    <t>INDUSIND BANK LTD.</t>
  </si>
  <si>
    <t>INDUSINVIT</t>
  </si>
  <si>
    <t>INE0NHL23019</t>
  </si>
  <si>
    <t>Indus Infra Trust</t>
  </si>
  <si>
    <t>InfoBeans Technologi</t>
  </si>
  <si>
    <t>Nippon India Mutual</t>
  </si>
  <si>
    <t>INFOSYS LTD.</t>
  </si>
  <si>
    <t>INGERSOLL-RAND (INDI</t>
  </si>
  <si>
    <t>INNOVA CAPTAB LIMITE</t>
  </si>
  <si>
    <t>INOX GREEN ENERGY SE</t>
  </si>
  <si>
    <t>INOX India Limited</t>
  </si>
  <si>
    <t>INSECTICIDES (INDIA)</t>
  </si>
  <si>
    <t>INTELLECT DESIGN ARE</t>
  </si>
  <si>
    <t>Interarch Building S</t>
  </si>
  <si>
    <t>INDIAN OIL CORPORATI</t>
  </si>
  <si>
    <t>IOL CHEMICALS &amp; PHAR</t>
  </si>
  <si>
    <t>ION EXCHANGE (INDIA)</t>
  </si>
  <si>
    <t>IPCA LABORATORIES LT</t>
  </si>
  <si>
    <t>India Pesticides Lim</t>
  </si>
  <si>
    <t>IRB INFRASTRUCTURE D</t>
  </si>
  <si>
    <t>IRBINVIT</t>
  </si>
  <si>
    <t>INE183W23014</t>
  </si>
  <si>
    <t>IRB InvIT Fund</t>
  </si>
  <si>
    <t>IRCON International</t>
  </si>
  <si>
    <t>Indian Railway Cater</t>
  </si>
  <si>
    <t>Indian Renewable Ene</t>
  </si>
  <si>
    <t>Indian Railway Finan</t>
  </si>
  <si>
    <t>ISGEC HEAVY ENGINEER</t>
  </si>
  <si>
    <t>ITC LTD.</t>
  </si>
  <si>
    <t>ITC Hotels Limited</t>
  </si>
  <si>
    <t>INDIA TOURISM DEVELO</t>
  </si>
  <si>
    <t>ITI LTD.</t>
  </si>
  <si>
    <t>INVESCO India Gold E</t>
  </si>
  <si>
    <t>Le Travenues Technol</t>
  </si>
  <si>
    <t>JAMMU &amp; KASHMIR BANK</t>
  </si>
  <si>
    <t>JAGRAN PRAKASHAN LTD</t>
  </si>
  <si>
    <t>JAIBALAJI</t>
  </si>
  <si>
    <t>INE091G01026</t>
  </si>
  <si>
    <t>JAI BALAJI INDUSTRIE</t>
  </si>
  <si>
    <t>JAI CORP LTD.</t>
  </si>
  <si>
    <t>Jain Resource Recycl</t>
  </si>
  <si>
    <t>JAMNA AUTO INDUSTRIE</t>
  </si>
  <si>
    <t>Jaro Institute of Te</t>
  </si>
  <si>
    <t>JAYANT AGRO-ORGANICS</t>
  </si>
  <si>
    <t>JAY BHARAT MARUTI LT</t>
  </si>
  <si>
    <t>JAY SHREE TEA &amp; INDU</t>
  </si>
  <si>
    <t>JBM AUTO LTD.</t>
  </si>
  <si>
    <t>J.G.Chemicals Limite</t>
  </si>
  <si>
    <t>JINDAL POLY FILMS LI</t>
  </si>
  <si>
    <t>JINDAL SAW LTD.</t>
  </si>
  <si>
    <t>JINDAL DRILLING &amp; IN</t>
  </si>
  <si>
    <t>Jio Financial Servic</t>
  </si>
  <si>
    <t>JAIN IRRIGATION SYST</t>
  </si>
  <si>
    <t>J.K.CEMENT LTD.</t>
  </si>
  <si>
    <t>J.KUMAR INFRAPROJECT</t>
  </si>
  <si>
    <t>JK LAKSHMI CEMENT LT</t>
  </si>
  <si>
    <t>JK PAPER LTD.</t>
  </si>
  <si>
    <t>JK TYRE &amp; INDUSTRIES</t>
  </si>
  <si>
    <t>Jupiter Life Line Ho</t>
  </si>
  <si>
    <t>JM FINANCIAL LTD.</t>
  </si>
  <si>
    <t>JNK India Limited</t>
  </si>
  <si>
    <t>JANA SMALL FINANCE B</t>
  </si>
  <si>
    <t>JINDAL STAINLESS LTD</t>
  </si>
  <si>
    <t>Jeena Sikho Lifecare</t>
  </si>
  <si>
    <t>JSW Dulux Limited</t>
  </si>
  <si>
    <t>JSW ENERGY LTD</t>
  </si>
  <si>
    <t>JSW Infrastructure L</t>
  </si>
  <si>
    <t>JSW STEEL LTD.</t>
  </si>
  <si>
    <t>JTEKT India Ltd</t>
  </si>
  <si>
    <t>JUBILANT FOODWORKS L</t>
  </si>
  <si>
    <t>Jubilant Ingrevia Li</t>
  </si>
  <si>
    <t>JUBILANT PHARMOVA LI</t>
  </si>
  <si>
    <t>NIPPON INDIA ETF JUN</t>
  </si>
  <si>
    <t>Juniper Hotels Limit</t>
  </si>
  <si>
    <t>JUST DIAL LTD.</t>
  </si>
  <si>
    <t>JUPITER WAGONS LIMIT</t>
  </si>
  <si>
    <t>Jyoti CNC Automation</t>
  </si>
  <si>
    <t>Sai Silks (Kalamandi</t>
  </si>
  <si>
    <t>Kalyan Jewellers Ind</t>
  </si>
  <si>
    <t>KANSAI NEROLAC PAINT</t>
  </si>
  <si>
    <t>KAYNES TECHNOLOGY IN</t>
  </si>
  <si>
    <t>K.C.P.LTD.</t>
  </si>
  <si>
    <t>KDDL LTD.</t>
  </si>
  <si>
    <t>KEC INTERNATIONAL LT</t>
  </si>
  <si>
    <t>KELLTON TECH SOLUTIO</t>
  </si>
  <si>
    <t>KENNAMETAL INDIA LTD</t>
  </si>
  <si>
    <t>KFin Technologies Li</t>
  </si>
  <si>
    <t>KHAICHEM</t>
  </si>
  <si>
    <t>INE745B01028</t>
  </si>
  <si>
    <t>KHAITAN CHEMICALS &amp;</t>
  </si>
  <si>
    <t>Krishna Institute of</t>
  </si>
  <si>
    <t>KIOCL Limited</t>
  </si>
  <si>
    <t>KIRI INDUSTRIES LTD.</t>
  </si>
  <si>
    <t>KIRLOSKAR FERROUS IN</t>
  </si>
  <si>
    <t>KIRLOSKAR BROTHERS L</t>
  </si>
  <si>
    <t>KIRLOSKAR OIL ENGINE</t>
  </si>
  <si>
    <t>KIRLOSKAR INDUSTRIES</t>
  </si>
  <si>
    <t>KIRLOSKAR PNEUMATIC</t>
  </si>
  <si>
    <t>OnEMI Technology Sol</t>
  </si>
  <si>
    <t>KITEX GARMENTS LTD.</t>
  </si>
  <si>
    <t>KEWAL KIRAN CLOTHING</t>
  </si>
  <si>
    <t>Knowledge Marine &amp; E</t>
  </si>
  <si>
    <t>KNR CONSTRUCTIONS LT</t>
  </si>
  <si>
    <t>KOKUYO CAMLIN LTD.</t>
  </si>
  <si>
    <t>KOLTE-PATIL DEVELOPE</t>
  </si>
  <si>
    <t>KOPRAN</t>
  </si>
  <si>
    <t>INE082A01010</t>
  </si>
  <si>
    <t>KOPRAN LTD.</t>
  </si>
  <si>
    <t>KOTAK MAHINDRA BANK</t>
  </si>
  <si>
    <t>KOVAI MEDICAL CENTER</t>
  </si>
  <si>
    <t>K.P. Energy Limited</t>
  </si>
  <si>
    <t>KPI Green Energy Lim</t>
  </si>
  <si>
    <t>KALPATARU PROJECTS I</t>
  </si>
  <si>
    <t>KPIT Technologies Lt</t>
  </si>
  <si>
    <t>K.P.R.MILL LIMITED</t>
  </si>
  <si>
    <t>KRBL LTD.</t>
  </si>
  <si>
    <t>KRITI</t>
  </si>
  <si>
    <t>INE479D01038</t>
  </si>
  <si>
    <t>KRITI INDUSTRIES (IN</t>
  </si>
  <si>
    <t>KRN</t>
  </si>
  <si>
    <t>INE0Q3J01015</t>
  </si>
  <si>
    <t>KRN HEAT EXCHANGER A</t>
  </si>
  <si>
    <t>KRONOX LAB SCIENCES</t>
  </si>
  <si>
    <t>Kross Limited</t>
  </si>
  <si>
    <t>Krsnaa Diagnostics L</t>
  </si>
  <si>
    <t>KRT</t>
  </si>
  <si>
    <t>INE1JAR25012</t>
  </si>
  <si>
    <t>KNOWLEDGE REALTY TRU</t>
  </si>
  <si>
    <t>KRYSTAL INTEGRATED S</t>
  </si>
  <si>
    <t>KAVERI SEED COMPANY</t>
  </si>
  <si>
    <t>KSH INTERNATIONAL LI</t>
  </si>
  <si>
    <t>KALYANI STEELS LTD.</t>
  </si>
  <si>
    <t>KARNATAKA BANK LTD.</t>
  </si>
  <si>
    <t>Kwality Walls (India</t>
  </si>
  <si>
    <t>Dr. Lal Pathlabs Lim</t>
  </si>
  <si>
    <t>LANDMARK CARS LIMITE</t>
  </si>
  <si>
    <t>LA OPALA RG LTD.</t>
  </si>
  <si>
    <t>Latent View Analytic</t>
  </si>
  <si>
    <t>Laxmi Dental Limited</t>
  </si>
  <si>
    <t>LAXMIINDIA</t>
  </si>
  <si>
    <t>INE06WU01026</t>
  </si>
  <si>
    <t>LAXMI INDIA FINANCE</t>
  </si>
  <si>
    <t>Lemon Tree Hotels Li</t>
  </si>
  <si>
    <t>Lenskart Solutions L</t>
  </si>
  <si>
    <t>L.G.BALAKRISHNAN &amp; B</t>
  </si>
  <si>
    <t>LG Electronics India</t>
  </si>
  <si>
    <t>LIBERTY SHOES LTD.</t>
  </si>
  <si>
    <t>LIC HOUSING FINANCE</t>
  </si>
  <si>
    <t>LIFE INSURANCE CORPO</t>
  </si>
  <si>
    <t>LIC MUTUAL FUND - LI</t>
  </si>
  <si>
    <t>LIC MF EXHGE TRADED</t>
  </si>
  <si>
    <t>LINC</t>
  </si>
  <si>
    <t>INE802B01027</t>
  </si>
  <si>
    <t>LINC LIMITED</t>
  </si>
  <si>
    <t>LINCOLN PHARMACEUTIC</t>
  </si>
  <si>
    <t>DSP BSE Liquid Rate</t>
  </si>
  <si>
    <t>NIPPON INDIA ETF LIQ</t>
  </si>
  <si>
    <t>DSP BlackRock Mutual</t>
  </si>
  <si>
    <t>SBI Mutual Fund</t>
  </si>
  <si>
    <t>Shriram Mutual Fund</t>
  </si>
  <si>
    <t>LLOYDS ENGINEERING W</t>
  </si>
  <si>
    <t>LLOYDS ENTERPRISES L</t>
  </si>
  <si>
    <t>LLOYDS METALS AND EN</t>
  </si>
  <si>
    <t>LMW Limited</t>
  </si>
  <si>
    <t>Lodha Developers Lim</t>
  </si>
  <si>
    <t>Sri Lotus Developers</t>
  </si>
  <si>
    <t>ICICI Prudential Nif</t>
  </si>
  <si>
    <t>LT FOODS LTD.</t>
  </si>
  <si>
    <t>L&amp;T Technology Servi</t>
  </si>
  <si>
    <t>LUMAX AUTO TECHNOLOG</t>
  </si>
  <si>
    <t>LUPIN LTD.</t>
  </si>
  <si>
    <t>LUX Industries Limit</t>
  </si>
  <si>
    <t>Laxmi Organic Indust</t>
  </si>
  <si>
    <t>MAHINDRA &amp; MAHINDRA</t>
  </si>
  <si>
    <t>MAHINDRA EPC IRRIGAT</t>
  </si>
  <si>
    <t>MAHINDRA LIFESPACE D</t>
  </si>
  <si>
    <t>Mahindra Logistics L</t>
  </si>
  <si>
    <t>MAHARASHTRA SCOOTERS</t>
  </si>
  <si>
    <t>MAHARASHTRA SEAMLESS</t>
  </si>
  <si>
    <t>MAITHAN ALLOYS LTD.</t>
  </si>
  <si>
    <t>MAMATA MACHINERY LIM</t>
  </si>
  <si>
    <t>MANALI PETROCHEMICAL</t>
  </si>
  <si>
    <t>Manappuram Finance L</t>
  </si>
  <si>
    <t>MANGALAM CEMENT LTD.</t>
  </si>
  <si>
    <t>MAN INDUSTRIES (INDI</t>
  </si>
  <si>
    <t>Mankind Pharma Limit</t>
  </si>
  <si>
    <t>Manorama Industries</t>
  </si>
  <si>
    <t>MANORG</t>
  </si>
  <si>
    <t>INE370D01013</t>
  </si>
  <si>
    <t>MANGALAM ORGANICS LI</t>
  </si>
  <si>
    <t>Vedant Fashions Limi</t>
  </si>
  <si>
    <t>C.E. Info Systems Li</t>
  </si>
  <si>
    <t>MARATHON NEXTGEN REA</t>
  </si>
  <si>
    <t>MARICO LTD.</t>
  </si>
  <si>
    <t>MARKSANS PHARMA LTD.</t>
  </si>
  <si>
    <t>MARUTI SUZUKI INDIA</t>
  </si>
  <si>
    <t>MAS Financial Servic</t>
  </si>
  <si>
    <t>MASTEK LTD.</t>
  </si>
  <si>
    <t>Matrimony.com Limite</t>
  </si>
  <si>
    <t>Max Healthcare Insti</t>
  </si>
  <si>
    <t>MAZDA</t>
  </si>
  <si>
    <t>INE885E01042</t>
  </si>
  <si>
    <t>MAZDA LTD.</t>
  </si>
  <si>
    <t>Mazagon Dock Shipbui</t>
  </si>
  <si>
    <t>M &amp; B ENGINEERING LI</t>
  </si>
  <si>
    <t>MULTI COMMODITY EXCH</t>
  </si>
  <si>
    <t>Global Health Limite</t>
  </si>
  <si>
    <t>Medi Assist Healthca</t>
  </si>
  <si>
    <t>MEIL</t>
  </si>
  <si>
    <t>INE0PKD01011</t>
  </si>
  <si>
    <t>MANGAL ELECTRICAL IN</t>
  </si>
  <si>
    <t>Metropolis Healthcar</t>
  </si>
  <si>
    <t>Max Financial Servic</t>
  </si>
  <si>
    <t>Mahanagar Gas Limite</t>
  </si>
  <si>
    <t>MAHINDRA HOLIDAYS &amp;</t>
  </si>
  <si>
    <t>Mishra Dhatu Nigam L</t>
  </si>
  <si>
    <t>Minda Corporation Li</t>
  </si>
  <si>
    <t>MINDSPACE</t>
  </si>
  <si>
    <t>INE0CCU25019</t>
  </si>
  <si>
    <t>Mindspace Business P</t>
  </si>
  <si>
    <t>MIRZA INTERNATIONAL</t>
  </si>
  <si>
    <t>MMTC LTD.</t>
  </si>
  <si>
    <t>One Mobikwik Systems</t>
  </si>
  <si>
    <t>Motilal Oswal Mutual</t>
  </si>
  <si>
    <t>MOIL LTD.</t>
  </si>
  <si>
    <t>Meghmani Organics Li</t>
  </si>
  <si>
    <t>MOLD-TEK PACKAGING L</t>
  </si>
  <si>
    <t>MOTILAL OSWAL MUTUAL</t>
  </si>
  <si>
    <t>MOTILAL OSWAL MOST S</t>
  </si>
  <si>
    <t>Monarch Networth Cap</t>
  </si>
  <si>
    <t>Monte Carlo Fashions</t>
  </si>
  <si>
    <t>MOREPEN LABORATORIES</t>
  </si>
  <si>
    <t>Samvardhana Motherso</t>
  </si>
  <si>
    <t>MOTILAL OSWAL FINANC</t>
  </si>
  <si>
    <t>Motisons Jewellers L</t>
  </si>
  <si>
    <t>MPHASIS LTD.</t>
  </si>
  <si>
    <t>MPS LTD.</t>
  </si>
  <si>
    <t>MRF LTD.</t>
  </si>
  <si>
    <t>MANGALORE REFINERY &amp;</t>
  </si>
  <si>
    <t>MSTC Limited</t>
  </si>
  <si>
    <t>Motherson Sumi Wirin</t>
  </si>
  <si>
    <t>MTARTECH</t>
  </si>
  <si>
    <t>INE864I01014</t>
  </si>
  <si>
    <t>MTAR Technologies Li</t>
  </si>
  <si>
    <t>MUFIN GREEN FINANCE</t>
  </si>
  <si>
    <t>Credo Brands Marketi</t>
  </si>
  <si>
    <t>Mukka Proteins Limit</t>
  </si>
  <si>
    <t>MUNJAL AUTO INDUSTRI</t>
  </si>
  <si>
    <t>MUNJAL SHOWA LTD.</t>
  </si>
  <si>
    <t>MUTHOOT CAPITAL SERV</t>
  </si>
  <si>
    <t>MUTHOOT FINANCE LTD.</t>
  </si>
  <si>
    <t>Muthoot Microfin Lim</t>
  </si>
  <si>
    <t>MANOJ VAIBHAV GEMS N</t>
  </si>
  <si>
    <t>NAHARSPING</t>
  </si>
  <si>
    <t>INE290A01027</t>
  </si>
  <si>
    <t>NAHAR SPINNING MILLS</t>
  </si>
  <si>
    <t>NIPPON LIFE INDIA AS</t>
  </si>
  <si>
    <t>NATIONAL ALUMINIUM C</t>
  </si>
  <si>
    <t>INFO EDGE (INDIA) LT</t>
  </si>
  <si>
    <t>NAVIN FLUORINE INTER</t>
  </si>
  <si>
    <t>Navkar Corporation L</t>
  </si>
  <si>
    <t>NAVNEET EDUCATION LI</t>
  </si>
  <si>
    <t>Nazara Technologies</t>
  </si>
  <si>
    <t>NBCC (India) Limited</t>
  </si>
  <si>
    <t>NCL INDUSTRIES LTD.</t>
  </si>
  <si>
    <t>NELCAST LTD.</t>
  </si>
  <si>
    <t>NELCO LTD.</t>
  </si>
  <si>
    <t>Neogen Chemicals Lim</t>
  </si>
  <si>
    <t>Nephrocare Health Se</t>
  </si>
  <si>
    <t>NESTLE INDIA LTD.</t>
  </si>
  <si>
    <t>Tata Mutual Fund - P</t>
  </si>
  <si>
    <t>NETWEB TECHNOLOGIES</t>
  </si>
  <si>
    <t>NETWORK18 MEDIA &amp; IN</t>
  </si>
  <si>
    <t>NEULAND LABORATORIES</t>
  </si>
  <si>
    <t>Newgen Software Tech</t>
  </si>
  <si>
    <t>NATIONAL FERTILIZERS</t>
  </si>
  <si>
    <t>Narayana Hrudayalaya</t>
  </si>
  <si>
    <t>NHPC LTD.</t>
  </si>
  <si>
    <t>The New India Assura</t>
  </si>
  <si>
    <t>NIPPON INDIA ETF NIF</t>
  </si>
  <si>
    <t>AXISNIFTY</t>
  </si>
  <si>
    <t>NIIT LTD.</t>
  </si>
  <si>
    <t>NIIT Learning System</t>
  </si>
  <si>
    <t>NILKAMAL LTD.</t>
  </si>
  <si>
    <t>NITIN SPINNERS LTD.</t>
  </si>
  <si>
    <t>NIVA BUPA HEALTH INS</t>
  </si>
  <si>
    <t>NLC India Limited</t>
  </si>
  <si>
    <t>NOCIL LTD.</t>
  </si>
  <si>
    <t>Northern Arc Capital</t>
  </si>
  <si>
    <t>NOVARTIS INDIA LTD.</t>
  </si>
  <si>
    <t>NPBET</t>
  </si>
  <si>
    <t>INF277K010X4</t>
  </si>
  <si>
    <t>NRB BEARINGS LTD.</t>
  </si>
  <si>
    <t>National Securities</t>
  </si>
  <si>
    <t>NALWA SONS INVESTMEN</t>
  </si>
  <si>
    <t>NMDC Steel Limited</t>
  </si>
  <si>
    <t>NTPC LTD.</t>
  </si>
  <si>
    <t>NTPC GREEN ENERGY LI</t>
  </si>
  <si>
    <t>NUCLEUS SOFTWARE EXP</t>
  </si>
  <si>
    <t>Nuvama Wealth Manage</t>
  </si>
  <si>
    <t>Nuvoco Vistas Corpor</t>
  </si>
  <si>
    <t>ICICI Prudential NV2</t>
  </si>
  <si>
    <t>NXST</t>
  </si>
  <si>
    <t>INE0NDH25011</t>
  </si>
  <si>
    <t>Nexus Select Trust</t>
  </si>
  <si>
    <t>FSN E-Commerce Ventu</t>
  </si>
  <si>
    <t>OBEROI REALTY LTD.</t>
  </si>
  <si>
    <t>ORACLE FINANCIAL SER</t>
  </si>
  <si>
    <t>OIL INDIA LTD.</t>
  </si>
  <si>
    <t>Ola Electric Mobilit</t>
  </si>
  <si>
    <t>OLECTRA GREENTECH LI</t>
  </si>
  <si>
    <t>OMFREIGHT</t>
  </si>
  <si>
    <t>INE1BZC01019</t>
  </si>
  <si>
    <t>Om Freight Forwarder</t>
  </si>
  <si>
    <t>Omnitech Engineering</t>
  </si>
  <si>
    <t>OM POWER TRANSMISSIO</t>
  </si>
  <si>
    <t>Onesource Specialty</t>
  </si>
  <si>
    <t>OIL AND NATURAL GAS</t>
  </si>
  <si>
    <t>ONMOBILE</t>
  </si>
  <si>
    <t>INE809I01019</t>
  </si>
  <si>
    <t>ONWARD TECHNOLOGIES</t>
  </si>
  <si>
    <t>Orchid Pharma Limite</t>
  </si>
  <si>
    <t>ORIENT CEMENT LTD</t>
  </si>
  <si>
    <t>Orient Electric Limi</t>
  </si>
  <si>
    <t>ORIENTAL HOTELS LTD.</t>
  </si>
  <si>
    <t>ORIENT PAPER &amp; INDUS</t>
  </si>
  <si>
    <t>Orient Technologies</t>
  </si>
  <si>
    <t>Oswal Greentech Limi</t>
  </si>
  <si>
    <t>PAGE INDUSTRIES LTD.</t>
  </si>
  <si>
    <t>PAISALO DIGITAL LIMI</t>
  </si>
  <si>
    <t>PARAMOUNT COMMUNICAT</t>
  </si>
  <si>
    <t>Paradeep Phosphates</t>
  </si>
  <si>
    <t>Parag Milk Foods Lim</t>
  </si>
  <si>
    <t>Paras Defence and Sp</t>
  </si>
  <si>
    <t>PARK MEDI WORLD LIMI</t>
  </si>
  <si>
    <t>Apeejay Surrendra Pa</t>
  </si>
  <si>
    <t>Patanjali Foods Limi</t>
  </si>
  <si>
    <t>PATEL RETAIL LIMITED</t>
  </si>
  <si>
    <t>One 97 Communication</t>
  </si>
  <si>
    <t>PCBL Chemical Limite</t>
  </si>
  <si>
    <t>Pudumjee Paper Produ</t>
  </si>
  <si>
    <t>PENNAR INDUSTRIES LT</t>
  </si>
  <si>
    <t>PERSISTENT SYSTEMS L</t>
  </si>
  <si>
    <t>PETRONET LNG LTD.</t>
  </si>
  <si>
    <t>POWER FINANCE CORPOR</t>
  </si>
  <si>
    <t>PFIZER LTD.</t>
  </si>
  <si>
    <t>PG ELECTROPLAST LTD.</t>
  </si>
  <si>
    <t>PROCTER &amp; GAMBLE HYG</t>
  </si>
  <si>
    <t>PROCTER &amp; GAMBLE HEA</t>
  </si>
  <si>
    <t>PEARL GLOBAL INDUSTR</t>
  </si>
  <si>
    <t>PGINVIT</t>
  </si>
  <si>
    <t>INE0GGX23010</t>
  </si>
  <si>
    <t>POWERGRID Infrastruc</t>
  </si>
  <si>
    <t>THE PHOENIX MILLS LT</t>
  </si>
  <si>
    <t>PIDILITE INDUSTRIES</t>
  </si>
  <si>
    <t>P.I.INDUSTRIES LTD.</t>
  </si>
  <si>
    <t>Pilani Investment An</t>
  </si>
  <si>
    <t>Piramal Finance Limi</t>
  </si>
  <si>
    <t>PITTI ENGINEERING LI</t>
  </si>
  <si>
    <t>PIX TRANSMISSIONS LT</t>
  </si>
  <si>
    <t>PNB GILTS LTD.</t>
  </si>
  <si>
    <t>PNB Housing Finance</t>
  </si>
  <si>
    <t>PNC Infratech Limite</t>
  </si>
  <si>
    <t>P N GADGIL JEWELLERS</t>
  </si>
  <si>
    <t>PNGS Reva Diamond Je</t>
  </si>
  <si>
    <t>PONDY OXIDES &amp; CHEMI</t>
  </si>
  <si>
    <t>POKARNA LTD.</t>
  </si>
  <si>
    <t>PB Fintech Limited</t>
  </si>
  <si>
    <t>Polycab India Limite</t>
  </si>
  <si>
    <t>POLY MEDICURE LTD.</t>
  </si>
  <si>
    <t>POLYPLEX CORPORATION</t>
  </si>
  <si>
    <t>PONNI SUGARS (ERODE)</t>
  </si>
  <si>
    <t>POONAWALLA FINCORP L</t>
  </si>
  <si>
    <t>POWER GRID CORPORATI</t>
  </si>
  <si>
    <t>Powerica Ltd.</t>
  </si>
  <si>
    <t>HITACHI ENERGY INDIA</t>
  </si>
  <si>
    <t>Power Mech Projects</t>
  </si>
  <si>
    <t>PPL</t>
  </si>
  <si>
    <t>INE050001010</t>
  </si>
  <si>
    <t>Prakash Pipes Limite</t>
  </si>
  <si>
    <t>PIRAMAL PHARMA LIMIT</t>
  </si>
  <si>
    <t>PRAJ INDUSTRIES LTD.</t>
  </si>
  <si>
    <t>PRAKASH INDUSTRIES L</t>
  </si>
  <si>
    <t>Precision Camshafts</t>
  </si>
  <si>
    <t>PRECISION WIRES INDI</t>
  </si>
  <si>
    <t>PREMIER EXPLOSIVES L</t>
  </si>
  <si>
    <t>Premier Energies Lim</t>
  </si>
  <si>
    <t>PRESTIGE ESTATES PRO</t>
  </si>
  <si>
    <t>Prince Pipes and Fit</t>
  </si>
  <si>
    <t>PRIVI SPECIALITY CHE</t>
  </si>
  <si>
    <t>Protean eGov Technol</t>
  </si>
  <si>
    <t>PROZONER</t>
  </si>
  <si>
    <t>INE195N01013</t>
  </si>
  <si>
    <t>PROZONE REALTY LIMIT</t>
  </si>
  <si>
    <t>PRISM JOHNSON LIMITE</t>
  </si>
  <si>
    <t>Prudent Corporate Ad</t>
  </si>
  <si>
    <t>PSP Projects Limited</t>
  </si>
  <si>
    <t>NIPPON INDIA ETF PSU</t>
  </si>
  <si>
    <t>PTC INDIA LTD.</t>
  </si>
  <si>
    <t>PTC Industries Ltd.</t>
  </si>
  <si>
    <t>PUNJAB CHEMICALS AND</t>
  </si>
  <si>
    <t>Puravankara Limited</t>
  </si>
  <si>
    <t>Popular Vehicles and</t>
  </si>
  <si>
    <t>Physicswallah Limite</t>
  </si>
  <si>
    <t>Pyramid Technoplast</t>
  </si>
  <si>
    <t>QUANTUM GOLD FUND -</t>
  </si>
  <si>
    <t>Quantum Nifty 50 ETF</t>
  </si>
  <si>
    <t>QPOWER</t>
  </si>
  <si>
    <t>INE0SII01026</t>
  </si>
  <si>
    <t>QUALITY POWER ELECTR</t>
  </si>
  <si>
    <t>Quadrant Future Tek</t>
  </si>
  <si>
    <t>QUICKHEAL</t>
  </si>
  <si>
    <t>INE306L01010</t>
  </si>
  <si>
    <t>Quick Heal Technolog</t>
  </si>
  <si>
    <t>RACL Geartech Limite</t>
  </si>
  <si>
    <t>Radhika Jeweltech Li</t>
  </si>
  <si>
    <t>Radiant Cash Managem</t>
  </si>
  <si>
    <t>RADICO KHAITAN LTD.</t>
  </si>
  <si>
    <t>RailTel Corporation</t>
  </si>
  <si>
    <t>RAIN INDUSTRIES LIMI</t>
  </si>
  <si>
    <t>Rainbow Childrens Me</t>
  </si>
  <si>
    <t>RALLIS INDIA LTD.</t>
  </si>
  <si>
    <t>RAMA PHOSPHATES LTD.</t>
  </si>
  <si>
    <t>THE RAMCO CEMENTS LI</t>
  </si>
  <si>
    <t>RAMCO INDUSTRIES LTD</t>
  </si>
  <si>
    <t>RAMCO SYSTEMS LTD.</t>
  </si>
  <si>
    <t>RAM RATNA WIRES LTD.</t>
  </si>
  <si>
    <t>RANE HOLDINGS LTD.</t>
  </si>
  <si>
    <t>RateGain Travel Tech</t>
  </si>
  <si>
    <t>RATNAMANI METALS &amp; T</t>
  </si>
  <si>
    <t>Ratnaveer Precision</t>
  </si>
  <si>
    <t>RAYMOND LTD.</t>
  </si>
  <si>
    <t>Raymond Lifestyle Li</t>
  </si>
  <si>
    <t>Raymond Realty Limit</t>
  </si>
  <si>
    <t>Restaurant Brands As</t>
  </si>
  <si>
    <t>RBL Bank Limited</t>
  </si>
  <si>
    <t>RASHTRIYA CHEMICALS</t>
  </si>
  <si>
    <t>REDTAPE Limited</t>
  </si>
  <si>
    <t>REFEX INDUSTRIES LTD</t>
  </si>
  <si>
    <t>REGAAL</t>
  </si>
  <si>
    <t>INE0MHO01029</t>
  </si>
  <si>
    <t>REGAAL RESOURCES LIM</t>
  </si>
  <si>
    <t>RELAXO FOOTWEARS LTD</t>
  </si>
  <si>
    <t>RELIANCE INDUSTRIES</t>
  </si>
  <si>
    <t>RELIGARE ENTERPRISES</t>
  </si>
  <si>
    <t>RAVINDRA ENERGY LIMI</t>
  </si>
  <si>
    <t>SHREE RENUKA SUGARS</t>
  </si>
  <si>
    <t>REPCO HOME FINANCE L</t>
  </si>
  <si>
    <t>RESPONSIVE INDUSTRIE</t>
  </si>
  <si>
    <t>RHI MAGNESITA INDIA</t>
  </si>
  <si>
    <t>RICO AUTO INDUSTRIES</t>
  </si>
  <si>
    <t>Rishabh Instruments</t>
  </si>
  <si>
    <t>RITES Limited</t>
  </si>
  <si>
    <t>RAMKRISHNA FORGINGS</t>
  </si>
  <si>
    <t>ROYAL ORCHID HOTELS</t>
  </si>
  <si>
    <t>ROSSARI BIOTECH LIMI</t>
  </si>
  <si>
    <t>ROTO PUMPS LTD.</t>
  </si>
  <si>
    <t>RAGHAV PRODUCTIVITY</t>
  </si>
  <si>
    <t>RPG LIFE SCIENCES LT</t>
  </si>
  <si>
    <t>RPSG VENTURES LIMITE</t>
  </si>
  <si>
    <t>Rashi Peripherals Li</t>
  </si>
  <si>
    <t>RAJPUTANA STAINLESS</t>
  </si>
  <si>
    <t>R SYSTEMS INTERNATIO</t>
  </si>
  <si>
    <t>RUBICON RESEARCH LIM</t>
  </si>
  <si>
    <t>RUCHIRA PAPERS LTD.</t>
  </si>
  <si>
    <t>RUPA &amp; COMPANY LTD.</t>
  </si>
  <si>
    <t>Keystone Realtors Li</t>
  </si>
  <si>
    <t>Rail Vikas Nigam Lim</t>
  </si>
  <si>
    <t>Saatvik Green Energy</t>
  </si>
  <si>
    <t>SAFARI INDUSTRIES (I</t>
  </si>
  <si>
    <t>Sagility Limited</t>
  </si>
  <si>
    <t>STEEL AUTHORITY OF I</t>
  </si>
  <si>
    <t>Sai Life Sciences Li</t>
  </si>
  <si>
    <t>Sai Parenterals Limi</t>
  </si>
  <si>
    <t>SAKSOFT LTD.</t>
  </si>
  <si>
    <t>SALZER ELECTRONICS L</t>
  </si>
  <si>
    <t>SAMBHV STEEL TUBES L</t>
  </si>
  <si>
    <t>Sammaan Capital Limi</t>
  </si>
  <si>
    <t>Sanathan Textiles Li</t>
  </si>
  <si>
    <t>Sandhar Technologies</t>
  </si>
  <si>
    <t>SANDUR MANGANESE &amp; I</t>
  </si>
  <si>
    <t>SANGAM (INDIA) LTD.</t>
  </si>
  <si>
    <t>SANGHVI MOVERS LTD.</t>
  </si>
  <si>
    <t>SANOFI INDIA LTD</t>
  </si>
  <si>
    <t>Sanofi Consumer Heal</t>
  </si>
  <si>
    <t>Sansera Engineering</t>
  </si>
  <si>
    <t>Sapphire Foods India</t>
  </si>
  <si>
    <t>SARDA ENERGY &amp; MINER</t>
  </si>
  <si>
    <t>SAREGAMA INDIA LTD.</t>
  </si>
  <si>
    <t>Sasken Technologies</t>
  </si>
  <si>
    <t>SATIN CREDITCARE NET</t>
  </si>
  <si>
    <t>SAURASHTRA CEMENT LT</t>
  </si>
  <si>
    <t>SHIVALIK BIMETAL CON</t>
  </si>
  <si>
    <t>SBFC Finance Limited</t>
  </si>
  <si>
    <t>SBI CARDS AND PAYMEN</t>
  </si>
  <si>
    <t>SBI Life Insurance C</t>
  </si>
  <si>
    <t>Schaeffler India Lim</t>
  </si>
  <si>
    <t>SCHNEIDER ELECTRIC I</t>
  </si>
  <si>
    <t>SHIPPING CORPORATION</t>
  </si>
  <si>
    <t>Scoda Tubes Limited</t>
  </si>
  <si>
    <t>SEAMEC LTD.</t>
  </si>
  <si>
    <t>SEDEMAC MECHATRONICS</t>
  </si>
  <si>
    <t>SENORES PHARMACEUTIC</t>
  </si>
  <si>
    <t>DSP BSE Sensex ETF</t>
  </si>
  <si>
    <t>AXIS BSE SENSEX ETF</t>
  </si>
  <si>
    <t>UTI BSE Sensex ETF</t>
  </si>
  <si>
    <t>SESHASAYEE PAPER &amp; B</t>
  </si>
  <si>
    <t>SBI MUTUAL FUND - SB</t>
  </si>
  <si>
    <t>SBI Mutual Fund-Perm</t>
  </si>
  <si>
    <t>STANDARD ENGINEERING</t>
  </si>
  <si>
    <t>SHADOWFAX TECHNOLOGI</t>
  </si>
  <si>
    <t>SHAILY ENGINEERING P</t>
  </si>
  <si>
    <t>SHAKTI PUMPS (INDIA)</t>
  </si>
  <si>
    <t>SHALIMAR PAINTS LTD.</t>
  </si>
  <si>
    <t>SHANTHI GEARS LTD.</t>
  </si>
  <si>
    <t>SHANTI GOLD INTERNAT</t>
  </si>
  <si>
    <t>Sharda Cropchem Limi</t>
  </si>
  <si>
    <t>NIPPON INDIA ETF SHA</t>
  </si>
  <si>
    <t>SHILCHAR TECHNOLOGIE</t>
  </si>
  <si>
    <t>SHILPA MEDICARE LTD.</t>
  </si>
  <si>
    <t>S H Kelkar and Compa</t>
  </si>
  <si>
    <t>SHREE DIGVIJAY CEMEN</t>
  </si>
  <si>
    <t>SHREE CEMENT LTD.</t>
  </si>
  <si>
    <t>Shreeji Shipping Glo</t>
  </si>
  <si>
    <t>Shree Pushkar Chemic</t>
  </si>
  <si>
    <t>SHRINGAR HOUSE OF MA</t>
  </si>
  <si>
    <t>SPR Auto Technologie</t>
  </si>
  <si>
    <t>Shriram Finance Limi</t>
  </si>
  <si>
    <t>Shriram Properties L</t>
  </si>
  <si>
    <t>Shyam Metalics and E</t>
  </si>
  <si>
    <t>SIEMENS LTD.</t>
  </si>
  <si>
    <t>SIGACHI</t>
  </si>
  <si>
    <t>INE0D0K01022</t>
  </si>
  <si>
    <t>Sigachi Industries L</t>
  </si>
  <si>
    <t>AXISILVER</t>
  </si>
  <si>
    <t>Sirca Paints India L</t>
  </si>
  <si>
    <t>SIYARAM SILK MILLS L</t>
  </si>
  <si>
    <t>S.J.S. Enterprises L</t>
  </si>
  <si>
    <t>SKF INDIA LIMITED</t>
  </si>
  <si>
    <t>SKF INDIA (INDUSTRIA</t>
  </si>
  <si>
    <t>SKIPPER LTD</t>
  </si>
  <si>
    <t>SMARTWORKS COWORKING</t>
  </si>
  <si>
    <t>SMC Global Securitie</t>
  </si>
  <si>
    <t>SML Mahindra Limited</t>
  </si>
  <si>
    <t>SMS PHARMACEUTICALS</t>
  </si>
  <si>
    <t>SNOWMAN LOGISTICS LT</t>
  </si>
  <si>
    <t>UTI BSE  Sensex Next</t>
  </si>
  <si>
    <t>SOLAR INDUSTRIES IND</t>
  </si>
  <si>
    <t>Solarworld Energy So</t>
  </si>
  <si>
    <t>SOMANY CERAMICS LTD.</t>
  </si>
  <si>
    <t>Sona BLW Precision F</t>
  </si>
  <si>
    <t>SONATA SOFTWARE LTD.</t>
  </si>
  <si>
    <t>SAVITA OIL TECHNOLOG</t>
  </si>
  <si>
    <t>SOUTH INDIAN BANK LT</t>
  </si>
  <si>
    <t>S.P. Apparels Limite</t>
  </si>
  <si>
    <t>Spandana Sphoorty Fi</t>
  </si>
  <si>
    <t>SUN PHARMA ADVANCED</t>
  </si>
  <si>
    <t>SOUTHERN PETROCHEMIC</t>
  </si>
  <si>
    <t>SUPREME PETROCHEM LT</t>
  </si>
  <si>
    <t>SRF LTD.</t>
  </si>
  <si>
    <t>SRM CONTRACTORS LIMI</t>
  </si>
  <si>
    <t>SHREE RAM TWISTEX LI</t>
  </si>
  <si>
    <t>STEEL STRIPS WHEELS</t>
  </si>
  <si>
    <t>Stallion India Fluor</t>
  </si>
  <si>
    <t>STRIDES PHARMA SCIEN</t>
  </si>
  <si>
    <t>Star Health and Alli</t>
  </si>
  <si>
    <t>STERTOOLS</t>
  </si>
  <si>
    <t>INE334A01023</t>
  </si>
  <si>
    <t>STERLING TOOLS LTD.</t>
  </si>
  <si>
    <t>STLTECH</t>
  </si>
  <si>
    <t>INE089C01029</t>
  </si>
  <si>
    <t>STERLITE TECHNOLOGIE</t>
  </si>
  <si>
    <t>Studds Accessories L</t>
  </si>
  <si>
    <t>Seshaasai Technologi</t>
  </si>
  <si>
    <t>STYLAM INDUSTRIES LI</t>
  </si>
  <si>
    <t>Styrenix Performance</t>
  </si>
  <si>
    <t>SUBEXLTD</t>
  </si>
  <si>
    <t>INE754A01055</t>
  </si>
  <si>
    <t>SUBEX LTD.</t>
  </si>
  <si>
    <t>SUBROS LTD.</t>
  </si>
  <si>
    <t>Sudarshan Colorants</t>
  </si>
  <si>
    <t>SUDARSHAN CHEMICAL I</t>
  </si>
  <si>
    <t>Sudeep Pharma Limite</t>
  </si>
  <si>
    <t>Sula Vineyards Limit</t>
  </si>
  <si>
    <t>SUMITOMO CHEMICAL IN</t>
  </si>
  <si>
    <t>SUNDARAM-CLAYTON LIM</t>
  </si>
  <si>
    <t>SUNDRAM FASTENERS LT</t>
  </si>
  <si>
    <t>SUNDROP BRANDS LIMIT</t>
  </si>
  <si>
    <t>SUNFLAG IRON &amp; STEEL</t>
  </si>
  <si>
    <t>SUN PHARMACEUTICAL I</t>
  </si>
  <si>
    <t>SUNTECK REALTY LTD.</t>
  </si>
  <si>
    <t>SUN TV NETWORK LTD.</t>
  </si>
  <si>
    <t>SUPRAJIT ENGINEERING</t>
  </si>
  <si>
    <t>SUPREME INDUSTRIES L</t>
  </si>
  <si>
    <t>Supriya Lifescience</t>
  </si>
  <si>
    <t>Suraj Estate Develop</t>
  </si>
  <si>
    <t>SURAKSHA DIAGNOSTIC</t>
  </si>
  <si>
    <t>SURYA ROSHNI LTD.</t>
  </si>
  <si>
    <t>Suryoday Small Finan</t>
  </si>
  <si>
    <t>SUTLEJTEX</t>
  </si>
  <si>
    <t>INE645H01027</t>
  </si>
  <si>
    <t>SUTLEJ TEXTILES &amp; IN</t>
  </si>
  <si>
    <t>SUZLON ENERGY LTD.</t>
  </si>
  <si>
    <t>SWARAJ ENGINES LTD.</t>
  </si>
  <si>
    <t>STERLING AND WILSON</t>
  </si>
  <si>
    <t>Syngene Internationa</t>
  </si>
  <si>
    <t>Syrma SGS Technology</t>
  </si>
  <si>
    <t>TAJGVK HOTELS &amp; RESO</t>
  </si>
  <si>
    <t>TALBROS AUTOMOTIVE C</t>
  </si>
  <si>
    <t>TANLA PLATFORMS LIMI</t>
  </si>
  <si>
    <t>TRANSFORMERS AND REC</t>
  </si>
  <si>
    <t>Tarsons Products Lim</t>
  </si>
  <si>
    <t>TASTY BITE EATABLES</t>
  </si>
  <si>
    <t>TATA CHEMICALS LTD.</t>
  </si>
  <si>
    <t>TATA COMMUNICATIONS</t>
  </si>
  <si>
    <t>TATA CONSUMER PRODUC</t>
  </si>
  <si>
    <t>TATA ELXSI LTD.</t>
  </si>
  <si>
    <t>TATA INVESTMENT CORP</t>
  </si>
  <si>
    <t>TATA POWER CO.LTD.</t>
  </si>
  <si>
    <t>TATA STEEL LTD.</t>
  </si>
  <si>
    <t>Tata Technologies Li</t>
  </si>
  <si>
    <t>Tatva Chintan Pharma</t>
  </si>
  <si>
    <t>TRIBHOVANDAS BHIMJI</t>
  </si>
  <si>
    <t>TRANSPORT CORPORATIO</t>
  </si>
  <si>
    <t>TCI Express Limited</t>
  </si>
  <si>
    <t>TATA CONSULTANCY SER</t>
  </si>
  <si>
    <t>T D POWER SYSTEMS LT</t>
  </si>
  <si>
    <t>TeamLease Services L</t>
  </si>
  <si>
    <t>TECH MAHINDRA LTD.</t>
  </si>
  <si>
    <t>Techno Electric &amp; En</t>
  </si>
  <si>
    <t>Tega Industries Limi</t>
  </si>
  <si>
    <t>Tejas Networks Limit</t>
  </si>
  <si>
    <t>Tenneco Clean Air In</t>
  </si>
  <si>
    <t>TEXMACO RAIL &amp; ENGIN</t>
  </si>
  <si>
    <t>TOURISM FINANCE CORP</t>
  </si>
  <si>
    <t>THANGAMAYIL JEWELLER</t>
  </si>
  <si>
    <t>Leela Palaces Hotels</t>
  </si>
  <si>
    <t>THERMAX LTD.</t>
  </si>
  <si>
    <t>THOMAS COOK (INDIA)</t>
  </si>
  <si>
    <t>Thyrocare Technologi</t>
  </si>
  <si>
    <t>TILAKNAGAR INDUSTRIE</t>
  </si>
  <si>
    <t>TECHNOCRAFT INDUSTRI</t>
  </si>
  <si>
    <t>Tube Investments of</t>
  </si>
  <si>
    <t>TIME TECHNOPLAST LTD</t>
  </si>
  <si>
    <t>THIRUMALAI CHEMICALS</t>
  </si>
  <si>
    <t>TITAGARH RAIL SYSTEM</t>
  </si>
  <si>
    <t>TITAN COMPANY LIMITE</t>
  </si>
  <si>
    <t>Tamilnad Mercantile</t>
  </si>
  <si>
    <t>TATA MOTORS PASSENGE</t>
  </si>
  <si>
    <t>TAMILNADU PETROPRODU</t>
  </si>
  <si>
    <t>TAMIL NADU NEWSPRINT</t>
  </si>
  <si>
    <t>TORRENT PHARMACEUTIC</t>
  </si>
  <si>
    <t>TORRENT POWER LTD.</t>
  </si>
  <si>
    <t>Transrail Lighting L</t>
  </si>
  <si>
    <t>TRANSWORLD</t>
  </si>
  <si>
    <t>INE757B01015</t>
  </si>
  <si>
    <t>TRANSWORLD SHIPPING</t>
  </si>
  <si>
    <t>TRAVEL FOOD SERVICES</t>
  </si>
  <si>
    <t>TRENT LTD.</t>
  </si>
  <si>
    <t>TRF LTD.</t>
  </si>
  <si>
    <t>TRIDENT LTD.</t>
  </si>
  <si>
    <t>TRIVENI TURBINE LTD.</t>
  </si>
  <si>
    <t>TRIVENI ENGINEERING</t>
  </si>
  <si>
    <t>TRUALT BIOENERGY LIM</t>
  </si>
  <si>
    <t>SUNDARMFINLP</t>
  </si>
  <si>
    <t>TTK HEALTHCARE LTD.</t>
  </si>
  <si>
    <t>TTK PRESTIGE LTD.</t>
  </si>
  <si>
    <t>TVS ELECTRONICS LTD.</t>
  </si>
  <si>
    <t>TVS Holdings Limited</t>
  </si>
  <si>
    <t>TVS MOTOR COMPANY LT</t>
  </si>
  <si>
    <t>TVS Supply Chain Sol</t>
  </si>
  <si>
    <t>TVS SRICHAKRA LTD.</t>
  </si>
  <si>
    <t>TV TODAY NETWORK LTD</t>
  </si>
  <si>
    <t>UCAL LIMITED</t>
  </si>
  <si>
    <t>Updater Services Lim</t>
  </si>
  <si>
    <t>UNITED FOODBRANDS LI</t>
  </si>
  <si>
    <t>UFLEX LTD.</t>
  </si>
  <si>
    <t>UFO Moviez India Lim</t>
  </si>
  <si>
    <t>Ujjivan Small Financ</t>
  </si>
  <si>
    <t>ULTRATECH CEMENT LTD</t>
  </si>
  <si>
    <t>UNICHEM LABORATORIES</t>
  </si>
  <si>
    <t>Unimech Aerospace an</t>
  </si>
  <si>
    <t>UNION MUTUAL FUND</t>
  </si>
  <si>
    <t>Uniparts India Limit</t>
  </si>
  <si>
    <t>UNITED SPIRITS LTD.</t>
  </si>
  <si>
    <t>UNO Minda Limited</t>
  </si>
  <si>
    <t>Urban Company Limite</t>
  </si>
  <si>
    <t>UTI Asset Management</t>
  </si>
  <si>
    <t>UTKARSH SMALL FINANC</t>
  </si>
  <si>
    <t>Fujiyama Power Syste</t>
  </si>
  <si>
    <t>UTTAM SUGAR MILLS LT</t>
  </si>
  <si>
    <t>V2 RETAIL LTD.</t>
  </si>
  <si>
    <t>VADILAL INDUSTRIES L</t>
  </si>
  <si>
    <t>VAIBHAV GLOBAL LTD</t>
  </si>
  <si>
    <t>Varroc Engineering L</t>
  </si>
  <si>
    <t>VASCONEQ</t>
  </si>
  <si>
    <t>INE893I01013</t>
  </si>
  <si>
    <t>VASCON ENGINEERS LTD</t>
  </si>
  <si>
    <t>Varun Beverages Limi</t>
  </si>
  <si>
    <t>VEEDOL CORPORATION L</t>
  </si>
  <si>
    <t>VENKYS (INDIA) LTD.</t>
  </si>
  <si>
    <t>Ventive Hospitality</t>
  </si>
  <si>
    <t>Venus Pipes &amp; Tubes</t>
  </si>
  <si>
    <t>Veranda Learning Sol</t>
  </si>
  <si>
    <t>VESUVIUS INDIA LTD.</t>
  </si>
  <si>
    <t>V-GUARD INDUSTRIES L</t>
  </si>
  <si>
    <t>Vidhi Specialty Food</t>
  </si>
  <si>
    <t>VIDYA WIRES LIMITED</t>
  </si>
  <si>
    <t>Vijaya Diagnostic Ce</t>
  </si>
  <si>
    <t>Vikran Engineering L</t>
  </si>
  <si>
    <t>VIMTA LABS LTD.</t>
  </si>
  <si>
    <t>VINATI ORGANICS LTD.</t>
  </si>
  <si>
    <t>VINTAGE COFFEE AND B</t>
  </si>
  <si>
    <t>VINDHYA TELELINKS LT</t>
  </si>
  <si>
    <t>VINYL CHEMICALS (IND</t>
  </si>
  <si>
    <t>V.I.P.INDUSTRIES LTD</t>
  </si>
  <si>
    <t>VISAKA INDUSTRIES LT</t>
  </si>
  <si>
    <t>VISHNU CHEMICALS LTD</t>
  </si>
  <si>
    <t>VIYASH SCIENTIFIC LI</t>
  </si>
  <si>
    <t>V-MART RETAIL LTD.</t>
  </si>
  <si>
    <t>Vishal Mega Mart Lim</t>
  </si>
  <si>
    <t>VMSTMT</t>
  </si>
  <si>
    <t>INE0SJA01013</t>
  </si>
  <si>
    <t>VMS TMT LIMITED</t>
  </si>
  <si>
    <t>VOLTAMP TRANSFORMERS</t>
  </si>
  <si>
    <t>VOLTAS LTD.</t>
  </si>
  <si>
    <t>VPRPL</t>
  </si>
  <si>
    <t>INE0AE001013</t>
  </si>
  <si>
    <t>VISHNU PRAKASH R PUN</t>
  </si>
  <si>
    <t>VRAJ IRON AND STEEL</t>
  </si>
  <si>
    <t>VRL Logistics Limite</t>
  </si>
  <si>
    <t>VST INDUSTRIES LTD.</t>
  </si>
  <si>
    <t>V.S.T.TILLERS TRACTO</t>
  </si>
  <si>
    <t>VARDHMAN TEXTILES LT</t>
  </si>
  <si>
    <t>Waaree Energies Limi</t>
  </si>
  <si>
    <t>WAAREE RENEWABLE TEC</t>
  </si>
  <si>
    <t>VA TECH WABAG LTD.</t>
  </si>
  <si>
    <t>Wakefit Innovations</t>
  </si>
  <si>
    <t>WALCHANDNAGAR INDUST</t>
  </si>
  <si>
    <t>Western Carriers (In</t>
  </si>
  <si>
    <t>WELSPUN ENTERPRISES</t>
  </si>
  <si>
    <t>WELSPUN LIVING LIMIT</t>
  </si>
  <si>
    <t>WESTLIFE FOODWORLD L</t>
  </si>
  <si>
    <t>WeWork India Managem</t>
  </si>
  <si>
    <t>WHEELS INDIA LTD.</t>
  </si>
  <si>
    <t>WHIRLPOOL OF INDIA L</t>
  </si>
  <si>
    <t>Windlas Biotech Limi</t>
  </si>
  <si>
    <t>WINDSOR MACHINES LTD</t>
  </si>
  <si>
    <t>WIPRO LTD.</t>
  </si>
  <si>
    <t>WOCKHARDT LTD.</t>
  </si>
  <si>
    <t>WONDERLA HOLIDAYS LT</t>
  </si>
  <si>
    <t>WPIL LTD.</t>
  </si>
  <si>
    <t>West Coast Paper Mil</t>
  </si>
  <si>
    <t>XCHANGING SOLUTIONS</t>
  </si>
  <si>
    <t>XPRO INDIA LTD.</t>
  </si>
  <si>
    <t>YASHO INDUSTRIES LIM</t>
  </si>
  <si>
    <t>YATHARTH HOSPITAL &amp;</t>
  </si>
  <si>
    <t>YES BANK LTD.</t>
  </si>
  <si>
    <t>ZAGGLE PREPAID OCEAN</t>
  </si>
  <si>
    <t>ZEE ENTERTAINMENT EN</t>
  </si>
  <si>
    <t>ZENSAR TECHNOLOGIES</t>
  </si>
  <si>
    <t>ZEN TECHNOLOGIES LTD</t>
  </si>
  <si>
    <t>ZF Commercial Vehicl</t>
  </si>
  <si>
    <t>Zydus Lifesciences L</t>
  </si>
  <si>
    <t>ZYDUS WELLNESS LTD.</t>
  </si>
  <si>
    <t>Groww — MTF Approved Scrips</t>
  </si>
  <si>
    <t>1292 scrips  ·  1292 actually funded  ·  pulled 2026-08-07 23:20:23 IST</t>
  </si>
  <si>
    <t>Swept view by view from the rendered table — Groww shows 100 rows per filter/sort view and has no working list API. De-duplicated on slug then on NSE symbol. Margins are Groww-published and were cross-verified: 763 scrips captured twice, independently, agreed to 0.000pp. An absent stock does NOT mean Groww lacks MTF on it.</t>
  </si>
  <si>
    <t>Broker Funding
Groww's Funds (%)</t>
  </si>
  <si>
    <t>ETF/Fund?</t>
  </si>
  <si>
    <t>Groww Slug</t>
  </si>
  <si>
    <t>(3B Blackbio Dx)</t>
  </si>
  <si>
    <t>3B Blackbio Dx</t>
  </si>
  <si>
    <t>kilpest-india-ltd</t>
  </si>
  <si>
    <t>(3i Infotech)</t>
  </si>
  <si>
    <t>3i Infotech</t>
  </si>
  <si>
    <t>i-infotech-ltd</t>
  </si>
  <si>
    <t>(AB Infrabuild)</t>
  </si>
  <si>
    <t>AB Infrabuild</t>
  </si>
  <si>
    <t>ab-infrabuild-ltd</t>
  </si>
  <si>
    <t>(Advit Jewels)</t>
  </si>
  <si>
    <t>Advit Jewels</t>
  </si>
  <si>
    <t>advit-jewels-ltd</t>
  </si>
  <si>
    <t>(Allcargo Global)</t>
  </si>
  <si>
    <t>Allcargo Global</t>
  </si>
  <si>
    <t>allcargo-global-ltd</t>
  </si>
  <si>
    <t>(Best Agrolife)</t>
  </si>
  <si>
    <t>Best Agrolife</t>
  </si>
  <si>
    <t>sahyog-multibase-ltd</t>
  </si>
  <si>
    <t>(Bhagiradha Chemicals &amp; Indus)</t>
  </si>
  <si>
    <t>Bhagiradha Chemicals &amp; Industries</t>
  </si>
  <si>
    <t>bhagiradha-chemicals-industries-ltd</t>
  </si>
  <si>
    <t>(Bombay Dyeing And Manufactur)</t>
  </si>
  <si>
    <t>Bombay Dyeing And Manufacturing Company</t>
  </si>
  <si>
    <t>bombay-dyeing-manufacturing-company-ltd</t>
  </si>
  <si>
    <t>(Borana Weaves)</t>
  </si>
  <si>
    <t>Borana Weaves</t>
  </si>
  <si>
    <t>borana-weaves-ltd</t>
  </si>
  <si>
    <t>(Commercial Syn Bags)</t>
  </si>
  <si>
    <t>Commercial Syn Bags</t>
  </si>
  <si>
    <t>commercial-syn-bags-ltd</t>
  </si>
  <si>
    <t>(Creative Peripherals &amp; Distr)</t>
  </si>
  <si>
    <t>Creative Peripherals &amp; Distribution</t>
  </si>
  <si>
    <t>creative-peripherals-distribution-ltd</t>
  </si>
  <si>
    <t>(DB Corp)</t>
  </si>
  <si>
    <t>DB Corp</t>
  </si>
  <si>
    <t>db-corp-ltd</t>
  </si>
  <si>
    <t>(DSP Nifty 50 Equal Weight ET)</t>
  </si>
  <si>
    <t>DSP Nifty 50 Equal Weight ETF</t>
  </si>
  <si>
    <t>dsp-mutual-fund-dsp-nifty-equal-weight-etf</t>
  </si>
  <si>
    <t>(Elpro International)</t>
  </si>
  <si>
    <t>Elpro International</t>
  </si>
  <si>
    <t>elpro-international-ltd</t>
  </si>
  <si>
    <t>(Fedders Holding)</t>
  </si>
  <si>
    <t>Fedders Holding</t>
  </si>
  <si>
    <t>im-capitals-ltd</t>
  </si>
  <si>
    <t>(Gandhar Oil Refinery (India))</t>
  </si>
  <si>
    <t>Gandhar Oil Refinery (India)</t>
  </si>
  <si>
    <t>gandhar-oil-refinery-india-ltd</t>
  </si>
  <si>
    <t>(Go Digit General Insurance)</t>
  </si>
  <si>
    <t>Go Digit General Insurance</t>
  </si>
  <si>
    <t>go-digit-general-insurance-ltd</t>
  </si>
  <si>
    <t>(IOL Chemicals &amp; Pharmaceutic)</t>
  </si>
  <si>
    <t>IOL Chemicals &amp; Pharmaceuticals</t>
  </si>
  <si>
    <t>iol-chemicals-pharmaceuticals-ltd</t>
  </si>
  <si>
    <t>(International Gemological In)</t>
  </si>
  <si>
    <t>International Gemological Institute</t>
  </si>
  <si>
    <t>international-gemmological-institute-india-ltd</t>
  </si>
  <si>
    <t>(Kernex Microsystems (India))</t>
  </si>
  <si>
    <t>Kernex Microsystems (India)</t>
  </si>
  <si>
    <t>kernex-microsystems-india-ltd</t>
  </si>
  <si>
    <t>(Kirloskar Electric Company)</t>
  </si>
  <si>
    <t>Kirloskar Electric Company</t>
  </si>
  <si>
    <t>kirloskar-electric-company-ltd</t>
  </si>
  <si>
    <t>(Knowledge Marine &amp; Engineeri)</t>
  </si>
  <si>
    <t>Knowledge Marine &amp; Engineering Works</t>
  </si>
  <si>
    <t>knowledge-marine-engineering-works-pvt-ltd</t>
  </si>
  <si>
    <t>(Mangal Credit &amp; Fincorp)</t>
  </si>
  <si>
    <t>Mangal Credit &amp; Fincorp</t>
  </si>
  <si>
    <t>mangal-credit-and-fincorp-ltd</t>
  </si>
  <si>
    <t>(Multi Commodity Exchange of )</t>
  </si>
  <si>
    <t>Multi Commodity Exchange of India</t>
  </si>
  <si>
    <t>multi-commodity-exchange-of-india-ltd</t>
  </si>
  <si>
    <t>(PVP Ventures)</t>
  </si>
  <si>
    <t>PVP Ventures</t>
  </si>
  <si>
    <t>pvp-ventures-ltd</t>
  </si>
  <si>
    <t>(Paras Defence and Space Tech)</t>
  </si>
  <si>
    <t>Paras Defence and Space Technologies</t>
  </si>
  <si>
    <t>paras-defence-and-space-technologies-ltd</t>
  </si>
  <si>
    <t>(Premier Polyfilm)</t>
  </si>
  <si>
    <t>Premier Polyfilm</t>
  </si>
  <si>
    <t>premier-polyfilm-ltd</t>
  </si>
  <si>
    <t>(RBZ Jewellers)</t>
  </si>
  <si>
    <t>RBZ Jewellers</t>
  </si>
  <si>
    <t>rbz-jewellers-ltd</t>
  </si>
  <si>
    <t>(Ratnaveer Precision Engineer)</t>
  </si>
  <si>
    <t>Ratnaveer Precision Engineering</t>
  </si>
  <si>
    <t>ratnaveer-precision-engineering-ltd</t>
  </si>
  <si>
    <t>(SBC Exports)</t>
  </si>
  <si>
    <t>SBC Exports</t>
  </si>
  <si>
    <t>sbc-exports-ltd</t>
  </si>
  <si>
    <t>(Sanofi Consumer Healthcare I)</t>
  </si>
  <si>
    <t>Sanofi Consumer Healthcare India</t>
  </si>
  <si>
    <t>sanofi-consumer-healthcare-india-ltd</t>
  </si>
  <si>
    <t>(Sharat Industries)</t>
  </si>
  <si>
    <t>Sharat Industries</t>
  </si>
  <si>
    <t>sharat-industries-ltd</t>
  </si>
  <si>
    <t>(Sharda Motor Industries)</t>
  </si>
  <si>
    <t>Sharda Motor Industries</t>
  </si>
  <si>
    <t>sharda-motor-industries-ltd</t>
  </si>
  <si>
    <t>(Sheetal Cool Products)</t>
  </si>
  <si>
    <t>Sheetal Cool Products</t>
  </si>
  <si>
    <t>sheetal-cool-products-ltd</t>
  </si>
  <si>
    <t>(Shree Pushkar Chemicals &amp; Fe)</t>
  </si>
  <si>
    <t>Shree Pushkar Chemicals &amp; Fertilisers</t>
  </si>
  <si>
    <t>shree-pushkar-chemicals-fertilisers-ltd</t>
  </si>
  <si>
    <t>(Sigma Solve)</t>
  </si>
  <si>
    <t>Sigma Solve</t>
  </si>
  <si>
    <t>sigma-solve-ltd</t>
  </si>
  <si>
    <t>(South West Pinnacle Explorat)</t>
  </si>
  <si>
    <t>South West Pinnacle Exploration</t>
  </si>
  <si>
    <t>south-west-pinnacle-exploration-ltd</t>
  </si>
  <si>
    <t>(Sun Pharma Advanced Research)</t>
  </si>
  <si>
    <t>Sun Pharma Advanced Research Company</t>
  </si>
  <si>
    <t>sun-pharma-advanced-research-company-ltd</t>
  </si>
  <si>
    <t>(TCC Concept)</t>
  </si>
  <si>
    <t>TCC Concept</t>
  </si>
  <si>
    <t>aaswa-trading-exports-ltd</t>
  </si>
  <si>
    <t>(Tamilnad Mercantile Bank)</t>
  </si>
  <si>
    <t>Tamilnad Mercantile Bank</t>
  </si>
  <si>
    <t>tamilnad-mercantile-bank-ltd</t>
  </si>
  <si>
    <t>(Tata Motors Commercial Vehic)</t>
  </si>
  <si>
    <t>Tata Motors Commercial Vehicles</t>
  </si>
  <si>
    <t>tata-motors-ltd-22</t>
  </si>
  <si>
    <t>(Techno Electric &amp; Engineerin)</t>
  </si>
  <si>
    <t>Techno Electric &amp; Engineering Company</t>
  </si>
  <si>
    <t>techno-electric-engineering-company-ltd</t>
  </si>
  <si>
    <t>(Tinna Rubber &amp; Infrastructur)</t>
  </si>
  <si>
    <t>Tinna Rubber &amp; Infrastructure</t>
  </si>
  <si>
    <t>tinna-rubber-infrastructure-ltd</t>
  </si>
  <si>
    <t>(Transpek Industry)</t>
  </si>
  <si>
    <t>Transpek Industry</t>
  </si>
  <si>
    <t>transpek-industry-ltd</t>
  </si>
  <si>
    <t>(Tribhovandas Bhimji Zaveri)</t>
  </si>
  <si>
    <t>Tribhovandas Bhimji Zaveri</t>
  </si>
  <si>
    <t>tribhovandas-bhimji-zaveri-ltd</t>
  </si>
  <si>
    <t>(Ultramarine &amp; Pigments)</t>
  </si>
  <si>
    <t>Ultramarine &amp; Pigments</t>
  </si>
  <si>
    <t>ultramarine-pigments-ltd</t>
  </si>
  <si>
    <t>360 One Wam</t>
  </si>
  <si>
    <t>iifl-wealth-management-ltd-1568865430949</t>
  </si>
  <si>
    <t>3M India</t>
  </si>
  <si>
    <t>m-india-ltd</t>
  </si>
  <si>
    <t>63 Moons Technologies</t>
  </si>
  <si>
    <t>Aadhar Housing Finance</t>
  </si>
  <si>
    <t>aadhar-housing-finance-ltd</t>
  </si>
  <si>
    <t>Aarti Drugs</t>
  </si>
  <si>
    <t>aarti-drugs-ltd</t>
  </si>
  <si>
    <t>Aarti Industries</t>
  </si>
  <si>
    <t>aarti-industries-ltd</t>
  </si>
  <si>
    <t>Aavas Financiers</t>
  </si>
  <si>
    <t>aavas-financiers-ltd</t>
  </si>
  <si>
    <t>ABB India</t>
  </si>
  <si>
    <t>abb-india-ltd</t>
  </si>
  <si>
    <t>Abbott India</t>
  </si>
  <si>
    <t>abbott-india-ltd</t>
  </si>
  <si>
    <t>aditya-birla-capital-ltd</t>
  </si>
  <si>
    <t>Allied Blenders And Distillers</t>
  </si>
  <si>
    <t>allied-blenders-and-distillers-ltd</t>
  </si>
  <si>
    <t>Aditya Birla Fashion &amp; Retail</t>
  </si>
  <si>
    <t>aditya-birla-fashion-and-retail-ltd</t>
  </si>
  <si>
    <t>Aditya Birla Lifestyle Brands</t>
  </si>
  <si>
    <t>aditya-birla-lifestyle-brands-ltd</t>
  </si>
  <si>
    <t>Aditya Birla Real Estate</t>
  </si>
  <si>
    <t>century-textiles-industries-ltd</t>
  </si>
  <si>
    <t>Aditya Birla Sun Life AMC</t>
  </si>
  <si>
    <t>aditya-birla-sun-life-amc-ltd</t>
  </si>
  <si>
    <t>acc-ltd</t>
  </si>
  <si>
    <t>Action Construction Equipment</t>
  </si>
  <si>
    <t>action-construction-equipment-ltd</t>
  </si>
  <si>
    <t>Acme Solar Holdings</t>
  </si>
  <si>
    <t>acme-solar-holdings-ltd</t>
  </si>
  <si>
    <t>Acutaas Chemicals</t>
  </si>
  <si>
    <t>ami-organics-ltd</t>
  </si>
  <si>
    <t>Adani Energy Solutions</t>
  </si>
  <si>
    <t>adani-transmission-ltd</t>
  </si>
  <si>
    <t>Adani Enterprises</t>
  </si>
  <si>
    <t>adani-enterprises-ltd</t>
  </si>
  <si>
    <t>Adani Green Energy</t>
  </si>
  <si>
    <t>adani-green-energy-ltd</t>
  </si>
  <si>
    <t>Adani Ports and Special Economic Zone</t>
  </si>
  <si>
    <t>adani-ports-and-special-economic-zone-ltd</t>
  </si>
  <si>
    <t>Ador Welding</t>
  </si>
  <si>
    <t>ador-welding-ltd</t>
  </si>
  <si>
    <t>Advait Energy Transitions</t>
  </si>
  <si>
    <t>advait-infratech-ltd</t>
  </si>
  <si>
    <t>Advance Agrolife</t>
  </si>
  <si>
    <t>advance-agrolife-ltd</t>
  </si>
  <si>
    <t>Aegis Logistics</t>
  </si>
  <si>
    <t>aegis-logistics-ltd</t>
  </si>
  <si>
    <t>Aegis Vopak Terminals</t>
  </si>
  <si>
    <t>aegis-vopak-terminals-ltd</t>
  </si>
  <si>
    <t>Aequs</t>
  </si>
  <si>
    <t>aequs-ltd</t>
  </si>
  <si>
    <t>AEROFLEX ENTERPRISES LIMITED</t>
  </si>
  <si>
    <t>sat-industries-ltd</t>
  </si>
  <si>
    <t>aeroflex-industries-ltd</t>
  </si>
  <si>
    <t>Aether Industries</t>
  </si>
  <si>
    <t>aether-industries-ltd</t>
  </si>
  <si>
    <t>Afcons Infrastructure</t>
  </si>
  <si>
    <t>afcons-infrastructure-ltd</t>
  </si>
  <si>
    <t>Affle 3i</t>
  </si>
  <si>
    <t>affle-india-ltd</t>
  </si>
  <si>
    <t>Dr. Agarwal's Health Care</t>
  </si>
  <si>
    <t>dr-agarwals-health-care-ltd</t>
  </si>
  <si>
    <t>AGI Greenpac</t>
  </si>
  <si>
    <t>hsil-ltd</t>
  </si>
  <si>
    <t>Anlon Healthcare</t>
  </si>
  <si>
    <t>anlon-healthcare-ltd</t>
  </si>
  <si>
    <t>AIA Engineering</t>
  </si>
  <si>
    <t>aia-engineering-ltd</t>
  </si>
  <si>
    <t>Authum Investment &amp; Infrastructure</t>
  </si>
  <si>
    <t>authum-investment-infrastructure-ltd</t>
  </si>
  <si>
    <t>Ajanta Pharma</t>
  </si>
  <si>
    <t>ajanta-pharma-ltd</t>
  </si>
  <si>
    <t>Ajmera Realty &amp; Infra India</t>
  </si>
  <si>
    <t>ajmera-realty-infra-india-ltd</t>
  </si>
  <si>
    <t>Akums Drugs &amp; Pharmaceuticals</t>
  </si>
  <si>
    <t>akums-drugs-pharmaceuticals-ltd</t>
  </si>
  <si>
    <t>Alembic</t>
  </si>
  <si>
    <t>alembic-ltd</t>
  </si>
  <si>
    <t>Algoquant Fintech</t>
  </si>
  <si>
    <t>hindustan-everest-tools-ltd</t>
  </si>
  <si>
    <t>Alicon Castalloy</t>
  </si>
  <si>
    <t>alicon-castalloy-ltd</t>
  </si>
  <si>
    <t>Alivus Life Sciences</t>
  </si>
  <si>
    <t>glenmark-life-sciences-ltd</t>
  </si>
  <si>
    <t>Alkem Laboratories</t>
  </si>
  <si>
    <t>alkem-laboratories-ltd</t>
  </si>
  <si>
    <t>Alkyl Amines Chemicals</t>
  </si>
  <si>
    <t>alkyl-amines-chemicals-ltd</t>
  </si>
  <si>
    <t>Allcargo Logistics</t>
  </si>
  <si>
    <t>allcargo-logistics-ltd</t>
  </si>
  <si>
    <t>Alldigi Tech</t>
  </si>
  <si>
    <t>allsec-technologies-ltd</t>
  </si>
  <si>
    <t>All Time Plastics</t>
  </si>
  <si>
    <t>all-time-plastics-ltd</t>
  </si>
  <si>
    <t>Alok Industries</t>
  </si>
  <si>
    <t>alok-industries-ltd</t>
  </si>
  <si>
    <t>Amagi Media Labs</t>
  </si>
  <si>
    <t>amagi-media-labs-ltd</t>
  </si>
  <si>
    <t>Amber Enterprises India</t>
  </si>
  <si>
    <t>amber-enterprises-india-ltd</t>
  </si>
  <si>
    <t>Ambika Cotton Mills</t>
  </si>
  <si>
    <t>ambika-cotton-mills-ltd</t>
  </si>
  <si>
    <t>Ambuja Cements</t>
  </si>
  <si>
    <t>ambuja-cements-ltd</t>
  </si>
  <si>
    <t>Amrutanjan Health Care</t>
  </si>
  <si>
    <t>amrutanjan-health-care-ltd</t>
  </si>
  <si>
    <t>Anand Rathi Wealth Ltd.</t>
  </si>
  <si>
    <t>anand-rathi-wealth-services-ltd</t>
  </si>
  <si>
    <t>Anant Raj</t>
  </si>
  <si>
    <t>anant-raj-ltd</t>
  </si>
  <si>
    <t>Andhra Sugars</t>
  </si>
  <si>
    <t>andhra-sugars-ltd</t>
  </si>
  <si>
    <t>angel-broking-ltd</t>
  </si>
  <si>
    <t>Anthem Biosciences</t>
  </si>
  <si>
    <t>anthem-biosciences-ltd</t>
  </si>
  <si>
    <t>Anup Engineering</t>
  </si>
  <si>
    <t>anveshan-heavy-engineering-ltd</t>
  </si>
  <si>
    <t>anupam-rasayan-india-ltd</t>
  </si>
  <si>
    <t>aoneamc-aonetotal-ltd</t>
  </si>
  <si>
    <t>Apar Industries</t>
  </si>
  <si>
    <t>apar-industries-ltd</t>
  </si>
  <si>
    <t>APL Apollo Tubes</t>
  </si>
  <si>
    <t>apl-apollo-tubes-ltd</t>
  </si>
  <si>
    <t>Alembic Pharmaceuticals</t>
  </si>
  <si>
    <t>alembic-pharmaceuticals-ltd</t>
  </si>
  <si>
    <t>apollo-micro-systems-ltd</t>
  </si>
  <si>
    <t>Apollo Hospitals Enterprise</t>
  </si>
  <si>
    <t>apollo-hospitals-enterprise-ltd</t>
  </si>
  <si>
    <t>Apollo Pipes</t>
  </si>
  <si>
    <t>apollo-pipes-ltd</t>
  </si>
  <si>
    <t>Apollo Tyres</t>
  </si>
  <si>
    <t>apollo-tyres-ltd</t>
  </si>
  <si>
    <t>Aptus Value Housing Finance India</t>
  </si>
  <si>
    <t>aptus-value-housing-finance-india-ltd</t>
  </si>
  <si>
    <t>Amara Raja Energy &amp; Mobility</t>
  </si>
  <si>
    <t>amara-raja-batteries-ltd</t>
  </si>
  <si>
    <t>Arfin India</t>
  </si>
  <si>
    <t>arfin-india-ltd</t>
  </si>
  <si>
    <t>Arihant Capital Markets</t>
  </si>
  <si>
    <t>arihant-capital-markets-ltd</t>
  </si>
  <si>
    <t>Arisinfra Solutions</t>
  </si>
  <si>
    <t>arisinfra-solutions-ltd</t>
  </si>
  <si>
    <t>Arkade Developers</t>
  </si>
  <si>
    <t>arkade-developers-ltd</t>
  </si>
  <si>
    <t>Arman Financial Services</t>
  </si>
  <si>
    <t>arman-financial-services-ltd</t>
  </si>
  <si>
    <t>Artemis Medicare Services</t>
  </si>
  <si>
    <t>artemis-medicare-services-ltd</t>
  </si>
  <si>
    <t>Arvind</t>
  </si>
  <si>
    <t>arvind-ltd</t>
  </si>
  <si>
    <t>Arvind Fashions</t>
  </si>
  <si>
    <t>arvind-fashions-ltd</t>
  </si>
  <si>
    <t>Arvind Smartspaces</t>
  </si>
  <si>
    <t>arvind-smartspaces-ltd</t>
  </si>
  <si>
    <t>Asahi India Glass</t>
  </si>
  <si>
    <t>asahi-india-glass-ltd</t>
  </si>
  <si>
    <t>Associated Alcohols &amp; Breweries</t>
  </si>
  <si>
    <t>associated-alcohols-breweries-ltd</t>
  </si>
  <si>
    <t>Ashapura Minechem</t>
  </si>
  <si>
    <t>ashapura-minechem-ltd</t>
  </si>
  <si>
    <t>Ashika Global Securities</t>
  </si>
  <si>
    <t>ashika-credit-capital-ltd</t>
  </si>
  <si>
    <t>Ashoka Buildcon</t>
  </si>
  <si>
    <t>ashoka-buildcon-ltd</t>
  </si>
  <si>
    <t>Ashok Leyland</t>
  </si>
  <si>
    <t>ashok-leyland-ltd</t>
  </si>
  <si>
    <t>Asian Energy Services</t>
  </si>
  <si>
    <t>asian-oilfield-services-ltd</t>
  </si>
  <si>
    <t>Asian Paints</t>
  </si>
  <si>
    <t>asian-paints-ltd</t>
  </si>
  <si>
    <t>Asian Granito India</t>
  </si>
  <si>
    <t>asian-granito-india-ltd</t>
  </si>
  <si>
    <t>ASK Automotive</t>
  </si>
  <si>
    <t>ask-automotive-ltd</t>
  </si>
  <si>
    <t>Astec Lifesciences</t>
  </si>
  <si>
    <t>astec-lifesciences-ltd</t>
  </si>
  <si>
    <t>Aster DM Quality Care</t>
  </si>
  <si>
    <t>aster-dm-healthcare-ltd</t>
  </si>
  <si>
    <t>Astral</t>
  </si>
  <si>
    <t>astral-poly-technik-ltd</t>
  </si>
  <si>
    <t>Astra Micro Wave Products</t>
  </si>
  <si>
    <t>astra-microwave-products-ltd</t>
  </si>
  <si>
    <t>Astrazeneca Pharma India</t>
  </si>
  <si>
    <t>astrazeneca-pharma-india-ltd</t>
  </si>
  <si>
    <t>Adani Total Gas</t>
  </si>
  <si>
    <t>adani-gas-ltd</t>
  </si>
  <si>
    <t>Ather Energy</t>
  </si>
  <si>
    <t>ather-energy-ltd</t>
  </si>
  <si>
    <t>Atul</t>
  </si>
  <si>
    <t>atul-ltd</t>
  </si>
  <si>
    <t>Atul Auto</t>
  </si>
  <si>
    <t>atul-auto-ltd</t>
  </si>
  <si>
    <t>AU Small Finance Bank</t>
  </si>
  <si>
    <t>au-small-finance-bank-ltd</t>
  </si>
  <si>
    <t>Aurobindo Pharma</t>
  </si>
  <si>
    <t>aurobindo-pharma-ltd</t>
  </si>
  <si>
    <t>Aurum Proptech</t>
  </si>
  <si>
    <t>majesco-ltd</t>
  </si>
  <si>
    <t>Automotive Axles</t>
  </si>
  <si>
    <t>automotive-axles-ltd</t>
  </si>
  <si>
    <t>Avadh Sugar &amp; Energy</t>
  </si>
  <si>
    <t>avadh-sugar-energy-ltd</t>
  </si>
  <si>
    <t>avalon-technologies-ltd</t>
  </si>
  <si>
    <t>Avanti Feeds</t>
  </si>
  <si>
    <t>avanti-feeds-ltd</t>
  </si>
  <si>
    <t>Awfis Space Solutions</t>
  </si>
  <si>
    <t>awfis-space-solutions-ltd</t>
  </si>
  <si>
    <t>Antony Waste Handling Cell</t>
  </si>
  <si>
    <t>antony-waste-handling-cell-ltd</t>
  </si>
  <si>
    <t>AWL Agri Business</t>
  </si>
  <si>
    <t>adani-wilmar-ltd</t>
  </si>
  <si>
    <t>Axis Bank</t>
  </si>
  <si>
    <t>axis-bank-ltd</t>
  </si>
  <si>
    <t>AYE Finance</t>
  </si>
  <si>
    <t>aye-finance-ltd</t>
  </si>
  <si>
    <t>Azad Engineering</t>
  </si>
  <si>
    <t>azad-engineering-ltd</t>
  </si>
  <si>
    <t>Bajaj Auto</t>
  </si>
  <si>
    <t>bajaj-auto-ltd</t>
  </si>
  <si>
    <t>Bajaj Consumer Care</t>
  </si>
  <si>
    <t>bajaj-corp-ltd</t>
  </si>
  <si>
    <t>Bajaj Electricals</t>
  </si>
  <si>
    <t>bajaj-electricals-ltd</t>
  </si>
  <si>
    <t>Bajaj Finserv</t>
  </si>
  <si>
    <t>bajaj-finserv-ltd</t>
  </si>
  <si>
    <t>Bajaj Healthcare</t>
  </si>
  <si>
    <t>bajaj-healthcare-ltd</t>
  </si>
  <si>
    <t>Bajaj Housing Finance</t>
  </si>
  <si>
    <t>bajaj-housing-finance-ltd</t>
  </si>
  <si>
    <t>Bajaj Hindusthan Sugar</t>
  </si>
  <si>
    <t>bajaj-hindusthan-sugar-ltd</t>
  </si>
  <si>
    <t>Bajaj Holdings &amp; Investment</t>
  </si>
  <si>
    <t>bajaj-holdings-investment-ltd</t>
  </si>
  <si>
    <t>Bajaj Finance</t>
  </si>
  <si>
    <t>bajaj-finance-ltd</t>
  </si>
  <si>
    <t>Balaji Amines</t>
  </si>
  <si>
    <t>balaji-amines-ltd</t>
  </si>
  <si>
    <t>Balkrishna Industries</t>
  </si>
  <si>
    <t>balkrishna-industries-ltd</t>
  </si>
  <si>
    <t>Balrampur Chini Mills</t>
  </si>
  <si>
    <t>balrampur-chini-mills-ltd</t>
  </si>
  <si>
    <t>Balu Forge Industries</t>
  </si>
  <si>
    <t>amaze-entertech-ltd</t>
  </si>
  <si>
    <t>Bandhan Bank</t>
  </si>
  <si>
    <t>bandhan-bank-ltd</t>
  </si>
  <si>
    <t>Bank of Baroda</t>
  </si>
  <si>
    <t>bank-of-baroda</t>
  </si>
  <si>
    <t>bank-of-india</t>
  </si>
  <si>
    <t>Bansal Wire Industries</t>
  </si>
  <si>
    <t>bansal-wire-industries-ltd</t>
  </si>
  <si>
    <t>BASF India</t>
  </si>
  <si>
    <t>basf-india-ltd</t>
  </si>
  <si>
    <t>Bata India</t>
  </si>
  <si>
    <t>bata-india-ltd</t>
  </si>
  <si>
    <t>Bayer CropScience</t>
  </si>
  <si>
    <t>bayer-cropscience-ltd</t>
  </si>
  <si>
    <t>Bharat Bijlee</t>
  </si>
  <si>
    <t>bharat-bijlee-ltd</t>
  </si>
  <si>
    <t>Black Box</t>
  </si>
  <si>
    <t>agc-networks-ltd</t>
  </si>
  <si>
    <t>Bombay Burmah Trading Corporation</t>
  </si>
  <si>
    <t>bombay-burmah-trading-corporation-ltd</t>
  </si>
  <si>
    <t>BCL Industries</t>
  </si>
  <si>
    <t>bcl-industries-ltd</t>
  </si>
  <si>
    <t>Bharat Dynamics</t>
  </si>
  <si>
    <t>bharat-dynamics-ltd</t>
  </si>
  <si>
    <t>Mrs Bectors Food Specialities</t>
  </si>
  <si>
    <t>mrs-bectors-foods-specialities-ltd</t>
  </si>
  <si>
    <t>Belrise Industries</t>
  </si>
  <si>
    <t>belrise-industries-ltd</t>
  </si>
  <si>
    <t>beml-ltd</t>
  </si>
  <si>
    <t>Bhansali Engineering Polymers</t>
  </si>
  <si>
    <t>bhansali-engineering-polymers-ltd</t>
  </si>
  <si>
    <t>Berger Paints India</t>
  </si>
  <si>
    <t>berger-paints-india-ltd</t>
  </si>
  <si>
    <t>BF Utilities</t>
  </si>
  <si>
    <t>bf-utilities-ltd</t>
  </si>
  <si>
    <t>Bharat Coking Coal</t>
  </si>
  <si>
    <t>bharat-coking-coal-ltd</t>
  </si>
  <si>
    <t>Bharat Forge</t>
  </si>
  <si>
    <t>bharat-forge-ltd</t>
  </si>
  <si>
    <t>Bharat Rasayan</t>
  </si>
  <si>
    <t>bharat-rasayan-ltd</t>
  </si>
  <si>
    <t>Bharat Seats</t>
  </si>
  <si>
    <t>bharat-seats-ltd</t>
  </si>
  <si>
    <t>Bharti Airtel</t>
  </si>
  <si>
    <t>bharti-airtel-ltd</t>
  </si>
  <si>
    <t>Bharti Hexacom</t>
  </si>
  <si>
    <t>bharti-hexacom-ltd</t>
  </si>
  <si>
    <t>Bikaji Foods International</t>
  </si>
  <si>
    <t>bikaji-foods-international-ltd</t>
  </si>
  <si>
    <t>Biocon</t>
  </si>
  <si>
    <t>biocon-ltd</t>
  </si>
  <si>
    <t>BirlaNu</t>
  </si>
  <si>
    <t>hil-ltd</t>
  </si>
  <si>
    <t>BlackBuck</t>
  </si>
  <si>
    <t>zinka-logistics-solutions-ltd</t>
  </si>
  <si>
    <t>B L Kashyap &amp; Sons</t>
  </si>
  <si>
    <t>bl-kashyap-sons-ltd</t>
  </si>
  <si>
    <t>BLS International Services</t>
  </si>
  <si>
    <t>bls-international-services-ltd</t>
  </si>
  <si>
    <t>BLS E-Services</t>
  </si>
  <si>
    <t>bls-eservices-ltd</t>
  </si>
  <si>
    <t>Blue Dart Express</t>
  </si>
  <si>
    <t>blue-dart-express-ltd</t>
  </si>
  <si>
    <t>blue-jet-healthcare-ltd</t>
  </si>
  <si>
    <t>Blue Star</t>
  </si>
  <si>
    <t>blue-star-ltd</t>
  </si>
  <si>
    <t>Bluestone Jewellery And Lifestyle</t>
  </si>
  <si>
    <t>bluestone-jewellery-and-lifestyle-ltd</t>
  </si>
  <si>
    <t>Bluspring Enterprises</t>
  </si>
  <si>
    <t>bluspring-enterprises-ltd</t>
  </si>
  <si>
    <t>Bosch Home Comfort India</t>
  </si>
  <si>
    <t>johnson-controls-hitachi-air-conditioning-india-ltd</t>
  </si>
  <si>
    <t>Bosch</t>
  </si>
  <si>
    <t>bosch-ltd</t>
  </si>
  <si>
    <t>Bharat Petroleum Corporation</t>
  </si>
  <si>
    <t>bharat-petroleum-corporation-ltd</t>
  </si>
  <si>
    <t>Brigade Enterprises</t>
  </si>
  <si>
    <t>brigade-enterprises-ltd</t>
  </si>
  <si>
    <t>Britannia Industries</t>
  </si>
  <si>
    <t>britannia-industries-ltd</t>
  </si>
  <si>
    <t>Birlasoft</t>
  </si>
  <si>
    <t>kpit-technologies-ltd</t>
  </si>
  <si>
    <t>Shankara Buildpro</t>
  </si>
  <si>
    <t>shankara-buildpro-ltd</t>
  </si>
  <si>
    <t>Butterfly Gandhimathi Appliances</t>
  </si>
  <si>
    <t>butterfly-gandhimathi-appliances-ltd</t>
  </si>
  <si>
    <t>Campus Activewear</t>
  </si>
  <si>
    <t>campus-activewear-ltd</t>
  </si>
  <si>
    <t>Computer Age Management Services</t>
  </si>
  <si>
    <t>computer-age-management-services-ltd</t>
  </si>
  <si>
    <t>canara-bank</t>
  </si>
  <si>
    <t>Can Fin Homes</t>
  </si>
  <si>
    <t>can-fin-homes-ltd</t>
  </si>
  <si>
    <t>Canara HSBC Life Insurance Company</t>
  </si>
  <si>
    <t>canara-hsbc-life-insurance-company-ltd</t>
  </si>
  <si>
    <t>Cantabil Retail India</t>
  </si>
  <si>
    <t>cantabil-retail-india-ltd</t>
  </si>
  <si>
    <t>Capacite Infraprojects</t>
  </si>
  <si>
    <t>capacite-infraprojects-ltd</t>
  </si>
  <si>
    <t>Capillary Technologies India</t>
  </si>
  <si>
    <t>capillary-technologies-india-ltd</t>
  </si>
  <si>
    <t>Capital Small Finance Bank</t>
  </si>
  <si>
    <t>capital-small-finance-bank-ltd</t>
  </si>
  <si>
    <t>Caplin Point Laboratories</t>
  </si>
  <si>
    <t>caplin-point-laboratories-ltd</t>
  </si>
  <si>
    <t>Carborundum Universal</t>
  </si>
  <si>
    <t>carborundum-universal-ltd</t>
  </si>
  <si>
    <t>CARE Ratings</t>
  </si>
  <si>
    <t>care-ratings-ltd</t>
  </si>
  <si>
    <t>Carraro India</t>
  </si>
  <si>
    <t>carraro-india-ltd</t>
  </si>
  <si>
    <t>Cartrade Tech</t>
  </si>
  <si>
    <t>cartrade-tech-ltd</t>
  </si>
  <si>
    <t>Carysil</t>
  </si>
  <si>
    <t>acrysil-ltd</t>
  </si>
  <si>
    <t>Castrol India</t>
  </si>
  <si>
    <t>castrol-india-ltd</t>
  </si>
  <si>
    <t>AvenuesAI</t>
  </si>
  <si>
    <t>infibeam-avenues-ltd</t>
  </si>
  <si>
    <t>CCL Products India</t>
  </si>
  <si>
    <t>ccl-products-india-ltd</t>
  </si>
  <si>
    <t>CEAT</t>
  </si>
  <si>
    <t>ceat-ltd</t>
  </si>
  <si>
    <t>Ceinsys Tech</t>
  </si>
  <si>
    <t>ceinsys-tech-ltd</t>
  </si>
  <si>
    <t>Central Bank of India</t>
  </si>
  <si>
    <t>central-bank-of-india</t>
  </si>
  <si>
    <t>Centrum Capital</t>
  </si>
  <si>
    <t>centrum-capital-ltd</t>
  </si>
  <si>
    <t>Centum Electronics</t>
  </si>
  <si>
    <t>centum-electronics-ltd</t>
  </si>
  <si>
    <t>Century Plyboards (India)</t>
  </si>
  <si>
    <t>century-plyboards-india-ltd</t>
  </si>
  <si>
    <t>Cera Sanitaryware</t>
  </si>
  <si>
    <t>cera-sanitaryware-ltd</t>
  </si>
  <si>
    <t>cesc-ltd</t>
  </si>
  <si>
    <t>Concord Enviro Systems</t>
  </si>
  <si>
    <t>concord-enviro-systems-ltd</t>
  </si>
  <si>
    <t>Capri Global Capital</t>
  </si>
  <si>
    <t>capri-global-capital-ltd</t>
  </si>
  <si>
    <t>CG Power &amp; Industrial Solutions</t>
  </si>
  <si>
    <t>cg-power-industrial-solutions-ltd</t>
  </si>
  <si>
    <t>Chalet Hotels</t>
  </si>
  <si>
    <t>chalet-hotels-ltd</t>
  </si>
  <si>
    <t>Chambal Fertilisers &amp; Chemicals</t>
  </si>
  <si>
    <t>chambal-fertilisers-chemicals-ltd</t>
  </si>
  <si>
    <t>Chemplast Sanmar</t>
  </si>
  <si>
    <t>chemplast-sanmar-ltd</t>
  </si>
  <si>
    <t>Chennai Petroleum Corporation</t>
  </si>
  <si>
    <t>chennai-petroleum-corporation-ltd</t>
  </si>
  <si>
    <t>Choice International</t>
  </si>
  <si>
    <t>choice-international-ltd</t>
  </si>
  <si>
    <t>Cholamandalam Investment &amp; Finance Company</t>
  </si>
  <si>
    <t>cholamandalam-investment-finance-company-ltd</t>
  </si>
  <si>
    <t>Cholamandalam Financial Holdings</t>
  </si>
  <si>
    <t>ti-financial-holdings-ltd</t>
  </si>
  <si>
    <t>mahindra-cie-automotive-ltd</t>
  </si>
  <si>
    <t>Cipla</t>
  </si>
  <si>
    <t>cipla-ltd</t>
  </si>
  <si>
    <t>Clean Science and Technology</t>
  </si>
  <si>
    <t>clean-science-and-technology-ltd</t>
  </si>
  <si>
    <t>Clean Max Enviro Energy Solutions</t>
  </si>
  <si>
    <t>clean-max-enviro-energy-solutions-pvt-ltd</t>
  </si>
  <si>
    <t>Chaman Lal Setia Exports</t>
  </si>
  <si>
    <t>chaman-lal-setia-exports-ltd</t>
  </si>
  <si>
    <t>CMS Info Systems</t>
  </si>
  <si>
    <t>cms-info-systems-ltd</t>
  </si>
  <si>
    <t>Coal India</t>
  </si>
  <si>
    <t>coal-india-ltd</t>
  </si>
  <si>
    <t>Cochin Shipyard</t>
  </si>
  <si>
    <t>cochin-shipyard-ltd</t>
  </si>
  <si>
    <t>John Cockerill India Ltd</t>
  </si>
  <si>
    <t>cmi-fpe-ltd</t>
  </si>
  <si>
    <t>Coforge</t>
  </si>
  <si>
    <t>niit-technologies-ltd</t>
  </si>
  <si>
    <t>suven-pharmaceuticals-ltd</t>
  </si>
  <si>
    <t>Colgate-Palmolive (India)</t>
  </si>
  <si>
    <t>colgatepalmolive-india-ltd</t>
  </si>
  <si>
    <t>Container Corporation of India</t>
  </si>
  <si>
    <t>container-corporation-of-india-ltd</t>
  </si>
  <si>
    <t>Confidence Petroleum India</t>
  </si>
  <si>
    <t>confidence-petroleum-india-ltd</t>
  </si>
  <si>
    <t>Control Print</t>
  </si>
  <si>
    <t>control-print-ltd</t>
  </si>
  <si>
    <t>Coromandel International</t>
  </si>
  <si>
    <t>coromandel-international-ltd</t>
  </si>
  <si>
    <t>CORONA Remedies</t>
  </si>
  <si>
    <t>corona-remedies-ltd</t>
  </si>
  <si>
    <t>Cosmo First</t>
  </si>
  <si>
    <t>cosmo-films-ltd</t>
  </si>
  <si>
    <t>craftsman-automation-ltd</t>
  </si>
  <si>
    <t>Canara Robeco Asset Management Co</t>
  </si>
  <si>
    <t>canara-robeco-asset-management-co-ltd</t>
  </si>
  <si>
    <t>creditaccess-grameen-ltd</t>
  </si>
  <si>
    <t>crisil-ltd</t>
  </si>
  <si>
    <t>Crizac</t>
  </si>
  <si>
    <t>crizac-ltd</t>
  </si>
  <si>
    <t>Crompton Greaves Consumer Electricals</t>
  </si>
  <si>
    <t>crompton-greaves-consumer-electricals-ltd</t>
  </si>
  <si>
    <t>City Union Bank</t>
  </si>
  <si>
    <t>city-union-bank-ltd</t>
  </si>
  <si>
    <t>Cummins India</t>
  </si>
  <si>
    <t>cummins-india-ltd</t>
  </si>
  <si>
    <t>Cupid</t>
  </si>
  <si>
    <t>cupid-ltd</t>
  </si>
  <si>
    <t>Cyient</t>
  </si>
  <si>
    <t>cyient-ltd</t>
  </si>
  <si>
    <t>Cyient DLM</t>
  </si>
  <si>
    <t>cyient-dlm-ltd</t>
  </si>
  <si>
    <t>Dabur India</t>
  </si>
  <si>
    <t>dabur-india-ltd</t>
  </si>
  <si>
    <t>Dalmia Bharat</t>
  </si>
  <si>
    <t>odisha-cement-ltd</t>
  </si>
  <si>
    <t>Datamatics Global Services</t>
  </si>
  <si>
    <t>datamatics-global-services-ltd</t>
  </si>
  <si>
    <t>Data Patterns (India)</t>
  </si>
  <si>
    <t>data-patterns-india-ltd</t>
  </si>
  <si>
    <t>Dilip Buildcon</t>
  </si>
  <si>
    <t>dilip-buildcon-ltd</t>
  </si>
  <si>
    <t>DCB Bank</t>
  </si>
  <si>
    <t>dcb-bank-ltd</t>
  </si>
  <si>
    <t>DCM Shriram</t>
  </si>
  <si>
    <t>dcm-shriram-ltd</t>
  </si>
  <si>
    <t>dcw-ltd</t>
  </si>
  <si>
    <t>DCX Systems</t>
  </si>
  <si>
    <t>dcx-systems-ltd</t>
  </si>
  <si>
    <t>Ddev Plastiks Industries</t>
  </si>
  <si>
    <t>ddev-plastiks-industries-ltd</t>
  </si>
  <si>
    <t>Deccan Cements</t>
  </si>
  <si>
    <t>deccan-cements-ltd</t>
  </si>
  <si>
    <t>Deccan Gold Mines</t>
  </si>
  <si>
    <t>deccan-gold-mines-ltd</t>
  </si>
  <si>
    <t>Deepak Fertilisers And Petrochemicals Corporation</t>
  </si>
  <si>
    <t>deepak-fertilisers-petrochemicals-corporation-ltd</t>
  </si>
  <si>
    <t>Deepak Nitrite</t>
  </si>
  <si>
    <t>deepak-nitrite-ltd</t>
  </si>
  <si>
    <t>Deep Industries</t>
  </si>
  <si>
    <t>deep-industries-ltd-363</t>
  </si>
  <si>
    <t>Delhivery</t>
  </si>
  <si>
    <t>delhivery-ltd</t>
  </si>
  <si>
    <t>Delta Corp</t>
  </si>
  <si>
    <t>delta-corp-ltd</t>
  </si>
  <si>
    <t>Devyani International</t>
  </si>
  <si>
    <t>devyani-international-ltd</t>
  </si>
  <si>
    <t>Dhampur Sugar Mills</t>
  </si>
  <si>
    <t>dhampur-sugar-mills-ltd</t>
  </si>
  <si>
    <t>Dhanlaxmi Bank</t>
  </si>
  <si>
    <t>dhanlaxmi-bank-ltd</t>
  </si>
  <si>
    <t>Dhanuka Agritech</t>
  </si>
  <si>
    <t>dhanuka-agritech-ltd</t>
  </si>
  <si>
    <t>Prataap Snacks</t>
  </si>
  <si>
    <t>prataap-snacks-ltd</t>
  </si>
  <si>
    <t>diffusion-engineers-ltd</t>
  </si>
  <si>
    <t>Digitide Solutions</t>
  </si>
  <si>
    <t>digitide-solutions-ltd</t>
  </si>
  <si>
    <t>Divgi Torqtransfer Systems</t>
  </si>
  <si>
    <t>divgi-torqtransfer-systems-ltd</t>
  </si>
  <si>
    <t>Divi's Laboratories</t>
  </si>
  <si>
    <t>divis-laboratories-ltd</t>
  </si>
  <si>
    <t>Dixon Technologies (India)</t>
  </si>
  <si>
    <t>dixon-technologies-india-ltd</t>
  </si>
  <si>
    <t>dlf-ltd</t>
  </si>
  <si>
    <t>D-Link (India)</t>
  </si>
  <si>
    <t>dlink-india-ltd</t>
  </si>
  <si>
    <t>Avenue Supermarts</t>
  </si>
  <si>
    <t>avenue-supermarts-ltd</t>
  </si>
  <si>
    <t>Dodla Dairy</t>
  </si>
  <si>
    <t>dodla-dairy-ltd</t>
  </si>
  <si>
    <t>Dollar Industries</t>
  </si>
  <si>
    <t>dollar-industries-ltd</t>
  </si>
  <si>
    <t>DOMS Industries</t>
  </si>
  <si>
    <t>doms-industries-ltd</t>
  </si>
  <si>
    <t>DP Abhushan</t>
  </si>
  <si>
    <t>dp-abhushan-ltd</t>
  </si>
  <si>
    <t>Dredging Corporation of India</t>
  </si>
  <si>
    <t>dredging-corporation-of-india-ltd</t>
  </si>
  <si>
    <t>Dr Reddy's Laboratories</t>
  </si>
  <si>
    <t>dr-reddys-laboratories-ltd</t>
  </si>
  <si>
    <t>Dwarikesh Sugar Industries</t>
  </si>
  <si>
    <t>dwarikesh-sugar-industries-ltd</t>
  </si>
  <si>
    <t>Dynamatic Technologies</t>
  </si>
  <si>
    <t>dynamatic-technologies-ltd</t>
  </si>
  <si>
    <t>eClerx Services</t>
  </si>
  <si>
    <t>eclerx-services-ltd</t>
  </si>
  <si>
    <t>Edelweiss Financial Services</t>
  </si>
  <si>
    <t>edelweiss-financial-services-ltd</t>
  </si>
  <si>
    <t>EFC (I)</t>
  </si>
  <si>
    <t>amani-trading-and-exports-ltd</t>
  </si>
  <si>
    <t>Eicher Motors</t>
  </si>
  <si>
    <t>eicher-motors-ltd</t>
  </si>
  <si>
    <t>EID-Parry (India)</t>
  </si>
  <si>
    <t>eid-parry-india-ltd</t>
  </si>
  <si>
    <t>Enviro Infra Engineers</t>
  </si>
  <si>
    <t>enviro-infra-engineers-ltd</t>
  </si>
  <si>
    <t>EIH</t>
  </si>
  <si>
    <t>eih-ltd</t>
  </si>
  <si>
    <t>Eimco Elecon India</t>
  </si>
  <si>
    <t>eimco-elecon-india-ltd</t>
  </si>
  <si>
    <t>Everest Kanto Cylinder</t>
  </si>
  <si>
    <t>everest-kanto-cylinder-ltd</t>
  </si>
  <si>
    <t>Elecon Engineering Company</t>
  </si>
  <si>
    <t>elecon-engineering-company-ltd</t>
  </si>
  <si>
    <t>Electrosteel Castings</t>
  </si>
  <si>
    <t>electrosteel-castings-ltd</t>
  </si>
  <si>
    <t>Electrotherm (India)</t>
  </si>
  <si>
    <t>electrotherm-india-ltd</t>
  </si>
  <si>
    <t>Elgi Equipments</t>
  </si>
  <si>
    <t>elgi-equipments-ltd</t>
  </si>
  <si>
    <t>Elin Electronics</t>
  </si>
  <si>
    <t>elin-electronics-ltd</t>
  </si>
  <si>
    <t>Ellenbarrie Industrial Gases</t>
  </si>
  <si>
    <t>ellenbarrie-industrial-gases-ltd</t>
  </si>
  <si>
    <t>Emami</t>
  </si>
  <si>
    <t>emami-ltd</t>
  </si>
  <si>
    <t>Emcure Pharmaceuticals</t>
  </si>
  <si>
    <t>emcure-pharmaceuticals-ltd</t>
  </si>
  <si>
    <t>Electronics Mart India</t>
  </si>
  <si>
    <t>electronics-mart-india-ltd</t>
  </si>
  <si>
    <t>Emmvee Photovoltaic Power</t>
  </si>
  <si>
    <t>emmvee-photovoltaic-power-ltd</t>
  </si>
  <si>
    <t>EMS</t>
  </si>
  <si>
    <t>ems-ltd</t>
  </si>
  <si>
    <t>eMudhra</t>
  </si>
  <si>
    <t>emudhra-ltd</t>
  </si>
  <si>
    <t>Endurance Technologies</t>
  </si>
  <si>
    <t>endurance-technologies-ltd</t>
  </si>
  <si>
    <t>Engineers India</t>
  </si>
  <si>
    <t>engineers-india-ltd</t>
  </si>
  <si>
    <t>siemens-energy-india-ltd</t>
  </si>
  <si>
    <t>Entero Healthcare Solutions</t>
  </si>
  <si>
    <t>entero-healthcare-solutions-ltd</t>
  </si>
  <si>
    <t>EPack Prefab Technologies</t>
  </si>
  <si>
    <t>epack-prefab-technologies-ltd</t>
  </si>
  <si>
    <t>Epigral</t>
  </si>
  <si>
    <t>meghmani-finechem-ltd-500</t>
  </si>
  <si>
    <t>essel-propack-ltd</t>
  </si>
  <si>
    <t>Equitas Small Finance Bank</t>
  </si>
  <si>
    <t>equitas-small-finance-bank-ltd</t>
  </si>
  <si>
    <t>Eris Lifesciences</t>
  </si>
  <si>
    <t>eris-lifesciences-ltd</t>
  </si>
  <si>
    <t>Esab India</t>
  </si>
  <si>
    <t>esab-india-ltd</t>
  </si>
  <si>
    <t>ESAF Small Finance Bank</t>
  </si>
  <si>
    <t>esaf-small-finance-bank-ltd</t>
  </si>
  <si>
    <t>Escorts</t>
  </si>
  <si>
    <t>escorts-ltd</t>
  </si>
  <si>
    <t>Ethos</t>
  </si>
  <si>
    <t>ethos-ltd</t>
  </si>
  <si>
    <t>Eveready Industries India</t>
  </si>
  <si>
    <t>eveready-industries-india-ltd</t>
  </si>
  <si>
    <t>Excelsoft Technologies</t>
  </si>
  <si>
    <t>excelsoft-technologies-ltd</t>
  </si>
  <si>
    <t>Exicom Tele-Systems</t>
  </si>
  <si>
    <t>exicom-telesystems-ltd</t>
  </si>
  <si>
    <t>Exide Industries</t>
  </si>
  <si>
    <t>exide-industries-ltd</t>
  </si>
  <si>
    <t>Expleo Solutions</t>
  </si>
  <si>
    <t>sqs-india-bfsi-ltd</t>
  </si>
  <si>
    <t>fabtech-technologies-ltd</t>
  </si>
  <si>
    <t>Fertilisers &amp; Chemicals Travancore</t>
  </si>
  <si>
    <t>fertilisers-chemicals-travancore-ltd</t>
  </si>
  <si>
    <t>Fineotex Chemical</t>
  </si>
  <si>
    <t>fineotex-chemical-ltd</t>
  </si>
  <si>
    <t>fdc-ltd</t>
  </si>
  <si>
    <t>Federal Bank</t>
  </si>
  <si>
    <t>the-federal-bank-ltd</t>
  </si>
  <si>
    <t>fedbank-financial-services-ltd</t>
  </si>
  <si>
    <t>Fiem Industries</t>
  </si>
  <si>
    <t>fiem-industries-ltd</t>
  </si>
  <si>
    <t>Filatex India</t>
  </si>
  <si>
    <t>filatex-india-ltd</t>
  </si>
  <si>
    <t>Finolex Cables</t>
  </si>
  <si>
    <t>finolex-cables-ltd</t>
  </si>
  <si>
    <t>Fine Organic Industries</t>
  </si>
  <si>
    <t>fine-organic-industries-ltd</t>
  </si>
  <si>
    <t>Fino Payments Bank</t>
  </si>
  <si>
    <t>fino-payments-bank-ltd</t>
  </si>
  <si>
    <t>Finolex Industries</t>
  </si>
  <si>
    <t>finolex-industries-ltd</t>
  </si>
  <si>
    <t>brainbees-solutions-ltd</t>
  </si>
  <si>
    <t>Fischer Medical Ventures</t>
  </si>
  <si>
    <t>fischer-chemic-ltd</t>
  </si>
  <si>
    <t>Five-Star Business Finance</t>
  </si>
  <si>
    <t>fivestar-business-finance-ltd</t>
  </si>
  <si>
    <t>Flair Writing Industries</t>
  </si>
  <si>
    <t>flair-writing-industries-ltd</t>
  </si>
  <si>
    <t>Gujarat Fluorochemicals</t>
  </si>
  <si>
    <t>inox-fluorochemicals-ltd</t>
  </si>
  <si>
    <t>Federal-Mogul Goetze (India)</t>
  </si>
  <si>
    <t>federalmogul-goetze-india-ltd</t>
  </si>
  <si>
    <t>Force Motors</t>
  </si>
  <si>
    <t>force-motors-ltd</t>
  </si>
  <si>
    <t>Fortis Healthcare</t>
  </si>
  <si>
    <t>fortis-healthcare-ltd</t>
  </si>
  <si>
    <t>Foseco India</t>
  </si>
  <si>
    <t>foseco-india-ltd</t>
  </si>
  <si>
    <t>Frontier Springs</t>
  </si>
  <si>
    <t>frontier-springs-ltd</t>
  </si>
  <si>
    <t>Firstsource Solutions</t>
  </si>
  <si>
    <t>firstsource-solutions-ltd</t>
  </si>
  <si>
    <t>Fusion Finance</t>
  </si>
  <si>
    <t>fusion-micro-finance-ltd</t>
  </si>
  <si>
    <t>Gabriel India</t>
  </si>
  <si>
    <t>gabriel-india-ltd</t>
  </si>
  <si>
    <t>Gujarat Ambuja Exports</t>
  </si>
  <si>
    <t>gujarat-ambuja-exports-ltd</t>
  </si>
  <si>
    <t>GAIL (India)</t>
  </si>
  <si>
    <t>gail-india-ltd</t>
  </si>
  <si>
    <t>Gala Precision Engineering</t>
  </si>
  <si>
    <t>gala-precision-engineering-ltd</t>
  </si>
  <si>
    <t>Galaxy Surfactants</t>
  </si>
  <si>
    <t>galaxy-surfactants-ltd</t>
  </si>
  <si>
    <t>Ganesha Ecosphere</t>
  </si>
  <si>
    <t>ganesha-ecosphere-ltd</t>
  </si>
  <si>
    <t>Ganesh Consumer Products</t>
  </si>
  <si>
    <t>ganesh-consumer-products-ltd</t>
  </si>
  <si>
    <t>Ganesh Housing</t>
  </si>
  <si>
    <t>ganesh-housing-corporation-ltd</t>
  </si>
  <si>
    <t>Garware Technical Fibres</t>
  </si>
  <si>
    <t>garware-technical-fibres-ltd</t>
  </si>
  <si>
    <t>gateway-distriparks-ltd-394</t>
  </si>
  <si>
    <t>Gem Aromatics</t>
  </si>
  <si>
    <t>gem-aromatics-ltd</t>
  </si>
  <si>
    <t>Genesys International Corporation</t>
  </si>
  <si>
    <t>genesys-international-corporation-ltd</t>
  </si>
  <si>
    <t>Geojit Financial Services</t>
  </si>
  <si>
    <t>geojit-financial-services-ltd</t>
  </si>
  <si>
    <t>The Great Eastern Shipping Company</t>
  </si>
  <si>
    <t>the-great-eastern-shipping-company-ltd</t>
  </si>
  <si>
    <t>GHCL Textiles Ltd.</t>
  </si>
  <si>
    <t>ghcl-textiles-ltd</t>
  </si>
  <si>
    <t>GIC Housing Finance</t>
  </si>
  <si>
    <t>gic-housing-finance-ltd</t>
  </si>
  <si>
    <t>General Insurance Corporation of India</t>
  </si>
  <si>
    <t>general-insurance-corporation-of-india-ltd</t>
  </si>
  <si>
    <t>Gillette India</t>
  </si>
  <si>
    <t>gillette-india-ltd</t>
  </si>
  <si>
    <t>GK Energy</t>
  </si>
  <si>
    <t>gk-energy-ltd</t>
  </si>
  <si>
    <t>Gujarat Kidney And Super Speciality</t>
  </si>
  <si>
    <t>gujarat-kidney-and-super-speciality-ltd</t>
  </si>
  <si>
    <t>Gland Pharma</t>
  </si>
  <si>
    <t>gland-pharma-ltd</t>
  </si>
  <si>
    <t>GlaxoSmithKline Pharmaceuticals</t>
  </si>
  <si>
    <t>glaxosmithkline-pharmaceuticals-ltd</t>
  </si>
  <si>
    <t>Glenmark Pharmaceuticals</t>
  </si>
  <si>
    <t>glenmark-pharmaceuticals-ltd</t>
  </si>
  <si>
    <t>Globus Spirits</t>
  </si>
  <si>
    <t>globus-spirits-ltd</t>
  </si>
  <si>
    <t>GM Breweries</t>
  </si>
  <si>
    <t>gm-breweries-ltd</t>
  </si>
  <si>
    <t>Gujarat Mineral Development Corporation</t>
  </si>
  <si>
    <t>gujarat-mineral-development-corporation-ltd</t>
  </si>
  <si>
    <t>GMM Pfaudler</t>
  </si>
  <si>
    <t>gmm-pfaudler-ltd</t>
  </si>
  <si>
    <t>GMR Airports</t>
  </si>
  <si>
    <t>gmr-infrastructure-ltd</t>
  </si>
  <si>
    <t>GMR Power and Urban Infra</t>
  </si>
  <si>
    <t>gmr-power-and-urban-infra-ltd</t>
  </si>
  <si>
    <t>GNA Axles</t>
  </si>
  <si>
    <t>gna-axles-ltd</t>
  </si>
  <si>
    <t>Gujarat Narmada Valley Fertilizers &amp; Chemicals Ltd</t>
  </si>
  <si>
    <t>gujarat-narmada-valley-fertilizers-chemicals-ltd</t>
  </si>
  <si>
    <t>GOCL Corporation</t>
  </si>
  <si>
    <t>gocl-corporation-ltd</t>
  </si>
  <si>
    <t>Godavari Biorefineries</t>
  </si>
  <si>
    <t>godavari-biorefineries-ltd</t>
  </si>
  <si>
    <t>Godfrey Phillips India</t>
  </si>
  <si>
    <t>godfrey-phillips-india-ltd</t>
  </si>
  <si>
    <t>Godrej Agrovet</t>
  </si>
  <si>
    <t>godrej-agrovet-ltd</t>
  </si>
  <si>
    <t>Godrej Consumer Products</t>
  </si>
  <si>
    <t>godrej-consumer-products-ltd</t>
  </si>
  <si>
    <t>Godrej Industries</t>
  </si>
  <si>
    <t>godrej-industries-ltd</t>
  </si>
  <si>
    <t>Godrej Properties</t>
  </si>
  <si>
    <t>godrej-properties-ltd</t>
  </si>
  <si>
    <t>Gokaldas Exports</t>
  </si>
  <si>
    <t>gokaldas-exports-ltd</t>
  </si>
  <si>
    <t>Gokul Agro Resources</t>
  </si>
  <si>
    <t>gokul-agro-resources-ltd</t>
  </si>
  <si>
    <t>Goldiam International</t>
  </si>
  <si>
    <t>goldiam-international-ltd</t>
  </si>
  <si>
    <t>ICICI Prudential Gold ETF</t>
  </si>
  <si>
    <t>icici-prudential-gold-etf</t>
  </si>
  <si>
    <t>Goodluck India</t>
  </si>
  <si>
    <t>goodluck-india-ltd</t>
  </si>
  <si>
    <t>Godawari Power and Ispat</t>
  </si>
  <si>
    <t>godawari-power-ispat-ltd</t>
  </si>
  <si>
    <t>Gujarat Pipavav Port</t>
  </si>
  <si>
    <t>gujarat-pipavav-port-ltd</t>
  </si>
  <si>
    <t>GPT Healthcare</t>
  </si>
  <si>
    <t>gpt-healthcare-ltd</t>
  </si>
  <si>
    <t>Granules India</t>
  </si>
  <si>
    <t>granules-india-ltd</t>
  </si>
  <si>
    <t>Graphite India</t>
  </si>
  <si>
    <t>graphite-india-ltd</t>
  </si>
  <si>
    <t>Grasim Industries</t>
  </si>
  <si>
    <t>grasim-industries-ltd</t>
  </si>
  <si>
    <t>Grauer &amp; Weil (India)</t>
  </si>
  <si>
    <t>grauer-weil-india-ltd</t>
  </si>
  <si>
    <t>Gravita India</t>
  </si>
  <si>
    <t>gravita-india-ltd</t>
  </si>
  <si>
    <t>Greaves Cotton</t>
  </si>
  <si>
    <t>greaves-cotton-ltd</t>
  </si>
  <si>
    <t>greenlam-industries-ltd</t>
  </si>
  <si>
    <t>Greenpanel Industries</t>
  </si>
  <si>
    <t>greenpanel-industries-ltd</t>
  </si>
  <si>
    <t>Greenply Industries</t>
  </si>
  <si>
    <t>greenply-industries-ltd</t>
  </si>
  <si>
    <t>Orient Green Power Company</t>
  </si>
  <si>
    <t>orient-green-power-company-ltd</t>
  </si>
  <si>
    <t>Grindwell Norton</t>
  </si>
  <si>
    <t>grindwell-norton-ltd</t>
  </si>
  <si>
    <t>G R Infraprojects</t>
  </si>
  <si>
    <t>gr-infraprojects-ltd</t>
  </si>
  <si>
    <t>GRM Overseas</t>
  </si>
  <si>
    <t>grm-overseas-ltd</t>
  </si>
  <si>
    <t>Garden Reach Shipbuilders &amp; Engineers</t>
  </si>
  <si>
    <t>garden-reach-shipbuilders-engineers-ltd</t>
  </si>
  <si>
    <t>Garware Hi-Tech Films</t>
  </si>
  <si>
    <t>garware-polyester-ltd</t>
  </si>
  <si>
    <t>Gujarat State Fertilizers &amp; Chemicals</t>
  </si>
  <si>
    <t>gujarat-state-fertilizers-chemicals-ltd</t>
  </si>
  <si>
    <t>Gufic Biosciences</t>
  </si>
  <si>
    <t>gufic-biosciences-ltd</t>
  </si>
  <si>
    <t>Gujarat Alkalies &amp; Chemicals</t>
  </si>
  <si>
    <t>gujarat-alkalies-chemicals-ltd</t>
  </si>
  <si>
    <t>Gujarat Energy</t>
  </si>
  <si>
    <t>gujarat-gas-ltd</t>
  </si>
  <si>
    <t>Gujarat Themis Biosyn</t>
  </si>
  <si>
    <t>gujarat-themis-biosyn-ltd</t>
  </si>
  <si>
    <t>Gulf Oil Lubricants India</t>
  </si>
  <si>
    <t>gulf-oil-lubricants-india-ltd</t>
  </si>
  <si>
    <t>Gulshan Polyols</t>
  </si>
  <si>
    <t>gulshan-polyols-ltd</t>
  </si>
  <si>
    <t>ge-td-india-ltd</t>
  </si>
  <si>
    <t>Gyftr</t>
  </si>
  <si>
    <t>lkp-finance-ltd</t>
  </si>
  <si>
    <t>Hindustan Aeronautics</t>
  </si>
  <si>
    <t>hindustan-aeronautics-ltd</t>
  </si>
  <si>
    <t>Happiest Minds Technologies</t>
  </si>
  <si>
    <t>happiest-minds-technologies-ltd</t>
  </si>
  <si>
    <t>Happy Forgings</t>
  </si>
  <si>
    <t>happy-forgings-ltd</t>
  </si>
  <si>
    <t>Hardwyn India</t>
  </si>
  <si>
    <t>garv-industries-ltd</t>
  </si>
  <si>
    <t>Hathway Cable &amp; Datacom</t>
  </si>
  <si>
    <t>hathway-cable-datacom-ltd</t>
  </si>
  <si>
    <t>Hatsun Agro Product</t>
  </si>
  <si>
    <t>hatsun-agro-products-ltd</t>
  </si>
  <si>
    <t>Havells India</t>
  </si>
  <si>
    <t>havells-india-ltd</t>
  </si>
  <si>
    <t>Hawkins Cookers</t>
  </si>
  <si>
    <t>hawkins-cookers-ltd</t>
  </si>
  <si>
    <t>HBL Engineering</t>
  </si>
  <si>
    <t>hbl-power-systems-ltd</t>
  </si>
  <si>
    <t>Hindustan Construction Company</t>
  </si>
  <si>
    <t>hindustan-construction-company-ltd</t>
  </si>
  <si>
    <t>HCL Technologies</t>
  </si>
  <si>
    <t>hcl-technologies-ltd</t>
  </si>
  <si>
    <t>HDB Financial Services</t>
  </si>
  <si>
    <t>hdb-financial-services-ltd</t>
  </si>
  <si>
    <t>HDFC Asset Management Company</t>
  </si>
  <si>
    <t>hdfc-asset-management-company-ltd</t>
  </si>
  <si>
    <t>HDFC Gold ETF</t>
  </si>
  <si>
    <t>hdfc-mutual-fundhdfc-gold-exchange-traded-fund</t>
  </si>
  <si>
    <t>HDFC Life Insurance Company</t>
  </si>
  <si>
    <t>hdfc-standard-life-insurance-co-ltd</t>
  </si>
  <si>
    <t>heg-ltd</t>
  </si>
  <si>
    <t>Heidelberg Cement India</t>
  </si>
  <si>
    <t>heidelberg-cement-india-ltd</t>
  </si>
  <si>
    <t>Hemisphere Properties India</t>
  </si>
  <si>
    <t>hemisphere-properties-india-ltd</t>
  </si>
  <si>
    <t>Heritage Foods</t>
  </si>
  <si>
    <t>heritage-foods-ltd</t>
  </si>
  <si>
    <t>Hero MotoCorp</t>
  </si>
  <si>
    <t>hero-motocorp-ltd</t>
  </si>
  <si>
    <t>Hester Biosciences</t>
  </si>
  <si>
    <t>hester-biosciences-ltd</t>
  </si>
  <si>
    <t>Hexaware Technologies Limited</t>
  </si>
  <si>
    <t>hexaware-technologies-limited</t>
  </si>
  <si>
    <t>Hikal</t>
  </si>
  <si>
    <t>hikal-ltd</t>
  </si>
  <si>
    <t>Himatsingka Seide</t>
  </si>
  <si>
    <t>himatsingka-seide-ltd</t>
  </si>
  <si>
    <t>Hindalco Industries</t>
  </si>
  <si>
    <t>hindalco-industries-ltd</t>
  </si>
  <si>
    <t>Hindustan Copper</t>
  </si>
  <si>
    <t>hindustan-copper-ltd</t>
  </si>
  <si>
    <t>Hindustan Petroleum Corporation</t>
  </si>
  <si>
    <t>hindustan-petroleum-corporation-ltd</t>
  </si>
  <si>
    <t>Hindustan Unilever</t>
  </si>
  <si>
    <t>hindustan-unilever-ltd</t>
  </si>
  <si>
    <t>somany-home-innovation-ltd</t>
  </si>
  <si>
    <t>Hindustan Zinc</t>
  </si>
  <si>
    <t>hindustan-zinc-ltd</t>
  </si>
  <si>
    <t>Hirect</t>
  </si>
  <si>
    <t>hind-rectifiers-ltd</t>
  </si>
  <si>
    <t>Hi-Tech Pipes</t>
  </si>
  <si>
    <t>hitech-pipes-ltd</t>
  </si>
  <si>
    <t>HLE Glascoat</t>
  </si>
  <si>
    <t>swiss-glascoat-equipments-ltd</t>
  </si>
  <si>
    <t>Hindustan Foods</t>
  </si>
  <si>
    <t>hindustan-foods-ltd</t>
  </si>
  <si>
    <t>Home First Finance Company India</t>
  </si>
  <si>
    <t>home-first-finance-company-india-ltd</t>
  </si>
  <si>
    <t>Honasa Consumer</t>
  </si>
  <si>
    <t>honasa-consumer-ltd</t>
  </si>
  <si>
    <t>Honeywell Automation India</t>
  </si>
  <si>
    <t>honeywell-automation-india-ltd</t>
  </si>
  <si>
    <t>Honda India Power Products</t>
  </si>
  <si>
    <t>honda-siel-power-products-ltd</t>
  </si>
  <si>
    <t>Himadri Speciality Chemical</t>
  </si>
  <si>
    <t>himadri-speciality-chemical-ltd</t>
  </si>
  <si>
    <t>Housing &amp; Urban Development Corporation</t>
  </si>
  <si>
    <t>housing-urban-development-corporation-ltd</t>
  </si>
  <si>
    <t>Huhtamaki India</t>
  </si>
  <si>
    <t>huhtamaki-ppl-ltd</t>
  </si>
  <si>
    <t>Hyundai Motor India</t>
  </si>
  <si>
    <t>hyundai-motor-india-ltd</t>
  </si>
  <si>
    <t>ICICI Prudential Asset Management Company</t>
  </si>
  <si>
    <t>icici-prudential-asset-management-company-ltd</t>
  </si>
  <si>
    <t>ICICI Bank</t>
  </si>
  <si>
    <t>icici-bank-ltd</t>
  </si>
  <si>
    <t>ICICI Lombard General Insurance Company</t>
  </si>
  <si>
    <t>icici-lombard-general-insurance-co-ltd</t>
  </si>
  <si>
    <t>ICICI Prudential Life Insurance Company</t>
  </si>
  <si>
    <t>icici-prudential-life-insurance-company-ltd</t>
  </si>
  <si>
    <t>Indo Count Industries</t>
  </si>
  <si>
    <t>indo-count-industries-ltd</t>
  </si>
  <si>
    <t>icra-ltd</t>
  </si>
  <si>
    <t>IDBI Bank</t>
  </si>
  <si>
    <t>idbi-bank-ltd</t>
  </si>
  <si>
    <t>Vodafone Idea</t>
  </si>
  <si>
    <t>vodafone-idea-ltd</t>
  </si>
  <si>
    <t>IDFC First Bank</t>
  </si>
  <si>
    <t>idfc-bank-ltd</t>
  </si>
  <si>
    <t>Indian Energy Exchange</t>
  </si>
  <si>
    <t>indian-energy-exchange-ltd</t>
  </si>
  <si>
    <t>IFB Industries</t>
  </si>
  <si>
    <t>ifb-industries-ltd</t>
  </si>
  <si>
    <t>ifci-ltd</t>
  </si>
  <si>
    <t>Igarashi Motors India</t>
  </si>
  <si>
    <t>igarashi-motors-india-ltd</t>
  </si>
  <si>
    <t>Indogulf Cropsciences</t>
  </si>
  <si>
    <t>indogulf-cropsciences-ltd</t>
  </si>
  <si>
    <t>Indraprastha Gas</t>
  </si>
  <si>
    <t>indraprastha-gas-ltd</t>
  </si>
  <si>
    <t>IIFL Finance</t>
  </si>
  <si>
    <t>iifl-holdings-ltd</t>
  </si>
  <si>
    <t>IKIO Technologies</t>
  </si>
  <si>
    <t>ikio-lighting-ltd</t>
  </si>
  <si>
    <t>Inventurus Knowledge Solutions</t>
  </si>
  <si>
    <t>inventurus-knowledge-solutions-ltd</t>
  </si>
  <si>
    <t>Imagicaaworld Entertainment</t>
  </si>
  <si>
    <t>adlabs-entertainment-ltd</t>
  </si>
  <si>
    <t>Indian Metals &amp; Ferro Alloys</t>
  </si>
  <si>
    <t>indian-metals-ferro-alloys-ltd</t>
  </si>
  <si>
    <t>Insolation Energy</t>
  </si>
  <si>
    <t>insolation-energy-ltd</t>
  </si>
  <si>
    <t>Indegene</t>
  </si>
  <si>
    <t>indegene-ltd</t>
  </si>
  <si>
    <t>The Indian Hotels Company</t>
  </si>
  <si>
    <t>the-indian-hotels-company-ltd</t>
  </si>
  <si>
    <t>India Cements</t>
  </si>
  <si>
    <t>the-india-cements-ltd</t>
  </si>
  <si>
    <t>Indiamart Intermesh</t>
  </si>
  <si>
    <t>indiamart-intermesh-ltd</t>
  </si>
  <si>
    <t>indian-bank</t>
  </si>
  <si>
    <t>Indian Hume Pipe Company</t>
  </si>
  <si>
    <t>indian-hume-pipe-company-ltd</t>
  </si>
  <si>
    <t>India Shelter Finance Corporation</t>
  </si>
  <si>
    <t>india-shelter-finance-corporation-ltd</t>
  </si>
  <si>
    <t>Interglobe Aviation</t>
  </si>
  <si>
    <t>interglobe-aviation-ltd</t>
  </si>
  <si>
    <t>India Nippon Electricals</t>
  </si>
  <si>
    <t>india-nippon-electricals-ltd</t>
  </si>
  <si>
    <t>Indoco Remedies</t>
  </si>
  <si>
    <t>indoco-remedies-ltd</t>
  </si>
  <si>
    <t>Indo Farm Equipments</t>
  </si>
  <si>
    <t>indo-farm-equipments-ltd</t>
  </si>
  <si>
    <t>Indo Rama Synthetics (India)</t>
  </si>
  <si>
    <t>indo-rama-synthetics-india-ltd</t>
  </si>
  <si>
    <t>IndoStar Capital Finance</t>
  </si>
  <si>
    <t>indostar-capital-finance-ltd</t>
  </si>
  <si>
    <t>Indraprastha Medical Corporation</t>
  </si>
  <si>
    <t>indraprastha-medical-corporation-ltd</t>
  </si>
  <si>
    <t>IndusInd Bank</t>
  </si>
  <si>
    <t>indusind-bank-ltd</t>
  </si>
  <si>
    <t>Indus Towers</t>
  </si>
  <si>
    <t>bharti-infratel-ltd</t>
  </si>
  <si>
    <t>Infobeans Technologies</t>
  </si>
  <si>
    <t>infobeans-technologies-ltd</t>
  </si>
  <si>
    <t>Ingersoll-Rand (India)</t>
  </si>
  <si>
    <t>ingersollrand-india-ltd</t>
  </si>
  <si>
    <t>Innova Captab</t>
  </si>
  <si>
    <t>innova-captab-ltd</t>
  </si>
  <si>
    <t>Inox India</t>
  </si>
  <si>
    <t>inox-india-ltd</t>
  </si>
  <si>
    <t>INOX Wind</t>
  </si>
  <si>
    <t>inox-wind-ltd</t>
  </si>
  <si>
    <t>Intellect Design Arena</t>
  </si>
  <si>
    <t>intellect-design-arena-ltd</t>
  </si>
  <si>
    <t>Interarch Building Solutions</t>
  </si>
  <si>
    <t>interarch-building-products-ltd</t>
  </si>
  <si>
    <t>indian-overseas-bank</t>
  </si>
  <si>
    <t>Ion Exchange (India)</t>
  </si>
  <si>
    <t>ion-exchange-india-ltd</t>
  </si>
  <si>
    <t>Ipca Laboratories</t>
  </si>
  <si>
    <t>ipca-laboratories-ltd</t>
  </si>
  <si>
    <t>India Pesticides</t>
  </si>
  <si>
    <t>india-pesticides-ltd</t>
  </si>
  <si>
    <t>IRB Infrastructure Developers</t>
  </si>
  <si>
    <t>irb-infrastructure-developers-ltd</t>
  </si>
  <si>
    <t>Ircon International</t>
  </si>
  <si>
    <t>ircon-international-ltd</t>
  </si>
  <si>
    <t>Indian Railway Catering &amp; Tourism Corporation</t>
  </si>
  <si>
    <t>indian-railway-catering-tourism-corpn-ltd</t>
  </si>
  <si>
    <t>Indian Renewable Energy Development Agency</t>
  </si>
  <si>
    <t>indian-renewable-energy-development-agency-ltd-1569588972606</t>
  </si>
  <si>
    <t>IRM Energy</t>
  </si>
  <si>
    <t>irm-energy-ltd</t>
  </si>
  <si>
    <t>ITC Hotels</t>
  </si>
  <si>
    <t>itc-hotels-ltd-463</t>
  </si>
  <si>
    <t>iti-ltd</t>
  </si>
  <si>
    <t>Ivalue Infosolutions</t>
  </si>
  <si>
    <t>ivalue-infosolutions-ltd</t>
  </si>
  <si>
    <t>Le Travenues Technology</t>
  </si>
  <si>
    <t>le-travenues-technology-ltd</t>
  </si>
  <si>
    <t>Jammu &amp; Kashmir Bank</t>
  </si>
  <si>
    <t>the-jammu-kashmir-bank-ltd</t>
  </si>
  <si>
    <t>Jagran Prakashan</t>
  </si>
  <si>
    <t>jagran-prakashan-ltd</t>
  </si>
  <si>
    <t>Jagsonpal Pharmaceuticals</t>
  </si>
  <si>
    <t>jagsonpal-pharmaceuticals-ltd</t>
  </si>
  <si>
    <t>Jai Corp</t>
  </si>
  <si>
    <t>jai-corp-ltd</t>
  </si>
  <si>
    <t>Jain Resource Recycling</t>
  </si>
  <si>
    <t>jain-resource-recycling-ltd</t>
  </si>
  <si>
    <t>Jamna Auto Industries</t>
  </si>
  <si>
    <t>jamna-auto-industries-ltd</t>
  </si>
  <si>
    <t>Jaykay Enterprises</t>
  </si>
  <si>
    <t>jaykay-enterprises-ltd</t>
  </si>
  <si>
    <t>Jayaswal Neco Industries</t>
  </si>
  <si>
    <t>jayaswal-neco-industries-ltd</t>
  </si>
  <si>
    <t>JBM Auto</t>
  </si>
  <si>
    <t>jbm-auto-ltd</t>
  </si>
  <si>
    <t>JG Chemicals</t>
  </si>
  <si>
    <t>jg-chemicals-ltd</t>
  </si>
  <si>
    <t>Jindal SAW</t>
  </si>
  <si>
    <t>jindal-saw-ltd</t>
  </si>
  <si>
    <t>Jindal Steel</t>
  </si>
  <si>
    <t>jindal-steel-power-ltd</t>
  </si>
  <si>
    <t>Jindal Drilling &amp; Industries</t>
  </si>
  <si>
    <t>jindal-drilling-industries-ltd</t>
  </si>
  <si>
    <t>Jindal Worldwide</t>
  </si>
  <si>
    <t>jindal-worldwide-ltd</t>
  </si>
  <si>
    <t>JIO Financial Services</t>
  </si>
  <si>
    <t>jio-financial-services-ltd</t>
  </si>
  <si>
    <t>Jain Irrigation Systems</t>
  </si>
  <si>
    <t>jain-irrigation-systems-ltd</t>
  </si>
  <si>
    <t>JK Cement</t>
  </si>
  <si>
    <t>jk-cement-ltd</t>
  </si>
  <si>
    <t>JK Lakshmi Cement</t>
  </si>
  <si>
    <t>jk-lakshmi-cement-ltd</t>
  </si>
  <si>
    <t>JK Tyre &amp; Industries</t>
  </si>
  <si>
    <t>jk-tyre-industries-ltd</t>
  </si>
  <si>
    <t>Jupiter Life Line Hospitals</t>
  </si>
  <si>
    <t>jupiter-life-line-hospitals-ltd</t>
  </si>
  <si>
    <t>JM Financial</t>
  </si>
  <si>
    <t>jm-financial-ltd</t>
  </si>
  <si>
    <t>JNK India</t>
  </si>
  <si>
    <t>jnk-india-ltd</t>
  </si>
  <si>
    <t>Jindal Stainless</t>
  </si>
  <si>
    <t>jindal-stainless-ltd</t>
  </si>
  <si>
    <t>jeena-sikho-lifecare-ltd</t>
  </si>
  <si>
    <t>JSW Cement</t>
  </si>
  <si>
    <t>jsw-cement-ltd</t>
  </si>
  <si>
    <t>JSW Dulux</t>
  </si>
  <si>
    <t>akzo-nobel-india-ltd</t>
  </si>
  <si>
    <t>JSW Energy</t>
  </si>
  <si>
    <t>jsw-energy-ltd</t>
  </si>
  <si>
    <t>JSW Holdings</t>
  </si>
  <si>
    <t>jsw-holdings-ltd</t>
  </si>
  <si>
    <t>JSW Infrastructure</t>
  </si>
  <si>
    <t>jsw-infrastructure-ltd</t>
  </si>
  <si>
    <t>JSW Steel</t>
  </si>
  <si>
    <t>jsw-steel-ltd</t>
  </si>
  <si>
    <t>JTL Industries Ltd</t>
  </si>
  <si>
    <t>jtl-infra-ltd</t>
  </si>
  <si>
    <t>Jubilant FoodWorks</t>
  </si>
  <si>
    <t>jubilant-foodworks-ltd</t>
  </si>
  <si>
    <t>Jubilant Ingrevia</t>
  </si>
  <si>
    <t>jubilant-ingrevia-ltd</t>
  </si>
  <si>
    <t>Jubilant Pharmova</t>
  </si>
  <si>
    <t>jubilant-life-sciences-ltd</t>
  </si>
  <si>
    <t>Juniper Hotels</t>
  </si>
  <si>
    <t>juniper-hotels-ltd</t>
  </si>
  <si>
    <t>Just Dial</t>
  </si>
  <si>
    <t>just-dial-ltd</t>
  </si>
  <si>
    <t>Jupiter Wagons</t>
  </si>
  <si>
    <t>commercial-engineers-body-builders-company-ltd</t>
  </si>
  <si>
    <t>Jyothy Labs</t>
  </si>
  <si>
    <t>jyothy-laboratories-ltd</t>
  </si>
  <si>
    <t>jyoti-cnc-automation-ltd</t>
  </si>
  <si>
    <t>Jyoti Structures</t>
  </si>
  <si>
    <t>jyoti-structures-ltd</t>
  </si>
  <si>
    <t>Kabra Extrusiontechnik</t>
  </si>
  <si>
    <t>kabra-extrusiontechnik-ltd</t>
  </si>
  <si>
    <t>Kajaria Ceramics</t>
  </si>
  <si>
    <t>kajaria-ceramics-ltd</t>
  </si>
  <si>
    <t>Sai Silks (Kalamandir)</t>
  </si>
  <si>
    <t>sai-silks-kalamandir-ltd</t>
  </si>
  <si>
    <t>Kalyan Jewellers India</t>
  </si>
  <si>
    <t>kalyan-jewellers-india-ltd</t>
  </si>
  <si>
    <t>Kansai Nerolac Paints</t>
  </si>
  <si>
    <t>kansai-nerolac-paints-ltd</t>
  </si>
  <si>
    <t>Karur Vysya Bank</t>
  </si>
  <si>
    <t>karur-vysya-bank-ltd</t>
  </si>
  <si>
    <t>Kaynes Technology India</t>
  </si>
  <si>
    <t>kaynes-technology-india-ltd</t>
  </si>
  <si>
    <t>kcp-ltd</t>
  </si>
  <si>
    <t>kddl-ltd</t>
  </si>
  <si>
    <t>KEC International</t>
  </si>
  <si>
    <t>kec-international-ltd</t>
  </si>
  <si>
    <t>KEI Industries</t>
  </si>
  <si>
    <t>kei-industries-ltd</t>
  </si>
  <si>
    <t>Kellton Tech Solutions</t>
  </si>
  <si>
    <t>kellton-tech-solutions-ltd</t>
  </si>
  <si>
    <t>Kennametal India</t>
  </si>
  <si>
    <t>kennametal-india-ltd</t>
  </si>
  <si>
    <t>KFin Technologies</t>
  </si>
  <si>
    <t>kfin-technologies-ltd</t>
  </si>
  <si>
    <t>Krishna Institute of Medical Sciences</t>
  </si>
  <si>
    <t>krishna-institute-of-medical-sciences-ltd</t>
  </si>
  <si>
    <t>Kingfa Science &amp; Technology (India)</t>
  </si>
  <si>
    <t>kingfa-science-technology-india-ltd</t>
  </si>
  <si>
    <t>Kirloskar Ferrous Industries</t>
  </si>
  <si>
    <t>kirloskar-ferrous-industries-ltd</t>
  </si>
  <si>
    <t>Kirloskar Brothers</t>
  </si>
  <si>
    <t>kirloskar-brothers-ltd</t>
  </si>
  <si>
    <t>Kirloskar Oil Engines</t>
  </si>
  <si>
    <t>kirloskar-oil-engines-ltd</t>
  </si>
  <si>
    <t>Kirloskar Industries</t>
  </si>
  <si>
    <t>kirloskar-industries-ltd</t>
  </si>
  <si>
    <t>Kirloskar Pneumatic Company</t>
  </si>
  <si>
    <t>kirloskar-pneumatic-company-ltd</t>
  </si>
  <si>
    <t>Kitex Garments</t>
  </si>
  <si>
    <t>kitex-garments-ltd</t>
  </si>
  <si>
    <t>Kilburn Engineering</t>
  </si>
  <si>
    <t>kilburn-engineering-ltd</t>
  </si>
  <si>
    <t>KNR Constructions</t>
  </si>
  <si>
    <t>knr-construction-ltd</t>
  </si>
  <si>
    <t>Kolte-Patil Developers</t>
  </si>
  <si>
    <t>kolte-patil-developers-ltd</t>
  </si>
  <si>
    <t>Kotak Mahindra Bank</t>
  </si>
  <si>
    <t>kotak-mahindra-bank-ltd</t>
  </si>
  <si>
    <t>Kovai Medical Center &amp; Hospital</t>
  </si>
  <si>
    <t>kovai-medical-center-hospital-ltd</t>
  </si>
  <si>
    <t>KP ENERGY</t>
  </si>
  <si>
    <t>kp-energy-ltd</t>
  </si>
  <si>
    <t>KPI Green Energy</t>
  </si>
  <si>
    <t>kpi-global-infrastructure-ltd</t>
  </si>
  <si>
    <t>Kalpataru Projects International</t>
  </si>
  <si>
    <t>kalpataru-power-transmission-ltd</t>
  </si>
  <si>
    <t>KPIT Technologies</t>
  </si>
  <si>
    <t>kpit-engineering-ltd</t>
  </si>
  <si>
    <t>Kwality Pharmaceuticals</t>
  </si>
  <si>
    <t>kwality-pharmaceuticals-ltd</t>
  </si>
  <si>
    <t>K.P.R. Mill</t>
  </si>
  <si>
    <t>kpr-mill-ltd</t>
  </si>
  <si>
    <t>krbl-ltd</t>
  </si>
  <si>
    <t>Kronox Lab Sciences</t>
  </si>
  <si>
    <t>kronox-lab-sciences-ltd</t>
  </si>
  <si>
    <t>Krsnaa Diagnostics</t>
  </si>
  <si>
    <t>krsnaa-diagnostics-ltd-643</t>
  </si>
  <si>
    <t>ksb-ltd</t>
  </si>
  <si>
    <t>KSH International</t>
  </si>
  <si>
    <t>ksh-international-ltd</t>
  </si>
  <si>
    <t>Kalyani Steels</t>
  </si>
  <si>
    <t>kalyani-steels-ltd</t>
  </si>
  <si>
    <t>Ksolves India</t>
  </si>
  <si>
    <t>ksolves-india-ltd</t>
  </si>
  <si>
    <t>Karnataka Bank</t>
  </si>
  <si>
    <t>the-karnataka-bank-ltd</t>
  </si>
  <si>
    <t>Kwality Wall's (India)</t>
  </si>
  <si>
    <t>kwality-walls-india-ltd</t>
  </si>
  <si>
    <t>Dr Lal PathLabs</t>
  </si>
  <si>
    <t>dr-lal-pathlabs-ltd</t>
  </si>
  <si>
    <t>Landmark Cars</t>
  </si>
  <si>
    <t>landmark-cars-ltd</t>
  </si>
  <si>
    <t>La Opala Rg</t>
  </si>
  <si>
    <t>la-opala-rg-ltd</t>
  </si>
  <si>
    <t>Latent View Analytics</t>
  </si>
  <si>
    <t>latent-view-analytics-ltd</t>
  </si>
  <si>
    <t>Laurus Labs</t>
  </si>
  <si>
    <t>laurus-labs-ltd</t>
  </si>
  <si>
    <t>Laxmi Dental</t>
  </si>
  <si>
    <t>laxmi-dental-ltd</t>
  </si>
  <si>
    <t>Lemon Tree Hotels</t>
  </si>
  <si>
    <t>lemon-tree-hotels-ltd</t>
  </si>
  <si>
    <t>Lenskart Solutions</t>
  </si>
  <si>
    <t>lenskart-solutions-ltd</t>
  </si>
  <si>
    <t>LG Balakrishnan &amp; Bros</t>
  </si>
  <si>
    <t>lg-balakrishnan-brothers-ltd</t>
  </si>
  <si>
    <t>lg-electronics-india-ltd</t>
  </si>
  <si>
    <t>LIC Housing Finance</t>
  </si>
  <si>
    <t>lic-housing-finance-ltd</t>
  </si>
  <si>
    <t>Life Insurance Corporation of India Ltd.</t>
  </si>
  <si>
    <t>life-insurance-corporation-of-india</t>
  </si>
  <si>
    <t>Linde India</t>
  </si>
  <si>
    <t>linde-india-ltd</t>
  </si>
  <si>
    <t>Lloyds Engineering Works</t>
  </si>
  <si>
    <t>lloyds-steels-industries-ltd</t>
  </si>
  <si>
    <t>Lloyds enterprises limited</t>
  </si>
  <si>
    <t>shree-global-tradefin-ltd</t>
  </si>
  <si>
    <t>Lloyds Metals &amp; Energy</t>
  </si>
  <si>
    <t>lloyds-metals-energy-ltd</t>
  </si>
  <si>
    <t>lakshmi-machine-works-ltd</t>
  </si>
  <si>
    <t>Lodha Developers</t>
  </si>
  <si>
    <t>lodha-developers-ltd</t>
  </si>
  <si>
    <t>Larsen &amp; Toubro</t>
  </si>
  <si>
    <t>larsen-toubro-ltd</t>
  </si>
  <si>
    <t>L&amp;T Finance</t>
  </si>
  <si>
    <t>lt-finance-holdings-ltd</t>
  </si>
  <si>
    <t>LT Foods</t>
  </si>
  <si>
    <t>lt-foods-ltd</t>
  </si>
  <si>
    <t>larsen-toubro-infotech-ltd</t>
  </si>
  <si>
    <t>L&amp;T Technology Services</t>
  </si>
  <si>
    <t>lt-technology-services-ltd</t>
  </si>
  <si>
    <t>Lumax Industries</t>
  </si>
  <si>
    <t>lumax-industries-ltd</t>
  </si>
  <si>
    <t>Lumax Auto Technologies</t>
  </si>
  <si>
    <t>lumax-auto-technologies-ltd</t>
  </si>
  <si>
    <t>Lupin</t>
  </si>
  <si>
    <t>lupin-ltd</t>
  </si>
  <si>
    <t>Lux Industries</t>
  </si>
  <si>
    <t>lux-industries-ltd</t>
  </si>
  <si>
    <t>Laxmi Organic Industries</t>
  </si>
  <si>
    <t>laxmi-organic-industries-ltd</t>
  </si>
  <si>
    <t>Mahindra &amp; Mahindra</t>
  </si>
  <si>
    <t>mahindra-mahindra-ltd</t>
  </si>
  <si>
    <t>Mahindra &amp; Mahindra Financial Services</t>
  </si>
  <si>
    <t>mahindra-mahindra-financial-services-ltd</t>
  </si>
  <si>
    <t>Bank of Maharashtra</t>
  </si>
  <si>
    <t>bank-of-maharashtra</t>
  </si>
  <si>
    <t>Mahindra Lifespace Developers</t>
  </si>
  <si>
    <t>mahindra-lifespace-developers-ltd</t>
  </si>
  <si>
    <t>Mahindra Logistics</t>
  </si>
  <si>
    <t>mahindra-logistics-ltd</t>
  </si>
  <si>
    <t>Maharashtra Scooters</t>
  </si>
  <si>
    <t>maharashtra-scooters-ltd</t>
  </si>
  <si>
    <t>Maharashtra Seamless</t>
  </si>
  <si>
    <t>maharashtra-seamless-ltd</t>
  </si>
  <si>
    <t>Maithan Alloys</t>
  </si>
  <si>
    <t>maithan-alloys-ltd</t>
  </si>
  <si>
    <t>Mamata Machinery</t>
  </si>
  <si>
    <t>mamata-machinery-ltd</t>
  </si>
  <si>
    <t>Manaksia Coated Metals &amp; Industries</t>
  </si>
  <si>
    <t>manaksia-coated-metals-industries-ltd</t>
  </si>
  <si>
    <t>Manali Petrochemicals</t>
  </si>
  <si>
    <t>manali-petrochemicals-ltd</t>
  </si>
  <si>
    <t>Manappuram Finance</t>
  </si>
  <si>
    <t>manappuram-finance-ltd</t>
  </si>
  <si>
    <t>Mangalam Cement</t>
  </si>
  <si>
    <t>mangalam-cement-ltd</t>
  </si>
  <si>
    <t>Man InfraConstruction</t>
  </si>
  <si>
    <t>man-infraconstruction-ltd</t>
  </si>
  <si>
    <t>Mankind Pharma</t>
  </si>
  <si>
    <t>mankind-pharma-ltd</t>
  </si>
  <si>
    <t>manorama-industries-ltd</t>
  </si>
  <si>
    <t>Manyavar- Vedant Fashions Ltd.</t>
  </si>
  <si>
    <t>vedant-fashions-ltd</t>
  </si>
  <si>
    <t>CE Info Systems</t>
  </si>
  <si>
    <t>c-e-info-systems-ltd</t>
  </si>
  <si>
    <t>Marathon Nextgen Realty</t>
  </si>
  <si>
    <t>marathon-nextgen-realty-ltd</t>
  </si>
  <si>
    <t>Marico</t>
  </si>
  <si>
    <t>marico-ltd</t>
  </si>
  <si>
    <t>Marksans Pharma</t>
  </si>
  <si>
    <t>marksans-pharma-ltd</t>
  </si>
  <si>
    <t>Marsons</t>
  </si>
  <si>
    <t>marsons-ltd</t>
  </si>
  <si>
    <t>Maruti Suzuki India</t>
  </si>
  <si>
    <t>maruti-suzuki-india-ltd</t>
  </si>
  <si>
    <t>MAS Financial Services</t>
  </si>
  <si>
    <t>mas-financial-services-ltd</t>
  </si>
  <si>
    <t>Mastek</t>
  </si>
  <si>
    <t>mastek-ltd</t>
  </si>
  <si>
    <t>Master Trust</t>
  </si>
  <si>
    <t>master-trust-ltd</t>
  </si>
  <si>
    <t>Max Estates</t>
  </si>
  <si>
    <t>max-estates-ltd</t>
  </si>
  <si>
    <t>Max Healthcare Institute</t>
  </si>
  <si>
    <t>max-healthcare-institute-ltd</t>
  </si>
  <si>
    <t>Max India</t>
  </si>
  <si>
    <t>advaita-allied-health-services-ltd</t>
  </si>
  <si>
    <t>Mayur Uniquoters</t>
  </si>
  <si>
    <t>mayur-uniquoters-ltd</t>
  </si>
  <si>
    <t>Mazagon Dock Shipbuilders</t>
  </si>
  <si>
    <t>mazagon-dock-shipbuilders-ltd</t>
  </si>
  <si>
    <t>M&amp;B Engineering</t>
  </si>
  <si>
    <t>mb-engineering-ltd</t>
  </si>
  <si>
    <t>Magellanic Cloud</t>
  </si>
  <si>
    <t>south-india-projects-ltd</t>
  </si>
  <si>
    <t>Global Health</t>
  </si>
  <si>
    <t>global-health-ltd</t>
  </si>
  <si>
    <t>Medi Assist Healthcare Services</t>
  </si>
  <si>
    <t>medi-assist-healthcare-services-ltd</t>
  </si>
  <si>
    <t>Meesho</t>
  </si>
  <si>
    <t>meesho-ltd</t>
  </si>
  <si>
    <t>Metropolis Healthcare</t>
  </si>
  <si>
    <t>metropolis-healthcare-ltd</t>
  </si>
  <si>
    <t>Max Financial Services</t>
  </si>
  <si>
    <t>max-financial-services-ltd</t>
  </si>
  <si>
    <t>Mahanagar Gas</t>
  </si>
  <si>
    <t>mahanagar-gas-ltd</t>
  </si>
  <si>
    <t>Mishra Dhatu Nigam</t>
  </si>
  <si>
    <t>mishra-dhatu-nigam-ltd</t>
  </si>
  <si>
    <t>Midwest</t>
  </si>
  <si>
    <t>midwest-ltd</t>
  </si>
  <si>
    <t>Minda Corporation</t>
  </si>
  <si>
    <t>minda-corporation-ltd</t>
  </si>
  <si>
    <t>MM Forgings</t>
  </si>
  <si>
    <t>mm-forgings-ltd</t>
  </si>
  <si>
    <t>mmtc-ltd</t>
  </si>
  <si>
    <t>one-mobikwik-systems-ltd</t>
  </si>
  <si>
    <t>Modi's Navnirman</t>
  </si>
  <si>
    <t>modis-navnirman-ltd</t>
  </si>
  <si>
    <t>moil-ltd</t>
  </si>
  <si>
    <t>Meghmani Organics</t>
  </si>
  <si>
    <t>meghmani-organochem-ltd</t>
  </si>
  <si>
    <t>Mold-Tek Packaging</t>
  </si>
  <si>
    <t>moldtek-packaging-ltd</t>
  </si>
  <si>
    <t>Monarch Networth Capital</t>
  </si>
  <si>
    <t>monarch-networth-capital-ltd</t>
  </si>
  <si>
    <t>monte-carlo-fashions-ltd</t>
  </si>
  <si>
    <t>Morepen Laboratories</t>
  </si>
  <si>
    <t>morepen-laboratories-ltd</t>
  </si>
  <si>
    <t>Moschip Technologies</t>
  </si>
  <si>
    <t>moschip-semiconductor-technology-ltd</t>
  </si>
  <si>
    <t>Samvardhana Motherson International</t>
  </si>
  <si>
    <t>motherson-sumi-systems-ltd</t>
  </si>
  <si>
    <t>Motilal Oswal Financial Services</t>
  </si>
  <si>
    <t>motilal-oswal-financial-services-ltd</t>
  </si>
  <si>
    <t>Motisons Jewellers</t>
  </si>
  <si>
    <t>motisons-jewellers-ltd</t>
  </si>
  <si>
    <t>Mphasis</t>
  </si>
  <si>
    <t>mphasis-ltd</t>
  </si>
  <si>
    <t>MPS</t>
  </si>
  <si>
    <t>mps-ltd</t>
  </si>
  <si>
    <t>mrf-ltd</t>
  </si>
  <si>
    <t>Mangalore Refinery And Petrochemicals</t>
  </si>
  <si>
    <t>mangalore-refinery-petrochemicals-ltd</t>
  </si>
  <si>
    <t>Motherson Sumi Wiring India</t>
  </si>
  <si>
    <t>motherson-sumi-wiring-india-ltd</t>
  </si>
  <si>
    <t>Mahanagar Telephone Nigam</t>
  </si>
  <si>
    <t>mahanagar-telephone-nigam-ltd</t>
  </si>
  <si>
    <t>Mufin Green Finance</t>
  </si>
  <si>
    <t>apm-finvest-ltd-1568950220978</t>
  </si>
  <si>
    <t>Mukand</t>
  </si>
  <si>
    <t>mukand-ltd</t>
  </si>
  <si>
    <t>Munjal Auto Industries</t>
  </si>
  <si>
    <t>munjal-auto-industries-ltd</t>
  </si>
  <si>
    <t>Muthoot Finance</t>
  </si>
  <si>
    <t>muthoot-finance-ltd</t>
  </si>
  <si>
    <t>Muthoot Microfin</t>
  </si>
  <si>
    <t>muthoot-microfin-ltd</t>
  </si>
  <si>
    <t>Mangalam Worldwide</t>
  </si>
  <si>
    <t>mangalam-worldwide-ltd</t>
  </si>
  <si>
    <t>Nippon Life India Asset Management</t>
  </si>
  <si>
    <t>reliance-nippon-life-asset-management-ltd</t>
  </si>
  <si>
    <t>Natco Pharma</t>
  </si>
  <si>
    <t>natco-pharma-ltd</t>
  </si>
  <si>
    <t>National Aluminium Co</t>
  </si>
  <si>
    <t>national-aluminium-company-ltd</t>
  </si>
  <si>
    <t>Info Edge (India)</t>
  </si>
  <si>
    <t>info-edge-india-ltd</t>
  </si>
  <si>
    <t>Nava</t>
  </si>
  <si>
    <t>nava-bharat-ventures-ltd</t>
  </si>
  <si>
    <t>Navin Fluorine International</t>
  </si>
  <si>
    <t>navin-fluorine-international-ltd</t>
  </si>
  <si>
    <t>Navkar Corporation</t>
  </si>
  <si>
    <t>navkar-corporation-ltd</t>
  </si>
  <si>
    <t>Navneet Education</t>
  </si>
  <si>
    <t>navneet-education-ltd</t>
  </si>
  <si>
    <t>nazara-technologies-ltd</t>
  </si>
  <si>
    <t>ncc-ltd</t>
  </si>
  <si>
    <t>NDR Auto Components</t>
  </si>
  <si>
    <t>ndr-auto-components-ltd</t>
  </si>
  <si>
    <t>Nelco</t>
  </si>
  <si>
    <t>nelco-ltd</t>
  </si>
  <si>
    <t>Neogen Chemicals</t>
  </si>
  <si>
    <t>neogen-chemicals-ltd</t>
  </si>
  <si>
    <t>Nephrocare Health Services</t>
  </si>
  <si>
    <t>nephrocare-health-services-ltd</t>
  </si>
  <si>
    <t>Nesco</t>
  </si>
  <si>
    <t>nesco-ltd</t>
  </si>
  <si>
    <t>Nestle India</t>
  </si>
  <si>
    <t>nestle-india-ltd</t>
  </si>
  <si>
    <t>Netweb Technologies India</t>
  </si>
  <si>
    <t>netweb-technologies-india-ltd</t>
  </si>
  <si>
    <t>Network18 Media &amp; Investments</t>
  </si>
  <si>
    <t>network-media-investment-ltd</t>
  </si>
  <si>
    <t>Neuland Laboratories</t>
  </si>
  <si>
    <t>neuland-laboratories-ltd</t>
  </si>
  <si>
    <t>Newgen Software Technologies</t>
  </si>
  <si>
    <t>newgen-software-technologies-ltd</t>
  </si>
  <si>
    <t>National Fertilizers</t>
  </si>
  <si>
    <t>national-fertilizers-ltd</t>
  </si>
  <si>
    <t>NGL Fine Chem</t>
  </si>
  <si>
    <t>ngl-finechem-ltd</t>
  </si>
  <si>
    <t>narayana-hrudayalaya-ltd</t>
  </si>
  <si>
    <t>nhpc-ltd</t>
  </si>
  <si>
    <t>New India Assurance Company</t>
  </si>
  <si>
    <t>the-new-india-assurance-co-ltd</t>
  </si>
  <si>
    <t>kavita-fabrics-ltd</t>
  </si>
  <si>
    <t>NIIT</t>
  </si>
  <si>
    <t>niit-ltd</t>
  </si>
  <si>
    <t>NIIT Learning Systems</t>
  </si>
  <si>
    <t>niit-learning-systems-ltd-</t>
  </si>
  <si>
    <t>Nilkamal</t>
  </si>
  <si>
    <t>nilkamal-ltd</t>
  </si>
  <si>
    <t>Nitco</t>
  </si>
  <si>
    <t>nitco-ltd</t>
  </si>
  <si>
    <t>Nitta Gelatin India</t>
  </si>
  <si>
    <t>nitta-gelatin-india-ltd</t>
  </si>
  <si>
    <t>Niva Bupa Health Insurance Company</t>
  </si>
  <si>
    <t>niva-bupa-health-insurance-company-ltd</t>
  </si>
  <si>
    <t>NLC India</t>
  </si>
  <si>
    <t>nlc-india-ltd</t>
  </si>
  <si>
    <t>nmdc-ltd</t>
  </si>
  <si>
    <t>Novartis India</t>
  </si>
  <si>
    <t>novartis-india-ltd</t>
  </si>
  <si>
    <t>Network People Services Technologies</t>
  </si>
  <si>
    <t>network-people-services-technologies-ltd</t>
  </si>
  <si>
    <t>NRB Bearings</t>
  </si>
  <si>
    <t>nrb-bearings-ltd</t>
  </si>
  <si>
    <t>NSDL (National Securities Depository)</t>
  </si>
  <si>
    <t>national-securities-depository-ltd</t>
  </si>
  <si>
    <t>Nalwa Sons Investments</t>
  </si>
  <si>
    <t>nalwa-sons-investments-ltd</t>
  </si>
  <si>
    <t>NMDC Steel Ltd.</t>
  </si>
  <si>
    <t>nmdc-steel-ltd</t>
  </si>
  <si>
    <t>ntpc-ltd</t>
  </si>
  <si>
    <t>NTPC Green Energy</t>
  </si>
  <si>
    <t>ntpc-green-energy-ltd</t>
  </si>
  <si>
    <t>Nucleus Software Exports</t>
  </si>
  <si>
    <t>nucleus-software-exports-ltd</t>
  </si>
  <si>
    <t>Nuvama Wealth Management</t>
  </si>
  <si>
    <t>nuvama-wealth-management-ltd</t>
  </si>
  <si>
    <t>Nuvoco Vistas Corporation</t>
  </si>
  <si>
    <t>nuvoco-vistas-corporation-ltd</t>
  </si>
  <si>
    <t>Nykaa - FSN E-Commerce Ventures Ltd.</t>
  </si>
  <si>
    <t>fsn-ecommerce-ventures-ltd</t>
  </si>
  <si>
    <t>Oberoi Realty</t>
  </si>
  <si>
    <t>oberoi-realty-ltd</t>
  </si>
  <si>
    <t>Oracle Financial Services Software</t>
  </si>
  <si>
    <t>oracle-financial-services-software-ltd</t>
  </si>
  <si>
    <t>Oil India</t>
  </si>
  <si>
    <t>oil-india-ltd</t>
  </si>
  <si>
    <t>OLA Electric Mobility</t>
  </si>
  <si>
    <t>ola-electric-mobility-ltd</t>
  </si>
  <si>
    <t>Olectra Greentech</t>
  </si>
  <si>
    <t>olectra-greentech-ltd</t>
  </si>
  <si>
    <t>Omaxe</t>
  </si>
  <si>
    <t>omaxe-ltd</t>
  </si>
  <si>
    <t>Om Infra</t>
  </si>
  <si>
    <t>om-metals-infraprojects-ltd</t>
  </si>
  <si>
    <t>omnitech-engineering-ltd</t>
  </si>
  <si>
    <t>One Point One Solutions</t>
  </si>
  <si>
    <t>one-point-one-solutions-ltd</t>
  </si>
  <si>
    <t>Onesource Specialty Pharma</t>
  </si>
  <si>
    <t>onesource-specialty-pharma-ltd</t>
  </si>
  <si>
    <t>Oil &amp; Natural Gas Corporation</t>
  </si>
  <si>
    <t>oil-natural-gas-corporation-ltd</t>
  </si>
  <si>
    <t>Onward Technologies</t>
  </si>
  <si>
    <t>onward-technologies-ltd</t>
  </si>
  <si>
    <t>Optiemus Infracom</t>
  </si>
  <si>
    <t>optiemus-infracom-ltd</t>
  </si>
  <si>
    <t>Orient Cement</t>
  </si>
  <si>
    <t>orient-cement-ltd</t>
  </si>
  <si>
    <t>Orient Electric</t>
  </si>
  <si>
    <t>orient-electric-ltd</t>
  </si>
  <si>
    <t>orient-technologies-ltd</t>
  </si>
  <si>
    <t>Orissa Minerals Development Company</t>
  </si>
  <si>
    <t>orissa-minerals-development-company-ltd</t>
  </si>
  <si>
    <t>Orkla India</t>
  </si>
  <si>
    <t>orkla-india-ltd</t>
  </si>
  <si>
    <t>Oswal Pumps</t>
  </si>
  <si>
    <t>oswal-pumps-ltd</t>
  </si>
  <si>
    <t>Pace Digitek</t>
  </si>
  <si>
    <t>pace-digitek-ltd</t>
  </si>
  <si>
    <t>Page Industries</t>
  </si>
  <si>
    <t>page-industries-ltd</t>
  </si>
  <si>
    <t>Paisalo Digital</t>
  </si>
  <si>
    <t>paisalo-digital-ltd</t>
  </si>
  <si>
    <t>Panama Petrochem</t>
  </si>
  <si>
    <t>panama-petrochem-ltd</t>
  </si>
  <si>
    <t>Paramount Communications</t>
  </si>
  <si>
    <t>paramount-communications-ltd</t>
  </si>
  <si>
    <t>paradeep-phosphates-ltd</t>
  </si>
  <si>
    <t>Parag Milk Foods</t>
  </si>
  <si>
    <t>parag-milk-foods-ltd</t>
  </si>
  <si>
    <t>Park Medi World</t>
  </si>
  <si>
    <t>park-medi-world-ltd</t>
  </si>
  <si>
    <t>Apeejay Surrendra Park Hotels</t>
  </si>
  <si>
    <t>apeejay-surrendra-park-hotels-ltd</t>
  </si>
  <si>
    <t>Patanjali Foods</t>
  </si>
  <si>
    <t>ruchi-soya-industries-ltd</t>
  </si>
  <si>
    <t>Patel Engineering</t>
  </si>
  <si>
    <t>patel-engineering-ltd</t>
  </si>
  <si>
    <t>Patel Retail</t>
  </si>
  <si>
    <t>patel-retail-ltd</t>
  </si>
  <si>
    <t>Paytm - One97 Communications Ltd</t>
  </si>
  <si>
    <t>one-communications-ltd</t>
  </si>
  <si>
    <t>PCBL Chemical</t>
  </si>
  <si>
    <t>phillips-carbon-black-ltd</t>
  </si>
  <si>
    <t>PC Jeweller</t>
  </si>
  <si>
    <t>pc-jeweller-ltd</t>
  </si>
  <si>
    <t>Pudumjee Paper Products</t>
  </si>
  <si>
    <t>pudumjee-paper-products-ltd</t>
  </si>
  <si>
    <t>Persistent Systems</t>
  </si>
  <si>
    <t>persistent-systems-ltd</t>
  </si>
  <si>
    <t>Petronet LNG</t>
  </si>
  <si>
    <t>petronet-lng-ltd</t>
  </si>
  <si>
    <t>Power Finance Corporation</t>
  </si>
  <si>
    <t>power-finance-corporation-ltd</t>
  </si>
  <si>
    <t>Pfizer</t>
  </si>
  <si>
    <t>pfizer-ltd</t>
  </si>
  <si>
    <t>Prime Focus</t>
  </si>
  <si>
    <t>prime-focus-ltd</t>
  </si>
  <si>
    <t>PTC India Financial Services</t>
  </si>
  <si>
    <t>ptc-india-financial-services-ltd</t>
  </si>
  <si>
    <t>PG Electroplast</t>
  </si>
  <si>
    <t>pg-electroplast-ltd</t>
  </si>
  <si>
    <t>Procter &amp; Gamble Hygiene &amp; Health Care</t>
  </si>
  <si>
    <t>procter-gamble-hygiene-health-care-ltd</t>
  </si>
  <si>
    <t>Procter &amp; Gamble Health</t>
  </si>
  <si>
    <t>merck-ltd</t>
  </si>
  <si>
    <t>Pearl Global Industries</t>
  </si>
  <si>
    <t>pearl-global-industries-ltd</t>
  </si>
  <si>
    <t>Phoenix Mills</t>
  </si>
  <si>
    <t>phoenix-mills-ltd</t>
  </si>
  <si>
    <t>Pidilite Industries</t>
  </si>
  <si>
    <t>pidilite-industries-ltd</t>
  </si>
  <si>
    <t>PI Industries</t>
  </si>
  <si>
    <t>pi-industries-ltd</t>
  </si>
  <si>
    <t>Pine Labs</t>
  </si>
  <si>
    <t>pine-labs-ltd</t>
  </si>
  <si>
    <t>Piramal Finance Ltd.</t>
  </si>
  <si>
    <t>dewan-housing-finance-corporation-ltd</t>
  </si>
  <si>
    <t>Pitti Engineering</t>
  </si>
  <si>
    <t>pitti-engineering-ltd</t>
  </si>
  <si>
    <t>Pix Transmissions</t>
  </si>
  <si>
    <t>pix-transmissions-ltd</t>
  </si>
  <si>
    <t>punjab-national-bank</t>
  </si>
  <si>
    <t>PNB Gilts</t>
  </si>
  <si>
    <t>pnb-gilts-ltd</t>
  </si>
  <si>
    <t>pnb-housing-finance-ltd</t>
  </si>
  <si>
    <t>PNC Infratech</t>
  </si>
  <si>
    <t>pnc-infratech-ltd</t>
  </si>
  <si>
    <t>PN Gadgil Jewellers</t>
  </si>
  <si>
    <t>pn-gadgil-jewellers-ltd</t>
  </si>
  <si>
    <t>PNGS Reva Diamond Jewellery</t>
  </si>
  <si>
    <t>pngs-reva-diamond-jewellery-ltd</t>
  </si>
  <si>
    <t>Pokarna</t>
  </si>
  <si>
    <t>pokarna-ltd</t>
  </si>
  <si>
    <t>PolicyBazaar - PB Fintech Ltd.</t>
  </si>
  <si>
    <t>pb-fintech-ltd</t>
  </si>
  <si>
    <t>Polycab India</t>
  </si>
  <si>
    <t>polycab-india-ltd</t>
  </si>
  <si>
    <t>Poly Medicure</t>
  </si>
  <si>
    <t>poly-medicure-ltd</t>
  </si>
  <si>
    <t>Polyplex Corporation</t>
  </si>
  <si>
    <t>polyplex-corporation-ltd</t>
  </si>
  <si>
    <t>magma-fincorp-ltd</t>
  </si>
  <si>
    <t>Power Grid Corporation of India</t>
  </si>
  <si>
    <t>power-grid-corporation-of-india-ltd</t>
  </si>
  <si>
    <t>Hitachi Energy India</t>
  </si>
  <si>
    <t>abb-power-products-systems-india-ltd</t>
  </si>
  <si>
    <t>power-mech-projects-ltd</t>
  </si>
  <si>
    <t>Piramal Pharma</t>
  </si>
  <si>
    <t>piramal-pharma-ltd</t>
  </si>
  <si>
    <t>Praj Industries</t>
  </si>
  <si>
    <t>praj-industries-ltd</t>
  </si>
  <si>
    <t>Prakash Industries</t>
  </si>
  <si>
    <t>prakash-industries-ltd</t>
  </si>
  <si>
    <t>Praveg</t>
  </si>
  <si>
    <t>sword-shield-pharma-ltd</t>
  </si>
  <si>
    <t>Premier Explosives</t>
  </si>
  <si>
    <t>premier-explosives-ltd</t>
  </si>
  <si>
    <t>Premier Energies</t>
  </si>
  <si>
    <t>premier-energies-ltd</t>
  </si>
  <si>
    <t>Prestige Estates Projects</t>
  </si>
  <si>
    <t>prestige-estate-projects-ltd</t>
  </si>
  <si>
    <t>Pricol</t>
  </si>
  <si>
    <t>pricol-ltd</t>
  </si>
  <si>
    <t>Prince Pipes &amp; Fittings</t>
  </si>
  <si>
    <t>prince-pipes-fittings-ltd</t>
  </si>
  <si>
    <t>Privi Speciality Chemicals</t>
  </si>
  <si>
    <t>fairchem-speciality-ltd</t>
  </si>
  <si>
    <t>Prostarm Info Systems</t>
  </si>
  <si>
    <t>prostarm-info-systems-ltd</t>
  </si>
  <si>
    <t>Protean e-Gov Technologies</t>
  </si>
  <si>
    <t>protean-egov-technologies-ltd</t>
  </si>
  <si>
    <t>Prism Johnson</t>
  </si>
  <si>
    <t>prism-johnson-ltd</t>
  </si>
  <si>
    <t>Prudent Corporate Advisory Services</t>
  </si>
  <si>
    <t>prudent-corporate-advisory-services-ltd</t>
  </si>
  <si>
    <t>punjab-sind-bank</t>
  </si>
  <si>
    <t>PSP Projects</t>
  </si>
  <si>
    <t>psp-projects-ltd</t>
  </si>
  <si>
    <t>PTC India</t>
  </si>
  <si>
    <t>ptc-india-ltd</t>
  </si>
  <si>
    <t>PTC Industries</t>
  </si>
  <si>
    <t>ptc-industries-ltd</t>
  </si>
  <si>
    <t>Punjab Chemicals &amp; Crop Protection</t>
  </si>
  <si>
    <t>punjab-chemicals-crop-protection-ltd</t>
  </si>
  <si>
    <t>Puravankara</t>
  </si>
  <si>
    <t>puravankara-ltd</t>
  </si>
  <si>
    <t>PVR Inox</t>
  </si>
  <si>
    <t>pvr-ltd</t>
  </si>
  <si>
    <t>Physicswallah</t>
  </si>
  <si>
    <t>physicswallah-ltd</t>
  </si>
  <si>
    <t>pyramid-technoplast-ltd</t>
  </si>
  <si>
    <t>quantum-index-fund-exchange-traded-fund-etf</t>
  </si>
  <si>
    <t>quadrant-future-tek-ltd</t>
  </si>
  <si>
    <t>Quess Corp</t>
  </si>
  <si>
    <t>quess-corp-ltd</t>
  </si>
  <si>
    <t>RACL Geartech</t>
  </si>
  <si>
    <t>racl-geartech-ltd</t>
  </si>
  <si>
    <t>Radhika Jeweltech</t>
  </si>
  <si>
    <t>radhika-jeweltech-ltd</t>
  </si>
  <si>
    <t>Radico Khaitan</t>
  </si>
  <si>
    <t>radico-khaitan-ltd</t>
  </si>
  <si>
    <t>Railtel Corporation of India</t>
  </si>
  <si>
    <t>railtel-corporation-of-india-ltd</t>
  </si>
  <si>
    <t>Rain Industries</t>
  </si>
  <si>
    <t>rain-industries-ltd</t>
  </si>
  <si>
    <t>Rainbow Children's Medicare</t>
  </si>
  <si>
    <t>rainbow-childrens-medicare-ltd</t>
  </si>
  <si>
    <t>Rallis India</t>
  </si>
  <si>
    <t>rallis-india-ltd</t>
  </si>
  <si>
    <t>Ramco Cements Limited</t>
  </si>
  <si>
    <t>the-ramco-cements-ltd</t>
  </si>
  <si>
    <t>Ramco Industries</t>
  </si>
  <si>
    <t>ramco-industries-ltd</t>
  </si>
  <si>
    <t>Ramky Infrastructure</t>
  </si>
  <si>
    <t>ramky-infrastructure-ltd</t>
  </si>
  <si>
    <t>Rane Holdings</t>
  </si>
  <si>
    <t>rane-holdings-ltd</t>
  </si>
  <si>
    <t>RateGain Travel Technologies Ltd.</t>
  </si>
  <si>
    <t>rategain-travel-technologies-ltd</t>
  </si>
  <si>
    <t>Ratnamani Metals &amp; Tubes</t>
  </si>
  <si>
    <t>ratnamani-metals-tubes-ltd</t>
  </si>
  <si>
    <t>Raymond Lifestyle</t>
  </si>
  <si>
    <t>raymond-lifestyle-ltd</t>
  </si>
  <si>
    <t>Raymond Realty</t>
  </si>
  <si>
    <t>raymond-realty-ltd</t>
  </si>
  <si>
    <t>Restaurant Brands Asia</t>
  </si>
  <si>
    <t>burger-king-india-ltd</t>
  </si>
  <si>
    <t>RBL Bank</t>
  </si>
  <si>
    <t>rbl-bank-ltd</t>
  </si>
  <si>
    <t>Rashtriya Chemicals &amp; Fertilizers</t>
  </si>
  <si>
    <t>rashtriya-chemicals-fertilizers-ltd</t>
  </si>
  <si>
    <t>REC Limited</t>
  </si>
  <si>
    <t>rec-ltd</t>
  </si>
  <si>
    <t>Redington</t>
  </si>
  <si>
    <t>redington-india-ltd</t>
  </si>
  <si>
    <t>Redtape</t>
  </si>
  <si>
    <t>redtape-ltd</t>
  </si>
  <si>
    <t>Relaxo Footwears</t>
  </si>
  <si>
    <t>relaxo-footwears-ltd</t>
  </si>
  <si>
    <t>Reliance Industries</t>
  </si>
  <si>
    <t>reliance-industries-ltd</t>
  </si>
  <si>
    <t>Religare Enterprises</t>
  </si>
  <si>
    <t>religare-enterprises-ltd</t>
  </si>
  <si>
    <t>Ravindra Energy</t>
  </si>
  <si>
    <t>ravindra-energy-ltd</t>
  </si>
  <si>
    <t>Shree Renuka Sugars</t>
  </si>
  <si>
    <t>shree-renuka-sugars-ltd</t>
  </si>
  <si>
    <t>Repco Home Finance</t>
  </si>
  <si>
    <t>repco-home-finance-ltd</t>
  </si>
  <si>
    <t>Responsive Industries</t>
  </si>
  <si>
    <t>responsive-industries-ltd</t>
  </si>
  <si>
    <t>Renaissance Global</t>
  </si>
  <si>
    <t>renaissance-jewellery-ltd</t>
  </si>
  <si>
    <t>Rhetan TMT</t>
  </si>
  <si>
    <t>rhetan-tmt-ltd</t>
  </si>
  <si>
    <t>RHI Magnesita India Ltd.</t>
  </si>
  <si>
    <t>orient-refractories-ltd</t>
  </si>
  <si>
    <t>Rico Auto Industries</t>
  </si>
  <si>
    <t>rico-auto-industries-ltd</t>
  </si>
  <si>
    <t>Reliance Industrial Infrastructure</t>
  </si>
  <si>
    <t>reliance-industrial-infrastructure-ltd</t>
  </si>
  <si>
    <t>Ritco Logistics</t>
  </si>
  <si>
    <t>ritco-logistics-ltd</t>
  </si>
  <si>
    <t>rites-ltd</t>
  </si>
  <si>
    <t>Ramkrishna Forgings</t>
  </si>
  <si>
    <t>ramkrishna-forgings-ltd</t>
  </si>
  <si>
    <t>Rane (Madras)</t>
  </si>
  <si>
    <t>rane-madras-ltd</t>
  </si>
  <si>
    <t>Rolex Rings</t>
  </si>
  <si>
    <t>rolex-rings-ltd-311</t>
  </si>
  <si>
    <t>Rossari Biotech</t>
  </si>
  <si>
    <t>rossari-biotech-ltd</t>
  </si>
  <si>
    <t>Rossell Techsys Ltd.</t>
  </si>
  <si>
    <t>rossell-techsysltd</t>
  </si>
  <si>
    <t>Roto Pumps</t>
  </si>
  <si>
    <t>roto-pumps-ltd</t>
  </si>
  <si>
    <t>RPG Life Sciences</t>
  </si>
  <si>
    <t>rpg-life-sciences-ltd</t>
  </si>
  <si>
    <t>Rashi Peripherals</t>
  </si>
  <si>
    <t>rashi-peripherals-pvt-ltd</t>
  </si>
  <si>
    <t>RR Kabel</t>
  </si>
  <si>
    <t>rr-kabel-ltd</t>
  </si>
  <si>
    <t>Rajputana Stainless</t>
  </si>
  <si>
    <t>rajputana-stainless-ltd</t>
  </si>
  <si>
    <t>R Systems International</t>
  </si>
  <si>
    <t>r-systems-international-ltd</t>
  </si>
  <si>
    <t>RattanIndia Enterprises</t>
  </si>
  <si>
    <t>rattanindia-infrastructure-ltd</t>
  </si>
  <si>
    <t>RattanIndia Power</t>
  </si>
  <si>
    <t>rattanindia-power-ltd</t>
  </si>
  <si>
    <t>Rubicon Research</t>
  </si>
  <si>
    <t>rubicon-research-ltd</t>
  </si>
  <si>
    <t>Rushil Decor</t>
  </si>
  <si>
    <t>rushil-decor-ltd</t>
  </si>
  <si>
    <t>Rail Vikas Nigam</t>
  </si>
  <si>
    <t>rail-vikas-nigam-ltd</t>
  </si>
  <si>
    <t>Safari Industries (India)</t>
  </si>
  <si>
    <t>safari-industries-india-ltd</t>
  </si>
  <si>
    <t>Sagility</t>
  </si>
  <si>
    <t>sagility-india-ltd</t>
  </si>
  <si>
    <t>Sai Life Sciences</t>
  </si>
  <si>
    <t>sai-life-sciences-ltd</t>
  </si>
  <si>
    <t>Sai Parenteral's</t>
  </si>
  <si>
    <t>sai-parenterals-ltd</t>
  </si>
  <si>
    <t>Salzer Electronics</t>
  </si>
  <si>
    <t>salzer-electronics-ltd</t>
  </si>
  <si>
    <t>Sambhv Steel Tubes</t>
  </si>
  <si>
    <t>sambhv-steel-tubes-ltd</t>
  </si>
  <si>
    <t>Samhi Hotels</t>
  </si>
  <si>
    <t>samhi-hotels-ltd-1569403388621</t>
  </si>
  <si>
    <t>Sammaan Capital</t>
  </si>
  <si>
    <t>indiabulls-housing-finance-ltd</t>
  </si>
  <si>
    <t>sandhar-technologies-ltd</t>
  </si>
  <si>
    <t>Sandur Manganese &amp; Iron Ores</t>
  </si>
  <si>
    <t>sandur-manganese-iron-ores-ltd</t>
  </si>
  <si>
    <t>Sanghvi Movers</t>
  </si>
  <si>
    <t>sanghvi-movers-ltd</t>
  </si>
  <si>
    <t>Sanofi India</t>
  </si>
  <si>
    <t>sanofi-india-ltd</t>
  </si>
  <si>
    <t>sansera-engineering-ltd</t>
  </si>
  <si>
    <t>Sanstar</t>
  </si>
  <si>
    <t>sanstar-ltd</t>
  </si>
  <si>
    <t>sapphire-foods-india-ltd</t>
  </si>
  <si>
    <t>Sarda Energy &amp; Minerals</t>
  </si>
  <si>
    <t>sarda-energy-minerals-ltd</t>
  </si>
  <si>
    <t>Saregama India</t>
  </si>
  <si>
    <t>saregama-india-ltd</t>
  </si>
  <si>
    <t>Saurashtra Cement</t>
  </si>
  <si>
    <t>saurashtra-cement-ltd</t>
  </si>
  <si>
    <t>Shivalik Bimetal Controls</t>
  </si>
  <si>
    <t>shivalik-bimetal-controls-ltd</t>
  </si>
  <si>
    <t>SBFC Finance</t>
  </si>
  <si>
    <t>sbfc-finance-ltd</t>
  </si>
  <si>
    <t>SBI Cards And Payment Services</t>
  </si>
  <si>
    <t>sbi-cards-payment-services-ltd</t>
  </si>
  <si>
    <t>SBI Life Insurance Company</t>
  </si>
  <si>
    <t>sbi-life-insurance-company-ltd</t>
  </si>
  <si>
    <t>Schaeffler India</t>
  </si>
  <si>
    <t>schaeffler-india-ltd</t>
  </si>
  <si>
    <t>Schneider Electric Infrastructure</t>
  </si>
  <si>
    <t>schneider-electric-infrastructure-ltd</t>
  </si>
  <si>
    <t>Shipping Corporation of India</t>
  </si>
  <si>
    <t>shipping-corporation-of-india-ltd</t>
  </si>
  <si>
    <t>Shipping Corporation of India Land and Assets Ltd.</t>
  </si>
  <si>
    <t>shipping-corporation-of-india-land-and-assets-ltd</t>
  </si>
  <si>
    <t>Scoda Tubes</t>
  </si>
  <si>
    <t>scoda-tubes-ltd</t>
  </si>
  <si>
    <t>Som Distilleries And Breweries</t>
  </si>
  <si>
    <t>som-distilleries-breweries-ltd</t>
  </si>
  <si>
    <t>Seamec</t>
  </si>
  <si>
    <t>seamec-ltd</t>
  </si>
  <si>
    <t>Sedemac Mechatronics</t>
  </si>
  <si>
    <t>sedemac-mechatronics-ltd</t>
  </si>
  <si>
    <t>Shanti Educational Initiatives</t>
  </si>
  <si>
    <t>shanti-educational-initiatives-ltd</t>
  </si>
  <si>
    <t>Senco Gold</t>
  </si>
  <si>
    <t>senco-gold-ltd</t>
  </si>
  <si>
    <t>Senores Pharmaceuticals</t>
  </si>
  <si>
    <t>senores-pharmaceuticals-ltd</t>
  </si>
  <si>
    <t>Seshasayee Paper &amp; Boards</t>
  </si>
  <si>
    <t>seshasayee-paper-boards-ltd</t>
  </si>
  <si>
    <t>Sheela Foam</t>
  </si>
  <si>
    <t>sheela-foam-ltd</t>
  </si>
  <si>
    <t>SG Finserve</t>
  </si>
  <si>
    <t>moongipa-securities-ltd</t>
  </si>
  <si>
    <t>SG Mart</t>
  </si>
  <si>
    <t>kintech-renewables-ltd</t>
  </si>
  <si>
    <t>Shadowfax Technologies</t>
  </si>
  <si>
    <t>shadowfax-technologies-ltd</t>
  </si>
  <si>
    <t>Shaily Engineering Plastics</t>
  </si>
  <si>
    <t>shaily-engineering-plastics-ltd</t>
  </si>
  <si>
    <t>Shakti Pumps India</t>
  </si>
  <si>
    <t>shakti-pumps-india-ltd</t>
  </si>
  <si>
    <t>Shanti Gold International</t>
  </si>
  <si>
    <t>shanti-gold-international-ltd</t>
  </si>
  <si>
    <t>Sharda Cropchem</t>
  </si>
  <si>
    <t>sharda-cropchem-ltd</t>
  </si>
  <si>
    <t>Share India Securities</t>
  </si>
  <si>
    <t>share-india-securities-ltd</t>
  </si>
  <si>
    <t>Shilchar Technologies</t>
  </si>
  <si>
    <t>shilchar-technologies-ltd</t>
  </si>
  <si>
    <t>Shilpa Medicare</t>
  </si>
  <si>
    <t>shilpa-medicare-ltd</t>
  </si>
  <si>
    <t>SH Kelkar And Company</t>
  </si>
  <si>
    <t>sh-kelkar-co-ltd</t>
  </si>
  <si>
    <t>Shoppers Stop</t>
  </si>
  <si>
    <t>shoppers-stop-ltd</t>
  </si>
  <si>
    <t>Shree Cement</t>
  </si>
  <si>
    <t>shree-cement-ltd</t>
  </si>
  <si>
    <t>Shreeji Shipping Global</t>
  </si>
  <si>
    <t>shreeji-shipping-global-ltd</t>
  </si>
  <si>
    <t>Shringar House of Mangalsutra</t>
  </si>
  <si>
    <t>shringar-house-of-mangalsutra-ltd</t>
  </si>
  <si>
    <t>SPR Auto Technologies</t>
  </si>
  <si>
    <t>shriram-pistons-rings-ltd</t>
  </si>
  <si>
    <t>Shriram Finance</t>
  </si>
  <si>
    <t>shriram-transport-finance-company-ltd</t>
  </si>
  <si>
    <t>Shriram Properties</t>
  </si>
  <si>
    <t>shriram-properties-ltd</t>
  </si>
  <si>
    <t>Shyam Metalics and Energy</t>
  </si>
  <si>
    <t>shyam-metalics-energy-ltd</t>
  </si>
  <si>
    <t>Siemens</t>
  </si>
  <si>
    <t>siemens-ltd</t>
  </si>
  <si>
    <t>Signatureglobal (India)</t>
  </si>
  <si>
    <t>signatureglobal-india-ltd</t>
  </si>
  <si>
    <t>Signpost India</t>
  </si>
  <si>
    <t>signpost-india-ltd</t>
  </si>
  <si>
    <t>Sika Interplant Systems</t>
  </si>
  <si>
    <t>sika-interplant-systems-ltd</t>
  </si>
  <si>
    <t>Simplex Infrastructures</t>
  </si>
  <si>
    <t>simplex-infrastructures-ltd</t>
  </si>
  <si>
    <t>Sindhu Trade Links</t>
  </si>
  <si>
    <t>sindhu-trade-links-ltd</t>
  </si>
  <si>
    <t>SIRCA Paints India</t>
  </si>
  <si>
    <t>sirca-paints-india-ltd</t>
  </si>
  <si>
    <t>security-and-intelligence-services-india-ltd</t>
  </si>
  <si>
    <t>SJS Enterprises</t>
  </si>
  <si>
    <t>sjs-enterprises-ltd</t>
  </si>
  <si>
    <t>SKF India</t>
  </si>
  <si>
    <t>skf-india-ltd</t>
  </si>
  <si>
    <t>SKF India (Industrial)</t>
  </si>
  <si>
    <t>skf-india-industrial-ltd</t>
  </si>
  <si>
    <t>Sky Gold and Diamonds</t>
  </si>
  <si>
    <t>sky-gold-ltd</t>
  </si>
  <si>
    <t>Smartworks Coworking Spaces</t>
  </si>
  <si>
    <t>smartworks-coworking-spaces-ltd</t>
  </si>
  <si>
    <t>SMC Global Securities</t>
  </si>
  <si>
    <t>smc-global-securities-ltd</t>
  </si>
  <si>
    <t>SML Mahindra</t>
  </si>
  <si>
    <t>sml-isuzu-ltd</t>
  </si>
  <si>
    <t>SMS Pharmaceuticals</t>
  </si>
  <si>
    <t>sms-pharmaceuticals-ltd</t>
  </si>
  <si>
    <t>Sobha</t>
  </si>
  <si>
    <t>sobha-ltd</t>
  </si>
  <si>
    <t>Solara Active Pharma Sciences</t>
  </si>
  <si>
    <t>solara-active-pharma-science-ltd</t>
  </si>
  <si>
    <t>Solar Industries India</t>
  </si>
  <si>
    <t>solar-industries-india-ltd</t>
  </si>
  <si>
    <t>Sona BLW Precision Forgings</t>
  </si>
  <si>
    <t>sona-blw-precision-forgings-ltd</t>
  </si>
  <si>
    <t>Sonata Software</t>
  </si>
  <si>
    <t>sonata-software-ltd</t>
  </si>
  <si>
    <t>Savita Oil Technologies</t>
  </si>
  <si>
    <t>savita-oil-technologies-ltd</t>
  </si>
  <si>
    <t>South Indian Bank</t>
  </si>
  <si>
    <t>the-south-indian-bank-ltd</t>
  </si>
  <si>
    <t>SP Apparels</t>
  </si>
  <si>
    <t>sp-apparels-ltd</t>
  </si>
  <si>
    <t>Spandana Sphoorty Financial</t>
  </si>
  <si>
    <t>spandana-sphoorty-financial-ltd</t>
  </si>
  <si>
    <t>Spectrum Electrical Industries</t>
  </si>
  <si>
    <t>spectrum-electrical-industries-ltd</t>
  </si>
  <si>
    <t>Southern Petrochemical Industries Corporation</t>
  </si>
  <si>
    <t>southern-petrochemical-industries-corporation-ltd</t>
  </si>
  <si>
    <t>Supreme Petrochem</t>
  </si>
  <si>
    <t>supreme-petrochem-ltd</t>
  </si>
  <si>
    <t>SPML Infra</t>
  </si>
  <si>
    <t>spml-infra-ltd</t>
  </si>
  <si>
    <t>Sportking India</t>
  </si>
  <si>
    <t>sportking-india-ltd</t>
  </si>
  <si>
    <t>srf-ltd</t>
  </si>
  <si>
    <t>SRM Contractors Limited</t>
  </si>
  <si>
    <t>srm-contractors-ltd</t>
  </si>
  <si>
    <t>Steel Strips Wheels</t>
  </si>
  <si>
    <t>steel-strips-wheels-ltd</t>
  </si>
  <si>
    <t>Stallion India Fluorochemicals</t>
  </si>
  <si>
    <t>stallion-india-fluorochemicals-ltd</t>
  </si>
  <si>
    <t>Star Cement</t>
  </si>
  <si>
    <t>star-cement-ltd</t>
  </si>
  <si>
    <t>Star Health and Allied Insurance Company</t>
  </si>
  <si>
    <t>star-health-and-allied-insurance-company-ltd</t>
  </si>
  <si>
    <t>Steelcast</t>
  </si>
  <si>
    <t>steelcast-ltd</t>
  </si>
  <si>
    <t>Steel Exchange India</t>
  </si>
  <si>
    <t>steel-exchange-india-ltd</t>
  </si>
  <si>
    <t>Stove Kraft</t>
  </si>
  <si>
    <t>stove-kraft-ltd</t>
  </si>
  <si>
    <t>Studds Accessories</t>
  </si>
  <si>
    <t>studds-accessories-ltd</t>
  </si>
  <si>
    <t>Seshaasai Technologies</t>
  </si>
  <si>
    <t>seshaasai-technologies-ltd</t>
  </si>
  <si>
    <t>Stylam Industries</t>
  </si>
  <si>
    <t>stylam-industries-ltd</t>
  </si>
  <si>
    <t>Styrenix Performance Materials</t>
  </si>
  <si>
    <t>ineos-styrolution-india-ltd</t>
  </si>
  <si>
    <t>Subros</t>
  </si>
  <si>
    <t>subros-ltd</t>
  </si>
  <si>
    <t>Sudarshan Chemical Industries</t>
  </si>
  <si>
    <t>sudarshan-chemical-industries-ltd</t>
  </si>
  <si>
    <t>Sudeep Pharma</t>
  </si>
  <si>
    <t>sudeep-pharma-ltd</t>
  </si>
  <si>
    <t>Sula Vineyards</t>
  </si>
  <si>
    <t>sula-vineyards-ltd</t>
  </si>
  <si>
    <t>Sumitomo Chemical India</t>
  </si>
  <si>
    <t>sumitomo-chemical-india-ltd</t>
  </si>
  <si>
    <t>Sundaram-Clayton</t>
  </si>
  <si>
    <t>sundaramclayton-ltd-686</t>
  </si>
  <si>
    <t>Sundaram Finance</t>
  </si>
  <si>
    <t>sundaram-finance-ltd</t>
  </si>
  <si>
    <t>Sundram Fasteners</t>
  </si>
  <si>
    <t>sundram-fasteners-ltd</t>
  </si>
  <si>
    <t>Sundrop Brands</t>
  </si>
  <si>
    <t>agro-tech-foods-ltd</t>
  </si>
  <si>
    <t>Sunflag Iron &amp; Steel Co</t>
  </si>
  <si>
    <t>sunflag-iron-steel-company-ltd</t>
  </si>
  <si>
    <t>Sun Pharmaceutical Industries</t>
  </si>
  <si>
    <t>sun-pharmaceutical-industries-ltd</t>
  </si>
  <si>
    <t>Sun TV Network</t>
  </si>
  <si>
    <t>sun-tv-network-ltd</t>
  </si>
  <si>
    <t>Supreme Industries</t>
  </si>
  <si>
    <t>supreme-industries-ltd</t>
  </si>
  <si>
    <t>supriya-lifescience-ltd</t>
  </si>
  <si>
    <t>Suven Life Sciences</t>
  </si>
  <si>
    <t>suven-life-sciences-ltd</t>
  </si>
  <si>
    <t>Suyog Telematics</t>
  </si>
  <si>
    <t>suyog-telematics-ltd</t>
  </si>
  <si>
    <t>Suzlon Energy</t>
  </si>
  <si>
    <t>suzlon-energy-ltd</t>
  </si>
  <si>
    <t>Swan Corp</t>
  </si>
  <si>
    <t>swan-energy-ltd</t>
  </si>
  <si>
    <t>Swaraj Engines</t>
  </si>
  <si>
    <t>swaraj-engines-ltd</t>
  </si>
  <si>
    <t>swiggy-ltd</t>
  </si>
  <si>
    <t>Sterling and Wilson Renewable Energy</t>
  </si>
  <si>
    <t>sterling-and-wilson-solar-ltd</t>
  </si>
  <si>
    <t>Symphony</t>
  </si>
  <si>
    <t>symphony-ltd</t>
  </si>
  <si>
    <t>Syncom Formulations (India)</t>
  </si>
  <si>
    <t>syncom-formulations-india-ltd</t>
  </si>
  <si>
    <t>Syngene International</t>
  </si>
  <si>
    <t>syngene-international-ltd</t>
  </si>
  <si>
    <t>syrma-sgs-technology-ltd</t>
  </si>
  <si>
    <t>Talbros Automotive Components</t>
  </si>
  <si>
    <t>talbros-automotive-components-ltd</t>
  </si>
  <si>
    <t>anant-raj-global-ltd</t>
  </si>
  <si>
    <t>Transformers &amp; Rectifiers (India)</t>
  </si>
  <si>
    <t>transformers-rectifiers-india-ltd</t>
  </si>
  <si>
    <t>Tasty Bite Eatables</t>
  </si>
  <si>
    <t>tasty-bite-eatables-ltd</t>
  </si>
  <si>
    <t>Tata Capital</t>
  </si>
  <si>
    <t>tata-capital-ltd</t>
  </si>
  <si>
    <t>Tata Chemicals</t>
  </si>
  <si>
    <t>tata-chemicals-ltd</t>
  </si>
  <si>
    <t>Tata Communications</t>
  </si>
  <si>
    <t>tata-communications-ltd</t>
  </si>
  <si>
    <t>Tata Consumer Products</t>
  </si>
  <si>
    <t>tata-global-beverages-ltd</t>
  </si>
  <si>
    <t>Tata Elxsi</t>
  </si>
  <si>
    <t>tata-elxsi-ltd</t>
  </si>
  <si>
    <t>Tata Investment Corporation</t>
  </si>
  <si>
    <t>tata-investment-corporation-ltd</t>
  </si>
  <si>
    <t>Tata Technologies</t>
  </si>
  <si>
    <t>tata-technologies-ltd</t>
  </si>
  <si>
    <t>Tatva Chintan Pharma Chem</t>
  </si>
  <si>
    <t>tatva-chintan-pharma-chem-ltd</t>
  </si>
  <si>
    <t>TBO Tek</t>
  </si>
  <si>
    <t>tbo-tek-ltd</t>
  </si>
  <si>
    <t>TCI Express</t>
  </si>
  <si>
    <t>tci-express-ltd</t>
  </si>
  <si>
    <t>TCPL Packaging</t>
  </si>
  <si>
    <t>tcpl-packaging-ltd</t>
  </si>
  <si>
    <t>Tata Consultancy Services</t>
  </si>
  <si>
    <t>tata-consultancy-services-ltd</t>
  </si>
  <si>
    <t>TD Power Systems</t>
  </si>
  <si>
    <t>td-power-systems-ltd</t>
  </si>
  <si>
    <t>TeamLease Services</t>
  </si>
  <si>
    <t>teamlease-services-ltd</t>
  </si>
  <si>
    <t>Tech Mahindra</t>
  </si>
  <si>
    <t>tech-mahindra-ltd</t>
  </si>
  <si>
    <t>Tega Industries</t>
  </si>
  <si>
    <t>tega-industries-ltd</t>
  </si>
  <si>
    <t>Tejas Networks</t>
  </si>
  <si>
    <t>tejas-networks-ltd</t>
  </si>
  <si>
    <t>Tenneco Clean Air India</t>
  </si>
  <si>
    <t>tenneco-clean-air-india-ltd</t>
  </si>
  <si>
    <t>Texmaco Infrastructure &amp; Holdings</t>
  </si>
  <si>
    <t>texmaco-infrastructure-holdings-ltd</t>
  </si>
  <si>
    <t>Texmaco Rail &amp; Engineering</t>
  </si>
  <si>
    <t>texmaco-rail-engineering-ltd</t>
  </si>
  <si>
    <t>Tourism Finance Corporation of India</t>
  </si>
  <si>
    <t>tourism-finance-corporation-of-india-ltd</t>
  </si>
  <si>
    <t>Leela Palaces Hotels &amp; Resorts</t>
  </si>
  <si>
    <t>schloss-bangalore-ltd</t>
  </si>
  <si>
    <t>Thermax</t>
  </si>
  <si>
    <t>thermax-ltd</t>
  </si>
  <si>
    <t>Thomas Cook India</t>
  </si>
  <si>
    <t>thomas-cook-india-ltd</t>
  </si>
  <si>
    <t>Tilaknagar Industries</t>
  </si>
  <si>
    <t>tilaknagar-industries-ltd</t>
  </si>
  <si>
    <t>Technocraft Industries (India)</t>
  </si>
  <si>
    <t>technocraft-industries-india-ltd</t>
  </si>
  <si>
    <t>Tube Investments of India</t>
  </si>
  <si>
    <t>tube-investments-of-india-ltd</t>
  </si>
  <si>
    <t>til-ltd</t>
  </si>
  <si>
    <t>Time Technoplast</t>
  </si>
  <si>
    <t>time-technoplast-ltd</t>
  </si>
  <si>
    <t>Timken India</t>
  </si>
  <si>
    <t>timken-india-ltd</t>
  </si>
  <si>
    <t>Tips Music</t>
  </si>
  <si>
    <t>tips-industries-ltd</t>
  </si>
  <si>
    <t>Titagarh Rail Systems</t>
  </si>
  <si>
    <t>titagarh-wagons-ltd</t>
  </si>
  <si>
    <t>Titan Company</t>
  </si>
  <si>
    <t>titan-company-ltd</t>
  </si>
  <si>
    <t>Tamilnadu Petroproducts</t>
  </si>
  <si>
    <t>tamilnadu-petroproducts-ltd</t>
  </si>
  <si>
    <t>Torrent Pharmaceuticals</t>
  </si>
  <si>
    <t>torrent-pharmaceuticals-ltd</t>
  </si>
  <si>
    <t>Torrent Power</t>
  </si>
  <si>
    <t>torrent-power-ltd</t>
  </si>
  <si>
    <t>Transrail Lighting</t>
  </si>
  <si>
    <t>transrail-lighting-ltd</t>
  </si>
  <si>
    <t>Travel Food Services</t>
  </si>
  <si>
    <t>travel-food-services-ltd</t>
  </si>
  <si>
    <t>Trent</t>
  </si>
  <si>
    <t>trent-ltd</t>
  </si>
  <si>
    <t>Trident</t>
  </si>
  <si>
    <t>trident-ltd</t>
  </si>
  <si>
    <t>Triveni Turbine</t>
  </si>
  <si>
    <t>triveni-turbine-ltd</t>
  </si>
  <si>
    <t>TruAlt Bioenergy</t>
  </si>
  <si>
    <t>trualt-bioenergy-ltd</t>
  </si>
  <si>
    <t>TTK Prestige</t>
  </si>
  <si>
    <t>ttk-prestige-ltd</t>
  </si>
  <si>
    <t>Tata Teleservices (Maharashtra)</t>
  </si>
  <si>
    <t>tata-teleservices-maharashtra-ltd</t>
  </si>
  <si>
    <t>TVS Electronics</t>
  </si>
  <si>
    <t>tvs-electronics-ltd</t>
  </si>
  <si>
    <t>TVS Holdings</t>
  </si>
  <si>
    <t>sundaramclayton-ltd</t>
  </si>
  <si>
    <t>TVS Motor Company</t>
  </si>
  <si>
    <t>tvs-motor-company-ltd</t>
  </si>
  <si>
    <t>TVS Supply Chain Solutions</t>
  </si>
  <si>
    <t>tvs-supply-chain-solutions-ltd</t>
  </si>
  <si>
    <t>TVS Srichakra</t>
  </si>
  <si>
    <t>tvs-srichakra-ltd</t>
  </si>
  <si>
    <t>United Breweries</t>
  </si>
  <si>
    <t>united-breweries-ltd</t>
  </si>
  <si>
    <t>UCO Bank</t>
  </si>
  <si>
    <t>uco-bank</t>
  </si>
  <si>
    <t>Updater Services</t>
  </si>
  <si>
    <t>updater-services-ltd</t>
  </si>
  <si>
    <t>Uflex</t>
  </si>
  <si>
    <t>uflex-ltd</t>
  </si>
  <si>
    <t>Ugro Capital</t>
  </si>
  <si>
    <t>urgo-capital-ltd</t>
  </si>
  <si>
    <t>Ujjivan Small Finance Bank</t>
  </si>
  <si>
    <t>ujjivan-small-finance-bank-ltd</t>
  </si>
  <si>
    <t>UltraTech Cement</t>
  </si>
  <si>
    <t>ultratech-cement-ltd</t>
  </si>
  <si>
    <t>Unicommerce eSolutions</t>
  </si>
  <si>
    <t>unicommerce-esolutions-ltd</t>
  </si>
  <si>
    <t>Unimech Aerospace and Manufacturing</t>
  </si>
  <si>
    <t>unimech-aerospace-and-manufacturing-ltd</t>
  </si>
  <si>
    <t>Union Bank of India</t>
  </si>
  <si>
    <t>union-bank-of-india</t>
  </si>
  <si>
    <t>Uniparts India</t>
  </si>
  <si>
    <t>uniparts-india-ltd</t>
  </si>
  <si>
    <t>United Spirits</t>
  </si>
  <si>
    <t>united-spirits-ltd</t>
  </si>
  <si>
    <t>Universal Cables</t>
  </si>
  <si>
    <t>universal-cables-ltd</t>
  </si>
  <si>
    <t>UNO Minda</t>
  </si>
  <si>
    <t>minda-industries-ltd</t>
  </si>
  <si>
    <t>upl-ltd</t>
  </si>
  <si>
    <t>Urban Company</t>
  </si>
  <si>
    <t>urban-company-ltd</t>
  </si>
  <si>
    <t>Usha Martin</t>
  </si>
  <si>
    <t>usha-martin-ltd</t>
  </si>
  <si>
    <t>UTI Asset Management Company</t>
  </si>
  <si>
    <t>uti-asset-management-company-ltd</t>
  </si>
  <si>
    <t>Utkarsh Small Finance Bank</t>
  </si>
  <si>
    <t>utkarsh-small-finance-bank-ltd</t>
  </si>
  <si>
    <t>Fujiyama Power Systems</t>
  </si>
  <si>
    <t>fujiyama-power-systems-ltd</t>
  </si>
  <si>
    <t>V2 Retail</t>
  </si>
  <si>
    <t>v-retail-ltd</t>
  </si>
  <si>
    <t>Vadilal Industries</t>
  </si>
  <si>
    <t>vadilal-industries-ltd</t>
  </si>
  <si>
    <t>Vaibhav Global</t>
  </si>
  <si>
    <t>vaibhav-global-ltd</t>
  </si>
  <si>
    <t>Vedanta Aluminium Metal</t>
  </si>
  <si>
    <t>vedanta-aluminium-metal-ltd</t>
  </si>
  <si>
    <t>Varroc Engineering</t>
  </si>
  <si>
    <t>varroc-engineering-ltd</t>
  </si>
  <si>
    <t>Varun Beverages</t>
  </si>
  <si>
    <t>varun-beverages-ltd</t>
  </si>
  <si>
    <t>Vedanta Power</t>
  </si>
  <si>
    <t>talwandi-sabo-power-ltd</t>
  </si>
  <si>
    <t>Veedol Corporation</t>
  </si>
  <si>
    <t>tide-water-oil-company-india-ltd</t>
  </si>
  <si>
    <t>Venky's India</t>
  </si>
  <si>
    <t>venkys-india-ltd</t>
  </si>
  <si>
    <t>ventive-hospitality-ltd</t>
  </si>
  <si>
    <t>venus-pipes-tubes-ltd</t>
  </si>
  <si>
    <t>Veranda Learning Solutions</t>
  </si>
  <si>
    <t>veranda-learning-solutions-ltd-867</t>
  </si>
  <si>
    <t>V-Guard Industries</t>
  </si>
  <si>
    <t>vguard-industries-ltd</t>
  </si>
  <si>
    <t>Vijaya Diagnostic Centre</t>
  </si>
  <si>
    <t>vijaya-diagnostic-centre-ltd</t>
  </si>
  <si>
    <t>Vikram Solar</t>
  </si>
  <si>
    <t>vikram-solar-ltd</t>
  </si>
  <si>
    <t>Vikran Engineering</t>
  </si>
  <si>
    <t>vikran-engineering-ltd</t>
  </si>
  <si>
    <t>Vintage Coffee and Beverages</t>
  </si>
  <si>
    <t>spaceage-products-ltd</t>
  </si>
  <si>
    <t>Vindhya Telelinks</t>
  </si>
  <si>
    <t>vindhya-telelinks-ltd</t>
  </si>
  <si>
    <t>VIP Industries</t>
  </si>
  <si>
    <t>vip-industries-ltd</t>
  </si>
  <si>
    <t>Visaka Industries</t>
  </si>
  <si>
    <t>visaka-industries-ltd</t>
  </si>
  <si>
    <t>Viyash Scientific</t>
  </si>
  <si>
    <t>sequent-scientific-ltd</t>
  </si>
  <si>
    <t>V-Mart Retail</t>
  </si>
  <si>
    <t>vmart-retail-ltd</t>
  </si>
  <si>
    <t>Vishal Mega Mart</t>
  </si>
  <si>
    <t>vishal-mega-mart-ltd</t>
  </si>
  <si>
    <t>Vedanta Oil and Gas</t>
  </si>
  <si>
    <t>malco-energy-ltd</t>
  </si>
  <si>
    <t>Voltamp Transformers</t>
  </si>
  <si>
    <t>voltamp-transformers-ltd</t>
  </si>
  <si>
    <t>Voltas</t>
  </si>
  <si>
    <t>voltas-ltd</t>
  </si>
  <si>
    <t>Vardhman Special Steels</t>
  </si>
  <si>
    <t>vardhman-special-steels-ltd</t>
  </si>
  <si>
    <t>VST Industries</t>
  </si>
  <si>
    <t>vst-industries-ltd</t>
  </si>
  <si>
    <t>VST Tillers Tractors</t>
  </si>
  <si>
    <t>vst-tillers-tractors-ltd</t>
  </si>
  <si>
    <t>Vardhman Textiles</t>
  </si>
  <si>
    <t>vardhman-textiles-ltd</t>
  </si>
  <si>
    <t>Waaree Energies</t>
  </si>
  <si>
    <t>waaree-energies-ltd</t>
  </si>
  <si>
    <t>VA Tech Wabag</t>
  </si>
  <si>
    <t>va-tech-wabag-ltd</t>
  </si>
  <si>
    <t>wakefit-innovations-ltd</t>
  </si>
  <si>
    <t>Walchandnagar Industries</t>
  </si>
  <si>
    <t>walchandnagar-industries-ltd</t>
  </si>
  <si>
    <t>Wonder Electricals</t>
  </si>
  <si>
    <t>wonder-fibromats-ltd</t>
  </si>
  <si>
    <t>Welspun Corp</t>
  </si>
  <si>
    <t>welspun-corp-ltd</t>
  </si>
  <si>
    <t>Welspun Enterprises</t>
  </si>
  <si>
    <t>welspun-enterprises-ltd</t>
  </si>
  <si>
    <t>Welspun Specialty Solutions</t>
  </si>
  <si>
    <t>rmg-alloy-steel-ltd</t>
  </si>
  <si>
    <t>Welspun Living</t>
  </si>
  <si>
    <t>welspun-india-ltd</t>
  </si>
  <si>
    <t>Wendt (India)</t>
  </si>
  <si>
    <t>wendt-india-ltd</t>
  </si>
  <si>
    <t>Westlife Foodworld Ltd</t>
  </si>
  <si>
    <t>westlife-development-ltd</t>
  </si>
  <si>
    <t>Wheels India</t>
  </si>
  <si>
    <t>wheels-india-ltd</t>
  </si>
  <si>
    <t>Whirlpool Of India</t>
  </si>
  <si>
    <t>whirlpool-of-india-ltd</t>
  </si>
  <si>
    <t>Windlas Biotech</t>
  </si>
  <si>
    <t>windlas-biotech-ltd</t>
  </si>
  <si>
    <t>Windsor Machines</t>
  </si>
  <si>
    <t>windsor-machines-ltd</t>
  </si>
  <si>
    <t>Wockhardt</t>
  </si>
  <si>
    <t>wockhardt-ltd</t>
  </si>
  <si>
    <t>Wonderla Holidays</t>
  </si>
  <si>
    <t>wonderla-holidays-ltd</t>
  </si>
  <si>
    <t>Xpro India</t>
  </si>
  <si>
    <t>xpro-india-ltd</t>
  </si>
  <si>
    <t>Yasho Industries</t>
  </si>
  <si>
    <t>yasho-industries-ltd</t>
  </si>
  <si>
    <t>Yatharth Hospital &amp; Trauma Care Services</t>
  </si>
  <si>
    <t>yatharth-hospital-trauma-care-services-ltd</t>
  </si>
  <si>
    <t>yatra-online-ltd</t>
  </si>
  <si>
    <t>Yes Bank</t>
  </si>
  <si>
    <t>yes-bank-ltd</t>
  </si>
  <si>
    <t>Zaggle Prepaid Ocean Services</t>
  </si>
  <si>
    <t>zaggle-prepaid-ocean-services-ltd</t>
  </si>
  <si>
    <t>Zee Entertainment Enterprises</t>
  </si>
  <si>
    <t>zee-entertainment-enterprises-ltd</t>
  </si>
  <si>
    <t>Zensar Technologies</t>
  </si>
  <si>
    <t>zensar-technologies-ltd</t>
  </si>
  <si>
    <t>Zen Technologies</t>
  </si>
  <si>
    <t>zen-technologies-ltd</t>
  </si>
  <si>
    <t>ZF Commercial Vehicle Control Systems India</t>
  </si>
  <si>
    <t>wabco-india-ltd</t>
  </si>
  <si>
    <t>Zydus Lifesciences</t>
  </si>
  <si>
    <t>cadila-healthcare-ltd</t>
  </si>
  <si>
    <t>Zydus Wellness</t>
  </si>
  <si>
    <t>zydus-wellness-ltd</t>
  </si>
  <si>
    <t>Cross-Broker Margin Comparison</t>
  </si>
  <si>
    <t>1877 unique ISINs, matched on ISIN  ·  pulled 2026-08-07 23:20:23 IST</t>
  </si>
  <si>
    <t>Margin = what YOU fund; lower is better. Blank = not on that broker's list. The last column lists EVERY broker tied at the best margin — margins match exactly on a large share of rows, so a single 'winner' would mislead.</t>
  </si>
  <si>
    <t>Dhan
Margin (%)</t>
  </si>
  <si>
    <t>Zerodha
Margin (%)</t>
  </si>
  <si>
    <t>Upstox
Margin (%)</t>
  </si>
  <si>
    <t>Kotak Neo
Margin (%)</t>
  </si>
  <si>
    <t>Paytm Money
Margin (%)</t>
  </si>
  <si>
    <t>Brokers
Offering</t>
  </si>
  <si>
    <t>Best (Lowest)
Margin (%)</t>
  </si>
  <si>
    <t>Best Leverage
(x)</t>
  </si>
  <si>
    <t>Best Margin Offered By
(all tied brokers)</t>
  </si>
  <si>
    <t>SYM:ANUHPHR</t>
  </si>
  <si>
    <t>SYM:AQYLON</t>
  </si>
  <si>
    <t>SYM:CREST</t>
  </si>
  <si>
    <t>SYM:DHARMAJ</t>
  </si>
  <si>
    <t>SYM:DIACABS</t>
  </si>
  <si>
    <t>SYM:E2E</t>
  </si>
  <si>
    <t>SYM:GANESHBE</t>
  </si>
  <si>
    <t>SYM:GRPLTD</t>
  </si>
  <si>
    <t>SYM:HEALTHX</t>
  </si>
  <si>
    <t>SYM:HLVLTD</t>
  </si>
  <si>
    <t>SYM:KUANTUM</t>
  </si>
  <si>
    <t>SYM:MAFATIND</t>
  </si>
  <si>
    <t>SYM:MALLCOM</t>
  </si>
  <si>
    <t>SYM:MWL</t>
  </si>
  <si>
    <t>SYM:PRIMESECU</t>
  </si>
  <si>
    <t>SYM:REPRO</t>
  </si>
  <si>
    <t>SYM:SATIA</t>
  </si>
  <si>
    <t>SYM:TRACXN</t>
  </si>
  <si>
    <t>SYM:VLSFINANCE</t>
  </si>
  <si>
    <t>COVERAGE SUMMARY</t>
  </si>
  <si>
    <t>Unique ISINs across all brokers</t>
  </si>
  <si>
    <t>On all brokers</t>
  </si>
  <si>
    <t>On exactly 4 brokers</t>
  </si>
  <si>
    <t>On exactly 3 brokers</t>
  </si>
  <si>
    <t>On exactly 2 brokers</t>
  </si>
  <si>
    <t>On exactly 1 broker</t>
  </si>
  <si>
    <t>Dhan list size</t>
  </si>
  <si>
    <t>Zerodha list size</t>
  </si>
  <si>
    <t>Upstox list size</t>
  </si>
  <si>
    <t>Kotak Neo list size</t>
  </si>
  <si>
    <t>Paytm Money list size</t>
  </si>
  <si>
    <t>Dhan offers the best margin (incl. ties)</t>
  </si>
  <si>
    <t>Zerodha offers the best margin (incl. ties)</t>
  </si>
  <si>
    <t>Upstox offers the best margin (incl. ties)</t>
  </si>
  <si>
    <t>Kotak Neo offers the best margin (incl. ties)</t>
  </si>
  <si>
    <t>Paytm Money offers the best margin (incl. ties)</t>
  </si>
  <si>
    <t>Rows where 2+ brokers tie at the best margin</t>
  </si>
  <si>
    <t>Source Authentication</t>
  </si>
  <si>
    <t>Generated by refresh_mtf.py  ·  pulled 2026-08-07 23:20:23 IST  ·  raw payloads archived under raw/2026-08-07_*</t>
  </si>
  <si>
    <t>Public page</t>
  </si>
  <si>
    <t>Endpoint used</t>
  </si>
  <si>
    <t>Format</t>
  </si>
  <si>
    <t>Records</t>
  </si>
  <si>
    <t>Gate applied</t>
  </si>
  <si>
    <t>https://dhan.co/mtf-stocks-list/</t>
  </si>
  <si>
    <t>https://docs.google.com/spreadsheets/d/1qfMHvvnubpus4lkuh-DbztlL0zUKnVRv7IelciPErlc/gviz/tq?tqx=out:csv&amp;gid=35869169</t>
  </si>
  <si>
    <t>CSV</t>
  </si>
  <si>
    <t>Split sums to 100; leverage = 100/margin; no duplicate ISIN.</t>
  </si>
  <si>
    <t>https://zerodha.com/mtf-approved-securities</t>
  </si>
  <si>
    <t>https://public.zrd.sh/crux/approved-mtf-securities.json</t>
  </si>
  <si>
    <t>JSON</t>
  </si>
  <si>
    <t>Leverage = 100/margin; no duplicate ISIN.</t>
  </si>
  <si>
    <t>https://upstox.com/stocks/mtf-stocks-list/</t>
  </si>
  <si>
    <t>https://service.upstox.com/search/open/v1/?query=&amp;segments=MTF_EQ&amp;exchanges=NSE&amp;records=250&amp;pageNumber=N</t>
  </si>
  <si>
    <t>JSON (paginated)</t>
  </si>
  <si>
    <t>Captured count reconciled to API totalRecords (1440); no duplicate ISIN.</t>
  </si>
  <si>
    <t>https://www.kotakneo.com/margin-requirement/margin-trading/</t>
  </si>
  <si>
    <t>https://www.kotakneo.com/margin-requirement/margin-trading/N/  (Next.js RSC flight payload)</t>
  </si>
  <si>
    <t>SSR HTML (paginated)</t>
  </si>
  <si>
    <t>All pages walked to the site's own totalPages; 30 rows/page reconciled; no duplicate symbol. Margin DERIVED from published leverage (Kotak publishes no margin %). ISINs backfilled by symbol.</t>
  </si>
  <si>
    <t>https://www.paytmmoney.com/mtf</t>
  </si>
  <si>
    <t>https://api-eq.paytmmoney.com/mtf/order/api/v2/scrips</t>
  </si>
  <si>
    <t>Single unpaginated response; ENABLED rows only; leverage matches 100/margin within Paytm's 1dp rounding; no duplicate ISIN.</t>
  </si>
  <si>
    <t>Angel back office — monthly scrip-category file (local input)</t>
  </si>
  <si>
    <t>list: JULYSCRIPCATEGORY_7648.xlsx   |   margin: https://nsearchives.nseindia.com/archives/nsccl/var/C_VAR1_DDMMYYYY_1.DAT   |   F&amp;O split: https://nsearchives.nseindia.com/content/fo/fo_mktlots.csv</t>
  </si>
  <si>
    <t>XLSX + NSE DAT</t>
  </si>
  <si>
    <t>List is authoritative (Angel's own file). Margin is MODELLED: base = VaR + 5 x ELM, F&amp;O margin = 0.8513 x base. Calibrated against 17 readings, MAE 0.008pp, worst 0.07pp. Must use VaR snapshot 1 of the trading day. Excluded from cross-broker margin columns.</t>
  </si>
  <si>
    <t>https://groww.in/stocks/mtf/list</t>
  </si>
  <si>
    <t>local input: groww_dom.csv (harvested in-browser with groww_accumulate.js)</t>
  </si>
  <si>
    <t>PARTIAL. Groww renders 100 rows per filter/sort view and no list API works, so coverage is whatever the accumulator swept. Margins are Groww-published. Excluded from cross-broker margin columns because incomplete coverage would distort them.</t>
  </si>
  <si>
    <t>•</t>
  </si>
  <si>
    <t>All feeds pulled in one synchronised run, so the snapshot is internally consistent.</t>
  </si>
  <si>
    <t>No aggregator or comparison site is used — every figure comes from the broker's own infrastructure.</t>
  </si>
  <si>
    <t>Nothing is scraped from rendered HTML; each source is the structured feed the broker's page consumes.</t>
  </si>
  <si>
    <t>Cross-broker matching is on ISIN, not ticker, because symbols diverge across brokers.</t>
  </si>
  <si>
    <t>Derived columns are Excel formulas, so the workbook recalculates if source values are edited.</t>
  </si>
  <si>
    <t>90 % stocks 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</si>
</sst>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\%"/>
    <numFmt numFmtId="165" formatCode="0.00\x"/>
    <numFmt numFmtId="166" formatCode="#,##0.0"/>
  </numFmts>
  <fonts count="7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2" borderId="1" xfId="0" applyFont="1" applyFill="1" applyBorder="1" applyAlignment="1" applyProtection="1">
      <alignment horizontal="center" vertical="center" wrapText="1"/>
    </xf>
    <xf numFmtId="0" fontId="0" fillId="0" borderId="0" xfId="0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</xf>
    <xf numFmtId="0" fontId="5" fillId="3" borderId="0" xfId="0" applyFont="1" applyFill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 wrapText="1"/>
    </xf>
    <xf numFmtId="0" fontId="2" fillId="0" borderId="0" xfId="0" applyFont="1" applyAlignment="1" applyProtection="1">
      <alignment horizontal="center" vertical="center" wrapText="1"/>
    </xf>
    <xf numFmtId="0" fontId="6" fillId="0" borderId="0" xfId="0" applyFont="1" applyAlignment="1" applyProtection="1">
      <alignment horizontal="center" vertical="center"/>
    </xf>
    <xf numFmtId="164" fontId="6" fillId="0" borderId="0" xfId="0" applyNumberFormat="1" applyFont="1" applyAlignment="1" applyProtection="1">
      <alignment horizontal="center" vertical="center"/>
    </xf>
    <xf numFmtId="165" fontId="6" fillId="0" borderId="0" xfId="0" applyNumberFormat="1" applyFont="1" applyAlignment="1" applyProtection="1">
      <alignment horizontal="center" vertical="center"/>
    </xf>
    <xf numFmtId="165" fontId="5" fillId="0" borderId="0" xfId="0" applyNumberFormat="1" applyFont="1" applyAlignment="1" applyProtection="1">
      <alignment horizontal="center" vertical="center"/>
    </xf>
    <xf numFmtId="0" fontId="6" fillId="3" borderId="0" xfId="0" applyFont="1" applyFill="1" applyAlignment="1" applyProtection="1">
      <alignment horizontal="center" vertical="center"/>
    </xf>
    <xf numFmtId="164" fontId="6" fillId="3" borderId="0" xfId="0" applyNumberFormat="1" applyFont="1" applyFill="1" applyAlignment="1" applyProtection="1">
      <alignment horizontal="center" vertical="center"/>
    </xf>
    <xf numFmtId="165" fontId="6" fillId="3" borderId="0" xfId="0" applyNumberFormat="1" applyFont="1" applyFill="1" applyAlignment="1" applyProtection="1">
      <alignment horizontal="center" vertical="center"/>
    </xf>
    <xf numFmtId="165" fontId="5" fillId="3" borderId="0" xfId="0" applyNumberFormat="1" applyFont="1" applyFill="1" applyAlignment="1" applyProtection="1">
      <alignment horizontal="center" vertical="center"/>
    </xf>
    <xf numFmtId="164" fontId="5" fillId="0" borderId="0" xfId="0" applyNumberFormat="1" applyFont="1" applyAlignment="1" applyProtection="1">
      <alignment horizontal="center" vertical="center"/>
    </xf>
    <xf numFmtId="164" fontId="5" fillId="3" borderId="0" xfId="0" applyNumberFormat="1" applyFont="1" applyFill="1" applyAlignment="1" applyProtection="1">
      <alignment horizontal="center" vertical="center"/>
    </xf>
    <xf numFmtId="166" fontId="6" fillId="3" borderId="0" xfId="0" applyNumberFormat="1" applyFont="1" applyFill="1" applyAlignment="1" applyProtection="1">
      <alignment horizontal="center" vertical="center"/>
    </xf>
    <xf numFmtId="166" fontId="6" fillId="0" borderId="0" xfId="0" applyNumberFormat="1" applyFont="1" applyAlignment="1" applyProtection="1">
      <alignment horizontal="center" vertical="center"/>
    </xf>
    <xf numFmtId="0" fontId="0" fillId="0" borderId="0" xfId="0" applyAlignment="1" applyProtection="1">
      <alignment horizontal="center" vertical="center" wrapText="1"/>
    </xf>
    <xf numFmtId="0" fontId="5" fillId="4" borderId="0" xfId="0" applyFont="1" applyFill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 wrapText="1"/>
    </xf>
    <xf numFmtId="0" fontId="5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94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blDhan" displayName="tblDhan" ref="A5:H1747" totalsRowShown="0" headerRowDxfId="85" dataDxfId="84">
  <autoFilter ref="A5:H1747" xr:uid="{00000000-0009-0000-0100-000003000000}"/>
  <tableColumns count="8">
    <tableColumn id="1" xr3:uid="{00000000-0010-0000-0000-000001000000}" name="Symbol" dataDxfId="93"/>
    <tableColumn id="2" xr3:uid="{00000000-0010-0000-0000-000002000000}" name="ISIN" dataDxfId="92"/>
    <tableColumn id="3" xr3:uid="{00000000-0010-0000-0000-000003000000}" name="Category" dataDxfId="91"/>
    <tableColumn id="4" xr3:uid="{00000000-0010-0000-0000-000004000000}" name="Margin Requirement_x000a_User's Funds (%)" dataDxfId="90"/>
    <tableColumn id="5" xr3:uid="{00000000-0010-0000-0000-000005000000}" name="Broker Funding_x000a_Dhan's Funds (%)" dataDxfId="89"/>
    <tableColumn id="6" xr3:uid="{00000000-0010-0000-0000-000006000000}" name="Leverage_x000a_(as published)" dataDxfId="88"/>
    <tableColumn id="7" xr3:uid="{00000000-0010-0000-0000-000007000000}" name="Leverage Check_x000a_(100 / Margin)" dataDxfId="87"/>
    <tableColumn id="8" xr3:uid="{00000000-0010-0000-0000-000008000000}" name="MTF Funded?" dataDxfId="8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tblZerodha" displayName="tblZerodha" ref="A5:H1498" totalsRowShown="0" headerRowDxfId="75" dataDxfId="74">
  <autoFilter ref="A5:H1498" xr:uid="{00000000-0009-0000-0100-000008000000}"/>
  <tableColumns count="8">
    <tableColumn id="1" xr3:uid="{00000000-0010-0000-0100-000001000000}" name="Symbol" dataDxfId="83"/>
    <tableColumn id="2" xr3:uid="{00000000-0010-0000-0100-000002000000}" name="ISIN" dataDxfId="82"/>
    <tableColumn id="3" xr3:uid="{00000000-0010-0000-0100-000003000000}" name="Category" dataDxfId="81"/>
    <tableColumn id="4" xr3:uid="{00000000-0010-0000-0100-000004000000}" name="Margin Requirement_x000a_User's Funds (%)" dataDxfId="80"/>
    <tableColumn id="5" xr3:uid="{00000000-0010-0000-0100-000005000000}" name="Broker Funding_x000a_Zerodha's Funds (%)" dataDxfId="79"/>
    <tableColumn id="6" xr3:uid="{00000000-0010-0000-0100-000006000000}" name="Leverage_x000a_(as published)" dataDxfId="78"/>
    <tableColumn id="7" xr3:uid="{00000000-0010-0000-0100-000007000000}" name="Leverage Check_x000a_(100 / Margin)" dataDxfId="77"/>
    <tableColumn id="8" xr3:uid="{00000000-0010-0000-0100-000008000000}" name="MTF Funded?" dataDxfId="7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tblUpstox" displayName="tblUpstox" ref="A5:H1445" totalsRowShown="0" headerRowDxfId="65" dataDxfId="64">
  <autoFilter ref="A5:H1445" xr:uid="{00000000-0009-0000-0100-000007000000}"/>
  <tableColumns count="8">
    <tableColumn id="1" xr3:uid="{00000000-0010-0000-0200-000001000000}" name="Symbol" dataDxfId="73"/>
    <tableColumn id="2" xr3:uid="{00000000-0010-0000-0200-000002000000}" name="ISIN" dataDxfId="72"/>
    <tableColumn id="3" xr3:uid="{00000000-0010-0000-0200-000003000000}" name="Category" dataDxfId="71"/>
    <tableColumn id="4" xr3:uid="{00000000-0010-0000-0200-000004000000}" name="Margin Requirement_x000a_User's Funds (%)" dataDxfId="70"/>
    <tableColumn id="5" xr3:uid="{00000000-0010-0000-0200-000005000000}" name="Broker Funding_x000a_Upstox's Funds (%)" dataDxfId="69"/>
    <tableColumn id="6" xr3:uid="{00000000-0010-0000-0200-000006000000}" name="Leverage_x000a_(as published)" dataDxfId="68"/>
    <tableColumn id="7" xr3:uid="{00000000-0010-0000-0200-000007000000}" name="Leverage Check_x000a_(100 / Margin)" dataDxfId="67"/>
    <tableColumn id="8" xr3:uid="{00000000-0010-0000-0200-000008000000}" name="MTF Funded?" dataDxfId="6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blKotakNeo" displayName="tblKotakNeo" ref="A5:J1685" totalsRowShown="0" headerRowDxfId="53" dataDxfId="52">
  <autoFilter ref="A5:J1685" xr:uid="{00000000-0009-0000-0100-000005000000}"/>
  <tableColumns count="10">
    <tableColumn id="1" xr3:uid="{00000000-0010-0000-0300-000001000000}" name="Symbol" dataDxfId="63"/>
    <tableColumn id="2" xr3:uid="{00000000-0010-0000-0300-000002000000}" name="ISIN" dataDxfId="62"/>
    <tableColumn id="3" xr3:uid="{00000000-0010-0000-0300-000003000000}" name="Category" dataDxfId="61"/>
    <tableColumn id="4" xr3:uid="{00000000-0010-0000-0300-000004000000}" name="Margin Requirement_x000a_User's Funds (%) — DERIVED" dataDxfId="60"/>
    <tableColumn id="5" xr3:uid="{00000000-0010-0000-0300-000005000000}" name="Broker Funding_x000a_Kotak Neo's Funds (%)" dataDxfId="59"/>
    <tableColumn id="6" xr3:uid="{00000000-0010-0000-0300-000006000000}" name="Leverage_x000a_(as published)" dataDxfId="58"/>
    <tableColumn id="7" xr3:uid="{00000000-0010-0000-0300-000007000000}" name="Leverage Check_x000a_(100 / Margin)" dataDxfId="57"/>
    <tableColumn id="8" xr3:uid="{00000000-0010-0000-0300-000008000000}" name="MTF Funded?" dataDxfId="56"/>
    <tableColumn id="9" xr3:uid="{00000000-0010-0000-0300-000009000000}" name="Max Allowed_x000a_Exposure (Rs cr)" dataDxfId="55"/>
    <tableColumn id="10" xr3:uid="{00000000-0010-0000-0300-00000A000000}" name="Scrip Name" dataDxfId="5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blPaytmMoney" displayName="tblPaytmMoney" ref="A5:I1465" totalsRowShown="0" headerRowDxfId="42" dataDxfId="41">
  <autoFilter ref="A5:I1465" xr:uid="{00000000-0009-0000-0100-000006000000}"/>
  <tableColumns count="9">
    <tableColumn id="1" xr3:uid="{00000000-0010-0000-0400-000001000000}" name="Symbol" dataDxfId="51"/>
    <tableColumn id="2" xr3:uid="{00000000-0010-0000-0400-000002000000}" name="ISIN" dataDxfId="50"/>
    <tableColumn id="3" xr3:uid="{00000000-0010-0000-0400-000003000000}" name="Category" dataDxfId="49"/>
    <tableColumn id="4" xr3:uid="{00000000-0010-0000-0400-000004000000}" name="Margin Requirement_x000a_User's Funds (%)" dataDxfId="48"/>
    <tableColumn id="5" xr3:uid="{00000000-0010-0000-0400-000005000000}" name="Broker Funding_x000a_Paytm Money's Funds (%)" dataDxfId="47"/>
    <tableColumn id="6" xr3:uid="{00000000-0010-0000-0400-000006000000}" name="Leverage_x000a_(as published)" dataDxfId="46"/>
    <tableColumn id="7" xr3:uid="{00000000-0010-0000-0400-000007000000}" name="Leverage Check_x000a_(100 / Margin)" dataDxfId="45"/>
    <tableColumn id="8" xr3:uid="{00000000-0010-0000-0400-000008000000}" name="MTF Funded?" dataDxfId="44"/>
    <tableColumn id="9" xr3:uid="{00000000-0010-0000-0400-000009000000}" name="Scrip Name" dataDxfId="4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tblAngelOne" displayName="tblAngelOne" ref="A5:M1562" totalsRowShown="0" headerRowDxfId="27" dataDxfId="26">
  <autoFilter ref="A5:M1562" xr:uid="{00000000-0009-0000-0100-000001000000}"/>
  <tableColumns count="13">
    <tableColumn id="1" xr3:uid="{00000000-0010-0000-0500-000001000000}" name="Symbol" dataDxfId="40"/>
    <tableColumn id="2" xr3:uid="{00000000-0010-0000-0500-000002000000}" name="ISIN" dataDxfId="39"/>
    <tableColumn id="3" xr3:uid="{00000000-0010-0000-0500-000003000000}" name="Category" dataDxfId="38"/>
    <tableColumn id="4" xr3:uid="{00000000-0010-0000-0500-000004000000}" name="Margin Requirement_x000a_User's Funds (%) — DERIVED" dataDxfId="37"/>
    <tableColumn id="5" xr3:uid="{00000000-0010-0000-0500-000005000000}" name="Broker Funding_x000a_Angel One's Funds (%)" dataDxfId="36"/>
    <tableColumn id="6" xr3:uid="{00000000-0010-0000-0500-000006000000}" name="Leverage_x000a_(as published)" dataDxfId="35"/>
    <tableColumn id="7" xr3:uid="{00000000-0010-0000-0500-000007000000}" name="Leverage Check_x000a_(100 / Margin)" dataDxfId="34"/>
    <tableColumn id="8" xr3:uid="{00000000-0010-0000-0500-000008000000}" name="MTF Funded?" dataDxfId="33"/>
    <tableColumn id="9" xr3:uid="{00000000-0010-0000-0500-000009000000}" name="F&amp;O Stock?" dataDxfId="32"/>
    <tableColumn id="10" xr3:uid="{00000000-0010-0000-0500-00000A000000}" name="Exchange VaR (%)" dataDxfId="31"/>
    <tableColumn id="11" xr3:uid="{00000000-0010-0000-0500-00000B000000}" name="ELM (%)" dataDxfId="30"/>
    <tableColumn id="12" xr3:uid="{00000000-0010-0000-0500-00000C000000}" name="Series" dataDxfId="29"/>
    <tableColumn id="13" xr3:uid="{00000000-0010-0000-0500-00000D000000}" name="Company" dataDxfId="28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6000000}" name="tblGroww" displayName="tblGroww" ref="A5:K1180" totalsRowShown="0" headerRowDxfId="14" dataDxfId="13">
  <autoFilter ref="A5:K1180" xr:uid="{00000000-0009-0000-0100-000004000000}"/>
  <tableColumns count="11">
    <tableColumn id="1" xr3:uid="{00000000-0010-0000-0600-000001000000}" name="Symbol" dataDxfId="25"/>
    <tableColumn id="2" xr3:uid="{00000000-0010-0000-0600-000002000000}" name="ISIN" dataDxfId="24"/>
    <tableColumn id="3" xr3:uid="{00000000-0010-0000-0600-000003000000}" name="Category" dataDxfId="23"/>
    <tableColumn id="4" xr3:uid="{00000000-0010-0000-0600-000004000000}" name="Margin Requirement_x000a_User's Funds (%)" dataDxfId="22"/>
    <tableColumn id="5" xr3:uid="{00000000-0010-0000-0600-000005000000}" name="Broker Funding_x000a_Groww's Funds (%)" dataDxfId="21"/>
    <tableColumn id="6" xr3:uid="{00000000-0010-0000-0600-000006000000}" name="Leverage_x000a_(as published)" dataDxfId="20"/>
    <tableColumn id="7" xr3:uid="{00000000-0010-0000-0600-000007000000}" name="Leverage Check_x000a_(100 / Margin)" dataDxfId="19"/>
    <tableColumn id="8" xr3:uid="{00000000-0010-0000-0600-000008000000}" name="MTF Funded?" dataDxfId="18"/>
    <tableColumn id="9" xr3:uid="{00000000-0010-0000-0600-000009000000}" name="Company" dataDxfId="17"/>
    <tableColumn id="10" xr3:uid="{00000000-0010-0000-0600-00000A000000}" name="ETF/Fund?" dataDxfId="16"/>
    <tableColumn id="11" xr3:uid="{00000000-0010-0000-0600-00000B000000}" name="Groww Slug" dataDxfId="15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7000000}" name="tblCross" displayName="tblCross" ref="A5:K1882" totalsRowShown="0" headerRowDxfId="1" dataDxfId="0">
  <autoFilter ref="A5:K1882" xr:uid="{00000000-0009-0000-0100-000002000000}"/>
  <tableColumns count="11">
    <tableColumn id="1" xr3:uid="{00000000-0010-0000-0700-000001000000}" name="Symbol" dataDxfId="12"/>
    <tableColumn id="2" xr3:uid="{00000000-0010-0000-0700-000002000000}" name="ISIN" dataDxfId="11"/>
    <tableColumn id="3" xr3:uid="{00000000-0010-0000-0700-000003000000}" name="Dhan_x000a_Margin (%)" dataDxfId="10"/>
    <tableColumn id="4" xr3:uid="{00000000-0010-0000-0700-000004000000}" name="Zerodha_x000a_Margin (%)" dataDxfId="9"/>
    <tableColumn id="5" xr3:uid="{00000000-0010-0000-0700-000005000000}" name="Upstox_x000a_Margin (%)" dataDxfId="8"/>
    <tableColumn id="6" xr3:uid="{00000000-0010-0000-0700-000006000000}" name="Kotak Neo_x000a_Margin (%)" dataDxfId="7"/>
    <tableColumn id="7" xr3:uid="{00000000-0010-0000-0700-000007000000}" name="Paytm Money_x000a_Margin (%)" dataDxfId="6"/>
    <tableColumn id="8" xr3:uid="{00000000-0010-0000-0700-000008000000}" name="Brokers_x000a_Offering" dataDxfId="5"/>
    <tableColumn id="9" xr3:uid="{00000000-0010-0000-0700-000009000000}" name="Best (Lowest)_x000a_Margin (%)" dataDxfId="4"/>
    <tableColumn id="10" xr3:uid="{00000000-0010-0000-0700-00000A000000}" name="Best Leverage_x000a_(x)" dataDxfId="3"/>
    <tableColumn id="11" xr3:uid="{00000000-0010-0000-0700-00000B000000}" name="Best Margin Offered By_x000a_(all tied brokers)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30"/>
  <sheetViews>
    <sheetView showGridLines="0" zoomScaleNormal="100" workbookViewId="0">
      <selection activeCell="F23" sqref="F23"/>
    </sheetView>
  </sheetViews>
  <sheetFormatPr defaultColWidth="8.69140625" defaultRowHeight="14.6" x14ac:dyDescent="0.4"/>
  <cols>
    <col min="1" max="1" width="3" style="2" customWidth="1"/>
    <col min="2" max="2" width="34" style="2" customWidth="1"/>
    <col min="3" max="3" width="96" style="2" customWidth="1"/>
    <col min="4" max="4" width="16" style="2" customWidth="1"/>
    <col min="5" max="5" width="16.3828125" style="4" bestFit="1" customWidth="1"/>
    <col min="6" max="16384" width="8.69140625" style="4"/>
  </cols>
  <sheetData>
    <row r="2" spans="2:5" ht="17.600000000000001" x14ac:dyDescent="0.4">
      <c r="B2" s="3" t="s">
        <v>0</v>
      </c>
    </row>
    <row r="3" spans="2:5" x14ac:dyDescent="0.4">
      <c r="B3" s="5" t="s">
        <v>1</v>
      </c>
    </row>
    <row r="5" spans="2:5" x14ac:dyDescent="0.4">
      <c r="B5" s="6" t="s">
        <v>2</v>
      </c>
    </row>
    <row r="6" spans="2:5" x14ac:dyDescent="0.4">
      <c r="B6" s="7" t="s">
        <v>3</v>
      </c>
      <c r="C6" s="7" t="s">
        <v>4</v>
      </c>
      <c r="D6" s="7" t="s">
        <v>5</v>
      </c>
      <c r="E6" s="7" t="s">
        <v>6</v>
      </c>
    </row>
    <row r="7" spans="2:5" x14ac:dyDescent="0.4">
      <c r="B7" s="6" t="s">
        <v>7</v>
      </c>
      <c r="C7" s="8">
        <v>1742</v>
      </c>
      <c r="D7" s="8">
        <v>1624</v>
      </c>
      <c r="E7" s="8" t="s">
        <v>8</v>
      </c>
    </row>
    <row r="8" spans="2:5" x14ac:dyDescent="0.4">
      <c r="B8" s="6" t="s">
        <v>9</v>
      </c>
      <c r="C8" s="8">
        <v>1493</v>
      </c>
      <c r="D8" s="8">
        <v>1493</v>
      </c>
      <c r="E8" s="8" t="s">
        <v>8</v>
      </c>
    </row>
    <row r="9" spans="2:5" x14ac:dyDescent="0.4">
      <c r="B9" s="6" t="s">
        <v>10</v>
      </c>
      <c r="C9" s="8">
        <v>1440</v>
      </c>
      <c r="D9" s="8">
        <v>1440</v>
      </c>
      <c r="E9" s="8" t="s">
        <v>8</v>
      </c>
    </row>
    <row r="10" spans="2:5" x14ac:dyDescent="0.4">
      <c r="B10" s="6" t="s">
        <v>11</v>
      </c>
      <c r="C10" s="8">
        <v>1680</v>
      </c>
      <c r="D10" s="8">
        <v>1178</v>
      </c>
      <c r="E10" s="8" t="s">
        <v>8</v>
      </c>
    </row>
    <row r="11" spans="2:5" x14ac:dyDescent="0.4">
      <c r="B11" s="6" t="s">
        <v>12</v>
      </c>
      <c r="C11" s="8">
        <v>1460</v>
      </c>
      <c r="D11" s="8">
        <v>1348</v>
      </c>
      <c r="E11" s="8" t="s">
        <v>8</v>
      </c>
    </row>
    <row r="12" spans="2:5" x14ac:dyDescent="0.4">
      <c r="B12" s="6" t="s">
        <v>13</v>
      </c>
      <c r="C12" s="8">
        <v>1557</v>
      </c>
      <c r="D12" s="8">
        <v>1511</v>
      </c>
      <c r="E12" s="9" t="s">
        <v>14</v>
      </c>
    </row>
    <row r="13" spans="2:5" x14ac:dyDescent="0.4">
      <c r="B13" s="6" t="s">
        <v>15</v>
      </c>
      <c r="C13" s="8">
        <v>1292</v>
      </c>
      <c r="D13" s="8">
        <v>1292</v>
      </c>
      <c r="E13" s="9" t="s">
        <v>10742</v>
      </c>
    </row>
    <row r="15" spans="2:5" x14ac:dyDescent="0.4">
      <c r="B15" s="6" t="s">
        <v>16</v>
      </c>
    </row>
    <row r="16" spans="2:5" ht="24.9" x14ac:dyDescent="0.4">
      <c r="B16" s="9" t="s">
        <v>17</v>
      </c>
      <c r="C16" s="10" t="s">
        <v>18</v>
      </c>
    </row>
    <row r="18" spans="2:3" x14ac:dyDescent="0.4">
      <c r="B18" s="6" t="s">
        <v>19</v>
      </c>
    </row>
    <row r="19" spans="2:3" x14ac:dyDescent="0.4">
      <c r="B19" s="8" t="s">
        <v>20</v>
      </c>
      <c r="C19" s="10" t="s">
        <v>21</v>
      </c>
    </row>
    <row r="20" spans="2:3" x14ac:dyDescent="0.4">
      <c r="B20" s="8" t="s">
        <v>22</v>
      </c>
      <c r="C20" s="10" t="s">
        <v>23</v>
      </c>
    </row>
    <row r="21" spans="2:3" x14ac:dyDescent="0.4">
      <c r="B21" s="8" t="s">
        <v>24</v>
      </c>
      <c r="C21" s="10" t="s">
        <v>25</v>
      </c>
    </row>
    <row r="22" spans="2:3" x14ac:dyDescent="0.4">
      <c r="B22" s="8"/>
      <c r="C22" s="10"/>
    </row>
    <row r="23" spans="2:3" x14ac:dyDescent="0.4">
      <c r="B23" s="6" t="s">
        <v>26</v>
      </c>
    </row>
    <row r="24" spans="2:3" ht="24.9" x14ac:dyDescent="0.4">
      <c r="B24" s="8" t="s">
        <v>27</v>
      </c>
      <c r="C24" s="10" t="s">
        <v>28</v>
      </c>
    </row>
    <row r="25" spans="2:3" ht="24.9" x14ac:dyDescent="0.4">
      <c r="B25" s="8" t="s">
        <v>29</v>
      </c>
      <c r="C25" s="10" t="s">
        <v>30</v>
      </c>
    </row>
    <row r="26" spans="2:3" x14ac:dyDescent="0.4">
      <c r="B26" s="8" t="s">
        <v>31</v>
      </c>
      <c r="C26" s="10" t="s">
        <v>32</v>
      </c>
    </row>
    <row r="27" spans="2:3" ht="24.9" x14ac:dyDescent="0.4">
      <c r="B27" s="8" t="s">
        <v>33</v>
      </c>
      <c r="C27" s="10" t="s">
        <v>34</v>
      </c>
    </row>
    <row r="28" spans="2:3" ht="37.299999999999997" x14ac:dyDescent="0.4">
      <c r="B28" s="8" t="s">
        <v>35</v>
      </c>
      <c r="C28" s="10" t="s">
        <v>36</v>
      </c>
    </row>
    <row r="29" spans="2:3" ht="24.9" x14ac:dyDescent="0.4">
      <c r="B29" s="8" t="s">
        <v>37</v>
      </c>
      <c r="C29" s="10" t="s">
        <v>38</v>
      </c>
    </row>
    <row r="30" spans="2:3" ht="24.9" x14ac:dyDescent="0.4">
      <c r="B30" s="8" t="s">
        <v>39</v>
      </c>
      <c r="C30" s="10" t="s">
        <v>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47"/>
  <sheetViews>
    <sheetView showGridLines="0" zoomScaleNormal="100" workbookViewId="0">
      <pane ySplit="5" topLeftCell="A6" activePane="bottomLeft" state="frozen"/>
      <selection pane="bottomLeft" activeCell="L22" sqref="L22"/>
    </sheetView>
  </sheetViews>
  <sheetFormatPr defaultColWidth="8.69140625" defaultRowHeight="14.6" x14ac:dyDescent="0.4"/>
  <cols>
    <col min="1" max="1" width="53.84375" style="2" bestFit="1" customWidth="1"/>
    <col min="2" max="2" width="16" style="2" customWidth="1"/>
    <col min="3" max="3" width="26" style="2" customWidth="1"/>
    <col min="4" max="5" width="22" style="2" customWidth="1"/>
    <col min="6" max="8" width="16" style="2" customWidth="1"/>
    <col min="9" max="16384" width="8.69140625" style="4"/>
  </cols>
  <sheetData>
    <row r="1" spans="1:8" ht="17.600000000000001" x14ac:dyDescent="0.4">
      <c r="A1" s="3" t="s">
        <v>41</v>
      </c>
    </row>
    <row r="2" spans="1:8" x14ac:dyDescent="0.4">
      <c r="A2" s="5" t="s">
        <v>42</v>
      </c>
    </row>
    <row r="3" spans="1:8" ht="46.3" x14ac:dyDescent="0.4">
      <c r="A3" s="11" t="s">
        <v>43</v>
      </c>
    </row>
    <row r="5" spans="1:8" ht="31.5" customHeight="1" x14ac:dyDescent="0.4">
      <c r="A5" s="1" t="s">
        <v>44</v>
      </c>
      <c r="B5" s="1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51</v>
      </c>
    </row>
    <row r="6" spans="1:8" x14ac:dyDescent="0.4">
      <c r="A6" s="12" t="s">
        <v>52</v>
      </c>
      <c r="B6" s="12" t="s">
        <v>53</v>
      </c>
      <c r="C6" s="12"/>
      <c r="D6" s="13">
        <v>50</v>
      </c>
      <c r="E6" s="13">
        <v>50</v>
      </c>
      <c r="F6" s="14">
        <v>2</v>
      </c>
      <c r="G6" s="15">
        <f t="shared" ref="G6:G69" si="0">IFERROR(100/D6,"")</f>
        <v>2</v>
      </c>
      <c r="H6" s="8" t="str">
        <f t="shared" ref="H6:H69" si="1">IF(E6&gt;0,"Yes","No — 0% funding")</f>
        <v>Yes</v>
      </c>
    </row>
    <row r="7" spans="1:8" x14ac:dyDescent="0.4">
      <c r="A7" s="12" t="s">
        <v>54</v>
      </c>
      <c r="B7" s="12" t="s">
        <v>55</v>
      </c>
      <c r="C7" s="12"/>
      <c r="D7" s="13">
        <v>25</v>
      </c>
      <c r="E7" s="13">
        <v>75</v>
      </c>
      <c r="F7" s="14">
        <v>4</v>
      </c>
      <c r="G7" s="15">
        <f t="shared" si="0"/>
        <v>4</v>
      </c>
      <c r="H7" s="8" t="str">
        <f t="shared" si="1"/>
        <v>Yes</v>
      </c>
    </row>
    <row r="8" spans="1:8" x14ac:dyDescent="0.4">
      <c r="A8" s="12" t="s">
        <v>56</v>
      </c>
      <c r="B8" s="12" t="s">
        <v>57</v>
      </c>
      <c r="C8" s="12"/>
      <c r="D8" s="13">
        <v>28.77</v>
      </c>
      <c r="E8" s="13">
        <v>71.23</v>
      </c>
      <c r="F8" s="14">
        <v>3.48</v>
      </c>
      <c r="G8" s="15">
        <f t="shared" si="0"/>
        <v>3.4758428919012863</v>
      </c>
      <c r="H8" s="8" t="str">
        <f t="shared" si="1"/>
        <v>Yes</v>
      </c>
    </row>
    <row r="9" spans="1:8" x14ac:dyDescent="0.4">
      <c r="A9" s="12" t="s">
        <v>58</v>
      </c>
      <c r="B9" s="12" t="s">
        <v>59</v>
      </c>
      <c r="C9" s="12"/>
      <c r="D9" s="13">
        <v>50</v>
      </c>
      <c r="E9" s="13">
        <v>50</v>
      </c>
      <c r="F9" s="14">
        <v>2</v>
      </c>
      <c r="G9" s="15">
        <f t="shared" si="0"/>
        <v>2</v>
      </c>
      <c r="H9" s="8" t="str">
        <f t="shared" si="1"/>
        <v>Yes</v>
      </c>
    </row>
    <row r="10" spans="1:8" x14ac:dyDescent="0.4">
      <c r="A10" s="12" t="s">
        <v>60</v>
      </c>
      <c r="B10" s="12" t="s">
        <v>61</v>
      </c>
      <c r="C10" s="12"/>
      <c r="D10" s="13">
        <v>64</v>
      </c>
      <c r="E10" s="13">
        <v>36</v>
      </c>
      <c r="F10" s="14">
        <v>1.56</v>
      </c>
      <c r="G10" s="15">
        <f t="shared" si="0"/>
        <v>1.5625</v>
      </c>
      <c r="H10" s="8" t="str">
        <f t="shared" si="1"/>
        <v>Yes</v>
      </c>
    </row>
    <row r="11" spans="1:8" x14ac:dyDescent="0.4">
      <c r="A11" s="12" t="s">
        <v>62</v>
      </c>
      <c r="B11" s="12" t="s">
        <v>63</v>
      </c>
      <c r="C11" s="12"/>
      <c r="D11" s="13">
        <v>29.14</v>
      </c>
      <c r="E11" s="13">
        <v>70.86</v>
      </c>
      <c r="F11" s="14">
        <v>3.43</v>
      </c>
      <c r="G11" s="15">
        <f t="shared" si="0"/>
        <v>3.4317089910775564</v>
      </c>
      <c r="H11" s="8" t="str">
        <f t="shared" si="1"/>
        <v>Yes</v>
      </c>
    </row>
    <row r="12" spans="1:8" x14ac:dyDescent="0.4">
      <c r="A12" s="16" t="s">
        <v>64</v>
      </c>
      <c r="B12" s="16" t="s">
        <v>65</v>
      </c>
      <c r="C12" s="16"/>
      <c r="D12" s="17">
        <v>100</v>
      </c>
      <c r="E12" s="17">
        <v>0</v>
      </c>
      <c r="F12" s="18">
        <v>1</v>
      </c>
      <c r="G12" s="19">
        <f t="shared" si="0"/>
        <v>1</v>
      </c>
      <c r="H12" s="9" t="str">
        <f t="shared" si="1"/>
        <v>No — 0% funding</v>
      </c>
    </row>
    <row r="13" spans="1:8" x14ac:dyDescent="0.4">
      <c r="A13" s="12" t="s">
        <v>66</v>
      </c>
      <c r="B13" s="12" t="s">
        <v>67</v>
      </c>
      <c r="C13" s="12"/>
      <c r="D13" s="13">
        <v>31.27</v>
      </c>
      <c r="E13" s="13">
        <v>68.73</v>
      </c>
      <c r="F13" s="14">
        <v>3.2</v>
      </c>
      <c r="G13" s="15">
        <f t="shared" si="0"/>
        <v>3.1979533098816759</v>
      </c>
      <c r="H13" s="8" t="str">
        <f t="shared" si="1"/>
        <v>Yes</v>
      </c>
    </row>
    <row r="14" spans="1:8" x14ac:dyDescent="0.4">
      <c r="A14" s="12" t="s">
        <v>68</v>
      </c>
      <c r="B14" s="12" t="s">
        <v>69</v>
      </c>
      <c r="C14" s="12"/>
      <c r="D14" s="13">
        <v>32.869999999999997</v>
      </c>
      <c r="E14" s="13">
        <v>67.13</v>
      </c>
      <c r="F14" s="14">
        <v>3.04</v>
      </c>
      <c r="G14" s="15">
        <f t="shared" si="0"/>
        <v>3.0422878004259206</v>
      </c>
      <c r="H14" s="8" t="str">
        <f t="shared" si="1"/>
        <v>Yes</v>
      </c>
    </row>
    <row r="15" spans="1:8" x14ac:dyDescent="0.4">
      <c r="A15" s="12" t="s">
        <v>70</v>
      </c>
      <c r="B15" s="12" t="s">
        <v>71</v>
      </c>
      <c r="C15" s="12"/>
      <c r="D15" s="13">
        <v>35</v>
      </c>
      <c r="E15" s="13">
        <v>65</v>
      </c>
      <c r="F15" s="14">
        <v>2.86</v>
      </c>
      <c r="G15" s="15">
        <f t="shared" si="0"/>
        <v>2.8571428571428572</v>
      </c>
      <c r="H15" s="8" t="str">
        <f t="shared" si="1"/>
        <v>Yes</v>
      </c>
    </row>
    <row r="16" spans="1:8" x14ac:dyDescent="0.4">
      <c r="A16" s="12" t="s">
        <v>72</v>
      </c>
      <c r="B16" s="12" t="s">
        <v>73</v>
      </c>
      <c r="C16" s="12"/>
      <c r="D16" s="13">
        <v>64</v>
      </c>
      <c r="E16" s="13">
        <v>36</v>
      </c>
      <c r="F16" s="14">
        <v>1.56</v>
      </c>
      <c r="G16" s="15">
        <f t="shared" si="0"/>
        <v>1.5625</v>
      </c>
      <c r="H16" s="8" t="str">
        <f t="shared" si="1"/>
        <v>Yes</v>
      </c>
    </row>
    <row r="17" spans="1:8" x14ac:dyDescent="0.4">
      <c r="A17" s="12" t="s">
        <v>74</v>
      </c>
      <c r="B17" s="12" t="s">
        <v>75</v>
      </c>
      <c r="C17" s="12"/>
      <c r="D17" s="13">
        <v>30.19</v>
      </c>
      <c r="E17" s="13">
        <v>69.81</v>
      </c>
      <c r="F17" s="14">
        <v>3.31</v>
      </c>
      <c r="G17" s="15">
        <f t="shared" si="0"/>
        <v>3.3123550844650547</v>
      </c>
      <c r="H17" s="8" t="str">
        <f t="shared" si="1"/>
        <v>Yes</v>
      </c>
    </row>
    <row r="18" spans="1:8" x14ac:dyDescent="0.4">
      <c r="A18" s="12" t="s">
        <v>76</v>
      </c>
      <c r="B18" s="12" t="s">
        <v>77</v>
      </c>
      <c r="C18" s="12"/>
      <c r="D18" s="13">
        <v>23.35</v>
      </c>
      <c r="E18" s="13">
        <v>76.650000000000006</v>
      </c>
      <c r="F18" s="14">
        <v>4.28</v>
      </c>
      <c r="G18" s="15">
        <f t="shared" si="0"/>
        <v>4.2826552462526761</v>
      </c>
      <c r="H18" s="8" t="str">
        <f t="shared" si="1"/>
        <v>Yes</v>
      </c>
    </row>
    <row r="19" spans="1:8" x14ac:dyDescent="0.4">
      <c r="A19" s="12" t="s">
        <v>78</v>
      </c>
      <c r="B19" s="12" t="s">
        <v>79</v>
      </c>
      <c r="C19" s="12"/>
      <c r="D19" s="13">
        <v>26.5</v>
      </c>
      <c r="E19" s="13">
        <v>73.5</v>
      </c>
      <c r="F19" s="14">
        <v>3.77</v>
      </c>
      <c r="G19" s="15">
        <f t="shared" si="0"/>
        <v>3.7735849056603774</v>
      </c>
      <c r="H19" s="8" t="str">
        <f t="shared" si="1"/>
        <v>Yes</v>
      </c>
    </row>
    <row r="20" spans="1:8" x14ac:dyDescent="0.4">
      <c r="A20" s="12" t="s">
        <v>80</v>
      </c>
      <c r="B20" s="12" t="s">
        <v>81</v>
      </c>
      <c r="C20" s="12"/>
      <c r="D20" s="13">
        <v>24.24</v>
      </c>
      <c r="E20" s="13">
        <v>75.760000000000005</v>
      </c>
      <c r="F20" s="14">
        <v>4.13</v>
      </c>
      <c r="G20" s="15">
        <f t="shared" si="0"/>
        <v>4.1254125412541258</v>
      </c>
      <c r="H20" s="8" t="str">
        <f t="shared" si="1"/>
        <v>Yes</v>
      </c>
    </row>
    <row r="21" spans="1:8" x14ac:dyDescent="0.4">
      <c r="A21" s="12" t="s">
        <v>82</v>
      </c>
      <c r="B21" s="12" t="s">
        <v>83</v>
      </c>
      <c r="C21" s="12"/>
      <c r="D21" s="13">
        <v>50</v>
      </c>
      <c r="E21" s="13">
        <v>50</v>
      </c>
      <c r="F21" s="14">
        <v>2</v>
      </c>
      <c r="G21" s="15">
        <f t="shared" si="0"/>
        <v>2</v>
      </c>
      <c r="H21" s="8" t="str">
        <f t="shared" si="1"/>
        <v>Yes</v>
      </c>
    </row>
    <row r="22" spans="1:8" x14ac:dyDescent="0.4">
      <c r="A22" s="12" t="s">
        <v>84</v>
      </c>
      <c r="B22" s="12" t="s">
        <v>85</v>
      </c>
      <c r="C22" s="12"/>
      <c r="D22" s="13">
        <v>33.590000000000003</v>
      </c>
      <c r="E22" s="13">
        <v>66.41</v>
      </c>
      <c r="F22" s="14">
        <v>2.98</v>
      </c>
      <c r="G22" s="15">
        <f t="shared" si="0"/>
        <v>2.9770765108663291</v>
      </c>
      <c r="H22" s="8" t="str">
        <f t="shared" si="1"/>
        <v>Yes</v>
      </c>
    </row>
    <row r="23" spans="1:8" x14ac:dyDescent="0.4">
      <c r="A23" s="12" t="s">
        <v>86</v>
      </c>
      <c r="B23" s="12" t="s">
        <v>87</v>
      </c>
      <c r="C23" s="12"/>
      <c r="D23" s="13">
        <v>32.65</v>
      </c>
      <c r="E23" s="13">
        <v>67.349999999999994</v>
      </c>
      <c r="F23" s="14">
        <v>3.06</v>
      </c>
      <c r="G23" s="15">
        <f t="shared" si="0"/>
        <v>3.0627871362940278</v>
      </c>
      <c r="H23" s="8" t="str">
        <f t="shared" si="1"/>
        <v>Yes</v>
      </c>
    </row>
    <row r="24" spans="1:8" x14ac:dyDescent="0.4">
      <c r="A24" s="12" t="s">
        <v>88</v>
      </c>
      <c r="B24" s="12" t="s">
        <v>89</v>
      </c>
      <c r="C24" s="12"/>
      <c r="D24" s="13">
        <v>20</v>
      </c>
      <c r="E24" s="13">
        <v>80</v>
      </c>
      <c r="F24" s="14">
        <v>5</v>
      </c>
      <c r="G24" s="15">
        <f t="shared" si="0"/>
        <v>5</v>
      </c>
      <c r="H24" s="8" t="str">
        <f t="shared" si="1"/>
        <v>Yes</v>
      </c>
    </row>
    <row r="25" spans="1:8" x14ac:dyDescent="0.4">
      <c r="A25" s="12" t="s">
        <v>90</v>
      </c>
      <c r="B25" s="12" t="s">
        <v>91</v>
      </c>
      <c r="C25" s="12"/>
      <c r="D25" s="13">
        <v>50</v>
      </c>
      <c r="E25" s="13">
        <v>50</v>
      </c>
      <c r="F25" s="14">
        <v>2</v>
      </c>
      <c r="G25" s="15">
        <f t="shared" si="0"/>
        <v>2</v>
      </c>
      <c r="H25" s="8" t="str">
        <f t="shared" si="1"/>
        <v>Yes</v>
      </c>
    </row>
    <row r="26" spans="1:8" x14ac:dyDescent="0.4">
      <c r="A26" s="12" t="s">
        <v>92</v>
      </c>
      <c r="B26" s="12" t="s">
        <v>93</v>
      </c>
      <c r="C26" s="12"/>
      <c r="D26" s="13">
        <v>29.67</v>
      </c>
      <c r="E26" s="13">
        <v>70.33</v>
      </c>
      <c r="F26" s="14">
        <v>3.37</v>
      </c>
      <c r="G26" s="15">
        <f t="shared" si="0"/>
        <v>3.3704078193461409</v>
      </c>
      <c r="H26" s="8" t="str">
        <f t="shared" si="1"/>
        <v>Yes</v>
      </c>
    </row>
    <row r="27" spans="1:8" x14ac:dyDescent="0.4">
      <c r="A27" s="12" t="s">
        <v>94</v>
      </c>
      <c r="B27" s="12" t="s">
        <v>95</v>
      </c>
      <c r="C27" s="12"/>
      <c r="D27" s="13">
        <v>34.11</v>
      </c>
      <c r="E27" s="13">
        <v>65.89</v>
      </c>
      <c r="F27" s="14">
        <v>2.93</v>
      </c>
      <c r="G27" s="15">
        <f t="shared" si="0"/>
        <v>2.9316915860451482</v>
      </c>
      <c r="H27" s="8" t="str">
        <f t="shared" si="1"/>
        <v>Yes</v>
      </c>
    </row>
    <row r="28" spans="1:8" x14ac:dyDescent="0.4">
      <c r="A28" s="12" t="s">
        <v>96</v>
      </c>
      <c r="B28" s="12" t="s">
        <v>97</v>
      </c>
      <c r="C28" s="12"/>
      <c r="D28" s="13">
        <v>32.61</v>
      </c>
      <c r="E28" s="13">
        <v>67.39</v>
      </c>
      <c r="F28" s="14">
        <v>3.07</v>
      </c>
      <c r="G28" s="15">
        <f t="shared" si="0"/>
        <v>3.0665440049064703</v>
      </c>
      <c r="H28" s="8" t="str">
        <f t="shared" si="1"/>
        <v>Yes</v>
      </c>
    </row>
    <row r="29" spans="1:8" x14ac:dyDescent="0.4">
      <c r="A29" s="12" t="s">
        <v>98</v>
      </c>
      <c r="B29" s="12" t="s">
        <v>99</v>
      </c>
      <c r="C29" s="12"/>
      <c r="D29" s="13">
        <v>26.5</v>
      </c>
      <c r="E29" s="13">
        <v>73.5</v>
      </c>
      <c r="F29" s="14">
        <v>3.77</v>
      </c>
      <c r="G29" s="15">
        <f t="shared" si="0"/>
        <v>3.7735849056603774</v>
      </c>
      <c r="H29" s="8" t="str">
        <f t="shared" si="1"/>
        <v>Yes</v>
      </c>
    </row>
    <row r="30" spans="1:8" x14ac:dyDescent="0.4">
      <c r="A30" s="12" t="s">
        <v>100</v>
      </c>
      <c r="B30" s="12" t="s">
        <v>101</v>
      </c>
      <c r="C30" s="12"/>
      <c r="D30" s="13">
        <v>20</v>
      </c>
      <c r="E30" s="13">
        <v>80</v>
      </c>
      <c r="F30" s="14">
        <v>5</v>
      </c>
      <c r="G30" s="15">
        <f t="shared" si="0"/>
        <v>5</v>
      </c>
      <c r="H30" s="8" t="str">
        <f t="shared" si="1"/>
        <v>Yes</v>
      </c>
    </row>
    <row r="31" spans="1:8" x14ac:dyDescent="0.4">
      <c r="A31" s="12" t="s">
        <v>102</v>
      </c>
      <c r="B31" s="12" t="s">
        <v>103</v>
      </c>
      <c r="C31" s="12"/>
      <c r="D31" s="13">
        <v>20</v>
      </c>
      <c r="E31" s="13">
        <v>80</v>
      </c>
      <c r="F31" s="14">
        <v>5</v>
      </c>
      <c r="G31" s="15">
        <f t="shared" si="0"/>
        <v>5</v>
      </c>
      <c r="H31" s="8" t="str">
        <f t="shared" si="1"/>
        <v>Yes</v>
      </c>
    </row>
    <row r="32" spans="1:8" x14ac:dyDescent="0.4">
      <c r="A32" s="12" t="s">
        <v>104</v>
      </c>
      <c r="B32" s="12" t="s">
        <v>105</v>
      </c>
      <c r="C32" s="12"/>
      <c r="D32" s="13">
        <v>26.5</v>
      </c>
      <c r="E32" s="13">
        <v>73.5</v>
      </c>
      <c r="F32" s="14">
        <v>3.77</v>
      </c>
      <c r="G32" s="15">
        <f t="shared" si="0"/>
        <v>3.7735849056603774</v>
      </c>
      <c r="H32" s="8" t="str">
        <f t="shared" si="1"/>
        <v>Yes</v>
      </c>
    </row>
    <row r="33" spans="1:8" x14ac:dyDescent="0.4">
      <c r="A33" s="12" t="s">
        <v>106</v>
      </c>
      <c r="B33" s="12" t="s">
        <v>107</v>
      </c>
      <c r="C33" s="12"/>
      <c r="D33" s="13">
        <v>27.22</v>
      </c>
      <c r="E33" s="13">
        <v>72.78</v>
      </c>
      <c r="F33" s="14">
        <v>3.67</v>
      </c>
      <c r="G33" s="15">
        <f t="shared" si="0"/>
        <v>3.6737692872887586</v>
      </c>
      <c r="H33" s="8" t="str">
        <f t="shared" si="1"/>
        <v>Yes</v>
      </c>
    </row>
    <row r="34" spans="1:8" x14ac:dyDescent="0.4">
      <c r="A34" s="12" t="s">
        <v>108</v>
      </c>
      <c r="B34" s="12" t="s">
        <v>109</v>
      </c>
      <c r="C34" s="12"/>
      <c r="D34" s="13">
        <v>40</v>
      </c>
      <c r="E34" s="13">
        <v>60</v>
      </c>
      <c r="F34" s="14">
        <v>2.5</v>
      </c>
      <c r="G34" s="15">
        <f t="shared" si="0"/>
        <v>2.5</v>
      </c>
      <c r="H34" s="8" t="str">
        <f t="shared" si="1"/>
        <v>Yes</v>
      </c>
    </row>
    <row r="35" spans="1:8" x14ac:dyDescent="0.4">
      <c r="A35" s="12" t="s">
        <v>110</v>
      </c>
      <c r="B35" s="12" t="s">
        <v>111</v>
      </c>
      <c r="C35" s="12"/>
      <c r="D35" s="13">
        <v>32.74</v>
      </c>
      <c r="E35" s="13">
        <v>67.260000000000005</v>
      </c>
      <c r="F35" s="14">
        <v>3.05</v>
      </c>
      <c r="G35" s="15">
        <f t="shared" si="0"/>
        <v>3.0543677458766032</v>
      </c>
      <c r="H35" s="8" t="str">
        <f t="shared" si="1"/>
        <v>Yes</v>
      </c>
    </row>
    <row r="36" spans="1:8" x14ac:dyDescent="0.4">
      <c r="A36" s="12" t="s">
        <v>112</v>
      </c>
      <c r="B36" s="12" t="s">
        <v>113</v>
      </c>
      <c r="C36" s="12"/>
      <c r="D36" s="13">
        <v>31.76</v>
      </c>
      <c r="E36" s="13">
        <v>68.239999999999995</v>
      </c>
      <c r="F36" s="14">
        <v>3.15</v>
      </c>
      <c r="G36" s="15">
        <f t="shared" si="0"/>
        <v>3.1486146095717884</v>
      </c>
      <c r="H36" s="8" t="str">
        <f t="shared" si="1"/>
        <v>Yes</v>
      </c>
    </row>
    <row r="37" spans="1:8" x14ac:dyDescent="0.4">
      <c r="A37" s="12" t="s">
        <v>114</v>
      </c>
      <c r="B37" s="12" t="s">
        <v>115</v>
      </c>
      <c r="C37" s="12"/>
      <c r="D37" s="13">
        <v>33.299999999999997</v>
      </c>
      <c r="E37" s="13">
        <v>66.7</v>
      </c>
      <c r="F37" s="14">
        <v>3</v>
      </c>
      <c r="G37" s="15">
        <f t="shared" si="0"/>
        <v>3.0030030030030033</v>
      </c>
      <c r="H37" s="8" t="str">
        <f t="shared" si="1"/>
        <v>Yes</v>
      </c>
    </row>
    <row r="38" spans="1:8" x14ac:dyDescent="0.4">
      <c r="A38" s="16" t="s">
        <v>116</v>
      </c>
      <c r="B38" s="16" t="s">
        <v>117</v>
      </c>
      <c r="C38" s="16"/>
      <c r="D38" s="17">
        <v>100</v>
      </c>
      <c r="E38" s="17">
        <v>0</v>
      </c>
      <c r="F38" s="18">
        <v>1</v>
      </c>
      <c r="G38" s="19">
        <f t="shared" si="0"/>
        <v>1</v>
      </c>
      <c r="H38" s="9" t="str">
        <f t="shared" si="1"/>
        <v>No — 0% funding</v>
      </c>
    </row>
    <row r="39" spans="1:8" x14ac:dyDescent="0.4">
      <c r="A39" s="12" t="s">
        <v>118</v>
      </c>
      <c r="B39" s="12" t="s">
        <v>119</v>
      </c>
      <c r="C39" s="12"/>
      <c r="D39" s="13">
        <v>30</v>
      </c>
      <c r="E39" s="13">
        <v>70</v>
      </c>
      <c r="F39" s="14">
        <v>3.33</v>
      </c>
      <c r="G39" s="15">
        <f t="shared" si="0"/>
        <v>3.3333333333333335</v>
      </c>
      <c r="H39" s="8" t="str">
        <f t="shared" si="1"/>
        <v>Yes</v>
      </c>
    </row>
    <row r="40" spans="1:8" x14ac:dyDescent="0.4">
      <c r="A40" s="12" t="s">
        <v>120</v>
      </c>
      <c r="B40" s="12" t="s">
        <v>121</v>
      </c>
      <c r="C40" s="12"/>
      <c r="D40" s="13">
        <v>25.84</v>
      </c>
      <c r="E40" s="13">
        <v>74.16</v>
      </c>
      <c r="F40" s="14">
        <v>3.87</v>
      </c>
      <c r="G40" s="15">
        <f t="shared" si="0"/>
        <v>3.8699690402476778</v>
      </c>
      <c r="H40" s="8" t="str">
        <f t="shared" si="1"/>
        <v>Yes</v>
      </c>
    </row>
    <row r="41" spans="1:8" x14ac:dyDescent="0.4">
      <c r="A41" s="12" t="s">
        <v>122</v>
      </c>
      <c r="B41" s="12" t="s">
        <v>123</v>
      </c>
      <c r="C41" s="12"/>
      <c r="D41" s="13">
        <v>29.23</v>
      </c>
      <c r="E41" s="13">
        <v>70.77</v>
      </c>
      <c r="F41" s="14">
        <v>3.42</v>
      </c>
      <c r="G41" s="15">
        <f t="shared" si="0"/>
        <v>3.4211426616489908</v>
      </c>
      <c r="H41" s="8" t="str">
        <f t="shared" si="1"/>
        <v>Yes</v>
      </c>
    </row>
    <row r="42" spans="1:8" x14ac:dyDescent="0.4">
      <c r="A42" s="12" t="s">
        <v>124</v>
      </c>
      <c r="B42" s="12" t="s">
        <v>125</v>
      </c>
      <c r="C42" s="12"/>
      <c r="D42" s="13">
        <v>25</v>
      </c>
      <c r="E42" s="13">
        <v>75</v>
      </c>
      <c r="F42" s="14">
        <v>4</v>
      </c>
      <c r="G42" s="15">
        <f t="shared" si="0"/>
        <v>4</v>
      </c>
      <c r="H42" s="8" t="str">
        <f t="shared" si="1"/>
        <v>Yes</v>
      </c>
    </row>
    <row r="43" spans="1:8" x14ac:dyDescent="0.4">
      <c r="A43" s="12" t="s">
        <v>126</v>
      </c>
      <c r="B43" s="12" t="s">
        <v>127</v>
      </c>
      <c r="C43" s="12"/>
      <c r="D43" s="13">
        <v>30</v>
      </c>
      <c r="E43" s="13">
        <v>70</v>
      </c>
      <c r="F43" s="14">
        <v>3.33</v>
      </c>
      <c r="G43" s="15">
        <f t="shared" si="0"/>
        <v>3.3333333333333335</v>
      </c>
      <c r="H43" s="8" t="str">
        <f t="shared" si="1"/>
        <v>Yes</v>
      </c>
    </row>
    <row r="44" spans="1:8" x14ac:dyDescent="0.4">
      <c r="A44" s="12" t="s">
        <v>128</v>
      </c>
      <c r="B44" s="12" t="s">
        <v>129</v>
      </c>
      <c r="C44" s="12"/>
      <c r="D44" s="13">
        <v>40</v>
      </c>
      <c r="E44" s="13">
        <v>60</v>
      </c>
      <c r="F44" s="14">
        <v>2.5</v>
      </c>
      <c r="G44" s="15">
        <f t="shared" si="0"/>
        <v>2.5</v>
      </c>
      <c r="H44" s="8" t="str">
        <f t="shared" si="1"/>
        <v>Yes</v>
      </c>
    </row>
    <row r="45" spans="1:8" x14ac:dyDescent="0.4">
      <c r="A45" s="12" t="s">
        <v>130</v>
      </c>
      <c r="B45" s="12" t="s">
        <v>131</v>
      </c>
      <c r="C45" s="12"/>
      <c r="D45" s="13">
        <v>40</v>
      </c>
      <c r="E45" s="13">
        <v>60</v>
      </c>
      <c r="F45" s="14">
        <v>2.5</v>
      </c>
      <c r="G45" s="15">
        <f t="shared" si="0"/>
        <v>2.5</v>
      </c>
      <c r="H45" s="8" t="str">
        <f t="shared" si="1"/>
        <v>Yes</v>
      </c>
    </row>
    <row r="46" spans="1:8" x14ac:dyDescent="0.4">
      <c r="A46" s="12" t="s">
        <v>132</v>
      </c>
      <c r="B46" s="12" t="s">
        <v>133</v>
      </c>
      <c r="C46" s="12"/>
      <c r="D46" s="13">
        <v>50</v>
      </c>
      <c r="E46" s="13">
        <v>50</v>
      </c>
      <c r="F46" s="14">
        <v>2</v>
      </c>
      <c r="G46" s="15">
        <f t="shared" si="0"/>
        <v>2</v>
      </c>
      <c r="H46" s="8" t="str">
        <f t="shared" si="1"/>
        <v>Yes</v>
      </c>
    </row>
    <row r="47" spans="1:8" x14ac:dyDescent="0.4">
      <c r="A47" s="12" t="s">
        <v>134</v>
      </c>
      <c r="B47" s="12" t="s">
        <v>135</v>
      </c>
      <c r="C47" s="12"/>
      <c r="D47" s="13">
        <v>50</v>
      </c>
      <c r="E47" s="13">
        <v>50</v>
      </c>
      <c r="F47" s="14">
        <v>2</v>
      </c>
      <c r="G47" s="15">
        <f t="shared" si="0"/>
        <v>2</v>
      </c>
      <c r="H47" s="8" t="str">
        <f t="shared" si="1"/>
        <v>Yes</v>
      </c>
    </row>
    <row r="48" spans="1:8" x14ac:dyDescent="0.4">
      <c r="A48" s="12" t="s">
        <v>136</v>
      </c>
      <c r="B48" s="12" t="s">
        <v>137</v>
      </c>
      <c r="C48" s="12"/>
      <c r="D48" s="13">
        <v>50</v>
      </c>
      <c r="E48" s="13">
        <v>50</v>
      </c>
      <c r="F48" s="14">
        <v>2</v>
      </c>
      <c r="G48" s="15">
        <f t="shared" si="0"/>
        <v>2</v>
      </c>
      <c r="H48" s="8" t="str">
        <f t="shared" si="1"/>
        <v>Yes</v>
      </c>
    </row>
    <row r="49" spans="1:8" x14ac:dyDescent="0.4">
      <c r="A49" s="16" t="s">
        <v>138</v>
      </c>
      <c r="B49" s="16" t="s">
        <v>139</v>
      </c>
      <c r="C49" s="16"/>
      <c r="D49" s="17">
        <v>100</v>
      </c>
      <c r="E49" s="17">
        <v>0</v>
      </c>
      <c r="F49" s="18">
        <v>1</v>
      </c>
      <c r="G49" s="19">
        <f t="shared" si="0"/>
        <v>1</v>
      </c>
      <c r="H49" s="9" t="str">
        <f t="shared" si="1"/>
        <v>No — 0% funding</v>
      </c>
    </row>
    <row r="50" spans="1:8" x14ac:dyDescent="0.4">
      <c r="A50" s="12" t="s">
        <v>140</v>
      </c>
      <c r="B50" s="12" t="s">
        <v>141</v>
      </c>
      <c r="C50" s="12"/>
      <c r="D50" s="13">
        <v>50</v>
      </c>
      <c r="E50" s="13">
        <v>50</v>
      </c>
      <c r="F50" s="14">
        <v>2</v>
      </c>
      <c r="G50" s="15">
        <f t="shared" si="0"/>
        <v>2</v>
      </c>
      <c r="H50" s="8" t="str">
        <f t="shared" si="1"/>
        <v>Yes</v>
      </c>
    </row>
    <row r="51" spans="1:8" x14ac:dyDescent="0.4">
      <c r="A51" s="12" t="s">
        <v>142</v>
      </c>
      <c r="B51" s="12" t="s">
        <v>143</v>
      </c>
      <c r="C51" s="12"/>
      <c r="D51" s="13">
        <v>33.270000000000003</v>
      </c>
      <c r="E51" s="13">
        <v>66.73</v>
      </c>
      <c r="F51" s="14">
        <v>3.01</v>
      </c>
      <c r="G51" s="15">
        <f t="shared" si="0"/>
        <v>3.0057108506161705</v>
      </c>
      <c r="H51" s="8" t="str">
        <f t="shared" si="1"/>
        <v>Yes</v>
      </c>
    </row>
    <row r="52" spans="1:8" x14ac:dyDescent="0.4">
      <c r="A52" s="16" t="s">
        <v>144</v>
      </c>
      <c r="B52" s="16" t="s">
        <v>145</v>
      </c>
      <c r="C52" s="16"/>
      <c r="D52" s="17">
        <v>100</v>
      </c>
      <c r="E52" s="17">
        <v>0</v>
      </c>
      <c r="F52" s="18">
        <v>1</v>
      </c>
      <c r="G52" s="19">
        <f t="shared" si="0"/>
        <v>1</v>
      </c>
      <c r="H52" s="9" t="str">
        <f t="shared" si="1"/>
        <v>No — 0% funding</v>
      </c>
    </row>
    <row r="53" spans="1:8" x14ac:dyDescent="0.4">
      <c r="A53" s="12" t="s">
        <v>146</v>
      </c>
      <c r="B53" s="12" t="s">
        <v>147</v>
      </c>
      <c r="C53" s="12"/>
      <c r="D53" s="13">
        <v>35.32</v>
      </c>
      <c r="E53" s="13">
        <v>64.680000000000007</v>
      </c>
      <c r="F53" s="14">
        <v>2.83</v>
      </c>
      <c r="G53" s="15">
        <f t="shared" si="0"/>
        <v>2.8312570781426953</v>
      </c>
      <c r="H53" s="8" t="str">
        <f t="shared" si="1"/>
        <v>Yes</v>
      </c>
    </row>
    <row r="54" spans="1:8" x14ac:dyDescent="0.4">
      <c r="A54" s="16" t="s">
        <v>148</v>
      </c>
      <c r="B54" s="16" t="s">
        <v>149</v>
      </c>
      <c r="C54" s="16"/>
      <c r="D54" s="17">
        <v>100</v>
      </c>
      <c r="E54" s="17">
        <v>0</v>
      </c>
      <c r="F54" s="18">
        <v>1</v>
      </c>
      <c r="G54" s="19">
        <f t="shared" si="0"/>
        <v>1</v>
      </c>
      <c r="H54" s="9" t="str">
        <f t="shared" si="1"/>
        <v>No — 0% funding</v>
      </c>
    </row>
    <row r="55" spans="1:8" x14ac:dyDescent="0.4">
      <c r="A55" s="16" t="s">
        <v>150</v>
      </c>
      <c r="B55" s="16" t="s">
        <v>151</v>
      </c>
      <c r="C55" s="16"/>
      <c r="D55" s="17">
        <v>100</v>
      </c>
      <c r="E55" s="17">
        <v>0</v>
      </c>
      <c r="F55" s="18">
        <v>1</v>
      </c>
      <c r="G55" s="19">
        <f t="shared" si="0"/>
        <v>1</v>
      </c>
      <c r="H55" s="9" t="str">
        <f t="shared" si="1"/>
        <v>No — 0% funding</v>
      </c>
    </row>
    <row r="56" spans="1:8" x14ac:dyDescent="0.4">
      <c r="A56" s="16" t="s">
        <v>152</v>
      </c>
      <c r="B56" s="16" t="s">
        <v>153</v>
      </c>
      <c r="C56" s="16"/>
      <c r="D56" s="17">
        <v>100</v>
      </c>
      <c r="E56" s="17">
        <v>0</v>
      </c>
      <c r="F56" s="18">
        <v>1</v>
      </c>
      <c r="G56" s="19">
        <f t="shared" si="0"/>
        <v>1</v>
      </c>
      <c r="H56" s="9" t="str">
        <f t="shared" si="1"/>
        <v>No — 0% funding</v>
      </c>
    </row>
    <row r="57" spans="1:8" x14ac:dyDescent="0.4">
      <c r="A57" s="12" t="s">
        <v>154</v>
      </c>
      <c r="B57" s="12" t="s">
        <v>155</v>
      </c>
      <c r="C57" s="12"/>
      <c r="D57" s="13">
        <v>32.909999999999997</v>
      </c>
      <c r="E57" s="13">
        <v>67.09</v>
      </c>
      <c r="F57" s="14">
        <v>3.04</v>
      </c>
      <c r="G57" s="15">
        <f t="shared" si="0"/>
        <v>3.0385900941962931</v>
      </c>
      <c r="H57" s="8" t="str">
        <f t="shared" si="1"/>
        <v>Yes</v>
      </c>
    </row>
    <row r="58" spans="1:8" x14ac:dyDescent="0.4">
      <c r="A58" s="12" t="s">
        <v>156</v>
      </c>
      <c r="B58" s="12" t="s">
        <v>157</v>
      </c>
      <c r="C58" s="12"/>
      <c r="D58" s="13">
        <v>30.59</v>
      </c>
      <c r="E58" s="13">
        <v>69.41</v>
      </c>
      <c r="F58" s="14">
        <v>3.27</v>
      </c>
      <c r="G58" s="15">
        <f t="shared" si="0"/>
        <v>3.2690421706440014</v>
      </c>
      <c r="H58" s="8" t="str">
        <f t="shared" si="1"/>
        <v>Yes</v>
      </c>
    </row>
    <row r="59" spans="1:8" x14ac:dyDescent="0.4">
      <c r="A59" s="12" t="s">
        <v>158</v>
      </c>
      <c r="B59" s="12" t="s">
        <v>159</v>
      </c>
      <c r="C59" s="12"/>
      <c r="D59" s="13">
        <v>31.28</v>
      </c>
      <c r="E59" s="13">
        <v>68.72</v>
      </c>
      <c r="F59" s="14">
        <v>3.2</v>
      </c>
      <c r="G59" s="15">
        <f t="shared" si="0"/>
        <v>3.1969309462915598</v>
      </c>
      <c r="H59" s="8" t="str">
        <f t="shared" si="1"/>
        <v>Yes</v>
      </c>
    </row>
    <row r="60" spans="1:8" x14ac:dyDescent="0.4">
      <c r="A60" s="12" t="s">
        <v>160</v>
      </c>
      <c r="B60" s="12" t="s">
        <v>161</v>
      </c>
      <c r="C60" s="12"/>
      <c r="D60" s="13">
        <v>50</v>
      </c>
      <c r="E60" s="13">
        <v>50</v>
      </c>
      <c r="F60" s="14">
        <v>2</v>
      </c>
      <c r="G60" s="15">
        <f t="shared" si="0"/>
        <v>2</v>
      </c>
      <c r="H60" s="8" t="str">
        <f t="shared" si="1"/>
        <v>Yes</v>
      </c>
    </row>
    <row r="61" spans="1:8" x14ac:dyDescent="0.4">
      <c r="A61" s="12" t="s">
        <v>162</v>
      </c>
      <c r="B61" s="12" t="s">
        <v>163</v>
      </c>
      <c r="C61" s="12"/>
      <c r="D61" s="13">
        <v>50</v>
      </c>
      <c r="E61" s="13">
        <v>50</v>
      </c>
      <c r="F61" s="14">
        <v>2</v>
      </c>
      <c r="G61" s="15">
        <f t="shared" si="0"/>
        <v>2</v>
      </c>
      <c r="H61" s="8" t="str">
        <f t="shared" si="1"/>
        <v>Yes</v>
      </c>
    </row>
    <row r="62" spans="1:8" x14ac:dyDescent="0.4">
      <c r="A62" s="12" t="s">
        <v>164</v>
      </c>
      <c r="B62" s="12" t="s">
        <v>165</v>
      </c>
      <c r="C62" s="12"/>
      <c r="D62" s="13">
        <v>27.93</v>
      </c>
      <c r="E62" s="13">
        <v>72.069999999999993</v>
      </c>
      <c r="F62" s="14">
        <v>3.58</v>
      </c>
      <c r="G62" s="15">
        <f t="shared" si="0"/>
        <v>3.5803795202291444</v>
      </c>
      <c r="H62" s="8" t="str">
        <f t="shared" si="1"/>
        <v>Yes</v>
      </c>
    </row>
    <row r="63" spans="1:8" x14ac:dyDescent="0.4">
      <c r="A63" s="12" t="s">
        <v>166</v>
      </c>
      <c r="B63" s="12" t="s">
        <v>167</v>
      </c>
      <c r="C63" s="12"/>
      <c r="D63" s="13">
        <v>35.78</v>
      </c>
      <c r="E63" s="13">
        <v>64.22</v>
      </c>
      <c r="F63" s="14">
        <v>2.79</v>
      </c>
      <c r="G63" s="15">
        <f t="shared" si="0"/>
        <v>2.794857462269424</v>
      </c>
      <c r="H63" s="8" t="str">
        <f t="shared" si="1"/>
        <v>Yes</v>
      </c>
    </row>
    <row r="64" spans="1:8" x14ac:dyDescent="0.4">
      <c r="A64" s="12" t="s">
        <v>168</v>
      </c>
      <c r="B64" s="12" t="s">
        <v>169</v>
      </c>
      <c r="C64" s="12"/>
      <c r="D64" s="13">
        <v>38.03</v>
      </c>
      <c r="E64" s="13">
        <v>61.97</v>
      </c>
      <c r="F64" s="14">
        <v>2.63</v>
      </c>
      <c r="G64" s="15">
        <f t="shared" si="0"/>
        <v>2.6295030239284776</v>
      </c>
      <c r="H64" s="8" t="str">
        <f t="shared" si="1"/>
        <v>Yes</v>
      </c>
    </row>
    <row r="65" spans="1:8" x14ac:dyDescent="0.4">
      <c r="A65" s="12" t="s">
        <v>170</v>
      </c>
      <c r="B65" s="12" t="s">
        <v>171</v>
      </c>
      <c r="C65" s="12"/>
      <c r="D65" s="13">
        <v>50</v>
      </c>
      <c r="E65" s="13">
        <v>50</v>
      </c>
      <c r="F65" s="14">
        <v>2</v>
      </c>
      <c r="G65" s="15">
        <f t="shared" si="0"/>
        <v>2</v>
      </c>
      <c r="H65" s="8" t="str">
        <f t="shared" si="1"/>
        <v>Yes</v>
      </c>
    </row>
    <row r="66" spans="1:8" x14ac:dyDescent="0.4">
      <c r="A66" s="12" t="s">
        <v>172</v>
      </c>
      <c r="B66" s="12" t="s">
        <v>173</v>
      </c>
      <c r="C66" s="12"/>
      <c r="D66" s="13">
        <v>32.5</v>
      </c>
      <c r="E66" s="13">
        <v>67.5</v>
      </c>
      <c r="F66" s="14">
        <v>3.08</v>
      </c>
      <c r="G66" s="15">
        <f t="shared" si="0"/>
        <v>3.0769230769230771</v>
      </c>
      <c r="H66" s="8" t="str">
        <f t="shared" si="1"/>
        <v>Yes</v>
      </c>
    </row>
    <row r="67" spans="1:8" x14ac:dyDescent="0.4">
      <c r="A67" s="12" t="s">
        <v>174</v>
      </c>
      <c r="B67" s="12" t="s">
        <v>175</v>
      </c>
      <c r="C67" s="12"/>
      <c r="D67" s="13">
        <v>28.75</v>
      </c>
      <c r="E67" s="13">
        <v>71.25</v>
      </c>
      <c r="F67" s="14">
        <v>3.48</v>
      </c>
      <c r="G67" s="15">
        <f t="shared" si="0"/>
        <v>3.4782608695652173</v>
      </c>
      <c r="H67" s="8" t="str">
        <f t="shared" si="1"/>
        <v>Yes</v>
      </c>
    </row>
    <row r="68" spans="1:8" x14ac:dyDescent="0.4">
      <c r="A68" s="12" t="s">
        <v>176</v>
      </c>
      <c r="B68" s="12" t="s">
        <v>177</v>
      </c>
      <c r="C68" s="12"/>
      <c r="D68" s="13">
        <v>40</v>
      </c>
      <c r="E68" s="13">
        <v>60</v>
      </c>
      <c r="F68" s="14">
        <v>2.5</v>
      </c>
      <c r="G68" s="15">
        <f t="shared" si="0"/>
        <v>2.5</v>
      </c>
      <c r="H68" s="8" t="str">
        <f t="shared" si="1"/>
        <v>Yes</v>
      </c>
    </row>
    <row r="69" spans="1:8" x14ac:dyDescent="0.4">
      <c r="A69" s="12" t="s">
        <v>178</v>
      </c>
      <c r="B69" s="12" t="s">
        <v>179</v>
      </c>
      <c r="C69" s="12"/>
      <c r="D69" s="13">
        <v>29.07</v>
      </c>
      <c r="E69" s="13">
        <v>70.930000000000007</v>
      </c>
      <c r="F69" s="14">
        <v>3.44</v>
      </c>
      <c r="G69" s="15">
        <f t="shared" si="0"/>
        <v>3.4399724802201583</v>
      </c>
      <c r="H69" s="8" t="str">
        <f t="shared" si="1"/>
        <v>Yes</v>
      </c>
    </row>
    <row r="70" spans="1:8" x14ac:dyDescent="0.4">
      <c r="A70" s="12" t="s">
        <v>180</v>
      </c>
      <c r="B70" s="12" t="s">
        <v>181</v>
      </c>
      <c r="C70" s="12"/>
      <c r="D70" s="13">
        <v>31.83</v>
      </c>
      <c r="E70" s="13">
        <v>68.17</v>
      </c>
      <c r="F70" s="14">
        <v>3.14</v>
      </c>
      <c r="G70" s="15">
        <f t="shared" ref="G70:G133" si="2">IFERROR(100/D70,"")</f>
        <v>3.141690229343387</v>
      </c>
      <c r="H70" s="8" t="str">
        <f t="shared" ref="H70:H133" si="3">IF(E70&gt;0,"Yes","No — 0% funding")</f>
        <v>Yes</v>
      </c>
    </row>
    <row r="71" spans="1:8" x14ac:dyDescent="0.4">
      <c r="A71" s="12" t="s">
        <v>182</v>
      </c>
      <c r="B71" s="12" t="s">
        <v>183</v>
      </c>
      <c r="C71" s="12"/>
      <c r="D71" s="13">
        <v>40</v>
      </c>
      <c r="E71" s="13">
        <v>60</v>
      </c>
      <c r="F71" s="14">
        <v>2.5</v>
      </c>
      <c r="G71" s="15">
        <f t="shared" si="2"/>
        <v>2.5</v>
      </c>
      <c r="H71" s="8" t="str">
        <f t="shared" si="3"/>
        <v>Yes</v>
      </c>
    </row>
    <row r="72" spans="1:8" x14ac:dyDescent="0.4">
      <c r="A72" s="12" t="s">
        <v>184</v>
      </c>
      <c r="B72" s="12" t="s">
        <v>185</v>
      </c>
      <c r="C72" s="12"/>
      <c r="D72" s="13">
        <v>31.4</v>
      </c>
      <c r="E72" s="13">
        <v>68.599999999999994</v>
      </c>
      <c r="F72" s="14">
        <v>3.18</v>
      </c>
      <c r="G72" s="15">
        <f t="shared" si="2"/>
        <v>3.1847133757961785</v>
      </c>
      <c r="H72" s="8" t="str">
        <f t="shared" si="3"/>
        <v>Yes</v>
      </c>
    </row>
    <row r="73" spans="1:8" x14ac:dyDescent="0.4">
      <c r="A73" s="12" t="s">
        <v>186</v>
      </c>
      <c r="B73" s="12" t="s">
        <v>187</v>
      </c>
      <c r="C73" s="12"/>
      <c r="D73" s="13">
        <v>40</v>
      </c>
      <c r="E73" s="13">
        <v>60</v>
      </c>
      <c r="F73" s="14">
        <v>2.5</v>
      </c>
      <c r="G73" s="15">
        <f t="shared" si="2"/>
        <v>2.5</v>
      </c>
      <c r="H73" s="8" t="str">
        <f t="shared" si="3"/>
        <v>Yes</v>
      </c>
    </row>
    <row r="74" spans="1:8" x14ac:dyDescent="0.4">
      <c r="A74" s="12" t="s">
        <v>188</v>
      </c>
      <c r="B74" s="12" t="s">
        <v>189</v>
      </c>
      <c r="C74" s="12"/>
      <c r="D74" s="13">
        <v>50</v>
      </c>
      <c r="E74" s="13">
        <v>50</v>
      </c>
      <c r="F74" s="14">
        <v>2</v>
      </c>
      <c r="G74" s="15">
        <f t="shared" si="2"/>
        <v>2</v>
      </c>
      <c r="H74" s="8" t="str">
        <f t="shared" si="3"/>
        <v>Yes</v>
      </c>
    </row>
    <row r="75" spans="1:8" x14ac:dyDescent="0.4">
      <c r="A75" s="12" t="s">
        <v>190</v>
      </c>
      <c r="B75" s="12" t="s">
        <v>191</v>
      </c>
      <c r="C75" s="12"/>
      <c r="D75" s="13">
        <v>50</v>
      </c>
      <c r="E75" s="13">
        <v>50</v>
      </c>
      <c r="F75" s="14">
        <v>2</v>
      </c>
      <c r="G75" s="15">
        <f t="shared" si="2"/>
        <v>2</v>
      </c>
      <c r="H75" s="8" t="str">
        <f t="shared" si="3"/>
        <v>Yes</v>
      </c>
    </row>
    <row r="76" spans="1:8" x14ac:dyDescent="0.4">
      <c r="A76" s="12" t="s">
        <v>192</v>
      </c>
      <c r="B76" s="12" t="s">
        <v>193</v>
      </c>
      <c r="C76" s="12"/>
      <c r="D76" s="13">
        <v>30.99</v>
      </c>
      <c r="E76" s="13">
        <v>69.010000000000005</v>
      </c>
      <c r="F76" s="14">
        <v>3.23</v>
      </c>
      <c r="G76" s="15">
        <f t="shared" si="2"/>
        <v>3.2268473701193936</v>
      </c>
      <c r="H76" s="8" t="str">
        <f t="shared" si="3"/>
        <v>Yes</v>
      </c>
    </row>
    <row r="77" spans="1:8" x14ac:dyDescent="0.4">
      <c r="A77" s="12" t="s">
        <v>194</v>
      </c>
      <c r="B77" s="12" t="s">
        <v>195</v>
      </c>
      <c r="C77" s="12"/>
      <c r="D77" s="13">
        <v>22</v>
      </c>
      <c r="E77" s="13">
        <v>78</v>
      </c>
      <c r="F77" s="14">
        <v>4.55</v>
      </c>
      <c r="G77" s="15">
        <f t="shared" si="2"/>
        <v>4.5454545454545459</v>
      </c>
      <c r="H77" s="8" t="str">
        <f t="shared" si="3"/>
        <v>Yes</v>
      </c>
    </row>
    <row r="78" spans="1:8" x14ac:dyDescent="0.4">
      <c r="A78" s="12" t="s">
        <v>196</v>
      </c>
      <c r="B78" s="12" t="s">
        <v>197</v>
      </c>
      <c r="C78" s="12"/>
      <c r="D78" s="13">
        <v>33.82</v>
      </c>
      <c r="E78" s="13">
        <v>66.180000000000007</v>
      </c>
      <c r="F78" s="14">
        <v>2.96</v>
      </c>
      <c r="G78" s="15">
        <f t="shared" si="2"/>
        <v>2.9568302779420459</v>
      </c>
      <c r="H78" s="8" t="str">
        <f t="shared" si="3"/>
        <v>Yes</v>
      </c>
    </row>
    <row r="79" spans="1:8" x14ac:dyDescent="0.4">
      <c r="A79" s="12" t="s">
        <v>198</v>
      </c>
      <c r="B79" s="12" t="s">
        <v>199</v>
      </c>
      <c r="C79" s="12"/>
      <c r="D79" s="13">
        <v>40</v>
      </c>
      <c r="E79" s="13">
        <v>60</v>
      </c>
      <c r="F79" s="14">
        <v>2.5</v>
      </c>
      <c r="G79" s="15">
        <f t="shared" si="2"/>
        <v>2.5</v>
      </c>
      <c r="H79" s="8" t="str">
        <f t="shared" si="3"/>
        <v>Yes</v>
      </c>
    </row>
    <row r="80" spans="1:8" x14ac:dyDescent="0.4">
      <c r="A80" s="12" t="s">
        <v>200</v>
      </c>
      <c r="B80" s="12" t="s">
        <v>201</v>
      </c>
      <c r="C80" s="12"/>
      <c r="D80" s="13">
        <v>50</v>
      </c>
      <c r="E80" s="13">
        <v>50</v>
      </c>
      <c r="F80" s="14">
        <v>2</v>
      </c>
      <c r="G80" s="15">
        <f t="shared" si="2"/>
        <v>2</v>
      </c>
      <c r="H80" s="8" t="str">
        <f t="shared" si="3"/>
        <v>Yes</v>
      </c>
    </row>
    <row r="81" spans="1:8" x14ac:dyDescent="0.4">
      <c r="A81" s="12" t="s">
        <v>202</v>
      </c>
      <c r="B81" s="12" t="s">
        <v>203</v>
      </c>
      <c r="C81" s="12"/>
      <c r="D81" s="13">
        <v>40</v>
      </c>
      <c r="E81" s="13">
        <v>60</v>
      </c>
      <c r="F81" s="14">
        <v>2.5</v>
      </c>
      <c r="G81" s="15">
        <f t="shared" si="2"/>
        <v>2.5</v>
      </c>
      <c r="H81" s="8" t="str">
        <f t="shared" si="3"/>
        <v>Yes</v>
      </c>
    </row>
    <row r="82" spans="1:8" x14ac:dyDescent="0.4">
      <c r="A82" s="12" t="s">
        <v>204</v>
      </c>
      <c r="B82" s="12" t="s">
        <v>205</v>
      </c>
      <c r="C82" s="12"/>
      <c r="D82" s="13">
        <v>32.93</v>
      </c>
      <c r="E82" s="13">
        <v>67.069999999999993</v>
      </c>
      <c r="F82" s="14">
        <v>3.04</v>
      </c>
      <c r="G82" s="15">
        <f t="shared" si="2"/>
        <v>3.0367446097783177</v>
      </c>
      <c r="H82" s="8" t="str">
        <f t="shared" si="3"/>
        <v>Yes</v>
      </c>
    </row>
    <row r="83" spans="1:8" x14ac:dyDescent="0.4">
      <c r="A83" s="12" t="s">
        <v>206</v>
      </c>
      <c r="B83" s="12" t="s">
        <v>207</v>
      </c>
      <c r="C83" s="12"/>
      <c r="D83" s="13">
        <v>20</v>
      </c>
      <c r="E83" s="13">
        <v>80</v>
      </c>
      <c r="F83" s="14">
        <v>5</v>
      </c>
      <c r="G83" s="15">
        <f t="shared" si="2"/>
        <v>5</v>
      </c>
      <c r="H83" s="8" t="str">
        <f t="shared" si="3"/>
        <v>Yes</v>
      </c>
    </row>
    <row r="84" spans="1:8" x14ac:dyDescent="0.4">
      <c r="A84" s="12" t="s">
        <v>208</v>
      </c>
      <c r="B84" s="12" t="s">
        <v>209</v>
      </c>
      <c r="C84" s="12"/>
      <c r="D84" s="13">
        <v>20</v>
      </c>
      <c r="E84" s="13">
        <v>80</v>
      </c>
      <c r="F84" s="14">
        <v>5</v>
      </c>
      <c r="G84" s="15">
        <f t="shared" si="2"/>
        <v>5</v>
      </c>
      <c r="H84" s="8" t="str">
        <f t="shared" si="3"/>
        <v>Yes</v>
      </c>
    </row>
    <row r="85" spans="1:8" x14ac:dyDescent="0.4">
      <c r="A85" s="12" t="s">
        <v>210</v>
      </c>
      <c r="B85" s="12" t="s">
        <v>211</v>
      </c>
      <c r="C85" s="12"/>
      <c r="D85" s="13">
        <v>20</v>
      </c>
      <c r="E85" s="13">
        <v>80</v>
      </c>
      <c r="F85" s="14">
        <v>5</v>
      </c>
      <c r="G85" s="15">
        <f t="shared" si="2"/>
        <v>5</v>
      </c>
      <c r="H85" s="8" t="str">
        <f t="shared" si="3"/>
        <v>Yes</v>
      </c>
    </row>
    <row r="86" spans="1:8" x14ac:dyDescent="0.4">
      <c r="A86" s="12" t="s">
        <v>212</v>
      </c>
      <c r="B86" s="12" t="s">
        <v>213</v>
      </c>
      <c r="C86" s="12"/>
      <c r="D86" s="13">
        <v>32.14</v>
      </c>
      <c r="E86" s="13">
        <v>67.86</v>
      </c>
      <c r="F86" s="14">
        <v>3.11</v>
      </c>
      <c r="G86" s="15">
        <f t="shared" si="2"/>
        <v>3.1113876789047916</v>
      </c>
      <c r="H86" s="8" t="str">
        <f t="shared" si="3"/>
        <v>Yes</v>
      </c>
    </row>
    <row r="87" spans="1:8" x14ac:dyDescent="0.4">
      <c r="A87" s="12" t="s">
        <v>214</v>
      </c>
      <c r="B87" s="12" t="s">
        <v>215</v>
      </c>
      <c r="C87" s="12"/>
      <c r="D87" s="13">
        <v>28.66</v>
      </c>
      <c r="E87" s="13">
        <v>71.34</v>
      </c>
      <c r="F87" s="14">
        <v>3.49</v>
      </c>
      <c r="G87" s="15">
        <f t="shared" si="2"/>
        <v>3.4891835310537336</v>
      </c>
      <c r="H87" s="8" t="str">
        <f t="shared" si="3"/>
        <v>Yes</v>
      </c>
    </row>
    <row r="88" spans="1:8" x14ac:dyDescent="0.4">
      <c r="A88" s="12" t="s">
        <v>216</v>
      </c>
      <c r="B88" s="12" t="s">
        <v>217</v>
      </c>
      <c r="C88" s="12"/>
      <c r="D88" s="13">
        <v>50</v>
      </c>
      <c r="E88" s="13">
        <v>50</v>
      </c>
      <c r="F88" s="14">
        <v>2</v>
      </c>
      <c r="G88" s="15">
        <f t="shared" si="2"/>
        <v>2</v>
      </c>
      <c r="H88" s="8" t="str">
        <f t="shared" si="3"/>
        <v>Yes</v>
      </c>
    </row>
    <row r="89" spans="1:8" x14ac:dyDescent="0.4">
      <c r="A89" s="12" t="s">
        <v>218</v>
      </c>
      <c r="B89" s="12" t="s">
        <v>219</v>
      </c>
      <c r="C89" s="12"/>
      <c r="D89" s="13">
        <v>24</v>
      </c>
      <c r="E89" s="13">
        <v>76</v>
      </c>
      <c r="F89" s="14">
        <v>4.17</v>
      </c>
      <c r="G89" s="15">
        <f t="shared" si="2"/>
        <v>4.166666666666667</v>
      </c>
      <c r="H89" s="8" t="str">
        <f t="shared" si="3"/>
        <v>Yes</v>
      </c>
    </row>
    <row r="90" spans="1:8" x14ac:dyDescent="0.4">
      <c r="A90" s="12" t="s">
        <v>220</v>
      </c>
      <c r="B90" s="12" t="s">
        <v>221</v>
      </c>
      <c r="C90" s="12"/>
      <c r="D90" s="13">
        <v>64</v>
      </c>
      <c r="E90" s="13">
        <v>36</v>
      </c>
      <c r="F90" s="14">
        <v>1.56</v>
      </c>
      <c r="G90" s="15">
        <f t="shared" si="2"/>
        <v>1.5625</v>
      </c>
      <c r="H90" s="8" t="str">
        <f t="shared" si="3"/>
        <v>Yes</v>
      </c>
    </row>
    <row r="91" spans="1:8" x14ac:dyDescent="0.4">
      <c r="A91" s="12" t="s">
        <v>222</v>
      </c>
      <c r="B91" s="12" t="s">
        <v>223</v>
      </c>
      <c r="C91" s="12"/>
      <c r="D91" s="13">
        <v>40</v>
      </c>
      <c r="E91" s="13">
        <v>60</v>
      </c>
      <c r="F91" s="14">
        <v>2.5</v>
      </c>
      <c r="G91" s="15">
        <f t="shared" si="2"/>
        <v>2.5</v>
      </c>
      <c r="H91" s="8" t="str">
        <f t="shared" si="3"/>
        <v>Yes</v>
      </c>
    </row>
    <row r="92" spans="1:8" x14ac:dyDescent="0.4">
      <c r="A92" s="12" t="s">
        <v>224</v>
      </c>
      <c r="B92" s="12" t="s">
        <v>225</v>
      </c>
      <c r="C92" s="12"/>
      <c r="D92" s="13">
        <v>30</v>
      </c>
      <c r="E92" s="13">
        <v>70</v>
      </c>
      <c r="F92" s="14">
        <v>3.33</v>
      </c>
      <c r="G92" s="15">
        <f t="shared" si="2"/>
        <v>3.3333333333333335</v>
      </c>
      <c r="H92" s="8" t="str">
        <f t="shared" si="3"/>
        <v>Yes</v>
      </c>
    </row>
    <row r="93" spans="1:8" x14ac:dyDescent="0.4">
      <c r="A93" s="12" t="s">
        <v>226</v>
      </c>
      <c r="B93" s="12" t="s">
        <v>227</v>
      </c>
      <c r="C93" s="12"/>
      <c r="D93" s="13">
        <v>37.68</v>
      </c>
      <c r="E93" s="13">
        <v>62.32</v>
      </c>
      <c r="F93" s="14">
        <v>2.65</v>
      </c>
      <c r="G93" s="15">
        <f t="shared" si="2"/>
        <v>2.6539278131634818</v>
      </c>
      <c r="H93" s="8" t="str">
        <f t="shared" si="3"/>
        <v>Yes</v>
      </c>
    </row>
    <row r="94" spans="1:8" x14ac:dyDescent="0.4">
      <c r="A94" s="12" t="s">
        <v>228</v>
      </c>
      <c r="B94" s="12" t="s">
        <v>229</v>
      </c>
      <c r="C94" s="12"/>
      <c r="D94" s="13">
        <v>50</v>
      </c>
      <c r="E94" s="13">
        <v>50</v>
      </c>
      <c r="F94" s="14">
        <v>2</v>
      </c>
      <c r="G94" s="15">
        <f t="shared" si="2"/>
        <v>2</v>
      </c>
      <c r="H94" s="8" t="str">
        <f t="shared" si="3"/>
        <v>Yes</v>
      </c>
    </row>
    <row r="95" spans="1:8" x14ac:dyDescent="0.4">
      <c r="A95" s="12" t="s">
        <v>230</v>
      </c>
      <c r="B95" s="12" t="s">
        <v>231</v>
      </c>
      <c r="C95" s="12"/>
      <c r="D95" s="13">
        <v>50</v>
      </c>
      <c r="E95" s="13">
        <v>50</v>
      </c>
      <c r="F95" s="14">
        <v>2</v>
      </c>
      <c r="G95" s="15">
        <f t="shared" si="2"/>
        <v>2</v>
      </c>
      <c r="H95" s="8" t="str">
        <f t="shared" si="3"/>
        <v>Yes</v>
      </c>
    </row>
    <row r="96" spans="1:8" x14ac:dyDescent="0.4">
      <c r="A96" s="12" t="s">
        <v>232</v>
      </c>
      <c r="B96" s="12" t="s">
        <v>233</v>
      </c>
      <c r="C96" s="12"/>
      <c r="D96" s="13">
        <v>28.54</v>
      </c>
      <c r="E96" s="13">
        <v>71.459999999999994</v>
      </c>
      <c r="F96" s="14">
        <v>3.5</v>
      </c>
      <c r="G96" s="15">
        <f t="shared" si="2"/>
        <v>3.5038542396636303</v>
      </c>
      <c r="H96" s="8" t="str">
        <f t="shared" si="3"/>
        <v>Yes</v>
      </c>
    </row>
    <row r="97" spans="1:8" x14ac:dyDescent="0.4">
      <c r="A97" s="12" t="s">
        <v>234</v>
      </c>
      <c r="B97" s="12" t="s">
        <v>235</v>
      </c>
      <c r="C97" s="12"/>
      <c r="D97" s="13">
        <v>64</v>
      </c>
      <c r="E97" s="13">
        <v>36</v>
      </c>
      <c r="F97" s="14">
        <v>1.56</v>
      </c>
      <c r="G97" s="15">
        <f t="shared" si="2"/>
        <v>1.5625</v>
      </c>
      <c r="H97" s="8" t="str">
        <f t="shared" si="3"/>
        <v>Yes</v>
      </c>
    </row>
    <row r="98" spans="1:8" x14ac:dyDescent="0.4">
      <c r="A98" s="12" t="s">
        <v>236</v>
      </c>
      <c r="B98" s="12" t="s">
        <v>237</v>
      </c>
      <c r="C98" s="12"/>
      <c r="D98" s="13">
        <v>27.35</v>
      </c>
      <c r="E98" s="13">
        <v>72.650000000000006</v>
      </c>
      <c r="F98" s="14">
        <v>3.66</v>
      </c>
      <c r="G98" s="15">
        <f t="shared" si="2"/>
        <v>3.6563071297989027</v>
      </c>
      <c r="H98" s="8" t="str">
        <f t="shared" si="3"/>
        <v>Yes</v>
      </c>
    </row>
    <row r="99" spans="1:8" x14ac:dyDescent="0.4">
      <c r="A99" s="12" t="s">
        <v>238</v>
      </c>
      <c r="B99" s="12" t="s">
        <v>239</v>
      </c>
      <c r="C99" s="12"/>
      <c r="D99" s="13">
        <v>36.9</v>
      </c>
      <c r="E99" s="13">
        <v>63.1</v>
      </c>
      <c r="F99" s="14">
        <v>2.71</v>
      </c>
      <c r="G99" s="15">
        <f t="shared" si="2"/>
        <v>2.7100271002710028</v>
      </c>
      <c r="H99" s="8" t="str">
        <f t="shared" si="3"/>
        <v>Yes</v>
      </c>
    </row>
    <row r="100" spans="1:8" x14ac:dyDescent="0.4">
      <c r="A100" s="12" t="s">
        <v>240</v>
      </c>
      <c r="B100" s="12" t="s">
        <v>241</v>
      </c>
      <c r="C100" s="12"/>
      <c r="D100" s="13">
        <v>27.65</v>
      </c>
      <c r="E100" s="13">
        <v>72.349999999999994</v>
      </c>
      <c r="F100" s="14">
        <v>3.62</v>
      </c>
      <c r="G100" s="15">
        <f t="shared" si="2"/>
        <v>3.6166365280289332</v>
      </c>
      <c r="H100" s="8" t="str">
        <f t="shared" si="3"/>
        <v>Yes</v>
      </c>
    </row>
    <row r="101" spans="1:8" x14ac:dyDescent="0.4">
      <c r="A101" s="12" t="s">
        <v>242</v>
      </c>
      <c r="B101" s="12" t="s">
        <v>243</v>
      </c>
      <c r="C101" s="12"/>
      <c r="D101" s="13">
        <v>30</v>
      </c>
      <c r="E101" s="13">
        <v>70</v>
      </c>
      <c r="F101" s="14">
        <v>3.33</v>
      </c>
      <c r="G101" s="15">
        <f t="shared" si="2"/>
        <v>3.3333333333333335</v>
      </c>
      <c r="H101" s="8" t="str">
        <f t="shared" si="3"/>
        <v>Yes</v>
      </c>
    </row>
    <row r="102" spans="1:8" x14ac:dyDescent="0.4">
      <c r="A102" s="12" t="s">
        <v>244</v>
      </c>
      <c r="B102" s="12" t="s">
        <v>245</v>
      </c>
      <c r="C102" s="12"/>
      <c r="D102" s="13">
        <v>20</v>
      </c>
      <c r="E102" s="13">
        <v>80</v>
      </c>
      <c r="F102" s="14">
        <v>5</v>
      </c>
      <c r="G102" s="15">
        <f t="shared" si="2"/>
        <v>5</v>
      </c>
      <c r="H102" s="8" t="str">
        <f t="shared" si="3"/>
        <v>Yes</v>
      </c>
    </row>
    <row r="103" spans="1:8" x14ac:dyDescent="0.4">
      <c r="A103" s="12" t="s">
        <v>246</v>
      </c>
      <c r="B103" s="12" t="s">
        <v>247</v>
      </c>
      <c r="C103" s="12"/>
      <c r="D103" s="13">
        <v>20</v>
      </c>
      <c r="E103" s="13">
        <v>80</v>
      </c>
      <c r="F103" s="14">
        <v>5</v>
      </c>
      <c r="G103" s="15">
        <f t="shared" si="2"/>
        <v>5</v>
      </c>
      <c r="H103" s="8" t="str">
        <f t="shared" si="3"/>
        <v>Yes</v>
      </c>
    </row>
    <row r="104" spans="1:8" x14ac:dyDescent="0.4">
      <c r="A104" s="12" t="s">
        <v>248</v>
      </c>
      <c r="B104" s="12" t="s">
        <v>249</v>
      </c>
      <c r="C104" s="12"/>
      <c r="D104" s="13">
        <v>20</v>
      </c>
      <c r="E104" s="13">
        <v>80</v>
      </c>
      <c r="F104" s="14">
        <v>5</v>
      </c>
      <c r="G104" s="15">
        <f t="shared" si="2"/>
        <v>5</v>
      </c>
      <c r="H104" s="8" t="str">
        <f t="shared" si="3"/>
        <v>Yes</v>
      </c>
    </row>
    <row r="105" spans="1:8" x14ac:dyDescent="0.4">
      <c r="A105" s="12" t="s">
        <v>250</v>
      </c>
      <c r="B105" s="12" t="s">
        <v>251</v>
      </c>
      <c r="C105" s="12"/>
      <c r="D105" s="13">
        <v>20</v>
      </c>
      <c r="E105" s="13">
        <v>80</v>
      </c>
      <c r="F105" s="14">
        <v>5</v>
      </c>
      <c r="G105" s="15">
        <f t="shared" si="2"/>
        <v>5</v>
      </c>
      <c r="H105" s="8" t="str">
        <f t="shared" si="3"/>
        <v>Yes</v>
      </c>
    </row>
    <row r="106" spans="1:8" x14ac:dyDescent="0.4">
      <c r="A106" s="12" t="s">
        <v>252</v>
      </c>
      <c r="B106" s="12" t="s">
        <v>253</v>
      </c>
      <c r="C106" s="12"/>
      <c r="D106" s="13">
        <v>37.04</v>
      </c>
      <c r="E106" s="13">
        <v>62.96</v>
      </c>
      <c r="F106" s="14">
        <v>2.7</v>
      </c>
      <c r="G106" s="15">
        <f t="shared" si="2"/>
        <v>2.6997840172786178</v>
      </c>
      <c r="H106" s="8" t="str">
        <f t="shared" si="3"/>
        <v>Yes</v>
      </c>
    </row>
    <row r="107" spans="1:8" x14ac:dyDescent="0.4">
      <c r="A107" s="12" t="s">
        <v>254</v>
      </c>
      <c r="B107" s="12" t="s">
        <v>255</v>
      </c>
      <c r="C107" s="12"/>
      <c r="D107" s="13">
        <v>50</v>
      </c>
      <c r="E107" s="13">
        <v>50</v>
      </c>
      <c r="F107" s="14">
        <v>2</v>
      </c>
      <c r="G107" s="15">
        <f t="shared" si="2"/>
        <v>2</v>
      </c>
      <c r="H107" s="8" t="str">
        <f t="shared" si="3"/>
        <v>Yes</v>
      </c>
    </row>
    <row r="108" spans="1:8" x14ac:dyDescent="0.4">
      <c r="A108" s="12" t="s">
        <v>256</v>
      </c>
      <c r="B108" s="12" t="s">
        <v>257</v>
      </c>
      <c r="C108" s="12"/>
      <c r="D108" s="13">
        <v>60</v>
      </c>
      <c r="E108" s="13">
        <v>40</v>
      </c>
      <c r="F108" s="14">
        <v>1.67</v>
      </c>
      <c r="G108" s="15">
        <f t="shared" si="2"/>
        <v>1.6666666666666667</v>
      </c>
      <c r="H108" s="8" t="str">
        <f t="shared" si="3"/>
        <v>Yes</v>
      </c>
    </row>
    <row r="109" spans="1:8" x14ac:dyDescent="0.4">
      <c r="A109" s="12" t="s">
        <v>258</v>
      </c>
      <c r="B109" s="12" t="s">
        <v>259</v>
      </c>
      <c r="C109" s="12"/>
      <c r="D109" s="13">
        <v>23</v>
      </c>
      <c r="E109" s="13">
        <v>77</v>
      </c>
      <c r="F109" s="14">
        <v>4.3499999999999996</v>
      </c>
      <c r="G109" s="15">
        <f t="shared" si="2"/>
        <v>4.3478260869565215</v>
      </c>
      <c r="H109" s="8" t="str">
        <f t="shared" si="3"/>
        <v>Yes</v>
      </c>
    </row>
    <row r="110" spans="1:8" x14ac:dyDescent="0.4">
      <c r="A110" s="12" t="s">
        <v>260</v>
      </c>
      <c r="B110" s="12" t="s">
        <v>261</v>
      </c>
      <c r="C110" s="12"/>
      <c r="D110" s="13">
        <v>30</v>
      </c>
      <c r="E110" s="13">
        <v>70</v>
      </c>
      <c r="F110" s="14">
        <v>3.33</v>
      </c>
      <c r="G110" s="15">
        <f t="shared" si="2"/>
        <v>3.3333333333333335</v>
      </c>
      <c r="H110" s="8" t="str">
        <f t="shared" si="3"/>
        <v>Yes</v>
      </c>
    </row>
    <row r="111" spans="1:8" x14ac:dyDescent="0.4">
      <c r="A111" s="16" t="s">
        <v>262</v>
      </c>
      <c r="B111" s="16" t="s">
        <v>263</v>
      </c>
      <c r="C111" s="16"/>
      <c r="D111" s="17">
        <v>100</v>
      </c>
      <c r="E111" s="17">
        <v>0</v>
      </c>
      <c r="F111" s="18">
        <v>1</v>
      </c>
      <c r="G111" s="19">
        <f t="shared" si="2"/>
        <v>1</v>
      </c>
      <c r="H111" s="9" t="str">
        <f t="shared" si="3"/>
        <v>No — 0% funding</v>
      </c>
    </row>
    <row r="112" spans="1:8" x14ac:dyDescent="0.4">
      <c r="A112" s="12" t="s">
        <v>264</v>
      </c>
      <c r="B112" s="12" t="s">
        <v>265</v>
      </c>
      <c r="C112" s="12"/>
      <c r="D112" s="13">
        <v>22</v>
      </c>
      <c r="E112" s="13">
        <v>78</v>
      </c>
      <c r="F112" s="14">
        <v>4.55</v>
      </c>
      <c r="G112" s="15">
        <f t="shared" si="2"/>
        <v>4.5454545454545459</v>
      </c>
      <c r="H112" s="8" t="str">
        <f t="shared" si="3"/>
        <v>Yes</v>
      </c>
    </row>
    <row r="113" spans="1:8" x14ac:dyDescent="0.4">
      <c r="A113" s="12" t="s">
        <v>266</v>
      </c>
      <c r="B113" s="12" t="s">
        <v>267</v>
      </c>
      <c r="C113" s="12"/>
      <c r="D113" s="13">
        <v>40</v>
      </c>
      <c r="E113" s="13">
        <v>60</v>
      </c>
      <c r="F113" s="14">
        <v>2.5</v>
      </c>
      <c r="G113" s="15">
        <f t="shared" si="2"/>
        <v>2.5</v>
      </c>
      <c r="H113" s="8" t="str">
        <f t="shared" si="3"/>
        <v>Yes</v>
      </c>
    </row>
    <row r="114" spans="1:8" x14ac:dyDescent="0.4">
      <c r="A114" s="12" t="s">
        <v>268</v>
      </c>
      <c r="B114" s="12" t="s">
        <v>269</v>
      </c>
      <c r="C114" s="12"/>
      <c r="D114" s="13">
        <v>28.84</v>
      </c>
      <c r="E114" s="13">
        <v>71.16</v>
      </c>
      <c r="F114" s="14">
        <v>3.47</v>
      </c>
      <c r="G114" s="15">
        <f t="shared" si="2"/>
        <v>3.4674063800277395</v>
      </c>
      <c r="H114" s="8" t="str">
        <f t="shared" si="3"/>
        <v>Yes</v>
      </c>
    </row>
    <row r="115" spans="1:8" x14ac:dyDescent="0.4">
      <c r="A115" s="12" t="s">
        <v>270</v>
      </c>
      <c r="B115" s="12" t="s">
        <v>271</v>
      </c>
      <c r="C115" s="12"/>
      <c r="D115" s="13">
        <v>30.87</v>
      </c>
      <c r="E115" s="13">
        <v>69.13</v>
      </c>
      <c r="F115" s="14">
        <v>3.24</v>
      </c>
      <c r="G115" s="15">
        <f t="shared" si="2"/>
        <v>3.2393909944930352</v>
      </c>
      <c r="H115" s="8" t="str">
        <f t="shared" si="3"/>
        <v>Yes</v>
      </c>
    </row>
    <row r="116" spans="1:8" x14ac:dyDescent="0.4">
      <c r="A116" s="12" t="s">
        <v>272</v>
      </c>
      <c r="B116" s="12" t="s">
        <v>273</v>
      </c>
      <c r="C116" s="12"/>
      <c r="D116" s="13">
        <v>30.64</v>
      </c>
      <c r="E116" s="13">
        <v>69.36</v>
      </c>
      <c r="F116" s="14">
        <v>3.26</v>
      </c>
      <c r="G116" s="15">
        <f t="shared" si="2"/>
        <v>3.2637075718015667</v>
      </c>
      <c r="H116" s="8" t="str">
        <f t="shared" si="3"/>
        <v>Yes</v>
      </c>
    </row>
    <row r="117" spans="1:8" x14ac:dyDescent="0.4">
      <c r="A117" s="16" t="s">
        <v>274</v>
      </c>
      <c r="B117" s="16" t="s">
        <v>275</v>
      </c>
      <c r="C117" s="16"/>
      <c r="D117" s="17">
        <v>100</v>
      </c>
      <c r="E117" s="17">
        <v>0</v>
      </c>
      <c r="F117" s="18">
        <v>1</v>
      </c>
      <c r="G117" s="19">
        <f t="shared" si="2"/>
        <v>1</v>
      </c>
      <c r="H117" s="9" t="str">
        <f t="shared" si="3"/>
        <v>No — 0% funding</v>
      </c>
    </row>
    <row r="118" spans="1:8" x14ac:dyDescent="0.4">
      <c r="A118" s="16" t="s">
        <v>276</v>
      </c>
      <c r="B118" s="16" t="s">
        <v>277</v>
      </c>
      <c r="C118" s="16"/>
      <c r="D118" s="17">
        <v>100</v>
      </c>
      <c r="E118" s="17">
        <v>0</v>
      </c>
      <c r="F118" s="18">
        <v>1</v>
      </c>
      <c r="G118" s="19">
        <f t="shared" si="2"/>
        <v>1</v>
      </c>
      <c r="H118" s="9" t="str">
        <f t="shared" si="3"/>
        <v>No — 0% funding</v>
      </c>
    </row>
    <row r="119" spans="1:8" x14ac:dyDescent="0.4">
      <c r="A119" s="12" t="s">
        <v>278</v>
      </c>
      <c r="B119" s="12" t="s">
        <v>279</v>
      </c>
      <c r="C119" s="12"/>
      <c r="D119" s="13">
        <v>50</v>
      </c>
      <c r="E119" s="13">
        <v>50</v>
      </c>
      <c r="F119" s="14">
        <v>2</v>
      </c>
      <c r="G119" s="15">
        <f t="shared" si="2"/>
        <v>2</v>
      </c>
      <c r="H119" s="8" t="str">
        <f t="shared" si="3"/>
        <v>Yes</v>
      </c>
    </row>
    <row r="120" spans="1:8" x14ac:dyDescent="0.4">
      <c r="A120" s="12" t="s">
        <v>280</v>
      </c>
      <c r="B120" s="12" t="s">
        <v>281</v>
      </c>
      <c r="C120" s="12"/>
      <c r="D120" s="13">
        <v>50</v>
      </c>
      <c r="E120" s="13">
        <v>50</v>
      </c>
      <c r="F120" s="14">
        <v>2</v>
      </c>
      <c r="G120" s="15">
        <f t="shared" si="2"/>
        <v>2</v>
      </c>
      <c r="H120" s="8" t="str">
        <f t="shared" si="3"/>
        <v>Yes</v>
      </c>
    </row>
    <row r="121" spans="1:8" x14ac:dyDescent="0.4">
      <c r="A121" s="12" t="s">
        <v>282</v>
      </c>
      <c r="B121" s="12" t="s">
        <v>283</v>
      </c>
      <c r="C121" s="12"/>
      <c r="D121" s="13">
        <v>50</v>
      </c>
      <c r="E121" s="13">
        <v>50</v>
      </c>
      <c r="F121" s="14">
        <v>2</v>
      </c>
      <c r="G121" s="15">
        <f t="shared" si="2"/>
        <v>2</v>
      </c>
      <c r="H121" s="8" t="str">
        <f t="shared" si="3"/>
        <v>Yes</v>
      </c>
    </row>
    <row r="122" spans="1:8" x14ac:dyDescent="0.4">
      <c r="A122" s="12" t="s">
        <v>284</v>
      </c>
      <c r="B122" s="12" t="s">
        <v>285</v>
      </c>
      <c r="C122" s="12"/>
      <c r="D122" s="13">
        <v>40</v>
      </c>
      <c r="E122" s="13">
        <v>60</v>
      </c>
      <c r="F122" s="14">
        <v>2.5</v>
      </c>
      <c r="G122" s="15">
        <f t="shared" si="2"/>
        <v>2.5</v>
      </c>
      <c r="H122" s="8" t="str">
        <f t="shared" si="3"/>
        <v>Yes</v>
      </c>
    </row>
    <row r="123" spans="1:8" x14ac:dyDescent="0.4">
      <c r="A123" s="12" t="s">
        <v>286</v>
      </c>
      <c r="B123" s="12" t="s">
        <v>287</v>
      </c>
      <c r="C123" s="12"/>
      <c r="D123" s="13">
        <v>50</v>
      </c>
      <c r="E123" s="13">
        <v>50</v>
      </c>
      <c r="F123" s="14">
        <v>2</v>
      </c>
      <c r="G123" s="15">
        <f t="shared" si="2"/>
        <v>2</v>
      </c>
      <c r="H123" s="8" t="str">
        <f t="shared" si="3"/>
        <v>Yes</v>
      </c>
    </row>
    <row r="124" spans="1:8" x14ac:dyDescent="0.4">
      <c r="A124" s="12" t="s">
        <v>288</v>
      </c>
      <c r="B124" s="12" t="s">
        <v>289</v>
      </c>
      <c r="C124" s="12"/>
      <c r="D124" s="13">
        <v>31.45</v>
      </c>
      <c r="E124" s="13">
        <v>68.55</v>
      </c>
      <c r="F124" s="14">
        <v>3.18</v>
      </c>
      <c r="G124" s="15">
        <f t="shared" si="2"/>
        <v>3.1796502384737679</v>
      </c>
      <c r="H124" s="8" t="str">
        <f t="shared" si="3"/>
        <v>Yes</v>
      </c>
    </row>
    <row r="125" spans="1:8" x14ac:dyDescent="0.4">
      <c r="A125" s="12" t="s">
        <v>290</v>
      </c>
      <c r="B125" s="12" t="s">
        <v>291</v>
      </c>
      <c r="C125" s="12"/>
      <c r="D125" s="13">
        <v>35</v>
      </c>
      <c r="E125" s="13">
        <v>65</v>
      </c>
      <c r="F125" s="14">
        <v>2.86</v>
      </c>
      <c r="G125" s="15">
        <f t="shared" si="2"/>
        <v>2.8571428571428572</v>
      </c>
      <c r="H125" s="8" t="str">
        <f t="shared" si="3"/>
        <v>Yes</v>
      </c>
    </row>
    <row r="126" spans="1:8" x14ac:dyDescent="0.4">
      <c r="A126" s="12" t="s">
        <v>292</v>
      </c>
      <c r="B126" s="12" t="s">
        <v>293</v>
      </c>
      <c r="C126" s="12"/>
      <c r="D126" s="13">
        <v>33.840000000000003</v>
      </c>
      <c r="E126" s="13">
        <v>66.16</v>
      </c>
      <c r="F126" s="14">
        <v>2.96</v>
      </c>
      <c r="G126" s="15">
        <f t="shared" si="2"/>
        <v>2.9550827423167845</v>
      </c>
      <c r="H126" s="8" t="str">
        <f t="shared" si="3"/>
        <v>Yes</v>
      </c>
    </row>
    <row r="127" spans="1:8" x14ac:dyDescent="0.4">
      <c r="A127" s="12" t="s">
        <v>294</v>
      </c>
      <c r="B127" s="12" t="s">
        <v>295</v>
      </c>
      <c r="C127" s="12"/>
      <c r="D127" s="13">
        <v>32.01</v>
      </c>
      <c r="E127" s="13">
        <v>67.989999999999995</v>
      </c>
      <c r="F127" s="14">
        <v>3.12</v>
      </c>
      <c r="G127" s="15">
        <f t="shared" si="2"/>
        <v>3.124023742580444</v>
      </c>
      <c r="H127" s="8" t="str">
        <f t="shared" si="3"/>
        <v>Yes</v>
      </c>
    </row>
    <row r="128" spans="1:8" x14ac:dyDescent="0.4">
      <c r="A128" s="12" t="s">
        <v>296</v>
      </c>
      <c r="B128" s="12" t="s">
        <v>297</v>
      </c>
      <c r="C128" s="12"/>
      <c r="D128" s="13">
        <v>40</v>
      </c>
      <c r="E128" s="13">
        <v>60</v>
      </c>
      <c r="F128" s="14">
        <v>2.5</v>
      </c>
      <c r="G128" s="15">
        <f t="shared" si="2"/>
        <v>2.5</v>
      </c>
      <c r="H128" s="8" t="str">
        <f t="shared" si="3"/>
        <v>Yes</v>
      </c>
    </row>
    <row r="129" spans="1:8" x14ac:dyDescent="0.4">
      <c r="A129" s="12" t="s">
        <v>298</v>
      </c>
      <c r="B129" s="12" t="s">
        <v>299</v>
      </c>
      <c r="C129" s="12"/>
      <c r="D129" s="13">
        <v>31.61</v>
      </c>
      <c r="E129" s="13">
        <v>68.39</v>
      </c>
      <c r="F129" s="14">
        <v>3.16</v>
      </c>
      <c r="G129" s="15">
        <f t="shared" si="2"/>
        <v>3.1635558367605188</v>
      </c>
      <c r="H129" s="8" t="str">
        <f t="shared" si="3"/>
        <v>Yes</v>
      </c>
    </row>
    <row r="130" spans="1:8" x14ac:dyDescent="0.4">
      <c r="A130" s="12" t="s">
        <v>300</v>
      </c>
      <c r="B130" s="12" t="s">
        <v>301</v>
      </c>
      <c r="C130" s="12"/>
      <c r="D130" s="13">
        <v>50</v>
      </c>
      <c r="E130" s="13">
        <v>50</v>
      </c>
      <c r="F130" s="14">
        <v>2</v>
      </c>
      <c r="G130" s="15">
        <f t="shared" si="2"/>
        <v>2</v>
      </c>
      <c r="H130" s="8" t="str">
        <f t="shared" si="3"/>
        <v>Yes</v>
      </c>
    </row>
    <row r="131" spans="1:8" x14ac:dyDescent="0.4">
      <c r="A131" s="12" t="s">
        <v>302</v>
      </c>
      <c r="B131" s="12" t="s">
        <v>303</v>
      </c>
      <c r="C131" s="12"/>
      <c r="D131" s="13">
        <v>40</v>
      </c>
      <c r="E131" s="13">
        <v>60</v>
      </c>
      <c r="F131" s="14">
        <v>2.5</v>
      </c>
      <c r="G131" s="15">
        <f t="shared" si="2"/>
        <v>2.5</v>
      </c>
      <c r="H131" s="8" t="str">
        <f t="shared" si="3"/>
        <v>Yes</v>
      </c>
    </row>
    <row r="132" spans="1:8" x14ac:dyDescent="0.4">
      <c r="A132" s="12" t="s">
        <v>304</v>
      </c>
      <c r="B132" s="12" t="s">
        <v>305</v>
      </c>
      <c r="C132" s="12"/>
      <c r="D132" s="13">
        <v>40.19</v>
      </c>
      <c r="E132" s="13">
        <v>59.81</v>
      </c>
      <c r="F132" s="14">
        <v>2.4900000000000002</v>
      </c>
      <c r="G132" s="15">
        <f t="shared" si="2"/>
        <v>2.488181139586962</v>
      </c>
      <c r="H132" s="8" t="str">
        <f t="shared" si="3"/>
        <v>Yes</v>
      </c>
    </row>
    <row r="133" spans="1:8" x14ac:dyDescent="0.4">
      <c r="A133" s="12" t="s">
        <v>306</v>
      </c>
      <c r="B133" s="12" t="s">
        <v>307</v>
      </c>
      <c r="C133" s="12"/>
      <c r="D133" s="13">
        <v>40</v>
      </c>
      <c r="E133" s="13">
        <v>60</v>
      </c>
      <c r="F133" s="14">
        <v>2.5</v>
      </c>
      <c r="G133" s="15">
        <f t="shared" si="2"/>
        <v>2.5</v>
      </c>
      <c r="H133" s="8" t="str">
        <f t="shared" si="3"/>
        <v>Yes</v>
      </c>
    </row>
    <row r="134" spans="1:8" x14ac:dyDescent="0.4">
      <c r="A134" s="12" t="s">
        <v>308</v>
      </c>
      <c r="B134" s="12" t="s">
        <v>309</v>
      </c>
      <c r="C134" s="12"/>
      <c r="D134" s="13">
        <v>33.89</v>
      </c>
      <c r="E134" s="13">
        <v>66.11</v>
      </c>
      <c r="F134" s="14">
        <v>2.95</v>
      </c>
      <c r="G134" s="15">
        <f t="shared" ref="G134:G197" si="4">IFERROR(100/D134,"")</f>
        <v>2.9507229271171438</v>
      </c>
      <c r="H134" s="8" t="str">
        <f t="shared" ref="H134:H197" si="5">IF(E134&gt;0,"Yes","No — 0% funding")</f>
        <v>Yes</v>
      </c>
    </row>
    <row r="135" spans="1:8" x14ac:dyDescent="0.4">
      <c r="A135" s="12" t="s">
        <v>310</v>
      </c>
      <c r="B135" s="12" t="s">
        <v>311</v>
      </c>
      <c r="C135" s="12"/>
      <c r="D135" s="13">
        <v>25.22</v>
      </c>
      <c r="E135" s="13">
        <v>74.78</v>
      </c>
      <c r="F135" s="14">
        <v>3.97</v>
      </c>
      <c r="G135" s="15">
        <f t="shared" si="4"/>
        <v>3.9651070578905632</v>
      </c>
      <c r="H135" s="8" t="str">
        <f t="shared" si="5"/>
        <v>Yes</v>
      </c>
    </row>
    <row r="136" spans="1:8" x14ac:dyDescent="0.4">
      <c r="A136" s="12" t="s">
        <v>312</v>
      </c>
      <c r="B136" s="12" t="s">
        <v>313</v>
      </c>
      <c r="C136" s="12"/>
      <c r="D136" s="13">
        <v>40</v>
      </c>
      <c r="E136" s="13">
        <v>60</v>
      </c>
      <c r="F136" s="14">
        <v>2.5</v>
      </c>
      <c r="G136" s="15">
        <f t="shared" si="4"/>
        <v>2.5</v>
      </c>
      <c r="H136" s="8" t="str">
        <f t="shared" si="5"/>
        <v>Yes</v>
      </c>
    </row>
    <row r="137" spans="1:8" x14ac:dyDescent="0.4">
      <c r="A137" s="12" t="s">
        <v>314</v>
      </c>
      <c r="B137" s="12" t="s">
        <v>315</v>
      </c>
      <c r="C137" s="12"/>
      <c r="D137" s="13">
        <v>50</v>
      </c>
      <c r="E137" s="13">
        <v>50</v>
      </c>
      <c r="F137" s="14">
        <v>2</v>
      </c>
      <c r="G137" s="15">
        <f t="shared" si="4"/>
        <v>2</v>
      </c>
      <c r="H137" s="8" t="str">
        <f t="shared" si="5"/>
        <v>Yes</v>
      </c>
    </row>
    <row r="138" spans="1:8" x14ac:dyDescent="0.4">
      <c r="A138" s="12" t="s">
        <v>316</v>
      </c>
      <c r="B138" s="12" t="s">
        <v>317</v>
      </c>
      <c r="C138" s="12"/>
      <c r="D138" s="13">
        <v>22</v>
      </c>
      <c r="E138" s="13">
        <v>78</v>
      </c>
      <c r="F138" s="14">
        <v>4.55</v>
      </c>
      <c r="G138" s="15">
        <f t="shared" si="4"/>
        <v>4.5454545454545459</v>
      </c>
      <c r="H138" s="8" t="str">
        <f t="shared" si="5"/>
        <v>Yes</v>
      </c>
    </row>
    <row r="139" spans="1:8" x14ac:dyDescent="0.4">
      <c r="A139" s="12" t="s">
        <v>318</v>
      </c>
      <c r="B139" s="12" t="s">
        <v>319</v>
      </c>
      <c r="C139" s="12"/>
      <c r="D139" s="13">
        <v>50</v>
      </c>
      <c r="E139" s="13">
        <v>50</v>
      </c>
      <c r="F139" s="14">
        <v>2</v>
      </c>
      <c r="G139" s="15">
        <f t="shared" si="4"/>
        <v>2</v>
      </c>
      <c r="H139" s="8" t="str">
        <f t="shared" si="5"/>
        <v>Yes</v>
      </c>
    </row>
    <row r="140" spans="1:8" x14ac:dyDescent="0.4">
      <c r="A140" s="12" t="s">
        <v>320</v>
      </c>
      <c r="B140" s="12" t="s">
        <v>321</v>
      </c>
      <c r="C140" s="12"/>
      <c r="D140" s="13">
        <v>33.22</v>
      </c>
      <c r="E140" s="13">
        <v>66.78</v>
      </c>
      <c r="F140" s="14">
        <v>3.01</v>
      </c>
      <c r="G140" s="15">
        <f t="shared" si="4"/>
        <v>3.0102347983142685</v>
      </c>
      <c r="H140" s="8" t="str">
        <f t="shared" si="5"/>
        <v>Yes</v>
      </c>
    </row>
    <row r="141" spans="1:8" x14ac:dyDescent="0.4">
      <c r="A141" s="12" t="s">
        <v>322</v>
      </c>
      <c r="B141" s="12" t="s">
        <v>323</v>
      </c>
      <c r="C141" s="12"/>
      <c r="D141" s="13">
        <v>40</v>
      </c>
      <c r="E141" s="13">
        <v>60</v>
      </c>
      <c r="F141" s="14">
        <v>2.5</v>
      </c>
      <c r="G141" s="15">
        <f t="shared" si="4"/>
        <v>2.5</v>
      </c>
      <c r="H141" s="8" t="str">
        <f t="shared" si="5"/>
        <v>Yes</v>
      </c>
    </row>
    <row r="142" spans="1:8" x14ac:dyDescent="0.4">
      <c r="A142" s="12" t="s">
        <v>324</v>
      </c>
      <c r="B142" s="12" t="s">
        <v>325</v>
      </c>
      <c r="C142" s="12"/>
      <c r="D142" s="13">
        <v>30</v>
      </c>
      <c r="E142" s="13">
        <v>70</v>
      </c>
      <c r="F142" s="14">
        <v>3.33</v>
      </c>
      <c r="G142" s="15">
        <f t="shared" si="4"/>
        <v>3.3333333333333335</v>
      </c>
      <c r="H142" s="8" t="str">
        <f t="shared" si="5"/>
        <v>Yes</v>
      </c>
    </row>
    <row r="143" spans="1:8" x14ac:dyDescent="0.4">
      <c r="A143" s="12" t="s">
        <v>326</v>
      </c>
      <c r="B143" s="12" t="s">
        <v>327</v>
      </c>
      <c r="C143" s="12"/>
      <c r="D143" s="13">
        <v>23</v>
      </c>
      <c r="E143" s="13">
        <v>77</v>
      </c>
      <c r="F143" s="14">
        <v>4.3499999999999996</v>
      </c>
      <c r="G143" s="15">
        <f t="shared" si="4"/>
        <v>4.3478260869565215</v>
      </c>
      <c r="H143" s="8" t="str">
        <f t="shared" si="5"/>
        <v>Yes</v>
      </c>
    </row>
    <row r="144" spans="1:8" x14ac:dyDescent="0.4">
      <c r="A144" s="16" t="s">
        <v>328</v>
      </c>
      <c r="B144" s="16" t="s">
        <v>329</v>
      </c>
      <c r="C144" s="16"/>
      <c r="D144" s="17">
        <v>100</v>
      </c>
      <c r="E144" s="17">
        <v>0</v>
      </c>
      <c r="F144" s="18">
        <v>1</v>
      </c>
      <c r="G144" s="19">
        <f t="shared" si="4"/>
        <v>1</v>
      </c>
      <c r="H144" s="9" t="str">
        <f t="shared" si="5"/>
        <v>No — 0% funding</v>
      </c>
    </row>
    <row r="145" spans="1:8" x14ac:dyDescent="0.4">
      <c r="A145" s="12" t="s">
        <v>330</v>
      </c>
      <c r="B145" s="12" t="s">
        <v>331</v>
      </c>
      <c r="C145" s="12"/>
      <c r="D145" s="13">
        <v>29.2</v>
      </c>
      <c r="E145" s="13">
        <v>70.8</v>
      </c>
      <c r="F145" s="14">
        <v>3.42</v>
      </c>
      <c r="G145" s="15">
        <f t="shared" si="4"/>
        <v>3.4246575342465753</v>
      </c>
      <c r="H145" s="8" t="str">
        <f t="shared" si="5"/>
        <v>Yes</v>
      </c>
    </row>
    <row r="146" spans="1:8" x14ac:dyDescent="0.4">
      <c r="A146" s="12" t="s">
        <v>332</v>
      </c>
      <c r="B146" s="12" t="s">
        <v>333</v>
      </c>
      <c r="C146" s="12"/>
      <c r="D146" s="13">
        <v>36.53</v>
      </c>
      <c r="E146" s="13">
        <v>63.47</v>
      </c>
      <c r="F146" s="14">
        <v>2.74</v>
      </c>
      <c r="G146" s="15">
        <f t="shared" si="4"/>
        <v>2.7374760470845878</v>
      </c>
      <c r="H146" s="8" t="str">
        <f t="shared" si="5"/>
        <v>Yes</v>
      </c>
    </row>
    <row r="147" spans="1:8" x14ac:dyDescent="0.4">
      <c r="A147" s="12" t="s">
        <v>334</v>
      </c>
      <c r="B147" s="12" t="s">
        <v>335</v>
      </c>
      <c r="C147" s="12"/>
      <c r="D147" s="13">
        <v>35.35</v>
      </c>
      <c r="E147" s="13">
        <v>64.650000000000006</v>
      </c>
      <c r="F147" s="14">
        <v>2.83</v>
      </c>
      <c r="G147" s="15">
        <f t="shared" si="4"/>
        <v>2.8288543140028288</v>
      </c>
      <c r="H147" s="8" t="str">
        <f t="shared" si="5"/>
        <v>Yes</v>
      </c>
    </row>
    <row r="148" spans="1:8" x14ac:dyDescent="0.4">
      <c r="A148" s="16" t="s">
        <v>336</v>
      </c>
      <c r="B148" s="16" t="s">
        <v>337</v>
      </c>
      <c r="C148" s="16"/>
      <c r="D148" s="17">
        <v>100</v>
      </c>
      <c r="E148" s="17">
        <v>0</v>
      </c>
      <c r="F148" s="18">
        <v>1</v>
      </c>
      <c r="G148" s="19">
        <f t="shared" si="4"/>
        <v>1</v>
      </c>
      <c r="H148" s="9" t="str">
        <f t="shared" si="5"/>
        <v>No — 0% funding</v>
      </c>
    </row>
    <row r="149" spans="1:8" x14ac:dyDescent="0.4">
      <c r="A149" s="12" t="s">
        <v>338</v>
      </c>
      <c r="B149" s="12" t="s">
        <v>339</v>
      </c>
      <c r="C149" s="12"/>
      <c r="D149" s="13">
        <v>50</v>
      </c>
      <c r="E149" s="13">
        <v>50</v>
      </c>
      <c r="F149" s="14">
        <v>2</v>
      </c>
      <c r="G149" s="15">
        <f t="shared" si="4"/>
        <v>2</v>
      </c>
      <c r="H149" s="8" t="str">
        <f t="shared" si="5"/>
        <v>Yes</v>
      </c>
    </row>
    <row r="150" spans="1:8" x14ac:dyDescent="0.4">
      <c r="A150" s="12" t="s">
        <v>340</v>
      </c>
      <c r="B150" s="12" t="s">
        <v>341</v>
      </c>
      <c r="C150" s="12"/>
      <c r="D150" s="13">
        <v>28.32</v>
      </c>
      <c r="E150" s="13">
        <v>71.680000000000007</v>
      </c>
      <c r="F150" s="14">
        <v>3.53</v>
      </c>
      <c r="G150" s="15">
        <f t="shared" si="4"/>
        <v>3.5310734463276834</v>
      </c>
      <c r="H150" s="8" t="str">
        <f t="shared" si="5"/>
        <v>Yes</v>
      </c>
    </row>
    <row r="151" spans="1:8" x14ac:dyDescent="0.4">
      <c r="A151" s="12" t="s">
        <v>342</v>
      </c>
      <c r="B151" s="12" t="s">
        <v>343</v>
      </c>
      <c r="C151" s="12"/>
      <c r="D151" s="13">
        <v>40</v>
      </c>
      <c r="E151" s="13">
        <v>60</v>
      </c>
      <c r="F151" s="14">
        <v>2.5</v>
      </c>
      <c r="G151" s="15">
        <f t="shared" si="4"/>
        <v>2.5</v>
      </c>
      <c r="H151" s="8" t="str">
        <f t="shared" si="5"/>
        <v>Yes</v>
      </c>
    </row>
    <row r="152" spans="1:8" x14ac:dyDescent="0.4">
      <c r="A152" s="12" t="s">
        <v>344</v>
      </c>
      <c r="B152" s="12" t="s">
        <v>345</v>
      </c>
      <c r="C152" s="12"/>
      <c r="D152" s="13">
        <v>24</v>
      </c>
      <c r="E152" s="13">
        <v>76</v>
      </c>
      <c r="F152" s="14">
        <v>4.17</v>
      </c>
      <c r="G152" s="15">
        <f t="shared" si="4"/>
        <v>4.166666666666667</v>
      </c>
      <c r="H152" s="8" t="str">
        <f t="shared" si="5"/>
        <v>Yes</v>
      </c>
    </row>
    <row r="153" spans="1:8" x14ac:dyDescent="0.4">
      <c r="A153" s="12" t="s">
        <v>346</v>
      </c>
      <c r="B153" s="12" t="s">
        <v>347</v>
      </c>
      <c r="C153" s="12"/>
      <c r="D153" s="13">
        <v>37.82</v>
      </c>
      <c r="E153" s="13">
        <v>62.18</v>
      </c>
      <c r="F153" s="14">
        <v>2.64</v>
      </c>
      <c r="G153" s="15">
        <f t="shared" si="4"/>
        <v>2.6441036488630356</v>
      </c>
      <c r="H153" s="8" t="str">
        <f t="shared" si="5"/>
        <v>Yes</v>
      </c>
    </row>
    <row r="154" spans="1:8" x14ac:dyDescent="0.4">
      <c r="A154" s="12" t="s">
        <v>348</v>
      </c>
      <c r="B154" s="12" t="s">
        <v>349</v>
      </c>
      <c r="C154" s="12"/>
      <c r="D154" s="13">
        <v>23</v>
      </c>
      <c r="E154" s="13">
        <v>77</v>
      </c>
      <c r="F154" s="14">
        <v>4.3499999999999996</v>
      </c>
      <c r="G154" s="15">
        <f t="shared" si="4"/>
        <v>4.3478260869565215</v>
      </c>
      <c r="H154" s="8" t="str">
        <f t="shared" si="5"/>
        <v>Yes</v>
      </c>
    </row>
    <row r="155" spans="1:8" x14ac:dyDescent="0.4">
      <c r="A155" s="12" t="s">
        <v>350</v>
      </c>
      <c r="B155" s="12" t="s">
        <v>351</v>
      </c>
      <c r="C155" s="12"/>
      <c r="D155" s="13">
        <v>50</v>
      </c>
      <c r="E155" s="13">
        <v>50</v>
      </c>
      <c r="F155" s="14">
        <v>2</v>
      </c>
      <c r="G155" s="15">
        <f t="shared" si="4"/>
        <v>2</v>
      </c>
      <c r="H155" s="8" t="str">
        <f t="shared" si="5"/>
        <v>Yes</v>
      </c>
    </row>
    <row r="156" spans="1:8" x14ac:dyDescent="0.4">
      <c r="A156" s="12" t="s">
        <v>352</v>
      </c>
      <c r="B156" s="12" t="s">
        <v>353</v>
      </c>
      <c r="C156" s="12"/>
      <c r="D156" s="13">
        <v>40</v>
      </c>
      <c r="E156" s="13">
        <v>60</v>
      </c>
      <c r="F156" s="14">
        <v>2.5</v>
      </c>
      <c r="G156" s="15">
        <f t="shared" si="4"/>
        <v>2.5</v>
      </c>
      <c r="H156" s="8" t="str">
        <f t="shared" si="5"/>
        <v>Yes</v>
      </c>
    </row>
    <row r="157" spans="1:8" x14ac:dyDescent="0.4">
      <c r="A157" s="12" t="s">
        <v>354</v>
      </c>
      <c r="B157" s="12" t="s">
        <v>355</v>
      </c>
      <c r="C157" s="12"/>
      <c r="D157" s="13">
        <v>26.5</v>
      </c>
      <c r="E157" s="13">
        <v>73.5</v>
      </c>
      <c r="F157" s="14">
        <v>3.77</v>
      </c>
      <c r="G157" s="15">
        <f t="shared" si="4"/>
        <v>3.7735849056603774</v>
      </c>
      <c r="H157" s="8" t="str">
        <f t="shared" si="5"/>
        <v>Yes</v>
      </c>
    </row>
    <row r="158" spans="1:8" x14ac:dyDescent="0.4">
      <c r="A158" s="12" t="s">
        <v>356</v>
      </c>
      <c r="B158" s="12" t="s">
        <v>357</v>
      </c>
      <c r="C158" s="12"/>
      <c r="D158" s="13">
        <v>26.5</v>
      </c>
      <c r="E158" s="13">
        <v>73.5</v>
      </c>
      <c r="F158" s="14">
        <v>3.77</v>
      </c>
      <c r="G158" s="15">
        <f t="shared" si="4"/>
        <v>3.7735849056603774</v>
      </c>
      <c r="H158" s="8" t="str">
        <f t="shared" si="5"/>
        <v>Yes</v>
      </c>
    </row>
    <row r="159" spans="1:8" x14ac:dyDescent="0.4">
      <c r="A159" s="12" t="s">
        <v>358</v>
      </c>
      <c r="B159" s="12" t="s">
        <v>359</v>
      </c>
      <c r="C159" s="12"/>
      <c r="D159" s="13">
        <v>39.130000000000003</v>
      </c>
      <c r="E159" s="13">
        <v>60.87</v>
      </c>
      <c r="F159" s="14">
        <v>2.56</v>
      </c>
      <c r="G159" s="15">
        <f t="shared" si="4"/>
        <v>2.555583950932788</v>
      </c>
      <c r="H159" s="8" t="str">
        <f t="shared" si="5"/>
        <v>Yes</v>
      </c>
    </row>
    <row r="160" spans="1:8" x14ac:dyDescent="0.4">
      <c r="A160" s="12" t="s">
        <v>360</v>
      </c>
      <c r="B160" s="12" t="s">
        <v>361</v>
      </c>
      <c r="C160" s="12"/>
      <c r="D160" s="13">
        <v>36.46</v>
      </c>
      <c r="E160" s="13">
        <v>63.54</v>
      </c>
      <c r="F160" s="14">
        <v>2.74</v>
      </c>
      <c r="G160" s="15">
        <f t="shared" si="4"/>
        <v>2.7427317608337902</v>
      </c>
      <c r="H160" s="8" t="str">
        <f t="shared" si="5"/>
        <v>Yes</v>
      </c>
    </row>
    <row r="161" spans="1:8" x14ac:dyDescent="0.4">
      <c r="A161" s="12" t="s">
        <v>362</v>
      </c>
      <c r="B161" s="12" t="s">
        <v>363</v>
      </c>
      <c r="C161" s="12"/>
      <c r="D161" s="13">
        <v>40</v>
      </c>
      <c r="E161" s="13">
        <v>60</v>
      </c>
      <c r="F161" s="14">
        <v>2.5</v>
      </c>
      <c r="G161" s="15">
        <f t="shared" si="4"/>
        <v>2.5</v>
      </c>
      <c r="H161" s="8" t="str">
        <f t="shared" si="5"/>
        <v>Yes</v>
      </c>
    </row>
    <row r="162" spans="1:8" x14ac:dyDescent="0.4">
      <c r="A162" s="12" t="s">
        <v>364</v>
      </c>
      <c r="B162" s="12" t="s">
        <v>365</v>
      </c>
      <c r="C162" s="12"/>
      <c r="D162" s="13">
        <v>32.17</v>
      </c>
      <c r="E162" s="13">
        <v>67.83</v>
      </c>
      <c r="F162" s="14">
        <v>3.11</v>
      </c>
      <c r="G162" s="15">
        <f t="shared" si="4"/>
        <v>3.1084861672365558</v>
      </c>
      <c r="H162" s="8" t="str">
        <f t="shared" si="5"/>
        <v>Yes</v>
      </c>
    </row>
    <row r="163" spans="1:8" x14ac:dyDescent="0.4">
      <c r="A163" s="16" t="s">
        <v>366</v>
      </c>
      <c r="B163" s="16" t="s">
        <v>367</v>
      </c>
      <c r="C163" s="16"/>
      <c r="D163" s="17">
        <v>100</v>
      </c>
      <c r="E163" s="17">
        <v>0</v>
      </c>
      <c r="F163" s="18">
        <v>1</v>
      </c>
      <c r="G163" s="19">
        <f t="shared" si="4"/>
        <v>1</v>
      </c>
      <c r="H163" s="9" t="str">
        <f t="shared" si="5"/>
        <v>No — 0% funding</v>
      </c>
    </row>
    <row r="164" spans="1:8" x14ac:dyDescent="0.4">
      <c r="A164" s="12" t="s">
        <v>368</v>
      </c>
      <c r="B164" s="12" t="s">
        <v>369</v>
      </c>
      <c r="C164" s="12"/>
      <c r="D164" s="13">
        <v>40</v>
      </c>
      <c r="E164" s="13">
        <v>60</v>
      </c>
      <c r="F164" s="14">
        <v>2.5</v>
      </c>
      <c r="G164" s="15">
        <f t="shared" si="4"/>
        <v>2.5</v>
      </c>
      <c r="H164" s="8" t="str">
        <f t="shared" si="5"/>
        <v>Yes</v>
      </c>
    </row>
    <row r="165" spans="1:8" x14ac:dyDescent="0.4">
      <c r="A165" s="12" t="s">
        <v>370</v>
      </c>
      <c r="B165" s="12" t="s">
        <v>371</v>
      </c>
      <c r="C165" s="12"/>
      <c r="D165" s="13">
        <v>35.69</v>
      </c>
      <c r="E165" s="13">
        <v>64.31</v>
      </c>
      <c r="F165" s="14">
        <v>2.8</v>
      </c>
      <c r="G165" s="15">
        <f t="shared" si="4"/>
        <v>2.8019052956010086</v>
      </c>
      <c r="H165" s="8" t="str">
        <f t="shared" si="5"/>
        <v>Yes</v>
      </c>
    </row>
    <row r="166" spans="1:8" x14ac:dyDescent="0.4">
      <c r="A166" s="12" t="s">
        <v>372</v>
      </c>
      <c r="B166" s="12" t="s">
        <v>373</v>
      </c>
      <c r="C166" s="12"/>
      <c r="D166" s="13">
        <v>30.45</v>
      </c>
      <c r="E166" s="13">
        <v>69.55</v>
      </c>
      <c r="F166" s="14">
        <v>3.28</v>
      </c>
      <c r="G166" s="15">
        <f t="shared" si="4"/>
        <v>3.284072249589491</v>
      </c>
      <c r="H166" s="8" t="str">
        <f t="shared" si="5"/>
        <v>Yes</v>
      </c>
    </row>
    <row r="167" spans="1:8" x14ac:dyDescent="0.4">
      <c r="A167" s="12" t="s">
        <v>374</v>
      </c>
      <c r="B167" s="12" t="s">
        <v>375</v>
      </c>
      <c r="C167" s="12"/>
      <c r="D167" s="13">
        <v>22</v>
      </c>
      <c r="E167" s="13">
        <v>78</v>
      </c>
      <c r="F167" s="14">
        <v>4.55</v>
      </c>
      <c r="G167" s="15">
        <f t="shared" si="4"/>
        <v>4.5454545454545459</v>
      </c>
      <c r="H167" s="8" t="str">
        <f t="shared" si="5"/>
        <v>Yes</v>
      </c>
    </row>
    <row r="168" spans="1:8" x14ac:dyDescent="0.4">
      <c r="A168" s="12" t="s">
        <v>376</v>
      </c>
      <c r="B168" s="12" t="s">
        <v>377</v>
      </c>
      <c r="C168" s="12"/>
      <c r="D168" s="13">
        <v>50</v>
      </c>
      <c r="E168" s="13">
        <v>50</v>
      </c>
      <c r="F168" s="14">
        <v>2</v>
      </c>
      <c r="G168" s="15">
        <f t="shared" si="4"/>
        <v>2</v>
      </c>
      <c r="H168" s="8" t="str">
        <f t="shared" si="5"/>
        <v>Yes</v>
      </c>
    </row>
    <row r="169" spans="1:8" x14ac:dyDescent="0.4">
      <c r="A169" s="12" t="s">
        <v>378</v>
      </c>
      <c r="B169" s="12" t="s">
        <v>379</v>
      </c>
      <c r="C169" s="12"/>
      <c r="D169" s="13">
        <v>40</v>
      </c>
      <c r="E169" s="13">
        <v>60</v>
      </c>
      <c r="F169" s="14">
        <v>2.5</v>
      </c>
      <c r="G169" s="15">
        <f t="shared" si="4"/>
        <v>2.5</v>
      </c>
      <c r="H169" s="8" t="str">
        <f t="shared" si="5"/>
        <v>Yes</v>
      </c>
    </row>
    <row r="170" spans="1:8" x14ac:dyDescent="0.4">
      <c r="A170" s="12" t="s">
        <v>380</v>
      </c>
      <c r="B170" s="12" t="s">
        <v>381</v>
      </c>
      <c r="C170" s="12"/>
      <c r="D170" s="13">
        <v>50</v>
      </c>
      <c r="E170" s="13">
        <v>50</v>
      </c>
      <c r="F170" s="14">
        <v>2</v>
      </c>
      <c r="G170" s="15">
        <f t="shared" si="4"/>
        <v>2</v>
      </c>
      <c r="H170" s="8" t="str">
        <f t="shared" si="5"/>
        <v>Yes</v>
      </c>
    </row>
    <row r="171" spans="1:8" x14ac:dyDescent="0.4">
      <c r="A171" s="12" t="s">
        <v>382</v>
      </c>
      <c r="B171" s="12" t="s">
        <v>383</v>
      </c>
      <c r="C171" s="12"/>
      <c r="D171" s="13">
        <v>35.21</v>
      </c>
      <c r="E171" s="13">
        <v>64.790000000000006</v>
      </c>
      <c r="F171" s="14">
        <v>2.84</v>
      </c>
      <c r="G171" s="15">
        <f t="shared" si="4"/>
        <v>2.8401022436807724</v>
      </c>
      <c r="H171" s="8" t="str">
        <f t="shared" si="5"/>
        <v>Yes</v>
      </c>
    </row>
    <row r="172" spans="1:8" x14ac:dyDescent="0.4">
      <c r="A172" s="12" t="s">
        <v>384</v>
      </c>
      <c r="B172" s="12" t="s">
        <v>385</v>
      </c>
      <c r="C172" s="12"/>
      <c r="D172" s="13">
        <v>22</v>
      </c>
      <c r="E172" s="13">
        <v>78</v>
      </c>
      <c r="F172" s="14">
        <v>4.55</v>
      </c>
      <c r="G172" s="15">
        <f t="shared" si="4"/>
        <v>4.5454545454545459</v>
      </c>
      <c r="H172" s="8" t="str">
        <f t="shared" si="5"/>
        <v>Yes</v>
      </c>
    </row>
    <row r="173" spans="1:8" x14ac:dyDescent="0.4">
      <c r="A173" s="16" t="s">
        <v>386</v>
      </c>
      <c r="B173" s="16" t="s">
        <v>387</v>
      </c>
      <c r="C173" s="16"/>
      <c r="D173" s="17">
        <v>100</v>
      </c>
      <c r="E173" s="17">
        <v>0</v>
      </c>
      <c r="F173" s="18">
        <v>1</v>
      </c>
      <c r="G173" s="19">
        <f t="shared" si="4"/>
        <v>1</v>
      </c>
      <c r="H173" s="9" t="str">
        <f t="shared" si="5"/>
        <v>No — 0% funding</v>
      </c>
    </row>
    <row r="174" spans="1:8" x14ac:dyDescent="0.4">
      <c r="A174" s="12" t="s">
        <v>388</v>
      </c>
      <c r="B174" s="12" t="s">
        <v>389</v>
      </c>
      <c r="C174" s="12"/>
      <c r="D174" s="13">
        <v>30.72</v>
      </c>
      <c r="E174" s="13">
        <v>69.28</v>
      </c>
      <c r="F174" s="14">
        <v>3.26</v>
      </c>
      <c r="G174" s="15">
        <f t="shared" si="4"/>
        <v>3.2552083333333335</v>
      </c>
      <c r="H174" s="8" t="str">
        <f t="shared" si="5"/>
        <v>Yes</v>
      </c>
    </row>
    <row r="175" spans="1:8" x14ac:dyDescent="0.4">
      <c r="A175" s="12" t="s">
        <v>390</v>
      </c>
      <c r="B175" s="12" t="s">
        <v>391</v>
      </c>
      <c r="C175" s="12"/>
      <c r="D175" s="13">
        <v>22</v>
      </c>
      <c r="E175" s="13">
        <v>78</v>
      </c>
      <c r="F175" s="14">
        <v>4.55</v>
      </c>
      <c r="G175" s="15">
        <f t="shared" si="4"/>
        <v>4.5454545454545459</v>
      </c>
      <c r="H175" s="8" t="str">
        <f t="shared" si="5"/>
        <v>Yes</v>
      </c>
    </row>
    <row r="176" spans="1:8" x14ac:dyDescent="0.4">
      <c r="A176" s="12" t="s">
        <v>392</v>
      </c>
      <c r="B176" s="12" t="s">
        <v>393</v>
      </c>
      <c r="C176" s="12"/>
      <c r="D176" s="13">
        <v>40</v>
      </c>
      <c r="E176" s="13">
        <v>60</v>
      </c>
      <c r="F176" s="14">
        <v>2.5</v>
      </c>
      <c r="G176" s="15">
        <f t="shared" si="4"/>
        <v>2.5</v>
      </c>
      <c r="H176" s="8" t="str">
        <f t="shared" si="5"/>
        <v>Yes</v>
      </c>
    </row>
    <row r="177" spans="1:8" x14ac:dyDescent="0.4">
      <c r="A177" s="12" t="s">
        <v>394</v>
      </c>
      <c r="B177" s="12" t="s">
        <v>395</v>
      </c>
      <c r="C177" s="12"/>
      <c r="D177" s="13">
        <v>26.96</v>
      </c>
      <c r="E177" s="13">
        <v>73.040000000000006</v>
      </c>
      <c r="F177" s="14">
        <v>3.71</v>
      </c>
      <c r="G177" s="15">
        <f t="shared" si="4"/>
        <v>3.7091988130563798</v>
      </c>
      <c r="H177" s="8" t="str">
        <f t="shared" si="5"/>
        <v>Yes</v>
      </c>
    </row>
    <row r="178" spans="1:8" x14ac:dyDescent="0.4">
      <c r="A178" s="12" t="s">
        <v>396</v>
      </c>
      <c r="B178" s="12" t="s">
        <v>397</v>
      </c>
      <c r="C178" s="12"/>
      <c r="D178" s="13">
        <v>50</v>
      </c>
      <c r="E178" s="13">
        <v>50</v>
      </c>
      <c r="F178" s="14">
        <v>2</v>
      </c>
      <c r="G178" s="15">
        <f t="shared" si="4"/>
        <v>2</v>
      </c>
      <c r="H178" s="8" t="str">
        <f t="shared" si="5"/>
        <v>Yes</v>
      </c>
    </row>
    <row r="179" spans="1:8" x14ac:dyDescent="0.4">
      <c r="A179" s="12" t="s">
        <v>398</v>
      </c>
      <c r="B179" s="12" t="s">
        <v>399</v>
      </c>
      <c r="C179" s="12"/>
      <c r="D179" s="13">
        <v>25</v>
      </c>
      <c r="E179" s="13">
        <v>75</v>
      </c>
      <c r="F179" s="14">
        <v>4</v>
      </c>
      <c r="G179" s="15">
        <f t="shared" si="4"/>
        <v>4</v>
      </c>
      <c r="H179" s="8" t="str">
        <f t="shared" si="5"/>
        <v>Yes</v>
      </c>
    </row>
    <row r="180" spans="1:8" x14ac:dyDescent="0.4">
      <c r="A180" s="12" t="s">
        <v>400</v>
      </c>
      <c r="B180" s="12" t="s">
        <v>401</v>
      </c>
      <c r="C180" s="12"/>
      <c r="D180" s="13">
        <v>50</v>
      </c>
      <c r="E180" s="13">
        <v>50</v>
      </c>
      <c r="F180" s="14">
        <v>2</v>
      </c>
      <c r="G180" s="15">
        <f t="shared" si="4"/>
        <v>2</v>
      </c>
      <c r="H180" s="8" t="str">
        <f t="shared" si="5"/>
        <v>Yes</v>
      </c>
    </row>
    <row r="181" spans="1:8" x14ac:dyDescent="0.4">
      <c r="A181" s="12" t="s">
        <v>402</v>
      </c>
      <c r="B181" s="12" t="s">
        <v>403</v>
      </c>
      <c r="C181" s="12"/>
      <c r="D181" s="13">
        <v>50</v>
      </c>
      <c r="E181" s="13">
        <v>50</v>
      </c>
      <c r="F181" s="14">
        <v>2</v>
      </c>
      <c r="G181" s="15">
        <f t="shared" si="4"/>
        <v>2</v>
      </c>
      <c r="H181" s="8" t="str">
        <f t="shared" si="5"/>
        <v>Yes</v>
      </c>
    </row>
    <row r="182" spans="1:8" x14ac:dyDescent="0.4">
      <c r="A182" s="12" t="s">
        <v>404</v>
      </c>
      <c r="B182" s="12" t="s">
        <v>405</v>
      </c>
      <c r="C182" s="12"/>
      <c r="D182" s="13">
        <v>23</v>
      </c>
      <c r="E182" s="13">
        <v>77</v>
      </c>
      <c r="F182" s="14">
        <v>4.3499999999999996</v>
      </c>
      <c r="G182" s="15">
        <f t="shared" si="4"/>
        <v>4.3478260869565215</v>
      </c>
      <c r="H182" s="8" t="str">
        <f t="shared" si="5"/>
        <v>Yes</v>
      </c>
    </row>
    <row r="183" spans="1:8" x14ac:dyDescent="0.4">
      <c r="A183" s="16" t="s">
        <v>406</v>
      </c>
      <c r="B183" s="16" t="s">
        <v>407</v>
      </c>
      <c r="C183" s="16"/>
      <c r="D183" s="17">
        <v>100</v>
      </c>
      <c r="E183" s="17">
        <v>0</v>
      </c>
      <c r="F183" s="18">
        <v>1</v>
      </c>
      <c r="G183" s="19">
        <f t="shared" si="4"/>
        <v>1</v>
      </c>
      <c r="H183" s="9" t="str">
        <f t="shared" si="5"/>
        <v>No — 0% funding</v>
      </c>
    </row>
    <row r="184" spans="1:8" x14ac:dyDescent="0.4">
      <c r="A184" s="12" t="s">
        <v>408</v>
      </c>
      <c r="B184" s="12" t="s">
        <v>409</v>
      </c>
      <c r="C184" s="12"/>
      <c r="D184" s="13">
        <v>50</v>
      </c>
      <c r="E184" s="13">
        <v>50</v>
      </c>
      <c r="F184" s="14">
        <v>2</v>
      </c>
      <c r="G184" s="15">
        <f t="shared" si="4"/>
        <v>2</v>
      </c>
      <c r="H184" s="8" t="str">
        <f t="shared" si="5"/>
        <v>Yes</v>
      </c>
    </row>
    <row r="185" spans="1:8" x14ac:dyDescent="0.4">
      <c r="A185" s="16" t="s">
        <v>410</v>
      </c>
      <c r="B185" s="16" t="s">
        <v>411</v>
      </c>
      <c r="C185" s="16"/>
      <c r="D185" s="17">
        <v>100</v>
      </c>
      <c r="E185" s="17">
        <v>0</v>
      </c>
      <c r="F185" s="18">
        <v>1</v>
      </c>
      <c r="G185" s="19">
        <f t="shared" si="4"/>
        <v>1</v>
      </c>
      <c r="H185" s="9" t="str">
        <f t="shared" si="5"/>
        <v>No — 0% funding</v>
      </c>
    </row>
    <row r="186" spans="1:8" x14ac:dyDescent="0.4">
      <c r="A186" s="12" t="s">
        <v>412</v>
      </c>
      <c r="B186" s="12" t="s">
        <v>413</v>
      </c>
      <c r="C186" s="12"/>
      <c r="D186" s="13">
        <v>31.21</v>
      </c>
      <c r="E186" s="13">
        <v>68.790000000000006</v>
      </c>
      <c r="F186" s="14">
        <v>3.2</v>
      </c>
      <c r="G186" s="15">
        <f t="shared" si="4"/>
        <v>3.2041012495994874</v>
      </c>
      <c r="H186" s="8" t="str">
        <f t="shared" si="5"/>
        <v>Yes</v>
      </c>
    </row>
    <row r="187" spans="1:8" x14ac:dyDescent="0.4">
      <c r="A187" s="12" t="s">
        <v>414</v>
      </c>
      <c r="B187" s="12" t="s">
        <v>415</v>
      </c>
      <c r="C187" s="12"/>
      <c r="D187" s="13">
        <v>40</v>
      </c>
      <c r="E187" s="13">
        <v>60</v>
      </c>
      <c r="F187" s="14">
        <v>2.5</v>
      </c>
      <c r="G187" s="15">
        <f t="shared" si="4"/>
        <v>2.5</v>
      </c>
      <c r="H187" s="8" t="str">
        <f t="shared" si="5"/>
        <v>Yes</v>
      </c>
    </row>
    <row r="188" spans="1:8" x14ac:dyDescent="0.4">
      <c r="A188" s="12" t="s">
        <v>416</v>
      </c>
      <c r="B188" s="12" t="s">
        <v>417</v>
      </c>
      <c r="C188" s="12"/>
      <c r="D188" s="13">
        <v>31.6</v>
      </c>
      <c r="E188" s="13">
        <v>68.400000000000006</v>
      </c>
      <c r="F188" s="14">
        <v>3.16</v>
      </c>
      <c r="G188" s="15">
        <f t="shared" si="4"/>
        <v>3.1645569620253164</v>
      </c>
      <c r="H188" s="8" t="str">
        <f t="shared" si="5"/>
        <v>Yes</v>
      </c>
    </row>
    <row r="189" spans="1:8" x14ac:dyDescent="0.4">
      <c r="A189" s="12" t="s">
        <v>418</v>
      </c>
      <c r="B189" s="12" t="s">
        <v>419</v>
      </c>
      <c r="C189" s="12"/>
      <c r="D189" s="13">
        <v>40</v>
      </c>
      <c r="E189" s="13">
        <v>60</v>
      </c>
      <c r="F189" s="14">
        <v>2.5</v>
      </c>
      <c r="G189" s="15">
        <f t="shared" si="4"/>
        <v>2.5</v>
      </c>
      <c r="H189" s="8" t="str">
        <f t="shared" si="5"/>
        <v>Yes</v>
      </c>
    </row>
    <row r="190" spans="1:8" x14ac:dyDescent="0.4">
      <c r="A190" s="12" t="s">
        <v>420</v>
      </c>
      <c r="B190" s="12" t="s">
        <v>421</v>
      </c>
      <c r="C190" s="12"/>
      <c r="D190" s="13">
        <v>50</v>
      </c>
      <c r="E190" s="13">
        <v>50</v>
      </c>
      <c r="F190" s="14">
        <v>2</v>
      </c>
      <c r="G190" s="15">
        <f t="shared" si="4"/>
        <v>2</v>
      </c>
      <c r="H190" s="8" t="str">
        <f t="shared" si="5"/>
        <v>Yes</v>
      </c>
    </row>
    <row r="191" spans="1:8" x14ac:dyDescent="0.4">
      <c r="A191" s="12" t="s">
        <v>422</v>
      </c>
      <c r="B191" s="12" t="s">
        <v>423</v>
      </c>
      <c r="C191" s="12"/>
      <c r="D191" s="13">
        <v>37.520000000000003</v>
      </c>
      <c r="E191" s="13">
        <v>62.48</v>
      </c>
      <c r="F191" s="14">
        <v>2.67</v>
      </c>
      <c r="G191" s="15">
        <f t="shared" si="4"/>
        <v>2.6652452025586353</v>
      </c>
      <c r="H191" s="8" t="str">
        <f t="shared" si="5"/>
        <v>Yes</v>
      </c>
    </row>
    <row r="192" spans="1:8" x14ac:dyDescent="0.4">
      <c r="A192" s="12" t="s">
        <v>424</v>
      </c>
      <c r="B192" s="12" t="s">
        <v>425</v>
      </c>
      <c r="C192" s="12"/>
      <c r="D192" s="13">
        <v>43.18</v>
      </c>
      <c r="E192" s="13">
        <v>56.82</v>
      </c>
      <c r="F192" s="14">
        <v>2.3199999999999998</v>
      </c>
      <c r="G192" s="15">
        <f t="shared" si="4"/>
        <v>2.3158869847151458</v>
      </c>
      <c r="H192" s="8" t="str">
        <f t="shared" si="5"/>
        <v>Yes</v>
      </c>
    </row>
    <row r="193" spans="1:8" x14ac:dyDescent="0.4">
      <c r="A193" s="12" t="s">
        <v>426</v>
      </c>
      <c r="B193" s="12" t="s">
        <v>427</v>
      </c>
      <c r="C193" s="12"/>
      <c r="D193" s="13">
        <v>30</v>
      </c>
      <c r="E193" s="13">
        <v>70</v>
      </c>
      <c r="F193" s="14">
        <v>3.33</v>
      </c>
      <c r="G193" s="15">
        <f t="shared" si="4"/>
        <v>3.3333333333333335</v>
      </c>
      <c r="H193" s="8" t="str">
        <f t="shared" si="5"/>
        <v>Yes</v>
      </c>
    </row>
    <row r="194" spans="1:8" x14ac:dyDescent="0.4">
      <c r="A194" s="12" t="s">
        <v>428</v>
      </c>
      <c r="B194" s="12" t="s">
        <v>429</v>
      </c>
      <c r="C194" s="12"/>
      <c r="D194" s="13">
        <v>23</v>
      </c>
      <c r="E194" s="13">
        <v>77</v>
      </c>
      <c r="F194" s="14">
        <v>4.3499999999999996</v>
      </c>
      <c r="G194" s="15">
        <f t="shared" si="4"/>
        <v>4.3478260869565215</v>
      </c>
      <c r="H194" s="8" t="str">
        <f t="shared" si="5"/>
        <v>Yes</v>
      </c>
    </row>
    <row r="195" spans="1:8" x14ac:dyDescent="0.4">
      <c r="A195" s="12" t="s">
        <v>430</v>
      </c>
      <c r="B195" s="12" t="s">
        <v>431</v>
      </c>
      <c r="C195" s="12"/>
      <c r="D195" s="13">
        <v>26.5</v>
      </c>
      <c r="E195" s="13">
        <v>73.5</v>
      </c>
      <c r="F195" s="14">
        <v>3.77</v>
      </c>
      <c r="G195" s="15">
        <f t="shared" si="4"/>
        <v>3.7735849056603774</v>
      </c>
      <c r="H195" s="8" t="str">
        <f t="shared" si="5"/>
        <v>Yes</v>
      </c>
    </row>
    <row r="196" spans="1:8" x14ac:dyDescent="0.4">
      <c r="A196" s="12" t="s">
        <v>432</v>
      </c>
      <c r="B196" s="12" t="s">
        <v>433</v>
      </c>
      <c r="C196" s="12"/>
      <c r="D196" s="13">
        <v>26.5</v>
      </c>
      <c r="E196" s="13">
        <v>73.5</v>
      </c>
      <c r="F196" s="14">
        <v>3.77</v>
      </c>
      <c r="G196" s="15">
        <f t="shared" si="4"/>
        <v>3.7735849056603774</v>
      </c>
      <c r="H196" s="8" t="str">
        <f t="shared" si="5"/>
        <v>Yes</v>
      </c>
    </row>
    <row r="197" spans="1:8" x14ac:dyDescent="0.4">
      <c r="A197" s="12" t="s">
        <v>434</v>
      </c>
      <c r="B197" s="12" t="s">
        <v>435</v>
      </c>
      <c r="C197" s="12"/>
      <c r="D197" s="13">
        <v>26.5</v>
      </c>
      <c r="E197" s="13">
        <v>73.5</v>
      </c>
      <c r="F197" s="14">
        <v>3.77</v>
      </c>
      <c r="G197" s="15">
        <f t="shared" si="4"/>
        <v>3.7735849056603774</v>
      </c>
      <c r="H197" s="8" t="str">
        <f t="shared" si="5"/>
        <v>Yes</v>
      </c>
    </row>
    <row r="198" spans="1:8" x14ac:dyDescent="0.4">
      <c r="A198" s="12" t="s">
        <v>436</v>
      </c>
      <c r="B198" s="12" t="s">
        <v>437</v>
      </c>
      <c r="C198" s="12"/>
      <c r="D198" s="13">
        <v>26.5</v>
      </c>
      <c r="E198" s="13">
        <v>73.5</v>
      </c>
      <c r="F198" s="14">
        <v>3.77</v>
      </c>
      <c r="G198" s="15">
        <f t="shared" ref="G198:G261" si="6">IFERROR(100/D198,"")</f>
        <v>3.7735849056603774</v>
      </c>
      <c r="H198" s="8" t="str">
        <f t="shared" ref="H198:H261" si="7">IF(E198&gt;0,"Yes","No — 0% funding")</f>
        <v>Yes</v>
      </c>
    </row>
    <row r="199" spans="1:8" x14ac:dyDescent="0.4">
      <c r="A199" s="12" t="s">
        <v>438</v>
      </c>
      <c r="B199" s="12" t="s">
        <v>439</v>
      </c>
      <c r="C199" s="12"/>
      <c r="D199" s="13">
        <v>26.5</v>
      </c>
      <c r="E199" s="13">
        <v>73.5</v>
      </c>
      <c r="F199" s="14">
        <v>3.77</v>
      </c>
      <c r="G199" s="15">
        <f t="shared" si="6"/>
        <v>3.7735849056603774</v>
      </c>
      <c r="H199" s="8" t="str">
        <f t="shared" si="7"/>
        <v>Yes</v>
      </c>
    </row>
    <row r="200" spans="1:8" x14ac:dyDescent="0.4">
      <c r="A200" s="12" t="s">
        <v>440</v>
      </c>
      <c r="B200" s="12" t="s">
        <v>441</v>
      </c>
      <c r="C200" s="12"/>
      <c r="D200" s="13">
        <v>25</v>
      </c>
      <c r="E200" s="13">
        <v>75</v>
      </c>
      <c r="F200" s="14">
        <v>4</v>
      </c>
      <c r="G200" s="15">
        <f t="shared" si="6"/>
        <v>4</v>
      </c>
      <c r="H200" s="8" t="str">
        <f t="shared" si="7"/>
        <v>Yes</v>
      </c>
    </row>
    <row r="201" spans="1:8" x14ac:dyDescent="0.4">
      <c r="A201" s="12" t="s">
        <v>442</v>
      </c>
      <c r="B201" s="12" t="s">
        <v>443</v>
      </c>
      <c r="C201" s="12"/>
      <c r="D201" s="13">
        <v>26.5</v>
      </c>
      <c r="E201" s="13">
        <v>73.5</v>
      </c>
      <c r="F201" s="14">
        <v>3.77</v>
      </c>
      <c r="G201" s="15">
        <f t="shared" si="6"/>
        <v>3.7735849056603774</v>
      </c>
      <c r="H201" s="8" t="str">
        <f t="shared" si="7"/>
        <v>Yes</v>
      </c>
    </row>
    <row r="202" spans="1:8" x14ac:dyDescent="0.4">
      <c r="A202" s="12" t="s">
        <v>444</v>
      </c>
      <c r="B202" s="12" t="s">
        <v>445</v>
      </c>
      <c r="C202" s="12"/>
      <c r="D202" s="13">
        <v>28</v>
      </c>
      <c r="E202" s="13">
        <v>72</v>
      </c>
      <c r="F202" s="14">
        <v>3.57</v>
      </c>
      <c r="G202" s="15">
        <f t="shared" si="6"/>
        <v>3.5714285714285716</v>
      </c>
      <c r="H202" s="8" t="str">
        <f t="shared" si="7"/>
        <v>Yes</v>
      </c>
    </row>
    <row r="203" spans="1:8" x14ac:dyDescent="0.4">
      <c r="A203" s="12" t="s">
        <v>446</v>
      </c>
      <c r="B203" s="12" t="s">
        <v>447</v>
      </c>
      <c r="C203" s="12"/>
      <c r="D203" s="13">
        <v>33.1</v>
      </c>
      <c r="E203" s="13">
        <v>66.900000000000006</v>
      </c>
      <c r="F203" s="14">
        <v>3.02</v>
      </c>
      <c r="G203" s="15">
        <f t="shared" si="6"/>
        <v>3.0211480362537761</v>
      </c>
      <c r="H203" s="8" t="str">
        <f t="shared" si="7"/>
        <v>Yes</v>
      </c>
    </row>
    <row r="204" spans="1:8" x14ac:dyDescent="0.4">
      <c r="A204" s="12" t="s">
        <v>448</v>
      </c>
      <c r="B204" s="12" t="s">
        <v>449</v>
      </c>
      <c r="C204" s="12"/>
      <c r="D204" s="13">
        <v>31.16</v>
      </c>
      <c r="E204" s="13">
        <v>68.84</v>
      </c>
      <c r="F204" s="14">
        <v>3.21</v>
      </c>
      <c r="G204" s="15">
        <f t="shared" si="6"/>
        <v>3.2092426187419769</v>
      </c>
      <c r="H204" s="8" t="str">
        <f t="shared" si="7"/>
        <v>Yes</v>
      </c>
    </row>
    <row r="205" spans="1:8" x14ac:dyDescent="0.4">
      <c r="A205" s="12" t="s">
        <v>450</v>
      </c>
      <c r="B205" s="12" t="s">
        <v>451</v>
      </c>
      <c r="C205" s="12"/>
      <c r="D205" s="13">
        <v>29.9</v>
      </c>
      <c r="E205" s="13">
        <v>70.099999999999994</v>
      </c>
      <c r="F205" s="14">
        <v>3.34</v>
      </c>
      <c r="G205" s="15">
        <f t="shared" si="6"/>
        <v>3.3444816053511706</v>
      </c>
      <c r="H205" s="8" t="str">
        <f t="shared" si="7"/>
        <v>Yes</v>
      </c>
    </row>
    <row r="206" spans="1:8" x14ac:dyDescent="0.4">
      <c r="A206" s="12" t="s">
        <v>452</v>
      </c>
      <c r="B206" s="12" t="s">
        <v>453</v>
      </c>
      <c r="C206" s="12"/>
      <c r="D206" s="13">
        <v>27.3</v>
      </c>
      <c r="E206" s="13">
        <v>72.7</v>
      </c>
      <c r="F206" s="14">
        <v>3.66</v>
      </c>
      <c r="G206" s="15">
        <f t="shared" si="6"/>
        <v>3.6630036630036629</v>
      </c>
      <c r="H206" s="8" t="str">
        <f t="shared" si="7"/>
        <v>Yes</v>
      </c>
    </row>
    <row r="207" spans="1:8" x14ac:dyDescent="0.4">
      <c r="A207" s="12" t="s">
        <v>454</v>
      </c>
      <c r="B207" s="12" t="s">
        <v>455</v>
      </c>
      <c r="C207" s="12"/>
      <c r="D207" s="13">
        <v>26.5</v>
      </c>
      <c r="E207" s="13">
        <v>73.5</v>
      </c>
      <c r="F207" s="14">
        <v>3.77</v>
      </c>
      <c r="G207" s="15">
        <f t="shared" si="6"/>
        <v>3.7735849056603774</v>
      </c>
      <c r="H207" s="8" t="str">
        <f t="shared" si="7"/>
        <v>Yes</v>
      </c>
    </row>
    <row r="208" spans="1:8" x14ac:dyDescent="0.4">
      <c r="A208" s="12" t="s">
        <v>456</v>
      </c>
      <c r="B208" s="12" t="s">
        <v>457</v>
      </c>
      <c r="C208" s="12"/>
      <c r="D208" s="13">
        <v>35</v>
      </c>
      <c r="E208" s="13">
        <v>65</v>
      </c>
      <c r="F208" s="14">
        <v>2.86</v>
      </c>
      <c r="G208" s="15">
        <f t="shared" si="6"/>
        <v>2.8571428571428572</v>
      </c>
      <c r="H208" s="8" t="str">
        <f t="shared" si="7"/>
        <v>Yes</v>
      </c>
    </row>
    <row r="209" spans="1:8" x14ac:dyDescent="0.4">
      <c r="A209" s="12" t="s">
        <v>458</v>
      </c>
      <c r="B209" s="12" t="s">
        <v>459</v>
      </c>
      <c r="C209" s="12"/>
      <c r="D209" s="13">
        <v>50</v>
      </c>
      <c r="E209" s="13">
        <v>50</v>
      </c>
      <c r="F209" s="14">
        <v>2</v>
      </c>
      <c r="G209" s="15">
        <f t="shared" si="6"/>
        <v>2</v>
      </c>
      <c r="H209" s="8" t="str">
        <f t="shared" si="7"/>
        <v>Yes</v>
      </c>
    </row>
    <row r="210" spans="1:8" x14ac:dyDescent="0.4">
      <c r="A210" s="12" t="s">
        <v>460</v>
      </c>
      <c r="B210" s="12" t="s">
        <v>461</v>
      </c>
      <c r="C210" s="12"/>
      <c r="D210" s="13">
        <v>30</v>
      </c>
      <c r="E210" s="13">
        <v>70</v>
      </c>
      <c r="F210" s="14">
        <v>3.33</v>
      </c>
      <c r="G210" s="15">
        <f t="shared" si="6"/>
        <v>3.3333333333333335</v>
      </c>
      <c r="H210" s="8" t="str">
        <f t="shared" si="7"/>
        <v>Yes</v>
      </c>
    </row>
    <row r="211" spans="1:8" x14ac:dyDescent="0.4">
      <c r="A211" s="16" t="s">
        <v>462</v>
      </c>
      <c r="B211" s="16" t="s">
        <v>463</v>
      </c>
      <c r="C211" s="16"/>
      <c r="D211" s="17">
        <v>100</v>
      </c>
      <c r="E211" s="17">
        <v>0</v>
      </c>
      <c r="F211" s="18">
        <v>1</v>
      </c>
      <c r="G211" s="19">
        <f t="shared" si="6"/>
        <v>1</v>
      </c>
      <c r="H211" s="9" t="str">
        <f t="shared" si="7"/>
        <v>No — 0% funding</v>
      </c>
    </row>
    <row r="212" spans="1:8" x14ac:dyDescent="0.4">
      <c r="A212" s="12" t="s">
        <v>464</v>
      </c>
      <c r="B212" s="12" t="s">
        <v>465</v>
      </c>
      <c r="C212" s="12"/>
      <c r="D212" s="13">
        <v>30.91</v>
      </c>
      <c r="E212" s="13">
        <v>69.09</v>
      </c>
      <c r="F212" s="14">
        <v>3.24</v>
      </c>
      <c r="G212" s="15">
        <f t="shared" si="6"/>
        <v>3.2351989647363313</v>
      </c>
      <c r="H212" s="8" t="str">
        <f t="shared" si="7"/>
        <v>Yes</v>
      </c>
    </row>
    <row r="213" spans="1:8" x14ac:dyDescent="0.4">
      <c r="A213" s="12" t="s">
        <v>466</v>
      </c>
      <c r="B213" s="12" t="s">
        <v>467</v>
      </c>
      <c r="C213" s="12"/>
      <c r="D213" s="13">
        <v>50</v>
      </c>
      <c r="E213" s="13">
        <v>50</v>
      </c>
      <c r="F213" s="14">
        <v>2</v>
      </c>
      <c r="G213" s="15">
        <f t="shared" si="6"/>
        <v>2</v>
      </c>
      <c r="H213" s="8" t="str">
        <f t="shared" si="7"/>
        <v>Yes</v>
      </c>
    </row>
    <row r="214" spans="1:8" x14ac:dyDescent="0.4">
      <c r="A214" s="12" t="s">
        <v>468</v>
      </c>
      <c r="B214" s="12" t="s">
        <v>469</v>
      </c>
      <c r="C214" s="12"/>
      <c r="D214" s="13">
        <v>27.04</v>
      </c>
      <c r="E214" s="13">
        <v>72.959999999999994</v>
      </c>
      <c r="F214" s="14">
        <v>3.7</v>
      </c>
      <c r="G214" s="15">
        <f t="shared" si="6"/>
        <v>3.6982248520710059</v>
      </c>
      <c r="H214" s="8" t="str">
        <f t="shared" si="7"/>
        <v>Yes</v>
      </c>
    </row>
    <row r="215" spans="1:8" x14ac:dyDescent="0.4">
      <c r="A215" s="12" t="s">
        <v>470</v>
      </c>
      <c r="B215" s="12" t="s">
        <v>471</v>
      </c>
      <c r="C215" s="12"/>
      <c r="D215" s="13">
        <v>34.28</v>
      </c>
      <c r="E215" s="13">
        <v>65.72</v>
      </c>
      <c r="F215" s="14">
        <v>2.92</v>
      </c>
      <c r="G215" s="15">
        <f t="shared" si="6"/>
        <v>2.9171528588098017</v>
      </c>
      <c r="H215" s="8" t="str">
        <f t="shared" si="7"/>
        <v>Yes</v>
      </c>
    </row>
    <row r="216" spans="1:8" x14ac:dyDescent="0.4">
      <c r="A216" s="12" t="s">
        <v>472</v>
      </c>
      <c r="B216" s="12" t="s">
        <v>473</v>
      </c>
      <c r="C216" s="12"/>
      <c r="D216" s="13">
        <v>23</v>
      </c>
      <c r="E216" s="13">
        <v>77</v>
      </c>
      <c r="F216" s="14">
        <v>4.3499999999999996</v>
      </c>
      <c r="G216" s="15">
        <f t="shared" si="6"/>
        <v>4.3478260869565215</v>
      </c>
      <c r="H216" s="8" t="str">
        <f t="shared" si="7"/>
        <v>Yes</v>
      </c>
    </row>
    <row r="217" spans="1:8" x14ac:dyDescent="0.4">
      <c r="A217" s="12" t="s">
        <v>474</v>
      </c>
      <c r="B217" s="12" t="s">
        <v>475</v>
      </c>
      <c r="C217" s="12"/>
      <c r="D217" s="13">
        <v>30.98</v>
      </c>
      <c r="E217" s="13">
        <v>69.02</v>
      </c>
      <c r="F217" s="14">
        <v>3.23</v>
      </c>
      <c r="G217" s="15">
        <f t="shared" si="6"/>
        <v>3.2278889606197545</v>
      </c>
      <c r="H217" s="8" t="str">
        <f t="shared" si="7"/>
        <v>Yes</v>
      </c>
    </row>
    <row r="218" spans="1:8" x14ac:dyDescent="0.4">
      <c r="A218" s="12" t="s">
        <v>476</v>
      </c>
      <c r="B218" s="12" t="s">
        <v>477</v>
      </c>
      <c r="C218" s="12"/>
      <c r="D218" s="13">
        <v>35.04</v>
      </c>
      <c r="E218" s="13">
        <v>64.959999999999994</v>
      </c>
      <c r="F218" s="14">
        <v>2.85</v>
      </c>
      <c r="G218" s="15">
        <f t="shared" si="6"/>
        <v>2.8538812785388128</v>
      </c>
      <c r="H218" s="8" t="str">
        <f t="shared" si="7"/>
        <v>Yes</v>
      </c>
    </row>
    <row r="219" spans="1:8" x14ac:dyDescent="0.4">
      <c r="A219" s="12" t="s">
        <v>478</v>
      </c>
      <c r="B219" s="12" t="s">
        <v>479</v>
      </c>
      <c r="C219" s="12"/>
      <c r="D219" s="13">
        <v>40</v>
      </c>
      <c r="E219" s="13">
        <v>60</v>
      </c>
      <c r="F219" s="14">
        <v>2.5</v>
      </c>
      <c r="G219" s="15">
        <f t="shared" si="6"/>
        <v>2.5</v>
      </c>
      <c r="H219" s="8" t="str">
        <f t="shared" si="7"/>
        <v>Yes</v>
      </c>
    </row>
    <row r="220" spans="1:8" x14ac:dyDescent="0.4">
      <c r="A220" s="12" t="s">
        <v>480</v>
      </c>
      <c r="B220" s="12" t="s">
        <v>481</v>
      </c>
      <c r="C220" s="12"/>
      <c r="D220" s="13">
        <v>28.8</v>
      </c>
      <c r="E220" s="13">
        <v>71.2</v>
      </c>
      <c r="F220" s="14">
        <v>3.47</v>
      </c>
      <c r="G220" s="15">
        <f t="shared" si="6"/>
        <v>3.4722222222222223</v>
      </c>
      <c r="H220" s="8" t="str">
        <f t="shared" si="7"/>
        <v>Yes</v>
      </c>
    </row>
    <row r="221" spans="1:8" x14ac:dyDescent="0.4">
      <c r="A221" s="12" t="s">
        <v>482</v>
      </c>
      <c r="B221" s="12" t="s">
        <v>483</v>
      </c>
      <c r="C221" s="12"/>
      <c r="D221" s="13">
        <v>64</v>
      </c>
      <c r="E221" s="13">
        <v>36</v>
      </c>
      <c r="F221" s="14">
        <v>1.56</v>
      </c>
      <c r="G221" s="15">
        <f t="shared" si="6"/>
        <v>1.5625</v>
      </c>
      <c r="H221" s="8" t="str">
        <f t="shared" si="7"/>
        <v>Yes</v>
      </c>
    </row>
    <row r="222" spans="1:8" x14ac:dyDescent="0.4">
      <c r="A222" s="12" t="s">
        <v>484</v>
      </c>
      <c r="B222" s="12" t="s">
        <v>485</v>
      </c>
      <c r="C222" s="12"/>
      <c r="D222" s="13">
        <v>50</v>
      </c>
      <c r="E222" s="13">
        <v>50</v>
      </c>
      <c r="F222" s="14">
        <v>2</v>
      </c>
      <c r="G222" s="15">
        <f t="shared" si="6"/>
        <v>2</v>
      </c>
      <c r="H222" s="8" t="str">
        <f t="shared" si="7"/>
        <v>Yes</v>
      </c>
    </row>
    <row r="223" spans="1:8" x14ac:dyDescent="0.4">
      <c r="A223" s="12" t="s">
        <v>486</v>
      </c>
      <c r="B223" s="12" t="s">
        <v>487</v>
      </c>
      <c r="C223" s="12"/>
      <c r="D223" s="13">
        <v>50</v>
      </c>
      <c r="E223" s="13">
        <v>50</v>
      </c>
      <c r="F223" s="14">
        <v>2</v>
      </c>
      <c r="G223" s="15">
        <f t="shared" si="6"/>
        <v>2</v>
      </c>
      <c r="H223" s="8" t="str">
        <f t="shared" si="7"/>
        <v>Yes</v>
      </c>
    </row>
    <row r="224" spans="1:8" x14ac:dyDescent="0.4">
      <c r="A224" s="12" t="s">
        <v>488</v>
      </c>
      <c r="B224" s="12" t="s">
        <v>489</v>
      </c>
      <c r="C224" s="12"/>
      <c r="D224" s="13">
        <v>26.5</v>
      </c>
      <c r="E224" s="13">
        <v>73.5</v>
      </c>
      <c r="F224" s="14">
        <v>3.77</v>
      </c>
      <c r="G224" s="15">
        <f t="shared" si="6"/>
        <v>3.7735849056603774</v>
      </c>
      <c r="H224" s="8" t="str">
        <f t="shared" si="7"/>
        <v>Yes</v>
      </c>
    </row>
    <row r="225" spans="1:8" x14ac:dyDescent="0.4">
      <c r="A225" s="12" t="s">
        <v>490</v>
      </c>
      <c r="B225" s="12" t="s">
        <v>491</v>
      </c>
      <c r="C225" s="12"/>
      <c r="D225" s="13">
        <v>50</v>
      </c>
      <c r="E225" s="13">
        <v>50</v>
      </c>
      <c r="F225" s="14">
        <v>2</v>
      </c>
      <c r="G225" s="15">
        <f t="shared" si="6"/>
        <v>2</v>
      </c>
      <c r="H225" s="8" t="str">
        <f t="shared" si="7"/>
        <v>Yes</v>
      </c>
    </row>
    <row r="226" spans="1:8" x14ac:dyDescent="0.4">
      <c r="A226" s="12" t="s">
        <v>492</v>
      </c>
      <c r="B226" s="12" t="s">
        <v>493</v>
      </c>
      <c r="C226" s="12"/>
      <c r="D226" s="13">
        <v>40</v>
      </c>
      <c r="E226" s="13">
        <v>60</v>
      </c>
      <c r="F226" s="14">
        <v>2.5</v>
      </c>
      <c r="G226" s="15">
        <f t="shared" si="6"/>
        <v>2.5</v>
      </c>
      <c r="H226" s="8" t="str">
        <f t="shared" si="7"/>
        <v>Yes</v>
      </c>
    </row>
    <row r="227" spans="1:8" x14ac:dyDescent="0.4">
      <c r="A227" s="12" t="s">
        <v>494</v>
      </c>
      <c r="B227" s="12" t="s">
        <v>495</v>
      </c>
      <c r="C227" s="12"/>
      <c r="D227" s="13">
        <v>30.61</v>
      </c>
      <c r="E227" s="13">
        <v>69.39</v>
      </c>
      <c r="F227" s="14">
        <v>3.27</v>
      </c>
      <c r="G227" s="15">
        <f t="shared" si="6"/>
        <v>3.2669062397909179</v>
      </c>
      <c r="H227" s="8" t="str">
        <f t="shared" si="7"/>
        <v>Yes</v>
      </c>
    </row>
    <row r="228" spans="1:8" x14ac:dyDescent="0.4">
      <c r="A228" s="12" t="s">
        <v>496</v>
      </c>
      <c r="B228" s="12" t="s">
        <v>497</v>
      </c>
      <c r="C228" s="12"/>
      <c r="D228" s="13">
        <v>24</v>
      </c>
      <c r="E228" s="13">
        <v>76</v>
      </c>
      <c r="F228" s="14">
        <v>4.17</v>
      </c>
      <c r="G228" s="15">
        <f t="shared" si="6"/>
        <v>4.166666666666667</v>
      </c>
      <c r="H228" s="8" t="str">
        <f t="shared" si="7"/>
        <v>Yes</v>
      </c>
    </row>
    <row r="229" spans="1:8" x14ac:dyDescent="0.4">
      <c r="A229" s="12" t="s">
        <v>498</v>
      </c>
      <c r="B229" s="12" t="s">
        <v>499</v>
      </c>
      <c r="C229" s="12"/>
      <c r="D229" s="13">
        <v>35</v>
      </c>
      <c r="E229" s="13">
        <v>65</v>
      </c>
      <c r="F229" s="14">
        <v>2.86</v>
      </c>
      <c r="G229" s="15">
        <f t="shared" si="6"/>
        <v>2.8571428571428572</v>
      </c>
      <c r="H229" s="8" t="str">
        <f t="shared" si="7"/>
        <v>Yes</v>
      </c>
    </row>
    <row r="230" spans="1:8" x14ac:dyDescent="0.4">
      <c r="A230" s="12" t="s">
        <v>500</v>
      </c>
      <c r="B230" s="12" t="s">
        <v>501</v>
      </c>
      <c r="C230" s="12"/>
      <c r="D230" s="13">
        <v>50</v>
      </c>
      <c r="E230" s="13">
        <v>50</v>
      </c>
      <c r="F230" s="14">
        <v>2</v>
      </c>
      <c r="G230" s="15">
        <f t="shared" si="6"/>
        <v>2</v>
      </c>
      <c r="H230" s="8" t="str">
        <f t="shared" si="7"/>
        <v>Yes</v>
      </c>
    </row>
    <row r="231" spans="1:8" x14ac:dyDescent="0.4">
      <c r="A231" s="12" t="s">
        <v>502</v>
      </c>
      <c r="B231" s="12" t="s">
        <v>503</v>
      </c>
      <c r="C231" s="12"/>
      <c r="D231" s="13">
        <v>40</v>
      </c>
      <c r="E231" s="13">
        <v>60</v>
      </c>
      <c r="F231" s="14">
        <v>2.5</v>
      </c>
      <c r="G231" s="15">
        <f t="shared" si="6"/>
        <v>2.5</v>
      </c>
      <c r="H231" s="8" t="str">
        <f t="shared" si="7"/>
        <v>Yes</v>
      </c>
    </row>
    <row r="232" spans="1:8" x14ac:dyDescent="0.4">
      <c r="A232" s="12" t="s">
        <v>504</v>
      </c>
      <c r="B232" s="12" t="s">
        <v>505</v>
      </c>
      <c r="C232" s="12"/>
      <c r="D232" s="13">
        <v>22</v>
      </c>
      <c r="E232" s="13">
        <v>78</v>
      </c>
      <c r="F232" s="14">
        <v>4.55</v>
      </c>
      <c r="G232" s="15">
        <f t="shared" si="6"/>
        <v>4.5454545454545459</v>
      </c>
      <c r="H232" s="8" t="str">
        <f t="shared" si="7"/>
        <v>Yes</v>
      </c>
    </row>
    <row r="233" spans="1:8" x14ac:dyDescent="0.4">
      <c r="A233" s="12" t="s">
        <v>506</v>
      </c>
      <c r="B233" s="12" t="s">
        <v>507</v>
      </c>
      <c r="C233" s="12"/>
      <c r="D233" s="13">
        <v>30</v>
      </c>
      <c r="E233" s="13">
        <v>70</v>
      </c>
      <c r="F233" s="14">
        <v>3.33</v>
      </c>
      <c r="G233" s="15">
        <f t="shared" si="6"/>
        <v>3.3333333333333335</v>
      </c>
      <c r="H233" s="8" t="str">
        <f t="shared" si="7"/>
        <v>Yes</v>
      </c>
    </row>
    <row r="234" spans="1:8" x14ac:dyDescent="0.4">
      <c r="A234" s="12" t="s">
        <v>508</v>
      </c>
      <c r="B234" s="12" t="s">
        <v>509</v>
      </c>
      <c r="C234" s="12"/>
      <c r="D234" s="13">
        <v>26.02</v>
      </c>
      <c r="E234" s="13">
        <v>73.98</v>
      </c>
      <c r="F234" s="14">
        <v>3.84</v>
      </c>
      <c r="G234" s="15">
        <f t="shared" si="6"/>
        <v>3.8431975403535743</v>
      </c>
      <c r="H234" s="8" t="str">
        <f t="shared" si="7"/>
        <v>Yes</v>
      </c>
    </row>
    <row r="235" spans="1:8" x14ac:dyDescent="0.4">
      <c r="A235" s="12" t="s">
        <v>510</v>
      </c>
      <c r="B235" s="12" t="s">
        <v>511</v>
      </c>
      <c r="C235" s="12"/>
      <c r="D235" s="13">
        <v>50</v>
      </c>
      <c r="E235" s="13">
        <v>50</v>
      </c>
      <c r="F235" s="14">
        <v>2</v>
      </c>
      <c r="G235" s="15">
        <f t="shared" si="6"/>
        <v>2</v>
      </c>
      <c r="H235" s="8" t="str">
        <f t="shared" si="7"/>
        <v>Yes</v>
      </c>
    </row>
    <row r="236" spans="1:8" x14ac:dyDescent="0.4">
      <c r="A236" s="12" t="s">
        <v>512</v>
      </c>
      <c r="B236" s="12" t="s">
        <v>513</v>
      </c>
      <c r="C236" s="12"/>
      <c r="D236" s="13">
        <v>28.29</v>
      </c>
      <c r="E236" s="13">
        <v>71.709999999999994</v>
      </c>
      <c r="F236" s="14">
        <v>3.53</v>
      </c>
      <c r="G236" s="15">
        <f t="shared" si="6"/>
        <v>3.5348179568752212</v>
      </c>
      <c r="H236" s="8" t="str">
        <f t="shared" si="7"/>
        <v>Yes</v>
      </c>
    </row>
    <row r="237" spans="1:8" x14ac:dyDescent="0.4">
      <c r="A237" s="12" t="s">
        <v>514</v>
      </c>
      <c r="B237" s="12" t="s">
        <v>515</v>
      </c>
      <c r="C237" s="12"/>
      <c r="D237" s="13">
        <v>24</v>
      </c>
      <c r="E237" s="13">
        <v>76</v>
      </c>
      <c r="F237" s="14">
        <v>4.17</v>
      </c>
      <c r="G237" s="15">
        <f t="shared" si="6"/>
        <v>4.166666666666667</v>
      </c>
      <c r="H237" s="8" t="str">
        <f t="shared" si="7"/>
        <v>Yes</v>
      </c>
    </row>
    <row r="238" spans="1:8" x14ac:dyDescent="0.4">
      <c r="A238" s="12" t="s">
        <v>516</v>
      </c>
      <c r="B238" s="12" t="s">
        <v>517</v>
      </c>
      <c r="C238" s="12"/>
      <c r="D238" s="13">
        <v>31.88</v>
      </c>
      <c r="E238" s="13">
        <v>68.12</v>
      </c>
      <c r="F238" s="14">
        <v>3.14</v>
      </c>
      <c r="G238" s="15">
        <f t="shared" si="6"/>
        <v>3.1367628607277291</v>
      </c>
      <c r="H238" s="8" t="str">
        <f t="shared" si="7"/>
        <v>Yes</v>
      </c>
    </row>
    <row r="239" spans="1:8" x14ac:dyDescent="0.4">
      <c r="A239" s="12" t="s">
        <v>518</v>
      </c>
      <c r="B239" s="12" t="s">
        <v>519</v>
      </c>
      <c r="C239" s="12"/>
      <c r="D239" s="13">
        <v>40</v>
      </c>
      <c r="E239" s="13">
        <v>60</v>
      </c>
      <c r="F239" s="14">
        <v>2.5</v>
      </c>
      <c r="G239" s="15">
        <f t="shared" si="6"/>
        <v>2.5</v>
      </c>
      <c r="H239" s="8" t="str">
        <f t="shared" si="7"/>
        <v>Yes</v>
      </c>
    </row>
    <row r="240" spans="1:8" x14ac:dyDescent="0.4">
      <c r="A240" s="12" t="s">
        <v>520</v>
      </c>
      <c r="B240" s="12" t="s">
        <v>521</v>
      </c>
      <c r="C240" s="12"/>
      <c r="D240" s="13">
        <v>35</v>
      </c>
      <c r="E240" s="13">
        <v>65</v>
      </c>
      <c r="F240" s="14">
        <v>2.86</v>
      </c>
      <c r="G240" s="15">
        <f t="shared" si="6"/>
        <v>2.8571428571428572</v>
      </c>
      <c r="H240" s="8" t="str">
        <f t="shared" si="7"/>
        <v>Yes</v>
      </c>
    </row>
    <row r="241" spans="1:8" x14ac:dyDescent="0.4">
      <c r="A241" s="16" t="s">
        <v>522</v>
      </c>
      <c r="B241" s="16" t="s">
        <v>523</v>
      </c>
      <c r="C241" s="16"/>
      <c r="D241" s="17">
        <v>100</v>
      </c>
      <c r="E241" s="17">
        <v>0</v>
      </c>
      <c r="F241" s="18">
        <v>1</v>
      </c>
      <c r="G241" s="19">
        <f t="shared" si="6"/>
        <v>1</v>
      </c>
      <c r="H241" s="9" t="str">
        <f t="shared" si="7"/>
        <v>No — 0% funding</v>
      </c>
    </row>
    <row r="242" spans="1:8" x14ac:dyDescent="0.4">
      <c r="A242" s="12" t="s">
        <v>524</v>
      </c>
      <c r="B242" s="12" t="s">
        <v>525</v>
      </c>
      <c r="C242" s="12"/>
      <c r="D242" s="13">
        <v>40</v>
      </c>
      <c r="E242" s="13">
        <v>60</v>
      </c>
      <c r="F242" s="14">
        <v>2.5</v>
      </c>
      <c r="G242" s="15">
        <f t="shared" si="6"/>
        <v>2.5</v>
      </c>
      <c r="H242" s="8" t="str">
        <f t="shared" si="7"/>
        <v>Yes</v>
      </c>
    </row>
    <row r="243" spans="1:8" x14ac:dyDescent="0.4">
      <c r="A243" s="12" t="s">
        <v>526</v>
      </c>
      <c r="B243" s="12" t="s">
        <v>527</v>
      </c>
      <c r="C243" s="12"/>
      <c r="D243" s="13">
        <v>35.799999999999997</v>
      </c>
      <c r="E243" s="13">
        <v>64.2</v>
      </c>
      <c r="F243" s="14">
        <v>2.79</v>
      </c>
      <c r="G243" s="15">
        <f t="shared" si="6"/>
        <v>2.7932960893854752</v>
      </c>
      <c r="H243" s="8" t="str">
        <f t="shared" si="7"/>
        <v>Yes</v>
      </c>
    </row>
    <row r="244" spans="1:8" x14ac:dyDescent="0.4">
      <c r="A244" s="12" t="s">
        <v>528</v>
      </c>
      <c r="B244" s="12" t="s">
        <v>529</v>
      </c>
      <c r="C244" s="12"/>
      <c r="D244" s="13">
        <v>50</v>
      </c>
      <c r="E244" s="13">
        <v>50</v>
      </c>
      <c r="F244" s="14">
        <v>2</v>
      </c>
      <c r="G244" s="15">
        <f t="shared" si="6"/>
        <v>2</v>
      </c>
      <c r="H244" s="8" t="str">
        <f t="shared" si="7"/>
        <v>Yes</v>
      </c>
    </row>
    <row r="245" spans="1:8" x14ac:dyDescent="0.4">
      <c r="A245" s="12" t="s">
        <v>530</v>
      </c>
      <c r="B245" s="12" t="s">
        <v>531</v>
      </c>
      <c r="C245" s="12"/>
      <c r="D245" s="13">
        <v>29.38</v>
      </c>
      <c r="E245" s="13">
        <v>70.62</v>
      </c>
      <c r="F245" s="14">
        <v>3.4</v>
      </c>
      <c r="G245" s="15">
        <f t="shared" si="6"/>
        <v>3.4036759700476518</v>
      </c>
      <c r="H245" s="8" t="str">
        <f t="shared" si="7"/>
        <v>Yes</v>
      </c>
    </row>
    <row r="246" spans="1:8" x14ac:dyDescent="0.4">
      <c r="A246" s="12" t="s">
        <v>532</v>
      </c>
      <c r="B246" s="12" t="s">
        <v>533</v>
      </c>
      <c r="C246" s="12"/>
      <c r="D246" s="13">
        <v>37.97</v>
      </c>
      <c r="E246" s="13">
        <v>62.03</v>
      </c>
      <c r="F246" s="14">
        <v>2.63</v>
      </c>
      <c r="G246" s="15">
        <f t="shared" si="6"/>
        <v>2.6336581511719781</v>
      </c>
      <c r="H246" s="8" t="str">
        <f t="shared" si="7"/>
        <v>Yes</v>
      </c>
    </row>
    <row r="247" spans="1:8" x14ac:dyDescent="0.4">
      <c r="A247" s="12" t="s">
        <v>534</v>
      </c>
      <c r="B247" s="12" t="s">
        <v>535</v>
      </c>
      <c r="C247" s="12"/>
      <c r="D247" s="13">
        <v>24.27</v>
      </c>
      <c r="E247" s="13">
        <v>75.73</v>
      </c>
      <c r="F247" s="14">
        <v>4.12</v>
      </c>
      <c r="G247" s="15">
        <f t="shared" si="6"/>
        <v>4.1203131437989287</v>
      </c>
      <c r="H247" s="8" t="str">
        <f t="shared" si="7"/>
        <v>Yes</v>
      </c>
    </row>
    <row r="248" spans="1:8" x14ac:dyDescent="0.4">
      <c r="A248" s="12" t="s">
        <v>536</v>
      </c>
      <c r="B248" s="12" t="s">
        <v>537</v>
      </c>
      <c r="C248" s="12"/>
      <c r="D248" s="13">
        <v>35.85</v>
      </c>
      <c r="E248" s="13">
        <v>64.150000000000006</v>
      </c>
      <c r="F248" s="14">
        <v>2.79</v>
      </c>
      <c r="G248" s="15">
        <f t="shared" si="6"/>
        <v>2.7894002789400276</v>
      </c>
      <c r="H248" s="8" t="str">
        <f t="shared" si="7"/>
        <v>Yes</v>
      </c>
    </row>
    <row r="249" spans="1:8" x14ac:dyDescent="0.4">
      <c r="A249" s="16" t="s">
        <v>538</v>
      </c>
      <c r="B249" s="16" t="s">
        <v>539</v>
      </c>
      <c r="C249" s="16"/>
      <c r="D249" s="17">
        <v>100</v>
      </c>
      <c r="E249" s="17">
        <v>0</v>
      </c>
      <c r="F249" s="18">
        <v>1</v>
      </c>
      <c r="G249" s="19">
        <f t="shared" si="6"/>
        <v>1</v>
      </c>
      <c r="H249" s="9" t="str">
        <f t="shared" si="7"/>
        <v>No — 0% funding</v>
      </c>
    </row>
    <row r="250" spans="1:8" x14ac:dyDescent="0.4">
      <c r="A250" s="12" t="s">
        <v>540</v>
      </c>
      <c r="B250" s="12" t="s">
        <v>541</v>
      </c>
      <c r="C250" s="12"/>
      <c r="D250" s="13">
        <v>50</v>
      </c>
      <c r="E250" s="13">
        <v>50</v>
      </c>
      <c r="F250" s="14">
        <v>2</v>
      </c>
      <c r="G250" s="15">
        <f t="shared" si="6"/>
        <v>2</v>
      </c>
      <c r="H250" s="8" t="str">
        <f t="shared" si="7"/>
        <v>Yes</v>
      </c>
    </row>
    <row r="251" spans="1:8" x14ac:dyDescent="0.4">
      <c r="A251" s="12" t="s">
        <v>542</v>
      </c>
      <c r="B251" s="12" t="s">
        <v>543</v>
      </c>
      <c r="C251" s="12"/>
      <c r="D251" s="13">
        <v>26.5</v>
      </c>
      <c r="E251" s="13">
        <v>73.5</v>
      </c>
      <c r="F251" s="14">
        <v>3.77</v>
      </c>
      <c r="G251" s="15">
        <f t="shared" si="6"/>
        <v>3.7735849056603774</v>
      </c>
      <c r="H251" s="8" t="str">
        <f t="shared" si="7"/>
        <v>Yes</v>
      </c>
    </row>
    <row r="252" spans="1:8" x14ac:dyDescent="0.4">
      <c r="A252" s="12" t="s">
        <v>544</v>
      </c>
      <c r="B252" s="12" t="s">
        <v>545</v>
      </c>
      <c r="C252" s="12"/>
      <c r="D252" s="13">
        <v>40</v>
      </c>
      <c r="E252" s="13">
        <v>60</v>
      </c>
      <c r="F252" s="14">
        <v>2.5</v>
      </c>
      <c r="G252" s="15">
        <f t="shared" si="6"/>
        <v>2.5</v>
      </c>
      <c r="H252" s="8" t="str">
        <f t="shared" si="7"/>
        <v>Yes</v>
      </c>
    </row>
    <row r="253" spans="1:8" x14ac:dyDescent="0.4">
      <c r="A253" s="12" t="s">
        <v>546</v>
      </c>
      <c r="B253" s="12" t="s">
        <v>547</v>
      </c>
      <c r="C253" s="12"/>
      <c r="D253" s="13">
        <v>50</v>
      </c>
      <c r="E253" s="13">
        <v>50</v>
      </c>
      <c r="F253" s="14">
        <v>2</v>
      </c>
      <c r="G253" s="15">
        <f t="shared" si="6"/>
        <v>2</v>
      </c>
      <c r="H253" s="8" t="str">
        <f t="shared" si="7"/>
        <v>Yes</v>
      </c>
    </row>
    <row r="254" spans="1:8" x14ac:dyDescent="0.4">
      <c r="A254" s="12" t="s">
        <v>548</v>
      </c>
      <c r="B254" s="12" t="s">
        <v>549</v>
      </c>
      <c r="C254" s="12"/>
      <c r="D254" s="13">
        <v>40</v>
      </c>
      <c r="E254" s="13">
        <v>60</v>
      </c>
      <c r="F254" s="14">
        <v>2.5</v>
      </c>
      <c r="G254" s="15">
        <f t="shared" si="6"/>
        <v>2.5</v>
      </c>
      <c r="H254" s="8" t="str">
        <f t="shared" si="7"/>
        <v>Yes</v>
      </c>
    </row>
    <row r="255" spans="1:8" x14ac:dyDescent="0.4">
      <c r="A255" s="12" t="s">
        <v>550</v>
      </c>
      <c r="B255" s="12" t="s">
        <v>551</v>
      </c>
      <c r="C255" s="12"/>
      <c r="D255" s="13">
        <v>34.81</v>
      </c>
      <c r="E255" s="13">
        <v>65.19</v>
      </c>
      <c r="F255" s="14">
        <v>2.87</v>
      </c>
      <c r="G255" s="15">
        <f t="shared" si="6"/>
        <v>2.8727377190462509</v>
      </c>
      <c r="H255" s="8" t="str">
        <f t="shared" si="7"/>
        <v>Yes</v>
      </c>
    </row>
    <row r="256" spans="1:8" x14ac:dyDescent="0.4">
      <c r="A256" s="12" t="s">
        <v>552</v>
      </c>
      <c r="B256" s="12" t="s">
        <v>553</v>
      </c>
      <c r="C256" s="12"/>
      <c r="D256" s="13">
        <v>50</v>
      </c>
      <c r="E256" s="13">
        <v>50</v>
      </c>
      <c r="F256" s="14">
        <v>2</v>
      </c>
      <c r="G256" s="15">
        <f t="shared" si="6"/>
        <v>2</v>
      </c>
      <c r="H256" s="8" t="str">
        <f t="shared" si="7"/>
        <v>Yes</v>
      </c>
    </row>
    <row r="257" spans="1:8" x14ac:dyDescent="0.4">
      <c r="A257" s="12" t="s">
        <v>554</v>
      </c>
      <c r="B257" s="12" t="s">
        <v>555</v>
      </c>
      <c r="C257" s="12"/>
      <c r="D257" s="13">
        <v>35</v>
      </c>
      <c r="E257" s="13">
        <v>65</v>
      </c>
      <c r="F257" s="14">
        <v>2.86</v>
      </c>
      <c r="G257" s="15">
        <f t="shared" si="6"/>
        <v>2.8571428571428572</v>
      </c>
      <c r="H257" s="8" t="str">
        <f t="shared" si="7"/>
        <v>Yes</v>
      </c>
    </row>
    <row r="258" spans="1:8" x14ac:dyDescent="0.4">
      <c r="A258" s="12" t="s">
        <v>556</v>
      </c>
      <c r="B258" s="12" t="s">
        <v>557</v>
      </c>
      <c r="C258" s="12"/>
      <c r="D258" s="13">
        <v>23</v>
      </c>
      <c r="E258" s="13">
        <v>77</v>
      </c>
      <c r="F258" s="14">
        <v>4.3499999999999996</v>
      </c>
      <c r="G258" s="15">
        <f t="shared" si="6"/>
        <v>4.3478260869565215</v>
      </c>
      <c r="H258" s="8" t="str">
        <f t="shared" si="7"/>
        <v>Yes</v>
      </c>
    </row>
    <row r="259" spans="1:8" x14ac:dyDescent="0.4">
      <c r="A259" s="12" t="s">
        <v>558</v>
      </c>
      <c r="B259" s="12" t="s">
        <v>559</v>
      </c>
      <c r="C259" s="12"/>
      <c r="D259" s="13">
        <v>23</v>
      </c>
      <c r="E259" s="13">
        <v>77</v>
      </c>
      <c r="F259" s="14">
        <v>4.3499999999999996</v>
      </c>
      <c r="G259" s="15">
        <f t="shared" si="6"/>
        <v>4.3478260869565215</v>
      </c>
      <c r="H259" s="8" t="str">
        <f t="shared" si="7"/>
        <v>Yes</v>
      </c>
    </row>
    <row r="260" spans="1:8" x14ac:dyDescent="0.4">
      <c r="A260" s="12" t="s">
        <v>560</v>
      </c>
      <c r="B260" s="12" t="s">
        <v>561</v>
      </c>
      <c r="C260" s="12"/>
      <c r="D260" s="13">
        <v>32.24</v>
      </c>
      <c r="E260" s="13">
        <v>67.760000000000005</v>
      </c>
      <c r="F260" s="14">
        <v>3.1</v>
      </c>
      <c r="G260" s="15">
        <f t="shared" si="6"/>
        <v>3.1017369727047144</v>
      </c>
      <c r="H260" s="8" t="str">
        <f t="shared" si="7"/>
        <v>Yes</v>
      </c>
    </row>
    <row r="261" spans="1:8" x14ac:dyDescent="0.4">
      <c r="A261" s="12" t="s">
        <v>562</v>
      </c>
      <c r="B261" s="12" t="s">
        <v>563</v>
      </c>
      <c r="C261" s="12"/>
      <c r="D261" s="13">
        <v>40</v>
      </c>
      <c r="E261" s="13">
        <v>60</v>
      </c>
      <c r="F261" s="14">
        <v>2.5</v>
      </c>
      <c r="G261" s="15">
        <f t="shared" si="6"/>
        <v>2.5</v>
      </c>
      <c r="H261" s="8" t="str">
        <f t="shared" si="7"/>
        <v>Yes</v>
      </c>
    </row>
    <row r="262" spans="1:8" x14ac:dyDescent="0.4">
      <c r="A262" s="12" t="s">
        <v>564</v>
      </c>
      <c r="B262" s="12" t="s">
        <v>565</v>
      </c>
      <c r="C262" s="12"/>
      <c r="D262" s="13">
        <v>22</v>
      </c>
      <c r="E262" s="13">
        <v>78</v>
      </c>
      <c r="F262" s="14">
        <v>4.55</v>
      </c>
      <c r="G262" s="15">
        <f t="shared" ref="G262:G325" si="8">IFERROR(100/D262,"")</f>
        <v>4.5454545454545459</v>
      </c>
      <c r="H262" s="8" t="str">
        <f t="shared" ref="H262:H325" si="9">IF(E262&gt;0,"Yes","No — 0% funding")</f>
        <v>Yes</v>
      </c>
    </row>
    <row r="263" spans="1:8" x14ac:dyDescent="0.4">
      <c r="A263" s="12" t="s">
        <v>566</v>
      </c>
      <c r="B263" s="12" t="s">
        <v>567</v>
      </c>
      <c r="C263" s="12"/>
      <c r="D263" s="13">
        <v>30</v>
      </c>
      <c r="E263" s="13">
        <v>70</v>
      </c>
      <c r="F263" s="14">
        <v>3.33</v>
      </c>
      <c r="G263" s="15">
        <f t="shared" si="8"/>
        <v>3.3333333333333335</v>
      </c>
      <c r="H263" s="8" t="str">
        <f t="shared" si="9"/>
        <v>Yes</v>
      </c>
    </row>
    <row r="264" spans="1:8" x14ac:dyDescent="0.4">
      <c r="A264" s="12" t="s">
        <v>568</v>
      </c>
      <c r="B264" s="12" t="s">
        <v>569</v>
      </c>
      <c r="C264" s="12"/>
      <c r="D264" s="13">
        <v>20</v>
      </c>
      <c r="E264" s="13">
        <v>80</v>
      </c>
      <c r="F264" s="14">
        <v>5</v>
      </c>
      <c r="G264" s="15">
        <f t="shared" si="8"/>
        <v>5</v>
      </c>
      <c r="H264" s="8" t="str">
        <f t="shared" si="9"/>
        <v>Yes</v>
      </c>
    </row>
    <row r="265" spans="1:8" x14ac:dyDescent="0.4">
      <c r="A265" s="12" t="s">
        <v>570</v>
      </c>
      <c r="B265" s="12" t="s">
        <v>571</v>
      </c>
      <c r="C265" s="12"/>
      <c r="D265" s="13">
        <v>30</v>
      </c>
      <c r="E265" s="13">
        <v>70</v>
      </c>
      <c r="F265" s="14">
        <v>3.33</v>
      </c>
      <c r="G265" s="15">
        <f t="shared" si="8"/>
        <v>3.3333333333333335</v>
      </c>
      <c r="H265" s="8" t="str">
        <f t="shared" si="9"/>
        <v>Yes</v>
      </c>
    </row>
    <row r="266" spans="1:8" x14ac:dyDescent="0.4">
      <c r="A266" s="12" t="s">
        <v>572</v>
      </c>
      <c r="B266" s="12" t="s">
        <v>573</v>
      </c>
      <c r="C266" s="12"/>
      <c r="D266" s="13">
        <v>20</v>
      </c>
      <c r="E266" s="13">
        <v>80</v>
      </c>
      <c r="F266" s="14">
        <v>5</v>
      </c>
      <c r="G266" s="15">
        <f t="shared" si="8"/>
        <v>5</v>
      </c>
      <c r="H266" s="8" t="str">
        <f t="shared" si="9"/>
        <v>Yes</v>
      </c>
    </row>
    <row r="267" spans="1:8" x14ac:dyDescent="0.4">
      <c r="A267" s="12" t="s">
        <v>574</v>
      </c>
      <c r="B267" s="12" t="s">
        <v>575</v>
      </c>
      <c r="C267" s="12"/>
      <c r="D267" s="13">
        <v>20</v>
      </c>
      <c r="E267" s="13">
        <v>80</v>
      </c>
      <c r="F267" s="14">
        <v>5</v>
      </c>
      <c r="G267" s="15">
        <f t="shared" si="8"/>
        <v>5</v>
      </c>
      <c r="H267" s="8" t="str">
        <f t="shared" si="9"/>
        <v>Yes</v>
      </c>
    </row>
    <row r="268" spans="1:8" x14ac:dyDescent="0.4">
      <c r="A268" s="12" t="s">
        <v>576</v>
      </c>
      <c r="B268" s="12" t="s">
        <v>577</v>
      </c>
      <c r="C268" s="12"/>
      <c r="D268" s="13">
        <v>32.96</v>
      </c>
      <c r="E268" s="13">
        <v>67.040000000000006</v>
      </c>
      <c r="F268" s="14">
        <v>3.03</v>
      </c>
      <c r="G268" s="15">
        <f t="shared" si="8"/>
        <v>3.0339805825242716</v>
      </c>
      <c r="H268" s="8" t="str">
        <f t="shared" si="9"/>
        <v>Yes</v>
      </c>
    </row>
    <row r="269" spans="1:8" x14ac:dyDescent="0.4">
      <c r="A269" s="12" t="s">
        <v>578</v>
      </c>
      <c r="B269" s="12" t="s">
        <v>579</v>
      </c>
      <c r="C269" s="12"/>
      <c r="D269" s="13">
        <v>50</v>
      </c>
      <c r="E269" s="13">
        <v>50</v>
      </c>
      <c r="F269" s="14">
        <v>2</v>
      </c>
      <c r="G269" s="15">
        <f t="shared" si="8"/>
        <v>2</v>
      </c>
      <c r="H269" s="8" t="str">
        <f t="shared" si="9"/>
        <v>Yes</v>
      </c>
    </row>
    <row r="270" spans="1:8" x14ac:dyDescent="0.4">
      <c r="A270" s="12" t="s">
        <v>580</v>
      </c>
      <c r="B270" s="12" t="s">
        <v>581</v>
      </c>
      <c r="C270" s="12"/>
      <c r="D270" s="13">
        <v>50</v>
      </c>
      <c r="E270" s="13">
        <v>50</v>
      </c>
      <c r="F270" s="14">
        <v>2</v>
      </c>
      <c r="G270" s="15">
        <f t="shared" si="8"/>
        <v>2</v>
      </c>
      <c r="H270" s="8" t="str">
        <f t="shared" si="9"/>
        <v>Yes</v>
      </c>
    </row>
    <row r="271" spans="1:8" x14ac:dyDescent="0.4">
      <c r="A271" s="12" t="s">
        <v>582</v>
      </c>
      <c r="B271" s="12" t="s">
        <v>583</v>
      </c>
      <c r="C271" s="12"/>
      <c r="D271" s="13">
        <v>50</v>
      </c>
      <c r="E271" s="13">
        <v>50</v>
      </c>
      <c r="F271" s="14">
        <v>2</v>
      </c>
      <c r="G271" s="15">
        <f t="shared" si="8"/>
        <v>2</v>
      </c>
      <c r="H271" s="8" t="str">
        <f t="shared" si="9"/>
        <v>Yes</v>
      </c>
    </row>
    <row r="272" spans="1:8" x14ac:dyDescent="0.4">
      <c r="A272" s="12" t="s">
        <v>584</v>
      </c>
      <c r="B272" s="12" t="s">
        <v>585</v>
      </c>
      <c r="C272" s="12"/>
      <c r="D272" s="13">
        <v>29.46</v>
      </c>
      <c r="E272" s="13">
        <v>70.540000000000006</v>
      </c>
      <c r="F272" s="14">
        <v>3.39</v>
      </c>
      <c r="G272" s="15">
        <f t="shared" si="8"/>
        <v>3.3944331296673456</v>
      </c>
      <c r="H272" s="8" t="str">
        <f t="shared" si="9"/>
        <v>Yes</v>
      </c>
    </row>
    <row r="273" spans="1:8" x14ac:dyDescent="0.4">
      <c r="A273" s="12" t="s">
        <v>586</v>
      </c>
      <c r="B273" s="12" t="s">
        <v>587</v>
      </c>
      <c r="C273" s="12"/>
      <c r="D273" s="13">
        <v>24</v>
      </c>
      <c r="E273" s="13">
        <v>76</v>
      </c>
      <c r="F273" s="14">
        <v>4.17</v>
      </c>
      <c r="G273" s="15">
        <f t="shared" si="8"/>
        <v>4.166666666666667</v>
      </c>
      <c r="H273" s="8" t="str">
        <f t="shared" si="9"/>
        <v>Yes</v>
      </c>
    </row>
    <row r="274" spans="1:8" x14ac:dyDescent="0.4">
      <c r="A274" s="12" t="s">
        <v>588</v>
      </c>
      <c r="B274" s="12" t="s">
        <v>589</v>
      </c>
      <c r="C274" s="12"/>
      <c r="D274" s="13">
        <v>23</v>
      </c>
      <c r="E274" s="13">
        <v>77</v>
      </c>
      <c r="F274" s="14">
        <v>4.3499999999999996</v>
      </c>
      <c r="G274" s="15">
        <f t="shared" si="8"/>
        <v>4.3478260869565215</v>
      </c>
      <c r="H274" s="8" t="str">
        <f t="shared" si="9"/>
        <v>Yes</v>
      </c>
    </row>
    <row r="275" spans="1:8" x14ac:dyDescent="0.4">
      <c r="A275" s="12" t="s">
        <v>590</v>
      </c>
      <c r="B275" s="12" t="s">
        <v>591</v>
      </c>
      <c r="C275" s="12"/>
      <c r="D275" s="13">
        <v>28.79</v>
      </c>
      <c r="E275" s="13">
        <v>71.209999999999994</v>
      </c>
      <c r="F275" s="14">
        <v>3.47</v>
      </c>
      <c r="G275" s="15">
        <f t="shared" si="8"/>
        <v>3.4734282737061482</v>
      </c>
      <c r="H275" s="8" t="str">
        <f t="shared" si="9"/>
        <v>Yes</v>
      </c>
    </row>
    <row r="276" spans="1:8" x14ac:dyDescent="0.4">
      <c r="A276" s="12" t="s">
        <v>592</v>
      </c>
      <c r="B276" s="12" t="s">
        <v>593</v>
      </c>
      <c r="C276" s="12"/>
      <c r="D276" s="13">
        <v>27.24</v>
      </c>
      <c r="E276" s="13">
        <v>72.760000000000005</v>
      </c>
      <c r="F276" s="14">
        <v>3.67</v>
      </c>
      <c r="G276" s="15">
        <f t="shared" si="8"/>
        <v>3.6710719530102791</v>
      </c>
      <c r="H276" s="8" t="str">
        <f t="shared" si="9"/>
        <v>Yes</v>
      </c>
    </row>
    <row r="277" spans="1:8" x14ac:dyDescent="0.4">
      <c r="A277" s="12" t="s">
        <v>594</v>
      </c>
      <c r="B277" s="12" t="s">
        <v>595</v>
      </c>
      <c r="C277" s="12"/>
      <c r="D277" s="13">
        <v>40</v>
      </c>
      <c r="E277" s="13">
        <v>60</v>
      </c>
      <c r="F277" s="14">
        <v>2.5</v>
      </c>
      <c r="G277" s="15">
        <f t="shared" si="8"/>
        <v>2.5</v>
      </c>
      <c r="H277" s="8" t="str">
        <f t="shared" si="9"/>
        <v>Yes</v>
      </c>
    </row>
    <row r="278" spans="1:8" x14ac:dyDescent="0.4">
      <c r="A278" s="12" t="s">
        <v>596</v>
      </c>
      <c r="B278" s="12" t="s">
        <v>597</v>
      </c>
      <c r="C278" s="12"/>
      <c r="D278" s="13">
        <v>40</v>
      </c>
      <c r="E278" s="13">
        <v>60</v>
      </c>
      <c r="F278" s="14">
        <v>2.5</v>
      </c>
      <c r="G278" s="15">
        <f t="shared" si="8"/>
        <v>2.5</v>
      </c>
      <c r="H278" s="8" t="str">
        <f t="shared" si="9"/>
        <v>Yes</v>
      </c>
    </row>
    <row r="279" spans="1:8" x14ac:dyDescent="0.4">
      <c r="A279" s="12" t="s">
        <v>598</v>
      </c>
      <c r="B279" s="12" t="s">
        <v>599</v>
      </c>
      <c r="C279" s="12"/>
      <c r="D279" s="13">
        <v>31.6</v>
      </c>
      <c r="E279" s="13">
        <v>68.400000000000006</v>
      </c>
      <c r="F279" s="14">
        <v>3.16</v>
      </c>
      <c r="G279" s="15">
        <f t="shared" si="8"/>
        <v>3.1645569620253164</v>
      </c>
      <c r="H279" s="8" t="str">
        <f t="shared" si="9"/>
        <v>Yes</v>
      </c>
    </row>
    <row r="280" spans="1:8" x14ac:dyDescent="0.4">
      <c r="A280" s="12" t="s">
        <v>600</v>
      </c>
      <c r="B280" s="12" t="s">
        <v>601</v>
      </c>
      <c r="C280" s="12"/>
      <c r="D280" s="13">
        <v>40</v>
      </c>
      <c r="E280" s="13">
        <v>60</v>
      </c>
      <c r="F280" s="14">
        <v>2.5</v>
      </c>
      <c r="G280" s="15">
        <f t="shared" si="8"/>
        <v>2.5</v>
      </c>
      <c r="H280" s="8" t="str">
        <f t="shared" si="9"/>
        <v>Yes</v>
      </c>
    </row>
    <row r="281" spans="1:8" x14ac:dyDescent="0.4">
      <c r="A281" s="12" t="s">
        <v>602</v>
      </c>
      <c r="B281" s="12" t="s">
        <v>603</v>
      </c>
      <c r="C281" s="12"/>
      <c r="D281" s="13">
        <v>32.380000000000003</v>
      </c>
      <c r="E281" s="13">
        <v>67.62</v>
      </c>
      <c r="F281" s="14">
        <v>3.09</v>
      </c>
      <c r="G281" s="15">
        <f t="shared" si="8"/>
        <v>3.0883261272390361</v>
      </c>
      <c r="H281" s="8" t="str">
        <f t="shared" si="9"/>
        <v>Yes</v>
      </c>
    </row>
    <row r="282" spans="1:8" x14ac:dyDescent="0.4">
      <c r="A282" s="12" t="s">
        <v>604</v>
      </c>
      <c r="B282" s="12" t="s">
        <v>605</v>
      </c>
      <c r="C282" s="12"/>
      <c r="D282" s="13">
        <v>30.87</v>
      </c>
      <c r="E282" s="13">
        <v>69.13</v>
      </c>
      <c r="F282" s="14">
        <v>3.24</v>
      </c>
      <c r="G282" s="15">
        <f t="shared" si="8"/>
        <v>3.2393909944930352</v>
      </c>
      <c r="H282" s="8" t="str">
        <f t="shared" si="9"/>
        <v>Yes</v>
      </c>
    </row>
    <row r="283" spans="1:8" x14ac:dyDescent="0.4">
      <c r="A283" s="12" t="s">
        <v>606</v>
      </c>
      <c r="B283" s="12" t="s">
        <v>607</v>
      </c>
      <c r="C283" s="12"/>
      <c r="D283" s="13">
        <v>30.99</v>
      </c>
      <c r="E283" s="13">
        <v>69.010000000000005</v>
      </c>
      <c r="F283" s="14">
        <v>3.23</v>
      </c>
      <c r="G283" s="15">
        <f t="shared" si="8"/>
        <v>3.2268473701193936</v>
      </c>
      <c r="H283" s="8" t="str">
        <f t="shared" si="9"/>
        <v>Yes</v>
      </c>
    </row>
    <row r="284" spans="1:8" x14ac:dyDescent="0.4">
      <c r="A284" s="12" t="s">
        <v>608</v>
      </c>
      <c r="B284" s="12" t="s">
        <v>609</v>
      </c>
      <c r="C284" s="12"/>
      <c r="D284" s="13">
        <v>36.11</v>
      </c>
      <c r="E284" s="13">
        <v>63.89</v>
      </c>
      <c r="F284" s="14">
        <v>2.77</v>
      </c>
      <c r="G284" s="15">
        <f t="shared" si="8"/>
        <v>2.7693159789531987</v>
      </c>
      <c r="H284" s="8" t="str">
        <f t="shared" si="9"/>
        <v>Yes</v>
      </c>
    </row>
    <row r="285" spans="1:8" x14ac:dyDescent="0.4">
      <c r="A285" s="12" t="s">
        <v>610</v>
      </c>
      <c r="B285" s="12" t="s">
        <v>611</v>
      </c>
      <c r="C285" s="12"/>
      <c r="D285" s="13">
        <v>40.35</v>
      </c>
      <c r="E285" s="13">
        <v>59.65</v>
      </c>
      <c r="F285" s="14">
        <v>2.48</v>
      </c>
      <c r="G285" s="15">
        <f t="shared" si="8"/>
        <v>2.4783147459727384</v>
      </c>
      <c r="H285" s="8" t="str">
        <f t="shared" si="9"/>
        <v>Yes</v>
      </c>
    </row>
    <row r="286" spans="1:8" x14ac:dyDescent="0.4">
      <c r="A286" s="12" t="s">
        <v>612</v>
      </c>
      <c r="B286" s="12" t="s">
        <v>613</v>
      </c>
      <c r="C286" s="12"/>
      <c r="D286" s="13">
        <v>36.72</v>
      </c>
      <c r="E286" s="13">
        <v>63.28</v>
      </c>
      <c r="F286" s="14">
        <v>2.72</v>
      </c>
      <c r="G286" s="15">
        <f t="shared" si="8"/>
        <v>2.7233115468409586</v>
      </c>
      <c r="H286" s="8" t="str">
        <f t="shared" si="9"/>
        <v>Yes</v>
      </c>
    </row>
    <row r="287" spans="1:8" x14ac:dyDescent="0.4">
      <c r="A287" s="12" t="s">
        <v>614</v>
      </c>
      <c r="B287" s="12" t="s">
        <v>615</v>
      </c>
      <c r="C287" s="12"/>
      <c r="D287" s="13">
        <v>20</v>
      </c>
      <c r="E287" s="13">
        <v>80</v>
      </c>
      <c r="F287" s="14">
        <v>5</v>
      </c>
      <c r="G287" s="15">
        <f t="shared" si="8"/>
        <v>5</v>
      </c>
      <c r="H287" s="8" t="str">
        <f t="shared" si="9"/>
        <v>Yes</v>
      </c>
    </row>
    <row r="288" spans="1:8" x14ac:dyDescent="0.4">
      <c r="A288" s="12" t="s">
        <v>616</v>
      </c>
      <c r="B288" s="12" t="s">
        <v>617</v>
      </c>
      <c r="C288" s="12"/>
      <c r="D288" s="13">
        <v>26.5</v>
      </c>
      <c r="E288" s="13">
        <v>73.5</v>
      </c>
      <c r="F288" s="14">
        <v>3.77</v>
      </c>
      <c r="G288" s="15">
        <f t="shared" si="8"/>
        <v>3.7735849056603774</v>
      </c>
      <c r="H288" s="8" t="str">
        <f t="shared" si="9"/>
        <v>Yes</v>
      </c>
    </row>
    <row r="289" spans="1:8" x14ac:dyDescent="0.4">
      <c r="A289" s="12" t="s">
        <v>618</v>
      </c>
      <c r="B289" s="12" t="s">
        <v>619</v>
      </c>
      <c r="C289" s="12"/>
      <c r="D289" s="13">
        <v>34.17</v>
      </c>
      <c r="E289" s="13">
        <v>65.83</v>
      </c>
      <c r="F289" s="14">
        <v>2.93</v>
      </c>
      <c r="G289" s="15">
        <f t="shared" si="8"/>
        <v>2.9265437518290898</v>
      </c>
      <c r="H289" s="8" t="str">
        <f t="shared" si="9"/>
        <v>Yes</v>
      </c>
    </row>
    <row r="290" spans="1:8" x14ac:dyDescent="0.4">
      <c r="A290" s="12" t="s">
        <v>620</v>
      </c>
      <c r="B290" s="12" t="s">
        <v>621</v>
      </c>
      <c r="C290" s="12"/>
      <c r="D290" s="13">
        <v>31.3</v>
      </c>
      <c r="E290" s="13">
        <v>68.7</v>
      </c>
      <c r="F290" s="14">
        <v>3.19</v>
      </c>
      <c r="G290" s="15">
        <f t="shared" si="8"/>
        <v>3.1948881789137378</v>
      </c>
      <c r="H290" s="8" t="str">
        <f t="shared" si="9"/>
        <v>Yes</v>
      </c>
    </row>
    <row r="291" spans="1:8" x14ac:dyDescent="0.4">
      <c r="A291" s="12" t="s">
        <v>622</v>
      </c>
      <c r="B291" s="12" t="s">
        <v>623</v>
      </c>
      <c r="C291" s="12"/>
      <c r="D291" s="13">
        <v>24.61</v>
      </c>
      <c r="E291" s="13">
        <v>75.39</v>
      </c>
      <c r="F291" s="14">
        <v>4.0599999999999996</v>
      </c>
      <c r="G291" s="15">
        <f t="shared" si="8"/>
        <v>4.0633888663145061</v>
      </c>
      <c r="H291" s="8" t="str">
        <f t="shared" si="9"/>
        <v>Yes</v>
      </c>
    </row>
    <row r="292" spans="1:8" x14ac:dyDescent="0.4">
      <c r="A292" s="12" t="s">
        <v>624</v>
      </c>
      <c r="B292" s="12" t="s">
        <v>625</v>
      </c>
      <c r="C292" s="12"/>
      <c r="D292" s="13">
        <v>33.15</v>
      </c>
      <c r="E292" s="13">
        <v>66.849999999999994</v>
      </c>
      <c r="F292" s="14">
        <v>3.02</v>
      </c>
      <c r="G292" s="15">
        <f t="shared" si="8"/>
        <v>3.0165912518853695</v>
      </c>
      <c r="H292" s="8" t="str">
        <f t="shared" si="9"/>
        <v>Yes</v>
      </c>
    </row>
    <row r="293" spans="1:8" x14ac:dyDescent="0.4">
      <c r="A293" s="12" t="s">
        <v>626</v>
      </c>
      <c r="B293" s="12" t="s">
        <v>627</v>
      </c>
      <c r="C293" s="12"/>
      <c r="D293" s="13">
        <v>30.02</v>
      </c>
      <c r="E293" s="13">
        <v>69.98</v>
      </c>
      <c r="F293" s="14">
        <v>3.33</v>
      </c>
      <c r="G293" s="15">
        <f t="shared" si="8"/>
        <v>3.3311125916055961</v>
      </c>
      <c r="H293" s="8" t="str">
        <f t="shared" si="9"/>
        <v>Yes</v>
      </c>
    </row>
    <row r="294" spans="1:8" x14ac:dyDescent="0.4">
      <c r="A294" s="12" t="s">
        <v>628</v>
      </c>
      <c r="B294" s="12" t="s">
        <v>629</v>
      </c>
      <c r="C294" s="12"/>
      <c r="D294" s="13">
        <v>50</v>
      </c>
      <c r="E294" s="13">
        <v>50</v>
      </c>
      <c r="F294" s="14">
        <v>2</v>
      </c>
      <c r="G294" s="15">
        <f t="shared" si="8"/>
        <v>2</v>
      </c>
      <c r="H294" s="8" t="str">
        <f t="shared" si="9"/>
        <v>Yes</v>
      </c>
    </row>
    <row r="295" spans="1:8" x14ac:dyDescent="0.4">
      <c r="A295" s="12" t="s">
        <v>630</v>
      </c>
      <c r="B295" s="12" t="s">
        <v>631</v>
      </c>
      <c r="C295" s="12"/>
      <c r="D295" s="13">
        <v>31.13</v>
      </c>
      <c r="E295" s="13">
        <v>68.87</v>
      </c>
      <c r="F295" s="14">
        <v>3.21</v>
      </c>
      <c r="G295" s="15">
        <f t="shared" si="8"/>
        <v>3.2123353678123996</v>
      </c>
      <c r="H295" s="8" t="str">
        <f t="shared" si="9"/>
        <v>Yes</v>
      </c>
    </row>
    <row r="296" spans="1:8" x14ac:dyDescent="0.4">
      <c r="A296" s="16" t="s">
        <v>632</v>
      </c>
      <c r="B296" s="16" t="s">
        <v>633</v>
      </c>
      <c r="C296" s="16"/>
      <c r="D296" s="17">
        <v>100</v>
      </c>
      <c r="E296" s="17">
        <v>0</v>
      </c>
      <c r="F296" s="18">
        <v>1</v>
      </c>
      <c r="G296" s="19">
        <f t="shared" si="8"/>
        <v>1</v>
      </c>
      <c r="H296" s="9" t="str">
        <f t="shared" si="9"/>
        <v>No — 0% funding</v>
      </c>
    </row>
    <row r="297" spans="1:8" x14ac:dyDescent="0.4">
      <c r="A297" s="12" t="s">
        <v>634</v>
      </c>
      <c r="B297" s="12" t="s">
        <v>635</v>
      </c>
      <c r="C297" s="12"/>
      <c r="D297" s="13">
        <v>50</v>
      </c>
      <c r="E297" s="13">
        <v>50</v>
      </c>
      <c r="F297" s="14">
        <v>2</v>
      </c>
      <c r="G297" s="15">
        <f t="shared" si="8"/>
        <v>2</v>
      </c>
      <c r="H297" s="8" t="str">
        <f t="shared" si="9"/>
        <v>Yes</v>
      </c>
    </row>
    <row r="298" spans="1:8" x14ac:dyDescent="0.4">
      <c r="A298" s="12" t="s">
        <v>636</v>
      </c>
      <c r="B298" s="12" t="s">
        <v>637</v>
      </c>
      <c r="C298" s="12"/>
      <c r="D298" s="13">
        <v>31.14</v>
      </c>
      <c r="E298" s="13">
        <v>68.86</v>
      </c>
      <c r="F298" s="14">
        <v>3.21</v>
      </c>
      <c r="G298" s="15">
        <f t="shared" si="8"/>
        <v>3.2113037893384715</v>
      </c>
      <c r="H298" s="8" t="str">
        <f t="shared" si="9"/>
        <v>Yes</v>
      </c>
    </row>
    <row r="299" spans="1:8" x14ac:dyDescent="0.4">
      <c r="A299" s="12" t="s">
        <v>638</v>
      </c>
      <c r="B299" s="12" t="s">
        <v>639</v>
      </c>
      <c r="C299" s="12"/>
      <c r="D299" s="13">
        <v>40</v>
      </c>
      <c r="E299" s="13">
        <v>60</v>
      </c>
      <c r="F299" s="14">
        <v>2.5</v>
      </c>
      <c r="G299" s="15">
        <f t="shared" si="8"/>
        <v>2.5</v>
      </c>
      <c r="H299" s="8" t="str">
        <f t="shared" si="9"/>
        <v>Yes</v>
      </c>
    </row>
    <row r="300" spans="1:8" x14ac:dyDescent="0.4">
      <c r="A300" s="12" t="s">
        <v>640</v>
      </c>
      <c r="B300" s="12" t="s">
        <v>641</v>
      </c>
      <c r="C300" s="12"/>
      <c r="D300" s="13">
        <v>38.479999999999997</v>
      </c>
      <c r="E300" s="13">
        <v>61.52</v>
      </c>
      <c r="F300" s="14">
        <v>2.6</v>
      </c>
      <c r="G300" s="15">
        <f t="shared" si="8"/>
        <v>2.5987525987525988</v>
      </c>
      <c r="H300" s="8" t="str">
        <f t="shared" si="9"/>
        <v>Yes</v>
      </c>
    </row>
    <row r="301" spans="1:8" x14ac:dyDescent="0.4">
      <c r="A301" s="12" t="s">
        <v>642</v>
      </c>
      <c r="B301" s="12" t="s">
        <v>643</v>
      </c>
      <c r="C301" s="12"/>
      <c r="D301" s="13">
        <v>29.01</v>
      </c>
      <c r="E301" s="13">
        <v>70.989999999999995</v>
      </c>
      <c r="F301" s="14">
        <v>3.45</v>
      </c>
      <c r="G301" s="15">
        <f t="shared" si="8"/>
        <v>3.4470872113064459</v>
      </c>
      <c r="H301" s="8" t="str">
        <f t="shared" si="9"/>
        <v>Yes</v>
      </c>
    </row>
    <row r="302" spans="1:8" x14ac:dyDescent="0.4">
      <c r="A302" s="12" t="s">
        <v>644</v>
      </c>
      <c r="B302" s="12" t="s">
        <v>645</v>
      </c>
      <c r="C302" s="12"/>
      <c r="D302" s="13">
        <v>29.91</v>
      </c>
      <c r="E302" s="13">
        <v>70.09</v>
      </c>
      <c r="F302" s="14">
        <v>3.34</v>
      </c>
      <c r="G302" s="15">
        <f t="shared" si="8"/>
        <v>3.3433634236041456</v>
      </c>
      <c r="H302" s="8" t="str">
        <f t="shared" si="9"/>
        <v>Yes</v>
      </c>
    </row>
    <row r="303" spans="1:8" x14ac:dyDescent="0.4">
      <c r="A303" s="12" t="s">
        <v>646</v>
      </c>
      <c r="B303" s="12" t="s">
        <v>647</v>
      </c>
      <c r="C303" s="12"/>
      <c r="D303" s="13">
        <v>29.63</v>
      </c>
      <c r="E303" s="13">
        <v>70.37</v>
      </c>
      <c r="F303" s="14">
        <v>3.37</v>
      </c>
      <c r="G303" s="15">
        <f t="shared" si="8"/>
        <v>3.3749578130273372</v>
      </c>
      <c r="H303" s="8" t="str">
        <f t="shared" si="9"/>
        <v>Yes</v>
      </c>
    </row>
    <row r="304" spans="1:8" x14ac:dyDescent="0.4">
      <c r="A304" s="12" t="s">
        <v>648</v>
      </c>
      <c r="B304" s="12" t="s">
        <v>649</v>
      </c>
      <c r="C304" s="12"/>
      <c r="D304" s="13">
        <v>50</v>
      </c>
      <c r="E304" s="13">
        <v>50</v>
      </c>
      <c r="F304" s="14">
        <v>2</v>
      </c>
      <c r="G304" s="15">
        <f t="shared" si="8"/>
        <v>2</v>
      </c>
      <c r="H304" s="8" t="str">
        <f t="shared" si="9"/>
        <v>Yes</v>
      </c>
    </row>
    <row r="305" spans="1:8" x14ac:dyDescent="0.4">
      <c r="A305" s="12" t="s">
        <v>650</v>
      </c>
      <c r="B305" s="12" t="s">
        <v>651</v>
      </c>
      <c r="C305" s="12"/>
      <c r="D305" s="13">
        <v>33.700000000000003</v>
      </c>
      <c r="E305" s="13">
        <v>66.3</v>
      </c>
      <c r="F305" s="14">
        <v>2.97</v>
      </c>
      <c r="G305" s="15">
        <f t="shared" si="8"/>
        <v>2.9673590504451037</v>
      </c>
      <c r="H305" s="8" t="str">
        <f t="shared" si="9"/>
        <v>Yes</v>
      </c>
    </row>
    <row r="306" spans="1:8" x14ac:dyDescent="0.4">
      <c r="A306" s="12" t="s">
        <v>652</v>
      </c>
      <c r="B306" s="12" t="s">
        <v>653</v>
      </c>
      <c r="C306" s="12"/>
      <c r="D306" s="13">
        <v>24.99</v>
      </c>
      <c r="E306" s="13">
        <v>75.010000000000005</v>
      </c>
      <c r="F306" s="14">
        <v>4</v>
      </c>
      <c r="G306" s="15">
        <f t="shared" si="8"/>
        <v>4.0016006402561031</v>
      </c>
      <c r="H306" s="8" t="str">
        <f t="shared" si="9"/>
        <v>Yes</v>
      </c>
    </row>
    <row r="307" spans="1:8" x14ac:dyDescent="0.4">
      <c r="A307" s="12" t="s">
        <v>654</v>
      </c>
      <c r="B307" s="12" t="s">
        <v>655</v>
      </c>
      <c r="C307" s="12"/>
      <c r="D307" s="13">
        <v>29.68</v>
      </c>
      <c r="E307" s="13">
        <v>70.319999999999993</v>
      </c>
      <c r="F307" s="14">
        <v>3.37</v>
      </c>
      <c r="G307" s="15">
        <f t="shared" si="8"/>
        <v>3.3692722371967654</v>
      </c>
      <c r="H307" s="8" t="str">
        <f t="shared" si="9"/>
        <v>Yes</v>
      </c>
    </row>
    <row r="308" spans="1:8" x14ac:dyDescent="0.4">
      <c r="A308" s="12" t="s">
        <v>656</v>
      </c>
      <c r="B308" s="12" t="s">
        <v>657</v>
      </c>
      <c r="C308" s="12"/>
      <c r="D308" s="13">
        <v>30.26</v>
      </c>
      <c r="E308" s="13">
        <v>69.739999999999995</v>
      </c>
      <c r="F308" s="14">
        <v>3.3</v>
      </c>
      <c r="G308" s="15">
        <f t="shared" si="8"/>
        <v>3.3046926635822866</v>
      </c>
      <c r="H308" s="8" t="str">
        <f t="shared" si="9"/>
        <v>Yes</v>
      </c>
    </row>
    <row r="309" spans="1:8" x14ac:dyDescent="0.4">
      <c r="A309" s="12" t="s">
        <v>658</v>
      </c>
      <c r="B309" s="12" t="s">
        <v>659</v>
      </c>
      <c r="C309" s="12"/>
      <c r="D309" s="13">
        <v>26.5</v>
      </c>
      <c r="E309" s="13">
        <v>73.5</v>
      </c>
      <c r="F309" s="14">
        <v>3.77</v>
      </c>
      <c r="G309" s="15">
        <f t="shared" si="8"/>
        <v>3.7735849056603774</v>
      </c>
      <c r="H309" s="8" t="str">
        <f t="shared" si="9"/>
        <v>Yes</v>
      </c>
    </row>
    <row r="310" spans="1:8" x14ac:dyDescent="0.4">
      <c r="A310" s="12" t="s">
        <v>660</v>
      </c>
      <c r="B310" s="12" t="s">
        <v>661</v>
      </c>
      <c r="C310" s="12"/>
      <c r="D310" s="13">
        <v>36.049999999999997</v>
      </c>
      <c r="E310" s="13">
        <v>63.95</v>
      </c>
      <c r="F310" s="14">
        <v>2.77</v>
      </c>
      <c r="G310" s="15">
        <f t="shared" si="8"/>
        <v>2.7739251040221915</v>
      </c>
      <c r="H310" s="8" t="str">
        <f t="shared" si="9"/>
        <v>Yes</v>
      </c>
    </row>
    <row r="311" spans="1:8" x14ac:dyDescent="0.4">
      <c r="A311" s="12" t="s">
        <v>662</v>
      </c>
      <c r="B311" s="12" t="s">
        <v>663</v>
      </c>
      <c r="C311" s="12"/>
      <c r="D311" s="13">
        <v>37.659999999999997</v>
      </c>
      <c r="E311" s="13">
        <v>62.34</v>
      </c>
      <c r="F311" s="14">
        <v>2.66</v>
      </c>
      <c r="G311" s="15">
        <f t="shared" si="8"/>
        <v>2.6553372278279346</v>
      </c>
      <c r="H311" s="8" t="str">
        <f t="shared" si="9"/>
        <v>Yes</v>
      </c>
    </row>
    <row r="312" spans="1:8" x14ac:dyDescent="0.4">
      <c r="A312" s="12" t="s">
        <v>664</v>
      </c>
      <c r="B312" s="12" t="s">
        <v>665</v>
      </c>
      <c r="C312" s="12"/>
      <c r="D312" s="13">
        <v>50</v>
      </c>
      <c r="E312" s="13">
        <v>50</v>
      </c>
      <c r="F312" s="14">
        <v>2</v>
      </c>
      <c r="G312" s="15">
        <f t="shared" si="8"/>
        <v>2</v>
      </c>
      <c r="H312" s="8" t="str">
        <f t="shared" si="9"/>
        <v>Yes</v>
      </c>
    </row>
    <row r="313" spans="1:8" x14ac:dyDescent="0.4">
      <c r="A313" s="12" t="s">
        <v>666</v>
      </c>
      <c r="B313" s="12" t="s">
        <v>667</v>
      </c>
      <c r="C313" s="12"/>
      <c r="D313" s="13">
        <v>30</v>
      </c>
      <c r="E313" s="13">
        <v>70</v>
      </c>
      <c r="F313" s="14">
        <v>3.33</v>
      </c>
      <c r="G313" s="15">
        <f t="shared" si="8"/>
        <v>3.3333333333333335</v>
      </c>
      <c r="H313" s="8" t="str">
        <f t="shared" si="9"/>
        <v>Yes</v>
      </c>
    </row>
    <row r="314" spans="1:8" x14ac:dyDescent="0.4">
      <c r="A314" s="12" t="s">
        <v>668</v>
      </c>
      <c r="B314" s="12" t="s">
        <v>669</v>
      </c>
      <c r="C314" s="12"/>
      <c r="D314" s="13">
        <v>30.21</v>
      </c>
      <c r="E314" s="13">
        <v>69.790000000000006</v>
      </c>
      <c r="F314" s="14">
        <v>3.31</v>
      </c>
      <c r="G314" s="15">
        <f t="shared" si="8"/>
        <v>3.3101621979476992</v>
      </c>
      <c r="H314" s="8" t="str">
        <f t="shared" si="9"/>
        <v>Yes</v>
      </c>
    </row>
    <row r="315" spans="1:8" x14ac:dyDescent="0.4">
      <c r="A315" s="12" t="s">
        <v>670</v>
      </c>
      <c r="B315" s="12" t="s">
        <v>671</v>
      </c>
      <c r="C315" s="12"/>
      <c r="D315" s="13">
        <v>24.4</v>
      </c>
      <c r="E315" s="13">
        <v>75.599999999999994</v>
      </c>
      <c r="F315" s="14">
        <v>4.0999999999999996</v>
      </c>
      <c r="G315" s="15">
        <f t="shared" si="8"/>
        <v>4.0983606557377055</v>
      </c>
      <c r="H315" s="8" t="str">
        <f t="shared" si="9"/>
        <v>Yes</v>
      </c>
    </row>
    <row r="316" spans="1:8" x14ac:dyDescent="0.4">
      <c r="A316" s="12" t="s">
        <v>672</v>
      </c>
      <c r="B316" s="12" t="s">
        <v>673</v>
      </c>
      <c r="C316" s="12"/>
      <c r="D316" s="13">
        <v>32.880000000000003</v>
      </c>
      <c r="E316" s="13">
        <v>67.12</v>
      </c>
      <c r="F316" s="14">
        <v>3.04</v>
      </c>
      <c r="G316" s="15">
        <f t="shared" si="8"/>
        <v>3.0413625304136249</v>
      </c>
      <c r="H316" s="8" t="str">
        <f t="shared" si="9"/>
        <v>Yes</v>
      </c>
    </row>
    <row r="317" spans="1:8" x14ac:dyDescent="0.4">
      <c r="A317" s="12" t="s">
        <v>674</v>
      </c>
      <c r="B317" s="12" t="s">
        <v>675</v>
      </c>
      <c r="C317" s="12"/>
      <c r="D317" s="13">
        <v>30.31</v>
      </c>
      <c r="E317" s="13">
        <v>69.69</v>
      </c>
      <c r="F317" s="14">
        <v>3.3</v>
      </c>
      <c r="G317" s="15">
        <f t="shared" si="8"/>
        <v>3.2992411745298584</v>
      </c>
      <c r="H317" s="8" t="str">
        <f t="shared" si="9"/>
        <v>Yes</v>
      </c>
    </row>
    <row r="318" spans="1:8" x14ac:dyDescent="0.4">
      <c r="A318" s="12" t="s">
        <v>676</v>
      </c>
      <c r="B318" s="12" t="s">
        <v>677</v>
      </c>
      <c r="C318" s="12"/>
      <c r="D318" s="13">
        <v>50</v>
      </c>
      <c r="E318" s="13">
        <v>50</v>
      </c>
      <c r="F318" s="14">
        <v>2</v>
      </c>
      <c r="G318" s="15">
        <f t="shared" si="8"/>
        <v>2</v>
      </c>
      <c r="H318" s="8" t="str">
        <f t="shared" si="9"/>
        <v>Yes</v>
      </c>
    </row>
    <row r="319" spans="1:8" x14ac:dyDescent="0.4">
      <c r="A319" s="12" t="s">
        <v>678</v>
      </c>
      <c r="B319" s="12" t="s">
        <v>679</v>
      </c>
      <c r="C319" s="12"/>
      <c r="D319" s="13">
        <v>22</v>
      </c>
      <c r="E319" s="13">
        <v>78</v>
      </c>
      <c r="F319" s="14">
        <v>4.55</v>
      </c>
      <c r="G319" s="15">
        <f t="shared" si="8"/>
        <v>4.5454545454545459</v>
      </c>
      <c r="H319" s="8" t="str">
        <f t="shared" si="9"/>
        <v>Yes</v>
      </c>
    </row>
    <row r="320" spans="1:8" x14ac:dyDescent="0.4">
      <c r="A320" s="12" t="s">
        <v>680</v>
      </c>
      <c r="B320" s="12" t="s">
        <v>681</v>
      </c>
      <c r="C320" s="12"/>
      <c r="D320" s="13">
        <v>30.98</v>
      </c>
      <c r="E320" s="13">
        <v>69.02</v>
      </c>
      <c r="F320" s="14">
        <v>3.23</v>
      </c>
      <c r="G320" s="15">
        <f t="shared" si="8"/>
        <v>3.2278889606197545</v>
      </c>
      <c r="H320" s="8" t="str">
        <f t="shared" si="9"/>
        <v>Yes</v>
      </c>
    </row>
    <row r="321" spans="1:8" x14ac:dyDescent="0.4">
      <c r="A321" s="12" t="s">
        <v>682</v>
      </c>
      <c r="B321" s="12" t="s">
        <v>683</v>
      </c>
      <c r="C321" s="12"/>
      <c r="D321" s="13">
        <v>32.32</v>
      </c>
      <c r="E321" s="13">
        <v>67.680000000000007</v>
      </c>
      <c r="F321" s="14">
        <v>3.09</v>
      </c>
      <c r="G321" s="15">
        <f t="shared" si="8"/>
        <v>3.0940594059405941</v>
      </c>
      <c r="H321" s="8" t="str">
        <f t="shared" si="9"/>
        <v>Yes</v>
      </c>
    </row>
    <row r="322" spans="1:8" x14ac:dyDescent="0.4">
      <c r="A322" s="12" t="s">
        <v>684</v>
      </c>
      <c r="B322" s="12" t="s">
        <v>685</v>
      </c>
      <c r="C322" s="12"/>
      <c r="D322" s="13">
        <v>50</v>
      </c>
      <c r="E322" s="13">
        <v>50</v>
      </c>
      <c r="F322" s="14">
        <v>2</v>
      </c>
      <c r="G322" s="15">
        <f t="shared" si="8"/>
        <v>2</v>
      </c>
      <c r="H322" s="8" t="str">
        <f t="shared" si="9"/>
        <v>Yes</v>
      </c>
    </row>
    <row r="323" spans="1:8" x14ac:dyDescent="0.4">
      <c r="A323" s="12" t="s">
        <v>686</v>
      </c>
      <c r="B323" s="12" t="s">
        <v>687</v>
      </c>
      <c r="C323" s="12"/>
      <c r="D323" s="13">
        <v>29.64</v>
      </c>
      <c r="E323" s="13">
        <v>70.36</v>
      </c>
      <c r="F323" s="14">
        <v>3.37</v>
      </c>
      <c r="G323" s="15">
        <f t="shared" si="8"/>
        <v>3.3738191632928474</v>
      </c>
      <c r="H323" s="8" t="str">
        <f t="shared" si="9"/>
        <v>Yes</v>
      </c>
    </row>
    <row r="324" spans="1:8" x14ac:dyDescent="0.4">
      <c r="A324" s="12" t="s">
        <v>688</v>
      </c>
      <c r="B324" s="12" t="s">
        <v>689</v>
      </c>
      <c r="C324" s="12"/>
      <c r="D324" s="13">
        <v>50</v>
      </c>
      <c r="E324" s="13">
        <v>50</v>
      </c>
      <c r="F324" s="14">
        <v>2</v>
      </c>
      <c r="G324" s="15">
        <f t="shared" si="8"/>
        <v>2</v>
      </c>
      <c r="H324" s="8" t="str">
        <f t="shared" si="9"/>
        <v>Yes</v>
      </c>
    </row>
    <row r="325" spans="1:8" x14ac:dyDescent="0.4">
      <c r="A325" s="12" t="s">
        <v>690</v>
      </c>
      <c r="B325" s="12" t="s">
        <v>691</v>
      </c>
      <c r="C325" s="12"/>
      <c r="D325" s="13">
        <v>29.04</v>
      </c>
      <c r="E325" s="13">
        <v>70.959999999999994</v>
      </c>
      <c r="F325" s="14">
        <v>3.44</v>
      </c>
      <c r="G325" s="15">
        <f t="shared" si="8"/>
        <v>3.443526170798898</v>
      </c>
      <c r="H325" s="8" t="str">
        <f t="shared" si="9"/>
        <v>Yes</v>
      </c>
    </row>
    <row r="326" spans="1:8" x14ac:dyDescent="0.4">
      <c r="A326" s="12" t="s">
        <v>692</v>
      </c>
      <c r="B326" s="12" t="s">
        <v>693</v>
      </c>
      <c r="C326" s="12"/>
      <c r="D326" s="13">
        <v>22</v>
      </c>
      <c r="E326" s="13">
        <v>78</v>
      </c>
      <c r="F326" s="14">
        <v>4.55</v>
      </c>
      <c r="G326" s="15">
        <f t="shared" ref="G326:G389" si="10">IFERROR(100/D326,"")</f>
        <v>4.5454545454545459</v>
      </c>
      <c r="H326" s="8" t="str">
        <f t="shared" ref="H326:H389" si="11">IF(E326&gt;0,"Yes","No — 0% funding")</f>
        <v>Yes</v>
      </c>
    </row>
    <row r="327" spans="1:8" x14ac:dyDescent="0.4">
      <c r="A327" s="12" t="s">
        <v>694</v>
      </c>
      <c r="B327" s="12" t="s">
        <v>695</v>
      </c>
      <c r="C327" s="12"/>
      <c r="D327" s="13">
        <v>30</v>
      </c>
      <c r="E327" s="13">
        <v>70</v>
      </c>
      <c r="F327" s="14">
        <v>3.33</v>
      </c>
      <c r="G327" s="15">
        <f t="shared" si="10"/>
        <v>3.3333333333333335</v>
      </c>
      <c r="H327" s="8" t="str">
        <f t="shared" si="11"/>
        <v>Yes</v>
      </c>
    </row>
    <row r="328" spans="1:8" x14ac:dyDescent="0.4">
      <c r="A328" s="12" t="s">
        <v>696</v>
      </c>
      <c r="B328" s="12" t="s">
        <v>697</v>
      </c>
      <c r="C328" s="12"/>
      <c r="D328" s="13">
        <v>26.63</v>
      </c>
      <c r="E328" s="13">
        <v>73.37</v>
      </c>
      <c r="F328" s="14">
        <v>3.76</v>
      </c>
      <c r="G328" s="15">
        <f t="shared" si="10"/>
        <v>3.755163349605708</v>
      </c>
      <c r="H328" s="8" t="str">
        <f t="shared" si="11"/>
        <v>Yes</v>
      </c>
    </row>
    <row r="329" spans="1:8" x14ac:dyDescent="0.4">
      <c r="A329" s="12" t="s">
        <v>698</v>
      </c>
      <c r="B329" s="12" t="s">
        <v>699</v>
      </c>
      <c r="C329" s="12"/>
      <c r="D329" s="13">
        <v>40</v>
      </c>
      <c r="E329" s="13">
        <v>60</v>
      </c>
      <c r="F329" s="14">
        <v>2.5</v>
      </c>
      <c r="G329" s="15">
        <f t="shared" si="10"/>
        <v>2.5</v>
      </c>
      <c r="H329" s="8" t="str">
        <f t="shared" si="11"/>
        <v>Yes</v>
      </c>
    </row>
    <row r="330" spans="1:8" x14ac:dyDescent="0.4">
      <c r="A330" s="12" t="s">
        <v>700</v>
      </c>
      <c r="B330" s="12" t="s">
        <v>701</v>
      </c>
      <c r="C330" s="12"/>
      <c r="D330" s="13">
        <v>22</v>
      </c>
      <c r="E330" s="13">
        <v>78</v>
      </c>
      <c r="F330" s="14">
        <v>4.55</v>
      </c>
      <c r="G330" s="15">
        <f t="shared" si="10"/>
        <v>4.5454545454545459</v>
      </c>
      <c r="H330" s="8" t="str">
        <f t="shared" si="11"/>
        <v>Yes</v>
      </c>
    </row>
    <row r="331" spans="1:8" x14ac:dyDescent="0.4">
      <c r="A331" s="12" t="s">
        <v>702</v>
      </c>
      <c r="B331" s="12" t="s">
        <v>703</v>
      </c>
      <c r="C331" s="12"/>
      <c r="D331" s="13">
        <v>26.5</v>
      </c>
      <c r="E331" s="13">
        <v>73.5</v>
      </c>
      <c r="F331" s="14">
        <v>3.77</v>
      </c>
      <c r="G331" s="15">
        <f t="shared" si="10"/>
        <v>3.7735849056603774</v>
      </c>
      <c r="H331" s="8" t="str">
        <f t="shared" si="11"/>
        <v>Yes</v>
      </c>
    </row>
    <row r="332" spans="1:8" x14ac:dyDescent="0.4">
      <c r="A332" s="12" t="s">
        <v>704</v>
      </c>
      <c r="B332" s="12" t="s">
        <v>705</v>
      </c>
      <c r="C332" s="12"/>
      <c r="D332" s="13">
        <v>23</v>
      </c>
      <c r="E332" s="13">
        <v>77</v>
      </c>
      <c r="F332" s="14">
        <v>4.3499999999999996</v>
      </c>
      <c r="G332" s="15">
        <f t="shared" si="10"/>
        <v>4.3478260869565215</v>
      </c>
      <c r="H332" s="8" t="str">
        <f t="shared" si="11"/>
        <v>Yes</v>
      </c>
    </row>
    <row r="333" spans="1:8" x14ac:dyDescent="0.4">
      <c r="A333" s="12" t="s">
        <v>706</v>
      </c>
      <c r="B333" s="12" t="s">
        <v>707</v>
      </c>
      <c r="C333" s="12"/>
      <c r="D333" s="13">
        <v>34.54</v>
      </c>
      <c r="E333" s="13">
        <v>65.459999999999994</v>
      </c>
      <c r="F333" s="14">
        <v>2.9</v>
      </c>
      <c r="G333" s="15">
        <f t="shared" si="10"/>
        <v>2.8951939779965259</v>
      </c>
      <c r="H333" s="8" t="str">
        <f t="shared" si="11"/>
        <v>Yes</v>
      </c>
    </row>
    <row r="334" spans="1:8" x14ac:dyDescent="0.4">
      <c r="A334" s="12" t="s">
        <v>708</v>
      </c>
      <c r="B334" s="12" t="s">
        <v>709</v>
      </c>
      <c r="C334" s="12"/>
      <c r="D334" s="13">
        <v>50</v>
      </c>
      <c r="E334" s="13">
        <v>50</v>
      </c>
      <c r="F334" s="14">
        <v>2</v>
      </c>
      <c r="G334" s="15">
        <f t="shared" si="10"/>
        <v>2</v>
      </c>
      <c r="H334" s="8" t="str">
        <f t="shared" si="11"/>
        <v>Yes</v>
      </c>
    </row>
    <row r="335" spans="1:8" x14ac:dyDescent="0.4">
      <c r="A335" s="12" t="s">
        <v>710</v>
      </c>
      <c r="B335" s="12" t="s">
        <v>711</v>
      </c>
      <c r="C335" s="12"/>
      <c r="D335" s="13">
        <v>30</v>
      </c>
      <c r="E335" s="13">
        <v>70</v>
      </c>
      <c r="F335" s="14">
        <v>3.33</v>
      </c>
      <c r="G335" s="15">
        <f t="shared" si="10"/>
        <v>3.3333333333333335</v>
      </c>
      <c r="H335" s="8" t="str">
        <f t="shared" si="11"/>
        <v>Yes</v>
      </c>
    </row>
    <row r="336" spans="1:8" x14ac:dyDescent="0.4">
      <c r="A336" s="12" t="s">
        <v>712</v>
      </c>
      <c r="B336" s="12" t="s">
        <v>713</v>
      </c>
      <c r="C336" s="12"/>
      <c r="D336" s="13">
        <v>26.5</v>
      </c>
      <c r="E336" s="13">
        <v>73.5</v>
      </c>
      <c r="F336" s="14">
        <v>3.77</v>
      </c>
      <c r="G336" s="15">
        <f t="shared" si="10"/>
        <v>3.7735849056603774</v>
      </c>
      <c r="H336" s="8" t="str">
        <f t="shared" si="11"/>
        <v>Yes</v>
      </c>
    </row>
    <row r="337" spans="1:8" x14ac:dyDescent="0.4">
      <c r="A337" s="12" t="s">
        <v>714</v>
      </c>
      <c r="B337" s="12" t="s">
        <v>715</v>
      </c>
      <c r="C337" s="12"/>
      <c r="D337" s="13">
        <v>26.5</v>
      </c>
      <c r="E337" s="13">
        <v>73.5</v>
      </c>
      <c r="F337" s="14">
        <v>3.77</v>
      </c>
      <c r="G337" s="15">
        <f t="shared" si="10"/>
        <v>3.7735849056603774</v>
      </c>
      <c r="H337" s="8" t="str">
        <f t="shared" si="11"/>
        <v>Yes</v>
      </c>
    </row>
    <row r="338" spans="1:8" x14ac:dyDescent="0.4">
      <c r="A338" s="12" t="s">
        <v>716</v>
      </c>
      <c r="B338" s="12" t="s">
        <v>717</v>
      </c>
      <c r="C338" s="12"/>
      <c r="D338" s="13">
        <v>26.5</v>
      </c>
      <c r="E338" s="13">
        <v>73.5</v>
      </c>
      <c r="F338" s="14">
        <v>3.77</v>
      </c>
      <c r="G338" s="15">
        <f t="shared" si="10"/>
        <v>3.7735849056603774</v>
      </c>
      <c r="H338" s="8" t="str">
        <f t="shared" si="11"/>
        <v>Yes</v>
      </c>
    </row>
    <row r="339" spans="1:8" x14ac:dyDescent="0.4">
      <c r="A339" s="12" t="s">
        <v>718</v>
      </c>
      <c r="B339" s="12" t="s">
        <v>719</v>
      </c>
      <c r="C339" s="12"/>
      <c r="D339" s="13">
        <v>26.5</v>
      </c>
      <c r="E339" s="13">
        <v>73.5</v>
      </c>
      <c r="F339" s="14">
        <v>3.77</v>
      </c>
      <c r="G339" s="15">
        <f t="shared" si="10"/>
        <v>3.7735849056603774</v>
      </c>
      <c r="H339" s="8" t="str">
        <f t="shared" si="11"/>
        <v>Yes</v>
      </c>
    </row>
    <row r="340" spans="1:8" x14ac:dyDescent="0.4">
      <c r="A340" s="12" t="s">
        <v>720</v>
      </c>
      <c r="B340" s="12" t="s">
        <v>721</v>
      </c>
      <c r="C340" s="12"/>
      <c r="D340" s="13">
        <v>40</v>
      </c>
      <c r="E340" s="13">
        <v>60</v>
      </c>
      <c r="F340" s="14">
        <v>2.5</v>
      </c>
      <c r="G340" s="15">
        <f t="shared" si="10"/>
        <v>2.5</v>
      </c>
      <c r="H340" s="8" t="str">
        <f t="shared" si="11"/>
        <v>Yes</v>
      </c>
    </row>
    <row r="341" spans="1:8" x14ac:dyDescent="0.4">
      <c r="A341" s="12" t="s">
        <v>722</v>
      </c>
      <c r="B341" s="12" t="s">
        <v>723</v>
      </c>
      <c r="C341" s="12"/>
      <c r="D341" s="13">
        <v>30.28</v>
      </c>
      <c r="E341" s="13">
        <v>69.72</v>
      </c>
      <c r="F341" s="14">
        <v>3.3</v>
      </c>
      <c r="G341" s="15">
        <f t="shared" si="10"/>
        <v>3.3025099075297226</v>
      </c>
      <c r="H341" s="8" t="str">
        <f t="shared" si="11"/>
        <v>Yes</v>
      </c>
    </row>
    <row r="342" spans="1:8" x14ac:dyDescent="0.4">
      <c r="A342" s="12" t="s">
        <v>724</v>
      </c>
      <c r="B342" s="12" t="s">
        <v>725</v>
      </c>
      <c r="C342" s="12"/>
      <c r="D342" s="13">
        <v>27.29</v>
      </c>
      <c r="E342" s="13">
        <v>72.709999999999994</v>
      </c>
      <c r="F342" s="14">
        <v>3.66</v>
      </c>
      <c r="G342" s="15">
        <f t="shared" si="10"/>
        <v>3.6643459142543056</v>
      </c>
      <c r="H342" s="8" t="str">
        <f t="shared" si="11"/>
        <v>Yes</v>
      </c>
    </row>
    <row r="343" spans="1:8" x14ac:dyDescent="0.4">
      <c r="A343" s="12" t="s">
        <v>726</v>
      </c>
      <c r="B343" s="12" t="s">
        <v>727</v>
      </c>
      <c r="C343" s="12"/>
      <c r="D343" s="13">
        <v>50</v>
      </c>
      <c r="E343" s="13">
        <v>50</v>
      </c>
      <c r="F343" s="14">
        <v>2</v>
      </c>
      <c r="G343" s="15">
        <f t="shared" si="10"/>
        <v>2</v>
      </c>
      <c r="H343" s="8" t="str">
        <f t="shared" si="11"/>
        <v>Yes</v>
      </c>
    </row>
    <row r="344" spans="1:8" x14ac:dyDescent="0.4">
      <c r="A344" s="16" t="s">
        <v>728</v>
      </c>
      <c r="B344" s="16" t="s">
        <v>729</v>
      </c>
      <c r="C344" s="16"/>
      <c r="D344" s="17">
        <v>100</v>
      </c>
      <c r="E344" s="17">
        <v>0</v>
      </c>
      <c r="F344" s="18">
        <v>1</v>
      </c>
      <c r="G344" s="19">
        <f t="shared" si="10"/>
        <v>1</v>
      </c>
      <c r="H344" s="9" t="str">
        <f t="shared" si="11"/>
        <v>No — 0% funding</v>
      </c>
    </row>
    <row r="345" spans="1:8" x14ac:dyDescent="0.4">
      <c r="A345" s="12" t="s">
        <v>730</v>
      </c>
      <c r="B345" s="12" t="s">
        <v>731</v>
      </c>
      <c r="C345" s="12"/>
      <c r="D345" s="13">
        <v>26.5</v>
      </c>
      <c r="E345" s="13">
        <v>73.5</v>
      </c>
      <c r="F345" s="14">
        <v>3.77</v>
      </c>
      <c r="G345" s="15">
        <f t="shared" si="10"/>
        <v>3.7735849056603774</v>
      </c>
      <c r="H345" s="8" t="str">
        <f t="shared" si="11"/>
        <v>Yes</v>
      </c>
    </row>
    <row r="346" spans="1:8" x14ac:dyDescent="0.4">
      <c r="A346" s="12" t="s">
        <v>732</v>
      </c>
      <c r="B346" s="12" t="s">
        <v>733</v>
      </c>
      <c r="C346" s="12"/>
      <c r="D346" s="13">
        <v>32.54</v>
      </c>
      <c r="E346" s="13">
        <v>67.459999999999994</v>
      </c>
      <c r="F346" s="14">
        <v>3.07</v>
      </c>
      <c r="G346" s="15">
        <f t="shared" si="10"/>
        <v>3.0731407498463432</v>
      </c>
      <c r="H346" s="8" t="str">
        <f t="shared" si="11"/>
        <v>Yes</v>
      </c>
    </row>
    <row r="347" spans="1:8" x14ac:dyDescent="0.4">
      <c r="A347" s="12" t="s">
        <v>734</v>
      </c>
      <c r="B347" s="12" t="s">
        <v>735</v>
      </c>
      <c r="C347" s="12"/>
      <c r="D347" s="13">
        <v>30.29</v>
      </c>
      <c r="E347" s="13">
        <v>69.709999999999994</v>
      </c>
      <c r="F347" s="14">
        <v>3.3</v>
      </c>
      <c r="G347" s="15">
        <f t="shared" si="10"/>
        <v>3.301419610432486</v>
      </c>
      <c r="H347" s="8" t="str">
        <f t="shared" si="11"/>
        <v>Yes</v>
      </c>
    </row>
    <row r="348" spans="1:8" x14ac:dyDescent="0.4">
      <c r="A348" s="12" t="s">
        <v>736</v>
      </c>
      <c r="B348" s="12" t="s">
        <v>737</v>
      </c>
      <c r="C348" s="12"/>
      <c r="D348" s="13">
        <v>34.369999999999997</v>
      </c>
      <c r="E348" s="13">
        <v>65.63</v>
      </c>
      <c r="F348" s="14">
        <v>2.91</v>
      </c>
      <c r="G348" s="15">
        <f t="shared" si="10"/>
        <v>2.9095141111434391</v>
      </c>
      <c r="H348" s="8" t="str">
        <f t="shared" si="11"/>
        <v>Yes</v>
      </c>
    </row>
    <row r="349" spans="1:8" x14ac:dyDescent="0.4">
      <c r="A349" s="12" t="s">
        <v>738</v>
      </c>
      <c r="B349" s="12" t="s">
        <v>739</v>
      </c>
      <c r="C349" s="12"/>
      <c r="D349" s="13">
        <v>29.24</v>
      </c>
      <c r="E349" s="13">
        <v>70.760000000000005</v>
      </c>
      <c r="F349" s="14">
        <v>3.42</v>
      </c>
      <c r="G349" s="15">
        <f t="shared" si="10"/>
        <v>3.4199726402188784</v>
      </c>
      <c r="H349" s="8" t="str">
        <f t="shared" si="11"/>
        <v>Yes</v>
      </c>
    </row>
    <row r="350" spans="1:8" x14ac:dyDescent="0.4">
      <c r="A350" s="12" t="s">
        <v>740</v>
      </c>
      <c r="B350" s="12" t="s">
        <v>741</v>
      </c>
      <c r="C350" s="12"/>
      <c r="D350" s="13">
        <v>32.94</v>
      </c>
      <c r="E350" s="13">
        <v>67.06</v>
      </c>
      <c r="F350" s="14">
        <v>3.04</v>
      </c>
      <c r="G350" s="15">
        <f t="shared" si="10"/>
        <v>3.0358227079538556</v>
      </c>
      <c r="H350" s="8" t="str">
        <f t="shared" si="11"/>
        <v>Yes</v>
      </c>
    </row>
    <row r="351" spans="1:8" x14ac:dyDescent="0.4">
      <c r="A351" s="12" t="s">
        <v>742</v>
      </c>
      <c r="B351" s="12" t="s">
        <v>743</v>
      </c>
      <c r="C351" s="12"/>
      <c r="D351" s="13">
        <v>23</v>
      </c>
      <c r="E351" s="13">
        <v>77</v>
      </c>
      <c r="F351" s="14">
        <v>4.3499999999999996</v>
      </c>
      <c r="G351" s="15">
        <f t="shared" si="10"/>
        <v>4.3478260869565215</v>
      </c>
      <c r="H351" s="8" t="str">
        <f t="shared" si="11"/>
        <v>Yes</v>
      </c>
    </row>
    <row r="352" spans="1:8" x14ac:dyDescent="0.4">
      <c r="A352" s="12" t="s">
        <v>744</v>
      </c>
      <c r="B352" s="12" t="s">
        <v>745</v>
      </c>
      <c r="C352" s="12"/>
      <c r="D352" s="13">
        <v>34.54</v>
      </c>
      <c r="E352" s="13">
        <v>65.459999999999994</v>
      </c>
      <c r="F352" s="14">
        <v>2.9</v>
      </c>
      <c r="G352" s="15">
        <f t="shared" si="10"/>
        <v>2.8951939779965259</v>
      </c>
      <c r="H352" s="8" t="str">
        <f t="shared" si="11"/>
        <v>Yes</v>
      </c>
    </row>
    <row r="353" spans="1:8" x14ac:dyDescent="0.4">
      <c r="A353" s="16" t="s">
        <v>746</v>
      </c>
      <c r="B353" s="16" t="s">
        <v>747</v>
      </c>
      <c r="C353" s="16"/>
      <c r="D353" s="17">
        <v>100</v>
      </c>
      <c r="E353" s="17">
        <v>0</v>
      </c>
      <c r="F353" s="18">
        <v>1</v>
      </c>
      <c r="G353" s="19">
        <f t="shared" si="10"/>
        <v>1</v>
      </c>
      <c r="H353" s="9" t="str">
        <f t="shared" si="11"/>
        <v>No — 0% funding</v>
      </c>
    </row>
    <row r="354" spans="1:8" x14ac:dyDescent="0.4">
      <c r="A354" s="12" t="s">
        <v>748</v>
      </c>
      <c r="B354" s="12" t="s">
        <v>749</v>
      </c>
      <c r="C354" s="12"/>
      <c r="D354" s="13">
        <v>32.42</v>
      </c>
      <c r="E354" s="13">
        <v>67.58</v>
      </c>
      <c r="F354" s="14">
        <v>3.08</v>
      </c>
      <c r="G354" s="15">
        <f t="shared" si="10"/>
        <v>3.084515731030228</v>
      </c>
      <c r="H354" s="8" t="str">
        <f t="shared" si="11"/>
        <v>Yes</v>
      </c>
    </row>
    <row r="355" spans="1:8" x14ac:dyDescent="0.4">
      <c r="A355" s="12" t="s">
        <v>750</v>
      </c>
      <c r="B355" s="12" t="s">
        <v>751</v>
      </c>
      <c r="C355" s="12"/>
      <c r="D355" s="13">
        <v>23</v>
      </c>
      <c r="E355" s="13">
        <v>77</v>
      </c>
      <c r="F355" s="14">
        <v>4.3499999999999996</v>
      </c>
      <c r="G355" s="15">
        <f t="shared" si="10"/>
        <v>4.3478260869565215</v>
      </c>
      <c r="H355" s="8" t="str">
        <f t="shared" si="11"/>
        <v>Yes</v>
      </c>
    </row>
    <row r="356" spans="1:8" x14ac:dyDescent="0.4">
      <c r="A356" s="16" t="s">
        <v>752</v>
      </c>
      <c r="B356" s="16" t="s">
        <v>753</v>
      </c>
      <c r="C356" s="16"/>
      <c r="D356" s="17">
        <v>100</v>
      </c>
      <c r="E356" s="17">
        <v>0</v>
      </c>
      <c r="F356" s="18">
        <v>1</v>
      </c>
      <c r="G356" s="19">
        <f t="shared" si="10"/>
        <v>1</v>
      </c>
      <c r="H356" s="9" t="str">
        <f t="shared" si="11"/>
        <v>No — 0% funding</v>
      </c>
    </row>
    <row r="357" spans="1:8" x14ac:dyDescent="0.4">
      <c r="A357" s="12" t="s">
        <v>754</v>
      </c>
      <c r="B357" s="12" t="s">
        <v>755</v>
      </c>
      <c r="C357" s="12"/>
      <c r="D357" s="13">
        <v>31.18</v>
      </c>
      <c r="E357" s="13">
        <v>68.819999999999993</v>
      </c>
      <c r="F357" s="14">
        <v>3.21</v>
      </c>
      <c r="G357" s="15">
        <f t="shared" si="10"/>
        <v>3.2071840923669019</v>
      </c>
      <c r="H357" s="8" t="str">
        <f t="shared" si="11"/>
        <v>Yes</v>
      </c>
    </row>
    <row r="358" spans="1:8" x14ac:dyDescent="0.4">
      <c r="A358" s="12" t="s">
        <v>756</v>
      </c>
      <c r="B358" s="12" t="s">
        <v>757</v>
      </c>
      <c r="C358" s="12"/>
      <c r="D358" s="13">
        <v>40</v>
      </c>
      <c r="E358" s="13">
        <v>60</v>
      </c>
      <c r="F358" s="14">
        <v>2.5</v>
      </c>
      <c r="G358" s="15">
        <f t="shared" si="10"/>
        <v>2.5</v>
      </c>
      <c r="H358" s="8" t="str">
        <f t="shared" si="11"/>
        <v>Yes</v>
      </c>
    </row>
    <row r="359" spans="1:8" x14ac:dyDescent="0.4">
      <c r="A359" s="12" t="s">
        <v>758</v>
      </c>
      <c r="B359" s="12" t="s">
        <v>759</v>
      </c>
      <c r="C359" s="12"/>
      <c r="D359" s="13">
        <v>22</v>
      </c>
      <c r="E359" s="13">
        <v>78</v>
      </c>
      <c r="F359" s="14">
        <v>4.55</v>
      </c>
      <c r="G359" s="15">
        <f t="shared" si="10"/>
        <v>4.5454545454545459</v>
      </c>
      <c r="H359" s="8" t="str">
        <f t="shared" si="11"/>
        <v>Yes</v>
      </c>
    </row>
    <row r="360" spans="1:8" x14ac:dyDescent="0.4">
      <c r="A360" s="12" t="s">
        <v>760</v>
      </c>
      <c r="B360" s="12" t="s">
        <v>761</v>
      </c>
      <c r="C360" s="12"/>
      <c r="D360" s="13">
        <v>22.5</v>
      </c>
      <c r="E360" s="13">
        <v>77.5</v>
      </c>
      <c r="F360" s="14">
        <v>4.4400000000000004</v>
      </c>
      <c r="G360" s="15">
        <f t="shared" si="10"/>
        <v>4.4444444444444446</v>
      </c>
      <c r="H360" s="8" t="str">
        <f t="shared" si="11"/>
        <v>Yes</v>
      </c>
    </row>
    <row r="361" spans="1:8" x14ac:dyDescent="0.4">
      <c r="A361" s="12" t="s">
        <v>762</v>
      </c>
      <c r="B361" s="12" t="s">
        <v>763</v>
      </c>
      <c r="C361" s="12"/>
      <c r="D361" s="13">
        <v>40</v>
      </c>
      <c r="E361" s="13">
        <v>60</v>
      </c>
      <c r="F361" s="14">
        <v>2.5</v>
      </c>
      <c r="G361" s="15">
        <f t="shared" si="10"/>
        <v>2.5</v>
      </c>
      <c r="H361" s="8" t="str">
        <f t="shared" si="11"/>
        <v>Yes</v>
      </c>
    </row>
    <row r="362" spans="1:8" x14ac:dyDescent="0.4">
      <c r="A362" s="12" t="s">
        <v>764</v>
      </c>
      <c r="B362" s="12" t="s">
        <v>765</v>
      </c>
      <c r="C362" s="12"/>
      <c r="D362" s="13">
        <v>40</v>
      </c>
      <c r="E362" s="13">
        <v>60</v>
      </c>
      <c r="F362" s="14">
        <v>2.5</v>
      </c>
      <c r="G362" s="15">
        <f t="shared" si="10"/>
        <v>2.5</v>
      </c>
      <c r="H362" s="8" t="str">
        <f t="shared" si="11"/>
        <v>Yes</v>
      </c>
    </row>
    <row r="363" spans="1:8" x14ac:dyDescent="0.4">
      <c r="A363" s="12" t="s">
        <v>766</v>
      </c>
      <c r="B363" s="12" t="s">
        <v>767</v>
      </c>
      <c r="C363" s="12"/>
      <c r="D363" s="13">
        <v>36.4</v>
      </c>
      <c r="E363" s="13">
        <v>63.6</v>
      </c>
      <c r="F363" s="14">
        <v>2.75</v>
      </c>
      <c r="G363" s="15">
        <f t="shared" si="10"/>
        <v>2.7472527472527473</v>
      </c>
      <c r="H363" s="8" t="str">
        <f t="shared" si="11"/>
        <v>Yes</v>
      </c>
    </row>
    <row r="364" spans="1:8" x14ac:dyDescent="0.4">
      <c r="A364" s="12" t="s">
        <v>768</v>
      </c>
      <c r="B364" s="12" t="s">
        <v>769</v>
      </c>
      <c r="C364" s="12"/>
      <c r="D364" s="13">
        <v>39.25</v>
      </c>
      <c r="E364" s="13">
        <v>60.75</v>
      </c>
      <c r="F364" s="14">
        <v>2.5499999999999998</v>
      </c>
      <c r="G364" s="15">
        <f t="shared" si="10"/>
        <v>2.5477707006369426</v>
      </c>
      <c r="H364" s="8" t="str">
        <f t="shared" si="11"/>
        <v>Yes</v>
      </c>
    </row>
    <row r="365" spans="1:8" x14ac:dyDescent="0.4">
      <c r="A365" s="12" t="s">
        <v>770</v>
      </c>
      <c r="B365" s="12" t="s">
        <v>771</v>
      </c>
      <c r="C365" s="12"/>
      <c r="D365" s="13">
        <v>35</v>
      </c>
      <c r="E365" s="13">
        <v>65</v>
      </c>
      <c r="F365" s="14">
        <v>2.86</v>
      </c>
      <c r="G365" s="15">
        <f t="shared" si="10"/>
        <v>2.8571428571428572</v>
      </c>
      <c r="H365" s="8" t="str">
        <f t="shared" si="11"/>
        <v>Yes</v>
      </c>
    </row>
    <row r="366" spans="1:8" x14ac:dyDescent="0.4">
      <c r="A366" s="12" t="s">
        <v>772</v>
      </c>
      <c r="B366" s="12" t="s">
        <v>773</v>
      </c>
      <c r="C366" s="12"/>
      <c r="D366" s="13">
        <v>33.11</v>
      </c>
      <c r="E366" s="13">
        <v>66.89</v>
      </c>
      <c r="F366" s="14">
        <v>3.02</v>
      </c>
      <c r="G366" s="15">
        <f t="shared" si="10"/>
        <v>3.0202355783751131</v>
      </c>
      <c r="H366" s="8" t="str">
        <f t="shared" si="11"/>
        <v>Yes</v>
      </c>
    </row>
    <row r="367" spans="1:8" x14ac:dyDescent="0.4">
      <c r="A367" s="12" t="s">
        <v>774</v>
      </c>
      <c r="B367" s="12" t="s">
        <v>775</v>
      </c>
      <c r="C367" s="12"/>
      <c r="D367" s="13">
        <v>40.1</v>
      </c>
      <c r="E367" s="13">
        <v>59.9</v>
      </c>
      <c r="F367" s="14">
        <v>2.4900000000000002</v>
      </c>
      <c r="G367" s="15">
        <f t="shared" si="10"/>
        <v>2.4937655860349128</v>
      </c>
      <c r="H367" s="8" t="str">
        <f t="shared" si="11"/>
        <v>Yes</v>
      </c>
    </row>
    <row r="368" spans="1:8" x14ac:dyDescent="0.4">
      <c r="A368" s="12" t="s">
        <v>776</v>
      </c>
      <c r="B368" s="12" t="s">
        <v>777</v>
      </c>
      <c r="C368" s="12"/>
      <c r="D368" s="13">
        <v>32.090000000000003</v>
      </c>
      <c r="E368" s="13">
        <v>67.91</v>
      </c>
      <c r="F368" s="14">
        <v>3.12</v>
      </c>
      <c r="G368" s="15">
        <f t="shared" si="10"/>
        <v>3.116235587410408</v>
      </c>
      <c r="H368" s="8" t="str">
        <f t="shared" si="11"/>
        <v>Yes</v>
      </c>
    </row>
    <row r="369" spans="1:8" x14ac:dyDescent="0.4">
      <c r="A369" s="12" t="s">
        <v>778</v>
      </c>
      <c r="B369" s="12" t="s">
        <v>779</v>
      </c>
      <c r="C369" s="12"/>
      <c r="D369" s="13">
        <v>30.78</v>
      </c>
      <c r="E369" s="13">
        <v>69.22</v>
      </c>
      <c r="F369" s="14">
        <v>3.25</v>
      </c>
      <c r="G369" s="15">
        <f t="shared" si="10"/>
        <v>3.2488628979857048</v>
      </c>
      <c r="H369" s="8" t="str">
        <f t="shared" si="11"/>
        <v>Yes</v>
      </c>
    </row>
    <row r="370" spans="1:8" x14ac:dyDescent="0.4">
      <c r="A370" s="12" t="s">
        <v>780</v>
      </c>
      <c r="B370" s="12" t="s">
        <v>781</v>
      </c>
      <c r="C370" s="12"/>
      <c r="D370" s="13">
        <v>36.69</v>
      </c>
      <c r="E370" s="13">
        <v>63.31</v>
      </c>
      <c r="F370" s="14">
        <v>2.73</v>
      </c>
      <c r="G370" s="15">
        <f t="shared" si="10"/>
        <v>2.7255382938130284</v>
      </c>
      <c r="H370" s="8" t="str">
        <f t="shared" si="11"/>
        <v>Yes</v>
      </c>
    </row>
    <row r="371" spans="1:8" x14ac:dyDescent="0.4">
      <c r="A371" s="12" t="s">
        <v>782</v>
      </c>
      <c r="B371" s="12" t="s">
        <v>783</v>
      </c>
      <c r="C371" s="12"/>
      <c r="D371" s="13">
        <v>37.33</v>
      </c>
      <c r="E371" s="13">
        <v>62.67</v>
      </c>
      <c r="F371" s="14">
        <v>2.68</v>
      </c>
      <c r="G371" s="15">
        <f t="shared" si="10"/>
        <v>2.678810608090008</v>
      </c>
      <c r="H371" s="8" t="str">
        <f t="shared" si="11"/>
        <v>Yes</v>
      </c>
    </row>
    <row r="372" spans="1:8" x14ac:dyDescent="0.4">
      <c r="A372" s="12" t="s">
        <v>784</v>
      </c>
      <c r="B372" s="12" t="s">
        <v>785</v>
      </c>
      <c r="C372" s="12"/>
      <c r="D372" s="13">
        <v>37.020000000000003</v>
      </c>
      <c r="E372" s="13">
        <v>62.98</v>
      </c>
      <c r="F372" s="14">
        <v>2.7</v>
      </c>
      <c r="G372" s="15">
        <f t="shared" si="10"/>
        <v>2.7012425715829278</v>
      </c>
      <c r="H372" s="8" t="str">
        <f t="shared" si="11"/>
        <v>Yes</v>
      </c>
    </row>
    <row r="373" spans="1:8" x14ac:dyDescent="0.4">
      <c r="A373" s="12" t="s">
        <v>786</v>
      </c>
      <c r="B373" s="12" t="s">
        <v>787</v>
      </c>
      <c r="C373" s="12"/>
      <c r="D373" s="13">
        <v>50</v>
      </c>
      <c r="E373" s="13">
        <v>50</v>
      </c>
      <c r="F373" s="14">
        <v>2</v>
      </c>
      <c r="G373" s="15">
        <f t="shared" si="10"/>
        <v>2</v>
      </c>
      <c r="H373" s="8" t="str">
        <f t="shared" si="11"/>
        <v>Yes</v>
      </c>
    </row>
    <row r="374" spans="1:8" x14ac:dyDescent="0.4">
      <c r="A374" s="12" t="s">
        <v>788</v>
      </c>
      <c r="B374" s="12" t="s">
        <v>789</v>
      </c>
      <c r="C374" s="12"/>
      <c r="D374" s="13">
        <v>35.33</v>
      </c>
      <c r="E374" s="13">
        <v>64.67</v>
      </c>
      <c r="F374" s="14">
        <v>2.83</v>
      </c>
      <c r="G374" s="15">
        <f t="shared" si="10"/>
        <v>2.8304557033682425</v>
      </c>
      <c r="H374" s="8" t="str">
        <f t="shared" si="11"/>
        <v>Yes</v>
      </c>
    </row>
    <row r="375" spans="1:8" x14ac:dyDescent="0.4">
      <c r="A375" s="12" t="s">
        <v>790</v>
      </c>
      <c r="B375" s="12" t="s">
        <v>791</v>
      </c>
      <c r="C375" s="12"/>
      <c r="D375" s="13">
        <v>30</v>
      </c>
      <c r="E375" s="13">
        <v>70</v>
      </c>
      <c r="F375" s="14">
        <v>3.33</v>
      </c>
      <c r="G375" s="15">
        <f t="shared" si="10"/>
        <v>3.3333333333333335</v>
      </c>
      <c r="H375" s="8" t="str">
        <f t="shared" si="11"/>
        <v>Yes</v>
      </c>
    </row>
    <row r="376" spans="1:8" x14ac:dyDescent="0.4">
      <c r="A376" s="12" t="s">
        <v>792</v>
      </c>
      <c r="B376" s="12" t="s">
        <v>793</v>
      </c>
      <c r="C376" s="12"/>
      <c r="D376" s="13">
        <v>64</v>
      </c>
      <c r="E376" s="13">
        <v>36</v>
      </c>
      <c r="F376" s="14">
        <v>1.56</v>
      </c>
      <c r="G376" s="15">
        <f t="shared" si="10"/>
        <v>1.5625</v>
      </c>
      <c r="H376" s="8" t="str">
        <f t="shared" si="11"/>
        <v>Yes</v>
      </c>
    </row>
    <row r="377" spans="1:8" x14ac:dyDescent="0.4">
      <c r="A377" s="12" t="s">
        <v>794</v>
      </c>
      <c r="B377" s="12" t="s">
        <v>795</v>
      </c>
      <c r="C377" s="12"/>
      <c r="D377" s="13">
        <v>23.44</v>
      </c>
      <c r="E377" s="13">
        <v>76.56</v>
      </c>
      <c r="F377" s="14">
        <v>4.2699999999999996</v>
      </c>
      <c r="G377" s="15">
        <f t="shared" si="10"/>
        <v>4.2662116040955631</v>
      </c>
      <c r="H377" s="8" t="str">
        <f t="shared" si="11"/>
        <v>Yes</v>
      </c>
    </row>
    <row r="378" spans="1:8" x14ac:dyDescent="0.4">
      <c r="A378" s="12" t="s">
        <v>796</v>
      </c>
      <c r="B378" s="12" t="s">
        <v>797</v>
      </c>
      <c r="C378" s="12"/>
      <c r="D378" s="13">
        <v>37.36</v>
      </c>
      <c r="E378" s="13">
        <v>62.64</v>
      </c>
      <c r="F378" s="14">
        <v>2.68</v>
      </c>
      <c r="G378" s="15">
        <f t="shared" si="10"/>
        <v>2.6766595289079231</v>
      </c>
      <c r="H378" s="8" t="str">
        <f t="shared" si="11"/>
        <v>Yes</v>
      </c>
    </row>
    <row r="379" spans="1:8" x14ac:dyDescent="0.4">
      <c r="A379" s="12" t="s">
        <v>798</v>
      </c>
      <c r="B379" s="12" t="s">
        <v>799</v>
      </c>
      <c r="C379" s="12"/>
      <c r="D379" s="13">
        <v>40</v>
      </c>
      <c r="E379" s="13">
        <v>60</v>
      </c>
      <c r="F379" s="14">
        <v>2.5</v>
      </c>
      <c r="G379" s="15">
        <f t="shared" si="10"/>
        <v>2.5</v>
      </c>
      <c r="H379" s="8" t="str">
        <f t="shared" si="11"/>
        <v>Yes</v>
      </c>
    </row>
    <row r="380" spans="1:8" x14ac:dyDescent="0.4">
      <c r="A380" s="12" t="s">
        <v>800</v>
      </c>
      <c r="B380" s="12" t="s">
        <v>801</v>
      </c>
      <c r="C380" s="12"/>
      <c r="D380" s="13">
        <v>50</v>
      </c>
      <c r="E380" s="13">
        <v>50</v>
      </c>
      <c r="F380" s="14">
        <v>2</v>
      </c>
      <c r="G380" s="15">
        <f t="shared" si="10"/>
        <v>2</v>
      </c>
      <c r="H380" s="8" t="str">
        <f t="shared" si="11"/>
        <v>Yes</v>
      </c>
    </row>
    <row r="381" spans="1:8" x14ac:dyDescent="0.4">
      <c r="A381" s="12" t="s">
        <v>802</v>
      </c>
      <c r="B381" s="12" t="s">
        <v>803</v>
      </c>
      <c r="C381" s="12"/>
      <c r="D381" s="13">
        <v>60</v>
      </c>
      <c r="E381" s="13">
        <v>40</v>
      </c>
      <c r="F381" s="14">
        <v>1.67</v>
      </c>
      <c r="G381" s="15">
        <f t="shared" si="10"/>
        <v>1.6666666666666667</v>
      </c>
      <c r="H381" s="8" t="str">
        <f t="shared" si="11"/>
        <v>Yes</v>
      </c>
    </row>
    <row r="382" spans="1:8" x14ac:dyDescent="0.4">
      <c r="A382" s="12" t="s">
        <v>804</v>
      </c>
      <c r="B382" s="12" t="s">
        <v>805</v>
      </c>
      <c r="C382" s="12"/>
      <c r="D382" s="13">
        <v>32.99</v>
      </c>
      <c r="E382" s="13">
        <v>67.010000000000005</v>
      </c>
      <c r="F382" s="14">
        <v>3.03</v>
      </c>
      <c r="G382" s="15">
        <f t="shared" si="10"/>
        <v>3.0312215822976656</v>
      </c>
      <c r="H382" s="8" t="str">
        <f t="shared" si="11"/>
        <v>Yes</v>
      </c>
    </row>
    <row r="383" spans="1:8" x14ac:dyDescent="0.4">
      <c r="A383" s="12" t="s">
        <v>806</v>
      </c>
      <c r="B383" s="12" t="s">
        <v>807</v>
      </c>
      <c r="C383" s="12"/>
      <c r="D383" s="13">
        <v>50</v>
      </c>
      <c r="E383" s="13">
        <v>50</v>
      </c>
      <c r="F383" s="14">
        <v>2</v>
      </c>
      <c r="G383" s="15">
        <f t="shared" si="10"/>
        <v>2</v>
      </c>
      <c r="H383" s="8" t="str">
        <f t="shared" si="11"/>
        <v>Yes</v>
      </c>
    </row>
    <row r="384" spans="1:8" x14ac:dyDescent="0.4">
      <c r="A384" s="12" t="s">
        <v>808</v>
      </c>
      <c r="B384" s="12" t="s">
        <v>809</v>
      </c>
      <c r="C384" s="12"/>
      <c r="D384" s="13">
        <v>50</v>
      </c>
      <c r="E384" s="13">
        <v>50</v>
      </c>
      <c r="F384" s="14">
        <v>2</v>
      </c>
      <c r="G384" s="15">
        <f t="shared" si="10"/>
        <v>2</v>
      </c>
      <c r="H384" s="8" t="str">
        <f t="shared" si="11"/>
        <v>Yes</v>
      </c>
    </row>
    <row r="385" spans="1:8" x14ac:dyDescent="0.4">
      <c r="A385" s="12" t="s">
        <v>810</v>
      </c>
      <c r="B385" s="12" t="s">
        <v>811</v>
      </c>
      <c r="C385" s="12"/>
      <c r="D385" s="13">
        <v>31.06</v>
      </c>
      <c r="E385" s="13">
        <v>68.94</v>
      </c>
      <c r="F385" s="14">
        <v>3.22</v>
      </c>
      <c r="G385" s="15">
        <f t="shared" si="10"/>
        <v>3.2195750160978753</v>
      </c>
      <c r="H385" s="8" t="str">
        <f t="shared" si="11"/>
        <v>Yes</v>
      </c>
    </row>
    <row r="386" spans="1:8" x14ac:dyDescent="0.4">
      <c r="A386" s="12" t="s">
        <v>812</v>
      </c>
      <c r="B386" s="12" t="s">
        <v>813</v>
      </c>
      <c r="C386" s="12"/>
      <c r="D386" s="13">
        <v>40</v>
      </c>
      <c r="E386" s="13">
        <v>60</v>
      </c>
      <c r="F386" s="14">
        <v>2.5</v>
      </c>
      <c r="G386" s="15">
        <f t="shared" si="10"/>
        <v>2.5</v>
      </c>
      <c r="H386" s="8" t="str">
        <f t="shared" si="11"/>
        <v>Yes</v>
      </c>
    </row>
    <row r="387" spans="1:8" x14ac:dyDescent="0.4">
      <c r="A387" s="12" t="s">
        <v>814</v>
      </c>
      <c r="B387" s="12" t="s">
        <v>815</v>
      </c>
      <c r="C387" s="12"/>
      <c r="D387" s="13">
        <v>50</v>
      </c>
      <c r="E387" s="13">
        <v>50</v>
      </c>
      <c r="F387" s="14">
        <v>2</v>
      </c>
      <c r="G387" s="15">
        <f t="shared" si="10"/>
        <v>2</v>
      </c>
      <c r="H387" s="8" t="str">
        <f t="shared" si="11"/>
        <v>Yes</v>
      </c>
    </row>
    <row r="388" spans="1:8" x14ac:dyDescent="0.4">
      <c r="A388" s="12" t="s">
        <v>816</v>
      </c>
      <c r="B388" s="12" t="s">
        <v>817</v>
      </c>
      <c r="C388" s="12"/>
      <c r="D388" s="13">
        <v>40</v>
      </c>
      <c r="E388" s="13">
        <v>60</v>
      </c>
      <c r="F388" s="14">
        <v>2.5</v>
      </c>
      <c r="G388" s="15">
        <f t="shared" si="10"/>
        <v>2.5</v>
      </c>
      <c r="H388" s="8" t="str">
        <f t="shared" si="11"/>
        <v>Yes</v>
      </c>
    </row>
    <row r="389" spans="1:8" x14ac:dyDescent="0.4">
      <c r="A389" s="12" t="s">
        <v>818</v>
      </c>
      <c r="B389" s="12" t="s">
        <v>819</v>
      </c>
      <c r="C389" s="12"/>
      <c r="D389" s="13">
        <v>50</v>
      </c>
      <c r="E389" s="13">
        <v>50</v>
      </c>
      <c r="F389" s="14">
        <v>2</v>
      </c>
      <c r="G389" s="15">
        <f t="shared" si="10"/>
        <v>2</v>
      </c>
      <c r="H389" s="8" t="str">
        <f t="shared" si="11"/>
        <v>Yes</v>
      </c>
    </row>
    <row r="390" spans="1:8" x14ac:dyDescent="0.4">
      <c r="A390" s="12" t="s">
        <v>820</v>
      </c>
      <c r="B390" s="12" t="s">
        <v>821</v>
      </c>
      <c r="C390" s="12"/>
      <c r="D390" s="13">
        <v>20</v>
      </c>
      <c r="E390" s="13">
        <v>80</v>
      </c>
      <c r="F390" s="14">
        <v>5</v>
      </c>
      <c r="G390" s="15">
        <f t="shared" ref="G390:G453" si="12">IFERROR(100/D390,"")</f>
        <v>5</v>
      </c>
      <c r="H390" s="8" t="str">
        <f t="shared" ref="H390:H453" si="13">IF(E390&gt;0,"Yes","No — 0% funding")</f>
        <v>Yes</v>
      </c>
    </row>
    <row r="391" spans="1:8" x14ac:dyDescent="0.4">
      <c r="A391" s="12" t="s">
        <v>822</v>
      </c>
      <c r="B391" s="12" t="s">
        <v>823</v>
      </c>
      <c r="C391" s="12"/>
      <c r="D391" s="13">
        <v>22</v>
      </c>
      <c r="E391" s="13">
        <v>78</v>
      </c>
      <c r="F391" s="14">
        <v>4.55</v>
      </c>
      <c r="G391" s="15">
        <f t="shared" si="12"/>
        <v>4.5454545454545459</v>
      </c>
      <c r="H391" s="8" t="str">
        <f t="shared" si="13"/>
        <v>Yes</v>
      </c>
    </row>
    <row r="392" spans="1:8" x14ac:dyDescent="0.4">
      <c r="A392" s="12" t="s">
        <v>824</v>
      </c>
      <c r="B392" s="12" t="s">
        <v>825</v>
      </c>
      <c r="C392" s="12"/>
      <c r="D392" s="13">
        <v>26.5</v>
      </c>
      <c r="E392" s="13">
        <v>73.5</v>
      </c>
      <c r="F392" s="14">
        <v>3.77</v>
      </c>
      <c r="G392" s="15">
        <f t="shared" si="12"/>
        <v>3.7735849056603774</v>
      </c>
      <c r="H392" s="8" t="str">
        <f t="shared" si="13"/>
        <v>Yes</v>
      </c>
    </row>
    <row r="393" spans="1:8" x14ac:dyDescent="0.4">
      <c r="A393" s="12" t="s">
        <v>826</v>
      </c>
      <c r="B393" s="12" t="s">
        <v>827</v>
      </c>
      <c r="C393" s="12"/>
      <c r="D393" s="13">
        <v>26.81</v>
      </c>
      <c r="E393" s="13">
        <v>73.19</v>
      </c>
      <c r="F393" s="14">
        <v>3.73</v>
      </c>
      <c r="G393" s="15">
        <f t="shared" si="12"/>
        <v>3.7299515106303618</v>
      </c>
      <c r="H393" s="8" t="str">
        <f t="shared" si="13"/>
        <v>Yes</v>
      </c>
    </row>
    <row r="394" spans="1:8" x14ac:dyDescent="0.4">
      <c r="A394" s="12" t="s">
        <v>828</v>
      </c>
      <c r="B394" s="12" t="s">
        <v>829</v>
      </c>
      <c r="C394" s="12"/>
      <c r="D394" s="13">
        <v>23.34</v>
      </c>
      <c r="E394" s="13">
        <v>76.66</v>
      </c>
      <c r="F394" s="14">
        <v>4.28</v>
      </c>
      <c r="G394" s="15">
        <f t="shared" si="12"/>
        <v>4.284490145672665</v>
      </c>
      <c r="H394" s="8" t="str">
        <f t="shared" si="13"/>
        <v>Yes</v>
      </c>
    </row>
    <row r="395" spans="1:8" x14ac:dyDescent="0.4">
      <c r="A395" s="12" t="s">
        <v>830</v>
      </c>
      <c r="B395" s="12" t="s">
        <v>831</v>
      </c>
      <c r="C395" s="12"/>
      <c r="D395" s="13">
        <v>40</v>
      </c>
      <c r="E395" s="13">
        <v>60</v>
      </c>
      <c r="F395" s="14">
        <v>2.5</v>
      </c>
      <c r="G395" s="15">
        <f t="shared" si="12"/>
        <v>2.5</v>
      </c>
      <c r="H395" s="8" t="str">
        <f t="shared" si="13"/>
        <v>Yes</v>
      </c>
    </row>
    <row r="396" spans="1:8" x14ac:dyDescent="0.4">
      <c r="A396" s="12" t="s">
        <v>832</v>
      </c>
      <c r="B396" s="12" t="s">
        <v>833</v>
      </c>
      <c r="C396" s="12"/>
      <c r="D396" s="13">
        <v>22</v>
      </c>
      <c r="E396" s="13">
        <v>78</v>
      </c>
      <c r="F396" s="14">
        <v>4.55</v>
      </c>
      <c r="G396" s="15">
        <f t="shared" si="12"/>
        <v>4.5454545454545459</v>
      </c>
      <c r="H396" s="8" t="str">
        <f t="shared" si="13"/>
        <v>Yes</v>
      </c>
    </row>
    <row r="397" spans="1:8" x14ac:dyDescent="0.4">
      <c r="A397" s="12" t="s">
        <v>834</v>
      </c>
      <c r="B397" s="12" t="s">
        <v>835</v>
      </c>
      <c r="C397" s="12"/>
      <c r="D397" s="13">
        <v>50</v>
      </c>
      <c r="E397" s="13">
        <v>50</v>
      </c>
      <c r="F397" s="14">
        <v>2</v>
      </c>
      <c r="G397" s="15">
        <f t="shared" si="12"/>
        <v>2</v>
      </c>
      <c r="H397" s="8" t="str">
        <f t="shared" si="13"/>
        <v>Yes</v>
      </c>
    </row>
    <row r="398" spans="1:8" x14ac:dyDescent="0.4">
      <c r="A398" s="12" t="s">
        <v>836</v>
      </c>
      <c r="B398" s="12" t="s">
        <v>837</v>
      </c>
      <c r="C398" s="12"/>
      <c r="D398" s="13">
        <v>30.54</v>
      </c>
      <c r="E398" s="13">
        <v>69.459999999999994</v>
      </c>
      <c r="F398" s="14">
        <v>3.27</v>
      </c>
      <c r="G398" s="15">
        <f t="shared" si="12"/>
        <v>3.2743942370661427</v>
      </c>
      <c r="H398" s="8" t="str">
        <f t="shared" si="13"/>
        <v>Yes</v>
      </c>
    </row>
    <row r="399" spans="1:8" x14ac:dyDescent="0.4">
      <c r="A399" s="12" t="s">
        <v>838</v>
      </c>
      <c r="B399" s="12" t="s">
        <v>839</v>
      </c>
      <c r="C399" s="12"/>
      <c r="D399" s="13">
        <v>40</v>
      </c>
      <c r="E399" s="13">
        <v>60</v>
      </c>
      <c r="F399" s="14">
        <v>2.5</v>
      </c>
      <c r="G399" s="15">
        <f t="shared" si="12"/>
        <v>2.5</v>
      </c>
      <c r="H399" s="8" t="str">
        <f t="shared" si="13"/>
        <v>Yes</v>
      </c>
    </row>
    <row r="400" spans="1:8" x14ac:dyDescent="0.4">
      <c r="A400" s="12" t="s">
        <v>840</v>
      </c>
      <c r="B400" s="12" t="s">
        <v>841</v>
      </c>
      <c r="C400" s="12"/>
      <c r="D400" s="13">
        <v>40</v>
      </c>
      <c r="E400" s="13">
        <v>60</v>
      </c>
      <c r="F400" s="14">
        <v>2.5</v>
      </c>
      <c r="G400" s="15">
        <f t="shared" si="12"/>
        <v>2.5</v>
      </c>
      <c r="H400" s="8" t="str">
        <f t="shared" si="13"/>
        <v>Yes</v>
      </c>
    </row>
    <row r="401" spans="1:8" x14ac:dyDescent="0.4">
      <c r="A401" s="12" t="s">
        <v>842</v>
      </c>
      <c r="B401" s="12" t="s">
        <v>843</v>
      </c>
      <c r="C401" s="12"/>
      <c r="D401" s="13">
        <v>60</v>
      </c>
      <c r="E401" s="13">
        <v>40</v>
      </c>
      <c r="F401" s="14">
        <v>1.67</v>
      </c>
      <c r="G401" s="15">
        <f t="shared" si="12"/>
        <v>1.6666666666666667</v>
      </c>
      <c r="H401" s="8" t="str">
        <f t="shared" si="13"/>
        <v>Yes</v>
      </c>
    </row>
    <row r="402" spans="1:8" x14ac:dyDescent="0.4">
      <c r="A402" s="12" t="s">
        <v>844</v>
      </c>
      <c r="B402" s="12" t="s">
        <v>845</v>
      </c>
      <c r="C402" s="12"/>
      <c r="D402" s="13">
        <v>30</v>
      </c>
      <c r="E402" s="13">
        <v>70</v>
      </c>
      <c r="F402" s="14">
        <v>3.33</v>
      </c>
      <c r="G402" s="15">
        <f t="shared" si="12"/>
        <v>3.3333333333333335</v>
      </c>
      <c r="H402" s="8" t="str">
        <f t="shared" si="13"/>
        <v>Yes</v>
      </c>
    </row>
    <row r="403" spans="1:8" x14ac:dyDescent="0.4">
      <c r="A403" s="16" t="s">
        <v>846</v>
      </c>
      <c r="B403" s="16" t="s">
        <v>847</v>
      </c>
      <c r="C403" s="16"/>
      <c r="D403" s="17">
        <v>100</v>
      </c>
      <c r="E403" s="17">
        <v>0</v>
      </c>
      <c r="F403" s="18">
        <v>1</v>
      </c>
      <c r="G403" s="19">
        <f t="shared" si="12"/>
        <v>1</v>
      </c>
      <c r="H403" s="9" t="str">
        <f t="shared" si="13"/>
        <v>No — 0% funding</v>
      </c>
    </row>
    <row r="404" spans="1:8" x14ac:dyDescent="0.4">
      <c r="A404" s="16" t="s">
        <v>848</v>
      </c>
      <c r="B404" s="16" t="s">
        <v>849</v>
      </c>
      <c r="C404" s="16"/>
      <c r="D404" s="17">
        <v>100</v>
      </c>
      <c r="E404" s="17">
        <v>0</v>
      </c>
      <c r="F404" s="18">
        <v>1</v>
      </c>
      <c r="G404" s="19">
        <f t="shared" si="12"/>
        <v>1</v>
      </c>
      <c r="H404" s="9" t="str">
        <f t="shared" si="13"/>
        <v>No — 0% funding</v>
      </c>
    </row>
    <row r="405" spans="1:8" x14ac:dyDescent="0.4">
      <c r="A405" s="12" t="s">
        <v>850</v>
      </c>
      <c r="B405" s="12" t="s">
        <v>851</v>
      </c>
      <c r="C405" s="12"/>
      <c r="D405" s="13">
        <v>41.39</v>
      </c>
      <c r="E405" s="13">
        <v>58.61</v>
      </c>
      <c r="F405" s="14">
        <v>2.42</v>
      </c>
      <c r="G405" s="15">
        <f t="shared" si="12"/>
        <v>2.4160425223483935</v>
      </c>
      <c r="H405" s="8" t="str">
        <f t="shared" si="13"/>
        <v>Yes</v>
      </c>
    </row>
    <row r="406" spans="1:8" x14ac:dyDescent="0.4">
      <c r="A406" s="12" t="s">
        <v>852</v>
      </c>
      <c r="B406" s="12" t="s">
        <v>853</v>
      </c>
      <c r="C406" s="12"/>
      <c r="D406" s="13">
        <v>22</v>
      </c>
      <c r="E406" s="13">
        <v>78</v>
      </c>
      <c r="F406" s="14">
        <v>4.55</v>
      </c>
      <c r="G406" s="15">
        <f t="shared" si="12"/>
        <v>4.5454545454545459</v>
      </c>
      <c r="H406" s="8" t="str">
        <f t="shared" si="13"/>
        <v>Yes</v>
      </c>
    </row>
    <row r="407" spans="1:8" x14ac:dyDescent="0.4">
      <c r="A407" s="16" t="s">
        <v>854</v>
      </c>
      <c r="B407" s="16" t="s">
        <v>855</v>
      </c>
      <c r="C407" s="16"/>
      <c r="D407" s="17">
        <v>100</v>
      </c>
      <c r="E407" s="17">
        <v>0</v>
      </c>
      <c r="F407" s="18">
        <v>1</v>
      </c>
      <c r="G407" s="19">
        <f t="shared" si="12"/>
        <v>1</v>
      </c>
      <c r="H407" s="9" t="str">
        <f t="shared" si="13"/>
        <v>No — 0% funding</v>
      </c>
    </row>
    <row r="408" spans="1:8" x14ac:dyDescent="0.4">
      <c r="A408" s="12" t="s">
        <v>856</v>
      </c>
      <c r="B408" s="12" t="s">
        <v>857</v>
      </c>
      <c r="C408" s="12"/>
      <c r="D408" s="13">
        <v>50</v>
      </c>
      <c r="E408" s="13">
        <v>50</v>
      </c>
      <c r="F408" s="14">
        <v>2</v>
      </c>
      <c r="G408" s="15">
        <f t="shared" si="12"/>
        <v>2</v>
      </c>
      <c r="H408" s="8" t="str">
        <f t="shared" si="13"/>
        <v>Yes</v>
      </c>
    </row>
    <row r="409" spans="1:8" x14ac:dyDescent="0.4">
      <c r="A409" s="12" t="s">
        <v>858</v>
      </c>
      <c r="B409" s="12" t="s">
        <v>859</v>
      </c>
      <c r="C409" s="12"/>
      <c r="D409" s="13">
        <v>50</v>
      </c>
      <c r="E409" s="13">
        <v>50</v>
      </c>
      <c r="F409" s="14">
        <v>2</v>
      </c>
      <c r="G409" s="15">
        <f t="shared" si="12"/>
        <v>2</v>
      </c>
      <c r="H409" s="8" t="str">
        <f t="shared" si="13"/>
        <v>Yes</v>
      </c>
    </row>
    <row r="410" spans="1:8" x14ac:dyDescent="0.4">
      <c r="A410" s="12" t="s">
        <v>860</v>
      </c>
      <c r="B410" s="12" t="s">
        <v>861</v>
      </c>
      <c r="C410" s="12"/>
      <c r="D410" s="13">
        <v>41.91</v>
      </c>
      <c r="E410" s="13">
        <v>58.09</v>
      </c>
      <c r="F410" s="14">
        <v>2.39</v>
      </c>
      <c r="G410" s="15">
        <f t="shared" si="12"/>
        <v>2.3860653781913626</v>
      </c>
      <c r="H410" s="8" t="str">
        <f t="shared" si="13"/>
        <v>Yes</v>
      </c>
    </row>
    <row r="411" spans="1:8" x14ac:dyDescent="0.4">
      <c r="A411" s="12" t="s">
        <v>862</v>
      </c>
      <c r="B411" s="12" t="s">
        <v>863</v>
      </c>
      <c r="C411" s="12"/>
      <c r="D411" s="13">
        <v>35.479999999999997</v>
      </c>
      <c r="E411" s="13">
        <v>64.52</v>
      </c>
      <c r="F411" s="14">
        <v>2.82</v>
      </c>
      <c r="G411" s="15">
        <f t="shared" si="12"/>
        <v>2.8184892897406995</v>
      </c>
      <c r="H411" s="8" t="str">
        <f t="shared" si="13"/>
        <v>Yes</v>
      </c>
    </row>
    <row r="412" spans="1:8" x14ac:dyDescent="0.4">
      <c r="A412" s="12" t="s">
        <v>864</v>
      </c>
      <c r="B412" s="12" t="s">
        <v>865</v>
      </c>
      <c r="C412" s="12"/>
      <c r="D412" s="13">
        <v>60</v>
      </c>
      <c r="E412" s="13">
        <v>40</v>
      </c>
      <c r="F412" s="14">
        <v>1.67</v>
      </c>
      <c r="G412" s="15">
        <f t="shared" si="12"/>
        <v>1.6666666666666667</v>
      </c>
      <c r="H412" s="8" t="str">
        <f t="shared" si="13"/>
        <v>Yes</v>
      </c>
    </row>
    <row r="413" spans="1:8" x14ac:dyDescent="0.4">
      <c r="A413" s="12" t="s">
        <v>866</v>
      </c>
      <c r="B413" s="12" t="s">
        <v>867</v>
      </c>
      <c r="C413" s="12"/>
      <c r="D413" s="13">
        <v>39.729999999999997</v>
      </c>
      <c r="E413" s="13">
        <v>60.27</v>
      </c>
      <c r="F413" s="14">
        <v>2.52</v>
      </c>
      <c r="G413" s="15">
        <f t="shared" si="12"/>
        <v>2.5169896803423106</v>
      </c>
      <c r="H413" s="8" t="str">
        <f t="shared" si="13"/>
        <v>Yes</v>
      </c>
    </row>
    <row r="414" spans="1:8" x14ac:dyDescent="0.4">
      <c r="A414" s="12" t="s">
        <v>868</v>
      </c>
      <c r="B414" s="12" t="s">
        <v>869</v>
      </c>
      <c r="C414" s="12"/>
      <c r="D414" s="13">
        <v>26.5</v>
      </c>
      <c r="E414" s="13">
        <v>73.5</v>
      </c>
      <c r="F414" s="14">
        <v>3.77</v>
      </c>
      <c r="G414" s="15">
        <f t="shared" si="12"/>
        <v>3.7735849056603774</v>
      </c>
      <c r="H414" s="8" t="str">
        <f t="shared" si="13"/>
        <v>Yes</v>
      </c>
    </row>
    <row r="415" spans="1:8" x14ac:dyDescent="0.4">
      <c r="A415" s="12" t="s">
        <v>870</v>
      </c>
      <c r="B415" s="12" t="s">
        <v>871</v>
      </c>
      <c r="C415" s="12"/>
      <c r="D415" s="13">
        <v>36.200000000000003</v>
      </c>
      <c r="E415" s="13">
        <v>63.8</v>
      </c>
      <c r="F415" s="14">
        <v>2.76</v>
      </c>
      <c r="G415" s="15">
        <f t="shared" si="12"/>
        <v>2.7624309392265189</v>
      </c>
      <c r="H415" s="8" t="str">
        <f t="shared" si="13"/>
        <v>Yes</v>
      </c>
    </row>
    <row r="416" spans="1:8" x14ac:dyDescent="0.4">
      <c r="A416" s="12" t="s">
        <v>872</v>
      </c>
      <c r="B416" s="12" t="s">
        <v>873</v>
      </c>
      <c r="C416" s="12"/>
      <c r="D416" s="13">
        <v>26.5</v>
      </c>
      <c r="E416" s="13">
        <v>73.5</v>
      </c>
      <c r="F416" s="14">
        <v>3.77</v>
      </c>
      <c r="G416" s="15">
        <f t="shared" si="12"/>
        <v>3.7735849056603774</v>
      </c>
      <c r="H416" s="8" t="str">
        <f t="shared" si="13"/>
        <v>Yes</v>
      </c>
    </row>
    <row r="417" spans="1:8" x14ac:dyDescent="0.4">
      <c r="A417" s="12" t="s">
        <v>874</v>
      </c>
      <c r="B417" s="12" t="s">
        <v>875</v>
      </c>
      <c r="C417" s="12"/>
      <c r="D417" s="13">
        <v>64</v>
      </c>
      <c r="E417" s="13">
        <v>36</v>
      </c>
      <c r="F417" s="14">
        <v>1.56</v>
      </c>
      <c r="G417" s="15">
        <f t="shared" si="12"/>
        <v>1.5625</v>
      </c>
      <c r="H417" s="8" t="str">
        <f t="shared" si="13"/>
        <v>Yes</v>
      </c>
    </row>
    <row r="418" spans="1:8" x14ac:dyDescent="0.4">
      <c r="A418" s="12" t="s">
        <v>876</v>
      </c>
      <c r="B418" s="12" t="s">
        <v>877</v>
      </c>
      <c r="C418" s="12"/>
      <c r="D418" s="13">
        <v>35.22</v>
      </c>
      <c r="E418" s="13">
        <v>64.78</v>
      </c>
      <c r="F418" s="14">
        <v>2.84</v>
      </c>
      <c r="G418" s="15">
        <f t="shared" si="12"/>
        <v>2.8392958546280522</v>
      </c>
      <c r="H418" s="8" t="str">
        <f t="shared" si="13"/>
        <v>Yes</v>
      </c>
    </row>
    <row r="419" spans="1:8" x14ac:dyDescent="0.4">
      <c r="A419" s="12" t="s">
        <v>878</v>
      </c>
      <c r="B419" s="12" t="s">
        <v>879</v>
      </c>
      <c r="C419" s="12"/>
      <c r="D419" s="13">
        <v>40</v>
      </c>
      <c r="E419" s="13">
        <v>60</v>
      </c>
      <c r="F419" s="14">
        <v>2.5</v>
      </c>
      <c r="G419" s="15">
        <f t="shared" si="12"/>
        <v>2.5</v>
      </c>
      <c r="H419" s="8" t="str">
        <f t="shared" si="13"/>
        <v>Yes</v>
      </c>
    </row>
    <row r="420" spans="1:8" x14ac:dyDescent="0.4">
      <c r="A420" s="12" t="s">
        <v>880</v>
      </c>
      <c r="B420" s="12" t="s">
        <v>881</v>
      </c>
      <c r="C420" s="12"/>
      <c r="D420" s="13">
        <v>28.33</v>
      </c>
      <c r="E420" s="13">
        <v>71.67</v>
      </c>
      <c r="F420" s="14">
        <v>3.53</v>
      </c>
      <c r="G420" s="15">
        <f t="shared" si="12"/>
        <v>3.5298270384751151</v>
      </c>
      <c r="H420" s="8" t="str">
        <f t="shared" si="13"/>
        <v>Yes</v>
      </c>
    </row>
    <row r="421" spans="1:8" x14ac:dyDescent="0.4">
      <c r="A421" s="12" t="s">
        <v>882</v>
      </c>
      <c r="B421" s="12" t="s">
        <v>883</v>
      </c>
      <c r="C421" s="12"/>
      <c r="D421" s="13">
        <v>22.5</v>
      </c>
      <c r="E421" s="13">
        <v>77.5</v>
      </c>
      <c r="F421" s="14">
        <v>4.4400000000000004</v>
      </c>
      <c r="G421" s="15">
        <f t="shared" si="12"/>
        <v>4.4444444444444446</v>
      </c>
      <c r="H421" s="8" t="str">
        <f t="shared" si="13"/>
        <v>Yes</v>
      </c>
    </row>
    <row r="422" spans="1:8" x14ac:dyDescent="0.4">
      <c r="A422" s="12" t="s">
        <v>884</v>
      </c>
      <c r="B422" s="12" t="s">
        <v>885</v>
      </c>
      <c r="C422" s="12"/>
      <c r="D422" s="13">
        <v>30</v>
      </c>
      <c r="E422" s="13">
        <v>70</v>
      </c>
      <c r="F422" s="14">
        <v>3.33</v>
      </c>
      <c r="G422" s="15">
        <f t="shared" si="12"/>
        <v>3.3333333333333335</v>
      </c>
      <c r="H422" s="8" t="str">
        <f t="shared" si="13"/>
        <v>Yes</v>
      </c>
    </row>
    <row r="423" spans="1:8" x14ac:dyDescent="0.4">
      <c r="A423" s="12" t="s">
        <v>886</v>
      </c>
      <c r="B423" s="12" t="s">
        <v>887</v>
      </c>
      <c r="C423" s="12"/>
      <c r="D423" s="13">
        <v>37.75</v>
      </c>
      <c r="E423" s="13">
        <v>62.25</v>
      </c>
      <c r="F423" s="14">
        <v>2.65</v>
      </c>
      <c r="G423" s="15">
        <f t="shared" si="12"/>
        <v>2.6490066225165565</v>
      </c>
      <c r="H423" s="8" t="str">
        <f t="shared" si="13"/>
        <v>Yes</v>
      </c>
    </row>
    <row r="424" spans="1:8" x14ac:dyDescent="0.4">
      <c r="A424" s="12" t="s">
        <v>888</v>
      </c>
      <c r="B424" s="12" t="s">
        <v>889</v>
      </c>
      <c r="C424" s="12"/>
      <c r="D424" s="13">
        <v>40</v>
      </c>
      <c r="E424" s="13">
        <v>60</v>
      </c>
      <c r="F424" s="14">
        <v>2.5</v>
      </c>
      <c r="G424" s="15">
        <f t="shared" si="12"/>
        <v>2.5</v>
      </c>
      <c r="H424" s="8" t="str">
        <f t="shared" si="13"/>
        <v>Yes</v>
      </c>
    </row>
    <row r="425" spans="1:8" x14ac:dyDescent="0.4">
      <c r="A425" s="12" t="s">
        <v>890</v>
      </c>
      <c r="B425" s="12" t="s">
        <v>891</v>
      </c>
      <c r="C425" s="12"/>
      <c r="D425" s="13">
        <v>30.75</v>
      </c>
      <c r="E425" s="13">
        <v>69.25</v>
      </c>
      <c r="F425" s="14">
        <v>3.25</v>
      </c>
      <c r="G425" s="15">
        <f t="shared" si="12"/>
        <v>3.2520325203252032</v>
      </c>
      <c r="H425" s="8" t="str">
        <f t="shared" si="13"/>
        <v>Yes</v>
      </c>
    </row>
    <row r="426" spans="1:8" x14ac:dyDescent="0.4">
      <c r="A426" s="12" t="s">
        <v>892</v>
      </c>
      <c r="B426" s="12" t="s">
        <v>893</v>
      </c>
      <c r="C426" s="12"/>
      <c r="D426" s="13">
        <v>50</v>
      </c>
      <c r="E426" s="13">
        <v>50</v>
      </c>
      <c r="F426" s="14">
        <v>2</v>
      </c>
      <c r="G426" s="15">
        <f t="shared" si="12"/>
        <v>2</v>
      </c>
      <c r="H426" s="8" t="str">
        <f t="shared" si="13"/>
        <v>Yes</v>
      </c>
    </row>
    <row r="427" spans="1:8" x14ac:dyDescent="0.4">
      <c r="A427" s="12" t="s">
        <v>894</v>
      </c>
      <c r="B427" s="12" t="s">
        <v>895</v>
      </c>
      <c r="C427" s="12"/>
      <c r="D427" s="13">
        <v>40</v>
      </c>
      <c r="E427" s="13">
        <v>60</v>
      </c>
      <c r="F427" s="14">
        <v>2.5</v>
      </c>
      <c r="G427" s="15">
        <f t="shared" si="12"/>
        <v>2.5</v>
      </c>
      <c r="H427" s="8" t="str">
        <f t="shared" si="13"/>
        <v>Yes</v>
      </c>
    </row>
    <row r="428" spans="1:8" x14ac:dyDescent="0.4">
      <c r="A428" s="12" t="s">
        <v>896</v>
      </c>
      <c r="B428" s="12" t="s">
        <v>897</v>
      </c>
      <c r="C428" s="12"/>
      <c r="D428" s="13">
        <v>36.54</v>
      </c>
      <c r="E428" s="13">
        <v>63.46</v>
      </c>
      <c r="F428" s="14">
        <v>2.74</v>
      </c>
      <c r="G428" s="15">
        <f t="shared" si="12"/>
        <v>2.7367268746579092</v>
      </c>
      <c r="H428" s="8" t="str">
        <f t="shared" si="13"/>
        <v>Yes</v>
      </c>
    </row>
    <row r="429" spans="1:8" x14ac:dyDescent="0.4">
      <c r="A429" s="12" t="s">
        <v>898</v>
      </c>
      <c r="B429" s="12" t="s">
        <v>899</v>
      </c>
      <c r="C429" s="12"/>
      <c r="D429" s="13">
        <v>37.5</v>
      </c>
      <c r="E429" s="13">
        <v>62.5</v>
      </c>
      <c r="F429" s="14">
        <v>2.67</v>
      </c>
      <c r="G429" s="15">
        <f t="shared" si="12"/>
        <v>2.6666666666666665</v>
      </c>
      <c r="H429" s="8" t="str">
        <f t="shared" si="13"/>
        <v>Yes</v>
      </c>
    </row>
    <row r="430" spans="1:8" x14ac:dyDescent="0.4">
      <c r="A430" s="16" t="s">
        <v>900</v>
      </c>
      <c r="B430" s="16" t="s">
        <v>901</v>
      </c>
      <c r="C430" s="16"/>
      <c r="D430" s="17">
        <v>100</v>
      </c>
      <c r="E430" s="17">
        <v>0</v>
      </c>
      <c r="F430" s="18">
        <v>1</v>
      </c>
      <c r="G430" s="19">
        <f t="shared" si="12"/>
        <v>1</v>
      </c>
      <c r="H430" s="9" t="str">
        <f t="shared" si="13"/>
        <v>No — 0% funding</v>
      </c>
    </row>
    <row r="431" spans="1:8" x14ac:dyDescent="0.4">
      <c r="A431" s="12" t="s">
        <v>902</v>
      </c>
      <c r="B431" s="12" t="s">
        <v>903</v>
      </c>
      <c r="C431" s="12"/>
      <c r="D431" s="13">
        <v>31.73</v>
      </c>
      <c r="E431" s="13">
        <v>68.27</v>
      </c>
      <c r="F431" s="14">
        <v>3.15</v>
      </c>
      <c r="G431" s="15">
        <f t="shared" si="12"/>
        <v>3.1515915537346357</v>
      </c>
      <c r="H431" s="8" t="str">
        <f t="shared" si="13"/>
        <v>Yes</v>
      </c>
    </row>
    <row r="432" spans="1:8" x14ac:dyDescent="0.4">
      <c r="A432" s="12" t="s">
        <v>904</v>
      </c>
      <c r="B432" s="12" t="s">
        <v>905</v>
      </c>
      <c r="C432" s="12"/>
      <c r="D432" s="13">
        <v>50</v>
      </c>
      <c r="E432" s="13">
        <v>50</v>
      </c>
      <c r="F432" s="14">
        <v>2</v>
      </c>
      <c r="G432" s="15">
        <f t="shared" si="12"/>
        <v>2</v>
      </c>
      <c r="H432" s="8" t="str">
        <f t="shared" si="13"/>
        <v>Yes</v>
      </c>
    </row>
    <row r="433" spans="1:8" x14ac:dyDescent="0.4">
      <c r="A433" s="12" t="s">
        <v>906</v>
      </c>
      <c r="B433" s="12" t="s">
        <v>907</v>
      </c>
      <c r="C433" s="12"/>
      <c r="D433" s="13">
        <v>40</v>
      </c>
      <c r="E433" s="13">
        <v>60</v>
      </c>
      <c r="F433" s="14">
        <v>2.5</v>
      </c>
      <c r="G433" s="15">
        <f t="shared" si="12"/>
        <v>2.5</v>
      </c>
      <c r="H433" s="8" t="str">
        <f t="shared" si="13"/>
        <v>Yes</v>
      </c>
    </row>
    <row r="434" spans="1:8" x14ac:dyDescent="0.4">
      <c r="A434" s="12" t="s">
        <v>908</v>
      </c>
      <c r="B434" s="12" t="s">
        <v>909</v>
      </c>
      <c r="C434" s="12"/>
      <c r="D434" s="13">
        <v>20</v>
      </c>
      <c r="E434" s="13">
        <v>80</v>
      </c>
      <c r="F434" s="14">
        <v>5</v>
      </c>
      <c r="G434" s="15">
        <f t="shared" si="12"/>
        <v>5</v>
      </c>
      <c r="H434" s="8" t="str">
        <f t="shared" si="13"/>
        <v>Yes</v>
      </c>
    </row>
    <row r="435" spans="1:8" x14ac:dyDescent="0.4">
      <c r="A435" s="12" t="s">
        <v>910</v>
      </c>
      <c r="B435" s="12" t="s">
        <v>911</v>
      </c>
      <c r="C435" s="12"/>
      <c r="D435" s="13">
        <v>29</v>
      </c>
      <c r="E435" s="13">
        <v>71</v>
      </c>
      <c r="F435" s="14">
        <v>3.45</v>
      </c>
      <c r="G435" s="15">
        <f t="shared" si="12"/>
        <v>3.4482758620689653</v>
      </c>
      <c r="H435" s="8" t="str">
        <f t="shared" si="13"/>
        <v>Yes</v>
      </c>
    </row>
    <row r="436" spans="1:8" x14ac:dyDescent="0.4">
      <c r="A436" s="12" t="s">
        <v>912</v>
      </c>
      <c r="B436" s="12" t="s">
        <v>913</v>
      </c>
      <c r="C436" s="12"/>
      <c r="D436" s="13">
        <v>50</v>
      </c>
      <c r="E436" s="13">
        <v>50</v>
      </c>
      <c r="F436" s="14">
        <v>2</v>
      </c>
      <c r="G436" s="15">
        <f t="shared" si="12"/>
        <v>2</v>
      </c>
      <c r="H436" s="8" t="str">
        <f t="shared" si="13"/>
        <v>Yes</v>
      </c>
    </row>
    <row r="437" spans="1:8" x14ac:dyDescent="0.4">
      <c r="A437" s="12" t="s">
        <v>914</v>
      </c>
      <c r="B437" s="12" t="s">
        <v>915</v>
      </c>
      <c r="C437" s="12"/>
      <c r="D437" s="13">
        <v>30.73</v>
      </c>
      <c r="E437" s="13">
        <v>69.27</v>
      </c>
      <c r="F437" s="14">
        <v>3.25</v>
      </c>
      <c r="G437" s="15">
        <f t="shared" si="12"/>
        <v>3.2541490400260331</v>
      </c>
      <c r="H437" s="8" t="str">
        <f t="shared" si="13"/>
        <v>Yes</v>
      </c>
    </row>
    <row r="438" spans="1:8" x14ac:dyDescent="0.4">
      <c r="A438" s="12" t="s">
        <v>916</v>
      </c>
      <c r="B438" s="12" t="s">
        <v>917</v>
      </c>
      <c r="C438" s="12"/>
      <c r="D438" s="13">
        <v>37</v>
      </c>
      <c r="E438" s="13">
        <v>63</v>
      </c>
      <c r="F438" s="14">
        <v>2.7</v>
      </c>
      <c r="G438" s="15">
        <f t="shared" si="12"/>
        <v>2.7027027027027026</v>
      </c>
      <c r="H438" s="8" t="str">
        <f t="shared" si="13"/>
        <v>Yes</v>
      </c>
    </row>
    <row r="439" spans="1:8" x14ac:dyDescent="0.4">
      <c r="A439" s="12" t="s">
        <v>918</v>
      </c>
      <c r="B439" s="12" t="s">
        <v>919</v>
      </c>
      <c r="C439" s="12"/>
      <c r="D439" s="13">
        <v>34.51</v>
      </c>
      <c r="E439" s="13">
        <v>65.489999999999995</v>
      </c>
      <c r="F439" s="14">
        <v>2.9</v>
      </c>
      <c r="G439" s="15">
        <f t="shared" si="12"/>
        <v>2.8977108084613157</v>
      </c>
      <c r="H439" s="8" t="str">
        <f t="shared" si="13"/>
        <v>Yes</v>
      </c>
    </row>
    <row r="440" spans="1:8" x14ac:dyDescent="0.4">
      <c r="A440" s="12" t="s">
        <v>920</v>
      </c>
      <c r="B440" s="12" t="s">
        <v>921</v>
      </c>
      <c r="C440" s="12"/>
      <c r="D440" s="13">
        <v>40.35</v>
      </c>
      <c r="E440" s="13">
        <v>59.65</v>
      </c>
      <c r="F440" s="14">
        <v>2.48</v>
      </c>
      <c r="G440" s="15">
        <f t="shared" si="12"/>
        <v>2.4783147459727384</v>
      </c>
      <c r="H440" s="8" t="str">
        <f t="shared" si="13"/>
        <v>Yes</v>
      </c>
    </row>
    <row r="441" spans="1:8" x14ac:dyDescent="0.4">
      <c r="A441" s="12" t="s">
        <v>922</v>
      </c>
      <c r="B441" s="12" t="s">
        <v>923</v>
      </c>
      <c r="C441" s="12"/>
      <c r="D441" s="13">
        <v>32.21</v>
      </c>
      <c r="E441" s="13">
        <v>67.790000000000006</v>
      </c>
      <c r="F441" s="14">
        <v>3.1</v>
      </c>
      <c r="G441" s="15">
        <f t="shared" si="12"/>
        <v>3.1046258925799441</v>
      </c>
      <c r="H441" s="8" t="str">
        <f t="shared" si="13"/>
        <v>Yes</v>
      </c>
    </row>
    <row r="442" spans="1:8" x14ac:dyDescent="0.4">
      <c r="A442" s="12" t="s">
        <v>924</v>
      </c>
      <c r="B442" s="12" t="s">
        <v>925</v>
      </c>
      <c r="C442" s="12"/>
      <c r="D442" s="13">
        <v>20</v>
      </c>
      <c r="E442" s="13">
        <v>80</v>
      </c>
      <c r="F442" s="14">
        <v>5</v>
      </c>
      <c r="G442" s="15">
        <f t="shared" si="12"/>
        <v>5</v>
      </c>
      <c r="H442" s="8" t="str">
        <f t="shared" si="13"/>
        <v>Yes</v>
      </c>
    </row>
    <row r="443" spans="1:8" x14ac:dyDescent="0.4">
      <c r="A443" s="12" t="s">
        <v>926</v>
      </c>
      <c r="B443" s="12" t="s">
        <v>927</v>
      </c>
      <c r="C443" s="12"/>
      <c r="D443" s="13">
        <v>30.35</v>
      </c>
      <c r="E443" s="13">
        <v>69.650000000000006</v>
      </c>
      <c r="F443" s="14">
        <v>3.29</v>
      </c>
      <c r="G443" s="15">
        <f t="shared" si="12"/>
        <v>3.2948929159802307</v>
      </c>
      <c r="H443" s="8" t="str">
        <f t="shared" si="13"/>
        <v>Yes</v>
      </c>
    </row>
    <row r="444" spans="1:8" x14ac:dyDescent="0.4">
      <c r="A444" s="12" t="s">
        <v>928</v>
      </c>
      <c r="B444" s="12" t="s">
        <v>929</v>
      </c>
      <c r="C444" s="12"/>
      <c r="D444" s="13">
        <v>26.5</v>
      </c>
      <c r="E444" s="13">
        <v>73.5</v>
      </c>
      <c r="F444" s="14">
        <v>3.77</v>
      </c>
      <c r="G444" s="15">
        <f t="shared" si="12"/>
        <v>3.7735849056603774</v>
      </c>
      <c r="H444" s="8" t="str">
        <f t="shared" si="13"/>
        <v>Yes</v>
      </c>
    </row>
    <row r="445" spans="1:8" x14ac:dyDescent="0.4">
      <c r="A445" s="12" t="s">
        <v>930</v>
      </c>
      <c r="B445" s="12" t="s">
        <v>931</v>
      </c>
      <c r="C445" s="12"/>
      <c r="D445" s="13">
        <v>35.590000000000003</v>
      </c>
      <c r="E445" s="13">
        <v>64.41</v>
      </c>
      <c r="F445" s="14">
        <v>2.81</v>
      </c>
      <c r="G445" s="15">
        <f t="shared" si="12"/>
        <v>2.8097780275358244</v>
      </c>
      <c r="H445" s="8" t="str">
        <f t="shared" si="13"/>
        <v>Yes</v>
      </c>
    </row>
    <row r="446" spans="1:8" x14ac:dyDescent="0.4">
      <c r="A446" s="12" t="s">
        <v>932</v>
      </c>
      <c r="B446" s="12" t="s">
        <v>933</v>
      </c>
      <c r="C446" s="12"/>
      <c r="D446" s="13">
        <v>50</v>
      </c>
      <c r="E446" s="13">
        <v>50</v>
      </c>
      <c r="F446" s="14">
        <v>2</v>
      </c>
      <c r="G446" s="15">
        <f t="shared" si="12"/>
        <v>2</v>
      </c>
      <c r="H446" s="8" t="str">
        <f t="shared" si="13"/>
        <v>Yes</v>
      </c>
    </row>
    <row r="447" spans="1:8" x14ac:dyDescent="0.4">
      <c r="A447" s="12" t="s">
        <v>934</v>
      </c>
      <c r="B447" s="12" t="s">
        <v>935</v>
      </c>
      <c r="C447" s="12"/>
      <c r="D447" s="13">
        <v>31.81</v>
      </c>
      <c r="E447" s="13">
        <v>68.19</v>
      </c>
      <c r="F447" s="14">
        <v>3.14</v>
      </c>
      <c r="G447" s="15">
        <f t="shared" si="12"/>
        <v>3.1436655139893115</v>
      </c>
      <c r="H447" s="8" t="str">
        <f t="shared" si="13"/>
        <v>Yes</v>
      </c>
    </row>
    <row r="448" spans="1:8" x14ac:dyDescent="0.4">
      <c r="A448" s="12" t="s">
        <v>936</v>
      </c>
      <c r="B448" s="12" t="s">
        <v>937</v>
      </c>
      <c r="C448" s="12"/>
      <c r="D448" s="13">
        <v>32.729999999999997</v>
      </c>
      <c r="E448" s="13">
        <v>67.27</v>
      </c>
      <c r="F448" s="14">
        <v>3.06</v>
      </c>
      <c r="G448" s="15">
        <f t="shared" si="12"/>
        <v>3.0553009471432939</v>
      </c>
      <c r="H448" s="8" t="str">
        <f t="shared" si="13"/>
        <v>Yes</v>
      </c>
    </row>
    <row r="449" spans="1:8" x14ac:dyDescent="0.4">
      <c r="A449" s="12" t="s">
        <v>938</v>
      </c>
      <c r="B449" s="12" t="s">
        <v>939</v>
      </c>
      <c r="C449" s="12"/>
      <c r="D449" s="13">
        <v>37.74</v>
      </c>
      <c r="E449" s="13">
        <v>62.26</v>
      </c>
      <c r="F449" s="14">
        <v>2.65</v>
      </c>
      <c r="G449" s="15">
        <f t="shared" si="12"/>
        <v>2.6497085320614731</v>
      </c>
      <c r="H449" s="8" t="str">
        <f t="shared" si="13"/>
        <v>Yes</v>
      </c>
    </row>
    <row r="450" spans="1:8" x14ac:dyDescent="0.4">
      <c r="A450" s="12" t="s">
        <v>940</v>
      </c>
      <c r="B450" s="12" t="s">
        <v>941</v>
      </c>
      <c r="C450" s="12"/>
      <c r="D450" s="13">
        <v>40</v>
      </c>
      <c r="E450" s="13">
        <v>60</v>
      </c>
      <c r="F450" s="14">
        <v>2.5</v>
      </c>
      <c r="G450" s="15">
        <f t="shared" si="12"/>
        <v>2.5</v>
      </c>
      <c r="H450" s="8" t="str">
        <f t="shared" si="13"/>
        <v>Yes</v>
      </c>
    </row>
    <row r="451" spans="1:8" x14ac:dyDescent="0.4">
      <c r="A451" s="12" t="s">
        <v>942</v>
      </c>
      <c r="B451" s="12" t="s">
        <v>943</v>
      </c>
      <c r="C451" s="12"/>
      <c r="D451" s="13">
        <v>35.54</v>
      </c>
      <c r="E451" s="13">
        <v>64.459999999999994</v>
      </c>
      <c r="F451" s="14">
        <v>2.81</v>
      </c>
      <c r="G451" s="15">
        <f t="shared" si="12"/>
        <v>2.8137310073157007</v>
      </c>
      <c r="H451" s="8" t="str">
        <f t="shared" si="13"/>
        <v>Yes</v>
      </c>
    </row>
    <row r="452" spans="1:8" x14ac:dyDescent="0.4">
      <c r="A452" s="12" t="s">
        <v>944</v>
      </c>
      <c r="B452" s="12" t="s">
        <v>945</v>
      </c>
      <c r="C452" s="12"/>
      <c r="D452" s="13">
        <v>30.98</v>
      </c>
      <c r="E452" s="13">
        <v>69.02</v>
      </c>
      <c r="F452" s="14">
        <v>3.23</v>
      </c>
      <c r="G452" s="15">
        <f t="shared" si="12"/>
        <v>3.2278889606197545</v>
      </c>
      <c r="H452" s="8" t="str">
        <f t="shared" si="13"/>
        <v>Yes</v>
      </c>
    </row>
    <row r="453" spans="1:8" x14ac:dyDescent="0.4">
      <c r="A453" s="12" t="s">
        <v>946</v>
      </c>
      <c r="B453" s="12" t="s">
        <v>947</v>
      </c>
      <c r="C453" s="12"/>
      <c r="D453" s="13">
        <v>20</v>
      </c>
      <c r="E453" s="13">
        <v>80</v>
      </c>
      <c r="F453" s="14">
        <v>5</v>
      </c>
      <c r="G453" s="15">
        <f t="shared" si="12"/>
        <v>5</v>
      </c>
      <c r="H453" s="8" t="str">
        <f t="shared" si="13"/>
        <v>Yes</v>
      </c>
    </row>
    <row r="454" spans="1:8" x14ac:dyDescent="0.4">
      <c r="A454" s="12" t="s">
        <v>948</v>
      </c>
      <c r="B454" s="12" t="s">
        <v>949</v>
      </c>
      <c r="C454" s="12"/>
      <c r="D454" s="13">
        <v>20</v>
      </c>
      <c r="E454" s="13">
        <v>80</v>
      </c>
      <c r="F454" s="14">
        <v>5</v>
      </c>
      <c r="G454" s="15">
        <f t="shared" ref="G454:G517" si="14">IFERROR(100/D454,"")</f>
        <v>5</v>
      </c>
      <c r="H454" s="8" t="str">
        <f t="shared" ref="H454:H517" si="15">IF(E454&gt;0,"Yes","No — 0% funding")</f>
        <v>Yes</v>
      </c>
    </row>
    <row r="455" spans="1:8" x14ac:dyDescent="0.4">
      <c r="A455" s="12" t="s">
        <v>950</v>
      </c>
      <c r="B455" s="12" t="s">
        <v>951</v>
      </c>
      <c r="C455" s="12"/>
      <c r="D455" s="13">
        <v>31.79</v>
      </c>
      <c r="E455" s="13">
        <v>68.209999999999994</v>
      </c>
      <c r="F455" s="14">
        <v>3.15</v>
      </c>
      <c r="G455" s="15">
        <f t="shared" si="14"/>
        <v>3.1456432840515887</v>
      </c>
      <c r="H455" s="8" t="str">
        <f t="shared" si="15"/>
        <v>Yes</v>
      </c>
    </row>
    <row r="456" spans="1:8" x14ac:dyDescent="0.4">
      <c r="A456" s="12" t="s">
        <v>952</v>
      </c>
      <c r="B456" s="12" t="s">
        <v>953</v>
      </c>
      <c r="C456" s="12"/>
      <c r="D456" s="13">
        <v>30.04</v>
      </c>
      <c r="E456" s="13">
        <v>69.959999999999994</v>
      </c>
      <c r="F456" s="14">
        <v>3.33</v>
      </c>
      <c r="G456" s="15">
        <f t="shared" si="14"/>
        <v>3.3288948069241013</v>
      </c>
      <c r="H456" s="8" t="str">
        <f t="shared" si="15"/>
        <v>Yes</v>
      </c>
    </row>
    <row r="457" spans="1:8" x14ac:dyDescent="0.4">
      <c r="A457" s="12" t="s">
        <v>954</v>
      </c>
      <c r="B457" s="12" t="s">
        <v>955</v>
      </c>
      <c r="C457" s="12"/>
      <c r="D457" s="13">
        <v>29.62</v>
      </c>
      <c r="E457" s="13">
        <v>70.38</v>
      </c>
      <c r="F457" s="14">
        <v>3.38</v>
      </c>
      <c r="G457" s="15">
        <f t="shared" si="14"/>
        <v>3.3760972316002698</v>
      </c>
      <c r="H457" s="8" t="str">
        <f t="shared" si="15"/>
        <v>Yes</v>
      </c>
    </row>
    <row r="458" spans="1:8" x14ac:dyDescent="0.4">
      <c r="A458" s="12" t="s">
        <v>956</v>
      </c>
      <c r="B458" s="12" t="s">
        <v>957</v>
      </c>
      <c r="C458" s="12"/>
      <c r="D458" s="13">
        <v>50</v>
      </c>
      <c r="E458" s="13">
        <v>50</v>
      </c>
      <c r="F458" s="14">
        <v>2</v>
      </c>
      <c r="G458" s="15">
        <f t="shared" si="14"/>
        <v>2</v>
      </c>
      <c r="H458" s="8" t="str">
        <f t="shared" si="15"/>
        <v>Yes</v>
      </c>
    </row>
    <row r="459" spans="1:8" x14ac:dyDescent="0.4">
      <c r="A459" s="12" t="s">
        <v>958</v>
      </c>
      <c r="B459" s="12" t="s">
        <v>959</v>
      </c>
      <c r="C459" s="12"/>
      <c r="D459" s="13">
        <v>30</v>
      </c>
      <c r="E459" s="13">
        <v>70</v>
      </c>
      <c r="F459" s="14">
        <v>3.33</v>
      </c>
      <c r="G459" s="15">
        <f t="shared" si="14"/>
        <v>3.3333333333333335</v>
      </c>
      <c r="H459" s="8" t="str">
        <f t="shared" si="15"/>
        <v>Yes</v>
      </c>
    </row>
    <row r="460" spans="1:8" x14ac:dyDescent="0.4">
      <c r="A460" s="12" t="s">
        <v>960</v>
      </c>
      <c r="B460" s="12" t="s">
        <v>961</v>
      </c>
      <c r="C460" s="12"/>
      <c r="D460" s="13">
        <v>20</v>
      </c>
      <c r="E460" s="13">
        <v>80</v>
      </c>
      <c r="F460" s="14">
        <v>5</v>
      </c>
      <c r="G460" s="15">
        <f t="shared" si="14"/>
        <v>5</v>
      </c>
      <c r="H460" s="8" t="str">
        <f t="shared" si="15"/>
        <v>Yes</v>
      </c>
    </row>
    <row r="461" spans="1:8" x14ac:dyDescent="0.4">
      <c r="A461" s="12" t="s">
        <v>962</v>
      </c>
      <c r="B461" s="12" t="s">
        <v>963</v>
      </c>
      <c r="C461" s="12"/>
      <c r="D461" s="13">
        <v>41</v>
      </c>
      <c r="E461" s="13">
        <v>59</v>
      </c>
      <c r="F461" s="14">
        <v>2.44</v>
      </c>
      <c r="G461" s="15">
        <f t="shared" si="14"/>
        <v>2.4390243902439024</v>
      </c>
      <c r="H461" s="8" t="str">
        <f t="shared" si="15"/>
        <v>Yes</v>
      </c>
    </row>
    <row r="462" spans="1:8" x14ac:dyDescent="0.4">
      <c r="A462" s="12" t="s">
        <v>964</v>
      </c>
      <c r="B462" s="12" t="s">
        <v>965</v>
      </c>
      <c r="C462" s="12"/>
      <c r="D462" s="13">
        <v>50</v>
      </c>
      <c r="E462" s="13">
        <v>50</v>
      </c>
      <c r="F462" s="14">
        <v>2</v>
      </c>
      <c r="G462" s="15">
        <f t="shared" si="14"/>
        <v>2</v>
      </c>
      <c r="H462" s="8" t="str">
        <f t="shared" si="15"/>
        <v>Yes</v>
      </c>
    </row>
    <row r="463" spans="1:8" x14ac:dyDescent="0.4">
      <c r="A463" s="12" t="s">
        <v>966</v>
      </c>
      <c r="B463" s="12" t="s">
        <v>967</v>
      </c>
      <c r="C463" s="12"/>
      <c r="D463" s="13">
        <v>25.32</v>
      </c>
      <c r="E463" s="13">
        <v>74.680000000000007</v>
      </c>
      <c r="F463" s="14">
        <v>3.95</v>
      </c>
      <c r="G463" s="15">
        <f t="shared" si="14"/>
        <v>3.9494470774091628</v>
      </c>
      <c r="H463" s="8" t="str">
        <f t="shared" si="15"/>
        <v>Yes</v>
      </c>
    </row>
    <row r="464" spans="1:8" x14ac:dyDescent="0.4">
      <c r="A464" s="12" t="s">
        <v>968</v>
      </c>
      <c r="B464" s="12" t="s">
        <v>969</v>
      </c>
      <c r="C464" s="12"/>
      <c r="D464" s="13">
        <v>33.06</v>
      </c>
      <c r="E464" s="13">
        <v>66.94</v>
      </c>
      <c r="F464" s="14">
        <v>3.02</v>
      </c>
      <c r="G464" s="15">
        <f t="shared" si="14"/>
        <v>3.024803387779794</v>
      </c>
      <c r="H464" s="8" t="str">
        <f t="shared" si="15"/>
        <v>Yes</v>
      </c>
    </row>
    <row r="465" spans="1:8" x14ac:dyDescent="0.4">
      <c r="A465" s="12" t="s">
        <v>970</v>
      </c>
      <c r="B465" s="12" t="s">
        <v>971</v>
      </c>
      <c r="C465" s="12"/>
      <c r="D465" s="13">
        <v>30.98</v>
      </c>
      <c r="E465" s="13">
        <v>69.02</v>
      </c>
      <c r="F465" s="14">
        <v>3.23</v>
      </c>
      <c r="G465" s="15">
        <f t="shared" si="14"/>
        <v>3.2278889606197545</v>
      </c>
      <c r="H465" s="8" t="str">
        <f t="shared" si="15"/>
        <v>Yes</v>
      </c>
    </row>
    <row r="466" spans="1:8" x14ac:dyDescent="0.4">
      <c r="A466" s="12" t="s">
        <v>972</v>
      </c>
      <c r="B466" s="12" t="s">
        <v>973</v>
      </c>
      <c r="C466" s="12"/>
      <c r="D466" s="13">
        <v>40</v>
      </c>
      <c r="E466" s="13">
        <v>60</v>
      </c>
      <c r="F466" s="14">
        <v>2.5</v>
      </c>
      <c r="G466" s="15">
        <f t="shared" si="14"/>
        <v>2.5</v>
      </c>
      <c r="H466" s="8" t="str">
        <f t="shared" si="15"/>
        <v>Yes</v>
      </c>
    </row>
    <row r="467" spans="1:8" x14ac:dyDescent="0.4">
      <c r="A467" s="12" t="s">
        <v>974</v>
      </c>
      <c r="B467" s="12" t="s">
        <v>975</v>
      </c>
      <c r="C467" s="12"/>
      <c r="D467" s="13">
        <v>40</v>
      </c>
      <c r="E467" s="13">
        <v>60</v>
      </c>
      <c r="F467" s="14">
        <v>2.5</v>
      </c>
      <c r="G467" s="15">
        <f t="shared" si="14"/>
        <v>2.5</v>
      </c>
      <c r="H467" s="8" t="str">
        <f t="shared" si="15"/>
        <v>Yes</v>
      </c>
    </row>
    <row r="468" spans="1:8" x14ac:dyDescent="0.4">
      <c r="A468" s="12" t="s">
        <v>976</v>
      </c>
      <c r="B468" s="12" t="s">
        <v>977</v>
      </c>
      <c r="C468" s="12"/>
      <c r="D468" s="13">
        <v>26.5</v>
      </c>
      <c r="E468" s="13">
        <v>73.5</v>
      </c>
      <c r="F468" s="14">
        <v>3.77</v>
      </c>
      <c r="G468" s="15">
        <f t="shared" si="14"/>
        <v>3.7735849056603774</v>
      </c>
      <c r="H468" s="8" t="str">
        <f t="shared" si="15"/>
        <v>Yes</v>
      </c>
    </row>
    <row r="469" spans="1:8" x14ac:dyDescent="0.4">
      <c r="A469" s="12" t="s">
        <v>978</v>
      </c>
      <c r="B469" s="12" t="s">
        <v>979</v>
      </c>
      <c r="C469" s="12"/>
      <c r="D469" s="13">
        <v>26.5</v>
      </c>
      <c r="E469" s="13">
        <v>73.5</v>
      </c>
      <c r="F469" s="14">
        <v>3.77</v>
      </c>
      <c r="G469" s="15">
        <f t="shared" si="14"/>
        <v>3.7735849056603774</v>
      </c>
      <c r="H469" s="8" t="str">
        <f t="shared" si="15"/>
        <v>Yes</v>
      </c>
    </row>
    <row r="470" spans="1:8" x14ac:dyDescent="0.4">
      <c r="A470" s="12" t="s">
        <v>980</v>
      </c>
      <c r="B470" s="12" t="s">
        <v>981</v>
      </c>
      <c r="C470" s="12"/>
      <c r="D470" s="13">
        <v>50</v>
      </c>
      <c r="E470" s="13">
        <v>50</v>
      </c>
      <c r="F470" s="14">
        <v>2</v>
      </c>
      <c r="G470" s="15">
        <f t="shared" si="14"/>
        <v>2</v>
      </c>
      <c r="H470" s="8" t="str">
        <f t="shared" si="15"/>
        <v>Yes</v>
      </c>
    </row>
    <row r="471" spans="1:8" x14ac:dyDescent="0.4">
      <c r="A471" s="12" t="s">
        <v>982</v>
      </c>
      <c r="B471" s="12" t="s">
        <v>983</v>
      </c>
      <c r="C471" s="12"/>
      <c r="D471" s="13">
        <v>50</v>
      </c>
      <c r="E471" s="13">
        <v>50</v>
      </c>
      <c r="F471" s="14">
        <v>2</v>
      </c>
      <c r="G471" s="15">
        <f t="shared" si="14"/>
        <v>2</v>
      </c>
      <c r="H471" s="8" t="str">
        <f t="shared" si="15"/>
        <v>Yes</v>
      </c>
    </row>
    <row r="472" spans="1:8" x14ac:dyDescent="0.4">
      <c r="A472" s="16" t="s">
        <v>984</v>
      </c>
      <c r="B472" s="16" t="s">
        <v>985</v>
      </c>
      <c r="C472" s="16"/>
      <c r="D472" s="17">
        <v>100</v>
      </c>
      <c r="E472" s="17">
        <v>0</v>
      </c>
      <c r="F472" s="18">
        <v>1</v>
      </c>
      <c r="G472" s="19">
        <f t="shared" si="14"/>
        <v>1</v>
      </c>
      <c r="H472" s="9" t="str">
        <f t="shared" si="15"/>
        <v>No — 0% funding</v>
      </c>
    </row>
    <row r="473" spans="1:8" x14ac:dyDescent="0.4">
      <c r="A473" s="12" t="s">
        <v>986</v>
      </c>
      <c r="B473" s="12" t="s">
        <v>987</v>
      </c>
      <c r="C473" s="12"/>
      <c r="D473" s="13">
        <v>30.12</v>
      </c>
      <c r="E473" s="13">
        <v>69.88</v>
      </c>
      <c r="F473" s="14">
        <v>3.32</v>
      </c>
      <c r="G473" s="15">
        <f t="shared" si="14"/>
        <v>3.3200531208499333</v>
      </c>
      <c r="H473" s="8" t="str">
        <f t="shared" si="15"/>
        <v>Yes</v>
      </c>
    </row>
    <row r="474" spans="1:8" x14ac:dyDescent="0.4">
      <c r="A474" s="12" t="s">
        <v>988</v>
      </c>
      <c r="B474" s="12" t="s">
        <v>989</v>
      </c>
      <c r="C474" s="12"/>
      <c r="D474" s="13">
        <v>40</v>
      </c>
      <c r="E474" s="13">
        <v>60</v>
      </c>
      <c r="F474" s="14">
        <v>2.5</v>
      </c>
      <c r="G474" s="15">
        <f t="shared" si="14"/>
        <v>2.5</v>
      </c>
      <c r="H474" s="8" t="str">
        <f t="shared" si="15"/>
        <v>Yes</v>
      </c>
    </row>
    <row r="475" spans="1:8" x14ac:dyDescent="0.4">
      <c r="A475" s="12" t="s">
        <v>990</v>
      </c>
      <c r="B475" s="12" t="s">
        <v>991</v>
      </c>
      <c r="C475" s="12"/>
      <c r="D475" s="13">
        <v>50</v>
      </c>
      <c r="E475" s="13">
        <v>50</v>
      </c>
      <c r="F475" s="14">
        <v>2</v>
      </c>
      <c r="G475" s="15">
        <f t="shared" si="14"/>
        <v>2</v>
      </c>
      <c r="H475" s="8" t="str">
        <f t="shared" si="15"/>
        <v>Yes</v>
      </c>
    </row>
    <row r="476" spans="1:8" x14ac:dyDescent="0.4">
      <c r="A476" s="12" t="s">
        <v>992</v>
      </c>
      <c r="B476" s="12" t="s">
        <v>993</v>
      </c>
      <c r="C476" s="12"/>
      <c r="D476" s="13">
        <v>35.75</v>
      </c>
      <c r="E476" s="13">
        <v>64.25</v>
      </c>
      <c r="F476" s="14">
        <v>2.8</v>
      </c>
      <c r="G476" s="15">
        <f t="shared" si="14"/>
        <v>2.7972027972027971</v>
      </c>
      <c r="H476" s="8" t="str">
        <f t="shared" si="15"/>
        <v>Yes</v>
      </c>
    </row>
    <row r="477" spans="1:8" x14ac:dyDescent="0.4">
      <c r="A477" s="16" t="s">
        <v>994</v>
      </c>
      <c r="B477" s="16" t="s">
        <v>995</v>
      </c>
      <c r="C477" s="16"/>
      <c r="D477" s="17">
        <v>100</v>
      </c>
      <c r="E477" s="17">
        <v>0</v>
      </c>
      <c r="F477" s="18">
        <v>1</v>
      </c>
      <c r="G477" s="19">
        <f t="shared" si="14"/>
        <v>1</v>
      </c>
      <c r="H477" s="9" t="str">
        <f t="shared" si="15"/>
        <v>No — 0% funding</v>
      </c>
    </row>
    <row r="478" spans="1:8" x14ac:dyDescent="0.4">
      <c r="A478" s="12" t="s">
        <v>996</v>
      </c>
      <c r="B478" s="12" t="s">
        <v>997</v>
      </c>
      <c r="C478" s="12"/>
      <c r="D478" s="13">
        <v>29.61</v>
      </c>
      <c r="E478" s="13">
        <v>70.39</v>
      </c>
      <c r="F478" s="14">
        <v>3.38</v>
      </c>
      <c r="G478" s="15">
        <f t="shared" si="14"/>
        <v>3.3772374197906112</v>
      </c>
      <c r="H478" s="8" t="str">
        <f t="shared" si="15"/>
        <v>Yes</v>
      </c>
    </row>
    <row r="479" spans="1:8" x14ac:dyDescent="0.4">
      <c r="A479" s="12" t="s">
        <v>998</v>
      </c>
      <c r="B479" s="12" t="s">
        <v>999</v>
      </c>
      <c r="C479" s="12"/>
      <c r="D479" s="13">
        <v>22</v>
      </c>
      <c r="E479" s="13">
        <v>78</v>
      </c>
      <c r="F479" s="14">
        <v>4.55</v>
      </c>
      <c r="G479" s="15">
        <f t="shared" si="14"/>
        <v>4.5454545454545459</v>
      </c>
      <c r="H479" s="8" t="str">
        <f t="shared" si="15"/>
        <v>Yes</v>
      </c>
    </row>
    <row r="480" spans="1:8" x14ac:dyDescent="0.4">
      <c r="A480" s="12" t="s">
        <v>1000</v>
      </c>
      <c r="B480" s="12" t="s">
        <v>1001</v>
      </c>
      <c r="C480" s="12"/>
      <c r="D480" s="13">
        <v>33.18</v>
      </c>
      <c r="E480" s="13">
        <v>66.819999999999993</v>
      </c>
      <c r="F480" s="14">
        <v>3.01</v>
      </c>
      <c r="G480" s="15">
        <f t="shared" si="14"/>
        <v>3.0138637733574445</v>
      </c>
      <c r="H480" s="8" t="str">
        <f t="shared" si="15"/>
        <v>Yes</v>
      </c>
    </row>
    <row r="481" spans="1:8" x14ac:dyDescent="0.4">
      <c r="A481" s="12" t="s">
        <v>1002</v>
      </c>
      <c r="B481" s="12" t="s">
        <v>1003</v>
      </c>
      <c r="C481" s="12"/>
      <c r="D481" s="13">
        <v>31.75</v>
      </c>
      <c r="E481" s="13">
        <v>68.25</v>
      </c>
      <c r="F481" s="14">
        <v>3.15</v>
      </c>
      <c r="G481" s="15">
        <f t="shared" si="14"/>
        <v>3.1496062992125986</v>
      </c>
      <c r="H481" s="8" t="str">
        <f t="shared" si="15"/>
        <v>Yes</v>
      </c>
    </row>
    <row r="482" spans="1:8" x14ac:dyDescent="0.4">
      <c r="A482" s="12" t="s">
        <v>1004</v>
      </c>
      <c r="B482" s="12" t="s">
        <v>1005</v>
      </c>
      <c r="C482" s="12"/>
      <c r="D482" s="13">
        <v>40</v>
      </c>
      <c r="E482" s="13">
        <v>60</v>
      </c>
      <c r="F482" s="14">
        <v>2.5</v>
      </c>
      <c r="G482" s="15">
        <f t="shared" si="14"/>
        <v>2.5</v>
      </c>
      <c r="H482" s="8" t="str">
        <f t="shared" si="15"/>
        <v>Yes</v>
      </c>
    </row>
    <row r="483" spans="1:8" x14ac:dyDescent="0.4">
      <c r="A483" s="12" t="s">
        <v>1006</v>
      </c>
      <c r="B483" s="12" t="s">
        <v>1007</v>
      </c>
      <c r="C483" s="12"/>
      <c r="D483" s="13">
        <v>33.979999999999997</v>
      </c>
      <c r="E483" s="13">
        <v>66.02</v>
      </c>
      <c r="F483" s="14">
        <v>2.94</v>
      </c>
      <c r="G483" s="15">
        <f t="shared" si="14"/>
        <v>2.9429075927015895</v>
      </c>
      <c r="H483" s="8" t="str">
        <f t="shared" si="15"/>
        <v>Yes</v>
      </c>
    </row>
    <row r="484" spans="1:8" x14ac:dyDescent="0.4">
      <c r="A484" s="12" t="s">
        <v>1008</v>
      </c>
      <c r="B484" s="12" t="s">
        <v>1009</v>
      </c>
      <c r="C484" s="12"/>
      <c r="D484" s="13">
        <v>30</v>
      </c>
      <c r="E484" s="13">
        <v>70</v>
      </c>
      <c r="F484" s="14">
        <v>3.33</v>
      </c>
      <c r="G484" s="15">
        <f t="shared" si="14"/>
        <v>3.3333333333333335</v>
      </c>
      <c r="H484" s="8" t="str">
        <f t="shared" si="15"/>
        <v>Yes</v>
      </c>
    </row>
    <row r="485" spans="1:8" x14ac:dyDescent="0.4">
      <c r="A485" s="12" t="s">
        <v>1010</v>
      </c>
      <c r="B485" s="12" t="s">
        <v>1011</v>
      </c>
      <c r="C485" s="12"/>
      <c r="D485" s="13">
        <v>26.5</v>
      </c>
      <c r="E485" s="13">
        <v>73.5</v>
      </c>
      <c r="F485" s="14">
        <v>3.77</v>
      </c>
      <c r="G485" s="15">
        <f t="shared" si="14"/>
        <v>3.7735849056603774</v>
      </c>
      <c r="H485" s="8" t="str">
        <f t="shared" si="15"/>
        <v>Yes</v>
      </c>
    </row>
    <row r="486" spans="1:8" x14ac:dyDescent="0.4">
      <c r="A486" s="12" t="s">
        <v>1012</v>
      </c>
      <c r="B486" s="12" t="s">
        <v>1013</v>
      </c>
      <c r="C486" s="12"/>
      <c r="D486" s="13">
        <v>43.12</v>
      </c>
      <c r="E486" s="13">
        <v>56.88</v>
      </c>
      <c r="F486" s="14">
        <v>2.3199999999999998</v>
      </c>
      <c r="G486" s="15">
        <f t="shared" si="14"/>
        <v>2.3191094619666051</v>
      </c>
      <c r="H486" s="8" t="str">
        <f t="shared" si="15"/>
        <v>Yes</v>
      </c>
    </row>
    <row r="487" spans="1:8" x14ac:dyDescent="0.4">
      <c r="A487" s="12" t="s">
        <v>1014</v>
      </c>
      <c r="B487" s="12" t="s">
        <v>1015</v>
      </c>
      <c r="C487" s="12"/>
      <c r="D487" s="13">
        <v>30.26</v>
      </c>
      <c r="E487" s="13">
        <v>69.739999999999995</v>
      </c>
      <c r="F487" s="14">
        <v>3.3</v>
      </c>
      <c r="G487" s="15">
        <f t="shared" si="14"/>
        <v>3.3046926635822866</v>
      </c>
      <c r="H487" s="8" t="str">
        <f t="shared" si="15"/>
        <v>Yes</v>
      </c>
    </row>
    <row r="488" spans="1:8" x14ac:dyDescent="0.4">
      <c r="A488" s="12" t="s">
        <v>1016</v>
      </c>
      <c r="B488" s="12" t="s">
        <v>1017</v>
      </c>
      <c r="C488" s="12"/>
      <c r="D488" s="13">
        <v>35.32</v>
      </c>
      <c r="E488" s="13">
        <v>64.680000000000007</v>
      </c>
      <c r="F488" s="14">
        <v>2.83</v>
      </c>
      <c r="G488" s="15">
        <f t="shared" si="14"/>
        <v>2.8312570781426953</v>
      </c>
      <c r="H488" s="8" t="str">
        <f t="shared" si="15"/>
        <v>Yes</v>
      </c>
    </row>
    <row r="489" spans="1:8" x14ac:dyDescent="0.4">
      <c r="A489" s="16" t="s">
        <v>1018</v>
      </c>
      <c r="B489" s="16" t="s">
        <v>1019</v>
      </c>
      <c r="C489" s="16"/>
      <c r="D489" s="17">
        <v>100</v>
      </c>
      <c r="E489" s="17">
        <v>0</v>
      </c>
      <c r="F489" s="18">
        <v>1</v>
      </c>
      <c r="G489" s="19">
        <f t="shared" si="14"/>
        <v>1</v>
      </c>
      <c r="H489" s="9" t="str">
        <f t="shared" si="15"/>
        <v>No — 0% funding</v>
      </c>
    </row>
    <row r="490" spans="1:8" x14ac:dyDescent="0.4">
      <c r="A490" s="12" t="s">
        <v>1020</v>
      </c>
      <c r="B490" s="12" t="s">
        <v>1021</v>
      </c>
      <c r="C490" s="12"/>
      <c r="D490" s="13">
        <v>33.78</v>
      </c>
      <c r="E490" s="13">
        <v>66.22</v>
      </c>
      <c r="F490" s="14">
        <v>2.96</v>
      </c>
      <c r="G490" s="15">
        <f t="shared" si="14"/>
        <v>2.9603315571343991</v>
      </c>
      <c r="H490" s="8" t="str">
        <f t="shared" si="15"/>
        <v>Yes</v>
      </c>
    </row>
    <row r="491" spans="1:8" x14ac:dyDescent="0.4">
      <c r="A491" s="12" t="s">
        <v>1022</v>
      </c>
      <c r="B491" s="12" t="s">
        <v>1023</v>
      </c>
      <c r="C491" s="12"/>
      <c r="D491" s="13">
        <v>31.31</v>
      </c>
      <c r="E491" s="13">
        <v>68.69</v>
      </c>
      <c r="F491" s="14">
        <v>3.19</v>
      </c>
      <c r="G491" s="15">
        <f t="shared" si="14"/>
        <v>3.1938677738741617</v>
      </c>
      <c r="H491" s="8" t="str">
        <f t="shared" si="15"/>
        <v>Yes</v>
      </c>
    </row>
    <row r="492" spans="1:8" x14ac:dyDescent="0.4">
      <c r="A492" s="12" t="s">
        <v>1024</v>
      </c>
      <c r="B492" s="12" t="s">
        <v>1025</v>
      </c>
      <c r="C492" s="12"/>
      <c r="D492" s="13">
        <v>20</v>
      </c>
      <c r="E492" s="13">
        <v>80</v>
      </c>
      <c r="F492" s="14">
        <v>5</v>
      </c>
      <c r="G492" s="15">
        <f t="shared" si="14"/>
        <v>5</v>
      </c>
      <c r="H492" s="8" t="str">
        <f t="shared" si="15"/>
        <v>Yes</v>
      </c>
    </row>
    <row r="493" spans="1:8" x14ac:dyDescent="0.4">
      <c r="A493" s="12" t="s">
        <v>1026</v>
      </c>
      <c r="B493" s="12" t="s">
        <v>1027</v>
      </c>
      <c r="C493" s="12"/>
      <c r="D493" s="13">
        <v>30.53</v>
      </c>
      <c r="E493" s="13">
        <v>69.47</v>
      </c>
      <c r="F493" s="14">
        <v>3.28</v>
      </c>
      <c r="G493" s="15">
        <f t="shared" si="14"/>
        <v>3.2754667540124465</v>
      </c>
      <c r="H493" s="8" t="str">
        <f t="shared" si="15"/>
        <v>Yes</v>
      </c>
    </row>
    <row r="494" spans="1:8" x14ac:dyDescent="0.4">
      <c r="A494" s="12" t="s">
        <v>1028</v>
      </c>
      <c r="B494" s="12" t="s">
        <v>1029</v>
      </c>
      <c r="C494" s="12"/>
      <c r="D494" s="13">
        <v>26.5</v>
      </c>
      <c r="E494" s="13">
        <v>73.5</v>
      </c>
      <c r="F494" s="14">
        <v>3.77</v>
      </c>
      <c r="G494" s="15">
        <f t="shared" si="14"/>
        <v>3.7735849056603774</v>
      </c>
      <c r="H494" s="8" t="str">
        <f t="shared" si="15"/>
        <v>Yes</v>
      </c>
    </row>
    <row r="495" spans="1:8" x14ac:dyDescent="0.4">
      <c r="A495" s="12" t="s">
        <v>1030</v>
      </c>
      <c r="B495" s="12" t="s">
        <v>1031</v>
      </c>
      <c r="C495" s="12"/>
      <c r="D495" s="13">
        <v>40</v>
      </c>
      <c r="E495" s="13">
        <v>60</v>
      </c>
      <c r="F495" s="14">
        <v>2.5</v>
      </c>
      <c r="G495" s="15">
        <f t="shared" si="14"/>
        <v>2.5</v>
      </c>
      <c r="H495" s="8" t="str">
        <f t="shared" si="15"/>
        <v>Yes</v>
      </c>
    </row>
    <row r="496" spans="1:8" x14ac:dyDescent="0.4">
      <c r="A496" s="12" t="s">
        <v>1032</v>
      </c>
      <c r="B496" s="12" t="s">
        <v>1033</v>
      </c>
      <c r="C496" s="12"/>
      <c r="D496" s="13">
        <v>31.41</v>
      </c>
      <c r="E496" s="13">
        <v>68.59</v>
      </c>
      <c r="F496" s="14">
        <v>3.18</v>
      </c>
      <c r="G496" s="15">
        <f t="shared" si="14"/>
        <v>3.1836994587710921</v>
      </c>
      <c r="H496" s="8" t="str">
        <f t="shared" si="15"/>
        <v>Yes</v>
      </c>
    </row>
    <row r="497" spans="1:8" x14ac:dyDescent="0.4">
      <c r="A497" s="12" t="s">
        <v>1034</v>
      </c>
      <c r="B497" s="12" t="s">
        <v>1035</v>
      </c>
      <c r="C497" s="12"/>
      <c r="D497" s="13">
        <v>23</v>
      </c>
      <c r="E497" s="13">
        <v>77</v>
      </c>
      <c r="F497" s="14">
        <v>4.3499999999999996</v>
      </c>
      <c r="G497" s="15">
        <f t="shared" si="14"/>
        <v>4.3478260869565215</v>
      </c>
      <c r="H497" s="8" t="str">
        <f t="shared" si="15"/>
        <v>Yes</v>
      </c>
    </row>
    <row r="498" spans="1:8" x14ac:dyDescent="0.4">
      <c r="A498" s="12" t="s">
        <v>1036</v>
      </c>
      <c r="B498" s="12" t="s">
        <v>1037</v>
      </c>
      <c r="C498" s="12"/>
      <c r="D498" s="13">
        <v>35</v>
      </c>
      <c r="E498" s="13">
        <v>65</v>
      </c>
      <c r="F498" s="14">
        <v>2.86</v>
      </c>
      <c r="G498" s="15">
        <f t="shared" si="14"/>
        <v>2.8571428571428572</v>
      </c>
      <c r="H498" s="8" t="str">
        <f t="shared" si="15"/>
        <v>Yes</v>
      </c>
    </row>
    <row r="499" spans="1:8" x14ac:dyDescent="0.4">
      <c r="A499" s="12" t="s">
        <v>1038</v>
      </c>
      <c r="B499" s="12" t="s">
        <v>1039</v>
      </c>
      <c r="C499" s="12"/>
      <c r="D499" s="13">
        <v>31.36</v>
      </c>
      <c r="E499" s="13">
        <v>68.64</v>
      </c>
      <c r="F499" s="14">
        <v>3.19</v>
      </c>
      <c r="G499" s="15">
        <f t="shared" si="14"/>
        <v>3.1887755102040818</v>
      </c>
      <c r="H499" s="8" t="str">
        <f t="shared" si="15"/>
        <v>Yes</v>
      </c>
    </row>
    <row r="500" spans="1:8" x14ac:dyDescent="0.4">
      <c r="A500" s="12" t="s">
        <v>1040</v>
      </c>
      <c r="B500" s="12" t="s">
        <v>1041</v>
      </c>
      <c r="C500" s="12"/>
      <c r="D500" s="13">
        <v>38.159999999999997</v>
      </c>
      <c r="E500" s="13">
        <v>61.84</v>
      </c>
      <c r="F500" s="14">
        <v>2.62</v>
      </c>
      <c r="G500" s="15">
        <f t="shared" si="14"/>
        <v>2.6205450733752622</v>
      </c>
      <c r="H500" s="8" t="str">
        <f t="shared" si="15"/>
        <v>Yes</v>
      </c>
    </row>
    <row r="501" spans="1:8" x14ac:dyDescent="0.4">
      <c r="A501" s="12" t="s">
        <v>1042</v>
      </c>
      <c r="B501" s="12" t="s">
        <v>1043</v>
      </c>
      <c r="C501" s="12"/>
      <c r="D501" s="13">
        <v>40</v>
      </c>
      <c r="E501" s="13">
        <v>60</v>
      </c>
      <c r="F501" s="14">
        <v>2.5</v>
      </c>
      <c r="G501" s="15">
        <f t="shared" si="14"/>
        <v>2.5</v>
      </c>
      <c r="H501" s="8" t="str">
        <f t="shared" si="15"/>
        <v>Yes</v>
      </c>
    </row>
    <row r="502" spans="1:8" x14ac:dyDescent="0.4">
      <c r="A502" s="12" t="s">
        <v>1044</v>
      </c>
      <c r="B502" s="12" t="s">
        <v>1045</v>
      </c>
      <c r="C502" s="12"/>
      <c r="D502" s="13">
        <v>38.270000000000003</v>
      </c>
      <c r="E502" s="13">
        <v>61.73</v>
      </c>
      <c r="F502" s="14">
        <v>2.61</v>
      </c>
      <c r="G502" s="15">
        <f t="shared" si="14"/>
        <v>2.613012803762738</v>
      </c>
      <c r="H502" s="8" t="str">
        <f t="shared" si="15"/>
        <v>Yes</v>
      </c>
    </row>
    <row r="503" spans="1:8" x14ac:dyDescent="0.4">
      <c r="A503" s="12" t="s">
        <v>1046</v>
      </c>
      <c r="B503" s="12" t="s">
        <v>1047</v>
      </c>
      <c r="C503" s="12"/>
      <c r="D503" s="13">
        <v>32.43</v>
      </c>
      <c r="E503" s="13">
        <v>67.569999999999993</v>
      </c>
      <c r="F503" s="14">
        <v>3.08</v>
      </c>
      <c r="G503" s="15">
        <f t="shared" si="14"/>
        <v>3.0835646006783843</v>
      </c>
      <c r="H503" s="8" t="str">
        <f t="shared" si="15"/>
        <v>Yes</v>
      </c>
    </row>
    <row r="504" spans="1:8" x14ac:dyDescent="0.4">
      <c r="A504" s="12" t="s">
        <v>1048</v>
      </c>
      <c r="B504" s="12" t="s">
        <v>1049</v>
      </c>
      <c r="C504" s="12"/>
      <c r="D504" s="13">
        <v>23</v>
      </c>
      <c r="E504" s="13">
        <v>77</v>
      </c>
      <c r="F504" s="14">
        <v>4.3499999999999996</v>
      </c>
      <c r="G504" s="15">
        <f t="shared" si="14"/>
        <v>4.3478260869565215</v>
      </c>
      <c r="H504" s="8" t="str">
        <f t="shared" si="15"/>
        <v>Yes</v>
      </c>
    </row>
    <row r="505" spans="1:8" x14ac:dyDescent="0.4">
      <c r="A505" s="12" t="s">
        <v>1050</v>
      </c>
      <c r="B505" s="12" t="s">
        <v>1051</v>
      </c>
      <c r="C505" s="12"/>
      <c r="D505" s="13">
        <v>50</v>
      </c>
      <c r="E505" s="13">
        <v>50</v>
      </c>
      <c r="F505" s="14">
        <v>2</v>
      </c>
      <c r="G505" s="15">
        <f t="shared" si="14"/>
        <v>2</v>
      </c>
      <c r="H505" s="8" t="str">
        <f t="shared" si="15"/>
        <v>Yes</v>
      </c>
    </row>
    <row r="506" spans="1:8" x14ac:dyDescent="0.4">
      <c r="A506" s="12" t="s">
        <v>1052</v>
      </c>
      <c r="B506" s="12" t="s">
        <v>1053</v>
      </c>
      <c r="C506" s="12"/>
      <c r="D506" s="13">
        <v>29.31</v>
      </c>
      <c r="E506" s="13">
        <v>70.69</v>
      </c>
      <c r="F506" s="14">
        <v>3.41</v>
      </c>
      <c r="G506" s="15">
        <f t="shared" si="14"/>
        <v>3.4118048447628797</v>
      </c>
      <c r="H506" s="8" t="str">
        <f t="shared" si="15"/>
        <v>Yes</v>
      </c>
    </row>
    <row r="507" spans="1:8" x14ac:dyDescent="0.4">
      <c r="A507" s="12" t="s">
        <v>1054</v>
      </c>
      <c r="B507" s="12" t="s">
        <v>1055</v>
      </c>
      <c r="C507" s="12"/>
      <c r="D507" s="13">
        <v>40.28</v>
      </c>
      <c r="E507" s="13">
        <v>59.72</v>
      </c>
      <c r="F507" s="14">
        <v>2.48</v>
      </c>
      <c r="G507" s="15">
        <f t="shared" si="14"/>
        <v>2.4826216484607744</v>
      </c>
      <c r="H507" s="8" t="str">
        <f t="shared" si="15"/>
        <v>Yes</v>
      </c>
    </row>
    <row r="508" spans="1:8" x14ac:dyDescent="0.4">
      <c r="A508" s="16" t="s">
        <v>1056</v>
      </c>
      <c r="B508" s="16" t="s">
        <v>1057</v>
      </c>
      <c r="C508" s="16"/>
      <c r="D508" s="17">
        <v>100</v>
      </c>
      <c r="E508" s="17">
        <v>0</v>
      </c>
      <c r="F508" s="18">
        <v>1</v>
      </c>
      <c r="G508" s="19">
        <f t="shared" si="14"/>
        <v>1</v>
      </c>
      <c r="H508" s="9" t="str">
        <f t="shared" si="15"/>
        <v>No — 0% funding</v>
      </c>
    </row>
    <row r="509" spans="1:8" x14ac:dyDescent="0.4">
      <c r="A509" s="12" t="s">
        <v>1058</v>
      </c>
      <c r="B509" s="12" t="s">
        <v>1059</v>
      </c>
      <c r="C509" s="12"/>
      <c r="D509" s="13">
        <v>50</v>
      </c>
      <c r="E509" s="13">
        <v>50</v>
      </c>
      <c r="F509" s="14">
        <v>2</v>
      </c>
      <c r="G509" s="15">
        <f t="shared" si="14"/>
        <v>2</v>
      </c>
      <c r="H509" s="8" t="str">
        <f t="shared" si="15"/>
        <v>Yes</v>
      </c>
    </row>
    <row r="510" spans="1:8" x14ac:dyDescent="0.4">
      <c r="A510" s="12" t="s">
        <v>1060</v>
      </c>
      <c r="B510" s="12" t="s">
        <v>1061</v>
      </c>
      <c r="C510" s="12"/>
      <c r="D510" s="13">
        <v>37.549999999999997</v>
      </c>
      <c r="E510" s="13">
        <v>62.45</v>
      </c>
      <c r="F510" s="14">
        <v>2.66</v>
      </c>
      <c r="G510" s="15">
        <f t="shared" si="14"/>
        <v>2.6631158455392812</v>
      </c>
      <c r="H510" s="8" t="str">
        <f t="shared" si="15"/>
        <v>Yes</v>
      </c>
    </row>
    <row r="511" spans="1:8" x14ac:dyDescent="0.4">
      <c r="A511" s="12" t="s">
        <v>1062</v>
      </c>
      <c r="B511" s="12" t="s">
        <v>1063</v>
      </c>
      <c r="C511" s="12"/>
      <c r="D511" s="13">
        <v>50</v>
      </c>
      <c r="E511" s="13">
        <v>50</v>
      </c>
      <c r="F511" s="14">
        <v>2</v>
      </c>
      <c r="G511" s="15">
        <f t="shared" si="14"/>
        <v>2</v>
      </c>
      <c r="H511" s="8" t="str">
        <f t="shared" si="15"/>
        <v>Yes</v>
      </c>
    </row>
    <row r="512" spans="1:8" x14ac:dyDescent="0.4">
      <c r="A512" s="12" t="s">
        <v>1064</v>
      </c>
      <c r="B512" s="12" t="s">
        <v>1065</v>
      </c>
      <c r="C512" s="12"/>
      <c r="D512" s="13">
        <v>34.01</v>
      </c>
      <c r="E512" s="13">
        <v>65.989999999999995</v>
      </c>
      <c r="F512" s="14">
        <v>2.94</v>
      </c>
      <c r="G512" s="15">
        <f t="shared" si="14"/>
        <v>2.9403116730373422</v>
      </c>
      <c r="H512" s="8" t="str">
        <f t="shared" si="15"/>
        <v>Yes</v>
      </c>
    </row>
    <row r="513" spans="1:8" x14ac:dyDescent="0.4">
      <c r="A513" s="12" t="s">
        <v>1066</v>
      </c>
      <c r="B513" s="12" t="s">
        <v>1067</v>
      </c>
      <c r="C513" s="12"/>
      <c r="D513" s="13">
        <v>33.130000000000003</v>
      </c>
      <c r="E513" s="13">
        <v>66.87</v>
      </c>
      <c r="F513" s="14">
        <v>3.02</v>
      </c>
      <c r="G513" s="15">
        <f t="shared" si="14"/>
        <v>3.0184123151222453</v>
      </c>
      <c r="H513" s="8" t="str">
        <f t="shared" si="15"/>
        <v>Yes</v>
      </c>
    </row>
    <row r="514" spans="1:8" x14ac:dyDescent="0.4">
      <c r="A514" s="12" t="s">
        <v>1068</v>
      </c>
      <c r="B514" s="12" t="s">
        <v>1069</v>
      </c>
      <c r="C514" s="12"/>
      <c r="D514" s="13">
        <v>40</v>
      </c>
      <c r="E514" s="13">
        <v>60</v>
      </c>
      <c r="F514" s="14">
        <v>2.5</v>
      </c>
      <c r="G514" s="15">
        <f t="shared" si="14"/>
        <v>2.5</v>
      </c>
      <c r="H514" s="8" t="str">
        <f t="shared" si="15"/>
        <v>Yes</v>
      </c>
    </row>
    <row r="515" spans="1:8" x14ac:dyDescent="0.4">
      <c r="A515" s="12" t="s">
        <v>1070</v>
      </c>
      <c r="B515" s="12" t="s">
        <v>1071</v>
      </c>
      <c r="C515" s="12"/>
      <c r="D515" s="13">
        <v>40</v>
      </c>
      <c r="E515" s="13">
        <v>60</v>
      </c>
      <c r="F515" s="14">
        <v>2.5</v>
      </c>
      <c r="G515" s="15">
        <f t="shared" si="14"/>
        <v>2.5</v>
      </c>
      <c r="H515" s="8" t="str">
        <f t="shared" si="15"/>
        <v>Yes</v>
      </c>
    </row>
    <row r="516" spans="1:8" x14ac:dyDescent="0.4">
      <c r="A516" s="12" t="s">
        <v>1072</v>
      </c>
      <c r="B516" s="12" t="s">
        <v>1073</v>
      </c>
      <c r="C516" s="12"/>
      <c r="D516" s="13">
        <v>45.89</v>
      </c>
      <c r="E516" s="13">
        <v>54.11</v>
      </c>
      <c r="F516" s="14">
        <v>2.1800000000000002</v>
      </c>
      <c r="G516" s="15">
        <f t="shared" si="14"/>
        <v>2.1791239921551537</v>
      </c>
      <c r="H516" s="8" t="str">
        <f t="shared" si="15"/>
        <v>Yes</v>
      </c>
    </row>
    <row r="517" spans="1:8" x14ac:dyDescent="0.4">
      <c r="A517" s="12" t="s">
        <v>1074</v>
      </c>
      <c r="B517" s="12" t="s">
        <v>1075</v>
      </c>
      <c r="C517" s="12"/>
      <c r="D517" s="13">
        <v>35.119999999999997</v>
      </c>
      <c r="E517" s="13">
        <v>64.88</v>
      </c>
      <c r="F517" s="14">
        <v>2.85</v>
      </c>
      <c r="G517" s="15">
        <f t="shared" si="14"/>
        <v>2.8473804100227791</v>
      </c>
      <c r="H517" s="8" t="str">
        <f t="shared" si="15"/>
        <v>Yes</v>
      </c>
    </row>
    <row r="518" spans="1:8" x14ac:dyDescent="0.4">
      <c r="A518" s="12" t="s">
        <v>1076</v>
      </c>
      <c r="B518" s="12" t="s">
        <v>1077</v>
      </c>
      <c r="C518" s="12"/>
      <c r="D518" s="13">
        <v>40</v>
      </c>
      <c r="E518" s="13">
        <v>60</v>
      </c>
      <c r="F518" s="14">
        <v>2.5</v>
      </c>
      <c r="G518" s="15">
        <f t="shared" ref="G518:G581" si="16">IFERROR(100/D518,"")</f>
        <v>2.5</v>
      </c>
      <c r="H518" s="8" t="str">
        <f t="shared" ref="H518:H581" si="17">IF(E518&gt;0,"Yes","No — 0% funding")</f>
        <v>Yes</v>
      </c>
    </row>
    <row r="519" spans="1:8" x14ac:dyDescent="0.4">
      <c r="A519" s="12" t="s">
        <v>1078</v>
      </c>
      <c r="B519" s="12" t="s">
        <v>1079</v>
      </c>
      <c r="C519" s="12"/>
      <c r="D519" s="13">
        <v>32.29</v>
      </c>
      <c r="E519" s="13">
        <v>67.709999999999994</v>
      </c>
      <c r="F519" s="14">
        <v>3.1</v>
      </c>
      <c r="G519" s="15">
        <f t="shared" si="16"/>
        <v>3.0969340353050483</v>
      </c>
      <c r="H519" s="8" t="str">
        <f t="shared" si="17"/>
        <v>Yes</v>
      </c>
    </row>
    <row r="520" spans="1:8" x14ac:dyDescent="0.4">
      <c r="A520" s="12" t="s">
        <v>1080</v>
      </c>
      <c r="B520" s="12" t="s">
        <v>1081</v>
      </c>
      <c r="C520" s="12"/>
      <c r="D520" s="13">
        <v>30</v>
      </c>
      <c r="E520" s="13">
        <v>70</v>
      </c>
      <c r="F520" s="14">
        <v>3.33</v>
      </c>
      <c r="G520" s="15">
        <f t="shared" si="16"/>
        <v>3.3333333333333335</v>
      </c>
      <c r="H520" s="8" t="str">
        <f t="shared" si="17"/>
        <v>Yes</v>
      </c>
    </row>
    <row r="521" spans="1:8" x14ac:dyDescent="0.4">
      <c r="A521" s="12" t="s">
        <v>1082</v>
      </c>
      <c r="B521" s="12" t="s">
        <v>1083</v>
      </c>
      <c r="C521" s="12"/>
      <c r="D521" s="13">
        <v>50</v>
      </c>
      <c r="E521" s="13">
        <v>50</v>
      </c>
      <c r="F521" s="14">
        <v>2</v>
      </c>
      <c r="G521" s="15">
        <f t="shared" si="16"/>
        <v>2</v>
      </c>
      <c r="H521" s="8" t="str">
        <f t="shared" si="17"/>
        <v>Yes</v>
      </c>
    </row>
    <row r="522" spans="1:8" x14ac:dyDescent="0.4">
      <c r="A522" s="12" t="s">
        <v>1084</v>
      </c>
      <c r="B522" s="12" t="s">
        <v>1085</v>
      </c>
      <c r="C522" s="12"/>
      <c r="D522" s="13">
        <v>50</v>
      </c>
      <c r="E522" s="13">
        <v>50</v>
      </c>
      <c r="F522" s="14">
        <v>2</v>
      </c>
      <c r="G522" s="15">
        <f t="shared" si="16"/>
        <v>2</v>
      </c>
      <c r="H522" s="8" t="str">
        <f t="shared" si="17"/>
        <v>Yes</v>
      </c>
    </row>
    <row r="523" spans="1:8" x14ac:dyDescent="0.4">
      <c r="A523" s="12" t="s">
        <v>1086</v>
      </c>
      <c r="B523" s="12" t="s">
        <v>1087</v>
      </c>
      <c r="C523" s="12"/>
      <c r="D523" s="13">
        <v>30</v>
      </c>
      <c r="E523" s="13">
        <v>70</v>
      </c>
      <c r="F523" s="14">
        <v>3.33</v>
      </c>
      <c r="G523" s="15">
        <f t="shared" si="16"/>
        <v>3.3333333333333335</v>
      </c>
      <c r="H523" s="8" t="str">
        <f t="shared" si="17"/>
        <v>Yes</v>
      </c>
    </row>
    <row r="524" spans="1:8" x14ac:dyDescent="0.4">
      <c r="A524" s="12" t="s">
        <v>1088</v>
      </c>
      <c r="B524" s="12" t="s">
        <v>1089</v>
      </c>
      <c r="C524" s="12"/>
      <c r="D524" s="13">
        <v>27.88</v>
      </c>
      <c r="E524" s="13">
        <v>72.12</v>
      </c>
      <c r="F524" s="14">
        <v>3.59</v>
      </c>
      <c r="G524" s="15">
        <f t="shared" si="16"/>
        <v>3.5868005738880919</v>
      </c>
      <c r="H524" s="8" t="str">
        <f t="shared" si="17"/>
        <v>Yes</v>
      </c>
    </row>
    <row r="525" spans="1:8" x14ac:dyDescent="0.4">
      <c r="A525" s="12" t="s">
        <v>1090</v>
      </c>
      <c r="B525" s="12" t="s">
        <v>1091</v>
      </c>
      <c r="C525" s="12"/>
      <c r="D525" s="13">
        <v>20</v>
      </c>
      <c r="E525" s="13">
        <v>80</v>
      </c>
      <c r="F525" s="14">
        <v>5</v>
      </c>
      <c r="G525" s="15">
        <f t="shared" si="16"/>
        <v>5</v>
      </c>
      <c r="H525" s="8" t="str">
        <f t="shared" si="17"/>
        <v>Yes</v>
      </c>
    </row>
    <row r="526" spans="1:8" x14ac:dyDescent="0.4">
      <c r="A526" s="12" t="s">
        <v>1092</v>
      </c>
      <c r="B526" s="12" t="s">
        <v>1093</v>
      </c>
      <c r="C526" s="12"/>
      <c r="D526" s="13">
        <v>20</v>
      </c>
      <c r="E526" s="13">
        <v>80</v>
      </c>
      <c r="F526" s="14">
        <v>5</v>
      </c>
      <c r="G526" s="15">
        <f t="shared" si="16"/>
        <v>5</v>
      </c>
      <c r="H526" s="8" t="str">
        <f t="shared" si="17"/>
        <v>Yes</v>
      </c>
    </row>
    <row r="527" spans="1:8" x14ac:dyDescent="0.4">
      <c r="A527" s="12" t="s">
        <v>1094</v>
      </c>
      <c r="B527" s="12" t="s">
        <v>1095</v>
      </c>
      <c r="C527" s="12"/>
      <c r="D527" s="13">
        <v>20</v>
      </c>
      <c r="E527" s="13">
        <v>80</v>
      </c>
      <c r="F527" s="14">
        <v>5</v>
      </c>
      <c r="G527" s="15">
        <f t="shared" si="16"/>
        <v>5</v>
      </c>
      <c r="H527" s="8" t="str">
        <f t="shared" si="17"/>
        <v>Yes</v>
      </c>
    </row>
    <row r="528" spans="1:8" x14ac:dyDescent="0.4">
      <c r="A528" s="12" t="s">
        <v>1096</v>
      </c>
      <c r="B528" s="12" t="s">
        <v>1097</v>
      </c>
      <c r="C528" s="12"/>
      <c r="D528" s="13">
        <v>40</v>
      </c>
      <c r="E528" s="13">
        <v>60</v>
      </c>
      <c r="F528" s="14">
        <v>2.5</v>
      </c>
      <c r="G528" s="15">
        <f t="shared" si="16"/>
        <v>2.5</v>
      </c>
      <c r="H528" s="8" t="str">
        <f t="shared" si="17"/>
        <v>Yes</v>
      </c>
    </row>
    <row r="529" spans="1:8" x14ac:dyDescent="0.4">
      <c r="A529" s="12" t="s">
        <v>1098</v>
      </c>
      <c r="B529" s="12" t="s">
        <v>1099</v>
      </c>
      <c r="C529" s="12"/>
      <c r="D529" s="13">
        <v>50</v>
      </c>
      <c r="E529" s="13">
        <v>50</v>
      </c>
      <c r="F529" s="14">
        <v>2</v>
      </c>
      <c r="G529" s="15">
        <f t="shared" si="16"/>
        <v>2</v>
      </c>
      <c r="H529" s="8" t="str">
        <f t="shared" si="17"/>
        <v>Yes</v>
      </c>
    </row>
    <row r="530" spans="1:8" x14ac:dyDescent="0.4">
      <c r="A530" s="12" t="s">
        <v>1100</v>
      </c>
      <c r="B530" s="12" t="s">
        <v>1101</v>
      </c>
      <c r="C530" s="12"/>
      <c r="D530" s="13">
        <v>50</v>
      </c>
      <c r="E530" s="13">
        <v>50</v>
      </c>
      <c r="F530" s="14">
        <v>2</v>
      </c>
      <c r="G530" s="15">
        <f t="shared" si="16"/>
        <v>2</v>
      </c>
      <c r="H530" s="8" t="str">
        <f t="shared" si="17"/>
        <v>Yes</v>
      </c>
    </row>
    <row r="531" spans="1:8" x14ac:dyDescent="0.4">
      <c r="A531" s="12" t="s">
        <v>1102</v>
      </c>
      <c r="B531" s="12" t="s">
        <v>1103</v>
      </c>
      <c r="C531" s="12"/>
      <c r="D531" s="13">
        <v>30.85</v>
      </c>
      <c r="E531" s="13">
        <v>69.150000000000006</v>
      </c>
      <c r="F531" s="14">
        <v>3.24</v>
      </c>
      <c r="G531" s="15">
        <f t="shared" si="16"/>
        <v>3.2414910858995136</v>
      </c>
      <c r="H531" s="8" t="str">
        <f t="shared" si="17"/>
        <v>Yes</v>
      </c>
    </row>
    <row r="532" spans="1:8" x14ac:dyDescent="0.4">
      <c r="A532" s="12" t="s">
        <v>1104</v>
      </c>
      <c r="B532" s="12" t="s">
        <v>1105</v>
      </c>
      <c r="C532" s="12"/>
      <c r="D532" s="13">
        <v>30</v>
      </c>
      <c r="E532" s="13">
        <v>70</v>
      </c>
      <c r="F532" s="14">
        <v>3.33</v>
      </c>
      <c r="G532" s="15">
        <f t="shared" si="16"/>
        <v>3.3333333333333335</v>
      </c>
      <c r="H532" s="8" t="str">
        <f t="shared" si="17"/>
        <v>Yes</v>
      </c>
    </row>
    <row r="533" spans="1:8" x14ac:dyDescent="0.4">
      <c r="A533" s="12" t="s">
        <v>1106</v>
      </c>
      <c r="B533" s="12" t="s">
        <v>1107</v>
      </c>
      <c r="C533" s="12"/>
      <c r="D533" s="13">
        <v>23</v>
      </c>
      <c r="E533" s="13">
        <v>77</v>
      </c>
      <c r="F533" s="14">
        <v>4.3499999999999996</v>
      </c>
      <c r="G533" s="15">
        <f t="shared" si="16"/>
        <v>4.3478260869565215</v>
      </c>
      <c r="H533" s="8" t="str">
        <f t="shared" si="17"/>
        <v>Yes</v>
      </c>
    </row>
    <row r="534" spans="1:8" x14ac:dyDescent="0.4">
      <c r="A534" s="12" t="s">
        <v>1108</v>
      </c>
      <c r="B534" s="12" t="s">
        <v>1109</v>
      </c>
      <c r="C534" s="12"/>
      <c r="D534" s="13">
        <v>40</v>
      </c>
      <c r="E534" s="13">
        <v>60</v>
      </c>
      <c r="F534" s="14">
        <v>2.5</v>
      </c>
      <c r="G534" s="15">
        <f t="shared" si="16"/>
        <v>2.5</v>
      </c>
      <c r="H534" s="8" t="str">
        <f t="shared" si="17"/>
        <v>Yes</v>
      </c>
    </row>
    <row r="535" spans="1:8" x14ac:dyDescent="0.4">
      <c r="A535" s="12" t="s">
        <v>1110</v>
      </c>
      <c r="B535" s="12" t="s">
        <v>1111</v>
      </c>
      <c r="C535" s="12"/>
      <c r="D535" s="13">
        <v>40</v>
      </c>
      <c r="E535" s="13">
        <v>60</v>
      </c>
      <c r="F535" s="14">
        <v>2.5</v>
      </c>
      <c r="G535" s="15">
        <f t="shared" si="16"/>
        <v>2.5</v>
      </c>
      <c r="H535" s="8" t="str">
        <f t="shared" si="17"/>
        <v>Yes</v>
      </c>
    </row>
    <row r="536" spans="1:8" x14ac:dyDescent="0.4">
      <c r="A536" s="12" t="s">
        <v>1112</v>
      </c>
      <c r="B536" s="12" t="s">
        <v>1113</v>
      </c>
      <c r="C536" s="12"/>
      <c r="D536" s="13">
        <v>37.81</v>
      </c>
      <c r="E536" s="13">
        <v>62.19</v>
      </c>
      <c r="F536" s="14">
        <v>2.64</v>
      </c>
      <c r="G536" s="15">
        <f t="shared" si="16"/>
        <v>2.6448029621793174</v>
      </c>
      <c r="H536" s="8" t="str">
        <f t="shared" si="17"/>
        <v>Yes</v>
      </c>
    </row>
    <row r="537" spans="1:8" x14ac:dyDescent="0.4">
      <c r="A537" s="12" t="s">
        <v>1114</v>
      </c>
      <c r="B537" s="12" t="s">
        <v>1115</v>
      </c>
      <c r="C537" s="12"/>
      <c r="D537" s="13">
        <v>30.84</v>
      </c>
      <c r="E537" s="13">
        <v>69.16</v>
      </c>
      <c r="F537" s="14">
        <v>3.24</v>
      </c>
      <c r="G537" s="15">
        <f t="shared" si="16"/>
        <v>3.2425421530479897</v>
      </c>
      <c r="H537" s="8" t="str">
        <f t="shared" si="17"/>
        <v>Yes</v>
      </c>
    </row>
    <row r="538" spans="1:8" x14ac:dyDescent="0.4">
      <c r="A538" s="12" t="s">
        <v>1116</v>
      </c>
      <c r="B538" s="12" t="s">
        <v>1117</v>
      </c>
      <c r="C538" s="12"/>
      <c r="D538" s="13">
        <v>25</v>
      </c>
      <c r="E538" s="13">
        <v>75</v>
      </c>
      <c r="F538" s="14">
        <v>4</v>
      </c>
      <c r="G538" s="15">
        <f t="shared" si="16"/>
        <v>4</v>
      </c>
      <c r="H538" s="8" t="str">
        <f t="shared" si="17"/>
        <v>Yes</v>
      </c>
    </row>
    <row r="539" spans="1:8" x14ac:dyDescent="0.4">
      <c r="A539" s="12" t="s">
        <v>1118</v>
      </c>
      <c r="B539" s="12" t="s">
        <v>1119</v>
      </c>
      <c r="C539" s="12"/>
      <c r="D539" s="13">
        <v>35.11</v>
      </c>
      <c r="E539" s="13">
        <v>64.89</v>
      </c>
      <c r="F539" s="14">
        <v>2.85</v>
      </c>
      <c r="G539" s="15">
        <f t="shared" si="16"/>
        <v>2.8481913984619767</v>
      </c>
      <c r="H539" s="8" t="str">
        <f t="shared" si="17"/>
        <v>Yes</v>
      </c>
    </row>
    <row r="540" spans="1:8" x14ac:dyDescent="0.4">
      <c r="A540" s="16" t="s">
        <v>1120</v>
      </c>
      <c r="B540" s="16" t="s">
        <v>1121</v>
      </c>
      <c r="C540" s="16"/>
      <c r="D540" s="17">
        <v>100</v>
      </c>
      <c r="E540" s="17">
        <v>0</v>
      </c>
      <c r="F540" s="18">
        <v>1</v>
      </c>
      <c r="G540" s="19">
        <f t="shared" si="16"/>
        <v>1</v>
      </c>
      <c r="H540" s="9" t="str">
        <f t="shared" si="17"/>
        <v>No — 0% funding</v>
      </c>
    </row>
    <row r="541" spans="1:8" x14ac:dyDescent="0.4">
      <c r="A541" s="12" t="s">
        <v>1122</v>
      </c>
      <c r="B541" s="12" t="s">
        <v>1123</v>
      </c>
      <c r="C541" s="12"/>
      <c r="D541" s="13">
        <v>30.46</v>
      </c>
      <c r="E541" s="13">
        <v>69.540000000000006</v>
      </c>
      <c r="F541" s="14">
        <v>3.28</v>
      </c>
      <c r="G541" s="15">
        <f t="shared" si="16"/>
        <v>3.2829940906106367</v>
      </c>
      <c r="H541" s="8" t="str">
        <f t="shared" si="17"/>
        <v>Yes</v>
      </c>
    </row>
    <row r="542" spans="1:8" x14ac:dyDescent="0.4">
      <c r="A542" s="16" t="s">
        <v>1124</v>
      </c>
      <c r="B542" s="16" t="s">
        <v>1125</v>
      </c>
      <c r="C542" s="16"/>
      <c r="D542" s="17">
        <v>100</v>
      </c>
      <c r="E542" s="17">
        <v>0</v>
      </c>
      <c r="F542" s="18">
        <v>1</v>
      </c>
      <c r="G542" s="19">
        <f t="shared" si="16"/>
        <v>1</v>
      </c>
      <c r="H542" s="9" t="str">
        <f t="shared" si="17"/>
        <v>No — 0% funding</v>
      </c>
    </row>
    <row r="543" spans="1:8" x14ac:dyDescent="0.4">
      <c r="A543" s="12" t="s">
        <v>1126</v>
      </c>
      <c r="B543" s="12" t="s">
        <v>1127</v>
      </c>
      <c r="C543" s="12"/>
      <c r="D543" s="13">
        <v>40</v>
      </c>
      <c r="E543" s="13">
        <v>60</v>
      </c>
      <c r="F543" s="14">
        <v>2.5</v>
      </c>
      <c r="G543" s="15">
        <f t="shared" si="16"/>
        <v>2.5</v>
      </c>
      <c r="H543" s="8" t="str">
        <f t="shared" si="17"/>
        <v>Yes</v>
      </c>
    </row>
    <row r="544" spans="1:8" x14ac:dyDescent="0.4">
      <c r="A544" s="12" t="s">
        <v>1128</v>
      </c>
      <c r="B544" s="12" t="s">
        <v>1129</v>
      </c>
      <c r="C544" s="12"/>
      <c r="D544" s="13">
        <v>40</v>
      </c>
      <c r="E544" s="13">
        <v>60</v>
      </c>
      <c r="F544" s="14">
        <v>2.5</v>
      </c>
      <c r="G544" s="15">
        <f t="shared" si="16"/>
        <v>2.5</v>
      </c>
      <c r="H544" s="8" t="str">
        <f t="shared" si="17"/>
        <v>Yes</v>
      </c>
    </row>
    <row r="545" spans="1:8" x14ac:dyDescent="0.4">
      <c r="A545" s="12" t="s">
        <v>1130</v>
      </c>
      <c r="B545" s="12" t="s">
        <v>1131</v>
      </c>
      <c r="C545" s="12"/>
      <c r="D545" s="13">
        <v>50</v>
      </c>
      <c r="E545" s="13">
        <v>50</v>
      </c>
      <c r="F545" s="14">
        <v>2</v>
      </c>
      <c r="G545" s="15">
        <f t="shared" si="16"/>
        <v>2</v>
      </c>
      <c r="H545" s="8" t="str">
        <f t="shared" si="17"/>
        <v>Yes</v>
      </c>
    </row>
    <row r="546" spans="1:8" x14ac:dyDescent="0.4">
      <c r="A546" s="12" t="s">
        <v>1132</v>
      </c>
      <c r="B546" s="12" t="s">
        <v>1133</v>
      </c>
      <c r="C546" s="12"/>
      <c r="D546" s="13">
        <v>32.71</v>
      </c>
      <c r="E546" s="13">
        <v>67.290000000000006</v>
      </c>
      <c r="F546" s="14">
        <v>3.06</v>
      </c>
      <c r="G546" s="15">
        <f t="shared" si="16"/>
        <v>3.0571690614490978</v>
      </c>
      <c r="H546" s="8" t="str">
        <f t="shared" si="17"/>
        <v>Yes</v>
      </c>
    </row>
    <row r="547" spans="1:8" x14ac:dyDescent="0.4">
      <c r="A547" s="12" t="s">
        <v>1134</v>
      </c>
      <c r="B547" s="12" t="s">
        <v>1135</v>
      </c>
      <c r="C547" s="12"/>
      <c r="D547" s="13">
        <v>29.36</v>
      </c>
      <c r="E547" s="13">
        <v>70.64</v>
      </c>
      <c r="F547" s="14">
        <v>3.41</v>
      </c>
      <c r="G547" s="15">
        <f t="shared" si="16"/>
        <v>3.4059945504087192</v>
      </c>
      <c r="H547" s="8" t="str">
        <f t="shared" si="17"/>
        <v>Yes</v>
      </c>
    </row>
    <row r="548" spans="1:8" x14ac:dyDescent="0.4">
      <c r="A548" s="12" t="s">
        <v>1136</v>
      </c>
      <c r="B548" s="12" t="s">
        <v>1137</v>
      </c>
      <c r="C548" s="12"/>
      <c r="D548" s="13">
        <v>30</v>
      </c>
      <c r="E548" s="13">
        <v>70</v>
      </c>
      <c r="F548" s="14">
        <v>3.33</v>
      </c>
      <c r="G548" s="15">
        <f t="shared" si="16"/>
        <v>3.3333333333333335</v>
      </c>
      <c r="H548" s="8" t="str">
        <f t="shared" si="17"/>
        <v>Yes</v>
      </c>
    </row>
    <row r="549" spans="1:8" x14ac:dyDescent="0.4">
      <c r="A549" s="12" t="s">
        <v>1138</v>
      </c>
      <c r="B549" s="12" t="s">
        <v>1139</v>
      </c>
      <c r="C549" s="12"/>
      <c r="D549" s="13">
        <v>22</v>
      </c>
      <c r="E549" s="13">
        <v>78</v>
      </c>
      <c r="F549" s="14">
        <v>4.55</v>
      </c>
      <c r="G549" s="15">
        <f t="shared" si="16"/>
        <v>4.5454545454545459</v>
      </c>
      <c r="H549" s="8" t="str">
        <f t="shared" si="17"/>
        <v>Yes</v>
      </c>
    </row>
    <row r="550" spans="1:8" x14ac:dyDescent="0.4">
      <c r="A550" s="12" t="s">
        <v>1140</v>
      </c>
      <c r="B550" s="12" t="s">
        <v>1141</v>
      </c>
      <c r="C550" s="12"/>
      <c r="D550" s="13">
        <v>35.17</v>
      </c>
      <c r="E550" s="13">
        <v>64.83</v>
      </c>
      <c r="F550" s="14">
        <v>2.84</v>
      </c>
      <c r="G550" s="15">
        <f t="shared" si="16"/>
        <v>2.8433323855558714</v>
      </c>
      <c r="H550" s="8" t="str">
        <f t="shared" si="17"/>
        <v>Yes</v>
      </c>
    </row>
    <row r="551" spans="1:8" x14ac:dyDescent="0.4">
      <c r="A551" s="12" t="s">
        <v>1142</v>
      </c>
      <c r="B551" s="12" t="s">
        <v>1143</v>
      </c>
      <c r="C551" s="12"/>
      <c r="D551" s="13">
        <v>25.44</v>
      </c>
      <c r="E551" s="13">
        <v>74.56</v>
      </c>
      <c r="F551" s="14">
        <v>3.93</v>
      </c>
      <c r="G551" s="15">
        <f t="shared" si="16"/>
        <v>3.9308176100628929</v>
      </c>
      <c r="H551" s="8" t="str">
        <f t="shared" si="17"/>
        <v>Yes</v>
      </c>
    </row>
    <row r="552" spans="1:8" x14ac:dyDescent="0.4">
      <c r="A552" s="12" t="s">
        <v>1144</v>
      </c>
      <c r="B552" s="12" t="s">
        <v>1145</v>
      </c>
      <c r="C552" s="12"/>
      <c r="D552" s="13">
        <v>40</v>
      </c>
      <c r="E552" s="13">
        <v>60</v>
      </c>
      <c r="F552" s="14">
        <v>2.5</v>
      </c>
      <c r="G552" s="15">
        <f t="shared" si="16"/>
        <v>2.5</v>
      </c>
      <c r="H552" s="8" t="str">
        <f t="shared" si="17"/>
        <v>Yes</v>
      </c>
    </row>
    <row r="553" spans="1:8" x14ac:dyDescent="0.4">
      <c r="A553" s="12" t="s">
        <v>1146</v>
      </c>
      <c r="B553" s="12" t="s">
        <v>1147</v>
      </c>
      <c r="C553" s="12"/>
      <c r="D553" s="13">
        <v>35.68</v>
      </c>
      <c r="E553" s="13">
        <v>64.319999999999993</v>
      </c>
      <c r="F553" s="14">
        <v>2.8</v>
      </c>
      <c r="G553" s="15">
        <f t="shared" si="16"/>
        <v>2.8026905829596411</v>
      </c>
      <c r="H553" s="8" t="str">
        <f t="shared" si="17"/>
        <v>Yes</v>
      </c>
    </row>
    <row r="554" spans="1:8" x14ac:dyDescent="0.4">
      <c r="A554" s="12" t="s">
        <v>1148</v>
      </c>
      <c r="B554" s="12" t="s">
        <v>1149</v>
      </c>
      <c r="C554" s="12"/>
      <c r="D554" s="13">
        <v>28.56</v>
      </c>
      <c r="E554" s="13">
        <v>71.44</v>
      </c>
      <c r="F554" s="14">
        <v>3.5</v>
      </c>
      <c r="G554" s="15">
        <f t="shared" si="16"/>
        <v>3.5014005602240896</v>
      </c>
      <c r="H554" s="8" t="str">
        <f t="shared" si="17"/>
        <v>Yes</v>
      </c>
    </row>
    <row r="555" spans="1:8" x14ac:dyDescent="0.4">
      <c r="A555" s="12" t="s">
        <v>1150</v>
      </c>
      <c r="B555" s="12" t="s">
        <v>1151</v>
      </c>
      <c r="C555" s="12"/>
      <c r="D555" s="13">
        <v>31</v>
      </c>
      <c r="E555" s="13">
        <v>69</v>
      </c>
      <c r="F555" s="14">
        <v>3.23</v>
      </c>
      <c r="G555" s="15">
        <f t="shared" si="16"/>
        <v>3.225806451612903</v>
      </c>
      <c r="H555" s="8" t="str">
        <f t="shared" si="17"/>
        <v>Yes</v>
      </c>
    </row>
    <row r="556" spans="1:8" x14ac:dyDescent="0.4">
      <c r="A556" s="12" t="s">
        <v>1152</v>
      </c>
      <c r="B556" s="12" t="s">
        <v>1153</v>
      </c>
      <c r="C556" s="12"/>
      <c r="D556" s="13">
        <v>28.9</v>
      </c>
      <c r="E556" s="13">
        <v>71.099999999999994</v>
      </c>
      <c r="F556" s="14">
        <v>3.46</v>
      </c>
      <c r="G556" s="15">
        <f t="shared" si="16"/>
        <v>3.4602076124567476</v>
      </c>
      <c r="H556" s="8" t="str">
        <f t="shared" si="17"/>
        <v>Yes</v>
      </c>
    </row>
    <row r="557" spans="1:8" x14ac:dyDescent="0.4">
      <c r="A557" s="12" t="s">
        <v>1154</v>
      </c>
      <c r="B557" s="12" t="s">
        <v>1155</v>
      </c>
      <c r="C557" s="12"/>
      <c r="D557" s="13">
        <v>30.15</v>
      </c>
      <c r="E557" s="13">
        <v>69.849999999999994</v>
      </c>
      <c r="F557" s="14">
        <v>3.32</v>
      </c>
      <c r="G557" s="15">
        <f t="shared" si="16"/>
        <v>3.3167495854063018</v>
      </c>
      <c r="H557" s="8" t="str">
        <f t="shared" si="17"/>
        <v>Yes</v>
      </c>
    </row>
    <row r="558" spans="1:8" x14ac:dyDescent="0.4">
      <c r="A558" s="12" t="s">
        <v>1156</v>
      </c>
      <c r="B558" s="12" t="s">
        <v>1157</v>
      </c>
      <c r="C558" s="12"/>
      <c r="D558" s="13">
        <v>29</v>
      </c>
      <c r="E558" s="13">
        <v>71</v>
      </c>
      <c r="F558" s="14">
        <v>3.45</v>
      </c>
      <c r="G558" s="15">
        <f t="shared" si="16"/>
        <v>3.4482758620689653</v>
      </c>
      <c r="H558" s="8" t="str">
        <f t="shared" si="17"/>
        <v>Yes</v>
      </c>
    </row>
    <row r="559" spans="1:8" x14ac:dyDescent="0.4">
      <c r="A559" s="12" t="s">
        <v>1158</v>
      </c>
      <c r="B559" s="12" t="s">
        <v>1159</v>
      </c>
      <c r="C559" s="12"/>
      <c r="D559" s="13">
        <v>27.98</v>
      </c>
      <c r="E559" s="13">
        <v>72.02</v>
      </c>
      <c r="F559" s="14">
        <v>3.57</v>
      </c>
      <c r="G559" s="15">
        <f t="shared" si="16"/>
        <v>3.5739814152966405</v>
      </c>
      <c r="H559" s="8" t="str">
        <f t="shared" si="17"/>
        <v>Yes</v>
      </c>
    </row>
    <row r="560" spans="1:8" x14ac:dyDescent="0.4">
      <c r="A560" s="12" t="s">
        <v>1160</v>
      </c>
      <c r="B560" s="12" t="s">
        <v>1161</v>
      </c>
      <c r="C560" s="12"/>
      <c r="D560" s="13">
        <v>29</v>
      </c>
      <c r="E560" s="13">
        <v>71</v>
      </c>
      <c r="F560" s="14">
        <v>3.45</v>
      </c>
      <c r="G560" s="15">
        <f t="shared" si="16"/>
        <v>3.4482758620689653</v>
      </c>
      <c r="H560" s="8" t="str">
        <f t="shared" si="17"/>
        <v>Yes</v>
      </c>
    </row>
    <row r="561" spans="1:8" x14ac:dyDescent="0.4">
      <c r="A561" s="12" t="s">
        <v>1162</v>
      </c>
      <c r="B561" s="12" t="s">
        <v>1163</v>
      </c>
      <c r="C561" s="12"/>
      <c r="D561" s="13">
        <v>27.86</v>
      </c>
      <c r="E561" s="13">
        <v>72.14</v>
      </c>
      <c r="F561" s="14">
        <v>3.59</v>
      </c>
      <c r="G561" s="15">
        <f t="shared" si="16"/>
        <v>3.5893754486719311</v>
      </c>
      <c r="H561" s="8" t="str">
        <f t="shared" si="17"/>
        <v>Yes</v>
      </c>
    </row>
    <row r="562" spans="1:8" x14ac:dyDescent="0.4">
      <c r="A562" s="12" t="s">
        <v>1164</v>
      </c>
      <c r="B562" s="12" t="s">
        <v>1165</v>
      </c>
      <c r="C562" s="12"/>
      <c r="D562" s="13">
        <v>42.38</v>
      </c>
      <c r="E562" s="13">
        <v>57.62</v>
      </c>
      <c r="F562" s="14">
        <v>2.36</v>
      </c>
      <c r="G562" s="15">
        <f t="shared" si="16"/>
        <v>2.3596035865974514</v>
      </c>
      <c r="H562" s="8" t="str">
        <f t="shared" si="17"/>
        <v>Yes</v>
      </c>
    </row>
    <row r="563" spans="1:8" x14ac:dyDescent="0.4">
      <c r="A563" s="12" t="s">
        <v>1166</v>
      </c>
      <c r="B563" s="12" t="s">
        <v>1167</v>
      </c>
      <c r="C563" s="12"/>
      <c r="D563" s="13">
        <v>29</v>
      </c>
      <c r="E563" s="13">
        <v>71</v>
      </c>
      <c r="F563" s="14">
        <v>3.45</v>
      </c>
      <c r="G563" s="15">
        <f t="shared" si="16"/>
        <v>3.4482758620689653</v>
      </c>
      <c r="H563" s="8" t="str">
        <f t="shared" si="17"/>
        <v>Yes</v>
      </c>
    </row>
    <row r="564" spans="1:8" x14ac:dyDescent="0.4">
      <c r="A564" s="12" t="s">
        <v>1168</v>
      </c>
      <c r="B564" s="12" t="s">
        <v>1169</v>
      </c>
      <c r="C564" s="12"/>
      <c r="D564" s="13">
        <v>36.53</v>
      </c>
      <c r="E564" s="13">
        <v>63.47</v>
      </c>
      <c r="F564" s="14">
        <v>2.74</v>
      </c>
      <c r="G564" s="15">
        <f t="shared" si="16"/>
        <v>2.7374760470845878</v>
      </c>
      <c r="H564" s="8" t="str">
        <f t="shared" si="17"/>
        <v>Yes</v>
      </c>
    </row>
    <row r="565" spans="1:8" x14ac:dyDescent="0.4">
      <c r="A565" s="12" t="s">
        <v>1170</v>
      </c>
      <c r="B565" s="12" t="s">
        <v>1171</v>
      </c>
      <c r="C565" s="12"/>
      <c r="D565" s="13">
        <v>30.8</v>
      </c>
      <c r="E565" s="13">
        <v>69.2</v>
      </c>
      <c r="F565" s="14">
        <v>3.25</v>
      </c>
      <c r="G565" s="15">
        <f t="shared" si="16"/>
        <v>3.2467532467532467</v>
      </c>
      <c r="H565" s="8" t="str">
        <f t="shared" si="17"/>
        <v>Yes</v>
      </c>
    </row>
    <row r="566" spans="1:8" x14ac:dyDescent="0.4">
      <c r="A566" s="12" t="s">
        <v>1172</v>
      </c>
      <c r="B566" s="12" t="s">
        <v>1173</v>
      </c>
      <c r="C566" s="12"/>
      <c r="D566" s="13">
        <v>32.42</v>
      </c>
      <c r="E566" s="13">
        <v>67.58</v>
      </c>
      <c r="F566" s="14">
        <v>3.08</v>
      </c>
      <c r="G566" s="15">
        <f t="shared" si="16"/>
        <v>3.084515731030228</v>
      </c>
      <c r="H566" s="8" t="str">
        <f t="shared" si="17"/>
        <v>Yes</v>
      </c>
    </row>
    <row r="567" spans="1:8" x14ac:dyDescent="0.4">
      <c r="A567" s="12" t="s">
        <v>1174</v>
      </c>
      <c r="B567" s="12" t="s">
        <v>1175</v>
      </c>
      <c r="C567" s="12"/>
      <c r="D567" s="13">
        <v>30</v>
      </c>
      <c r="E567" s="13">
        <v>70</v>
      </c>
      <c r="F567" s="14">
        <v>3.33</v>
      </c>
      <c r="G567" s="15">
        <f t="shared" si="16"/>
        <v>3.3333333333333335</v>
      </c>
      <c r="H567" s="8" t="str">
        <f t="shared" si="17"/>
        <v>Yes</v>
      </c>
    </row>
    <row r="568" spans="1:8" x14ac:dyDescent="0.4">
      <c r="A568" s="12" t="s">
        <v>1176</v>
      </c>
      <c r="B568" s="12" t="s">
        <v>1177</v>
      </c>
      <c r="C568" s="12"/>
      <c r="D568" s="13">
        <v>40</v>
      </c>
      <c r="E568" s="13">
        <v>60</v>
      </c>
      <c r="F568" s="14">
        <v>2.5</v>
      </c>
      <c r="G568" s="15">
        <f t="shared" si="16"/>
        <v>2.5</v>
      </c>
      <c r="H568" s="8" t="str">
        <f t="shared" si="17"/>
        <v>Yes</v>
      </c>
    </row>
    <row r="569" spans="1:8" x14ac:dyDescent="0.4">
      <c r="A569" s="12" t="s">
        <v>1178</v>
      </c>
      <c r="B569" s="12" t="s">
        <v>1179</v>
      </c>
      <c r="C569" s="12"/>
      <c r="D569" s="13">
        <v>40</v>
      </c>
      <c r="E569" s="13">
        <v>60</v>
      </c>
      <c r="F569" s="14">
        <v>2.5</v>
      </c>
      <c r="G569" s="15">
        <f t="shared" si="16"/>
        <v>2.5</v>
      </c>
      <c r="H569" s="8" t="str">
        <f t="shared" si="17"/>
        <v>Yes</v>
      </c>
    </row>
    <row r="570" spans="1:8" x14ac:dyDescent="0.4">
      <c r="A570" s="12" t="s">
        <v>1180</v>
      </c>
      <c r="B570" s="12" t="s">
        <v>1181</v>
      </c>
      <c r="C570" s="12"/>
      <c r="D570" s="13">
        <v>30.44</v>
      </c>
      <c r="E570" s="13">
        <v>69.56</v>
      </c>
      <c r="F570" s="14">
        <v>3.29</v>
      </c>
      <c r="G570" s="15">
        <f t="shared" si="16"/>
        <v>3.2851511169513796</v>
      </c>
      <c r="H570" s="8" t="str">
        <f t="shared" si="17"/>
        <v>Yes</v>
      </c>
    </row>
    <row r="571" spans="1:8" x14ac:dyDescent="0.4">
      <c r="A571" s="12" t="s">
        <v>1182</v>
      </c>
      <c r="B571" s="12" t="s">
        <v>1183</v>
      </c>
      <c r="C571" s="12"/>
      <c r="D571" s="13">
        <v>34.409999999999997</v>
      </c>
      <c r="E571" s="13">
        <v>65.59</v>
      </c>
      <c r="F571" s="14">
        <v>2.91</v>
      </c>
      <c r="G571" s="15">
        <f t="shared" si="16"/>
        <v>2.9061319383900033</v>
      </c>
      <c r="H571" s="8" t="str">
        <f t="shared" si="17"/>
        <v>Yes</v>
      </c>
    </row>
    <row r="572" spans="1:8" x14ac:dyDescent="0.4">
      <c r="A572" s="12" t="s">
        <v>1184</v>
      </c>
      <c r="B572" s="12" t="s">
        <v>1185</v>
      </c>
      <c r="C572" s="12"/>
      <c r="D572" s="13">
        <v>22</v>
      </c>
      <c r="E572" s="13">
        <v>78</v>
      </c>
      <c r="F572" s="14">
        <v>4.55</v>
      </c>
      <c r="G572" s="15">
        <f t="shared" si="16"/>
        <v>4.5454545454545459</v>
      </c>
      <c r="H572" s="8" t="str">
        <f t="shared" si="17"/>
        <v>Yes</v>
      </c>
    </row>
    <row r="573" spans="1:8" x14ac:dyDescent="0.4">
      <c r="A573" s="12" t="s">
        <v>1186</v>
      </c>
      <c r="B573" s="12" t="s">
        <v>1187</v>
      </c>
      <c r="C573" s="12"/>
      <c r="D573" s="13">
        <v>35</v>
      </c>
      <c r="E573" s="13">
        <v>65</v>
      </c>
      <c r="F573" s="14">
        <v>2.86</v>
      </c>
      <c r="G573" s="15">
        <f t="shared" si="16"/>
        <v>2.8571428571428572</v>
      </c>
      <c r="H573" s="8" t="str">
        <f t="shared" si="17"/>
        <v>Yes</v>
      </c>
    </row>
    <row r="574" spans="1:8" x14ac:dyDescent="0.4">
      <c r="A574" s="12" t="s">
        <v>1188</v>
      </c>
      <c r="B574" s="12" t="s">
        <v>1189</v>
      </c>
      <c r="C574" s="12"/>
      <c r="D574" s="13">
        <v>37.729999999999997</v>
      </c>
      <c r="E574" s="13">
        <v>62.27</v>
      </c>
      <c r="F574" s="14">
        <v>2.65</v>
      </c>
      <c r="G574" s="15">
        <f t="shared" si="16"/>
        <v>2.6504108136761202</v>
      </c>
      <c r="H574" s="8" t="str">
        <f t="shared" si="17"/>
        <v>Yes</v>
      </c>
    </row>
    <row r="575" spans="1:8" x14ac:dyDescent="0.4">
      <c r="A575" s="12" t="s">
        <v>1190</v>
      </c>
      <c r="B575" s="12" t="s">
        <v>1191</v>
      </c>
      <c r="C575" s="12"/>
      <c r="D575" s="13">
        <v>50</v>
      </c>
      <c r="E575" s="13">
        <v>50</v>
      </c>
      <c r="F575" s="14">
        <v>2</v>
      </c>
      <c r="G575" s="15">
        <f t="shared" si="16"/>
        <v>2</v>
      </c>
      <c r="H575" s="8" t="str">
        <f t="shared" si="17"/>
        <v>Yes</v>
      </c>
    </row>
    <row r="576" spans="1:8" x14ac:dyDescent="0.4">
      <c r="A576" s="12" t="s">
        <v>1192</v>
      </c>
      <c r="B576" s="12" t="s">
        <v>1193</v>
      </c>
      <c r="C576" s="12"/>
      <c r="D576" s="13">
        <v>40</v>
      </c>
      <c r="E576" s="13">
        <v>60</v>
      </c>
      <c r="F576" s="14">
        <v>2.5</v>
      </c>
      <c r="G576" s="15">
        <f t="shared" si="16"/>
        <v>2.5</v>
      </c>
      <c r="H576" s="8" t="str">
        <f t="shared" si="17"/>
        <v>Yes</v>
      </c>
    </row>
    <row r="577" spans="1:8" x14ac:dyDescent="0.4">
      <c r="A577" s="12" t="s">
        <v>1194</v>
      </c>
      <c r="B577" s="12" t="s">
        <v>1195</v>
      </c>
      <c r="C577" s="12"/>
      <c r="D577" s="13">
        <v>35</v>
      </c>
      <c r="E577" s="13">
        <v>65</v>
      </c>
      <c r="F577" s="14">
        <v>2.86</v>
      </c>
      <c r="G577" s="15">
        <f t="shared" si="16"/>
        <v>2.8571428571428572</v>
      </c>
      <c r="H577" s="8" t="str">
        <f t="shared" si="17"/>
        <v>Yes</v>
      </c>
    </row>
    <row r="578" spans="1:8" x14ac:dyDescent="0.4">
      <c r="A578" s="12" t="s">
        <v>1196</v>
      </c>
      <c r="B578" s="12" t="s">
        <v>1197</v>
      </c>
      <c r="C578" s="12"/>
      <c r="D578" s="13">
        <v>40</v>
      </c>
      <c r="E578" s="13">
        <v>60</v>
      </c>
      <c r="F578" s="14">
        <v>2.5</v>
      </c>
      <c r="G578" s="15">
        <f t="shared" si="16"/>
        <v>2.5</v>
      </c>
      <c r="H578" s="8" t="str">
        <f t="shared" si="17"/>
        <v>Yes</v>
      </c>
    </row>
    <row r="579" spans="1:8" x14ac:dyDescent="0.4">
      <c r="A579" s="12" t="s">
        <v>1198</v>
      </c>
      <c r="B579" s="12" t="s">
        <v>1199</v>
      </c>
      <c r="C579" s="12"/>
      <c r="D579" s="13">
        <v>33.19</v>
      </c>
      <c r="E579" s="13">
        <v>66.81</v>
      </c>
      <c r="F579" s="14">
        <v>3.01</v>
      </c>
      <c r="G579" s="15">
        <f t="shared" si="16"/>
        <v>3.0129557095510697</v>
      </c>
      <c r="H579" s="8" t="str">
        <f t="shared" si="17"/>
        <v>Yes</v>
      </c>
    </row>
    <row r="580" spans="1:8" x14ac:dyDescent="0.4">
      <c r="A580" s="12" t="s">
        <v>1200</v>
      </c>
      <c r="B580" s="12" t="s">
        <v>1201</v>
      </c>
      <c r="C580" s="12"/>
      <c r="D580" s="13">
        <v>29.27</v>
      </c>
      <c r="E580" s="13">
        <v>70.73</v>
      </c>
      <c r="F580" s="14">
        <v>3.42</v>
      </c>
      <c r="G580" s="15">
        <f t="shared" si="16"/>
        <v>3.4164673727365904</v>
      </c>
      <c r="H580" s="8" t="str">
        <f t="shared" si="17"/>
        <v>Yes</v>
      </c>
    </row>
    <row r="581" spans="1:8" x14ac:dyDescent="0.4">
      <c r="A581" s="12" t="s">
        <v>1202</v>
      </c>
      <c r="B581" s="12" t="s">
        <v>1203</v>
      </c>
      <c r="C581" s="12"/>
      <c r="D581" s="13">
        <v>50</v>
      </c>
      <c r="E581" s="13">
        <v>50</v>
      </c>
      <c r="F581" s="14">
        <v>2</v>
      </c>
      <c r="G581" s="15">
        <f t="shared" si="16"/>
        <v>2</v>
      </c>
      <c r="H581" s="8" t="str">
        <f t="shared" si="17"/>
        <v>Yes</v>
      </c>
    </row>
    <row r="582" spans="1:8" x14ac:dyDescent="0.4">
      <c r="A582" s="12" t="s">
        <v>1204</v>
      </c>
      <c r="B582" s="12" t="s">
        <v>1205</v>
      </c>
      <c r="C582" s="12"/>
      <c r="D582" s="13">
        <v>33.32</v>
      </c>
      <c r="E582" s="13">
        <v>66.680000000000007</v>
      </c>
      <c r="F582" s="14">
        <v>3</v>
      </c>
      <c r="G582" s="15">
        <f t="shared" ref="G582:G645" si="18">IFERROR(100/D582,"")</f>
        <v>3.0012004801920766</v>
      </c>
      <c r="H582" s="8" t="str">
        <f t="shared" ref="H582:H645" si="19">IF(E582&gt;0,"Yes","No — 0% funding")</f>
        <v>Yes</v>
      </c>
    </row>
    <row r="583" spans="1:8" x14ac:dyDescent="0.4">
      <c r="A583" s="12" t="s">
        <v>1206</v>
      </c>
      <c r="B583" s="12" t="s">
        <v>1207</v>
      </c>
      <c r="C583" s="12"/>
      <c r="D583" s="13">
        <v>30</v>
      </c>
      <c r="E583" s="13">
        <v>70</v>
      </c>
      <c r="F583" s="14">
        <v>3.33</v>
      </c>
      <c r="G583" s="15">
        <f t="shared" si="18"/>
        <v>3.3333333333333335</v>
      </c>
      <c r="H583" s="8" t="str">
        <f t="shared" si="19"/>
        <v>Yes</v>
      </c>
    </row>
    <row r="584" spans="1:8" x14ac:dyDescent="0.4">
      <c r="A584" s="12" t="s">
        <v>1208</v>
      </c>
      <c r="B584" s="12" t="s">
        <v>1209</v>
      </c>
      <c r="C584" s="12"/>
      <c r="D584" s="13">
        <v>27.46</v>
      </c>
      <c r="E584" s="13">
        <v>72.540000000000006</v>
      </c>
      <c r="F584" s="14">
        <v>3.64</v>
      </c>
      <c r="G584" s="15">
        <f t="shared" si="18"/>
        <v>3.6416605972323377</v>
      </c>
      <c r="H584" s="8" t="str">
        <f t="shared" si="19"/>
        <v>Yes</v>
      </c>
    </row>
    <row r="585" spans="1:8" x14ac:dyDescent="0.4">
      <c r="A585" s="12" t="s">
        <v>1210</v>
      </c>
      <c r="B585" s="12" t="s">
        <v>1211</v>
      </c>
      <c r="C585" s="12"/>
      <c r="D585" s="13">
        <v>26.5</v>
      </c>
      <c r="E585" s="13">
        <v>73.5</v>
      </c>
      <c r="F585" s="14">
        <v>3.77</v>
      </c>
      <c r="G585" s="15">
        <f t="shared" si="18"/>
        <v>3.7735849056603774</v>
      </c>
      <c r="H585" s="8" t="str">
        <f t="shared" si="19"/>
        <v>Yes</v>
      </c>
    </row>
    <row r="586" spans="1:8" x14ac:dyDescent="0.4">
      <c r="A586" s="12" t="s">
        <v>1212</v>
      </c>
      <c r="B586" s="12" t="s">
        <v>1213</v>
      </c>
      <c r="C586" s="12"/>
      <c r="D586" s="13">
        <v>28.51</v>
      </c>
      <c r="E586" s="13">
        <v>71.489999999999995</v>
      </c>
      <c r="F586" s="14">
        <v>3.51</v>
      </c>
      <c r="G586" s="15">
        <f t="shared" si="18"/>
        <v>3.5075412136092599</v>
      </c>
      <c r="H586" s="8" t="str">
        <f t="shared" si="19"/>
        <v>Yes</v>
      </c>
    </row>
    <row r="587" spans="1:8" x14ac:dyDescent="0.4">
      <c r="A587" s="12" t="s">
        <v>1214</v>
      </c>
      <c r="B587" s="12" t="s">
        <v>1215</v>
      </c>
      <c r="C587" s="12"/>
      <c r="D587" s="13">
        <v>20</v>
      </c>
      <c r="E587" s="13">
        <v>80</v>
      </c>
      <c r="F587" s="14">
        <v>5</v>
      </c>
      <c r="G587" s="15">
        <f t="shared" si="18"/>
        <v>5</v>
      </c>
      <c r="H587" s="8" t="str">
        <f t="shared" si="19"/>
        <v>Yes</v>
      </c>
    </row>
    <row r="588" spans="1:8" x14ac:dyDescent="0.4">
      <c r="A588" s="12" t="s">
        <v>1216</v>
      </c>
      <c r="B588" s="12" t="s">
        <v>1217</v>
      </c>
      <c r="C588" s="12"/>
      <c r="D588" s="13">
        <v>20</v>
      </c>
      <c r="E588" s="13">
        <v>80</v>
      </c>
      <c r="F588" s="14">
        <v>5</v>
      </c>
      <c r="G588" s="15">
        <f t="shared" si="18"/>
        <v>5</v>
      </c>
      <c r="H588" s="8" t="str">
        <f t="shared" si="19"/>
        <v>Yes</v>
      </c>
    </row>
    <row r="589" spans="1:8" x14ac:dyDescent="0.4">
      <c r="A589" s="12" t="s">
        <v>1218</v>
      </c>
      <c r="B589" s="12" t="s">
        <v>1219</v>
      </c>
      <c r="C589" s="12"/>
      <c r="D589" s="13">
        <v>20</v>
      </c>
      <c r="E589" s="13">
        <v>80</v>
      </c>
      <c r="F589" s="14">
        <v>5</v>
      </c>
      <c r="G589" s="15">
        <f t="shared" si="18"/>
        <v>5</v>
      </c>
      <c r="H589" s="8" t="str">
        <f t="shared" si="19"/>
        <v>Yes</v>
      </c>
    </row>
    <row r="590" spans="1:8" x14ac:dyDescent="0.4">
      <c r="A590" s="12" t="s">
        <v>1220</v>
      </c>
      <c r="B590" s="12" t="s">
        <v>1221</v>
      </c>
      <c r="C590" s="12"/>
      <c r="D590" s="13">
        <v>20</v>
      </c>
      <c r="E590" s="13">
        <v>80</v>
      </c>
      <c r="F590" s="14">
        <v>5</v>
      </c>
      <c r="G590" s="15">
        <f t="shared" si="18"/>
        <v>5</v>
      </c>
      <c r="H590" s="8" t="str">
        <f t="shared" si="19"/>
        <v>Yes</v>
      </c>
    </row>
    <row r="591" spans="1:8" x14ac:dyDescent="0.4">
      <c r="A591" s="12" t="s">
        <v>1222</v>
      </c>
      <c r="B591" s="12" t="s">
        <v>1223</v>
      </c>
      <c r="C591" s="12"/>
      <c r="D591" s="13">
        <v>30</v>
      </c>
      <c r="E591" s="13">
        <v>70</v>
      </c>
      <c r="F591" s="14">
        <v>3.33</v>
      </c>
      <c r="G591" s="15">
        <f t="shared" si="18"/>
        <v>3.3333333333333335</v>
      </c>
      <c r="H591" s="8" t="str">
        <f t="shared" si="19"/>
        <v>Yes</v>
      </c>
    </row>
    <row r="592" spans="1:8" x14ac:dyDescent="0.4">
      <c r="A592" s="12" t="s">
        <v>1224</v>
      </c>
      <c r="B592" s="12" t="s">
        <v>1225</v>
      </c>
      <c r="C592" s="12"/>
      <c r="D592" s="13">
        <v>20</v>
      </c>
      <c r="E592" s="13">
        <v>80</v>
      </c>
      <c r="F592" s="14">
        <v>5</v>
      </c>
      <c r="G592" s="15">
        <f t="shared" si="18"/>
        <v>5</v>
      </c>
      <c r="H592" s="8" t="str">
        <f t="shared" si="19"/>
        <v>Yes</v>
      </c>
    </row>
    <row r="593" spans="1:8" x14ac:dyDescent="0.4">
      <c r="A593" s="12" t="s">
        <v>1226</v>
      </c>
      <c r="B593" s="12" t="s">
        <v>1227</v>
      </c>
      <c r="C593" s="12"/>
      <c r="D593" s="13">
        <v>20</v>
      </c>
      <c r="E593" s="13">
        <v>80</v>
      </c>
      <c r="F593" s="14">
        <v>5</v>
      </c>
      <c r="G593" s="15">
        <f t="shared" si="18"/>
        <v>5</v>
      </c>
      <c r="H593" s="8" t="str">
        <f t="shared" si="19"/>
        <v>Yes</v>
      </c>
    </row>
    <row r="594" spans="1:8" x14ac:dyDescent="0.4">
      <c r="A594" s="12" t="s">
        <v>1228</v>
      </c>
      <c r="B594" s="12" t="s">
        <v>1229</v>
      </c>
      <c r="C594" s="12"/>
      <c r="D594" s="13">
        <v>26.5</v>
      </c>
      <c r="E594" s="13">
        <v>73.5</v>
      </c>
      <c r="F594" s="14">
        <v>3.77</v>
      </c>
      <c r="G594" s="15">
        <f t="shared" si="18"/>
        <v>3.7735849056603774</v>
      </c>
      <c r="H594" s="8" t="str">
        <f t="shared" si="19"/>
        <v>Yes</v>
      </c>
    </row>
    <row r="595" spans="1:8" x14ac:dyDescent="0.4">
      <c r="A595" s="12" t="s">
        <v>1230</v>
      </c>
      <c r="B595" s="12" t="s">
        <v>1231</v>
      </c>
      <c r="C595" s="12"/>
      <c r="D595" s="13">
        <v>26.5</v>
      </c>
      <c r="E595" s="13">
        <v>73.5</v>
      </c>
      <c r="F595" s="14">
        <v>3.77</v>
      </c>
      <c r="G595" s="15">
        <f t="shared" si="18"/>
        <v>3.7735849056603774</v>
      </c>
      <c r="H595" s="8" t="str">
        <f t="shared" si="19"/>
        <v>Yes</v>
      </c>
    </row>
    <row r="596" spans="1:8" x14ac:dyDescent="0.4">
      <c r="A596" s="12" t="s">
        <v>1232</v>
      </c>
      <c r="B596" s="12" t="s">
        <v>1233</v>
      </c>
      <c r="C596" s="12"/>
      <c r="D596" s="13">
        <v>30</v>
      </c>
      <c r="E596" s="13">
        <v>70</v>
      </c>
      <c r="F596" s="14">
        <v>3.33</v>
      </c>
      <c r="G596" s="15">
        <f t="shared" si="18"/>
        <v>3.3333333333333335</v>
      </c>
      <c r="H596" s="8" t="str">
        <f t="shared" si="19"/>
        <v>Yes</v>
      </c>
    </row>
    <row r="597" spans="1:8" x14ac:dyDescent="0.4">
      <c r="A597" s="12" t="s">
        <v>1234</v>
      </c>
      <c r="B597" s="12" t="s">
        <v>1235</v>
      </c>
      <c r="C597" s="12"/>
      <c r="D597" s="13">
        <v>20</v>
      </c>
      <c r="E597" s="13">
        <v>80</v>
      </c>
      <c r="F597" s="14">
        <v>5</v>
      </c>
      <c r="G597" s="15">
        <f t="shared" si="18"/>
        <v>5</v>
      </c>
      <c r="H597" s="8" t="str">
        <f t="shared" si="19"/>
        <v>Yes</v>
      </c>
    </row>
    <row r="598" spans="1:8" x14ac:dyDescent="0.4">
      <c r="A598" s="12" t="s">
        <v>1236</v>
      </c>
      <c r="B598" s="12" t="s">
        <v>1237</v>
      </c>
      <c r="C598" s="12"/>
      <c r="D598" s="13">
        <v>40</v>
      </c>
      <c r="E598" s="13">
        <v>60</v>
      </c>
      <c r="F598" s="14">
        <v>2.5</v>
      </c>
      <c r="G598" s="15">
        <f t="shared" si="18"/>
        <v>2.5</v>
      </c>
      <c r="H598" s="8" t="str">
        <f t="shared" si="19"/>
        <v>Yes</v>
      </c>
    </row>
    <row r="599" spans="1:8" x14ac:dyDescent="0.4">
      <c r="A599" s="12" t="s">
        <v>1238</v>
      </c>
      <c r="B599" s="12" t="s">
        <v>1239</v>
      </c>
      <c r="C599" s="12"/>
      <c r="D599" s="13">
        <v>40</v>
      </c>
      <c r="E599" s="13">
        <v>60</v>
      </c>
      <c r="F599" s="14">
        <v>2.5</v>
      </c>
      <c r="G599" s="15">
        <f t="shared" si="18"/>
        <v>2.5</v>
      </c>
      <c r="H599" s="8" t="str">
        <f t="shared" si="19"/>
        <v>Yes</v>
      </c>
    </row>
    <row r="600" spans="1:8" x14ac:dyDescent="0.4">
      <c r="A600" s="12" t="s">
        <v>1240</v>
      </c>
      <c r="B600" s="12" t="s">
        <v>1241</v>
      </c>
      <c r="C600" s="12"/>
      <c r="D600" s="13">
        <v>41.4</v>
      </c>
      <c r="E600" s="13">
        <v>58.6</v>
      </c>
      <c r="F600" s="14">
        <v>2.42</v>
      </c>
      <c r="G600" s="15">
        <f t="shared" si="18"/>
        <v>2.4154589371980677</v>
      </c>
      <c r="H600" s="8" t="str">
        <f t="shared" si="19"/>
        <v>Yes</v>
      </c>
    </row>
    <row r="601" spans="1:8" x14ac:dyDescent="0.4">
      <c r="A601" s="12" t="s">
        <v>1242</v>
      </c>
      <c r="B601" s="12" t="s">
        <v>1243</v>
      </c>
      <c r="C601" s="12"/>
      <c r="D601" s="13">
        <v>20</v>
      </c>
      <c r="E601" s="13">
        <v>80</v>
      </c>
      <c r="F601" s="14">
        <v>5</v>
      </c>
      <c r="G601" s="15">
        <f t="shared" si="18"/>
        <v>5</v>
      </c>
      <c r="H601" s="8" t="str">
        <f t="shared" si="19"/>
        <v>Yes</v>
      </c>
    </row>
    <row r="602" spans="1:8" x14ac:dyDescent="0.4">
      <c r="A602" s="12" t="s">
        <v>1244</v>
      </c>
      <c r="B602" s="12" t="s">
        <v>1245</v>
      </c>
      <c r="C602" s="12"/>
      <c r="D602" s="13">
        <v>20</v>
      </c>
      <c r="E602" s="13">
        <v>80</v>
      </c>
      <c r="F602" s="14">
        <v>5</v>
      </c>
      <c r="G602" s="15">
        <f t="shared" si="18"/>
        <v>5</v>
      </c>
      <c r="H602" s="8" t="str">
        <f t="shared" si="19"/>
        <v>Yes</v>
      </c>
    </row>
    <row r="603" spans="1:8" x14ac:dyDescent="0.4">
      <c r="A603" s="12" t="s">
        <v>1246</v>
      </c>
      <c r="B603" s="12" t="s">
        <v>1247</v>
      </c>
      <c r="C603" s="12"/>
      <c r="D603" s="13">
        <v>20</v>
      </c>
      <c r="E603" s="13">
        <v>80</v>
      </c>
      <c r="F603" s="14">
        <v>5</v>
      </c>
      <c r="G603" s="15">
        <f t="shared" si="18"/>
        <v>5</v>
      </c>
      <c r="H603" s="8" t="str">
        <f t="shared" si="19"/>
        <v>Yes</v>
      </c>
    </row>
    <row r="604" spans="1:8" x14ac:dyDescent="0.4">
      <c r="A604" s="12" t="s">
        <v>1248</v>
      </c>
      <c r="B604" s="12" t="s">
        <v>1249</v>
      </c>
      <c r="C604" s="12"/>
      <c r="D604" s="13">
        <v>30</v>
      </c>
      <c r="E604" s="13">
        <v>70</v>
      </c>
      <c r="F604" s="14">
        <v>3.33</v>
      </c>
      <c r="G604" s="15">
        <f t="shared" si="18"/>
        <v>3.3333333333333335</v>
      </c>
      <c r="H604" s="8" t="str">
        <f t="shared" si="19"/>
        <v>Yes</v>
      </c>
    </row>
    <row r="605" spans="1:8" x14ac:dyDescent="0.4">
      <c r="A605" s="12" t="s">
        <v>1250</v>
      </c>
      <c r="B605" s="12" t="s">
        <v>1251</v>
      </c>
      <c r="C605" s="12"/>
      <c r="D605" s="13">
        <v>50</v>
      </c>
      <c r="E605" s="13">
        <v>50</v>
      </c>
      <c r="F605" s="14">
        <v>2</v>
      </c>
      <c r="G605" s="15">
        <f t="shared" si="18"/>
        <v>2</v>
      </c>
      <c r="H605" s="8" t="str">
        <f t="shared" si="19"/>
        <v>Yes</v>
      </c>
    </row>
    <row r="606" spans="1:8" x14ac:dyDescent="0.4">
      <c r="A606" s="12" t="s">
        <v>1252</v>
      </c>
      <c r="B606" s="12" t="s">
        <v>1253</v>
      </c>
      <c r="C606" s="12"/>
      <c r="D606" s="13">
        <v>50</v>
      </c>
      <c r="E606" s="13">
        <v>50</v>
      </c>
      <c r="F606" s="14">
        <v>2</v>
      </c>
      <c r="G606" s="15">
        <f t="shared" si="18"/>
        <v>2</v>
      </c>
      <c r="H606" s="8" t="str">
        <f t="shared" si="19"/>
        <v>Yes</v>
      </c>
    </row>
    <row r="607" spans="1:8" x14ac:dyDescent="0.4">
      <c r="A607" s="12" t="s">
        <v>1254</v>
      </c>
      <c r="B607" s="12" t="s">
        <v>1255</v>
      </c>
      <c r="C607" s="12"/>
      <c r="D607" s="13">
        <v>40</v>
      </c>
      <c r="E607" s="13">
        <v>60</v>
      </c>
      <c r="F607" s="14">
        <v>2.5</v>
      </c>
      <c r="G607" s="15">
        <f t="shared" si="18"/>
        <v>2.5</v>
      </c>
      <c r="H607" s="8" t="str">
        <f t="shared" si="19"/>
        <v>Yes</v>
      </c>
    </row>
    <row r="608" spans="1:8" x14ac:dyDescent="0.4">
      <c r="A608" s="12" t="s">
        <v>1256</v>
      </c>
      <c r="B608" s="12" t="s">
        <v>1257</v>
      </c>
      <c r="C608" s="12"/>
      <c r="D608" s="13">
        <v>35</v>
      </c>
      <c r="E608" s="13">
        <v>65</v>
      </c>
      <c r="F608" s="14">
        <v>2.86</v>
      </c>
      <c r="G608" s="15">
        <f t="shared" si="18"/>
        <v>2.8571428571428572</v>
      </c>
      <c r="H608" s="8" t="str">
        <f t="shared" si="19"/>
        <v>Yes</v>
      </c>
    </row>
    <row r="609" spans="1:8" x14ac:dyDescent="0.4">
      <c r="A609" s="12" t="s">
        <v>1258</v>
      </c>
      <c r="B609" s="12" t="s">
        <v>1259</v>
      </c>
      <c r="C609" s="12"/>
      <c r="D609" s="13">
        <v>35.24</v>
      </c>
      <c r="E609" s="13">
        <v>64.760000000000005</v>
      </c>
      <c r="F609" s="14">
        <v>2.84</v>
      </c>
      <c r="G609" s="15">
        <f t="shared" si="18"/>
        <v>2.8376844494892168</v>
      </c>
      <c r="H609" s="8" t="str">
        <f t="shared" si="19"/>
        <v>Yes</v>
      </c>
    </row>
    <row r="610" spans="1:8" x14ac:dyDescent="0.4">
      <c r="A610" s="12" t="s">
        <v>1260</v>
      </c>
      <c r="B610" s="12" t="s">
        <v>1261</v>
      </c>
      <c r="C610" s="12"/>
      <c r="D610" s="13">
        <v>40</v>
      </c>
      <c r="E610" s="13">
        <v>60</v>
      </c>
      <c r="F610" s="14">
        <v>2.5</v>
      </c>
      <c r="G610" s="15">
        <f t="shared" si="18"/>
        <v>2.5</v>
      </c>
      <c r="H610" s="8" t="str">
        <f t="shared" si="19"/>
        <v>Yes</v>
      </c>
    </row>
    <row r="611" spans="1:8" x14ac:dyDescent="0.4">
      <c r="A611" s="12" t="s">
        <v>1262</v>
      </c>
      <c r="B611" s="12" t="s">
        <v>1263</v>
      </c>
      <c r="C611" s="12"/>
      <c r="D611" s="13">
        <v>30.98</v>
      </c>
      <c r="E611" s="13">
        <v>69.02</v>
      </c>
      <c r="F611" s="14">
        <v>3.23</v>
      </c>
      <c r="G611" s="15">
        <f t="shared" si="18"/>
        <v>3.2278889606197545</v>
      </c>
      <c r="H611" s="8" t="str">
        <f t="shared" si="19"/>
        <v>Yes</v>
      </c>
    </row>
    <row r="612" spans="1:8" x14ac:dyDescent="0.4">
      <c r="A612" s="12" t="s">
        <v>1264</v>
      </c>
      <c r="B612" s="12" t="s">
        <v>1265</v>
      </c>
      <c r="C612" s="12"/>
      <c r="D612" s="13">
        <v>50</v>
      </c>
      <c r="E612" s="13">
        <v>50</v>
      </c>
      <c r="F612" s="14">
        <v>2</v>
      </c>
      <c r="G612" s="15">
        <f t="shared" si="18"/>
        <v>2</v>
      </c>
      <c r="H612" s="8" t="str">
        <f t="shared" si="19"/>
        <v>Yes</v>
      </c>
    </row>
    <row r="613" spans="1:8" x14ac:dyDescent="0.4">
      <c r="A613" s="16" t="s">
        <v>1266</v>
      </c>
      <c r="B613" s="16" t="s">
        <v>1267</v>
      </c>
      <c r="C613" s="16"/>
      <c r="D613" s="17">
        <v>100</v>
      </c>
      <c r="E613" s="17">
        <v>0</v>
      </c>
      <c r="F613" s="18">
        <v>1</v>
      </c>
      <c r="G613" s="19">
        <f t="shared" si="18"/>
        <v>1</v>
      </c>
      <c r="H613" s="9" t="str">
        <f t="shared" si="19"/>
        <v>No — 0% funding</v>
      </c>
    </row>
    <row r="614" spans="1:8" x14ac:dyDescent="0.4">
      <c r="A614" s="12" t="s">
        <v>1268</v>
      </c>
      <c r="B614" s="12" t="s">
        <v>1269</v>
      </c>
      <c r="C614" s="12"/>
      <c r="D614" s="13">
        <v>35</v>
      </c>
      <c r="E614" s="13">
        <v>65</v>
      </c>
      <c r="F614" s="14">
        <v>2.86</v>
      </c>
      <c r="G614" s="15">
        <f t="shared" si="18"/>
        <v>2.8571428571428572</v>
      </c>
      <c r="H614" s="8" t="str">
        <f t="shared" si="19"/>
        <v>Yes</v>
      </c>
    </row>
    <row r="615" spans="1:8" x14ac:dyDescent="0.4">
      <c r="A615" s="12" t="s">
        <v>1270</v>
      </c>
      <c r="B615" s="12" t="s">
        <v>1271</v>
      </c>
      <c r="C615" s="12"/>
      <c r="D615" s="13">
        <v>24</v>
      </c>
      <c r="E615" s="13">
        <v>76</v>
      </c>
      <c r="F615" s="14">
        <v>4.17</v>
      </c>
      <c r="G615" s="15">
        <f t="shared" si="18"/>
        <v>4.166666666666667</v>
      </c>
      <c r="H615" s="8" t="str">
        <f t="shared" si="19"/>
        <v>Yes</v>
      </c>
    </row>
    <row r="616" spans="1:8" x14ac:dyDescent="0.4">
      <c r="A616" s="12" t="s">
        <v>1272</v>
      </c>
      <c r="B616" s="12" t="s">
        <v>1273</v>
      </c>
      <c r="C616" s="12"/>
      <c r="D616" s="13">
        <v>31.93</v>
      </c>
      <c r="E616" s="13">
        <v>68.069999999999993</v>
      </c>
      <c r="F616" s="14">
        <v>3.13</v>
      </c>
      <c r="G616" s="15">
        <f t="shared" si="18"/>
        <v>3.1318509238960224</v>
      </c>
      <c r="H616" s="8" t="str">
        <f t="shared" si="19"/>
        <v>Yes</v>
      </c>
    </row>
    <row r="617" spans="1:8" x14ac:dyDescent="0.4">
      <c r="A617" s="12" t="s">
        <v>1274</v>
      </c>
      <c r="B617" s="12" t="s">
        <v>1275</v>
      </c>
      <c r="C617" s="12"/>
      <c r="D617" s="13">
        <v>30.65</v>
      </c>
      <c r="E617" s="13">
        <v>69.349999999999994</v>
      </c>
      <c r="F617" s="14">
        <v>3.26</v>
      </c>
      <c r="G617" s="15">
        <f t="shared" si="18"/>
        <v>3.2626427406199023</v>
      </c>
      <c r="H617" s="8" t="str">
        <f t="shared" si="19"/>
        <v>Yes</v>
      </c>
    </row>
    <row r="618" spans="1:8" x14ac:dyDescent="0.4">
      <c r="A618" s="12" t="s">
        <v>1276</v>
      </c>
      <c r="B618" s="12" t="s">
        <v>1277</v>
      </c>
      <c r="C618" s="12"/>
      <c r="D618" s="13">
        <v>38.770000000000003</v>
      </c>
      <c r="E618" s="13">
        <v>61.23</v>
      </c>
      <c r="F618" s="14">
        <v>2.58</v>
      </c>
      <c r="G618" s="15">
        <f t="shared" si="18"/>
        <v>2.5793139025019345</v>
      </c>
      <c r="H618" s="8" t="str">
        <f t="shared" si="19"/>
        <v>Yes</v>
      </c>
    </row>
    <row r="619" spans="1:8" x14ac:dyDescent="0.4">
      <c r="A619" s="12" t="s">
        <v>1278</v>
      </c>
      <c r="B619" s="12" t="s">
        <v>1279</v>
      </c>
      <c r="C619" s="12"/>
      <c r="D619" s="13">
        <v>35</v>
      </c>
      <c r="E619" s="13">
        <v>65</v>
      </c>
      <c r="F619" s="14">
        <v>2.86</v>
      </c>
      <c r="G619" s="15">
        <f t="shared" si="18"/>
        <v>2.8571428571428572</v>
      </c>
      <c r="H619" s="8" t="str">
        <f t="shared" si="19"/>
        <v>Yes</v>
      </c>
    </row>
    <row r="620" spans="1:8" x14ac:dyDescent="0.4">
      <c r="A620" s="12" t="s">
        <v>1280</v>
      </c>
      <c r="B620" s="12" t="s">
        <v>1281</v>
      </c>
      <c r="C620" s="12"/>
      <c r="D620" s="13">
        <v>40</v>
      </c>
      <c r="E620" s="13">
        <v>60</v>
      </c>
      <c r="F620" s="14">
        <v>2.5</v>
      </c>
      <c r="G620" s="15">
        <f t="shared" si="18"/>
        <v>2.5</v>
      </c>
      <c r="H620" s="8" t="str">
        <f t="shared" si="19"/>
        <v>Yes</v>
      </c>
    </row>
    <row r="621" spans="1:8" x14ac:dyDescent="0.4">
      <c r="A621" s="12" t="s">
        <v>1282</v>
      </c>
      <c r="B621" s="12" t="s">
        <v>1283</v>
      </c>
      <c r="C621" s="12"/>
      <c r="D621" s="13">
        <v>30</v>
      </c>
      <c r="E621" s="13">
        <v>70</v>
      </c>
      <c r="F621" s="14">
        <v>3.33</v>
      </c>
      <c r="G621" s="15">
        <f t="shared" si="18"/>
        <v>3.3333333333333335</v>
      </c>
      <c r="H621" s="8" t="str">
        <f t="shared" si="19"/>
        <v>Yes</v>
      </c>
    </row>
    <row r="622" spans="1:8" x14ac:dyDescent="0.4">
      <c r="A622" s="12" t="s">
        <v>1284</v>
      </c>
      <c r="B622" s="12" t="s">
        <v>1285</v>
      </c>
      <c r="C622" s="12"/>
      <c r="D622" s="13">
        <v>22</v>
      </c>
      <c r="E622" s="13">
        <v>78</v>
      </c>
      <c r="F622" s="14">
        <v>4.55</v>
      </c>
      <c r="G622" s="15">
        <f t="shared" si="18"/>
        <v>4.5454545454545459</v>
      </c>
      <c r="H622" s="8" t="str">
        <f t="shared" si="19"/>
        <v>Yes</v>
      </c>
    </row>
    <row r="623" spans="1:8" x14ac:dyDescent="0.4">
      <c r="A623" s="12" t="s">
        <v>1286</v>
      </c>
      <c r="B623" s="12" t="s">
        <v>1287</v>
      </c>
      <c r="C623" s="12"/>
      <c r="D623" s="13">
        <v>36.159999999999997</v>
      </c>
      <c r="E623" s="13">
        <v>63.84</v>
      </c>
      <c r="F623" s="14">
        <v>2.77</v>
      </c>
      <c r="G623" s="15">
        <f t="shared" si="18"/>
        <v>2.7654867256637172</v>
      </c>
      <c r="H623" s="8" t="str">
        <f t="shared" si="19"/>
        <v>Yes</v>
      </c>
    </row>
    <row r="624" spans="1:8" x14ac:dyDescent="0.4">
      <c r="A624" s="12" t="s">
        <v>1288</v>
      </c>
      <c r="B624" s="12" t="s">
        <v>1289</v>
      </c>
      <c r="C624" s="12"/>
      <c r="D624" s="13">
        <v>38.74</v>
      </c>
      <c r="E624" s="13">
        <v>61.26</v>
      </c>
      <c r="F624" s="14">
        <v>2.58</v>
      </c>
      <c r="G624" s="15">
        <f t="shared" si="18"/>
        <v>2.5813113061435207</v>
      </c>
      <c r="H624" s="8" t="str">
        <f t="shared" si="19"/>
        <v>Yes</v>
      </c>
    </row>
    <row r="625" spans="1:8" x14ac:dyDescent="0.4">
      <c r="A625" s="12" t="s">
        <v>1290</v>
      </c>
      <c r="B625" s="12" t="s">
        <v>1291</v>
      </c>
      <c r="C625" s="12"/>
      <c r="D625" s="13">
        <v>30</v>
      </c>
      <c r="E625" s="13">
        <v>70</v>
      </c>
      <c r="F625" s="14">
        <v>3.33</v>
      </c>
      <c r="G625" s="15">
        <f t="shared" si="18"/>
        <v>3.3333333333333335</v>
      </c>
      <c r="H625" s="8" t="str">
        <f t="shared" si="19"/>
        <v>Yes</v>
      </c>
    </row>
    <row r="626" spans="1:8" x14ac:dyDescent="0.4">
      <c r="A626" s="12" t="s">
        <v>1292</v>
      </c>
      <c r="B626" s="12" t="s">
        <v>1293</v>
      </c>
      <c r="C626" s="12"/>
      <c r="D626" s="13">
        <v>22.5</v>
      </c>
      <c r="E626" s="13">
        <v>77.5</v>
      </c>
      <c r="F626" s="14">
        <v>4.4400000000000004</v>
      </c>
      <c r="G626" s="15">
        <f t="shared" si="18"/>
        <v>4.4444444444444446</v>
      </c>
      <c r="H626" s="8" t="str">
        <f t="shared" si="19"/>
        <v>Yes</v>
      </c>
    </row>
    <row r="627" spans="1:8" x14ac:dyDescent="0.4">
      <c r="A627" s="12" t="s">
        <v>1294</v>
      </c>
      <c r="B627" s="12" t="s">
        <v>1295</v>
      </c>
      <c r="C627" s="12"/>
      <c r="D627" s="13">
        <v>26.54</v>
      </c>
      <c r="E627" s="13">
        <v>73.459999999999994</v>
      </c>
      <c r="F627" s="14">
        <v>3.77</v>
      </c>
      <c r="G627" s="15">
        <f t="shared" si="18"/>
        <v>3.7678975131876413</v>
      </c>
      <c r="H627" s="8" t="str">
        <f t="shared" si="19"/>
        <v>Yes</v>
      </c>
    </row>
    <row r="628" spans="1:8" x14ac:dyDescent="0.4">
      <c r="A628" s="12" t="s">
        <v>1296</v>
      </c>
      <c r="B628" s="12" t="s">
        <v>1297</v>
      </c>
      <c r="C628" s="12"/>
      <c r="D628" s="13">
        <v>24</v>
      </c>
      <c r="E628" s="13">
        <v>76</v>
      </c>
      <c r="F628" s="14">
        <v>4.17</v>
      </c>
      <c r="G628" s="15">
        <f t="shared" si="18"/>
        <v>4.166666666666667</v>
      </c>
      <c r="H628" s="8" t="str">
        <f t="shared" si="19"/>
        <v>Yes</v>
      </c>
    </row>
    <row r="629" spans="1:8" x14ac:dyDescent="0.4">
      <c r="A629" s="12" t="s">
        <v>1298</v>
      </c>
      <c r="B629" s="12" t="s">
        <v>1299</v>
      </c>
      <c r="C629" s="12"/>
      <c r="D629" s="13">
        <v>22</v>
      </c>
      <c r="E629" s="13">
        <v>78</v>
      </c>
      <c r="F629" s="14">
        <v>4.55</v>
      </c>
      <c r="G629" s="15">
        <f t="shared" si="18"/>
        <v>4.5454545454545459</v>
      </c>
      <c r="H629" s="8" t="str">
        <f t="shared" si="19"/>
        <v>Yes</v>
      </c>
    </row>
    <row r="630" spans="1:8" x14ac:dyDescent="0.4">
      <c r="A630" s="12" t="s">
        <v>1300</v>
      </c>
      <c r="B630" s="12" t="s">
        <v>1301</v>
      </c>
      <c r="C630" s="12"/>
      <c r="D630" s="13">
        <v>20</v>
      </c>
      <c r="E630" s="13">
        <v>80</v>
      </c>
      <c r="F630" s="14">
        <v>5</v>
      </c>
      <c r="G630" s="15">
        <f t="shared" si="18"/>
        <v>5</v>
      </c>
      <c r="H630" s="8" t="str">
        <f t="shared" si="19"/>
        <v>Yes</v>
      </c>
    </row>
    <row r="631" spans="1:8" x14ac:dyDescent="0.4">
      <c r="A631" s="12" t="s">
        <v>1302</v>
      </c>
      <c r="B631" s="12" t="s">
        <v>1303</v>
      </c>
      <c r="C631" s="12"/>
      <c r="D631" s="13">
        <v>29</v>
      </c>
      <c r="E631" s="13">
        <v>71</v>
      </c>
      <c r="F631" s="14">
        <v>3.45</v>
      </c>
      <c r="G631" s="15">
        <f t="shared" si="18"/>
        <v>3.4482758620689653</v>
      </c>
      <c r="H631" s="8" t="str">
        <f t="shared" si="19"/>
        <v>Yes</v>
      </c>
    </row>
    <row r="632" spans="1:8" x14ac:dyDescent="0.4">
      <c r="A632" s="12" t="s">
        <v>1304</v>
      </c>
      <c r="B632" s="12" t="s">
        <v>1305</v>
      </c>
      <c r="C632" s="12"/>
      <c r="D632" s="13">
        <v>26.5</v>
      </c>
      <c r="E632" s="13">
        <v>73.5</v>
      </c>
      <c r="F632" s="14">
        <v>3.77</v>
      </c>
      <c r="G632" s="15">
        <f t="shared" si="18"/>
        <v>3.7735849056603774</v>
      </c>
      <c r="H632" s="8" t="str">
        <f t="shared" si="19"/>
        <v>Yes</v>
      </c>
    </row>
    <row r="633" spans="1:8" x14ac:dyDescent="0.4">
      <c r="A633" s="12" t="s">
        <v>1306</v>
      </c>
      <c r="B633" s="12" t="s">
        <v>1307</v>
      </c>
      <c r="C633" s="12"/>
      <c r="D633" s="13">
        <v>22</v>
      </c>
      <c r="E633" s="13">
        <v>78</v>
      </c>
      <c r="F633" s="14">
        <v>4.55</v>
      </c>
      <c r="G633" s="15">
        <f t="shared" si="18"/>
        <v>4.5454545454545459</v>
      </c>
      <c r="H633" s="8" t="str">
        <f t="shared" si="19"/>
        <v>Yes</v>
      </c>
    </row>
    <row r="634" spans="1:8" x14ac:dyDescent="0.4">
      <c r="A634" s="12" t="s">
        <v>1308</v>
      </c>
      <c r="B634" s="12" t="s">
        <v>1309</v>
      </c>
      <c r="C634" s="12"/>
      <c r="D634" s="13">
        <v>20</v>
      </c>
      <c r="E634" s="13">
        <v>80</v>
      </c>
      <c r="F634" s="14">
        <v>5</v>
      </c>
      <c r="G634" s="15">
        <f t="shared" si="18"/>
        <v>5</v>
      </c>
      <c r="H634" s="8" t="str">
        <f t="shared" si="19"/>
        <v>Yes</v>
      </c>
    </row>
    <row r="635" spans="1:8" x14ac:dyDescent="0.4">
      <c r="A635" s="12" t="s">
        <v>1310</v>
      </c>
      <c r="B635" s="12" t="s">
        <v>1311</v>
      </c>
      <c r="C635" s="12"/>
      <c r="D635" s="13">
        <v>20</v>
      </c>
      <c r="E635" s="13">
        <v>80</v>
      </c>
      <c r="F635" s="14">
        <v>5</v>
      </c>
      <c r="G635" s="15">
        <f t="shared" si="18"/>
        <v>5</v>
      </c>
      <c r="H635" s="8" t="str">
        <f t="shared" si="19"/>
        <v>Yes</v>
      </c>
    </row>
    <row r="636" spans="1:8" x14ac:dyDescent="0.4">
      <c r="A636" s="12" t="s">
        <v>1312</v>
      </c>
      <c r="B636" s="12" t="s">
        <v>1313</v>
      </c>
      <c r="C636" s="12"/>
      <c r="D636" s="13">
        <v>20</v>
      </c>
      <c r="E636" s="13">
        <v>80</v>
      </c>
      <c r="F636" s="14">
        <v>5</v>
      </c>
      <c r="G636" s="15">
        <f t="shared" si="18"/>
        <v>5</v>
      </c>
      <c r="H636" s="8" t="str">
        <f t="shared" si="19"/>
        <v>Yes</v>
      </c>
    </row>
    <row r="637" spans="1:8" x14ac:dyDescent="0.4">
      <c r="A637" s="12" t="s">
        <v>1314</v>
      </c>
      <c r="B637" s="12" t="s">
        <v>1315</v>
      </c>
      <c r="C637" s="12"/>
      <c r="D637" s="13">
        <v>20</v>
      </c>
      <c r="E637" s="13">
        <v>80</v>
      </c>
      <c r="F637" s="14">
        <v>5</v>
      </c>
      <c r="G637" s="15">
        <f t="shared" si="18"/>
        <v>5</v>
      </c>
      <c r="H637" s="8" t="str">
        <f t="shared" si="19"/>
        <v>Yes</v>
      </c>
    </row>
    <row r="638" spans="1:8" x14ac:dyDescent="0.4">
      <c r="A638" s="12" t="s">
        <v>1316</v>
      </c>
      <c r="B638" s="12" t="s">
        <v>1317</v>
      </c>
      <c r="C638" s="12"/>
      <c r="D638" s="13">
        <v>20</v>
      </c>
      <c r="E638" s="13">
        <v>80</v>
      </c>
      <c r="F638" s="14">
        <v>5</v>
      </c>
      <c r="G638" s="15">
        <f t="shared" si="18"/>
        <v>5</v>
      </c>
      <c r="H638" s="8" t="str">
        <f t="shared" si="19"/>
        <v>Yes</v>
      </c>
    </row>
    <row r="639" spans="1:8" x14ac:dyDescent="0.4">
      <c r="A639" s="12" t="s">
        <v>1318</v>
      </c>
      <c r="B639" s="12" t="s">
        <v>1319</v>
      </c>
      <c r="C639" s="12"/>
      <c r="D639" s="13">
        <v>20</v>
      </c>
      <c r="E639" s="13">
        <v>80</v>
      </c>
      <c r="F639" s="14">
        <v>5</v>
      </c>
      <c r="G639" s="15">
        <f t="shared" si="18"/>
        <v>5</v>
      </c>
      <c r="H639" s="8" t="str">
        <f t="shared" si="19"/>
        <v>Yes</v>
      </c>
    </row>
    <row r="640" spans="1:8" x14ac:dyDescent="0.4">
      <c r="A640" s="12" t="s">
        <v>1320</v>
      </c>
      <c r="B640" s="12" t="s">
        <v>1321</v>
      </c>
      <c r="C640" s="12"/>
      <c r="D640" s="13">
        <v>26.5</v>
      </c>
      <c r="E640" s="13">
        <v>73.5</v>
      </c>
      <c r="F640" s="14">
        <v>3.77</v>
      </c>
      <c r="G640" s="15">
        <f t="shared" si="18"/>
        <v>3.7735849056603774</v>
      </c>
      <c r="H640" s="8" t="str">
        <f t="shared" si="19"/>
        <v>Yes</v>
      </c>
    </row>
    <row r="641" spans="1:8" x14ac:dyDescent="0.4">
      <c r="A641" s="12" t="s">
        <v>1322</v>
      </c>
      <c r="B641" s="12" t="s">
        <v>1323</v>
      </c>
      <c r="C641" s="12"/>
      <c r="D641" s="13">
        <v>27.19</v>
      </c>
      <c r="E641" s="13">
        <v>72.81</v>
      </c>
      <c r="F641" s="14">
        <v>3.68</v>
      </c>
      <c r="G641" s="15">
        <f t="shared" si="18"/>
        <v>3.6778227289444647</v>
      </c>
      <c r="H641" s="8" t="str">
        <f t="shared" si="19"/>
        <v>Yes</v>
      </c>
    </row>
    <row r="642" spans="1:8" x14ac:dyDescent="0.4">
      <c r="A642" s="12" t="s">
        <v>1324</v>
      </c>
      <c r="B642" s="12" t="s">
        <v>1325</v>
      </c>
      <c r="C642" s="12"/>
      <c r="D642" s="13">
        <v>20</v>
      </c>
      <c r="E642" s="13">
        <v>80</v>
      </c>
      <c r="F642" s="14">
        <v>5</v>
      </c>
      <c r="G642" s="15">
        <f t="shared" si="18"/>
        <v>5</v>
      </c>
      <c r="H642" s="8" t="str">
        <f t="shared" si="19"/>
        <v>Yes</v>
      </c>
    </row>
    <row r="643" spans="1:8" x14ac:dyDescent="0.4">
      <c r="A643" s="12" t="s">
        <v>1326</v>
      </c>
      <c r="B643" s="12" t="s">
        <v>1327</v>
      </c>
      <c r="C643" s="12"/>
      <c r="D643" s="13">
        <v>28</v>
      </c>
      <c r="E643" s="13">
        <v>72</v>
      </c>
      <c r="F643" s="14">
        <v>3.57</v>
      </c>
      <c r="G643" s="15">
        <f t="shared" si="18"/>
        <v>3.5714285714285716</v>
      </c>
      <c r="H643" s="8" t="str">
        <f t="shared" si="19"/>
        <v>Yes</v>
      </c>
    </row>
    <row r="644" spans="1:8" x14ac:dyDescent="0.4">
      <c r="A644" s="12" t="s">
        <v>1328</v>
      </c>
      <c r="B644" s="12" t="s">
        <v>1329</v>
      </c>
      <c r="C644" s="12"/>
      <c r="D644" s="13">
        <v>26.5</v>
      </c>
      <c r="E644" s="13">
        <v>73.5</v>
      </c>
      <c r="F644" s="14">
        <v>3.77</v>
      </c>
      <c r="G644" s="15">
        <f t="shared" si="18"/>
        <v>3.7735849056603774</v>
      </c>
      <c r="H644" s="8" t="str">
        <f t="shared" si="19"/>
        <v>Yes</v>
      </c>
    </row>
    <row r="645" spans="1:8" x14ac:dyDescent="0.4">
      <c r="A645" s="12" t="s">
        <v>1330</v>
      </c>
      <c r="B645" s="12" t="s">
        <v>1331</v>
      </c>
      <c r="C645" s="12"/>
      <c r="D645" s="13">
        <v>20</v>
      </c>
      <c r="E645" s="13">
        <v>80</v>
      </c>
      <c r="F645" s="14">
        <v>5</v>
      </c>
      <c r="G645" s="15">
        <f t="shared" si="18"/>
        <v>5</v>
      </c>
      <c r="H645" s="8" t="str">
        <f t="shared" si="19"/>
        <v>Yes</v>
      </c>
    </row>
    <row r="646" spans="1:8" x14ac:dyDescent="0.4">
      <c r="A646" s="12" t="s">
        <v>1332</v>
      </c>
      <c r="B646" s="12" t="s">
        <v>1333</v>
      </c>
      <c r="C646" s="12"/>
      <c r="D646" s="13">
        <v>20</v>
      </c>
      <c r="E646" s="13">
        <v>80</v>
      </c>
      <c r="F646" s="14">
        <v>5</v>
      </c>
      <c r="G646" s="15">
        <f t="shared" ref="G646:G709" si="20">IFERROR(100/D646,"")</f>
        <v>5</v>
      </c>
      <c r="H646" s="8" t="str">
        <f t="shared" ref="H646:H709" si="21">IF(E646&gt;0,"Yes","No — 0% funding")</f>
        <v>Yes</v>
      </c>
    </row>
    <row r="647" spans="1:8" x14ac:dyDescent="0.4">
      <c r="A647" s="12" t="s">
        <v>1334</v>
      </c>
      <c r="B647" s="12" t="s">
        <v>1335</v>
      </c>
      <c r="C647" s="12"/>
      <c r="D647" s="13">
        <v>39.659999999999997</v>
      </c>
      <c r="E647" s="13">
        <v>60.34</v>
      </c>
      <c r="F647" s="14">
        <v>2.52</v>
      </c>
      <c r="G647" s="15">
        <f t="shared" si="20"/>
        <v>2.5214321734745337</v>
      </c>
      <c r="H647" s="8" t="str">
        <f t="shared" si="21"/>
        <v>Yes</v>
      </c>
    </row>
    <row r="648" spans="1:8" x14ac:dyDescent="0.4">
      <c r="A648" s="12" t="s">
        <v>1336</v>
      </c>
      <c r="B648" s="12" t="s">
        <v>1337</v>
      </c>
      <c r="C648" s="12"/>
      <c r="D648" s="13">
        <v>20</v>
      </c>
      <c r="E648" s="13">
        <v>80</v>
      </c>
      <c r="F648" s="14">
        <v>5</v>
      </c>
      <c r="G648" s="15">
        <f t="shared" si="20"/>
        <v>5</v>
      </c>
      <c r="H648" s="8" t="str">
        <f t="shared" si="21"/>
        <v>Yes</v>
      </c>
    </row>
    <row r="649" spans="1:8" x14ac:dyDescent="0.4">
      <c r="A649" s="12" t="s">
        <v>1338</v>
      </c>
      <c r="B649" s="12" t="s">
        <v>1339</v>
      </c>
      <c r="C649" s="12"/>
      <c r="D649" s="13">
        <v>26.5</v>
      </c>
      <c r="E649" s="13">
        <v>73.5</v>
      </c>
      <c r="F649" s="14">
        <v>3.77</v>
      </c>
      <c r="G649" s="15">
        <f t="shared" si="20"/>
        <v>3.7735849056603774</v>
      </c>
      <c r="H649" s="8" t="str">
        <f t="shared" si="21"/>
        <v>Yes</v>
      </c>
    </row>
    <row r="650" spans="1:8" x14ac:dyDescent="0.4">
      <c r="A650" s="12" t="s">
        <v>1340</v>
      </c>
      <c r="B650" s="12" t="s">
        <v>1341</v>
      </c>
      <c r="C650" s="12"/>
      <c r="D650" s="13">
        <v>30</v>
      </c>
      <c r="E650" s="13">
        <v>70</v>
      </c>
      <c r="F650" s="14">
        <v>3.33</v>
      </c>
      <c r="G650" s="15">
        <f t="shared" si="20"/>
        <v>3.3333333333333335</v>
      </c>
      <c r="H650" s="8" t="str">
        <f t="shared" si="21"/>
        <v>Yes</v>
      </c>
    </row>
    <row r="651" spans="1:8" x14ac:dyDescent="0.4">
      <c r="A651" s="12" t="s">
        <v>1342</v>
      </c>
      <c r="B651" s="12" t="s">
        <v>1343</v>
      </c>
      <c r="C651" s="12"/>
      <c r="D651" s="13">
        <v>26.5</v>
      </c>
      <c r="E651" s="13">
        <v>73.5</v>
      </c>
      <c r="F651" s="14">
        <v>3.77</v>
      </c>
      <c r="G651" s="15">
        <f t="shared" si="20"/>
        <v>3.7735849056603774</v>
      </c>
      <c r="H651" s="8" t="str">
        <f t="shared" si="21"/>
        <v>Yes</v>
      </c>
    </row>
    <row r="652" spans="1:8" x14ac:dyDescent="0.4">
      <c r="A652" s="12" t="s">
        <v>1344</v>
      </c>
      <c r="B652" s="12" t="s">
        <v>1345</v>
      </c>
      <c r="C652" s="12"/>
      <c r="D652" s="13">
        <v>26.5</v>
      </c>
      <c r="E652" s="13">
        <v>73.5</v>
      </c>
      <c r="F652" s="14">
        <v>3.77</v>
      </c>
      <c r="G652" s="15">
        <f t="shared" si="20"/>
        <v>3.7735849056603774</v>
      </c>
      <c r="H652" s="8" t="str">
        <f t="shared" si="21"/>
        <v>Yes</v>
      </c>
    </row>
    <row r="653" spans="1:8" x14ac:dyDescent="0.4">
      <c r="A653" s="12" t="s">
        <v>1346</v>
      </c>
      <c r="B653" s="12" t="s">
        <v>1347</v>
      </c>
      <c r="C653" s="12"/>
      <c r="D653" s="13">
        <v>26.5</v>
      </c>
      <c r="E653" s="13">
        <v>73.5</v>
      </c>
      <c r="F653" s="14">
        <v>3.77</v>
      </c>
      <c r="G653" s="15">
        <f t="shared" si="20"/>
        <v>3.7735849056603774</v>
      </c>
      <c r="H653" s="8" t="str">
        <f t="shared" si="21"/>
        <v>Yes</v>
      </c>
    </row>
    <row r="654" spans="1:8" x14ac:dyDescent="0.4">
      <c r="A654" s="12" t="s">
        <v>1348</v>
      </c>
      <c r="B654" s="12" t="s">
        <v>1349</v>
      </c>
      <c r="C654" s="12"/>
      <c r="D654" s="13">
        <v>35</v>
      </c>
      <c r="E654" s="13">
        <v>65</v>
      </c>
      <c r="F654" s="14">
        <v>2.86</v>
      </c>
      <c r="G654" s="15">
        <f t="shared" si="20"/>
        <v>2.8571428571428572</v>
      </c>
      <c r="H654" s="8" t="str">
        <f t="shared" si="21"/>
        <v>Yes</v>
      </c>
    </row>
    <row r="655" spans="1:8" x14ac:dyDescent="0.4">
      <c r="A655" s="12" t="s">
        <v>1350</v>
      </c>
      <c r="B655" s="12" t="s">
        <v>1351</v>
      </c>
      <c r="C655" s="12"/>
      <c r="D655" s="13">
        <v>26.87</v>
      </c>
      <c r="E655" s="13">
        <v>73.13</v>
      </c>
      <c r="F655" s="14">
        <v>3.72</v>
      </c>
      <c r="G655" s="15">
        <f t="shared" si="20"/>
        <v>3.721622627465575</v>
      </c>
      <c r="H655" s="8" t="str">
        <f t="shared" si="21"/>
        <v>Yes</v>
      </c>
    </row>
    <row r="656" spans="1:8" x14ac:dyDescent="0.4">
      <c r="A656" s="12" t="s">
        <v>1352</v>
      </c>
      <c r="B656" s="12" t="s">
        <v>1353</v>
      </c>
      <c r="C656" s="12"/>
      <c r="D656" s="13">
        <v>35</v>
      </c>
      <c r="E656" s="13">
        <v>65</v>
      </c>
      <c r="F656" s="14">
        <v>2.86</v>
      </c>
      <c r="G656" s="15">
        <f t="shared" si="20"/>
        <v>2.8571428571428572</v>
      </c>
      <c r="H656" s="8" t="str">
        <f t="shared" si="21"/>
        <v>Yes</v>
      </c>
    </row>
    <row r="657" spans="1:8" x14ac:dyDescent="0.4">
      <c r="A657" s="12" t="s">
        <v>1354</v>
      </c>
      <c r="B657" s="12" t="s">
        <v>1355</v>
      </c>
      <c r="C657" s="12"/>
      <c r="D657" s="13">
        <v>50</v>
      </c>
      <c r="E657" s="13">
        <v>50</v>
      </c>
      <c r="F657" s="14">
        <v>2</v>
      </c>
      <c r="G657" s="15">
        <f t="shared" si="20"/>
        <v>2</v>
      </c>
      <c r="H657" s="8" t="str">
        <f t="shared" si="21"/>
        <v>Yes</v>
      </c>
    </row>
    <row r="658" spans="1:8" x14ac:dyDescent="0.4">
      <c r="A658" s="12" t="s">
        <v>1356</v>
      </c>
      <c r="B658" s="12" t="s">
        <v>1357</v>
      </c>
      <c r="C658" s="12"/>
      <c r="D658" s="13">
        <v>31.89</v>
      </c>
      <c r="E658" s="13">
        <v>68.11</v>
      </c>
      <c r="F658" s="14">
        <v>3.14</v>
      </c>
      <c r="G658" s="15">
        <f t="shared" si="20"/>
        <v>3.1357792411414236</v>
      </c>
      <c r="H658" s="8" t="str">
        <f t="shared" si="21"/>
        <v>Yes</v>
      </c>
    </row>
    <row r="659" spans="1:8" x14ac:dyDescent="0.4">
      <c r="A659" s="12" t="s">
        <v>1358</v>
      </c>
      <c r="B659" s="12" t="s">
        <v>1359</v>
      </c>
      <c r="C659" s="12"/>
      <c r="D659" s="13">
        <v>22.5</v>
      </c>
      <c r="E659" s="13">
        <v>77.5</v>
      </c>
      <c r="F659" s="14">
        <v>4.4400000000000004</v>
      </c>
      <c r="G659" s="15">
        <f t="shared" si="20"/>
        <v>4.4444444444444446</v>
      </c>
      <c r="H659" s="8" t="str">
        <f t="shared" si="21"/>
        <v>Yes</v>
      </c>
    </row>
    <row r="660" spans="1:8" x14ac:dyDescent="0.4">
      <c r="A660" s="12" t="s">
        <v>1360</v>
      </c>
      <c r="B660" s="12" t="s">
        <v>1361</v>
      </c>
      <c r="C660" s="12"/>
      <c r="D660" s="13">
        <v>50</v>
      </c>
      <c r="E660" s="13">
        <v>50</v>
      </c>
      <c r="F660" s="14">
        <v>2</v>
      </c>
      <c r="G660" s="15">
        <f t="shared" si="20"/>
        <v>2</v>
      </c>
      <c r="H660" s="8" t="str">
        <f t="shared" si="21"/>
        <v>Yes</v>
      </c>
    </row>
    <row r="661" spans="1:8" x14ac:dyDescent="0.4">
      <c r="A661" s="12" t="s">
        <v>1362</v>
      </c>
      <c r="B661" s="12" t="s">
        <v>1363</v>
      </c>
      <c r="C661" s="12"/>
      <c r="D661" s="13">
        <v>49</v>
      </c>
      <c r="E661" s="13">
        <v>51</v>
      </c>
      <c r="F661" s="14">
        <v>2.04</v>
      </c>
      <c r="G661" s="15">
        <f t="shared" si="20"/>
        <v>2.0408163265306123</v>
      </c>
      <c r="H661" s="8" t="str">
        <f t="shared" si="21"/>
        <v>Yes</v>
      </c>
    </row>
    <row r="662" spans="1:8" x14ac:dyDescent="0.4">
      <c r="A662" s="16" t="s">
        <v>1364</v>
      </c>
      <c r="B662" s="16" t="s">
        <v>1365</v>
      </c>
      <c r="C662" s="16"/>
      <c r="D662" s="17">
        <v>100</v>
      </c>
      <c r="E662" s="17">
        <v>0</v>
      </c>
      <c r="F662" s="18">
        <v>1</v>
      </c>
      <c r="G662" s="19">
        <f t="shared" si="20"/>
        <v>1</v>
      </c>
      <c r="H662" s="9" t="str">
        <f t="shared" si="21"/>
        <v>No — 0% funding</v>
      </c>
    </row>
    <row r="663" spans="1:8" x14ac:dyDescent="0.4">
      <c r="A663" s="12" t="s">
        <v>1366</v>
      </c>
      <c r="B663" s="12" t="s">
        <v>1367</v>
      </c>
      <c r="C663" s="12"/>
      <c r="D663" s="13">
        <v>33.17</v>
      </c>
      <c r="E663" s="13">
        <v>66.83</v>
      </c>
      <c r="F663" s="14">
        <v>3.01</v>
      </c>
      <c r="G663" s="15">
        <f t="shared" si="20"/>
        <v>3.0147723846849561</v>
      </c>
      <c r="H663" s="8" t="str">
        <f t="shared" si="21"/>
        <v>Yes</v>
      </c>
    </row>
    <row r="664" spans="1:8" x14ac:dyDescent="0.4">
      <c r="A664" s="12" t="s">
        <v>1368</v>
      </c>
      <c r="B664" s="12" t="s">
        <v>1369</v>
      </c>
      <c r="C664" s="12"/>
      <c r="D664" s="13">
        <v>40</v>
      </c>
      <c r="E664" s="13">
        <v>60</v>
      </c>
      <c r="F664" s="14">
        <v>2.5</v>
      </c>
      <c r="G664" s="15">
        <f t="shared" si="20"/>
        <v>2.5</v>
      </c>
      <c r="H664" s="8" t="str">
        <f t="shared" si="21"/>
        <v>Yes</v>
      </c>
    </row>
    <row r="665" spans="1:8" x14ac:dyDescent="0.4">
      <c r="A665" s="12" t="s">
        <v>1370</v>
      </c>
      <c r="B665" s="12" t="s">
        <v>1371</v>
      </c>
      <c r="C665" s="12"/>
      <c r="D665" s="13">
        <v>40</v>
      </c>
      <c r="E665" s="13">
        <v>60</v>
      </c>
      <c r="F665" s="14">
        <v>2.5</v>
      </c>
      <c r="G665" s="15">
        <f t="shared" si="20"/>
        <v>2.5</v>
      </c>
      <c r="H665" s="8" t="str">
        <f t="shared" si="21"/>
        <v>Yes</v>
      </c>
    </row>
    <row r="666" spans="1:8" x14ac:dyDescent="0.4">
      <c r="A666" s="12" t="s">
        <v>1372</v>
      </c>
      <c r="B666" s="12" t="s">
        <v>1373</v>
      </c>
      <c r="C666" s="12"/>
      <c r="D666" s="13">
        <v>35.92</v>
      </c>
      <c r="E666" s="13">
        <v>64.08</v>
      </c>
      <c r="F666" s="14">
        <v>2.78</v>
      </c>
      <c r="G666" s="15">
        <f t="shared" si="20"/>
        <v>2.7839643652561246</v>
      </c>
      <c r="H666" s="8" t="str">
        <f t="shared" si="21"/>
        <v>Yes</v>
      </c>
    </row>
    <row r="667" spans="1:8" x14ac:dyDescent="0.4">
      <c r="A667" s="12" t="s">
        <v>1374</v>
      </c>
      <c r="B667" s="12" t="s">
        <v>1375</v>
      </c>
      <c r="C667" s="12"/>
      <c r="D667" s="13">
        <v>23</v>
      </c>
      <c r="E667" s="13">
        <v>77</v>
      </c>
      <c r="F667" s="14">
        <v>4.3499999999999996</v>
      </c>
      <c r="G667" s="15">
        <f t="shared" si="20"/>
        <v>4.3478260869565215</v>
      </c>
      <c r="H667" s="8" t="str">
        <f t="shared" si="21"/>
        <v>Yes</v>
      </c>
    </row>
    <row r="668" spans="1:8" x14ac:dyDescent="0.4">
      <c r="A668" s="12" t="s">
        <v>1376</v>
      </c>
      <c r="B668" s="12" t="s">
        <v>1377</v>
      </c>
      <c r="C668" s="12"/>
      <c r="D668" s="13">
        <v>40</v>
      </c>
      <c r="E668" s="13">
        <v>60</v>
      </c>
      <c r="F668" s="14">
        <v>2.5</v>
      </c>
      <c r="G668" s="15">
        <f t="shared" si="20"/>
        <v>2.5</v>
      </c>
      <c r="H668" s="8" t="str">
        <f t="shared" si="21"/>
        <v>Yes</v>
      </c>
    </row>
    <row r="669" spans="1:8" x14ac:dyDescent="0.4">
      <c r="A669" s="12" t="s">
        <v>1378</v>
      </c>
      <c r="B669" s="12" t="s">
        <v>1379</v>
      </c>
      <c r="C669" s="12"/>
      <c r="D669" s="13">
        <v>35.92</v>
      </c>
      <c r="E669" s="13">
        <v>64.08</v>
      </c>
      <c r="F669" s="14">
        <v>2.78</v>
      </c>
      <c r="G669" s="15">
        <f t="shared" si="20"/>
        <v>2.7839643652561246</v>
      </c>
      <c r="H669" s="8" t="str">
        <f t="shared" si="21"/>
        <v>Yes</v>
      </c>
    </row>
    <row r="670" spans="1:8" x14ac:dyDescent="0.4">
      <c r="A670" s="12" t="s">
        <v>1380</v>
      </c>
      <c r="B670" s="12" t="s">
        <v>1381</v>
      </c>
      <c r="C670" s="12"/>
      <c r="D670" s="13">
        <v>25.15</v>
      </c>
      <c r="E670" s="13">
        <v>74.849999999999994</v>
      </c>
      <c r="F670" s="14">
        <v>3.98</v>
      </c>
      <c r="G670" s="15">
        <f t="shared" si="20"/>
        <v>3.9761431411530817</v>
      </c>
      <c r="H670" s="8" t="str">
        <f t="shared" si="21"/>
        <v>Yes</v>
      </c>
    </row>
    <row r="671" spans="1:8" x14ac:dyDescent="0.4">
      <c r="A671" s="12" t="s">
        <v>1382</v>
      </c>
      <c r="B671" s="12" t="s">
        <v>1383</v>
      </c>
      <c r="C671" s="12"/>
      <c r="D671" s="13">
        <v>22</v>
      </c>
      <c r="E671" s="13">
        <v>78</v>
      </c>
      <c r="F671" s="14">
        <v>4.55</v>
      </c>
      <c r="G671" s="15">
        <f t="shared" si="20"/>
        <v>4.5454545454545459</v>
      </c>
      <c r="H671" s="8" t="str">
        <f t="shared" si="21"/>
        <v>Yes</v>
      </c>
    </row>
    <row r="672" spans="1:8" x14ac:dyDescent="0.4">
      <c r="A672" s="12" t="s">
        <v>1384</v>
      </c>
      <c r="B672" s="12" t="s">
        <v>1385</v>
      </c>
      <c r="C672" s="12"/>
      <c r="D672" s="13">
        <v>40</v>
      </c>
      <c r="E672" s="13">
        <v>60</v>
      </c>
      <c r="F672" s="14">
        <v>2.5</v>
      </c>
      <c r="G672" s="15">
        <f t="shared" si="20"/>
        <v>2.5</v>
      </c>
      <c r="H672" s="8" t="str">
        <f t="shared" si="21"/>
        <v>Yes</v>
      </c>
    </row>
    <row r="673" spans="1:8" x14ac:dyDescent="0.4">
      <c r="A673" s="12" t="s">
        <v>1386</v>
      </c>
      <c r="B673" s="12" t="s">
        <v>1387</v>
      </c>
      <c r="C673" s="12"/>
      <c r="D673" s="13">
        <v>26.46</v>
      </c>
      <c r="E673" s="13">
        <v>73.540000000000006</v>
      </c>
      <c r="F673" s="14">
        <v>3.78</v>
      </c>
      <c r="G673" s="15">
        <f t="shared" si="20"/>
        <v>3.7792894935752077</v>
      </c>
      <c r="H673" s="8" t="str">
        <f t="shared" si="21"/>
        <v>Yes</v>
      </c>
    </row>
    <row r="674" spans="1:8" x14ac:dyDescent="0.4">
      <c r="A674" s="12" t="s">
        <v>1388</v>
      </c>
      <c r="B674" s="12" t="s">
        <v>1389</v>
      </c>
      <c r="C674" s="12"/>
      <c r="D674" s="13">
        <v>50</v>
      </c>
      <c r="E674" s="13">
        <v>50</v>
      </c>
      <c r="F674" s="14">
        <v>2</v>
      </c>
      <c r="G674" s="15">
        <f t="shared" si="20"/>
        <v>2</v>
      </c>
      <c r="H674" s="8" t="str">
        <f t="shared" si="21"/>
        <v>Yes</v>
      </c>
    </row>
    <row r="675" spans="1:8" x14ac:dyDescent="0.4">
      <c r="A675" s="12" t="s">
        <v>1390</v>
      </c>
      <c r="B675" s="12" t="s">
        <v>1391</v>
      </c>
      <c r="C675" s="12"/>
      <c r="D675" s="13">
        <v>40</v>
      </c>
      <c r="E675" s="13">
        <v>60</v>
      </c>
      <c r="F675" s="14">
        <v>2.5</v>
      </c>
      <c r="G675" s="15">
        <f t="shared" si="20"/>
        <v>2.5</v>
      </c>
      <c r="H675" s="8" t="str">
        <f t="shared" si="21"/>
        <v>Yes</v>
      </c>
    </row>
    <row r="676" spans="1:8" x14ac:dyDescent="0.4">
      <c r="A676" s="12" t="s">
        <v>1392</v>
      </c>
      <c r="B676" s="12" t="s">
        <v>1393</v>
      </c>
      <c r="C676" s="12"/>
      <c r="D676" s="13">
        <v>38.47</v>
      </c>
      <c r="E676" s="13">
        <v>61.53</v>
      </c>
      <c r="F676" s="14">
        <v>2.6</v>
      </c>
      <c r="G676" s="15">
        <f t="shared" si="20"/>
        <v>2.5994281258123215</v>
      </c>
      <c r="H676" s="8" t="str">
        <f t="shared" si="21"/>
        <v>Yes</v>
      </c>
    </row>
    <row r="677" spans="1:8" x14ac:dyDescent="0.4">
      <c r="A677" s="12" t="s">
        <v>1394</v>
      </c>
      <c r="B677" s="12" t="s">
        <v>1395</v>
      </c>
      <c r="C677" s="12"/>
      <c r="D677" s="13">
        <v>50</v>
      </c>
      <c r="E677" s="13">
        <v>50</v>
      </c>
      <c r="F677" s="14">
        <v>2</v>
      </c>
      <c r="G677" s="15">
        <f t="shared" si="20"/>
        <v>2</v>
      </c>
      <c r="H677" s="8" t="str">
        <f t="shared" si="21"/>
        <v>Yes</v>
      </c>
    </row>
    <row r="678" spans="1:8" x14ac:dyDescent="0.4">
      <c r="A678" s="12" t="s">
        <v>1396</v>
      </c>
      <c r="B678" s="12" t="s">
        <v>1397</v>
      </c>
      <c r="C678" s="12"/>
      <c r="D678" s="13">
        <v>28.62</v>
      </c>
      <c r="E678" s="13">
        <v>71.38</v>
      </c>
      <c r="F678" s="14">
        <v>3.49</v>
      </c>
      <c r="G678" s="15">
        <f t="shared" si="20"/>
        <v>3.4940600978336827</v>
      </c>
      <c r="H678" s="8" t="str">
        <f t="shared" si="21"/>
        <v>Yes</v>
      </c>
    </row>
    <row r="679" spans="1:8" x14ac:dyDescent="0.4">
      <c r="A679" s="12" t="s">
        <v>1398</v>
      </c>
      <c r="B679" s="12" t="s">
        <v>1399</v>
      </c>
      <c r="C679" s="12"/>
      <c r="D679" s="13">
        <v>21</v>
      </c>
      <c r="E679" s="13">
        <v>79</v>
      </c>
      <c r="F679" s="14">
        <v>4.76</v>
      </c>
      <c r="G679" s="15">
        <f t="shared" si="20"/>
        <v>4.7619047619047619</v>
      </c>
      <c r="H679" s="8" t="str">
        <f t="shared" si="21"/>
        <v>Yes</v>
      </c>
    </row>
    <row r="680" spans="1:8" x14ac:dyDescent="0.4">
      <c r="A680" s="12" t="s">
        <v>1400</v>
      </c>
      <c r="B680" s="12" t="s">
        <v>1401</v>
      </c>
      <c r="C680" s="12"/>
      <c r="D680" s="13">
        <v>33.32</v>
      </c>
      <c r="E680" s="13">
        <v>66.680000000000007</v>
      </c>
      <c r="F680" s="14">
        <v>3</v>
      </c>
      <c r="G680" s="15">
        <f t="shared" si="20"/>
        <v>3.0012004801920766</v>
      </c>
      <c r="H680" s="8" t="str">
        <f t="shared" si="21"/>
        <v>Yes</v>
      </c>
    </row>
    <row r="681" spans="1:8" x14ac:dyDescent="0.4">
      <c r="A681" s="12" t="s">
        <v>1402</v>
      </c>
      <c r="B681" s="12" t="s">
        <v>1403</v>
      </c>
      <c r="C681" s="12"/>
      <c r="D681" s="13">
        <v>32.11</v>
      </c>
      <c r="E681" s="13">
        <v>67.89</v>
      </c>
      <c r="F681" s="14">
        <v>3.11</v>
      </c>
      <c r="G681" s="15">
        <f t="shared" si="20"/>
        <v>3.1142946122703208</v>
      </c>
      <c r="H681" s="8" t="str">
        <f t="shared" si="21"/>
        <v>Yes</v>
      </c>
    </row>
    <row r="682" spans="1:8" x14ac:dyDescent="0.4">
      <c r="A682" s="12" t="s">
        <v>1404</v>
      </c>
      <c r="B682" s="12" t="s">
        <v>1405</v>
      </c>
      <c r="C682" s="12"/>
      <c r="D682" s="13">
        <v>29.78</v>
      </c>
      <c r="E682" s="13">
        <v>70.22</v>
      </c>
      <c r="F682" s="14">
        <v>3.36</v>
      </c>
      <c r="G682" s="15">
        <f t="shared" si="20"/>
        <v>3.3579583613163195</v>
      </c>
      <c r="H682" s="8" t="str">
        <f t="shared" si="21"/>
        <v>Yes</v>
      </c>
    </row>
    <row r="683" spans="1:8" x14ac:dyDescent="0.4">
      <c r="A683" s="12" t="s">
        <v>1406</v>
      </c>
      <c r="B683" s="12" t="s">
        <v>1407</v>
      </c>
      <c r="C683" s="12"/>
      <c r="D683" s="13">
        <v>40</v>
      </c>
      <c r="E683" s="13">
        <v>60</v>
      </c>
      <c r="F683" s="14">
        <v>2.5</v>
      </c>
      <c r="G683" s="15">
        <f t="shared" si="20"/>
        <v>2.5</v>
      </c>
      <c r="H683" s="8" t="str">
        <f t="shared" si="21"/>
        <v>Yes</v>
      </c>
    </row>
    <row r="684" spans="1:8" x14ac:dyDescent="0.4">
      <c r="A684" s="12" t="s">
        <v>1408</v>
      </c>
      <c r="B684" s="12" t="s">
        <v>1409</v>
      </c>
      <c r="C684" s="12"/>
      <c r="D684" s="13">
        <v>60</v>
      </c>
      <c r="E684" s="13">
        <v>40</v>
      </c>
      <c r="F684" s="14">
        <v>1.67</v>
      </c>
      <c r="G684" s="15">
        <f t="shared" si="20"/>
        <v>1.6666666666666667</v>
      </c>
      <c r="H684" s="8" t="str">
        <f t="shared" si="21"/>
        <v>Yes</v>
      </c>
    </row>
    <row r="685" spans="1:8" x14ac:dyDescent="0.4">
      <c r="A685" s="12" t="s">
        <v>1410</v>
      </c>
      <c r="B685" s="12" t="s">
        <v>1411</v>
      </c>
      <c r="C685" s="12"/>
      <c r="D685" s="13">
        <v>38.1</v>
      </c>
      <c r="E685" s="13">
        <v>61.9</v>
      </c>
      <c r="F685" s="14">
        <v>2.62</v>
      </c>
      <c r="G685" s="15">
        <f t="shared" si="20"/>
        <v>2.6246719160104988</v>
      </c>
      <c r="H685" s="8" t="str">
        <f t="shared" si="21"/>
        <v>Yes</v>
      </c>
    </row>
    <row r="686" spans="1:8" x14ac:dyDescent="0.4">
      <c r="A686" s="12" t="s">
        <v>1412</v>
      </c>
      <c r="B686" s="12" t="s">
        <v>1413</v>
      </c>
      <c r="C686" s="12"/>
      <c r="D686" s="13">
        <v>33.15</v>
      </c>
      <c r="E686" s="13">
        <v>66.849999999999994</v>
      </c>
      <c r="F686" s="14">
        <v>3.02</v>
      </c>
      <c r="G686" s="15">
        <f t="shared" si="20"/>
        <v>3.0165912518853695</v>
      </c>
      <c r="H686" s="8" t="str">
        <f t="shared" si="21"/>
        <v>Yes</v>
      </c>
    </row>
    <row r="687" spans="1:8" x14ac:dyDescent="0.4">
      <c r="A687" s="12" t="s">
        <v>1414</v>
      </c>
      <c r="B687" s="12" t="s">
        <v>1415</v>
      </c>
      <c r="C687" s="12"/>
      <c r="D687" s="13">
        <v>40</v>
      </c>
      <c r="E687" s="13">
        <v>60</v>
      </c>
      <c r="F687" s="14">
        <v>2.5</v>
      </c>
      <c r="G687" s="15">
        <f t="shared" si="20"/>
        <v>2.5</v>
      </c>
      <c r="H687" s="8" t="str">
        <f t="shared" si="21"/>
        <v>Yes</v>
      </c>
    </row>
    <row r="688" spans="1:8" x14ac:dyDescent="0.4">
      <c r="A688" s="12" t="s">
        <v>1416</v>
      </c>
      <c r="B688" s="12" t="s">
        <v>1417</v>
      </c>
      <c r="C688" s="12"/>
      <c r="D688" s="13">
        <v>32.67</v>
      </c>
      <c r="E688" s="13">
        <v>67.33</v>
      </c>
      <c r="F688" s="14">
        <v>3.06</v>
      </c>
      <c r="G688" s="15">
        <f t="shared" si="20"/>
        <v>3.0609121518212428</v>
      </c>
      <c r="H688" s="8" t="str">
        <f t="shared" si="21"/>
        <v>Yes</v>
      </c>
    </row>
    <row r="689" spans="1:8" x14ac:dyDescent="0.4">
      <c r="A689" s="12" t="s">
        <v>1418</v>
      </c>
      <c r="B689" s="12" t="s">
        <v>1419</v>
      </c>
      <c r="C689" s="12"/>
      <c r="D689" s="13">
        <v>64</v>
      </c>
      <c r="E689" s="13">
        <v>36</v>
      </c>
      <c r="F689" s="14">
        <v>1.56</v>
      </c>
      <c r="G689" s="15">
        <f t="shared" si="20"/>
        <v>1.5625</v>
      </c>
      <c r="H689" s="8" t="str">
        <f t="shared" si="21"/>
        <v>Yes</v>
      </c>
    </row>
    <row r="690" spans="1:8" x14ac:dyDescent="0.4">
      <c r="A690" s="12" t="s">
        <v>1420</v>
      </c>
      <c r="B690" s="12" t="s">
        <v>1421</v>
      </c>
      <c r="C690" s="12"/>
      <c r="D690" s="13">
        <v>24</v>
      </c>
      <c r="E690" s="13">
        <v>76</v>
      </c>
      <c r="F690" s="14">
        <v>4.17</v>
      </c>
      <c r="G690" s="15">
        <f t="shared" si="20"/>
        <v>4.166666666666667</v>
      </c>
      <c r="H690" s="8" t="str">
        <f t="shared" si="21"/>
        <v>Yes</v>
      </c>
    </row>
    <row r="691" spans="1:8" x14ac:dyDescent="0.4">
      <c r="A691" s="12" t="s">
        <v>1422</v>
      </c>
      <c r="B691" s="12" t="s">
        <v>1423</v>
      </c>
      <c r="C691" s="12"/>
      <c r="D691" s="13">
        <v>50</v>
      </c>
      <c r="E691" s="13">
        <v>50</v>
      </c>
      <c r="F691" s="14">
        <v>2</v>
      </c>
      <c r="G691" s="15">
        <f t="shared" si="20"/>
        <v>2</v>
      </c>
      <c r="H691" s="8" t="str">
        <f t="shared" si="21"/>
        <v>Yes</v>
      </c>
    </row>
    <row r="692" spans="1:8" x14ac:dyDescent="0.4">
      <c r="A692" s="12" t="s">
        <v>1424</v>
      </c>
      <c r="B692" s="12" t="s">
        <v>1425</v>
      </c>
      <c r="C692" s="12"/>
      <c r="D692" s="13">
        <v>27.14</v>
      </c>
      <c r="E692" s="13">
        <v>72.86</v>
      </c>
      <c r="F692" s="14">
        <v>3.68</v>
      </c>
      <c r="G692" s="15">
        <f t="shared" si="20"/>
        <v>3.6845983787767134</v>
      </c>
      <c r="H692" s="8" t="str">
        <f t="shared" si="21"/>
        <v>Yes</v>
      </c>
    </row>
    <row r="693" spans="1:8" x14ac:dyDescent="0.4">
      <c r="A693" s="12" t="s">
        <v>1426</v>
      </c>
      <c r="B693" s="12" t="s">
        <v>1427</v>
      </c>
      <c r="C693" s="12"/>
      <c r="D693" s="13">
        <v>26.5</v>
      </c>
      <c r="E693" s="13">
        <v>73.5</v>
      </c>
      <c r="F693" s="14">
        <v>3.77</v>
      </c>
      <c r="G693" s="15">
        <f t="shared" si="20"/>
        <v>3.7735849056603774</v>
      </c>
      <c r="H693" s="8" t="str">
        <f t="shared" si="21"/>
        <v>Yes</v>
      </c>
    </row>
    <row r="694" spans="1:8" x14ac:dyDescent="0.4">
      <c r="A694" s="12" t="s">
        <v>1428</v>
      </c>
      <c r="B694" s="12" t="s">
        <v>1429</v>
      </c>
      <c r="C694" s="12"/>
      <c r="D694" s="13">
        <v>22</v>
      </c>
      <c r="E694" s="13">
        <v>78</v>
      </c>
      <c r="F694" s="14">
        <v>4.55</v>
      </c>
      <c r="G694" s="15">
        <f t="shared" si="20"/>
        <v>4.5454545454545459</v>
      </c>
      <c r="H694" s="8" t="str">
        <f t="shared" si="21"/>
        <v>Yes</v>
      </c>
    </row>
    <row r="695" spans="1:8" x14ac:dyDescent="0.4">
      <c r="A695" s="12" t="s">
        <v>1430</v>
      </c>
      <c r="B695" s="12" t="s">
        <v>1431</v>
      </c>
      <c r="C695" s="12"/>
      <c r="D695" s="13">
        <v>22</v>
      </c>
      <c r="E695" s="13">
        <v>78</v>
      </c>
      <c r="F695" s="14">
        <v>4.55</v>
      </c>
      <c r="G695" s="15">
        <f t="shared" si="20"/>
        <v>4.5454545454545459</v>
      </c>
      <c r="H695" s="8" t="str">
        <f t="shared" si="21"/>
        <v>Yes</v>
      </c>
    </row>
    <row r="696" spans="1:8" x14ac:dyDescent="0.4">
      <c r="A696" s="12" t="s">
        <v>1432</v>
      </c>
      <c r="B696" s="12" t="s">
        <v>1433</v>
      </c>
      <c r="C696" s="12"/>
      <c r="D696" s="13">
        <v>23</v>
      </c>
      <c r="E696" s="13">
        <v>77</v>
      </c>
      <c r="F696" s="14">
        <v>4.3499999999999996</v>
      </c>
      <c r="G696" s="15">
        <f t="shared" si="20"/>
        <v>4.3478260869565215</v>
      </c>
      <c r="H696" s="8" t="str">
        <f t="shared" si="21"/>
        <v>Yes</v>
      </c>
    </row>
    <row r="697" spans="1:8" x14ac:dyDescent="0.4">
      <c r="A697" s="12" t="s">
        <v>1434</v>
      </c>
      <c r="B697" s="12" t="s">
        <v>1435</v>
      </c>
      <c r="C697" s="12"/>
      <c r="D697" s="13">
        <v>40.869999999999997</v>
      </c>
      <c r="E697" s="13">
        <v>59.13</v>
      </c>
      <c r="F697" s="14">
        <v>2.4500000000000002</v>
      </c>
      <c r="G697" s="15">
        <f t="shared" si="20"/>
        <v>2.4467824810374359</v>
      </c>
      <c r="H697" s="8" t="str">
        <f t="shared" si="21"/>
        <v>Yes</v>
      </c>
    </row>
    <row r="698" spans="1:8" x14ac:dyDescent="0.4">
      <c r="A698" s="12" t="s">
        <v>1436</v>
      </c>
      <c r="B698" s="12" t="s">
        <v>1437</v>
      </c>
      <c r="C698" s="12"/>
      <c r="D698" s="13">
        <v>26.71</v>
      </c>
      <c r="E698" s="13">
        <v>73.290000000000006</v>
      </c>
      <c r="F698" s="14">
        <v>3.74</v>
      </c>
      <c r="G698" s="15">
        <f t="shared" si="20"/>
        <v>3.7439161362785471</v>
      </c>
      <c r="H698" s="8" t="str">
        <f t="shared" si="21"/>
        <v>Yes</v>
      </c>
    </row>
    <row r="699" spans="1:8" x14ac:dyDescent="0.4">
      <c r="A699" s="12" t="s">
        <v>1438</v>
      </c>
      <c r="B699" s="12" t="s">
        <v>1439</v>
      </c>
      <c r="C699" s="12"/>
      <c r="D699" s="13">
        <v>36.65</v>
      </c>
      <c r="E699" s="13">
        <v>63.35</v>
      </c>
      <c r="F699" s="14">
        <v>2.73</v>
      </c>
      <c r="G699" s="15">
        <f t="shared" si="20"/>
        <v>2.7285129604365621</v>
      </c>
      <c r="H699" s="8" t="str">
        <f t="shared" si="21"/>
        <v>Yes</v>
      </c>
    </row>
    <row r="700" spans="1:8" x14ac:dyDescent="0.4">
      <c r="A700" s="12" t="s">
        <v>1440</v>
      </c>
      <c r="B700" s="12" t="s">
        <v>1441</v>
      </c>
      <c r="C700" s="12"/>
      <c r="D700" s="13">
        <v>30.32</v>
      </c>
      <c r="E700" s="13">
        <v>69.680000000000007</v>
      </c>
      <c r="F700" s="14">
        <v>3.3</v>
      </c>
      <c r="G700" s="15">
        <f t="shared" si="20"/>
        <v>3.2981530343007917</v>
      </c>
      <c r="H700" s="8" t="str">
        <f t="shared" si="21"/>
        <v>Yes</v>
      </c>
    </row>
    <row r="701" spans="1:8" x14ac:dyDescent="0.4">
      <c r="A701" s="12" t="s">
        <v>1442</v>
      </c>
      <c r="B701" s="12" t="s">
        <v>1443</v>
      </c>
      <c r="C701" s="12"/>
      <c r="D701" s="13">
        <v>23.15</v>
      </c>
      <c r="E701" s="13">
        <v>76.849999999999994</v>
      </c>
      <c r="F701" s="14">
        <v>4.32</v>
      </c>
      <c r="G701" s="15">
        <f t="shared" si="20"/>
        <v>4.3196544276457889</v>
      </c>
      <c r="H701" s="8" t="str">
        <f t="shared" si="21"/>
        <v>Yes</v>
      </c>
    </row>
    <row r="702" spans="1:8" x14ac:dyDescent="0.4">
      <c r="A702" s="12" t="s">
        <v>1444</v>
      </c>
      <c r="B702" s="12" t="s">
        <v>1445</v>
      </c>
      <c r="C702" s="12"/>
      <c r="D702" s="13">
        <v>20</v>
      </c>
      <c r="E702" s="13">
        <v>80</v>
      </c>
      <c r="F702" s="14">
        <v>5</v>
      </c>
      <c r="G702" s="15">
        <f t="shared" si="20"/>
        <v>5</v>
      </c>
      <c r="H702" s="8" t="str">
        <f t="shared" si="21"/>
        <v>Yes</v>
      </c>
    </row>
    <row r="703" spans="1:8" x14ac:dyDescent="0.4">
      <c r="A703" s="12" t="s">
        <v>1446</v>
      </c>
      <c r="B703" s="12" t="s">
        <v>1447</v>
      </c>
      <c r="C703" s="12"/>
      <c r="D703" s="13">
        <v>26.45</v>
      </c>
      <c r="E703" s="13">
        <v>73.55</v>
      </c>
      <c r="F703" s="14">
        <v>3.78</v>
      </c>
      <c r="G703" s="15">
        <f t="shared" si="20"/>
        <v>3.7807183364839321</v>
      </c>
      <c r="H703" s="8" t="str">
        <f t="shared" si="21"/>
        <v>Yes</v>
      </c>
    </row>
    <row r="704" spans="1:8" x14ac:dyDescent="0.4">
      <c r="A704" s="12" t="s">
        <v>1448</v>
      </c>
      <c r="B704" s="12" t="s">
        <v>1449</v>
      </c>
      <c r="C704" s="12"/>
      <c r="D704" s="13">
        <v>37.28</v>
      </c>
      <c r="E704" s="13">
        <v>62.72</v>
      </c>
      <c r="F704" s="14">
        <v>2.68</v>
      </c>
      <c r="G704" s="15">
        <f t="shared" si="20"/>
        <v>2.6824034334763946</v>
      </c>
      <c r="H704" s="8" t="str">
        <f t="shared" si="21"/>
        <v>Yes</v>
      </c>
    </row>
    <row r="705" spans="1:8" x14ac:dyDescent="0.4">
      <c r="A705" s="12" t="s">
        <v>1450</v>
      </c>
      <c r="B705" s="12" t="s">
        <v>1451</v>
      </c>
      <c r="C705" s="12"/>
      <c r="D705" s="13">
        <v>40.479999999999997</v>
      </c>
      <c r="E705" s="13">
        <v>59.52</v>
      </c>
      <c r="F705" s="14">
        <v>2.4700000000000002</v>
      </c>
      <c r="G705" s="15">
        <f t="shared" si="20"/>
        <v>2.4703557312252968</v>
      </c>
      <c r="H705" s="8" t="str">
        <f t="shared" si="21"/>
        <v>Yes</v>
      </c>
    </row>
    <row r="706" spans="1:8" x14ac:dyDescent="0.4">
      <c r="A706" s="12" t="s">
        <v>1452</v>
      </c>
      <c r="B706" s="12" t="s">
        <v>1453</v>
      </c>
      <c r="C706" s="12"/>
      <c r="D706" s="13">
        <v>50</v>
      </c>
      <c r="E706" s="13">
        <v>50</v>
      </c>
      <c r="F706" s="14">
        <v>2</v>
      </c>
      <c r="G706" s="15">
        <f t="shared" si="20"/>
        <v>2</v>
      </c>
      <c r="H706" s="8" t="str">
        <f t="shared" si="21"/>
        <v>Yes</v>
      </c>
    </row>
    <row r="707" spans="1:8" x14ac:dyDescent="0.4">
      <c r="A707" s="12" t="s">
        <v>1454</v>
      </c>
      <c r="B707" s="12" t="s">
        <v>1455</v>
      </c>
      <c r="C707" s="12"/>
      <c r="D707" s="13">
        <v>37.549999999999997</v>
      </c>
      <c r="E707" s="13">
        <v>62.45</v>
      </c>
      <c r="F707" s="14">
        <v>2.66</v>
      </c>
      <c r="G707" s="15">
        <f t="shared" si="20"/>
        <v>2.6631158455392812</v>
      </c>
      <c r="H707" s="8" t="str">
        <f t="shared" si="21"/>
        <v>Yes</v>
      </c>
    </row>
    <row r="708" spans="1:8" x14ac:dyDescent="0.4">
      <c r="A708" s="16" t="s">
        <v>1456</v>
      </c>
      <c r="B708" s="16" t="s">
        <v>1457</v>
      </c>
      <c r="C708" s="16"/>
      <c r="D708" s="17">
        <v>100</v>
      </c>
      <c r="E708" s="17">
        <v>0</v>
      </c>
      <c r="F708" s="18">
        <v>1</v>
      </c>
      <c r="G708" s="19">
        <f t="shared" si="20"/>
        <v>1</v>
      </c>
      <c r="H708" s="9" t="str">
        <f t="shared" si="21"/>
        <v>No — 0% funding</v>
      </c>
    </row>
    <row r="709" spans="1:8" x14ac:dyDescent="0.4">
      <c r="A709" s="12" t="s">
        <v>1458</v>
      </c>
      <c r="B709" s="12" t="s">
        <v>1459</v>
      </c>
      <c r="C709" s="12"/>
      <c r="D709" s="13">
        <v>32.409999999999997</v>
      </c>
      <c r="E709" s="13">
        <v>67.59</v>
      </c>
      <c r="F709" s="14">
        <v>3.09</v>
      </c>
      <c r="G709" s="15">
        <f t="shared" si="20"/>
        <v>3.0854674483184206</v>
      </c>
      <c r="H709" s="8" t="str">
        <f t="shared" si="21"/>
        <v>Yes</v>
      </c>
    </row>
    <row r="710" spans="1:8" x14ac:dyDescent="0.4">
      <c r="A710" s="12" t="s">
        <v>1460</v>
      </c>
      <c r="B710" s="12" t="s">
        <v>1461</v>
      </c>
      <c r="C710" s="12"/>
      <c r="D710" s="13">
        <v>30</v>
      </c>
      <c r="E710" s="13">
        <v>70</v>
      </c>
      <c r="F710" s="14">
        <v>3.33</v>
      </c>
      <c r="G710" s="15">
        <f t="shared" ref="G710:G773" si="22">IFERROR(100/D710,"")</f>
        <v>3.3333333333333335</v>
      </c>
      <c r="H710" s="8" t="str">
        <f t="shared" ref="H710:H773" si="23">IF(E710&gt;0,"Yes","No — 0% funding")</f>
        <v>Yes</v>
      </c>
    </row>
    <row r="711" spans="1:8" x14ac:dyDescent="0.4">
      <c r="A711" s="12" t="s">
        <v>1462</v>
      </c>
      <c r="B711" s="12" t="s">
        <v>1463</v>
      </c>
      <c r="C711" s="12"/>
      <c r="D711" s="13">
        <v>40</v>
      </c>
      <c r="E711" s="13">
        <v>60</v>
      </c>
      <c r="F711" s="14">
        <v>2.5</v>
      </c>
      <c r="G711" s="15">
        <f t="shared" si="22"/>
        <v>2.5</v>
      </c>
      <c r="H711" s="8" t="str">
        <f t="shared" si="23"/>
        <v>Yes</v>
      </c>
    </row>
    <row r="712" spans="1:8" x14ac:dyDescent="0.4">
      <c r="A712" s="12" t="s">
        <v>1464</v>
      </c>
      <c r="B712" s="12" t="s">
        <v>1465</v>
      </c>
      <c r="C712" s="12"/>
      <c r="D712" s="13">
        <v>34.950000000000003</v>
      </c>
      <c r="E712" s="13">
        <v>65.05</v>
      </c>
      <c r="F712" s="14">
        <v>2.86</v>
      </c>
      <c r="G712" s="15">
        <f t="shared" si="22"/>
        <v>2.8612303290414878</v>
      </c>
      <c r="H712" s="8" t="str">
        <f t="shared" si="23"/>
        <v>Yes</v>
      </c>
    </row>
    <row r="713" spans="1:8" x14ac:dyDescent="0.4">
      <c r="A713" s="12" t="s">
        <v>1466</v>
      </c>
      <c r="B713" s="12" t="s">
        <v>1467</v>
      </c>
      <c r="C713" s="12"/>
      <c r="D713" s="13">
        <v>36.11</v>
      </c>
      <c r="E713" s="13">
        <v>63.89</v>
      </c>
      <c r="F713" s="14">
        <v>2.77</v>
      </c>
      <c r="G713" s="15">
        <f t="shared" si="22"/>
        <v>2.7693159789531987</v>
      </c>
      <c r="H713" s="8" t="str">
        <f t="shared" si="23"/>
        <v>Yes</v>
      </c>
    </row>
    <row r="714" spans="1:8" x14ac:dyDescent="0.4">
      <c r="A714" s="12" t="s">
        <v>1468</v>
      </c>
      <c r="B714" s="12" t="s">
        <v>1469</v>
      </c>
      <c r="C714" s="12"/>
      <c r="D714" s="13">
        <v>64</v>
      </c>
      <c r="E714" s="13">
        <v>36</v>
      </c>
      <c r="F714" s="14">
        <v>1.56</v>
      </c>
      <c r="G714" s="15">
        <f t="shared" si="22"/>
        <v>1.5625</v>
      </c>
      <c r="H714" s="8" t="str">
        <f t="shared" si="23"/>
        <v>Yes</v>
      </c>
    </row>
    <row r="715" spans="1:8" x14ac:dyDescent="0.4">
      <c r="A715" s="12" t="s">
        <v>1470</v>
      </c>
      <c r="B715" s="12" t="s">
        <v>1471</v>
      </c>
      <c r="C715" s="12"/>
      <c r="D715" s="13">
        <v>31.6</v>
      </c>
      <c r="E715" s="13">
        <v>68.400000000000006</v>
      </c>
      <c r="F715" s="14">
        <v>3.16</v>
      </c>
      <c r="G715" s="15">
        <f t="shared" si="22"/>
        <v>3.1645569620253164</v>
      </c>
      <c r="H715" s="8" t="str">
        <f t="shared" si="23"/>
        <v>Yes</v>
      </c>
    </row>
    <row r="716" spans="1:8" x14ac:dyDescent="0.4">
      <c r="A716" s="12" t="s">
        <v>1472</v>
      </c>
      <c r="B716" s="12" t="s">
        <v>1473</v>
      </c>
      <c r="C716" s="12"/>
      <c r="D716" s="13">
        <v>40</v>
      </c>
      <c r="E716" s="13">
        <v>60</v>
      </c>
      <c r="F716" s="14">
        <v>2.5</v>
      </c>
      <c r="G716" s="15">
        <f t="shared" si="22"/>
        <v>2.5</v>
      </c>
      <c r="H716" s="8" t="str">
        <f t="shared" si="23"/>
        <v>Yes</v>
      </c>
    </row>
    <row r="717" spans="1:8" x14ac:dyDescent="0.4">
      <c r="A717" s="12" t="s">
        <v>1474</v>
      </c>
      <c r="B717" s="12" t="s">
        <v>1475</v>
      </c>
      <c r="C717" s="12"/>
      <c r="D717" s="13">
        <v>37.07</v>
      </c>
      <c r="E717" s="13">
        <v>62.93</v>
      </c>
      <c r="F717" s="14">
        <v>2.7</v>
      </c>
      <c r="G717" s="15">
        <f t="shared" si="22"/>
        <v>2.6975991367682761</v>
      </c>
      <c r="H717" s="8" t="str">
        <f t="shared" si="23"/>
        <v>Yes</v>
      </c>
    </row>
    <row r="718" spans="1:8" x14ac:dyDescent="0.4">
      <c r="A718" s="12" t="s">
        <v>1476</v>
      </c>
      <c r="B718" s="12" t="s">
        <v>1477</v>
      </c>
      <c r="C718" s="12"/>
      <c r="D718" s="13">
        <v>50</v>
      </c>
      <c r="E718" s="13">
        <v>50</v>
      </c>
      <c r="F718" s="14">
        <v>2</v>
      </c>
      <c r="G718" s="15">
        <f t="shared" si="22"/>
        <v>2</v>
      </c>
      <c r="H718" s="8" t="str">
        <f t="shared" si="23"/>
        <v>Yes</v>
      </c>
    </row>
    <row r="719" spans="1:8" x14ac:dyDescent="0.4">
      <c r="A719" s="12" t="s">
        <v>1478</v>
      </c>
      <c r="B719" s="12" t="s">
        <v>1479</v>
      </c>
      <c r="C719" s="12"/>
      <c r="D719" s="13">
        <v>50</v>
      </c>
      <c r="E719" s="13">
        <v>50</v>
      </c>
      <c r="F719" s="14">
        <v>2</v>
      </c>
      <c r="G719" s="15">
        <f t="shared" si="22"/>
        <v>2</v>
      </c>
      <c r="H719" s="8" t="str">
        <f t="shared" si="23"/>
        <v>Yes</v>
      </c>
    </row>
    <row r="720" spans="1:8" x14ac:dyDescent="0.4">
      <c r="A720" s="12" t="s">
        <v>1480</v>
      </c>
      <c r="B720" s="12" t="s">
        <v>1481</v>
      </c>
      <c r="C720" s="12"/>
      <c r="D720" s="13">
        <v>30</v>
      </c>
      <c r="E720" s="13">
        <v>70</v>
      </c>
      <c r="F720" s="14">
        <v>3.33</v>
      </c>
      <c r="G720" s="15">
        <f t="shared" si="22"/>
        <v>3.3333333333333335</v>
      </c>
      <c r="H720" s="8" t="str">
        <f t="shared" si="23"/>
        <v>Yes</v>
      </c>
    </row>
    <row r="721" spans="1:8" x14ac:dyDescent="0.4">
      <c r="A721" s="12" t="s">
        <v>1482</v>
      </c>
      <c r="B721" s="12" t="s">
        <v>1483</v>
      </c>
      <c r="C721" s="12"/>
      <c r="D721" s="13">
        <v>23</v>
      </c>
      <c r="E721" s="13">
        <v>77</v>
      </c>
      <c r="F721" s="14">
        <v>4.3499999999999996</v>
      </c>
      <c r="G721" s="15">
        <f t="shared" si="22"/>
        <v>4.3478260869565215</v>
      </c>
      <c r="H721" s="8" t="str">
        <f t="shared" si="23"/>
        <v>Yes</v>
      </c>
    </row>
    <row r="722" spans="1:8" x14ac:dyDescent="0.4">
      <c r="A722" s="12" t="s">
        <v>1484</v>
      </c>
      <c r="B722" s="12" t="s">
        <v>1485</v>
      </c>
      <c r="C722" s="12"/>
      <c r="D722" s="13">
        <v>31.63</v>
      </c>
      <c r="E722" s="13">
        <v>68.37</v>
      </c>
      <c r="F722" s="14">
        <v>3.16</v>
      </c>
      <c r="G722" s="15">
        <f t="shared" si="22"/>
        <v>3.1615554852987673</v>
      </c>
      <c r="H722" s="8" t="str">
        <f t="shared" si="23"/>
        <v>Yes</v>
      </c>
    </row>
    <row r="723" spans="1:8" x14ac:dyDescent="0.4">
      <c r="A723" s="12" t="s">
        <v>1486</v>
      </c>
      <c r="B723" s="12" t="s">
        <v>1487</v>
      </c>
      <c r="C723" s="12"/>
      <c r="D723" s="13">
        <v>33.840000000000003</v>
      </c>
      <c r="E723" s="13">
        <v>66.16</v>
      </c>
      <c r="F723" s="14">
        <v>2.96</v>
      </c>
      <c r="G723" s="15">
        <f t="shared" si="22"/>
        <v>2.9550827423167845</v>
      </c>
      <c r="H723" s="8" t="str">
        <f t="shared" si="23"/>
        <v>Yes</v>
      </c>
    </row>
    <row r="724" spans="1:8" x14ac:dyDescent="0.4">
      <c r="A724" s="12" t="s">
        <v>1488</v>
      </c>
      <c r="B724" s="12" t="s">
        <v>1489</v>
      </c>
      <c r="C724" s="12"/>
      <c r="D724" s="13">
        <v>28.15</v>
      </c>
      <c r="E724" s="13">
        <v>71.849999999999994</v>
      </c>
      <c r="F724" s="14">
        <v>3.55</v>
      </c>
      <c r="G724" s="15">
        <f t="shared" si="22"/>
        <v>3.5523978685612789</v>
      </c>
      <c r="H724" s="8" t="str">
        <f t="shared" si="23"/>
        <v>Yes</v>
      </c>
    </row>
    <row r="725" spans="1:8" x14ac:dyDescent="0.4">
      <c r="A725" s="12" t="s">
        <v>1490</v>
      </c>
      <c r="B725" s="12" t="s">
        <v>1491</v>
      </c>
      <c r="C725" s="12"/>
      <c r="D725" s="13">
        <v>24.04</v>
      </c>
      <c r="E725" s="13">
        <v>75.959999999999994</v>
      </c>
      <c r="F725" s="14">
        <v>4.16</v>
      </c>
      <c r="G725" s="15">
        <f t="shared" si="22"/>
        <v>4.1597337770382694</v>
      </c>
      <c r="H725" s="8" t="str">
        <f t="shared" si="23"/>
        <v>Yes</v>
      </c>
    </row>
    <row r="726" spans="1:8" x14ac:dyDescent="0.4">
      <c r="A726" s="12" t="s">
        <v>1492</v>
      </c>
      <c r="B726" s="12" t="s">
        <v>1493</v>
      </c>
      <c r="C726" s="12"/>
      <c r="D726" s="13">
        <v>40</v>
      </c>
      <c r="E726" s="13">
        <v>60</v>
      </c>
      <c r="F726" s="14">
        <v>2.5</v>
      </c>
      <c r="G726" s="15">
        <f t="shared" si="22"/>
        <v>2.5</v>
      </c>
      <c r="H726" s="8" t="str">
        <f t="shared" si="23"/>
        <v>Yes</v>
      </c>
    </row>
    <row r="727" spans="1:8" x14ac:dyDescent="0.4">
      <c r="A727" s="12" t="s">
        <v>1494</v>
      </c>
      <c r="B727" s="12" t="s">
        <v>1495</v>
      </c>
      <c r="C727" s="12"/>
      <c r="D727" s="13">
        <v>30.21</v>
      </c>
      <c r="E727" s="13">
        <v>69.790000000000006</v>
      </c>
      <c r="F727" s="14">
        <v>3.31</v>
      </c>
      <c r="G727" s="15">
        <f t="shared" si="22"/>
        <v>3.3101621979476992</v>
      </c>
      <c r="H727" s="8" t="str">
        <f t="shared" si="23"/>
        <v>Yes</v>
      </c>
    </row>
    <row r="728" spans="1:8" x14ac:dyDescent="0.4">
      <c r="A728" s="12" t="s">
        <v>1496</v>
      </c>
      <c r="B728" s="12" t="s">
        <v>1497</v>
      </c>
      <c r="C728" s="12"/>
      <c r="D728" s="13">
        <v>25</v>
      </c>
      <c r="E728" s="13">
        <v>75</v>
      </c>
      <c r="F728" s="14">
        <v>4</v>
      </c>
      <c r="G728" s="15">
        <f t="shared" si="22"/>
        <v>4</v>
      </c>
      <c r="H728" s="8" t="str">
        <f t="shared" si="23"/>
        <v>Yes</v>
      </c>
    </row>
    <row r="729" spans="1:8" x14ac:dyDescent="0.4">
      <c r="A729" s="12" t="s">
        <v>1498</v>
      </c>
      <c r="B729" s="12" t="s">
        <v>1499</v>
      </c>
      <c r="C729" s="12"/>
      <c r="D729" s="13">
        <v>31.07</v>
      </c>
      <c r="E729" s="13">
        <v>68.930000000000007</v>
      </c>
      <c r="F729" s="14">
        <v>3.22</v>
      </c>
      <c r="G729" s="15">
        <f t="shared" si="22"/>
        <v>3.21853878339234</v>
      </c>
      <c r="H729" s="8" t="str">
        <f t="shared" si="23"/>
        <v>Yes</v>
      </c>
    </row>
    <row r="730" spans="1:8" x14ac:dyDescent="0.4">
      <c r="A730" s="12" t="s">
        <v>1500</v>
      </c>
      <c r="B730" s="12" t="s">
        <v>1501</v>
      </c>
      <c r="C730" s="12"/>
      <c r="D730" s="13">
        <v>35</v>
      </c>
      <c r="E730" s="13">
        <v>65</v>
      </c>
      <c r="F730" s="14">
        <v>2.86</v>
      </c>
      <c r="G730" s="15">
        <f t="shared" si="22"/>
        <v>2.8571428571428572</v>
      </c>
      <c r="H730" s="8" t="str">
        <f t="shared" si="23"/>
        <v>Yes</v>
      </c>
    </row>
    <row r="731" spans="1:8" x14ac:dyDescent="0.4">
      <c r="A731" s="12" t="s">
        <v>1502</v>
      </c>
      <c r="B731" s="12" t="s">
        <v>1503</v>
      </c>
      <c r="C731" s="12"/>
      <c r="D731" s="13">
        <v>40</v>
      </c>
      <c r="E731" s="13">
        <v>60</v>
      </c>
      <c r="F731" s="14">
        <v>2.5</v>
      </c>
      <c r="G731" s="15">
        <f t="shared" si="22"/>
        <v>2.5</v>
      </c>
      <c r="H731" s="8" t="str">
        <f t="shared" si="23"/>
        <v>Yes</v>
      </c>
    </row>
    <row r="732" spans="1:8" x14ac:dyDescent="0.4">
      <c r="A732" s="12" t="s">
        <v>1504</v>
      </c>
      <c r="B732" s="12" t="s">
        <v>1505</v>
      </c>
      <c r="C732" s="12"/>
      <c r="D732" s="13">
        <v>40</v>
      </c>
      <c r="E732" s="13">
        <v>60</v>
      </c>
      <c r="F732" s="14">
        <v>2.5</v>
      </c>
      <c r="G732" s="15">
        <f t="shared" si="22"/>
        <v>2.5</v>
      </c>
      <c r="H732" s="8" t="str">
        <f t="shared" si="23"/>
        <v>Yes</v>
      </c>
    </row>
    <row r="733" spans="1:8" x14ac:dyDescent="0.4">
      <c r="A733" s="12" t="s">
        <v>1506</v>
      </c>
      <c r="B733" s="12" t="s">
        <v>1507</v>
      </c>
      <c r="C733" s="12"/>
      <c r="D733" s="13">
        <v>50</v>
      </c>
      <c r="E733" s="13">
        <v>50</v>
      </c>
      <c r="F733" s="14">
        <v>2</v>
      </c>
      <c r="G733" s="15">
        <f t="shared" si="22"/>
        <v>2</v>
      </c>
      <c r="H733" s="8" t="str">
        <f t="shared" si="23"/>
        <v>Yes</v>
      </c>
    </row>
    <row r="734" spans="1:8" x14ac:dyDescent="0.4">
      <c r="A734" s="16" t="s">
        <v>1508</v>
      </c>
      <c r="B734" s="16" t="s">
        <v>1509</v>
      </c>
      <c r="C734" s="16"/>
      <c r="D734" s="17">
        <v>100</v>
      </c>
      <c r="E734" s="17">
        <v>0</v>
      </c>
      <c r="F734" s="18">
        <v>1</v>
      </c>
      <c r="G734" s="19">
        <f t="shared" si="22"/>
        <v>1</v>
      </c>
      <c r="H734" s="9" t="str">
        <f t="shared" si="23"/>
        <v>No — 0% funding</v>
      </c>
    </row>
    <row r="735" spans="1:8" x14ac:dyDescent="0.4">
      <c r="A735" s="12" t="s">
        <v>1510</v>
      </c>
      <c r="B735" s="12" t="s">
        <v>1511</v>
      </c>
      <c r="C735" s="12"/>
      <c r="D735" s="13">
        <v>40</v>
      </c>
      <c r="E735" s="13">
        <v>60</v>
      </c>
      <c r="F735" s="14">
        <v>2.5</v>
      </c>
      <c r="G735" s="15">
        <f t="shared" si="22"/>
        <v>2.5</v>
      </c>
      <c r="H735" s="8" t="str">
        <f t="shared" si="23"/>
        <v>Yes</v>
      </c>
    </row>
    <row r="736" spans="1:8" x14ac:dyDescent="0.4">
      <c r="A736" s="16" t="s">
        <v>1512</v>
      </c>
      <c r="B736" s="16" t="s">
        <v>1513</v>
      </c>
      <c r="C736" s="16"/>
      <c r="D736" s="17">
        <v>100</v>
      </c>
      <c r="E736" s="17">
        <v>0</v>
      </c>
      <c r="F736" s="18">
        <v>1</v>
      </c>
      <c r="G736" s="19">
        <f t="shared" si="22"/>
        <v>1</v>
      </c>
      <c r="H736" s="9" t="str">
        <f t="shared" si="23"/>
        <v>No — 0% funding</v>
      </c>
    </row>
    <row r="737" spans="1:8" x14ac:dyDescent="0.4">
      <c r="A737" s="12" t="s">
        <v>1514</v>
      </c>
      <c r="B737" s="12" t="s">
        <v>1515</v>
      </c>
      <c r="C737" s="12"/>
      <c r="D737" s="13">
        <v>35.24</v>
      </c>
      <c r="E737" s="13">
        <v>64.760000000000005</v>
      </c>
      <c r="F737" s="14">
        <v>2.84</v>
      </c>
      <c r="G737" s="15">
        <f t="shared" si="22"/>
        <v>2.8376844494892168</v>
      </c>
      <c r="H737" s="8" t="str">
        <f t="shared" si="23"/>
        <v>Yes</v>
      </c>
    </row>
    <row r="738" spans="1:8" x14ac:dyDescent="0.4">
      <c r="A738" s="12" t="s">
        <v>1516</v>
      </c>
      <c r="B738" s="12" t="s">
        <v>1517</v>
      </c>
      <c r="C738" s="12"/>
      <c r="D738" s="13">
        <v>50</v>
      </c>
      <c r="E738" s="13">
        <v>50</v>
      </c>
      <c r="F738" s="14">
        <v>2</v>
      </c>
      <c r="G738" s="15">
        <f t="shared" si="22"/>
        <v>2</v>
      </c>
      <c r="H738" s="8" t="str">
        <f t="shared" si="23"/>
        <v>Yes</v>
      </c>
    </row>
    <row r="739" spans="1:8" x14ac:dyDescent="0.4">
      <c r="A739" s="12" t="s">
        <v>1518</v>
      </c>
      <c r="B739" s="12" t="s">
        <v>1519</v>
      </c>
      <c r="C739" s="12"/>
      <c r="D739" s="13">
        <v>24.33</v>
      </c>
      <c r="E739" s="13">
        <v>75.67</v>
      </c>
      <c r="F739" s="14">
        <v>4.1100000000000003</v>
      </c>
      <c r="G739" s="15">
        <f t="shared" si="22"/>
        <v>4.1101520756267984</v>
      </c>
      <c r="H739" s="8" t="str">
        <f t="shared" si="23"/>
        <v>Yes</v>
      </c>
    </row>
    <row r="740" spans="1:8" x14ac:dyDescent="0.4">
      <c r="A740" s="12" t="s">
        <v>1520</v>
      </c>
      <c r="B740" s="12" t="s">
        <v>1521</v>
      </c>
      <c r="C740" s="12"/>
      <c r="D740" s="13">
        <v>24</v>
      </c>
      <c r="E740" s="13">
        <v>76</v>
      </c>
      <c r="F740" s="14">
        <v>4.17</v>
      </c>
      <c r="G740" s="15">
        <f t="shared" si="22"/>
        <v>4.166666666666667</v>
      </c>
      <c r="H740" s="8" t="str">
        <f t="shared" si="23"/>
        <v>Yes</v>
      </c>
    </row>
    <row r="741" spans="1:8" x14ac:dyDescent="0.4">
      <c r="A741" s="12" t="s">
        <v>1522</v>
      </c>
      <c r="B741" s="12" t="s">
        <v>1523</v>
      </c>
      <c r="C741" s="12"/>
      <c r="D741" s="13">
        <v>50</v>
      </c>
      <c r="E741" s="13">
        <v>50</v>
      </c>
      <c r="F741" s="14">
        <v>2</v>
      </c>
      <c r="G741" s="15">
        <f t="shared" si="22"/>
        <v>2</v>
      </c>
      <c r="H741" s="8" t="str">
        <f t="shared" si="23"/>
        <v>Yes</v>
      </c>
    </row>
    <row r="742" spans="1:8" x14ac:dyDescent="0.4">
      <c r="A742" s="12" t="s">
        <v>1524</v>
      </c>
      <c r="B742" s="12" t="s">
        <v>1525</v>
      </c>
      <c r="C742" s="12"/>
      <c r="D742" s="13">
        <v>26.5</v>
      </c>
      <c r="E742" s="13">
        <v>73.5</v>
      </c>
      <c r="F742" s="14">
        <v>3.77</v>
      </c>
      <c r="G742" s="15">
        <f t="shared" si="22"/>
        <v>3.7735849056603774</v>
      </c>
      <c r="H742" s="8" t="str">
        <f t="shared" si="23"/>
        <v>Yes</v>
      </c>
    </row>
    <row r="743" spans="1:8" x14ac:dyDescent="0.4">
      <c r="A743" s="12" t="s">
        <v>1526</v>
      </c>
      <c r="B743" s="12" t="s">
        <v>1527</v>
      </c>
      <c r="C743" s="12"/>
      <c r="D743" s="13">
        <v>26.5</v>
      </c>
      <c r="E743" s="13">
        <v>73.5</v>
      </c>
      <c r="F743" s="14">
        <v>3.77</v>
      </c>
      <c r="G743" s="15">
        <f t="shared" si="22"/>
        <v>3.7735849056603774</v>
      </c>
      <c r="H743" s="8" t="str">
        <f t="shared" si="23"/>
        <v>Yes</v>
      </c>
    </row>
    <row r="744" spans="1:8" x14ac:dyDescent="0.4">
      <c r="A744" s="12" t="s">
        <v>1528</v>
      </c>
      <c r="B744" s="12" t="s">
        <v>1529</v>
      </c>
      <c r="C744" s="12"/>
      <c r="D744" s="13">
        <v>23</v>
      </c>
      <c r="E744" s="13">
        <v>77</v>
      </c>
      <c r="F744" s="14">
        <v>4.3499999999999996</v>
      </c>
      <c r="G744" s="15">
        <f t="shared" si="22"/>
        <v>4.3478260869565215</v>
      </c>
      <c r="H744" s="8" t="str">
        <f t="shared" si="23"/>
        <v>Yes</v>
      </c>
    </row>
    <row r="745" spans="1:8" x14ac:dyDescent="0.4">
      <c r="A745" s="12" t="s">
        <v>1530</v>
      </c>
      <c r="B745" s="12" t="s">
        <v>1531</v>
      </c>
      <c r="C745" s="12"/>
      <c r="D745" s="13">
        <v>30.39</v>
      </c>
      <c r="E745" s="13">
        <v>69.61</v>
      </c>
      <c r="F745" s="14">
        <v>3.29</v>
      </c>
      <c r="G745" s="15">
        <f t="shared" si="22"/>
        <v>3.2905561039815727</v>
      </c>
      <c r="H745" s="8" t="str">
        <f t="shared" si="23"/>
        <v>Yes</v>
      </c>
    </row>
    <row r="746" spans="1:8" x14ac:dyDescent="0.4">
      <c r="A746" s="12" t="s">
        <v>1532</v>
      </c>
      <c r="B746" s="12" t="s">
        <v>1533</v>
      </c>
      <c r="C746" s="12"/>
      <c r="D746" s="13">
        <v>32.049999999999997</v>
      </c>
      <c r="E746" s="13">
        <v>67.95</v>
      </c>
      <c r="F746" s="14">
        <v>3.12</v>
      </c>
      <c r="G746" s="15">
        <f t="shared" si="22"/>
        <v>3.1201248049922001</v>
      </c>
      <c r="H746" s="8" t="str">
        <f t="shared" si="23"/>
        <v>Yes</v>
      </c>
    </row>
    <row r="747" spans="1:8" x14ac:dyDescent="0.4">
      <c r="A747" s="12" t="s">
        <v>1534</v>
      </c>
      <c r="B747" s="12" t="s">
        <v>1535</v>
      </c>
      <c r="C747" s="12"/>
      <c r="D747" s="13">
        <v>33.14</v>
      </c>
      <c r="E747" s="13">
        <v>66.86</v>
      </c>
      <c r="F747" s="14">
        <v>3.02</v>
      </c>
      <c r="G747" s="15">
        <f t="shared" si="22"/>
        <v>3.0175015087507542</v>
      </c>
      <c r="H747" s="8" t="str">
        <f t="shared" si="23"/>
        <v>Yes</v>
      </c>
    </row>
    <row r="748" spans="1:8" x14ac:dyDescent="0.4">
      <c r="A748" s="12" t="s">
        <v>1536</v>
      </c>
      <c r="B748" s="12" t="s">
        <v>1537</v>
      </c>
      <c r="C748" s="12"/>
      <c r="D748" s="13">
        <v>28.2</v>
      </c>
      <c r="E748" s="13">
        <v>71.8</v>
      </c>
      <c r="F748" s="14">
        <v>3.55</v>
      </c>
      <c r="G748" s="15">
        <f t="shared" si="22"/>
        <v>3.5460992907801421</v>
      </c>
      <c r="H748" s="8" t="str">
        <f t="shared" si="23"/>
        <v>Yes</v>
      </c>
    </row>
    <row r="749" spans="1:8" x14ac:dyDescent="0.4">
      <c r="A749" s="12" t="s">
        <v>1538</v>
      </c>
      <c r="B749" s="12" t="s">
        <v>1539</v>
      </c>
      <c r="C749" s="12"/>
      <c r="D749" s="13">
        <v>50</v>
      </c>
      <c r="E749" s="13">
        <v>50</v>
      </c>
      <c r="F749" s="14">
        <v>2</v>
      </c>
      <c r="G749" s="15">
        <f t="shared" si="22"/>
        <v>2</v>
      </c>
      <c r="H749" s="8" t="str">
        <f t="shared" si="23"/>
        <v>Yes</v>
      </c>
    </row>
    <row r="750" spans="1:8" x14ac:dyDescent="0.4">
      <c r="A750" s="12" t="s">
        <v>1540</v>
      </c>
      <c r="B750" s="12" t="s">
        <v>1541</v>
      </c>
      <c r="C750" s="12"/>
      <c r="D750" s="13">
        <v>35</v>
      </c>
      <c r="E750" s="13">
        <v>65</v>
      </c>
      <c r="F750" s="14">
        <v>2.86</v>
      </c>
      <c r="G750" s="15">
        <f t="shared" si="22"/>
        <v>2.8571428571428572</v>
      </c>
      <c r="H750" s="8" t="str">
        <f t="shared" si="23"/>
        <v>Yes</v>
      </c>
    </row>
    <row r="751" spans="1:8" x14ac:dyDescent="0.4">
      <c r="A751" s="12" t="s">
        <v>1542</v>
      </c>
      <c r="B751" s="12" t="s">
        <v>1543</v>
      </c>
      <c r="C751" s="12"/>
      <c r="D751" s="13">
        <v>35</v>
      </c>
      <c r="E751" s="13">
        <v>65</v>
      </c>
      <c r="F751" s="14">
        <v>2.86</v>
      </c>
      <c r="G751" s="15">
        <f t="shared" si="22"/>
        <v>2.8571428571428572</v>
      </c>
      <c r="H751" s="8" t="str">
        <f t="shared" si="23"/>
        <v>Yes</v>
      </c>
    </row>
    <row r="752" spans="1:8" x14ac:dyDescent="0.4">
      <c r="A752" s="12" t="s">
        <v>1544</v>
      </c>
      <c r="B752" s="12" t="s">
        <v>1545</v>
      </c>
      <c r="C752" s="12"/>
      <c r="D752" s="13">
        <v>30</v>
      </c>
      <c r="E752" s="13">
        <v>70</v>
      </c>
      <c r="F752" s="14">
        <v>3.33</v>
      </c>
      <c r="G752" s="15">
        <f t="shared" si="22"/>
        <v>3.3333333333333335</v>
      </c>
      <c r="H752" s="8" t="str">
        <f t="shared" si="23"/>
        <v>Yes</v>
      </c>
    </row>
    <row r="753" spans="1:8" x14ac:dyDescent="0.4">
      <c r="A753" s="16" t="s">
        <v>1546</v>
      </c>
      <c r="B753" s="16" t="s">
        <v>1547</v>
      </c>
      <c r="C753" s="16"/>
      <c r="D753" s="17">
        <v>100</v>
      </c>
      <c r="E753" s="17">
        <v>0</v>
      </c>
      <c r="F753" s="18">
        <v>1</v>
      </c>
      <c r="G753" s="19">
        <f t="shared" si="22"/>
        <v>1</v>
      </c>
      <c r="H753" s="9" t="str">
        <f t="shared" si="23"/>
        <v>No — 0% funding</v>
      </c>
    </row>
    <row r="754" spans="1:8" x14ac:dyDescent="0.4">
      <c r="A754" s="12" t="s">
        <v>1548</v>
      </c>
      <c r="B754" s="12" t="s">
        <v>1549</v>
      </c>
      <c r="C754" s="12"/>
      <c r="D754" s="13">
        <v>30.34</v>
      </c>
      <c r="E754" s="13">
        <v>69.66</v>
      </c>
      <c r="F754" s="14">
        <v>3.3</v>
      </c>
      <c r="G754" s="15">
        <f t="shared" si="22"/>
        <v>3.2959789057350033</v>
      </c>
      <c r="H754" s="8" t="str">
        <f t="shared" si="23"/>
        <v>Yes</v>
      </c>
    </row>
    <row r="755" spans="1:8" x14ac:dyDescent="0.4">
      <c r="A755" s="12" t="s">
        <v>1550</v>
      </c>
      <c r="B755" s="12" t="s">
        <v>1551</v>
      </c>
      <c r="C755" s="12"/>
      <c r="D755" s="13">
        <v>22.5</v>
      </c>
      <c r="E755" s="13">
        <v>77.5</v>
      </c>
      <c r="F755" s="14">
        <v>4.4400000000000004</v>
      </c>
      <c r="G755" s="15">
        <f t="shared" si="22"/>
        <v>4.4444444444444446</v>
      </c>
      <c r="H755" s="8" t="str">
        <f t="shared" si="23"/>
        <v>Yes</v>
      </c>
    </row>
    <row r="756" spans="1:8" x14ac:dyDescent="0.4">
      <c r="A756" s="16" t="s">
        <v>1552</v>
      </c>
      <c r="B756" s="16" t="s">
        <v>1553</v>
      </c>
      <c r="C756" s="16"/>
      <c r="D756" s="17">
        <v>100</v>
      </c>
      <c r="E756" s="17">
        <v>0</v>
      </c>
      <c r="F756" s="18">
        <v>1</v>
      </c>
      <c r="G756" s="19">
        <f t="shared" si="22"/>
        <v>1</v>
      </c>
      <c r="H756" s="9" t="str">
        <f t="shared" si="23"/>
        <v>No — 0% funding</v>
      </c>
    </row>
    <row r="757" spans="1:8" x14ac:dyDescent="0.4">
      <c r="A757" s="12" t="s">
        <v>1554</v>
      </c>
      <c r="B757" s="12" t="s">
        <v>1555</v>
      </c>
      <c r="C757" s="12"/>
      <c r="D757" s="13">
        <v>34.54</v>
      </c>
      <c r="E757" s="13">
        <v>65.459999999999994</v>
      </c>
      <c r="F757" s="14">
        <v>2.9</v>
      </c>
      <c r="G757" s="15">
        <f t="shared" si="22"/>
        <v>2.8951939779965259</v>
      </c>
      <c r="H757" s="8" t="str">
        <f t="shared" si="23"/>
        <v>Yes</v>
      </c>
    </row>
    <row r="758" spans="1:8" x14ac:dyDescent="0.4">
      <c r="A758" s="12" t="s">
        <v>1556</v>
      </c>
      <c r="B758" s="12" t="s">
        <v>1557</v>
      </c>
      <c r="C758" s="12"/>
      <c r="D758" s="13">
        <v>29.32</v>
      </c>
      <c r="E758" s="13">
        <v>70.680000000000007</v>
      </c>
      <c r="F758" s="14">
        <v>3.41</v>
      </c>
      <c r="G758" s="15">
        <f t="shared" si="22"/>
        <v>3.4106412005457027</v>
      </c>
      <c r="H758" s="8" t="str">
        <f t="shared" si="23"/>
        <v>Yes</v>
      </c>
    </row>
    <row r="759" spans="1:8" x14ac:dyDescent="0.4">
      <c r="A759" s="12" t="s">
        <v>1558</v>
      </c>
      <c r="B759" s="12" t="s">
        <v>1559</v>
      </c>
      <c r="C759" s="12"/>
      <c r="D759" s="13">
        <v>40</v>
      </c>
      <c r="E759" s="13">
        <v>60</v>
      </c>
      <c r="F759" s="14">
        <v>2.5</v>
      </c>
      <c r="G759" s="15">
        <f t="shared" si="22"/>
        <v>2.5</v>
      </c>
      <c r="H759" s="8" t="str">
        <f t="shared" si="23"/>
        <v>Yes</v>
      </c>
    </row>
    <row r="760" spans="1:8" x14ac:dyDescent="0.4">
      <c r="A760" s="12" t="s">
        <v>1560</v>
      </c>
      <c r="B760" s="12" t="s">
        <v>1561</v>
      </c>
      <c r="C760" s="12"/>
      <c r="D760" s="13">
        <v>30.12</v>
      </c>
      <c r="E760" s="13">
        <v>69.88</v>
      </c>
      <c r="F760" s="14">
        <v>3.32</v>
      </c>
      <c r="G760" s="15">
        <f t="shared" si="22"/>
        <v>3.3200531208499333</v>
      </c>
      <c r="H760" s="8" t="str">
        <f t="shared" si="23"/>
        <v>Yes</v>
      </c>
    </row>
    <row r="761" spans="1:8" x14ac:dyDescent="0.4">
      <c r="A761" s="12" t="s">
        <v>1562</v>
      </c>
      <c r="B761" s="12" t="s">
        <v>1563</v>
      </c>
      <c r="C761" s="12"/>
      <c r="D761" s="13">
        <v>34.799999999999997</v>
      </c>
      <c r="E761" s="13">
        <v>65.2</v>
      </c>
      <c r="F761" s="14">
        <v>2.87</v>
      </c>
      <c r="G761" s="15">
        <f t="shared" si="22"/>
        <v>2.8735632183908049</v>
      </c>
      <c r="H761" s="8" t="str">
        <f t="shared" si="23"/>
        <v>Yes</v>
      </c>
    </row>
    <row r="762" spans="1:8" x14ac:dyDescent="0.4">
      <c r="A762" s="12" t="s">
        <v>1564</v>
      </c>
      <c r="B762" s="12" t="s">
        <v>1565</v>
      </c>
      <c r="C762" s="12"/>
      <c r="D762" s="13">
        <v>27.18</v>
      </c>
      <c r="E762" s="13">
        <v>72.819999999999993</v>
      </c>
      <c r="F762" s="14">
        <v>3.68</v>
      </c>
      <c r="G762" s="15">
        <f t="shared" si="22"/>
        <v>3.6791758646063282</v>
      </c>
      <c r="H762" s="8" t="str">
        <f t="shared" si="23"/>
        <v>Yes</v>
      </c>
    </row>
    <row r="763" spans="1:8" x14ac:dyDescent="0.4">
      <c r="A763" s="12" t="s">
        <v>1566</v>
      </c>
      <c r="B763" s="12" t="s">
        <v>1567</v>
      </c>
      <c r="C763" s="12"/>
      <c r="D763" s="13">
        <v>25</v>
      </c>
      <c r="E763" s="13">
        <v>75</v>
      </c>
      <c r="F763" s="14">
        <v>4</v>
      </c>
      <c r="G763" s="15">
        <f t="shared" si="22"/>
        <v>4</v>
      </c>
      <c r="H763" s="8" t="str">
        <f t="shared" si="23"/>
        <v>Yes</v>
      </c>
    </row>
    <row r="764" spans="1:8" x14ac:dyDescent="0.4">
      <c r="A764" s="12" t="s">
        <v>1568</v>
      </c>
      <c r="B764" s="12" t="s">
        <v>1569</v>
      </c>
      <c r="C764" s="12"/>
      <c r="D764" s="13">
        <v>24</v>
      </c>
      <c r="E764" s="13">
        <v>76</v>
      </c>
      <c r="F764" s="14">
        <v>4.17</v>
      </c>
      <c r="G764" s="15">
        <f t="shared" si="22"/>
        <v>4.166666666666667</v>
      </c>
      <c r="H764" s="8" t="str">
        <f t="shared" si="23"/>
        <v>Yes</v>
      </c>
    </row>
    <row r="765" spans="1:8" x14ac:dyDescent="0.4">
      <c r="A765" s="12" t="s">
        <v>1570</v>
      </c>
      <c r="B765" s="12" t="s">
        <v>1571</v>
      </c>
      <c r="C765" s="12"/>
      <c r="D765" s="13">
        <v>50</v>
      </c>
      <c r="E765" s="13">
        <v>50</v>
      </c>
      <c r="F765" s="14">
        <v>2</v>
      </c>
      <c r="G765" s="15">
        <f t="shared" si="22"/>
        <v>2</v>
      </c>
      <c r="H765" s="8" t="str">
        <f t="shared" si="23"/>
        <v>Yes</v>
      </c>
    </row>
    <row r="766" spans="1:8" x14ac:dyDescent="0.4">
      <c r="A766" s="12" t="s">
        <v>1572</v>
      </c>
      <c r="B766" s="12" t="s">
        <v>1573</v>
      </c>
      <c r="C766" s="12"/>
      <c r="D766" s="13">
        <v>33.93</v>
      </c>
      <c r="E766" s="13">
        <v>66.069999999999993</v>
      </c>
      <c r="F766" s="14">
        <v>2.95</v>
      </c>
      <c r="G766" s="15">
        <f t="shared" si="22"/>
        <v>2.9472443265546713</v>
      </c>
      <c r="H766" s="8" t="str">
        <f t="shared" si="23"/>
        <v>Yes</v>
      </c>
    </row>
    <row r="767" spans="1:8" x14ac:dyDescent="0.4">
      <c r="A767" s="12" t="s">
        <v>1574</v>
      </c>
      <c r="B767" s="12" t="s">
        <v>1575</v>
      </c>
      <c r="C767" s="12"/>
      <c r="D767" s="13">
        <v>27.38</v>
      </c>
      <c r="E767" s="13">
        <v>72.62</v>
      </c>
      <c r="F767" s="14">
        <v>3.65</v>
      </c>
      <c r="G767" s="15">
        <f t="shared" si="22"/>
        <v>3.652300949598247</v>
      </c>
      <c r="H767" s="8" t="str">
        <f t="shared" si="23"/>
        <v>Yes</v>
      </c>
    </row>
    <row r="768" spans="1:8" x14ac:dyDescent="0.4">
      <c r="A768" s="12" t="s">
        <v>1576</v>
      </c>
      <c r="B768" s="12" t="s">
        <v>1577</v>
      </c>
      <c r="C768" s="12"/>
      <c r="D768" s="13">
        <v>27.52</v>
      </c>
      <c r="E768" s="13">
        <v>72.48</v>
      </c>
      <c r="F768" s="14">
        <v>3.63</v>
      </c>
      <c r="G768" s="15">
        <f t="shared" si="22"/>
        <v>3.6337209302325584</v>
      </c>
      <c r="H768" s="8" t="str">
        <f t="shared" si="23"/>
        <v>Yes</v>
      </c>
    </row>
    <row r="769" spans="1:8" x14ac:dyDescent="0.4">
      <c r="A769" s="12" t="s">
        <v>1578</v>
      </c>
      <c r="B769" s="12" t="s">
        <v>1579</v>
      </c>
      <c r="C769" s="12"/>
      <c r="D769" s="13">
        <v>27.56</v>
      </c>
      <c r="E769" s="13">
        <v>72.44</v>
      </c>
      <c r="F769" s="14">
        <v>3.63</v>
      </c>
      <c r="G769" s="15">
        <f t="shared" si="22"/>
        <v>3.6284470246734402</v>
      </c>
      <c r="H769" s="8" t="str">
        <f t="shared" si="23"/>
        <v>Yes</v>
      </c>
    </row>
    <row r="770" spans="1:8" x14ac:dyDescent="0.4">
      <c r="A770" s="12" t="s">
        <v>1580</v>
      </c>
      <c r="B770" s="12" t="s">
        <v>1581</v>
      </c>
      <c r="C770" s="12"/>
      <c r="D770" s="13">
        <v>27.29</v>
      </c>
      <c r="E770" s="13">
        <v>72.709999999999994</v>
      </c>
      <c r="F770" s="14">
        <v>3.66</v>
      </c>
      <c r="G770" s="15">
        <f t="shared" si="22"/>
        <v>3.6643459142543056</v>
      </c>
      <c r="H770" s="8" t="str">
        <f t="shared" si="23"/>
        <v>Yes</v>
      </c>
    </row>
    <row r="771" spans="1:8" x14ac:dyDescent="0.4">
      <c r="A771" s="12" t="s">
        <v>1582</v>
      </c>
      <c r="B771" s="12" t="s">
        <v>1583</v>
      </c>
      <c r="C771" s="12"/>
      <c r="D771" s="13">
        <v>22</v>
      </c>
      <c r="E771" s="13">
        <v>78</v>
      </c>
      <c r="F771" s="14">
        <v>4.55</v>
      </c>
      <c r="G771" s="15">
        <f t="shared" si="22"/>
        <v>4.5454545454545459</v>
      </c>
      <c r="H771" s="8" t="str">
        <f t="shared" si="23"/>
        <v>Yes</v>
      </c>
    </row>
    <row r="772" spans="1:8" x14ac:dyDescent="0.4">
      <c r="A772" s="12" t="s">
        <v>1584</v>
      </c>
      <c r="B772" s="12" t="s">
        <v>1585</v>
      </c>
      <c r="C772" s="12"/>
      <c r="D772" s="13">
        <v>29.7</v>
      </c>
      <c r="E772" s="13">
        <v>70.3</v>
      </c>
      <c r="F772" s="14">
        <v>3.37</v>
      </c>
      <c r="G772" s="15">
        <f t="shared" si="22"/>
        <v>3.3670033670033672</v>
      </c>
      <c r="H772" s="8" t="str">
        <f t="shared" si="23"/>
        <v>Yes</v>
      </c>
    </row>
    <row r="773" spans="1:8" x14ac:dyDescent="0.4">
      <c r="A773" s="12" t="s">
        <v>1586</v>
      </c>
      <c r="B773" s="12" t="s">
        <v>1587</v>
      </c>
      <c r="C773" s="12"/>
      <c r="D773" s="13">
        <v>41.41</v>
      </c>
      <c r="E773" s="13">
        <v>58.59</v>
      </c>
      <c r="F773" s="14">
        <v>2.41</v>
      </c>
      <c r="G773" s="15">
        <f t="shared" si="22"/>
        <v>2.4148756339048543</v>
      </c>
      <c r="H773" s="8" t="str">
        <f t="shared" si="23"/>
        <v>Yes</v>
      </c>
    </row>
    <row r="774" spans="1:8" x14ac:dyDescent="0.4">
      <c r="A774" s="12" t="s">
        <v>1588</v>
      </c>
      <c r="B774" s="12" t="s">
        <v>1589</v>
      </c>
      <c r="C774" s="12"/>
      <c r="D774" s="13">
        <v>27.4</v>
      </c>
      <c r="E774" s="13">
        <v>72.599999999999994</v>
      </c>
      <c r="F774" s="14">
        <v>3.65</v>
      </c>
      <c r="G774" s="15">
        <f t="shared" ref="G774:G837" si="24">IFERROR(100/D774,"")</f>
        <v>3.6496350364963503</v>
      </c>
      <c r="H774" s="8" t="str">
        <f t="shared" ref="H774:H837" si="25">IF(E774&gt;0,"Yes","No — 0% funding")</f>
        <v>Yes</v>
      </c>
    </row>
    <row r="775" spans="1:8" x14ac:dyDescent="0.4">
      <c r="A775" s="12" t="s">
        <v>1590</v>
      </c>
      <c r="B775" s="12" t="s">
        <v>1591</v>
      </c>
      <c r="C775" s="12"/>
      <c r="D775" s="13">
        <v>35.44</v>
      </c>
      <c r="E775" s="13">
        <v>64.56</v>
      </c>
      <c r="F775" s="14">
        <v>2.82</v>
      </c>
      <c r="G775" s="15">
        <f t="shared" si="24"/>
        <v>2.8216704288939054</v>
      </c>
      <c r="H775" s="8" t="str">
        <f t="shared" si="25"/>
        <v>Yes</v>
      </c>
    </row>
    <row r="776" spans="1:8" x14ac:dyDescent="0.4">
      <c r="A776" s="12" t="s">
        <v>1592</v>
      </c>
      <c r="B776" s="12" t="s">
        <v>1593</v>
      </c>
      <c r="C776" s="12"/>
      <c r="D776" s="13">
        <v>27.27</v>
      </c>
      <c r="E776" s="13">
        <v>72.73</v>
      </c>
      <c r="F776" s="14">
        <v>3.67</v>
      </c>
      <c r="G776" s="15">
        <f t="shared" si="24"/>
        <v>3.6670333700036672</v>
      </c>
      <c r="H776" s="8" t="str">
        <f t="shared" si="25"/>
        <v>Yes</v>
      </c>
    </row>
    <row r="777" spans="1:8" x14ac:dyDescent="0.4">
      <c r="A777" s="12" t="s">
        <v>1594</v>
      </c>
      <c r="B777" s="12" t="s">
        <v>1595</v>
      </c>
      <c r="C777" s="12"/>
      <c r="D777" s="13">
        <v>50</v>
      </c>
      <c r="E777" s="13">
        <v>50</v>
      </c>
      <c r="F777" s="14">
        <v>2</v>
      </c>
      <c r="G777" s="15">
        <f t="shared" si="24"/>
        <v>2</v>
      </c>
      <c r="H777" s="8" t="str">
        <f t="shared" si="25"/>
        <v>Yes</v>
      </c>
    </row>
    <row r="778" spans="1:8" x14ac:dyDescent="0.4">
      <c r="A778" s="12" t="s">
        <v>1596</v>
      </c>
      <c r="B778" s="12" t="s">
        <v>1597</v>
      </c>
      <c r="C778" s="12"/>
      <c r="D778" s="13">
        <v>33</v>
      </c>
      <c r="E778" s="13">
        <v>67</v>
      </c>
      <c r="F778" s="14">
        <v>3.03</v>
      </c>
      <c r="G778" s="15">
        <f t="shared" si="24"/>
        <v>3.0303030303030303</v>
      </c>
      <c r="H778" s="8" t="str">
        <f t="shared" si="25"/>
        <v>Yes</v>
      </c>
    </row>
    <row r="779" spans="1:8" x14ac:dyDescent="0.4">
      <c r="A779" s="12" t="s">
        <v>1598</v>
      </c>
      <c r="B779" s="12" t="s">
        <v>1599</v>
      </c>
      <c r="C779" s="12"/>
      <c r="D779" s="13">
        <v>39.79</v>
      </c>
      <c r="E779" s="13">
        <v>60.21</v>
      </c>
      <c r="F779" s="14">
        <v>2.5099999999999998</v>
      </c>
      <c r="G779" s="15">
        <f t="shared" si="24"/>
        <v>2.5131942699170646</v>
      </c>
      <c r="H779" s="8" t="str">
        <f t="shared" si="25"/>
        <v>Yes</v>
      </c>
    </row>
    <row r="780" spans="1:8" x14ac:dyDescent="0.4">
      <c r="A780" s="12" t="s">
        <v>1600</v>
      </c>
      <c r="B780" s="12" t="s">
        <v>1601</v>
      </c>
      <c r="C780" s="12"/>
      <c r="D780" s="13">
        <v>35.49</v>
      </c>
      <c r="E780" s="13">
        <v>64.510000000000005</v>
      </c>
      <c r="F780" s="14">
        <v>2.82</v>
      </c>
      <c r="G780" s="15">
        <f t="shared" si="24"/>
        <v>2.8176951253874329</v>
      </c>
      <c r="H780" s="8" t="str">
        <f t="shared" si="25"/>
        <v>Yes</v>
      </c>
    </row>
    <row r="781" spans="1:8" x14ac:dyDescent="0.4">
      <c r="A781" s="12" t="s">
        <v>1602</v>
      </c>
      <c r="B781" s="12" t="s">
        <v>1603</v>
      </c>
      <c r="C781" s="12"/>
      <c r="D781" s="13">
        <v>40</v>
      </c>
      <c r="E781" s="13">
        <v>60</v>
      </c>
      <c r="F781" s="14">
        <v>2.5</v>
      </c>
      <c r="G781" s="15">
        <f t="shared" si="24"/>
        <v>2.5</v>
      </c>
      <c r="H781" s="8" t="str">
        <f t="shared" si="25"/>
        <v>Yes</v>
      </c>
    </row>
    <row r="782" spans="1:8" x14ac:dyDescent="0.4">
      <c r="A782" s="12" t="s">
        <v>1604</v>
      </c>
      <c r="B782" s="12" t="s">
        <v>1605</v>
      </c>
      <c r="C782" s="12"/>
      <c r="D782" s="13">
        <v>40</v>
      </c>
      <c r="E782" s="13">
        <v>60</v>
      </c>
      <c r="F782" s="14">
        <v>2.5</v>
      </c>
      <c r="G782" s="15">
        <f t="shared" si="24"/>
        <v>2.5</v>
      </c>
      <c r="H782" s="8" t="str">
        <f t="shared" si="25"/>
        <v>Yes</v>
      </c>
    </row>
    <row r="783" spans="1:8" x14ac:dyDescent="0.4">
      <c r="A783" s="12" t="s">
        <v>1606</v>
      </c>
      <c r="B783" s="12" t="s">
        <v>1607</v>
      </c>
      <c r="C783" s="12"/>
      <c r="D783" s="13">
        <v>37.119999999999997</v>
      </c>
      <c r="E783" s="13">
        <v>62.88</v>
      </c>
      <c r="F783" s="14">
        <v>2.69</v>
      </c>
      <c r="G783" s="15">
        <f t="shared" si="24"/>
        <v>2.6939655172413794</v>
      </c>
      <c r="H783" s="8" t="str">
        <f t="shared" si="25"/>
        <v>Yes</v>
      </c>
    </row>
    <row r="784" spans="1:8" x14ac:dyDescent="0.4">
      <c r="A784" s="12" t="s">
        <v>1608</v>
      </c>
      <c r="B784" s="12" t="s">
        <v>1609</v>
      </c>
      <c r="C784" s="12"/>
      <c r="D784" s="13">
        <v>40</v>
      </c>
      <c r="E784" s="13">
        <v>60</v>
      </c>
      <c r="F784" s="14">
        <v>2.5</v>
      </c>
      <c r="G784" s="15">
        <f t="shared" si="24"/>
        <v>2.5</v>
      </c>
      <c r="H784" s="8" t="str">
        <f t="shared" si="25"/>
        <v>Yes</v>
      </c>
    </row>
    <row r="785" spans="1:8" x14ac:dyDescent="0.4">
      <c r="A785" s="12" t="s">
        <v>1610</v>
      </c>
      <c r="B785" s="12" t="s">
        <v>1611</v>
      </c>
      <c r="C785" s="12"/>
      <c r="D785" s="13">
        <v>33.79</v>
      </c>
      <c r="E785" s="13">
        <v>66.209999999999994</v>
      </c>
      <c r="F785" s="14">
        <v>2.96</v>
      </c>
      <c r="G785" s="15">
        <f t="shared" si="24"/>
        <v>2.9594554601953242</v>
      </c>
      <c r="H785" s="8" t="str">
        <f t="shared" si="25"/>
        <v>Yes</v>
      </c>
    </row>
    <row r="786" spans="1:8" x14ac:dyDescent="0.4">
      <c r="A786" s="12" t="s">
        <v>1612</v>
      </c>
      <c r="B786" s="12" t="s">
        <v>1613</v>
      </c>
      <c r="C786" s="12"/>
      <c r="D786" s="13">
        <v>50</v>
      </c>
      <c r="E786" s="13">
        <v>50</v>
      </c>
      <c r="F786" s="14">
        <v>2</v>
      </c>
      <c r="G786" s="15">
        <f t="shared" si="24"/>
        <v>2</v>
      </c>
      <c r="H786" s="8" t="str">
        <f t="shared" si="25"/>
        <v>Yes</v>
      </c>
    </row>
    <row r="787" spans="1:8" x14ac:dyDescent="0.4">
      <c r="A787" s="12" t="s">
        <v>1614</v>
      </c>
      <c r="B787" s="12" t="s">
        <v>1615</v>
      </c>
      <c r="C787" s="12"/>
      <c r="D787" s="13">
        <v>40</v>
      </c>
      <c r="E787" s="13">
        <v>60</v>
      </c>
      <c r="F787" s="14">
        <v>2.5</v>
      </c>
      <c r="G787" s="15">
        <f t="shared" si="24"/>
        <v>2.5</v>
      </c>
      <c r="H787" s="8" t="str">
        <f t="shared" si="25"/>
        <v>Yes</v>
      </c>
    </row>
    <row r="788" spans="1:8" x14ac:dyDescent="0.4">
      <c r="A788" s="12" t="s">
        <v>1616</v>
      </c>
      <c r="B788" s="12" t="s">
        <v>1617</v>
      </c>
      <c r="C788" s="12"/>
      <c r="D788" s="13">
        <v>50</v>
      </c>
      <c r="E788" s="13">
        <v>50</v>
      </c>
      <c r="F788" s="14">
        <v>2</v>
      </c>
      <c r="G788" s="15">
        <f t="shared" si="24"/>
        <v>2</v>
      </c>
      <c r="H788" s="8" t="str">
        <f t="shared" si="25"/>
        <v>Yes</v>
      </c>
    </row>
    <row r="789" spans="1:8" x14ac:dyDescent="0.4">
      <c r="A789" s="16" t="s">
        <v>1618</v>
      </c>
      <c r="B789" s="16" t="s">
        <v>1619</v>
      </c>
      <c r="C789" s="16"/>
      <c r="D789" s="17">
        <v>100</v>
      </c>
      <c r="E789" s="17">
        <v>0</v>
      </c>
      <c r="F789" s="18">
        <v>1</v>
      </c>
      <c r="G789" s="19">
        <f t="shared" si="24"/>
        <v>1</v>
      </c>
      <c r="H789" s="9" t="str">
        <f t="shared" si="25"/>
        <v>No — 0% funding</v>
      </c>
    </row>
    <row r="790" spans="1:8" x14ac:dyDescent="0.4">
      <c r="A790" s="12" t="s">
        <v>1620</v>
      </c>
      <c r="B790" s="12" t="s">
        <v>1621</v>
      </c>
      <c r="C790" s="12"/>
      <c r="D790" s="13">
        <v>41.98</v>
      </c>
      <c r="E790" s="13">
        <v>58.02</v>
      </c>
      <c r="F790" s="14">
        <v>2.38</v>
      </c>
      <c r="G790" s="15">
        <f t="shared" si="24"/>
        <v>2.3820867079561698</v>
      </c>
      <c r="H790" s="8" t="str">
        <f t="shared" si="25"/>
        <v>Yes</v>
      </c>
    </row>
    <row r="791" spans="1:8" x14ac:dyDescent="0.4">
      <c r="A791" s="12" t="s">
        <v>1622</v>
      </c>
      <c r="B791" s="12" t="s">
        <v>1623</v>
      </c>
      <c r="C791" s="12"/>
      <c r="D791" s="13">
        <v>49</v>
      </c>
      <c r="E791" s="13">
        <v>51</v>
      </c>
      <c r="F791" s="14">
        <v>2.04</v>
      </c>
      <c r="G791" s="15">
        <f t="shared" si="24"/>
        <v>2.0408163265306123</v>
      </c>
      <c r="H791" s="8" t="str">
        <f t="shared" si="25"/>
        <v>Yes</v>
      </c>
    </row>
    <row r="792" spans="1:8" x14ac:dyDescent="0.4">
      <c r="A792" s="12" t="s">
        <v>1624</v>
      </c>
      <c r="B792" s="12" t="s">
        <v>1625</v>
      </c>
      <c r="C792" s="12"/>
      <c r="D792" s="13">
        <v>60</v>
      </c>
      <c r="E792" s="13">
        <v>40</v>
      </c>
      <c r="F792" s="14">
        <v>1.67</v>
      </c>
      <c r="G792" s="15">
        <f t="shared" si="24"/>
        <v>1.6666666666666667</v>
      </c>
      <c r="H792" s="8" t="str">
        <f t="shared" si="25"/>
        <v>Yes</v>
      </c>
    </row>
    <row r="793" spans="1:8" x14ac:dyDescent="0.4">
      <c r="A793" s="12" t="s">
        <v>1626</v>
      </c>
      <c r="B793" s="12" t="s">
        <v>1627</v>
      </c>
      <c r="C793" s="12"/>
      <c r="D793" s="13">
        <v>35.61</v>
      </c>
      <c r="E793" s="13">
        <v>64.39</v>
      </c>
      <c r="F793" s="14">
        <v>2.81</v>
      </c>
      <c r="G793" s="15">
        <f t="shared" si="24"/>
        <v>2.808199943836001</v>
      </c>
      <c r="H793" s="8" t="str">
        <f t="shared" si="25"/>
        <v>Yes</v>
      </c>
    </row>
    <row r="794" spans="1:8" x14ac:dyDescent="0.4">
      <c r="A794" s="12" t="s">
        <v>1628</v>
      </c>
      <c r="B794" s="12" t="s">
        <v>1629</v>
      </c>
      <c r="C794" s="12"/>
      <c r="D794" s="13">
        <v>40</v>
      </c>
      <c r="E794" s="13">
        <v>60</v>
      </c>
      <c r="F794" s="14">
        <v>2.5</v>
      </c>
      <c r="G794" s="15">
        <f t="shared" si="24"/>
        <v>2.5</v>
      </c>
      <c r="H794" s="8" t="str">
        <f t="shared" si="25"/>
        <v>Yes</v>
      </c>
    </row>
    <row r="795" spans="1:8" x14ac:dyDescent="0.4">
      <c r="A795" s="12" t="s">
        <v>1630</v>
      </c>
      <c r="B795" s="12" t="s">
        <v>1631</v>
      </c>
      <c r="C795" s="12"/>
      <c r="D795" s="13">
        <v>50</v>
      </c>
      <c r="E795" s="13">
        <v>50</v>
      </c>
      <c r="F795" s="14">
        <v>2</v>
      </c>
      <c r="G795" s="15">
        <f t="shared" si="24"/>
        <v>2</v>
      </c>
      <c r="H795" s="8" t="str">
        <f t="shared" si="25"/>
        <v>Yes</v>
      </c>
    </row>
    <row r="796" spans="1:8" x14ac:dyDescent="0.4">
      <c r="A796" s="12" t="s">
        <v>1632</v>
      </c>
      <c r="B796" s="12" t="s">
        <v>1633</v>
      </c>
      <c r="C796" s="12"/>
      <c r="D796" s="13">
        <v>36.4</v>
      </c>
      <c r="E796" s="13">
        <v>63.6</v>
      </c>
      <c r="F796" s="14">
        <v>2.75</v>
      </c>
      <c r="G796" s="15">
        <f t="shared" si="24"/>
        <v>2.7472527472527473</v>
      </c>
      <c r="H796" s="8" t="str">
        <f t="shared" si="25"/>
        <v>Yes</v>
      </c>
    </row>
    <row r="797" spans="1:8" x14ac:dyDescent="0.4">
      <c r="A797" s="12" t="s">
        <v>1634</v>
      </c>
      <c r="B797" s="12" t="s">
        <v>1635</v>
      </c>
      <c r="C797" s="12"/>
      <c r="D797" s="13">
        <v>36.590000000000003</v>
      </c>
      <c r="E797" s="13">
        <v>63.41</v>
      </c>
      <c r="F797" s="14">
        <v>2.73</v>
      </c>
      <c r="G797" s="15">
        <f t="shared" si="24"/>
        <v>2.7329871549603713</v>
      </c>
      <c r="H797" s="8" t="str">
        <f t="shared" si="25"/>
        <v>Yes</v>
      </c>
    </row>
    <row r="798" spans="1:8" x14ac:dyDescent="0.4">
      <c r="A798" s="12" t="s">
        <v>1636</v>
      </c>
      <c r="B798" s="12" t="s">
        <v>1637</v>
      </c>
      <c r="C798" s="12"/>
      <c r="D798" s="13">
        <v>23</v>
      </c>
      <c r="E798" s="13">
        <v>77</v>
      </c>
      <c r="F798" s="14">
        <v>4.3499999999999996</v>
      </c>
      <c r="G798" s="15">
        <f t="shared" si="24"/>
        <v>4.3478260869565215</v>
      </c>
      <c r="H798" s="8" t="str">
        <f t="shared" si="25"/>
        <v>Yes</v>
      </c>
    </row>
    <row r="799" spans="1:8" x14ac:dyDescent="0.4">
      <c r="A799" s="12" t="s">
        <v>1638</v>
      </c>
      <c r="B799" s="12" t="s">
        <v>1639</v>
      </c>
      <c r="C799" s="12"/>
      <c r="D799" s="13">
        <v>38.86</v>
      </c>
      <c r="E799" s="13">
        <v>61.14</v>
      </c>
      <c r="F799" s="14">
        <v>2.57</v>
      </c>
      <c r="G799" s="15">
        <f t="shared" si="24"/>
        <v>2.5733401955738548</v>
      </c>
      <c r="H799" s="8" t="str">
        <f t="shared" si="25"/>
        <v>Yes</v>
      </c>
    </row>
    <row r="800" spans="1:8" x14ac:dyDescent="0.4">
      <c r="A800" s="12" t="s">
        <v>1640</v>
      </c>
      <c r="B800" s="12" t="s">
        <v>1641</v>
      </c>
      <c r="C800" s="12"/>
      <c r="D800" s="13">
        <v>41.99</v>
      </c>
      <c r="E800" s="13">
        <v>58.01</v>
      </c>
      <c r="F800" s="14">
        <v>2.38</v>
      </c>
      <c r="G800" s="15">
        <f t="shared" si="24"/>
        <v>2.3815194093831864</v>
      </c>
      <c r="H800" s="8" t="str">
        <f t="shared" si="25"/>
        <v>Yes</v>
      </c>
    </row>
    <row r="801" spans="1:8" x14ac:dyDescent="0.4">
      <c r="A801" s="12" t="s">
        <v>1642</v>
      </c>
      <c r="B801" s="12" t="s">
        <v>1643</v>
      </c>
      <c r="C801" s="12"/>
      <c r="D801" s="13">
        <v>23</v>
      </c>
      <c r="E801" s="13">
        <v>77</v>
      </c>
      <c r="F801" s="14">
        <v>4.3499999999999996</v>
      </c>
      <c r="G801" s="15">
        <f t="shared" si="24"/>
        <v>4.3478260869565215</v>
      </c>
      <c r="H801" s="8" t="str">
        <f t="shared" si="25"/>
        <v>Yes</v>
      </c>
    </row>
    <row r="802" spans="1:8" x14ac:dyDescent="0.4">
      <c r="A802" s="12" t="s">
        <v>1644</v>
      </c>
      <c r="B802" s="12" t="s">
        <v>1645</v>
      </c>
      <c r="C802" s="12"/>
      <c r="D802" s="13">
        <v>36.74</v>
      </c>
      <c r="E802" s="13">
        <v>63.26</v>
      </c>
      <c r="F802" s="14">
        <v>2.72</v>
      </c>
      <c r="G802" s="15">
        <f t="shared" si="24"/>
        <v>2.7218290691344582</v>
      </c>
      <c r="H802" s="8" t="str">
        <f t="shared" si="25"/>
        <v>Yes</v>
      </c>
    </row>
    <row r="803" spans="1:8" x14ac:dyDescent="0.4">
      <c r="A803" s="12" t="s">
        <v>1646</v>
      </c>
      <c r="B803" s="12" t="s">
        <v>1647</v>
      </c>
      <c r="C803" s="12"/>
      <c r="D803" s="13">
        <v>30.25</v>
      </c>
      <c r="E803" s="13">
        <v>69.75</v>
      </c>
      <c r="F803" s="14">
        <v>3.31</v>
      </c>
      <c r="G803" s="15">
        <f t="shared" si="24"/>
        <v>3.3057851239669422</v>
      </c>
      <c r="H803" s="8" t="str">
        <f t="shared" si="25"/>
        <v>Yes</v>
      </c>
    </row>
    <row r="804" spans="1:8" x14ac:dyDescent="0.4">
      <c r="A804" s="12" t="s">
        <v>1648</v>
      </c>
      <c r="B804" s="12" t="s">
        <v>1649</v>
      </c>
      <c r="C804" s="12"/>
      <c r="D804" s="13">
        <v>31.09</v>
      </c>
      <c r="E804" s="13">
        <v>68.91</v>
      </c>
      <c r="F804" s="14">
        <v>3.22</v>
      </c>
      <c r="G804" s="15">
        <f t="shared" si="24"/>
        <v>3.2164683177870699</v>
      </c>
      <c r="H804" s="8" t="str">
        <f t="shared" si="25"/>
        <v>Yes</v>
      </c>
    </row>
    <row r="805" spans="1:8" x14ac:dyDescent="0.4">
      <c r="A805" s="12" t="s">
        <v>1650</v>
      </c>
      <c r="B805" s="12" t="s">
        <v>1651</v>
      </c>
      <c r="C805" s="12"/>
      <c r="D805" s="13">
        <v>29.04</v>
      </c>
      <c r="E805" s="13">
        <v>70.959999999999994</v>
      </c>
      <c r="F805" s="14">
        <v>3.44</v>
      </c>
      <c r="G805" s="15">
        <f t="shared" si="24"/>
        <v>3.443526170798898</v>
      </c>
      <c r="H805" s="8" t="str">
        <f t="shared" si="25"/>
        <v>Yes</v>
      </c>
    </row>
    <row r="806" spans="1:8" x14ac:dyDescent="0.4">
      <c r="A806" s="12" t="s">
        <v>1652</v>
      </c>
      <c r="B806" s="12" t="s">
        <v>1653</v>
      </c>
      <c r="C806" s="12"/>
      <c r="D806" s="13">
        <v>32.909999999999997</v>
      </c>
      <c r="E806" s="13">
        <v>67.09</v>
      </c>
      <c r="F806" s="14">
        <v>3.04</v>
      </c>
      <c r="G806" s="15">
        <f t="shared" si="24"/>
        <v>3.0385900941962931</v>
      </c>
      <c r="H806" s="8" t="str">
        <f t="shared" si="25"/>
        <v>Yes</v>
      </c>
    </row>
    <row r="807" spans="1:8" x14ac:dyDescent="0.4">
      <c r="A807" s="12" t="s">
        <v>1654</v>
      </c>
      <c r="B807" s="12" t="s">
        <v>1655</v>
      </c>
      <c r="C807" s="12"/>
      <c r="D807" s="13">
        <v>33.15</v>
      </c>
      <c r="E807" s="13">
        <v>66.849999999999994</v>
      </c>
      <c r="F807" s="14">
        <v>3.02</v>
      </c>
      <c r="G807" s="15">
        <f t="shared" si="24"/>
        <v>3.0165912518853695</v>
      </c>
      <c r="H807" s="8" t="str">
        <f t="shared" si="25"/>
        <v>Yes</v>
      </c>
    </row>
    <row r="808" spans="1:8" x14ac:dyDescent="0.4">
      <c r="A808" s="12" t="s">
        <v>1656</v>
      </c>
      <c r="B808" s="12" t="s">
        <v>1657</v>
      </c>
      <c r="C808" s="12"/>
      <c r="D808" s="13">
        <v>27.15</v>
      </c>
      <c r="E808" s="13">
        <v>72.849999999999994</v>
      </c>
      <c r="F808" s="14">
        <v>3.68</v>
      </c>
      <c r="G808" s="15">
        <f t="shared" si="24"/>
        <v>3.6832412523020261</v>
      </c>
      <c r="H808" s="8" t="str">
        <f t="shared" si="25"/>
        <v>Yes</v>
      </c>
    </row>
    <row r="809" spans="1:8" x14ac:dyDescent="0.4">
      <c r="A809" s="12" t="s">
        <v>1658</v>
      </c>
      <c r="B809" s="12" t="s">
        <v>1659</v>
      </c>
      <c r="C809" s="12"/>
      <c r="D809" s="13">
        <v>35.47</v>
      </c>
      <c r="E809" s="13">
        <v>64.53</v>
      </c>
      <c r="F809" s="14">
        <v>2.82</v>
      </c>
      <c r="G809" s="15">
        <f t="shared" si="24"/>
        <v>2.8192839018889204</v>
      </c>
      <c r="H809" s="8" t="str">
        <f t="shared" si="25"/>
        <v>Yes</v>
      </c>
    </row>
    <row r="810" spans="1:8" x14ac:dyDescent="0.4">
      <c r="A810" s="16" t="s">
        <v>1660</v>
      </c>
      <c r="B810" s="16" t="s">
        <v>1661</v>
      </c>
      <c r="C810" s="16"/>
      <c r="D810" s="17">
        <v>100</v>
      </c>
      <c r="E810" s="17">
        <v>0</v>
      </c>
      <c r="F810" s="18">
        <v>1</v>
      </c>
      <c r="G810" s="19">
        <f t="shared" si="24"/>
        <v>1</v>
      </c>
      <c r="H810" s="9" t="str">
        <f t="shared" si="25"/>
        <v>No — 0% funding</v>
      </c>
    </row>
    <row r="811" spans="1:8" x14ac:dyDescent="0.4">
      <c r="A811" s="12" t="s">
        <v>1662</v>
      </c>
      <c r="B811" s="12" t="s">
        <v>1663</v>
      </c>
      <c r="C811" s="12"/>
      <c r="D811" s="13">
        <v>50</v>
      </c>
      <c r="E811" s="13">
        <v>50</v>
      </c>
      <c r="F811" s="14">
        <v>2</v>
      </c>
      <c r="G811" s="15">
        <f t="shared" si="24"/>
        <v>2</v>
      </c>
      <c r="H811" s="8" t="str">
        <f t="shared" si="25"/>
        <v>Yes</v>
      </c>
    </row>
    <row r="812" spans="1:8" x14ac:dyDescent="0.4">
      <c r="A812" s="12" t="s">
        <v>1664</v>
      </c>
      <c r="B812" s="12" t="s">
        <v>1665</v>
      </c>
      <c r="C812" s="12"/>
      <c r="D812" s="13">
        <v>39.46</v>
      </c>
      <c r="E812" s="13">
        <v>60.54</v>
      </c>
      <c r="F812" s="14">
        <v>2.5299999999999998</v>
      </c>
      <c r="G812" s="15">
        <f t="shared" si="24"/>
        <v>2.5342118601115051</v>
      </c>
      <c r="H812" s="8" t="str">
        <f t="shared" si="25"/>
        <v>Yes</v>
      </c>
    </row>
    <row r="813" spans="1:8" x14ac:dyDescent="0.4">
      <c r="A813" s="12" t="s">
        <v>1666</v>
      </c>
      <c r="B813" s="12" t="s">
        <v>1667</v>
      </c>
      <c r="C813" s="12"/>
      <c r="D813" s="13">
        <v>34.71</v>
      </c>
      <c r="E813" s="13">
        <v>65.290000000000006</v>
      </c>
      <c r="F813" s="14">
        <v>2.88</v>
      </c>
      <c r="G813" s="15">
        <f t="shared" si="24"/>
        <v>2.881014116969173</v>
      </c>
      <c r="H813" s="8" t="str">
        <f t="shared" si="25"/>
        <v>Yes</v>
      </c>
    </row>
    <row r="814" spans="1:8" x14ac:dyDescent="0.4">
      <c r="A814" s="12" t="s">
        <v>1668</v>
      </c>
      <c r="B814" s="12" t="s">
        <v>1669</v>
      </c>
      <c r="C814" s="12"/>
      <c r="D814" s="13">
        <v>30.81</v>
      </c>
      <c r="E814" s="13">
        <v>69.19</v>
      </c>
      <c r="F814" s="14">
        <v>3.25</v>
      </c>
      <c r="G814" s="15">
        <f t="shared" si="24"/>
        <v>3.2456994482310941</v>
      </c>
      <c r="H814" s="8" t="str">
        <f t="shared" si="25"/>
        <v>Yes</v>
      </c>
    </row>
    <row r="815" spans="1:8" x14ac:dyDescent="0.4">
      <c r="A815" s="12" t="s">
        <v>1670</v>
      </c>
      <c r="B815" s="12" t="s">
        <v>1671</v>
      </c>
      <c r="C815" s="12"/>
      <c r="D815" s="13">
        <v>45</v>
      </c>
      <c r="E815" s="13">
        <v>55</v>
      </c>
      <c r="F815" s="14">
        <v>2.2200000000000002</v>
      </c>
      <c r="G815" s="15">
        <f t="shared" si="24"/>
        <v>2.2222222222222223</v>
      </c>
      <c r="H815" s="8" t="str">
        <f t="shared" si="25"/>
        <v>Yes</v>
      </c>
    </row>
    <row r="816" spans="1:8" x14ac:dyDescent="0.4">
      <c r="A816" s="12" t="s">
        <v>1672</v>
      </c>
      <c r="B816" s="12" t="s">
        <v>1673</v>
      </c>
      <c r="C816" s="12"/>
      <c r="D816" s="13">
        <v>27.52</v>
      </c>
      <c r="E816" s="13">
        <v>72.48</v>
      </c>
      <c r="F816" s="14">
        <v>3.63</v>
      </c>
      <c r="G816" s="15">
        <f t="shared" si="24"/>
        <v>3.6337209302325584</v>
      </c>
      <c r="H816" s="8" t="str">
        <f t="shared" si="25"/>
        <v>Yes</v>
      </c>
    </row>
    <row r="817" spans="1:8" x14ac:dyDescent="0.4">
      <c r="A817" s="12" t="s">
        <v>1674</v>
      </c>
      <c r="B817" s="12" t="s">
        <v>1675</v>
      </c>
      <c r="C817" s="12"/>
      <c r="D817" s="13">
        <v>30</v>
      </c>
      <c r="E817" s="13">
        <v>70</v>
      </c>
      <c r="F817" s="14">
        <v>3.33</v>
      </c>
      <c r="G817" s="15">
        <f t="shared" si="24"/>
        <v>3.3333333333333335</v>
      </c>
      <c r="H817" s="8" t="str">
        <f t="shared" si="25"/>
        <v>Yes</v>
      </c>
    </row>
    <row r="818" spans="1:8" x14ac:dyDescent="0.4">
      <c r="A818" s="12" t="s">
        <v>1676</v>
      </c>
      <c r="B818" s="12" t="s">
        <v>1677</v>
      </c>
      <c r="C818" s="12"/>
      <c r="D818" s="13">
        <v>24.1</v>
      </c>
      <c r="E818" s="13">
        <v>75.900000000000006</v>
      </c>
      <c r="F818" s="14">
        <v>4.1500000000000004</v>
      </c>
      <c r="G818" s="15">
        <f t="shared" si="24"/>
        <v>4.1493775933609953</v>
      </c>
      <c r="H818" s="8" t="str">
        <f t="shared" si="25"/>
        <v>Yes</v>
      </c>
    </row>
    <row r="819" spans="1:8" x14ac:dyDescent="0.4">
      <c r="A819" s="12" t="s">
        <v>1678</v>
      </c>
      <c r="B819" s="12" t="s">
        <v>1679</v>
      </c>
      <c r="C819" s="12"/>
      <c r="D819" s="13">
        <v>35</v>
      </c>
      <c r="E819" s="13">
        <v>65</v>
      </c>
      <c r="F819" s="14">
        <v>2.86</v>
      </c>
      <c r="G819" s="15">
        <f t="shared" si="24"/>
        <v>2.8571428571428572</v>
      </c>
      <c r="H819" s="8" t="str">
        <f t="shared" si="25"/>
        <v>Yes</v>
      </c>
    </row>
    <row r="820" spans="1:8" x14ac:dyDescent="0.4">
      <c r="A820" s="12" t="s">
        <v>1680</v>
      </c>
      <c r="B820" s="12" t="s">
        <v>1681</v>
      </c>
      <c r="C820" s="12"/>
      <c r="D820" s="13">
        <v>31.35</v>
      </c>
      <c r="E820" s="13">
        <v>68.650000000000006</v>
      </c>
      <c r="F820" s="14">
        <v>3.19</v>
      </c>
      <c r="G820" s="15">
        <f t="shared" si="24"/>
        <v>3.1897926634768741</v>
      </c>
      <c r="H820" s="8" t="str">
        <f t="shared" si="25"/>
        <v>Yes</v>
      </c>
    </row>
    <row r="821" spans="1:8" x14ac:dyDescent="0.4">
      <c r="A821" s="12" t="s">
        <v>1682</v>
      </c>
      <c r="B821" s="12" t="s">
        <v>1683</v>
      </c>
      <c r="C821" s="12"/>
      <c r="D821" s="13">
        <v>22</v>
      </c>
      <c r="E821" s="13">
        <v>78</v>
      </c>
      <c r="F821" s="14">
        <v>4.55</v>
      </c>
      <c r="G821" s="15">
        <f t="shared" si="24"/>
        <v>4.5454545454545459</v>
      </c>
      <c r="H821" s="8" t="str">
        <f t="shared" si="25"/>
        <v>Yes</v>
      </c>
    </row>
    <row r="822" spans="1:8" x14ac:dyDescent="0.4">
      <c r="A822" s="12" t="s">
        <v>1684</v>
      </c>
      <c r="B822" s="12" t="s">
        <v>1685</v>
      </c>
      <c r="C822" s="12"/>
      <c r="D822" s="13">
        <v>34.159999999999997</v>
      </c>
      <c r="E822" s="13">
        <v>65.84</v>
      </c>
      <c r="F822" s="14">
        <v>2.93</v>
      </c>
      <c r="G822" s="15">
        <f t="shared" si="24"/>
        <v>2.9274004683840751</v>
      </c>
      <c r="H822" s="8" t="str">
        <f t="shared" si="25"/>
        <v>Yes</v>
      </c>
    </row>
    <row r="823" spans="1:8" x14ac:dyDescent="0.4">
      <c r="A823" s="12" t="s">
        <v>1686</v>
      </c>
      <c r="B823" s="12" t="s">
        <v>1687</v>
      </c>
      <c r="C823" s="12"/>
      <c r="D823" s="13">
        <v>41.4</v>
      </c>
      <c r="E823" s="13">
        <v>58.6</v>
      </c>
      <c r="F823" s="14">
        <v>2.42</v>
      </c>
      <c r="G823" s="15">
        <f t="shared" si="24"/>
        <v>2.4154589371980677</v>
      </c>
      <c r="H823" s="8" t="str">
        <f t="shared" si="25"/>
        <v>Yes</v>
      </c>
    </row>
    <row r="824" spans="1:8" x14ac:dyDescent="0.4">
      <c r="A824" s="12" t="s">
        <v>1688</v>
      </c>
      <c r="B824" s="12" t="s">
        <v>1689</v>
      </c>
      <c r="C824" s="12"/>
      <c r="D824" s="13">
        <v>40</v>
      </c>
      <c r="E824" s="13">
        <v>60</v>
      </c>
      <c r="F824" s="14">
        <v>2.5</v>
      </c>
      <c r="G824" s="15">
        <f t="shared" si="24"/>
        <v>2.5</v>
      </c>
      <c r="H824" s="8" t="str">
        <f t="shared" si="25"/>
        <v>Yes</v>
      </c>
    </row>
    <row r="825" spans="1:8" x14ac:dyDescent="0.4">
      <c r="A825" s="12" t="s">
        <v>1690</v>
      </c>
      <c r="B825" s="12" t="s">
        <v>1691</v>
      </c>
      <c r="C825" s="12"/>
      <c r="D825" s="13">
        <v>23.82</v>
      </c>
      <c r="E825" s="13">
        <v>76.180000000000007</v>
      </c>
      <c r="F825" s="14">
        <v>4.2</v>
      </c>
      <c r="G825" s="15">
        <f t="shared" si="24"/>
        <v>4.1981528127623848</v>
      </c>
      <c r="H825" s="8" t="str">
        <f t="shared" si="25"/>
        <v>Yes</v>
      </c>
    </row>
    <row r="826" spans="1:8" x14ac:dyDescent="0.4">
      <c r="A826" s="12" t="s">
        <v>1692</v>
      </c>
      <c r="B826" s="12" t="s">
        <v>1693</v>
      </c>
      <c r="C826" s="12"/>
      <c r="D826" s="13">
        <v>33.29</v>
      </c>
      <c r="E826" s="13">
        <v>66.709999999999994</v>
      </c>
      <c r="F826" s="14">
        <v>3</v>
      </c>
      <c r="G826" s="15">
        <f t="shared" si="24"/>
        <v>3.0039050765995796</v>
      </c>
      <c r="H826" s="8" t="str">
        <f t="shared" si="25"/>
        <v>Yes</v>
      </c>
    </row>
    <row r="827" spans="1:8" x14ac:dyDescent="0.4">
      <c r="A827" s="12" t="s">
        <v>1694</v>
      </c>
      <c r="B827" s="12" t="s">
        <v>1695</v>
      </c>
      <c r="C827" s="12"/>
      <c r="D827" s="13">
        <v>30.45</v>
      </c>
      <c r="E827" s="13">
        <v>69.55</v>
      </c>
      <c r="F827" s="14">
        <v>3.28</v>
      </c>
      <c r="G827" s="15">
        <f t="shared" si="24"/>
        <v>3.284072249589491</v>
      </c>
      <c r="H827" s="8" t="str">
        <f t="shared" si="25"/>
        <v>Yes</v>
      </c>
    </row>
    <row r="828" spans="1:8" x14ac:dyDescent="0.4">
      <c r="A828" s="12" t="s">
        <v>1696</v>
      </c>
      <c r="B828" s="12" t="s">
        <v>1697</v>
      </c>
      <c r="C828" s="12"/>
      <c r="D828" s="13">
        <v>20</v>
      </c>
      <c r="E828" s="13">
        <v>80</v>
      </c>
      <c r="F828" s="14">
        <v>5</v>
      </c>
      <c r="G828" s="15">
        <f t="shared" si="24"/>
        <v>5</v>
      </c>
      <c r="H828" s="8" t="str">
        <f t="shared" si="25"/>
        <v>Yes</v>
      </c>
    </row>
    <row r="829" spans="1:8" x14ac:dyDescent="0.4">
      <c r="A829" s="12" t="s">
        <v>1698</v>
      </c>
      <c r="B829" s="12" t="s">
        <v>1699</v>
      </c>
      <c r="C829" s="12"/>
      <c r="D829" s="13">
        <v>31.42</v>
      </c>
      <c r="E829" s="13">
        <v>68.58</v>
      </c>
      <c r="F829" s="14">
        <v>3.18</v>
      </c>
      <c r="G829" s="15">
        <f t="shared" si="24"/>
        <v>3.1826861871419476</v>
      </c>
      <c r="H829" s="8" t="str">
        <f t="shared" si="25"/>
        <v>Yes</v>
      </c>
    </row>
    <row r="830" spans="1:8" x14ac:dyDescent="0.4">
      <c r="A830" s="12" t="s">
        <v>1700</v>
      </c>
      <c r="B830" s="12" t="s">
        <v>1701</v>
      </c>
      <c r="C830" s="12"/>
      <c r="D830" s="13">
        <v>64</v>
      </c>
      <c r="E830" s="13">
        <v>36</v>
      </c>
      <c r="F830" s="14">
        <v>1.56</v>
      </c>
      <c r="G830" s="15">
        <f t="shared" si="24"/>
        <v>1.5625</v>
      </c>
      <c r="H830" s="8" t="str">
        <f t="shared" si="25"/>
        <v>Yes</v>
      </c>
    </row>
    <row r="831" spans="1:8" x14ac:dyDescent="0.4">
      <c r="A831" s="12" t="s">
        <v>1702</v>
      </c>
      <c r="B831" s="12" t="s">
        <v>1703</v>
      </c>
      <c r="C831" s="12"/>
      <c r="D831" s="13">
        <v>36.42</v>
      </c>
      <c r="E831" s="13">
        <v>63.58</v>
      </c>
      <c r="F831" s="14">
        <v>2.75</v>
      </c>
      <c r="G831" s="15">
        <f t="shared" si="24"/>
        <v>2.745744096650192</v>
      </c>
      <c r="H831" s="8" t="str">
        <f t="shared" si="25"/>
        <v>Yes</v>
      </c>
    </row>
    <row r="832" spans="1:8" x14ac:dyDescent="0.4">
      <c r="A832" s="12" t="s">
        <v>1704</v>
      </c>
      <c r="B832" s="12" t="s">
        <v>1705</v>
      </c>
      <c r="C832" s="12"/>
      <c r="D832" s="13">
        <v>29.82</v>
      </c>
      <c r="E832" s="13">
        <v>70.180000000000007</v>
      </c>
      <c r="F832" s="14">
        <v>3.35</v>
      </c>
      <c r="G832" s="15">
        <f t="shared" si="24"/>
        <v>3.3534540576794098</v>
      </c>
      <c r="H832" s="8" t="str">
        <f t="shared" si="25"/>
        <v>Yes</v>
      </c>
    </row>
    <row r="833" spans="1:8" x14ac:dyDescent="0.4">
      <c r="A833" s="12" t="s">
        <v>1706</v>
      </c>
      <c r="B833" s="12" t="s">
        <v>1707</v>
      </c>
      <c r="C833" s="12"/>
      <c r="D833" s="13">
        <v>36.58</v>
      </c>
      <c r="E833" s="13">
        <v>63.42</v>
      </c>
      <c r="F833" s="14">
        <v>2.73</v>
      </c>
      <c r="G833" s="15">
        <f t="shared" si="24"/>
        <v>2.7337342810278842</v>
      </c>
      <c r="H833" s="8" t="str">
        <f t="shared" si="25"/>
        <v>Yes</v>
      </c>
    </row>
    <row r="834" spans="1:8" x14ac:dyDescent="0.4">
      <c r="A834" s="12" t="s">
        <v>1708</v>
      </c>
      <c r="B834" s="12" t="s">
        <v>1709</v>
      </c>
      <c r="C834" s="12"/>
      <c r="D834" s="13">
        <v>41.32</v>
      </c>
      <c r="E834" s="13">
        <v>58.68</v>
      </c>
      <c r="F834" s="14">
        <v>2.42</v>
      </c>
      <c r="G834" s="15">
        <f t="shared" si="24"/>
        <v>2.4201355275895451</v>
      </c>
      <c r="H834" s="8" t="str">
        <f t="shared" si="25"/>
        <v>Yes</v>
      </c>
    </row>
    <row r="835" spans="1:8" x14ac:dyDescent="0.4">
      <c r="A835" s="12" t="s">
        <v>1710</v>
      </c>
      <c r="B835" s="12" t="s">
        <v>1711</v>
      </c>
      <c r="C835" s="12"/>
      <c r="D835" s="13">
        <v>29.34</v>
      </c>
      <c r="E835" s="13">
        <v>70.66</v>
      </c>
      <c r="F835" s="14">
        <v>3.41</v>
      </c>
      <c r="G835" s="15">
        <f t="shared" si="24"/>
        <v>3.4083162917518748</v>
      </c>
      <c r="H835" s="8" t="str">
        <f t="shared" si="25"/>
        <v>Yes</v>
      </c>
    </row>
    <row r="836" spans="1:8" x14ac:dyDescent="0.4">
      <c r="A836" s="12" t="s">
        <v>1712</v>
      </c>
      <c r="B836" s="12" t="s">
        <v>1713</v>
      </c>
      <c r="C836" s="12"/>
      <c r="D836" s="13">
        <v>40</v>
      </c>
      <c r="E836" s="13">
        <v>60</v>
      </c>
      <c r="F836" s="14">
        <v>2.5</v>
      </c>
      <c r="G836" s="15">
        <f t="shared" si="24"/>
        <v>2.5</v>
      </c>
      <c r="H836" s="8" t="str">
        <f t="shared" si="25"/>
        <v>Yes</v>
      </c>
    </row>
    <row r="837" spans="1:8" x14ac:dyDescent="0.4">
      <c r="A837" s="12" t="s">
        <v>1714</v>
      </c>
      <c r="B837" s="12" t="s">
        <v>1715</v>
      </c>
      <c r="C837" s="12"/>
      <c r="D837" s="13">
        <v>31.12</v>
      </c>
      <c r="E837" s="13">
        <v>68.88</v>
      </c>
      <c r="F837" s="14">
        <v>3.21</v>
      </c>
      <c r="G837" s="15">
        <f t="shared" si="24"/>
        <v>3.2133676092544987</v>
      </c>
      <c r="H837" s="8" t="str">
        <f t="shared" si="25"/>
        <v>Yes</v>
      </c>
    </row>
    <row r="838" spans="1:8" x14ac:dyDescent="0.4">
      <c r="A838" s="12" t="s">
        <v>1716</v>
      </c>
      <c r="B838" s="12" t="s">
        <v>1717</v>
      </c>
      <c r="C838" s="12"/>
      <c r="D838" s="13">
        <v>57</v>
      </c>
      <c r="E838" s="13">
        <v>43</v>
      </c>
      <c r="F838" s="14">
        <v>1.75</v>
      </c>
      <c r="G838" s="15">
        <f t="shared" ref="G838:G901" si="26">IFERROR(100/D838,"")</f>
        <v>1.7543859649122806</v>
      </c>
      <c r="H838" s="8" t="str">
        <f t="shared" ref="H838:H901" si="27">IF(E838&gt;0,"Yes","No — 0% funding")</f>
        <v>Yes</v>
      </c>
    </row>
    <row r="839" spans="1:8" x14ac:dyDescent="0.4">
      <c r="A839" s="12" t="s">
        <v>1718</v>
      </c>
      <c r="B839" s="12" t="s">
        <v>1719</v>
      </c>
      <c r="C839" s="12"/>
      <c r="D839" s="13">
        <v>50</v>
      </c>
      <c r="E839" s="13">
        <v>50</v>
      </c>
      <c r="F839" s="14">
        <v>2</v>
      </c>
      <c r="G839" s="15">
        <f t="shared" si="26"/>
        <v>2</v>
      </c>
      <c r="H839" s="8" t="str">
        <f t="shared" si="27"/>
        <v>Yes</v>
      </c>
    </row>
    <row r="840" spans="1:8" x14ac:dyDescent="0.4">
      <c r="A840" s="12" t="s">
        <v>1720</v>
      </c>
      <c r="B840" s="12" t="s">
        <v>1721</v>
      </c>
      <c r="C840" s="12"/>
      <c r="D840" s="13">
        <v>28.72</v>
      </c>
      <c r="E840" s="13">
        <v>71.28</v>
      </c>
      <c r="F840" s="14">
        <v>3.48</v>
      </c>
      <c r="G840" s="15">
        <f t="shared" si="26"/>
        <v>3.4818941504178276</v>
      </c>
      <c r="H840" s="8" t="str">
        <f t="shared" si="27"/>
        <v>Yes</v>
      </c>
    </row>
    <row r="841" spans="1:8" x14ac:dyDescent="0.4">
      <c r="A841" s="12" t="s">
        <v>1722</v>
      </c>
      <c r="B841" s="12" t="s">
        <v>1723</v>
      </c>
      <c r="C841" s="12"/>
      <c r="D841" s="13">
        <v>32.33</v>
      </c>
      <c r="E841" s="13">
        <v>67.67</v>
      </c>
      <c r="F841" s="14">
        <v>3.09</v>
      </c>
      <c r="G841" s="15">
        <f t="shared" si="26"/>
        <v>3.0931023816888339</v>
      </c>
      <c r="H841" s="8" t="str">
        <f t="shared" si="27"/>
        <v>Yes</v>
      </c>
    </row>
    <row r="842" spans="1:8" x14ac:dyDescent="0.4">
      <c r="A842" s="12" t="s">
        <v>1724</v>
      </c>
      <c r="B842" s="12" t="s">
        <v>1725</v>
      </c>
      <c r="C842" s="12"/>
      <c r="D842" s="13">
        <v>48.13</v>
      </c>
      <c r="E842" s="13">
        <v>51.87</v>
      </c>
      <c r="F842" s="14">
        <v>2.08</v>
      </c>
      <c r="G842" s="15">
        <f t="shared" si="26"/>
        <v>2.0777062123415746</v>
      </c>
      <c r="H842" s="8" t="str">
        <f t="shared" si="27"/>
        <v>Yes</v>
      </c>
    </row>
    <row r="843" spans="1:8" x14ac:dyDescent="0.4">
      <c r="A843" s="12" t="s">
        <v>1726</v>
      </c>
      <c r="B843" s="12" t="s">
        <v>1727</v>
      </c>
      <c r="C843" s="12"/>
      <c r="D843" s="13">
        <v>40</v>
      </c>
      <c r="E843" s="13">
        <v>60</v>
      </c>
      <c r="F843" s="14">
        <v>2.5</v>
      </c>
      <c r="G843" s="15">
        <f t="shared" si="26"/>
        <v>2.5</v>
      </c>
      <c r="H843" s="8" t="str">
        <f t="shared" si="27"/>
        <v>Yes</v>
      </c>
    </row>
    <row r="844" spans="1:8" x14ac:dyDescent="0.4">
      <c r="A844" s="12" t="s">
        <v>1728</v>
      </c>
      <c r="B844" s="12" t="s">
        <v>1729</v>
      </c>
      <c r="C844" s="12"/>
      <c r="D844" s="13">
        <v>40</v>
      </c>
      <c r="E844" s="13">
        <v>60</v>
      </c>
      <c r="F844" s="14">
        <v>2.5</v>
      </c>
      <c r="G844" s="15">
        <f t="shared" si="26"/>
        <v>2.5</v>
      </c>
      <c r="H844" s="8" t="str">
        <f t="shared" si="27"/>
        <v>Yes</v>
      </c>
    </row>
    <row r="845" spans="1:8" x14ac:dyDescent="0.4">
      <c r="A845" s="12" t="s">
        <v>1730</v>
      </c>
      <c r="B845" s="12" t="s">
        <v>1731</v>
      </c>
      <c r="C845" s="12"/>
      <c r="D845" s="13">
        <v>33.270000000000003</v>
      </c>
      <c r="E845" s="13">
        <v>66.73</v>
      </c>
      <c r="F845" s="14">
        <v>3.01</v>
      </c>
      <c r="G845" s="15">
        <f t="shared" si="26"/>
        <v>3.0057108506161705</v>
      </c>
      <c r="H845" s="8" t="str">
        <f t="shared" si="27"/>
        <v>Yes</v>
      </c>
    </row>
    <row r="846" spans="1:8" x14ac:dyDescent="0.4">
      <c r="A846" s="12" t="s">
        <v>1732</v>
      </c>
      <c r="B846" s="12" t="s">
        <v>1733</v>
      </c>
      <c r="C846" s="12"/>
      <c r="D846" s="13">
        <v>25.59</v>
      </c>
      <c r="E846" s="13">
        <v>74.41</v>
      </c>
      <c r="F846" s="14">
        <v>3.91</v>
      </c>
      <c r="G846" s="15">
        <f t="shared" si="26"/>
        <v>3.9077764751856194</v>
      </c>
      <c r="H846" s="8" t="str">
        <f t="shared" si="27"/>
        <v>Yes</v>
      </c>
    </row>
    <row r="847" spans="1:8" x14ac:dyDescent="0.4">
      <c r="A847" s="12" t="s">
        <v>1734</v>
      </c>
      <c r="B847" s="12" t="s">
        <v>1735</v>
      </c>
      <c r="C847" s="12"/>
      <c r="D847" s="13">
        <v>40</v>
      </c>
      <c r="E847" s="13">
        <v>60</v>
      </c>
      <c r="F847" s="14">
        <v>2.5</v>
      </c>
      <c r="G847" s="15">
        <f t="shared" si="26"/>
        <v>2.5</v>
      </c>
      <c r="H847" s="8" t="str">
        <f t="shared" si="27"/>
        <v>Yes</v>
      </c>
    </row>
    <row r="848" spans="1:8" x14ac:dyDescent="0.4">
      <c r="A848" s="16" t="s">
        <v>1736</v>
      </c>
      <c r="B848" s="16" t="s">
        <v>1737</v>
      </c>
      <c r="C848" s="16"/>
      <c r="D848" s="17">
        <v>100</v>
      </c>
      <c r="E848" s="17">
        <v>0</v>
      </c>
      <c r="F848" s="18">
        <v>1</v>
      </c>
      <c r="G848" s="19">
        <f t="shared" si="26"/>
        <v>1</v>
      </c>
      <c r="H848" s="9" t="str">
        <f t="shared" si="27"/>
        <v>No — 0% funding</v>
      </c>
    </row>
    <row r="849" spans="1:8" x14ac:dyDescent="0.4">
      <c r="A849" s="12" t="s">
        <v>1738</v>
      </c>
      <c r="B849" s="12" t="s">
        <v>1739</v>
      </c>
      <c r="C849" s="12"/>
      <c r="D849" s="13">
        <v>26.8</v>
      </c>
      <c r="E849" s="13">
        <v>73.2</v>
      </c>
      <c r="F849" s="14">
        <v>3.73</v>
      </c>
      <c r="G849" s="15">
        <f t="shared" si="26"/>
        <v>3.7313432835820897</v>
      </c>
      <c r="H849" s="8" t="str">
        <f t="shared" si="27"/>
        <v>Yes</v>
      </c>
    </row>
    <row r="850" spans="1:8" x14ac:dyDescent="0.4">
      <c r="A850" s="12" t="s">
        <v>1740</v>
      </c>
      <c r="B850" s="12" t="s">
        <v>1741</v>
      </c>
      <c r="C850" s="12"/>
      <c r="D850" s="13">
        <v>40</v>
      </c>
      <c r="E850" s="13">
        <v>60</v>
      </c>
      <c r="F850" s="14">
        <v>2.5</v>
      </c>
      <c r="G850" s="15">
        <f t="shared" si="26"/>
        <v>2.5</v>
      </c>
      <c r="H850" s="8" t="str">
        <f t="shared" si="27"/>
        <v>Yes</v>
      </c>
    </row>
    <row r="851" spans="1:8" x14ac:dyDescent="0.4">
      <c r="A851" s="12" t="s">
        <v>1742</v>
      </c>
      <c r="B851" s="12" t="s">
        <v>1743</v>
      </c>
      <c r="C851" s="12"/>
      <c r="D851" s="13">
        <v>30.14</v>
      </c>
      <c r="E851" s="13">
        <v>69.86</v>
      </c>
      <c r="F851" s="14">
        <v>3.32</v>
      </c>
      <c r="G851" s="15">
        <f t="shared" si="26"/>
        <v>3.3178500331785004</v>
      </c>
      <c r="H851" s="8" t="str">
        <f t="shared" si="27"/>
        <v>Yes</v>
      </c>
    </row>
    <row r="852" spans="1:8" x14ac:dyDescent="0.4">
      <c r="A852" s="12" t="s">
        <v>1744</v>
      </c>
      <c r="B852" s="12" t="s">
        <v>1745</v>
      </c>
      <c r="C852" s="12"/>
      <c r="D852" s="13">
        <v>35</v>
      </c>
      <c r="E852" s="13">
        <v>65</v>
      </c>
      <c r="F852" s="14">
        <v>2.86</v>
      </c>
      <c r="G852" s="15">
        <f t="shared" si="26"/>
        <v>2.8571428571428572</v>
      </c>
      <c r="H852" s="8" t="str">
        <f t="shared" si="27"/>
        <v>Yes</v>
      </c>
    </row>
    <row r="853" spans="1:8" x14ac:dyDescent="0.4">
      <c r="A853" s="12" t="s">
        <v>1746</v>
      </c>
      <c r="B853" s="12" t="s">
        <v>1747</v>
      </c>
      <c r="C853" s="12"/>
      <c r="D853" s="13">
        <v>40.33</v>
      </c>
      <c r="E853" s="13">
        <v>59.67</v>
      </c>
      <c r="F853" s="14">
        <v>2.48</v>
      </c>
      <c r="G853" s="15">
        <f t="shared" si="26"/>
        <v>2.4795437639474338</v>
      </c>
      <c r="H853" s="8" t="str">
        <f t="shared" si="27"/>
        <v>Yes</v>
      </c>
    </row>
    <row r="854" spans="1:8" x14ac:dyDescent="0.4">
      <c r="A854" s="12" t="s">
        <v>1748</v>
      </c>
      <c r="B854" s="12" t="s">
        <v>1749</v>
      </c>
      <c r="C854" s="12"/>
      <c r="D854" s="13">
        <v>36.18</v>
      </c>
      <c r="E854" s="13">
        <v>63.82</v>
      </c>
      <c r="F854" s="14">
        <v>2.76</v>
      </c>
      <c r="G854" s="15">
        <f t="shared" si="26"/>
        <v>2.7639579878385847</v>
      </c>
      <c r="H854" s="8" t="str">
        <f t="shared" si="27"/>
        <v>Yes</v>
      </c>
    </row>
    <row r="855" spans="1:8" x14ac:dyDescent="0.4">
      <c r="A855" s="12" t="s">
        <v>1750</v>
      </c>
      <c r="B855" s="12" t="s">
        <v>1751</v>
      </c>
      <c r="C855" s="12"/>
      <c r="D855" s="13">
        <v>50</v>
      </c>
      <c r="E855" s="13">
        <v>50</v>
      </c>
      <c r="F855" s="14">
        <v>2</v>
      </c>
      <c r="G855" s="15">
        <f t="shared" si="26"/>
        <v>2</v>
      </c>
      <c r="H855" s="8" t="str">
        <f t="shared" si="27"/>
        <v>Yes</v>
      </c>
    </row>
    <row r="856" spans="1:8" x14ac:dyDescent="0.4">
      <c r="A856" s="12" t="s">
        <v>1752</v>
      </c>
      <c r="B856" s="12" t="s">
        <v>1753</v>
      </c>
      <c r="C856" s="12"/>
      <c r="D856" s="13">
        <v>35.479999999999997</v>
      </c>
      <c r="E856" s="13">
        <v>64.52</v>
      </c>
      <c r="F856" s="14">
        <v>2.82</v>
      </c>
      <c r="G856" s="15">
        <f t="shared" si="26"/>
        <v>2.8184892897406995</v>
      </c>
      <c r="H856" s="8" t="str">
        <f t="shared" si="27"/>
        <v>Yes</v>
      </c>
    </row>
    <row r="857" spans="1:8" x14ac:dyDescent="0.4">
      <c r="A857" s="16" t="s">
        <v>1754</v>
      </c>
      <c r="B857" s="16" t="s">
        <v>1755</v>
      </c>
      <c r="C857" s="16"/>
      <c r="D857" s="17">
        <v>100</v>
      </c>
      <c r="E857" s="17">
        <v>0</v>
      </c>
      <c r="F857" s="18">
        <v>1</v>
      </c>
      <c r="G857" s="19">
        <f t="shared" si="26"/>
        <v>1</v>
      </c>
      <c r="H857" s="9" t="str">
        <f t="shared" si="27"/>
        <v>No — 0% funding</v>
      </c>
    </row>
    <row r="858" spans="1:8" x14ac:dyDescent="0.4">
      <c r="A858" s="12" t="s">
        <v>1756</v>
      </c>
      <c r="B858" s="12" t="s">
        <v>1757</v>
      </c>
      <c r="C858" s="12"/>
      <c r="D858" s="13">
        <v>40</v>
      </c>
      <c r="E858" s="13">
        <v>60</v>
      </c>
      <c r="F858" s="14">
        <v>2.5</v>
      </c>
      <c r="G858" s="15">
        <f t="shared" si="26"/>
        <v>2.5</v>
      </c>
      <c r="H858" s="8" t="str">
        <f t="shared" si="27"/>
        <v>Yes</v>
      </c>
    </row>
    <row r="859" spans="1:8" x14ac:dyDescent="0.4">
      <c r="A859" s="12" t="s">
        <v>1758</v>
      </c>
      <c r="B859" s="12" t="s">
        <v>1759</v>
      </c>
      <c r="C859" s="12"/>
      <c r="D859" s="13">
        <v>34.869999999999997</v>
      </c>
      <c r="E859" s="13">
        <v>65.13</v>
      </c>
      <c r="F859" s="14">
        <v>2.87</v>
      </c>
      <c r="G859" s="15">
        <f t="shared" si="26"/>
        <v>2.8677946659019216</v>
      </c>
      <c r="H859" s="8" t="str">
        <f t="shared" si="27"/>
        <v>Yes</v>
      </c>
    </row>
    <row r="860" spans="1:8" x14ac:dyDescent="0.4">
      <c r="A860" s="12" t="s">
        <v>1760</v>
      </c>
      <c r="B860" s="12" t="s">
        <v>1761</v>
      </c>
      <c r="C860" s="12"/>
      <c r="D860" s="13">
        <v>50</v>
      </c>
      <c r="E860" s="13">
        <v>50</v>
      </c>
      <c r="F860" s="14">
        <v>2</v>
      </c>
      <c r="G860" s="15">
        <f t="shared" si="26"/>
        <v>2</v>
      </c>
      <c r="H860" s="8" t="str">
        <f t="shared" si="27"/>
        <v>Yes</v>
      </c>
    </row>
    <row r="861" spans="1:8" x14ac:dyDescent="0.4">
      <c r="A861" s="12" t="s">
        <v>1762</v>
      </c>
      <c r="B861" s="12" t="s">
        <v>1763</v>
      </c>
      <c r="C861" s="12"/>
      <c r="D861" s="13">
        <v>40</v>
      </c>
      <c r="E861" s="13">
        <v>60</v>
      </c>
      <c r="F861" s="14">
        <v>2.5</v>
      </c>
      <c r="G861" s="15">
        <f t="shared" si="26"/>
        <v>2.5</v>
      </c>
      <c r="H861" s="8" t="str">
        <f t="shared" si="27"/>
        <v>Yes</v>
      </c>
    </row>
    <row r="862" spans="1:8" x14ac:dyDescent="0.4">
      <c r="A862" s="12" t="s">
        <v>1764</v>
      </c>
      <c r="B862" s="12" t="s">
        <v>1765</v>
      </c>
      <c r="C862" s="12"/>
      <c r="D862" s="13">
        <v>40</v>
      </c>
      <c r="E862" s="13">
        <v>60</v>
      </c>
      <c r="F862" s="14">
        <v>2.5</v>
      </c>
      <c r="G862" s="15">
        <f t="shared" si="26"/>
        <v>2.5</v>
      </c>
      <c r="H862" s="8" t="str">
        <f t="shared" si="27"/>
        <v>Yes</v>
      </c>
    </row>
    <row r="863" spans="1:8" x14ac:dyDescent="0.4">
      <c r="A863" s="16" t="s">
        <v>1766</v>
      </c>
      <c r="B863" s="16" t="s">
        <v>1767</v>
      </c>
      <c r="C863" s="16"/>
      <c r="D863" s="17">
        <v>100</v>
      </c>
      <c r="E863" s="17">
        <v>0</v>
      </c>
      <c r="F863" s="18">
        <v>1</v>
      </c>
      <c r="G863" s="19">
        <f t="shared" si="26"/>
        <v>1</v>
      </c>
      <c r="H863" s="9" t="str">
        <f t="shared" si="27"/>
        <v>No — 0% funding</v>
      </c>
    </row>
    <row r="864" spans="1:8" x14ac:dyDescent="0.4">
      <c r="A864" s="12" t="s">
        <v>1768</v>
      </c>
      <c r="B864" s="12" t="s">
        <v>1769</v>
      </c>
      <c r="C864" s="12"/>
      <c r="D864" s="13">
        <v>33.35</v>
      </c>
      <c r="E864" s="13">
        <v>66.650000000000006</v>
      </c>
      <c r="F864" s="14">
        <v>3</v>
      </c>
      <c r="G864" s="15">
        <f t="shared" si="26"/>
        <v>2.9985007496251872</v>
      </c>
      <c r="H864" s="8" t="str">
        <f t="shared" si="27"/>
        <v>Yes</v>
      </c>
    </row>
    <row r="865" spans="1:8" x14ac:dyDescent="0.4">
      <c r="A865" s="12" t="s">
        <v>1770</v>
      </c>
      <c r="B865" s="12" t="s">
        <v>1771</v>
      </c>
      <c r="C865" s="12"/>
      <c r="D865" s="13">
        <v>50</v>
      </c>
      <c r="E865" s="13">
        <v>50</v>
      </c>
      <c r="F865" s="14">
        <v>2</v>
      </c>
      <c r="G865" s="15">
        <f t="shared" si="26"/>
        <v>2</v>
      </c>
      <c r="H865" s="8" t="str">
        <f t="shared" si="27"/>
        <v>Yes</v>
      </c>
    </row>
    <row r="866" spans="1:8" x14ac:dyDescent="0.4">
      <c r="A866" s="12" t="s">
        <v>1772</v>
      </c>
      <c r="B866" s="12" t="s">
        <v>1773</v>
      </c>
      <c r="C866" s="12"/>
      <c r="D866" s="13">
        <v>40</v>
      </c>
      <c r="E866" s="13">
        <v>60</v>
      </c>
      <c r="F866" s="14">
        <v>2.5</v>
      </c>
      <c r="G866" s="15">
        <f t="shared" si="26"/>
        <v>2.5</v>
      </c>
      <c r="H866" s="8" t="str">
        <f t="shared" si="27"/>
        <v>Yes</v>
      </c>
    </row>
    <row r="867" spans="1:8" x14ac:dyDescent="0.4">
      <c r="A867" s="12" t="s">
        <v>1774</v>
      </c>
      <c r="B867" s="12" t="s">
        <v>1775</v>
      </c>
      <c r="C867" s="12"/>
      <c r="D867" s="13">
        <v>22</v>
      </c>
      <c r="E867" s="13">
        <v>78</v>
      </c>
      <c r="F867" s="14">
        <v>4.55</v>
      </c>
      <c r="G867" s="15">
        <f t="shared" si="26"/>
        <v>4.5454545454545459</v>
      </c>
      <c r="H867" s="8" t="str">
        <f t="shared" si="27"/>
        <v>Yes</v>
      </c>
    </row>
    <row r="868" spans="1:8" x14ac:dyDescent="0.4">
      <c r="A868" s="12" t="s">
        <v>1776</v>
      </c>
      <c r="B868" s="12" t="s">
        <v>1777</v>
      </c>
      <c r="C868" s="12"/>
      <c r="D868" s="13">
        <v>36.229999999999997</v>
      </c>
      <c r="E868" s="13">
        <v>63.77</v>
      </c>
      <c r="F868" s="14">
        <v>2.76</v>
      </c>
      <c r="G868" s="15">
        <f t="shared" si="26"/>
        <v>2.7601435274634283</v>
      </c>
      <c r="H868" s="8" t="str">
        <f t="shared" si="27"/>
        <v>Yes</v>
      </c>
    </row>
    <row r="869" spans="1:8" x14ac:dyDescent="0.4">
      <c r="A869" s="12" t="s">
        <v>1778</v>
      </c>
      <c r="B869" s="12" t="s">
        <v>1779</v>
      </c>
      <c r="C869" s="12"/>
      <c r="D869" s="13">
        <v>35.229999999999997</v>
      </c>
      <c r="E869" s="13">
        <v>64.77</v>
      </c>
      <c r="F869" s="14">
        <v>2.84</v>
      </c>
      <c r="G869" s="15">
        <f t="shared" si="26"/>
        <v>2.8384899233607723</v>
      </c>
      <c r="H869" s="8" t="str">
        <f t="shared" si="27"/>
        <v>Yes</v>
      </c>
    </row>
    <row r="870" spans="1:8" x14ac:dyDescent="0.4">
      <c r="A870" s="12" t="s">
        <v>1780</v>
      </c>
      <c r="B870" s="12" t="s">
        <v>1781</v>
      </c>
      <c r="C870" s="12"/>
      <c r="D870" s="13">
        <v>30.58</v>
      </c>
      <c r="E870" s="13">
        <v>69.42</v>
      </c>
      <c r="F870" s="14">
        <v>3.27</v>
      </c>
      <c r="G870" s="15">
        <f t="shared" si="26"/>
        <v>3.2701111837802488</v>
      </c>
      <c r="H870" s="8" t="str">
        <f t="shared" si="27"/>
        <v>Yes</v>
      </c>
    </row>
    <row r="871" spans="1:8" x14ac:dyDescent="0.4">
      <c r="A871" s="12" t="s">
        <v>1782</v>
      </c>
      <c r="B871" s="12" t="s">
        <v>1783</v>
      </c>
      <c r="C871" s="12"/>
      <c r="D871" s="13">
        <v>27.8</v>
      </c>
      <c r="E871" s="13">
        <v>72.2</v>
      </c>
      <c r="F871" s="14">
        <v>3.6</v>
      </c>
      <c r="G871" s="15">
        <f t="shared" si="26"/>
        <v>3.5971223021582732</v>
      </c>
      <c r="H871" s="8" t="str">
        <f t="shared" si="27"/>
        <v>Yes</v>
      </c>
    </row>
    <row r="872" spans="1:8" x14ac:dyDescent="0.4">
      <c r="A872" s="12" t="s">
        <v>1784</v>
      </c>
      <c r="B872" s="12" t="s">
        <v>1785</v>
      </c>
      <c r="C872" s="12"/>
      <c r="D872" s="13">
        <v>34.479999999999997</v>
      </c>
      <c r="E872" s="13">
        <v>65.52</v>
      </c>
      <c r="F872" s="14">
        <v>2.9</v>
      </c>
      <c r="G872" s="15">
        <f t="shared" si="26"/>
        <v>2.9002320185614852</v>
      </c>
      <c r="H872" s="8" t="str">
        <f t="shared" si="27"/>
        <v>Yes</v>
      </c>
    </row>
    <row r="873" spans="1:8" x14ac:dyDescent="0.4">
      <c r="A873" s="12" t="s">
        <v>1786</v>
      </c>
      <c r="B873" s="12" t="s">
        <v>1787</v>
      </c>
      <c r="C873" s="12"/>
      <c r="D873" s="13">
        <v>33.619999999999997</v>
      </c>
      <c r="E873" s="13">
        <v>66.38</v>
      </c>
      <c r="F873" s="14">
        <v>2.97</v>
      </c>
      <c r="G873" s="15">
        <f t="shared" si="26"/>
        <v>2.9744199881023201</v>
      </c>
      <c r="H873" s="8" t="str">
        <f t="shared" si="27"/>
        <v>Yes</v>
      </c>
    </row>
    <row r="874" spans="1:8" x14ac:dyDescent="0.4">
      <c r="A874" s="12" t="s">
        <v>1788</v>
      </c>
      <c r="B874" s="12" t="s">
        <v>1789</v>
      </c>
      <c r="C874" s="12"/>
      <c r="D874" s="13">
        <v>40</v>
      </c>
      <c r="E874" s="13">
        <v>60</v>
      </c>
      <c r="F874" s="14">
        <v>2.5</v>
      </c>
      <c r="G874" s="15">
        <f t="shared" si="26"/>
        <v>2.5</v>
      </c>
      <c r="H874" s="8" t="str">
        <f t="shared" si="27"/>
        <v>Yes</v>
      </c>
    </row>
    <row r="875" spans="1:8" x14ac:dyDescent="0.4">
      <c r="A875" s="12" t="s">
        <v>1790</v>
      </c>
      <c r="B875" s="12" t="s">
        <v>1791</v>
      </c>
      <c r="C875" s="12"/>
      <c r="D875" s="13">
        <v>50</v>
      </c>
      <c r="E875" s="13">
        <v>50</v>
      </c>
      <c r="F875" s="14">
        <v>2</v>
      </c>
      <c r="G875" s="15">
        <f t="shared" si="26"/>
        <v>2</v>
      </c>
      <c r="H875" s="8" t="str">
        <f t="shared" si="27"/>
        <v>Yes</v>
      </c>
    </row>
    <row r="876" spans="1:8" x14ac:dyDescent="0.4">
      <c r="A876" s="16" t="s">
        <v>1792</v>
      </c>
      <c r="B876" s="16" t="s">
        <v>1793</v>
      </c>
      <c r="C876" s="16"/>
      <c r="D876" s="17">
        <v>100</v>
      </c>
      <c r="E876" s="17">
        <v>0</v>
      </c>
      <c r="F876" s="18">
        <v>1</v>
      </c>
      <c r="G876" s="19">
        <f t="shared" si="26"/>
        <v>1</v>
      </c>
      <c r="H876" s="9" t="str">
        <f t="shared" si="27"/>
        <v>No — 0% funding</v>
      </c>
    </row>
    <row r="877" spans="1:8" x14ac:dyDescent="0.4">
      <c r="A877" s="12" t="s">
        <v>1794</v>
      </c>
      <c r="B877" s="12" t="s">
        <v>1795</v>
      </c>
      <c r="C877" s="12"/>
      <c r="D877" s="13">
        <v>50</v>
      </c>
      <c r="E877" s="13">
        <v>50</v>
      </c>
      <c r="F877" s="14">
        <v>2</v>
      </c>
      <c r="G877" s="15">
        <f t="shared" si="26"/>
        <v>2</v>
      </c>
      <c r="H877" s="8" t="str">
        <f t="shared" si="27"/>
        <v>Yes</v>
      </c>
    </row>
    <row r="878" spans="1:8" x14ac:dyDescent="0.4">
      <c r="A878" s="12" t="s">
        <v>1796</v>
      </c>
      <c r="B878" s="12" t="s">
        <v>1797</v>
      </c>
      <c r="C878" s="12"/>
      <c r="D878" s="13">
        <v>40</v>
      </c>
      <c r="E878" s="13">
        <v>60</v>
      </c>
      <c r="F878" s="14">
        <v>2.5</v>
      </c>
      <c r="G878" s="15">
        <f t="shared" si="26"/>
        <v>2.5</v>
      </c>
      <c r="H878" s="8" t="str">
        <f t="shared" si="27"/>
        <v>Yes</v>
      </c>
    </row>
    <row r="879" spans="1:8" x14ac:dyDescent="0.4">
      <c r="A879" s="12" t="s">
        <v>1798</v>
      </c>
      <c r="B879" s="12" t="s">
        <v>1799</v>
      </c>
      <c r="C879" s="12"/>
      <c r="D879" s="13">
        <v>50</v>
      </c>
      <c r="E879" s="13">
        <v>50</v>
      </c>
      <c r="F879" s="14">
        <v>2</v>
      </c>
      <c r="G879" s="15">
        <f t="shared" si="26"/>
        <v>2</v>
      </c>
      <c r="H879" s="8" t="str">
        <f t="shared" si="27"/>
        <v>Yes</v>
      </c>
    </row>
    <row r="880" spans="1:8" x14ac:dyDescent="0.4">
      <c r="A880" s="12" t="s">
        <v>1800</v>
      </c>
      <c r="B880" s="12" t="s">
        <v>1801</v>
      </c>
      <c r="C880" s="12"/>
      <c r="D880" s="13">
        <v>30.27</v>
      </c>
      <c r="E880" s="13">
        <v>69.73</v>
      </c>
      <c r="F880" s="14">
        <v>3.3</v>
      </c>
      <c r="G880" s="15">
        <f t="shared" si="26"/>
        <v>3.3036009250082592</v>
      </c>
      <c r="H880" s="8" t="str">
        <f t="shared" si="27"/>
        <v>Yes</v>
      </c>
    </row>
    <row r="881" spans="1:8" x14ac:dyDescent="0.4">
      <c r="A881" s="12" t="s">
        <v>1802</v>
      </c>
      <c r="B881" s="12" t="s">
        <v>1803</v>
      </c>
      <c r="C881" s="12"/>
      <c r="D881" s="13">
        <v>32.99</v>
      </c>
      <c r="E881" s="13">
        <v>67.010000000000005</v>
      </c>
      <c r="F881" s="14">
        <v>3.03</v>
      </c>
      <c r="G881" s="15">
        <f t="shared" si="26"/>
        <v>3.0312215822976656</v>
      </c>
      <c r="H881" s="8" t="str">
        <f t="shared" si="27"/>
        <v>Yes</v>
      </c>
    </row>
    <row r="882" spans="1:8" x14ac:dyDescent="0.4">
      <c r="A882" s="16" t="s">
        <v>1804</v>
      </c>
      <c r="B882" s="16" t="s">
        <v>1805</v>
      </c>
      <c r="C882" s="16"/>
      <c r="D882" s="17">
        <v>100</v>
      </c>
      <c r="E882" s="17">
        <v>0</v>
      </c>
      <c r="F882" s="18">
        <v>1</v>
      </c>
      <c r="G882" s="19">
        <f t="shared" si="26"/>
        <v>1</v>
      </c>
      <c r="H882" s="9" t="str">
        <f t="shared" si="27"/>
        <v>No — 0% funding</v>
      </c>
    </row>
    <row r="883" spans="1:8" x14ac:dyDescent="0.4">
      <c r="A883" s="12" t="s">
        <v>1806</v>
      </c>
      <c r="B883" s="12" t="s">
        <v>1807</v>
      </c>
      <c r="C883" s="12"/>
      <c r="D883" s="13">
        <v>40</v>
      </c>
      <c r="E883" s="13">
        <v>60</v>
      </c>
      <c r="F883" s="14">
        <v>2.5</v>
      </c>
      <c r="G883" s="15">
        <f t="shared" si="26"/>
        <v>2.5</v>
      </c>
      <c r="H883" s="8" t="str">
        <f t="shared" si="27"/>
        <v>Yes</v>
      </c>
    </row>
    <row r="884" spans="1:8" x14ac:dyDescent="0.4">
      <c r="A884" s="12" t="s">
        <v>1808</v>
      </c>
      <c r="B884" s="12" t="s">
        <v>1809</v>
      </c>
      <c r="C884" s="12"/>
      <c r="D884" s="13">
        <v>50</v>
      </c>
      <c r="E884" s="13">
        <v>50</v>
      </c>
      <c r="F884" s="14">
        <v>2</v>
      </c>
      <c r="G884" s="15">
        <f t="shared" si="26"/>
        <v>2</v>
      </c>
      <c r="H884" s="8" t="str">
        <f t="shared" si="27"/>
        <v>Yes</v>
      </c>
    </row>
    <row r="885" spans="1:8" x14ac:dyDescent="0.4">
      <c r="A885" s="12" t="s">
        <v>1810</v>
      </c>
      <c r="B885" s="12" t="s">
        <v>1811</v>
      </c>
      <c r="C885" s="12"/>
      <c r="D885" s="13">
        <v>30.79</v>
      </c>
      <c r="E885" s="13">
        <v>69.209999999999994</v>
      </c>
      <c r="F885" s="14">
        <v>3.25</v>
      </c>
      <c r="G885" s="15">
        <f t="shared" si="26"/>
        <v>3.2478077297823971</v>
      </c>
      <c r="H885" s="8" t="str">
        <f t="shared" si="27"/>
        <v>Yes</v>
      </c>
    </row>
    <row r="886" spans="1:8" x14ac:dyDescent="0.4">
      <c r="A886" s="12" t="s">
        <v>1812</v>
      </c>
      <c r="B886" s="12" t="s">
        <v>1813</v>
      </c>
      <c r="C886" s="12"/>
      <c r="D886" s="13">
        <v>35</v>
      </c>
      <c r="E886" s="13">
        <v>65</v>
      </c>
      <c r="F886" s="14">
        <v>2.86</v>
      </c>
      <c r="G886" s="15">
        <f t="shared" si="26"/>
        <v>2.8571428571428572</v>
      </c>
      <c r="H886" s="8" t="str">
        <f t="shared" si="27"/>
        <v>Yes</v>
      </c>
    </row>
    <row r="887" spans="1:8" x14ac:dyDescent="0.4">
      <c r="A887" s="12" t="s">
        <v>1814</v>
      </c>
      <c r="B887" s="12" t="s">
        <v>1815</v>
      </c>
      <c r="C887" s="12"/>
      <c r="D887" s="13">
        <v>29.44</v>
      </c>
      <c r="E887" s="13">
        <v>70.56</v>
      </c>
      <c r="F887" s="14">
        <v>3.4</v>
      </c>
      <c r="G887" s="15">
        <f t="shared" si="26"/>
        <v>3.3967391304347823</v>
      </c>
      <c r="H887" s="8" t="str">
        <f t="shared" si="27"/>
        <v>Yes</v>
      </c>
    </row>
    <row r="888" spans="1:8" x14ac:dyDescent="0.4">
      <c r="A888" s="12" t="s">
        <v>1816</v>
      </c>
      <c r="B888" s="12" t="s">
        <v>1817</v>
      </c>
      <c r="C888" s="12"/>
      <c r="D888" s="13">
        <v>40</v>
      </c>
      <c r="E888" s="13">
        <v>60</v>
      </c>
      <c r="F888" s="14">
        <v>2.5</v>
      </c>
      <c r="G888" s="15">
        <f t="shared" si="26"/>
        <v>2.5</v>
      </c>
      <c r="H888" s="8" t="str">
        <f t="shared" si="27"/>
        <v>Yes</v>
      </c>
    </row>
    <row r="889" spans="1:8" x14ac:dyDescent="0.4">
      <c r="A889" s="12" t="s">
        <v>1818</v>
      </c>
      <c r="B889" s="12" t="s">
        <v>1819</v>
      </c>
      <c r="C889" s="12"/>
      <c r="D889" s="13">
        <v>40</v>
      </c>
      <c r="E889" s="13">
        <v>60</v>
      </c>
      <c r="F889" s="14">
        <v>2.5</v>
      </c>
      <c r="G889" s="15">
        <f t="shared" si="26"/>
        <v>2.5</v>
      </c>
      <c r="H889" s="8" t="str">
        <f t="shared" si="27"/>
        <v>Yes</v>
      </c>
    </row>
    <row r="890" spans="1:8" x14ac:dyDescent="0.4">
      <c r="A890" s="12" t="s">
        <v>1820</v>
      </c>
      <c r="B890" s="12" t="s">
        <v>1821</v>
      </c>
      <c r="C890" s="12"/>
      <c r="D890" s="13">
        <v>35.35</v>
      </c>
      <c r="E890" s="13">
        <v>64.650000000000006</v>
      </c>
      <c r="F890" s="14">
        <v>2.83</v>
      </c>
      <c r="G890" s="15">
        <f t="shared" si="26"/>
        <v>2.8288543140028288</v>
      </c>
      <c r="H890" s="8" t="str">
        <f t="shared" si="27"/>
        <v>Yes</v>
      </c>
    </row>
    <row r="891" spans="1:8" x14ac:dyDescent="0.4">
      <c r="A891" s="12" t="s">
        <v>1822</v>
      </c>
      <c r="B891" s="12" t="s">
        <v>1823</v>
      </c>
      <c r="C891" s="12"/>
      <c r="D891" s="13">
        <v>24</v>
      </c>
      <c r="E891" s="13">
        <v>76</v>
      </c>
      <c r="F891" s="14">
        <v>4.17</v>
      </c>
      <c r="G891" s="15">
        <f t="shared" si="26"/>
        <v>4.166666666666667</v>
      </c>
      <c r="H891" s="8" t="str">
        <f t="shared" si="27"/>
        <v>Yes</v>
      </c>
    </row>
    <row r="892" spans="1:8" x14ac:dyDescent="0.4">
      <c r="A892" s="12" t="s">
        <v>1824</v>
      </c>
      <c r="B892" s="12" t="s">
        <v>1825</v>
      </c>
      <c r="C892" s="12"/>
      <c r="D892" s="13">
        <v>36.9</v>
      </c>
      <c r="E892" s="13">
        <v>63.1</v>
      </c>
      <c r="F892" s="14">
        <v>2.71</v>
      </c>
      <c r="G892" s="15">
        <f t="shared" si="26"/>
        <v>2.7100271002710028</v>
      </c>
      <c r="H892" s="8" t="str">
        <f t="shared" si="27"/>
        <v>Yes</v>
      </c>
    </row>
    <row r="893" spans="1:8" x14ac:dyDescent="0.4">
      <c r="A893" s="12" t="s">
        <v>1826</v>
      </c>
      <c r="B893" s="12" t="s">
        <v>1827</v>
      </c>
      <c r="C893" s="12"/>
      <c r="D893" s="13">
        <v>31.04</v>
      </c>
      <c r="E893" s="13">
        <v>68.959999999999994</v>
      </c>
      <c r="F893" s="14">
        <v>3.22</v>
      </c>
      <c r="G893" s="15">
        <f t="shared" si="26"/>
        <v>3.2216494845360826</v>
      </c>
      <c r="H893" s="8" t="str">
        <f t="shared" si="27"/>
        <v>Yes</v>
      </c>
    </row>
    <row r="894" spans="1:8" x14ac:dyDescent="0.4">
      <c r="A894" s="12" t="s">
        <v>1828</v>
      </c>
      <c r="B894" s="12" t="s">
        <v>1829</v>
      </c>
      <c r="C894" s="12"/>
      <c r="D894" s="13">
        <v>27.9</v>
      </c>
      <c r="E894" s="13">
        <v>72.099999999999994</v>
      </c>
      <c r="F894" s="14">
        <v>3.58</v>
      </c>
      <c r="G894" s="15">
        <f t="shared" si="26"/>
        <v>3.5842293906810037</v>
      </c>
      <c r="H894" s="8" t="str">
        <f t="shared" si="27"/>
        <v>Yes</v>
      </c>
    </row>
    <row r="895" spans="1:8" x14ac:dyDescent="0.4">
      <c r="A895" s="12" t="s">
        <v>1830</v>
      </c>
      <c r="B895" s="12" t="s">
        <v>1831</v>
      </c>
      <c r="C895" s="12"/>
      <c r="D895" s="13">
        <v>31.5</v>
      </c>
      <c r="E895" s="13">
        <v>68.5</v>
      </c>
      <c r="F895" s="14">
        <v>3.17</v>
      </c>
      <c r="G895" s="15">
        <f t="shared" si="26"/>
        <v>3.1746031746031744</v>
      </c>
      <c r="H895" s="8" t="str">
        <f t="shared" si="27"/>
        <v>Yes</v>
      </c>
    </row>
    <row r="896" spans="1:8" x14ac:dyDescent="0.4">
      <c r="A896" s="12" t="s">
        <v>1832</v>
      </c>
      <c r="B896" s="12" t="s">
        <v>1833</v>
      </c>
      <c r="C896" s="12"/>
      <c r="D896" s="13">
        <v>26.5</v>
      </c>
      <c r="E896" s="13">
        <v>73.5</v>
      </c>
      <c r="F896" s="14">
        <v>3.77</v>
      </c>
      <c r="G896" s="15">
        <f t="shared" si="26"/>
        <v>3.7735849056603774</v>
      </c>
      <c r="H896" s="8" t="str">
        <f t="shared" si="27"/>
        <v>Yes</v>
      </c>
    </row>
    <row r="897" spans="1:8" x14ac:dyDescent="0.4">
      <c r="A897" s="12" t="s">
        <v>1834</v>
      </c>
      <c r="B897" s="12" t="s">
        <v>1835</v>
      </c>
      <c r="C897" s="12"/>
      <c r="D897" s="13">
        <v>50</v>
      </c>
      <c r="E897" s="13">
        <v>50</v>
      </c>
      <c r="F897" s="14">
        <v>2</v>
      </c>
      <c r="G897" s="15">
        <f t="shared" si="26"/>
        <v>2</v>
      </c>
      <c r="H897" s="8" t="str">
        <f t="shared" si="27"/>
        <v>Yes</v>
      </c>
    </row>
    <row r="898" spans="1:8" x14ac:dyDescent="0.4">
      <c r="A898" s="12" t="s">
        <v>1836</v>
      </c>
      <c r="B898" s="12" t="s">
        <v>1837</v>
      </c>
      <c r="C898" s="12"/>
      <c r="D898" s="13">
        <v>60</v>
      </c>
      <c r="E898" s="13">
        <v>40</v>
      </c>
      <c r="F898" s="14">
        <v>1.67</v>
      </c>
      <c r="G898" s="15">
        <f t="shared" si="26"/>
        <v>1.6666666666666667</v>
      </c>
      <c r="H898" s="8" t="str">
        <f t="shared" si="27"/>
        <v>Yes</v>
      </c>
    </row>
    <row r="899" spans="1:8" x14ac:dyDescent="0.4">
      <c r="A899" s="12" t="s">
        <v>1838</v>
      </c>
      <c r="B899" s="12" t="s">
        <v>1839</v>
      </c>
      <c r="C899" s="12"/>
      <c r="D899" s="13">
        <v>22.5</v>
      </c>
      <c r="E899" s="13">
        <v>77.5</v>
      </c>
      <c r="F899" s="14">
        <v>4.4400000000000004</v>
      </c>
      <c r="G899" s="15">
        <f t="shared" si="26"/>
        <v>4.4444444444444446</v>
      </c>
      <c r="H899" s="8" t="str">
        <f t="shared" si="27"/>
        <v>Yes</v>
      </c>
    </row>
    <row r="900" spans="1:8" x14ac:dyDescent="0.4">
      <c r="A900" s="12" t="s">
        <v>1840</v>
      </c>
      <c r="B900" s="12" t="s">
        <v>1841</v>
      </c>
      <c r="C900" s="12"/>
      <c r="D900" s="13">
        <v>36.409999999999997</v>
      </c>
      <c r="E900" s="13">
        <v>63.59</v>
      </c>
      <c r="F900" s="14">
        <v>2.75</v>
      </c>
      <c r="G900" s="15">
        <f t="shared" si="26"/>
        <v>2.7464982147761607</v>
      </c>
      <c r="H900" s="8" t="str">
        <f t="shared" si="27"/>
        <v>Yes</v>
      </c>
    </row>
    <row r="901" spans="1:8" x14ac:dyDescent="0.4">
      <c r="A901" s="12" t="s">
        <v>1842</v>
      </c>
      <c r="B901" s="12" t="s">
        <v>1843</v>
      </c>
      <c r="C901" s="12"/>
      <c r="D901" s="13">
        <v>30</v>
      </c>
      <c r="E901" s="13">
        <v>70</v>
      </c>
      <c r="F901" s="14">
        <v>3.33</v>
      </c>
      <c r="G901" s="15">
        <f t="shared" si="26"/>
        <v>3.3333333333333335</v>
      </c>
      <c r="H901" s="8" t="str">
        <f t="shared" si="27"/>
        <v>Yes</v>
      </c>
    </row>
    <row r="902" spans="1:8" x14ac:dyDescent="0.4">
      <c r="A902" s="12" t="s">
        <v>1844</v>
      </c>
      <c r="B902" s="12" t="s">
        <v>1845</v>
      </c>
      <c r="C902" s="12"/>
      <c r="D902" s="13">
        <v>20</v>
      </c>
      <c r="E902" s="13">
        <v>80</v>
      </c>
      <c r="F902" s="14">
        <v>5</v>
      </c>
      <c r="G902" s="15">
        <f t="shared" ref="G902:G965" si="28">IFERROR(100/D902,"")</f>
        <v>5</v>
      </c>
      <c r="H902" s="8" t="str">
        <f t="shared" ref="H902:H965" si="29">IF(E902&gt;0,"Yes","No — 0% funding")</f>
        <v>Yes</v>
      </c>
    </row>
    <row r="903" spans="1:8" x14ac:dyDescent="0.4">
      <c r="A903" s="12" t="s">
        <v>1846</v>
      </c>
      <c r="B903" s="12" t="s">
        <v>1847</v>
      </c>
      <c r="C903" s="12"/>
      <c r="D903" s="13">
        <v>20</v>
      </c>
      <c r="E903" s="13">
        <v>80</v>
      </c>
      <c r="F903" s="14">
        <v>5</v>
      </c>
      <c r="G903" s="15">
        <f t="shared" si="28"/>
        <v>5</v>
      </c>
      <c r="H903" s="8" t="str">
        <f t="shared" si="29"/>
        <v>Yes</v>
      </c>
    </row>
    <row r="904" spans="1:8" x14ac:dyDescent="0.4">
      <c r="A904" s="12" t="s">
        <v>1848</v>
      </c>
      <c r="B904" s="12" t="s">
        <v>1849</v>
      </c>
      <c r="C904" s="12"/>
      <c r="D904" s="13">
        <v>20</v>
      </c>
      <c r="E904" s="13">
        <v>80</v>
      </c>
      <c r="F904" s="14">
        <v>5</v>
      </c>
      <c r="G904" s="15">
        <f t="shared" si="28"/>
        <v>5</v>
      </c>
      <c r="H904" s="8" t="str">
        <f t="shared" si="29"/>
        <v>Yes</v>
      </c>
    </row>
    <row r="905" spans="1:8" x14ac:dyDescent="0.4">
      <c r="A905" s="12" t="s">
        <v>1850</v>
      </c>
      <c r="B905" s="12" t="s">
        <v>1851</v>
      </c>
      <c r="C905" s="12"/>
      <c r="D905" s="13">
        <v>50</v>
      </c>
      <c r="E905" s="13">
        <v>50</v>
      </c>
      <c r="F905" s="14">
        <v>2</v>
      </c>
      <c r="G905" s="15">
        <f t="shared" si="28"/>
        <v>2</v>
      </c>
      <c r="H905" s="8" t="str">
        <f t="shared" si="29"/>
        <v>Yes</v>
      </c>
    </row>
    <row r="906" spans="1:8" x14ac:dyDescent="0.4">
      <c r="A906" s="12" t="s">
        <v>1852</v>
      </c>
      <c r="B906" s="12" t="s">
        <v>1853</v>
      </c>
      <c r="C906" s="12"/>
      <c r="D906" s="13">
        <v>30</v>
      </c>
      <c r="E906" s="13">
        <v>70</v>
      </c>
      <c r="F906" s="14">
        <v>3.33</v>
      </c>
      <c r="G906" s="15">
        <f t="shared" si="28"/>
        <v>3.3333333333333335</v>
      </c>
      <c r="H906" s="8" t="str">
        <f t="shared" si="29"/>
        <v>Yes</v>
      </c>
    </row>
    <row r="907" spans="1:8" x14ac:dyDescent="0.4">
      <c r="A907" s="12" t="s">
        <v>1854</v>
      </c>
      <c r="B907" s="12" t="s">
        <v>1855</v>
      </c>
      <c r="C907" s="12"/>
      <c r="D907" s="13">
        <v>20</v>
      </c>
      <c r="E907" s="13">
        <v>80</v>
      </c>
      <c r="F907" s="14">
        <v>5</v>
      </c>
      <c r="G907" s="15">
        <f t="shared" si="28"/>
        <v>5</v>
      </c>
      <c r="H907" s="8" t="str">
        <f t="shared" si="29"/>
        <v>Yes</v>
      </c>
    </row>
    <row r="908" spans="1:8" x14ac:dyDescent="0.4">
      <c r="A908" s="12" t="s">
        <v>1856</v>
      </c>
      <c r="B908" s="12" t="s">
        <v>1857</v>
      </c>
      <c r="C908" s="12"/>
      <c r="D908" s="13">
        <v>20</v>
      </c>
      <c r="E908" s="13">
        <v>80</v>
      </c>
      <c r="F908" s="14">
        <v>5</v>
      </c>
      <c r="G908" s="15">
        <f t="shared" si="28"/>
        <v>5</v>
      </c>
      <c r="H908" s="8" t="str">
        <f t="shared" si="29"/>
        <v>Yes</v>
      </c>
    </row>
    <row r="909" spans="1:8" x14ac:dyDescent="0.4">
      <c r="A909" s="12" t="s">
        <v>1858</v>
      </c>
      <c r="B909" s="12" t="s">
        <v>1859</v>
      </c>
      <c r="C909" s="12"/>
      <c r="D909" s="13">
        <v>20</v>
      </c>
      <c r="E909" s="13">
        <v>80</v>
      </c>
      <c r="F909" s="14">
        <v>5</v>
      </c>
      <c r="G909" s="15">
        <f t="shared" si="28"/>
        <v>5</v>
      </c>
      <c r="H909" s="8" t="str">
        <f t="shared" si="29"/>
        <v>Yes</v>
      </c>
    </row>
    <row r="910" spans="1:8" x14ac:dyDescent="0.4">
      <c r="A910" s="12" t="s">
        <v>1860</v>
      </c>
      <c r="B910" s="12" t="s">
        <v>1861</v>
      </c>
      <c r="C910" s="12"/>
      <c r="D910" s="13">
        <v>20</v>
      </c>
      <c r="E910" s="13">
        <v>80</v>
      </c>
      <c r="F910" s="14">
        <v>5</v>
      </c>
      <c r="G910" s="15">
        <f t="shared" si="28"/>
        <v>5</v>
      </c>
      <c r="H910" s="8" t="str">
        <f t="shared" si="29"/>
        <v>Yes</v>
      </c>
    </row>
    <row r="911" spans="1:8" x14ac:dyDescent="0.4">
      <c r="A911" s="12" t="s">
        <v>1862</v>
      </c>
      <c r="B911" s="12" t="s">
        <v>1863</v>
      </c>
      <c r="C911" s="12"/>
      <c r="D911" s="13">
        <v>20</v>
      </c>
      <c r="E911" s="13">
        <v>80</v>
      </c>
      <c r="F911" s="14">
        <v>5</v>
      </c>
      <c r="G911" s="15">
        <f t="shared" si="28"/>
        <v>5</v>
      </c>
      <c r="H911" s="8" t="str">
        <f t="shared" si="29"/>
        <v>Yes</v>
      </c>
    </row>
    <row r="912" spans="1:8" x14ac:dyDescent="0.4">
      <c r="A912" s="12" t="s">
        <v>1864</v>
      </c>
      <c r="B912" s="12" t="s">
        <v>1865</v>
      </c>
      <c r="C912" s="12"/>
      <c r="D912" s="13">
        <v>20</v>
      </c>
      <c r="E912" s="13">
        <v>80</v>
      </c>
      <c r="F912" s="14">
        <v>5</v>
      </c>
      <c r="G912" s="15">
        <f t="shared" si="28"/>
        <v>5</v>
      </c>
      <c r="H912" s="8" t="str">
        <f t="shared" si="29"/>
        <v>Yes</v>
      </c>
    </row>
    <row r="913" spans="1:8" x14ac:dyDescent="0.4">
      <c r="A913" s="12" t="s">
        <v>1866</v>
      </c>
      <c r="B913" s="12" t="s">
        <v>1867</v>
      </c>
      <c r="C913" s="12"/>
      <c r="D913" s="13">
        <v>20</v>
      </c>
      <c r="E913" s="13">
        <v>80</v>
      </c>
      <c r="F913" s="14">
        <v>5</v>
      </c>
      <c r="G913" s="15">
        <f t="shared" si="28"/>
        <v>5</v>
      </c>
      <c r="H913" s="8" t="str">
        <f t="shared" si="29"/>
        <v>Yes</v>
      </c>
    </row>
    <row r="914" spans="1:8" x14ac:dyDescent="0.4">
      <c r="A914" s="12" t="s">
        <v>1868</v>
      </c>
      <c r="B914" s="12" t="s">
        <v>1869</v>
      </c>
      <c r="C914" s="12"/>
      <c r="D914" s="13">
        <v>20</v>
      </c>
      <c r="E914" s="13">
        <v>80</v>
      </c>
      <c r="F914" s="14">
        <v>5</v>
      </c>
      <c r="G914" s="15">
        <f t="shared" si="28"/>
        <v>5</v>
      </c>
      <c r="H914" s="8" t="str">
        <f t="shared" si="29"/>
        <v>Yes</v>
      </c>
    </row>
    <row r="915" spans="1:8" x14ac:dyDescent="0.4">
      <c r="A915" s="12" t="s">
        <v>1870</v>
      </c>
      <c r="B915" s="12" t="s">
        <v>1871</v>
      </c>
      <c r="C915" s="12"/>
      <c r="D915" s="13">
        <v>20</v>
      </c>
      <c r="E915" s="13">
        <v>80</v>
      </c>
      <c r="F915" s="14">
        <v>5</v>
      </c>
      <c r="G915" s="15">
        <f t="shared" si="28"/>
        <v>5</v>
      </c>
      <c r="H915" s="8" t="str">
        <f t="shared" si="29"/>
        <v>Yes</v>
      </c>
    </row>
    <row r="916" spans="1:8" x14ac:dyDescent="0.4">
      <c r="A916" s="12" t="s">
        <v>1872</v>
      </c>
      <c r="B916" s="12" t="s">
        <v>1873</v>
      </c>
      <c r="C916" s="12"/>
      <c r="D916" s="13">
        <v>20</v>
      </c>
      <c r="E916" s="13">
        <v>80</v>
      </c>
      <c r="F916" s="14">
        <v>5</v>
      </c>
      <c r="G916" s="15">
        <f t="shared" si="28"/>
        <v>5</v>
      </c>
      <c r="H916" s="8" t="str">
        <f t="shared" si="29"/>
        <v>Yes</v>
      </c>
    </row>
    <row r="917" spans="1:8" x14ac:dyDescent="0.4">
      <c r="A917" s="12" t="s">
        <v>1874</v>
      </c>
      <c r="B917" s="12" t="s">
        <v>1875</v>
      </c>
      <c r="C917" s="12"/>
      <c r="D917" s="13">
        <v>20</v>
      </c>
      <c r="E917" s="13">
        <v>80</v>
      </c>
      <c r="F917" s="14">
        <v>5</v>
      </c>
      <c r="G917" s="15">
        <f t="shared" si="28"/>
        <v>5</v>
      </c>
      <c r="H917" s="8" t="str">
        <f t="shared" si="29"/>
        <v>Yes</v>
      </c>
    </row>
    <row r="918" spans="1:8" x14ac:dyDescent="0.4">
      <c r="A918" s="12" t="s">
        <v>1876</v>
      </c>
      <c r="B918" s="12" t="s">
        <v>1877</v>
      </c>
      <c r="C918" s="12"/>
      <c r="D918" s="13">
        <v>20</v>
      </c>
      <c r="E918" s="13">
        <v>80</v>
      </c>
      <c r="F918" s="14">
        <v>5</v>
      </c>
      <c r="G918" s="15">
        <f t="shared" si="28"/>
        <v>5</v>
      </c>
      <c r="H918" s="8" t="str">
        <f t="shared" si="29"/>
        <v>Yes</v>
      </c>
    </row>
    <row r="919" spans="1:8" x14ac:dyDescent="0.4">
      <c r="A919" s="16" t="s">
        <v>1878</v>
      </c>
      <c r="B919" s="16" t="s">
        <v>1879</v>
      </c>
      <c r="C919" s="16"/>
      <c r="D919" s="17">
        <v>100</v>
      </c>
      <c r="E919" s="17">
        <v>0</v>
      </c>
      <c r="F919" s="18">
        <v>1</v>
      </c>
      <c r="G919" s="19">
        <f t="shared" si="28"/>
        <v>1</v>
      </c>
      <c r="H919" s="9" t="str">
        <f t="shared" si="29"/>
        <v>No — 0% funding</v>
      </c>
    </row>
    <row r="920" spans="1:8" x14ac:dyDescent="0.4">
      <c r="A920" s="12" t="s">
        <v>1880</v>
      </c>
      <c r="B920" s="12" t="s">
        <v>1881</v>
      </c>
      <c r="C920" s="12"/>
      <c r="D920" s="13">
        <v>40.090000000000003</v>
      </c>
      <c r="E920" s="13">
        <v>59.91</v>
      </c>
      <c r="F920" s="14">
        <v>2.4900000000000002</v>
      </c>
      <c r="G920" s="15">
        <f t="shared" si="28"/>
        <v>2.4943876278373658</v>
      </c>
      <c r="H920" s="8" t="str">
        <f t="shared" si="29"/>
        <v>Yes</v>
      </c>
    </row>
    <row r="921" spans="1:8" x14ac:dyDescent="0.4">
      <c r="A921" s="12" t="s">
        <v>1882</v>
      </c>
      <c r="B921" s="12" t="s">
        <v>1883</v>
      </c>
      <c r="C921" s="12"/>
      <c r="D921" s="13">
        <v>32.93</v>
      </c>
      <c r="E921" s="13">
        <v>67.069999999999993</v>
      </c>
      <c r="F921" s="14">
        <v>3.04</v>
      </c>
      <c r="G921" s="15">
        <f t="shared" si="28"/>
        <v>3.0367446097783177</v>
      </c>
      <c r="H921" s="8" t="str">
        <f t="shared" si="29"/>
        <v>Yes</v>
      </c>
    </row>
    <row r="922" spans="1:8" x14ac:dyDescent="0.4">
      <c r="A922" s="12" t="s">
        <v>1884</v>
      </c>
      <c r="B922" s="12" t="s">
        <v>1885</v>
      </c>
      <c r="C922" s="12"/>
      <c r="D922" s="13">
        <v>30</v>
      </c>
      <c r="E922" s="13">
        <v>70</v>
      </c>
      <c r="F922" s="14">
        <v>3.33</v>
      </c>
      <c r="G922" s="15">
        <f t="shared" si="28"/>
        <v>3.3333333333333335</v>
      </c>
      <c r="H922" s="8" t="str">
        <f t="shared" si="29"/>
        <v>Yes</v>
      </c>
    </row>
    <row r="923" spans="1:8" x14ac:dyDescent="0.4">
      <c r="A923" s="12" t="s">
        <v>1886</v>
      </c>
      <c r="B923" s="12" t="s">
        <v>1887</v>
      </c>
      <c r="C923" s="12"/>
      <c r="D923" s="13">
        <v>27.06</v>
      </c>
      <c r="E923" s="13">
        <v>72.94</v>
      </c>
      <c r="F923" s="14">
        <v>3.7</v>
      </c>
      <c r="G923" s="15">
        <f t="shared" si="28"/>
        <v>3.6954915003695494</v>
      </c>
      <c r="H923" s="8" t="str">
        <f t="shared" si="29"/>
        <v>Yes</v>
      </c>
    </row>
    <row r="924" spans="1:8" x14ac:dyDescent="0.4">
      <c r="A924" s="12" t="s">
        <v>1888</v>
      </c>
      <c r="B924" s="12" t="s">
        <v>1889</v>
      </c>
      <c r="C924" s="12"/>
      <c r="D924" s="13">
        <v>50</v>
      </c>
      <c r="E924" s="13">
        <v>50</v>
      </c>
      <c r="F924" s="14">
        <v>2</v>
      </c>
      <c r="G924" s="15">
        <f t="shared" si="28"/>
        <v>2</v>
      </c>
      <c r="H924" s="8" t="str">
        <f t="shared" si="29"/>
        <v>Yes</v>
      </c>
    </row>
    <row r="925" spans="1:8" x14ac:dyDescent="0.4">
      <c r="A925" s="12" t="s">
        <v>1890</v>
      </c>
      <c r="B925" s="12" t="s">
        <v>1891</v>
      </c>
      <c r="C925" s="12"/>
      <c r="D925" s="13">
        <v>20</v>
      </c>
      <c r="E925" s="13">
        <v>80</v>
      </c>
      <c r="F925" s="14">
        <v>5</v>
      </c>
      <c r="G925" s="15">
        <f t="shared" si="28"/>
        <v>5</v>
      </c>
      <c r="H925" s="8" t="str">
        <f t="shared" si="29"/>
        <v>Yes</v>
      </c>
    </row>
    <row r="926" spans="1:8" x14ac:dyDescent="0.4">
      <c r="A926" s="12" t="s">
        <v>1892</v>
      </c>
      <c r="B926" s="12" t="s">
        <v>1893</v>
      </c>
      <c r="C926" s="12"/>
      <c r="D926" s="13">
        <v>20</v>
      </c>
      <c r="E926" s="13">
        <v>80</v>
      </c>
      <c r="F926" s="14">
        <v>5</v>
      </c>
      <c r="G926" s="15">
        <f t="shared" si="28"/>
        <v>5</v>
      </c>
      <c r="H926" s="8" t="str">
        <f t="shared" si="29"/>
        <v>Yes</v>
      </c>
    </row>
    <row r="927" spans="1:8" x14ac:dyDescent="0.4">
      <c r="A927" s="12" t="s">
        <v>1894</v>
      </c>
      <c r="B927" s="12" t="s">
        <v>1895</v>
      </c>
      <c r="C927" s="12"/>
      <c r="D927" s="13">
        <v>22.5</v>
      </c>
      <c r="E927" s="13">
        <v>77.5</v>
      </c>
      <c r="F927" s="14">
        <v>4.4400000000000004</v>
      </c>
      <c r="G927" s="15">
        <f t="shared" si="28"/>
        <v>4.4444444444444446</v>
      </c>
      <c r="H927" s="8" t="str">
        <f t="shared" si="29"/>
        <v>Yes</v>
      </c>
    </row>
    <row r="928" spans="1:8" x14ac:dyDescent="0.4">
      <c r="A928" s="12" t="s">
        <v>1896</v>
      </c>
      <c r="B928" s="12" t="s">
        <v>1897</v>
      </c>
      <c r="C928" s="12"/>
      <c r="D928" s="13">
        <v>24.39</v>
      </c>
      <c r="E928" s="13">
        <v>75.61</v>
      </c>
      <c r="F928" s="14">
        <v>4.0999999999999996</v>
      </c>
      <c r="G928" s="15">
        <f t="shared" si="28"/>
        <v>4.1000410004100036</v>
      </c>
      <c r="H928" s="8" t="str">
        <f t="shared" si="29"/>
        <v>Yes</v>
      </c>
    </row>
    <row r="929" spans="1:8" x14ac:dyDescent="0.4">
      <c r="A929" s="12" t="s">
        <v>1898</v>
      </c>
      <c r="B929" s="12" t="s">
        <v>1899</v>
      </c>
      <c r="C929" s="12"/>
      <c r="D929" s="13">
        <v>33.83</v>
      </c>
      <c r="E929" s="13">
        <v>66.17</v>
      </c>
      <c r="F929" s="14">
        <v>2.96</v>
      </c>
      <c r="G929" s="15">
        <f t="shared" si="28"/>
        <v>2.9559562518474727</v>
      </c>
      <c r="H929" s="8" t="str">
        <f t="shared" si="29"/>
        <v>Yes</v>
      </c>
    </row>
    <row r="930" spans="1:8" x14ac:dyDescent="0.4">
      <c r="A930" s="12" t="s">
        <v>1900</v>
      </c>
      <c r="B930" s="12" t="s">
        <v>1901</v>
      </c>
      <c r="C930" s="12"/>
      <c r="D930" s="13">
        <v>20</v>
      </c>
      <c r="E930" s="13">
        <v>80</v>
      </c>
      <c r="F930" s="14">
        <v>5</v>
      </c>
      <c r="G930" s="15">
        <f t="shared" si="28"/>
        <v>5</v>
      </c>
      <c r="H930" s="8" t="str">
        <f t="shared" si="29"/>
        <v>Yes</v>
      </c>
    </row>
    <row r="931" spans="1:8" x14ac:dyDescent="0.4">
      <c r="A931" s="12" t="s">
        <v>1902</v>
      </c>
      <c r="B931" s="12" t="s">
        <v>1903</v>
      </c>
      <c r="C931" s="12"/>
      <c r="D931" s="13">
        <v>20</v>
      </c>
      <c r="E931" s="13">
        <v>80</v>
      </c>
      <c r="F931" s="14">
        <v>5</v>
      </c>
      <c r="G931" s="15">
        <f t="shared" si="28"/>
        <v>5</v>
      </c>
      <c r="H931" s="8" t="str">
        <f t="shared" si="29"/>
        <v>Yes</v>
      </c>
    </row>
    <row r="932" spans="1:8" x14ac:dyDescent="0.4">
      <c r="A932" s="12" t="s">
        <v>1904</v>
      </c>
      <c r="B932" s="12" t="s">
        <v>1905</v>
      </c>
      <c r="C932" s="12"/>
      <c r="D932" s="13">
        <v>23.84</v>
      </c>
      <c r="E932" s="13">
        <v>76.16</v>
      </c>
      <c r="F932" s="14">
        <v>4.1900000000000004</v>
      </c>
      <c r="G932" s="15">
        <f t="shared" si="28"/>
        <v>4.1946308724832218</v>
      </c>
      <c r="H932" s="8" t="str">
        <f t="shared" si="29"/>
        <v>Yes</v>
      </c>
    </row>
    <row r="933" spans="1:8" x14ac:dyDescent="0.4">
      <c r="A933" s="12" t="s">
        <v>1906</v>
      </c>
      <c r="B933" s="12" t="s">
        <v>1907</v>
      </c>
      <c r="C933" s="12"/>
      <c r="D933" s="13">
        <v>31.8</v>
      </c>
      <c r="E933" s="13">
        <v>68.2</v>
      </c>
      <c r="F933" s="14">
        <v>3.14</v>
      </c>
      <c r="G933" s="15">
        <f t="shared" si="28"/>
        <v>3.1446540880503142</v>
      </c>
      <c r="H933" s="8" t="str">
        <f t="shared" si="29"/>
        <v>Yes</v>
      </c>
    </row>
    <row r="934" spans="1:8" x14ac:dyDescent="0.4">
      <c r="A934" s="12" t="s">
        <v>1908</v>
      </c>
      <c r="B934" s="12" t="s">
        <v>1909</v>
      </c>
      <c r="C934" s="12"/>
      <c r="D934" s="13">
        <v>36.51</v>
      </c>
      <c r="E934" s="13">
        <v>63.49</v>
      </c>
      <c r="F934" s="14">
        <v>2.74</v>
      </c>
      <c r="G934" s="15">
        <f t="shared" si="28"/>
        <v>2.7389756231169544</v>
      </c>
      <c r="H934" s="8" t="str">
        <f t="shared" si="29"/>
        <v>Yes</v>
      </c>
    </row>
    <row r="935" spans="1:8" x14ac:dyDescent="0.4">
      <c r="A935" s="12" t="s">
        <v>1910</v>
      </c>
      <c r="B935" s="12" t="s">
        <v>1911</v>
      </c>
      <c r="C935" s="12"/>
      <c r="D935" s="13">
        <v>37.770000000000003</v>
      </c>
      <c r="E935" s="13">
        <v>62.23</v>
      </c>
      <c r="F935" s="14">
        <v>2.65</v>
      </c>
      <c r="G935" s="15">
        <f t="shared" si="28"/>
        <v>2.6476039184537989</v>
      </c>
      <c r="H935" s="8" t="str">
        <f t="shared" si="29"/>
        <v>Yes</v>
      </c>
    </row>
    <row r="936" spans="1:8" x14ac:dyDescent="0.4">
      <c r="A936" s="12" t="s">
        <v>1912</v>
      </c>
      <c r="B936" s="12" t="s">
        <v>1913</v>
      </c>
      <c r="C936" s="12"/>
      <c r="D936" s="13">
        <v>22</v>
      </c>
      <c r="E936" s="13">
        <v>78</v>
      </c>
      <c r="F936" s="14">
        <v>4.55</v>
      </c>
      <c r="G936" s="15">
        <f t="shared" si="28"/>
        <v>4.5454545454545459</v>
      </c>
      <c r="H936" s="8" t="str">
        <f t="shared" si="29"/>
        <v>Yes</v>
      </c>
    </row>
    <row r="937" spans="1:8" x14ac:dyDescent="0.4">
      <c r="A937" s="12" t="s">
        <v>1914</v>
      </c>
      <c r="B937" s="12" t="s">
        <v>1915</v>
      </c>
      <c r="C937" s="12"/>
      <c r="D937" s="13">
        <v>36.11</v>
      </c>
      <c r="E937" s="13">
        <v>63.89</v>
      </c>
      <c r="F937" s="14">
        <v>2.77</v>
      </c>
      <c r="G937" s="15">
        <f t="shared" si="28"/>
        <v>2.7693159789531987</v>
      </c>
      <c r="H937" s="8" t="str">
        <f t="shared" si="29"/>
        <v>Yes</v>
      </c>
    </row>
    <row r="938" spans="1:8" x14ac:dyDescent="0.4">
      <c r="A938" s="12" t="s">
        <v>1916</v>
      </c>
      <c r="B938" s="12" t="s">
        <v>1917</v>
      </c>
      <c r="C938" s="12"/>
      <c r="D938" s="13">
        <v>35.72</v>
      </c>
      <c r="E938" s="13">
        <v>64.28</v>
      </c>
      <c r="F938" s="14">
        <v>2.8</v>
      </c>
      <c r="G938" s="15">
        <f t="shared" si="28"/>
        <v>2.7995520716685331</v>
      </c>
      <c r="H938" s="8" t="str">
        <f t="shared" si="29"/>
        <v>Yes</v>
      </c>
    </row>
    <row r="939" spans="1:8" x14ac:dyDescent="0.4">
      <c r="A939" s="12" t="s">
        <v>1918</v>
      </c>
      <c r="B939" s="12" t="s">
        <v>1919</v>
      </c>
      <c r="C939" s="12"/>
      <c r="D939" s="13">
        <v>23</v>
      </c>
      <c r="E939" s="13">
        <v>77</v>
      </c>
      <c r="F939" s="14">
        <v>4.3499999999999996</v>
      </c>
      <c r="G939" s="15">
        <f t="shared" si="28"/>
        <v>4.3478260869565215</v>
      </c>
      <c r="H939" s="8" t="str">
        <f t="shared" si="29"/>
        <v>Yes</v>
      </c>
    </row>
    <row r="940" spans="1:8" x14ac:dyDescent="0.4">
      <c r="A940" s="12" t="s">
        <v>1920</v>
      </c>
      <c r="B940" s="12" t="s">
        <v>1921</v>
      </c>
      <c r="C940" s="12"/>
      <c r="D940" s="13">
        <v>33.32</v>
      </c>
      <c r="E940" s="13">
        <v>66.680000000000007</v>
      </c>
      <c r="F940" s="14">
        <v>3</v>
      </c>
      <c r="G940" s="15">
        <f t="shared" si="28"/>
        <v>3.0012004801920766</v>
      </c>
      <c r="H940" s="8" t="str">
        <f t="shared" si="29"/>
        <v>Yes</v>
      </c>
    </row>
    <row r="941" spans="1:8" x14ac:dyDescent="0.4">
      <c r="A941" s="12" t="s">
        <v>1922</v>
      </c>
      <c r="B941" s="12" t="s">
        <v>1923</v>
      </c>
      <c r="C941" s="12"/>
      <c r="D941" s="13">
        <v>50</v>
      </c>
      <c r="E941" s="13">
        <v>50</v>
      </c>
      <c r="F941" s="14">
        <v>2</v>
      </c>
      <c r="G941" s="15">
        <f t="shared" si="28"/>
        <v>2</v>
      </c>
      <c r="H941" s="8" t="str">
        <f t="shared" si="29"/>
        <v>Yes</v>
      </c>
    </row>
    <row r="942" spans="1:8" x14ac:dyDescent="0.4">
      <c r="A942" s="12" t="s">
        <v>1924</v>
      </c>
      <c r="B942" s="12" t="s">
        <v>1925</v>
      </c>
      <c r="C942" s="12"/>
      <c r="D942" s="13">
        <v>50</v>
      </c>
      <c r="E942" s="13">
        <v>50</v>
      </c>
      <c r="F942" s="14">
        <v>2</v>
      </c>
      <c r="G942" s="15">
        <f t="shared" si="28"/>
        <v>2</v>
      </c>
      <c r="H942" s="8" t="str">
        <f t="shared" si="29"/>
        <v>Yes</v>
      </c>
    </row>
    <row r="943" spans="1:8" x14ac:dyDescent="0.4">
      <c r="A943" s="12" t="s">
        <v>1926</v>
      </c>
      <c r="B943" s="12" t="s">
        <v>1927</v>
      </c>
      <c r="C943" s="12"/>
      <c r="D943" s="13">
        <v>32.17</v>
      </c>
      <c r="E943" s="13">
        <v>67.83</v>
      </c>
      <c r="F943" s="14">
        <v>3.11</v>
      </c>
      <c r="G943" s="15">
        <f t="shared" si="28"/>
        <v>3.1084861672365558</v>
      </c>
      <c r="H943" s="8" t="str">
        <f t="shared" si="29"/>
        <v>Yes</v>
      </c>
    </row>
    <row r="944" spans="1:8" x14ac:dyDescent="0.4">
      <c r="A944" s="16" t="s">
        <v>1928</v>
      </c>
      <c r="B944" s="16" t="s">
        <v>1929</v>
      </c>
      <c r="C944" s="16"/>
      <c r="D944" s="17">
        <v>100</v>
      </c>
      <c r="E944" s="17">
        <v>0</v>
      </c>
      <c r="F944" s="18">
        <v>1</v>
      </c>
      <c r="G944" s="19">
        <f t="shared" si="28"/>
        <v>1</v>
      </c>
      <c r="H944" s="9" t="str">
        <f t="shared" si="29"/>
        <v>No — 0% funding</v>
      </c>
    </row>
    <row r="945" spans="1:8" x14ac:dyDescent="0.4">
      <c r="A945" s="12" t="s">
        <v>1930</v>
      </c>
      <c r="B945" s="12" t="s">
        <v>1931</v>
      </c>
      <c r="C945" s="12"/>
      <c r="D945" s="13">
        <v>32</v>
      </c>
      <c r="E945" s="13">
        <v>68</v>
      </c>
      <c r="F945" s="14">
        <v>3.13</v>
      </c>
      <c r="G945" s="15">
        <f t="shared" si="28"/>
        <v>3.125</v>
      </c>
      <c r="H945" s="8" t="str">
        <f t="shared" si="29"/>
        <v>Yes</v>
      </c>
    </row>
    <row r="946" spans="1:8" x14ac:dyDescent="0.4">
      <c r="A946" s="12" t="s">
        <v>1932</v>
      </c>
      <c r="B946" s="12" t="s">
        <v>1933</v>
      </c>
      <c r="C946" s="12"/>
      <c r="D946" s="13">
        <v>30.46</v>
      </c>
      <c r="E946" s="13">
        <v>69.540000000000006</v>
      </c>
      <c r="F946" s="14">
        <v>3.28</v>
      </c>
      <c r="G946" s="15">
        <f t="shared" si="28"/>
        <v>3.2829940906106367</v>
      </c>
      <c r="H946" s="8" t="str">
        <f t="shared" si="29"/>
        <v>Yes</v>
      </c>
    </row>
    <row r="947" spans="1:8" x14ac:dyDescent="0.4">
      <c r="A947" s="12" t="s">
        <v>1934</v>
      </c>
      <c r="B947" s="12" t="s">
        <v>1935</v>
      </c>
      <c r="C947" s="12"/>
      <c r="D947" s="13">
        <v>32.96</v>
      </c>
      <c r="E947" s="13">
        <v>67.040000000000006</v>
      </c>
      <c r="F947" s="14">
        <v>3.03</v>
      </c>
      <c r="G947" s="15">
        <f t="shared" si="28"/>
        <v>3.0339805825242716</v>
      </c>
      <c r="H947" s="8" t="str">
        <f t="shared" si="29"/>
        <v>Yes</v>
      </c>
    </row>
    <row r="948" spans="1:8" x14ac:dyDescent="0.4">
      <c r="A948" s="12" t="s">
        <v>1936</v>
      </c>
      <c r="B948" s="12" t="s">
        <v>1937</v>
      </c>
      <c r="C948" s="12"/>
      <c r="D948" s="13">
        <v>31.08</v>
      </c>
      <c r="E948" s="13">
        <v>68.92</v>
      </c>
      <c r="F948" s="14">
        <v>3.22</v>
      </c>
      <c r="G948" s="15">
        <f t="shared" si="28"/>
        <v>3.2175032175032179</v>
      </c>
      <c r="H948" s="8" t="str">
        <f t="shared" si="29"/>
        <v>Yes</v>
      </c>
    </row>
    <row r="949" spans="1:8" x14ac:dyDescent="0.4">
      <c r="A949" s="12" t="s">
        <v>1938</v>
      </c>
      <c r="B949" s="12" t="s">
        <v>1939</v>
      </c>
      <c r="C949" s="12"/>
      <c r="D949" s="13">
        <v>29.11</v>
      </c>
      <c r="E949" s="13">
        <v>70.89</v>
      </c>
      <c r="F949" s="14">
        <v>3.44</v>
      </c>
      <c r="G949" s="15">
        <f t="shared" si="28"/>
        <v>3.4352456200618344</v>
      </c>
      <c r="H949" s="8" t="str">
        <f t="shared" si="29"/>
        <v>Yes</v>
      </c>
    </row>
    <row r="950" spans="1:8" x14ac:dyDescent="0.4">
      <c r="A950" s="12" t="s">
        <v>1940</v>
      </c>
      <c r="B950" s="12" t="s">
        <v>1941</v>
      </c>
      <c r="C950" s="12"/>
      <c r="D950" s="13">
        <v>40</v>
      </c>
      <c r="E950" s="13">
        <v>60</v>
      </c>
      <c r="F950" s="14">
        <v>2.5</v>
      </c>
      <c r="G950" s="15">
        <f t="shared" si="28"/>
        <v>2.5</v>
      </c>
      <c r="H950" s="8" t="str">
        <f t="shared" si="29"/>
        <v>Yes</v>
      </c>
    </row>
    <row r="951" spans="1:8" x14ac:dyDescent="0.4">
      <c r="A951" s="12" t="s">
        <v>1942</v>
      </c>
      <c r="B951" s="12" t="s">
        <v>1943</v>
      </c>
      <c r="C951" s="12"/>
      <c r="D951" s="13">
        <v>26.5</v>
      </c>
      <c r="E951" s="13">
        <v>73.5</v>
      </c>
      <c r="F951" s="14">
        <v>3.77</v>
      </c>
      <c r="G951" s="15">
        <f t="shared" si="28"/>
        <v>3.7735849056603774</v>
      </c>
      <c r="H951" s="8" t="str">
        <f t="shared" si="29"/>
        <v>Yes</v>
      </c>
    </row>
    <row r="952" spans="1:8" x14ac:dyDescent="0.4">
      <c r="A952" s="12" t="s">
        <v>1944</v>
      </c>
      <c r="B952" s="12" t="s">
        <v>1945</v>
      </c>
      <c r="C952" s="12"/>
      <c r="D952" s="13">
        <v>40</v>
      </c>
      <c r="E952" s="13">
        <v>60</v>
      </c>
      <c r="F952" s="14">
        <v>2.5</v>
      </c>
      <c r="G952" s="15">
        <f t="shared" si="28"/>
        <v>2.5</v>
      </c>
      <c r="H952" s="8" t="str">
        <f t="shared" si="29"/>
        <v>Yes</v>
      </c>
    </row>
    <row r="953" spans="1:8" x14ac:dyDescent="0.4">
      <c r="A953" s="12" t="s">
        <v>1946</v>
      </c>
      <c r="B953" s="12" t="s">
        <v>1947</v>
      </c>
      <c r="C953" s="12"/>
      <c r="D953" s="13">
        <v>50</v>
      </c>
      <c r="E953" s="13">
        <v>50</v>
      </c>
      <c r="F953" s="14">
        <v>2</v>
      </c>
      <c r="G953" s="15">
        <f t="shared" si="28"/>
        <v>2</v>
      </c>
      <c r="H953" s="8" t="str">
        <f t="shared" si="29"/>
        <v>Yes</v>
      </c>
    </row>
    <row r="954" spans="1:8" x14ac:dyDescent="0.4">
      <c r="A954" s="16" t="s">
        <v>1948</v>
      </c>
      <c r="B954" s="16" t="s">
        <v>1949</v>
      </c>
      <c r="C954" s="16"/>
      <c r="D954" s="17">
        <v>100</v>
      </c>
      <c r="E954" s="17">
        <v>0</v>
      </c>
      <c r="F954" s="18">
        <v>1</v>
      </c>
      <c r="G954" s="19">
        <f t="shared" si="28"/>
        <v>1</v>
      </c>
      <c r="H954" s="9" t="str">
        <f t="shared" si="29"/>
        <v>No — 0% funding</v>
      </c>
    </row>
    <row r="955" spans="1:8" x14ac:dyDescent="0.4">
      <c r="A955" s="12" t="s">
        <v>1950</v>
      </c>
      <c r="B955" s="12" t="s">
        <v>1951</v>
      </c>
      <c r="C955" s="12"/>
      <c r="D955" s="13">
        <v>24.8</v>
      </c>
      <c r="E955" s="13">
        <v>75.2</v>
      </c>
      <c r="F955" s="14">
        <v>4.03</v>
      </c>
      <c r="G955" s="15">
        <f t="shared" si="28"/>
        <v>4.032258064516129</v>
      </c>
      <c r="H955" s="8" t="str">
        <f t="shared" si="29"/>
        <v>Yes</v>
      </c>
    </row>
    <row r="956" spans="1:8" x14ac:dyDescent="0.4">
      <c r="A956" s="12" t="s">
        <v>1952</v>
      </c>
      <c r="B956" s="12" t="s">
        <v>1953</v>
      </c>
      <c r="C956" s="12"/>
      <c r="D956" s="13">
        <v>40</v>
      </c>
      <c r="E956" s="13">
        <v>60</v>
      </c>
      <c r="F956" s="14">
        <v>2.5</v>
      </c>
      <c r="G956" s="15">
        <f t="shared" si="28"/>
        <v>2.5</v>
      </c>
      <c r="H956" s="8" t="str">
        <f t="shared" si="29"/>
        <v>Yes</v>
      </c>
    </row>
    <row r="957" spans="1:8" x14ac:dyDescent="0.4">
      <c r="A957" s="12" t="s">
        <v>1954</v>
      </c>
      <c r="B957" s="12" t="s">
        <v>1955</v>
      </c>
      <c r="C957" s="12"/>
      <c r="D957" s="13">
        <v>40</v>
      </c>
      <c r="E957" s="13">
        <v>60</v>
      </c>
      <c r="F957" s="14">
        <v>2.5</v>
      </c>
      <c r="G957" s="15">
        <f t="shared" si="28"/>
        <v>2.5</v>
      </c>
      <c r="H957" s="8" t="str">
        <f t="shared" si="29"/>
        <v>Yes</v>
      </c>
    </row>
    <row r="958" spans="1:8" x14ac:dyDescent="0.4">
      <c r="A958" s="12" t="s">
        <v>1956</v>
      </c>
      <c r="B958" s="12" t="s">
        <v>1957</v>
      </c>
      <c r="C958" s="12"/>
      <c r="D958" s="13">
        <v>35</v>
      </c>
      <c r="E958" s="13">
        <v>65</v>
      </c>
      <c r="F958" s="14">
        <v>2.86</v>
      </c>
      <c r="G958" s="15">
        <f t="shared" si="28"/>
        <v>2.8571428571428572</v>
      </c>
      <c r="H958" s="8" t="str">
        <f t="shared" si="29"/>
        <v>Yes</v>
      </c>
    </row>
    <row r="959" spans="1:8" x14ac:dyDescent="0.4">
      <c r="A959" s="12" t="s">
        <v>1958</v>
      </c>
      <c r="B959" s="12" t="s">
        <v>1959</v>
      </c>
      <c r="C959" s="12"/>
      <c r="D959" s="13">
        <v>23</v>
      </c>
      <c r="E959" s="13">
        <v>77</v>
      </c>
      <c r="F959" s="14">
        <v>4.3499999999999996</v>
      </c>
      <c r="G959" s="15">
        <f t="shared" si="28"/>
        <v>4.3478260869565215</v>
      </c>
      <c r="H959" s="8" t="str">
        <f t="shared" si="29"/>
        <v>Yes</v>
      </c>
    </row>
    <row r="960" spans="1:8" x14ac:dyDescent="0.4">
      <c r="A960" s="12" t="s">
        <v>1960</v>
      </c>
      <c r="B960" s="12" t="s">
        <v>1961</v>
      </c>
      <c r="C960" s="12"/>
      <c r="D960" s="13">
        <v>36.270000000000003</v>
      </c>
      <c r="E960" s="13">
        <v>63.73</v>
      </c>
      <c r="F960" s="14">
        <v>2.76</v>
      </c>
      <c r="G960" s="15">
        <f t="shared" si="28"/>
        <v>2.7570995312930795</v>
      </c>
      <c r="H960" s="8" t="str">
        <f t="shared" si="29"/>
        <v>Yes</v>
      </c>
    </row>
    <row r="961" spans="1:8" x14ac:dyDescent="0.4">
      <c r="A961" s="12" t="s">
        <v>1962</v>
      </c>
      <c r="B961" s="12" t="s">
        <v>1963</v>
      </c>
      <c r="C961" s="12"/>
      <c r="D961" s="13">
        <v>30</v>
      </c>
      <c r="E961" s="13">
        <v>70</v>
      </c>
      <c r="F961" s="14">
        <v>3.33</v>
      </c>
      <c r="G961" s="15">
        <f t="shared" si="28"/>
        <v>3.3333333333333335</v>
      </c>
      <c r="H961" s="8" t="str">
        <f t="shared" si="29"/>
        <v>Yes</v>
      </c>
    </row>
    <row r="962" spans="1:8" x14ac:dyDescent="0.4">
      <c r="A962" s="12" t="s">
        <v>1964</v>
      </c>
      <c r="B962" s="12" t="s">
        <v>1965</v>
      </c>
      <c r="C962" s="12"/>
      <c r="D962" s="13">
        <v>32.049999999999997</v>
      </c>
      <c r="E962" s="13">
        <v>67.95</v>
      </c>
      <c r="F962" s="14">
        <v>3.12</v>
      </c>
      <c r="G962" s="15">
        <f t="shared" si="28"/>
        <v>3.1201248049922001</v>
      </c>
      <c r="H962" s="8" t="str">
        <f t="shared" si="29"/>
        <v>Yes</v>
      </c>
    </row>
    <row r="963" spans="1:8" x14ac:dyDescent="0.4">
      <c r="A963" s="12" t="s">
        <v>1966</v>
      </c>
      <c r="B963" s="12" t="s">
        <v>1967</v>
      </c>
      <c r="C963" s="12"/>
      <c r="D963" s="13">
        <v>36.21</v>
      </c>
      <c r="E963" s="13">
        <v>63.79</v>
      </c>
      <c r="F963" s="14">
        <v>2.76</v>
      </c>
      <c r="G963" s="15">
        <f t="shared" si="28"/>
        <v>2.7616680475006903</v>
      </c>
      <c r="H963" s="8" t="str">
        <f t="shared" si="29"/>
        <v>Yes</v>
      </c>
    </row>
    <row r="964" spans="1:8" x14ac:dyDescent="0.4">
      <c r="A964" s="12" t="s">
        <v>1968</v>
      </c>
      <c r="B964" s="12" t="s">
        <v>1969</v>
      </c>
      <c r="C964" s="12"/>
      <c r="D964" s="13">
        <v>40</v>
      </c>
      <c r="E964" s="13">
        <v>60</v>
      </c>
      <c r="F964" s="14">
        <v>2.5</v>
      </c>
      <c r="G964" s="15">
        <f t="shared" si="28"/>
        <v>2.5</v>
      </c>
      <c r="H964" s="8" t="str">
        <f t="shared" si="29"/>
        <v>Yes</v>
      </c>
    </row>
    <row r="965" spans="1:8" x14ac:dyDescent="0.4">
      <c r="A965" s="12" t="s">
        <v>1970</v>
      </c>
      <c r="B965" s="12" t="s">
        <v>1971</v>
      </c>
      <c r="C965" s="12"/>
      <c r="D965" s="13">
        <v>22</v>
      </c>
      <c r="E965" s="13">
        <v>78</v>
      </c>
      <c r="F965" s="14">
        <v>4.55</v>
      </c>
      <c r="G965" s="15">
        <f t="shared" si="28"/>
        <v>4.5454545454545459</v>
      </c>
      <c r="H965" s="8" t="str">
        <f t="shared" si="29"/>
        <v>Yes</v>
      </c>
    </row>
    <row r="966" spans="1:8" x14ac:dyDescent="0.4">
      <c r="A966" s="12" t="s">
        <v>1972</v>
      </c>
      <c r="B966" s="12" t="s">
        <v>1973</v>
      </c>
      <c r="C966" s="12"/>
      <c r="D966" s="13">
        <v>50</v>
      </c>
      <c r="E966" s="13">
        <v>50</v>
      </c>
      <c r="F966" s="14">
        <v>2</v>
      </c>
      <c r="G966" s="15">
        <f t="shared" ref="G966:G1029" si="30">IFERROR(100/D966,"")</f>
        <v>2</v>
      </c>
      <c r="H966" s="8" t="str">
        <f t="shared" ref="H966:H1029" si="31">IF(E966&gt;0,"Yes","No — 0% funding")</f>
        <v>Yes</v>
      </c>
    </row>
    <row r="967" spans="1:8" x14ac:dyDescent="0.4">
      <c r="A967" s="12" t="s">
        <v>1974</v>
      </c>
      <c r="B967" s="12" t="s">
        <v>1975</v>
      </c>
      <c r="C967" s="12"/>
      <c r="D967" s="13">
        <v>35.700000000000003</v>
      </c>
      <c r="E967" s="13">
        <v>64.3</v>
      </c>
      <c r="F967" s="14">
        <v>2.8</v>
      </c>
      <c r="G967" s="15">
        <f t="shared" si="30"/>
        <v>2.8011204481792715</v>
      </c>
      <c r="H967" s="8" t="str">
        <f t="shared" si="31"/>
        <v>Yes</v>
      </c>
    </row>
    <row r="968" spans="1:8" x14ac:dyDescent="0.4">
      <c r="A968" s="12" t="s">
        <v>1976</v>
      </c>
      <c r="B968" s="12" t="s">
        <v>1977</v>
      </c>
      <c r="C968" s="12"/>
      <c r="D968" s="13">
        <v>50</v>
      </c>
      <c r="E968" s="13">
        <v>50</v>
      </c>
      <c r="F968" s="14">
        <v>2</v>
      </c>
      <c r="G968" s="15">
        <f t="shared" si="30"/>
        <v>2</v>
      </c>
      <c r="H968" s="8" t="str">
        <f t="shared" si="31"/>
        <v>Yes</v>
      </c>
    </row>
    <row r="969" spans="1:8" x14ac:dyDescent="0.4">
      <c r="A969" s="12" t="s">
        <v>1978</v>
      </c>
      <c r="B969" s="12" t="s">
        <v>1979</v>
      </c>
      <c r="C969" s="12"/>
      <c r="D969" s="13">
        <v>22</v>
      </c>
      <c r="E969" s="13">
        <v>78</v>
      </c>
      <c r="F969" s="14">
        <v>4.55</v>
      </c>
      <c r="G969" s="15">
        <f t="shared" si="30"/>
        <v>4.5454545454545459</v>
      </c>
      <c r="H969" s="8" t="str">
        <f t="shared" si="31"/>
        <v>Yes</v>
      </c>
    </row>
    <row r="970" spans="1:8" x14ac:dyDescent="0.4">
      <c r="A970" s="12" t="s">
        <v>1980</v>
      </c>
      <c r="B970" s="12" t="s">
        <v>1981</v>
      </c>
      <c r="C970" s="12"/>
      <c r="D970" s="13">
        <v>29.47</v>
      </c>
      <c r="E970" s="13">
        <v>70.53</v>
      </c>
      <c r="F970" s="14">
        <v>3.39</v>
      </c>
      <c r="G970" s="15">
        <f t="shared" si="30"/>
        <v>3.3932813030200206</v>
      </c>
      <c r="H970" s="8" t="str">
        <f t="shared" si="31"/>
        <v>Yes</v>
      </c>
    </row>
    <row r="971" spans="1:8" x14ac:dyDescent="0.4">
      <c r="A971" s="12" t="s">
        <v>1982</v>
      </c>
      <c r="B971" s="12" t="s">
        <v>1983</v>
      </c>
      <c r="C971" s="12"/>
      <c r="D971" s="13">
        <v>20</v>
      </c>
      <c r="E971" s="13">
        <v>80</v>
      </c>
      <c r="F971" s="14">
        <v>5</v>
      </c>
      <c r="G971" s="15">
        <f t="shared" si="30"/>
        <v>5</v>
      </c>
      <c r="H971" s="8" t="str">
        <f t="shared" si="31"/>
        <v>Yes</v>
      </c>
    </row>
    <row r="972" spans="1:8" x14ac:dyDescent="0.4">
      <c r="A972" s="12" t="s">
        <v>1984</v>
      </c>
      <c r="B972" s="12" t="s">
        <v>1985</v>
      </c>
      <c r="C972" s="12"/>
      <c r="D972" s="13">
        <v>33.200000000000003</v>
      </c>
      <c r="E972" s="13">
        <v>66.8</v>
      </c>
      <c r="F972" s="14">
        <v>3.01</v>
      </c>
      <c r="G972" s="15">
        <f t="shared" si="30"/>
        <v>3.012048192771084</v>
      </c>
      <c r="H972" s="8" t="str">
        <f t="shared" si="31"/>
        <v>Yes</v>
      </c>
    </row>
    <row r="973" spans="1:8" x14ac:dyDescent="0.4">
      <c r="A973" s="12" t="s">
        <v>1986</v>
      </c>
      <c r="B973" s="12" t="s">
        <v>1987</v>
      </c>
      <c r="C973" s="12"/>
      <c r="D973" s="13">
        <v>42.92</v>
      </c>
      <c r="E973" s="13">
        <v>57.08</v>
      </c>
      <c r="F973" s="14">
        <v>2.33</v>
      </c>
      <c r="G973" s="15">
        <f t="shared" si="30"/>
        <v>2.3299161230195713</v>
      </c>
      <c r="H973" s="8" t="str">
        <f t="shared" si="31"/>
        <v>Yes</v>
      </c>
    </row>
    <row r="974" spans="1:8" x14ac:dyDescent="0.4">
      <c r="A974" s="12" t="s">
        <v>1988</v>
      </c>
      <c r="B974" s="12" t="s">
        <v>1989</v>
      </c>
      <c r="C974" s="12"/>
      <c r="D974" s="13">
        <v>50</v>
      </c>
      <c r="E974" s="13">
        <v>50</v>
      </c>
      <c r="F974" s="14">
        <v>2</v>
      </c>
      <c r="G974" s="15">
        <f t="shared" si="30"/>
        <v>2</v>
      </c>
      <c r="H974" s="8" t="str">
        <f t="shared" si="31"/>
        <v>Yes</v>
      </c>
    </row>
    <row r="975" spans="1:8" x14ac:dyDescent="0.4">
      <c r="A975" s="12" t="s">
        <v>1990</v>
      </c>
      <c r="B975" s="12" t="s">
        <v>1991</v>
      </c>
      <c r="C975" s="12"/>
      <c r="D975" s="13">
        <v>34.18</v>
      </c>
      <c r="E975" s="13">
        <v>65.819999999999993</v>
      </c>
      <c r="F975" s="14">
        <v>2.93</v>
      </c>
      <c r="G975" s="15">
        <f t="shared" si="30"/>
        <v>2.9256875365710941</v>
      </c>
      <c r="H975" s="8" t="str">
        <f t="shared" si="31"/>
        <v>Yes</v>
      </c>
    </row>
    <row r="976" spans="1:8" x14ac:dyDescent="0.4">
      <c r="A976" s="12" t="s">
        <v>1992</v>
      </c>
      <c r="B976" s="12" t="s">
        <v>1993</v>
      </c>
      <c r="C976" s="12"/>
      <c r="D976" s="13">
        <v>24</v>
      </c>
      <c r="E976" s="13">
        <v>76</v>
      </c>
      <c r="F976" s="14">
        <v>4.17</v>
      </c>
      <c r="G976" s="15">
        <f t="shared" si="30"/>
        <v>4.166666666666667</v>
      </c>
      <c r="H976" s="8" t="str">
        <f t="shared" si="31"/>
        <v>Yes</v>
      </c>
    </row>
    <row r="977" spans="1:8" x14ac:dyDescent="0.4">
      <c r="A977" s="16" t="s">
        <v>1994</v>
      </c>
      <c r="B977" s="16" t="s">
        <v>1995</v>
      </c>
      <c r="C977" s="16"/>
      <c r="D977" s="17">
        <v>100</v>
      </c>
      <c r="E977" s="17">
        <v>0</v>
      </c>
      <c r="F977" s="18">
        <v>1</v>
      </c>
      <c r="G977" s="19">
        <f t="shared" si="30"/>
        <v>1</v>
      </c>
      <c r="H977" s="9" t="str">
        <f t="shared" si="31"/>
        <v>No — 0% funding</v>
      </c>
    </row>
    <row r="978" spans="1:8" x14ac:dyDescent="0.4">
      <c r="A978" s="12" t="s">
        <v>1996</v>
      </c>
      <c r="B978" s="12" t="s">
        <v>1997</v>
      </c>
      <c r="C978" s="12"/>
      <c r="D978" s="13">
        <v>35</v>
      </c>
      <c r="E978" s="13">
        <v>65</v>
      </c>
      <c r="F978" s="14">
        <v>2.86</v>
      </c>
      <c r="G978" s="15">
        <f t="shared" si="30"/>
        <v>2.8571428571428572</v>
      </c>
      <c r="H978" s="8" t="str">
        <f t="shared" si="31"/>
        <v>Yes</v>
      </c>
    </row>
    <row r="979" spans="1:8" x14ac:dyDescent="0.4">
      <c r="A979" s="12" t="s">
        <v>1998</v>
      </c>
      <c r="B979" s="12" t="s">
        <v>1999</v>
      </c>
      <c r="C979" s="12"/>
      <c r="D979" s="13">
        <v>28</v>
      </c>
      <c r="E979" s="13">
        <v>72</v>
      </c>
      <c r="F979" s="14">
        <v>3.57</v>
      </c>
      <c r="G979" s="15">
        <f t="shared" si="30"/>
        <v>3.5714285714285716</v>
      </c>
      <c r="H979" s="8" t="str">
        <f t="shared" si="31"/>
        <v>Yes</v>
      </c>
    </row>
    <row r="980" spans="1:8" x14ac:dyDescent="0.4">
      <c r="A980" s="12" t="s">
        <v>2000</v>
      </c>
      <c r="B980" s="12" t="s">
        <v>2001</v>
      </c>
      <c r="C980" s="12"/>
      <c r="D980" s="13">
        <v>64</v>
      </c>
      <c r="E980" s="13">
        <v>36</v>
      </c>
      <c r="F980" s="14">
        <v>1.56</v>
      </c>
      <c r="G980" s="15">
        <f t="shared" si="30"/>
        <v>1.5625</v>
      </c>
      <c r="H980" s="8" t="str">
        <f t="shared" si="31"/>
        <v>Yes</v>
      </c>
    </row>
    <row r="981" spans="1:8" x14ac:dyDescent="0.4">
      <c r="A981" s="12" t="s">
        <v>2002</v>
      </c>
      <c r="B981" s="12" t="s">
        <v>2003</v>
      </c>
      <c r="C981" s="12"/>
      <c r="D981" s="13">
        <v>40</v>
      </c>
      <c r="E981" s="13">
        <v>60</v>
      </c>
      <c r="F981" s="14">
        <v>2.5</v>
      </c>
      <c r="G981" s="15">
        <f t="shared" si="30"/>
        <v>2.5</v>
      </c>
      <c r="H981" s="8" t="str">
        <f t="shared" si="31"/>
        <v>Yes</v>
      </c>
    </row>
    <row r="982" spans="1:8" x14ac:dyDescent="0.4">
      <c r="A982" s="12" t="s">
        <v>2004</v>
      </c>
      <c r="B982" s="12" t="s">
        <v>2005</v>
      </c>
      <c r="C982" s="12"/>
      <c r="D982" s="13">
        <v>50</v>
      </c>
      <c r="E982" s="13">
        <v>50</v>
      </c>
      <c r="F982" s="14">
        <v>2</v>
      </c>
      <c r="G982" s="15">
        <f t="shared" si="30"/>
        <v>2</v>
      </c>
      <c r="H982" s="8" t="str">
        <f t="shared" si="31"/>
        <v>Yes</v>
      </c>
    </row>
    <row r="983" spans="1:8" x14ac:dyDescent="0.4">
      <c r="A983" s="12" t="s">
        <v>2006</v>
      </c>
      <c r="B983" s="12" t="s">
        <v>2007</v>
      </c>
      <c r="C983" s="12"/>
      <c r="D983" s="13">
        <v>26.54</v>
      </c>
      <c r="E983" s="13">
        <v>73.459999999999994</v>
      </c>
      <c r="F983" s="14">
        <v>3.77</v>
      </c>
      <c r="G983" s="15">
        <f t="shared" si="30"/>
        <v>3.7678975131876413</v>
      </c>
      <c r="H983" s="8" t="str">
        <f t="shared" si="31"/>
        <v>Yes</v>
      </c>
    </row>
    <row r="984" spans="1:8" x14ac:dyDescent="0.4">
      <c r="A984" s="12" t="s">
        <v>2008</v>
      </c>
      <c r="B984" s="12" t="s">
        <v>2009</v>
      </c>
      <c r="C984" s="12"/>
      <c r="D984" s="13">
        <v>30</v>
      </c>
      <c r="E984" s="13">
        <v>70</v>
      </c>
      <c r="F984" s="14">
        <v>3.33</v>
      </c>
      <c r="G984" s="15">
        <f t="shared" si="30"/>
        <v>3.3333333333333335</v>
      </c>
      <c r="H984" s="8" t="str">
        <f t="shared" si="31"/>
        <v>Yes</v>
      </c>
    </row>
    <row r="985" spans="1:8" x14ac:dyDescent="0.4">
      <c r="A985" s="12" t="s">
        <v>2010</v>
      </c>
      <c r="B985" s="12" t="s">
        <v>2011</v>
      </c>
      <c r="C985" s="12"/>
      <c r="D985" s="13">
        <v>40</v>
      </c>
      <c r="E985" s="13">
        <v>60</v>
      </c>
      <c r="F985" s="14">
        <v>2.5</v>
      </c>
      <c r="G985" s="15">
        <f t="shared" si="30"/>
        <v>2.5</v>
      </c>
      <c r="H985" s="8" t="str">
        <f t="shared" si="31"/>
        <v>Yes</v>
      </c>
    </row>
    <row r="986" spans="1:8" x14ac:dyDescent="0.4">
      <c r="A986" s="16" t="s">
        <v>2012</v>
      </c>
      <c r="B986" s="16" t="s">
        <v>2013</v>
      </c>
      <c r="C986" s="16"/>
      <c r="D986" s="17">
        <v>100</v>
      </c>
      <c r="E986" s="17">
        <v>0</v>
      </c>
      <c r="F986" s="18">
        <v>1</v>
      </c>
      <c r="G986" s="19">
        <f t="shared" si="30"/>
        <v>1</v>
      </c>
      <c r="H986" s="9" t="str">
        <f t="shared" si="31"/>
        <v>No — 0% funding</v>
      </c>
    </row>
    <row r="987" spans="1:8" x14ac:dyDescent="0.4">
      <c r="A987" s="12" t="s">
        <v>2014</v>
      </c>
      <c r="B987" s="12" t="s">
        <v>2015</v>
      </c>
      <c r="C987" s="12"/>
      <c r="D987" s="13">
        <v>49</v>
      </c>
      <c r="E987" s="13">
        <v>51</v>
      </c>
      <c r="F987" s="14">
        <v>2.04</v>
      </c>
      <c r="G987" s="15">
        <f t="shared" si="30"/>
        <v>2.0408163265306123</v>
      </c>
      <c r="H987" s="8" t="str">
        <f t="shared" si="31"/>
        <v>Yes</v>
      </c>
    </row>
    <row r="988" spans="1:8" x14ac:dyDescent="0.4">
      <c r="A988" s="12" t="s">
        <v>2016</v>
      </c>
      <c r="B988" s="12" t="s">
        <v>2017</v>
      </c>
      <c r="C988" s="12"/>
      <c r="D988" s="13">
        <v>33.979999999999997</v>
      </c>
      <c r="E988" s="13">
        <v>66.02</v>
      </c>
      <c r="F988" s="14">
        <v>2.94</v>
      </c>
      <c r="G988" s="15">
        <f t="shared" si="30"/>
        <v>2.9429075927015895</v>
      </c>
      <c r="H988" s="8" t="str">
        <f t="shared" si="31"/>
        <v>Yes</v>
      </c>
    </row>
    <row r="989" spans="1:8" x14ac:dyDescent="0.4">
      <c r="A989" s="12" t="s">
        <v>2018</v>
      </c>
      <c r="B989" s="12" t="s">
        <v>2019</v>
      </c>
      <c r="C989" s="12"/>
      <c r="D989" s="13">
        <v>26.5</v>
      </c>
      <c r="E989" s="13">
        <v>73.5</v>
      </c>
      <c r="F989" s="14">
        <v>3.77</v>
      </c>
      <c r="G989" s="15">
        <f t="shared" si="30"/>
        <v>3.7735849056603774</v>
      </c>
      <c r="H989" s="8" t="str">
        <f t="shared" si="31"/>
        <v>Yes</v>
      </c>
    </row>
    <row r="990" spans="1:8" x14ac:dyDescent="0.4">
      <c r="A990" s="12" t="s">
        <v>2020</v>
      </c>
      <c r="B990" s="12" t="s">
        <v>2021</v>
      </c>
      <c r="C990" s="12"/>
      <c r="D990" s="13">
        <v>26.5</v>
      </c>
      <c r="E990" s="13">
        <v>73.5</v>
      </c>
      <c r="F990" s="14">
        <v>3.77</v>
      </c>
      <c r="G990" s="15">
        <f t="shared" si="30"/>
        <v>3.7735849056603774</v>
      </c>
      <c r="H990" s="8" t="str">
        <f t="shared" si="31"/>
        <v>Yes</v>
      </c>
    </row>
    <row r="991" spans="1:8" x14ac:dyDescent="0.4">
      <c r="A991" s="12" t="s">
        <v>2022</v>
      </c>
      <c r="B991" s="12" t="s">
        <v>2023</v>
      </c>
      <c r="C991" s="12"/>
      <c r="D991" s="13">
        <v>30</v>
      </c>
      <c r="E991" s="13">
        <v>70</v>
      </c>
      <c r="F991" s="14">
        <v>3.33</v>
      </c>
      <c r="G991" s="15">
        <f t="shared" si="30"/>
        <v>3.3333333333333335</v>
      </c>
      <c r="H991" s="8" t="str">
        <f t="shared" si="31"/>
        <v>Yes</v>
      </c>
    </row>
    <row r="992" spans="1:8" x14ac:dyDescent="0.4">
      <c r="A992" s="12" t="s">
        <v>2024</v>
      </c>
      <c r="B992" s="12" t="s">
        <v>2025</v>
      </c>
      <c r="C992" s="12"/>
      <c r="D992" s="13">
        <v>29.92</v>
      </c>
      <c r="E992" s="13">
        <v>70.08</v>
      </c>
      <c r="F992" s="14">
        <v>3.34</v>
      </c>
      <c r="G992" s="15">
        <f t="shared" si="30"/>
        <v>3.3422459893048124</v>
      </c>
      <c r="H992" s="8" t="str">
        <f t="shared" si="31"/>
        <v>Yes</v>
      </c>
    </row>
    <row r="993" spans="1:8" x14ac:dyDescent="0.4">
      <c r="A993" s="12" t="s">
        <v>2026</v>
      </c>
      <c r="B993" s="12" t="s">
        <v>2027</v>
      </c>
      <c r="C993" s="12"/>
      <c r="D993" s="13">
        <v>22</v>
      </c>
      <c r="E993" s="13">
        <v>78</v>
      </c>
      <c r="F993" s="14">
        <v>4.55</v>
      </c>
      <c r="G993" s="15">
        <f t="shared" si="30"/>
        <v>4.5454545454545459</v>
      </c>
      <c r="H993" s="8" t="str">
        <f t="shared" si="31"/>
        <v>Yes</v>
      </c>
    </row>
    <row r="994" spans="1:8" x14ac:dyDescent="0.4">
      <c r="A994" s="12" t="s">
        <v>2028</v>
      </c>
      <c r="B994" s="12" t="s">
        <v>2029</v>
      </c>
      <c r="C994" s="12"/>
      <c r="D994" s="13">
        <v>30.62</v>
      </c>
      <c r="E994" s="13">
        <v>69.38</v>
      </c>
      <c r="F994" s="14">
        <v>3.27</v>
      </c>
      <c r="G994" s="15">
        <f t="shared" si="30"/>
        <v>3.265839320705421</v>
      </c>
      <c r="H994" s="8" t="str">
        <f t="shared" si="31"/>
        <v>Yes</v>
      </c>
    </row>
    <row r="995" spans="1:8" x14ac:dyDescent="0.4">
      <c r="A995" s="12" t="s">
        <v>2030</v>
      </c>
      <c r="B995" s="12" t="s">
        <v>2031</v>
      </c>
      <c r="C995" s="12"/>
      <c r="D995" s="13">
        <v>30</v>
      </c>
      <c r="E995" s="13">
        <v>70</v>
      </c>
      <c r="F995" s="14">
        <v>3.33</v>
      </c>
      <c r="G995" s="15">
        <f t="shared" si="30"/>
        <v>3.3333333333333335</v>
      </c>
      <c r="H995" s="8" t="str">
        <f t="shared" si="31"/>
        <v>Yes</v>
      </c>
    </row>
    <row r="996" spans="1:8" x14ac:dyDescent="0.4">
      <c r="A996" s="12" t="s">
        <v>2032</v>
      </c>
      <c r="B996" s="12" t="s">
        <v>2033</v>
      </c>
      <c r="C996" s="12"/>
      <c r="D996" s="13">
        <v>20</v>
      </c>
      <c r="E996" s="13">
        <v>80</v>
      </c>
      <c r="F996" s="14">
        <v>5</v>
      </c>
      <c r="G996" s="15">
        <f t="shared" si="30"/>
        <v>5</v>
      </c>
      <c r="H996" s="8" t="str">
        <f t="shared" si="31"/>
        <v>Yes</v>
      </c>
    </row>
    <row r="997" spans="1:8" x14ac:dyDescent="0.4">
      <c r="A997" s="12" t="s">
        <v>2034</v>
      </c>
      <c r="B997" s="12" t="s">
        <v>2035</v>
      </c>
      <c r="C997" s="12"/>
      <c r="D997" s="13">
        <v>20</v>
      </c>
      <c r="E997" s="13">
        <v>80</v>
      </c>
      <c r="F997" s="14">
        <v>5</v>
      </c>
      <c r="G997" s="15">
        <f t="shared" si="30"/>
        <v>5</v>
      </c>
      <c r="H997" s="8" t="str">
        <f t="shared" si="31"/>
        <v>Yes</v>
      </c>
    </row>
    <row r="998" spans="1:8" x14ac:dyDescent="0.4">
      <c r="A998" s="12" t="s">
        <v>2036</v>
      </c>
      <c r="B998" s="12" t="s">
        <v>2037</v>
      </c>
      <c r="C998" s="12"/>
      <c r="D998" s="13">
        <v>20</v>
      </c>
      <c r="E998" s="13">
        <v>80</v>
      </c>
      <c r="F998" s="14">
        <v>5</v>
      </c>
      <c r="G998" s="15">
        <f t="shared" si="30"/>
        <v>5</v>
      </c>
      <c r="H998" s="8" t="str">
        <f t="shared" si="31"/>
        <v>Yes</v>
      </c>
    </row>
    <row r="999" spans="1:8" x14ac:dyDescent="0.4">
      <c r="A999" s="12" t="s">
        <v>2038</v>
      </c>
      <c r="B999" s="12" t="s">
        <v>2039</v>
      </c>
      <c r="C999" s="12"/>
      <c r="D999" s="13">
        <v>20</v>
      </c>
      <c r="E999" s="13">
        <v>80</v>
      </c>
      <c r="F999" s="14">
        <v>5</v>
      </c>
      <c r="G999" s="15">
        <f t="shared" si="30"/>
        <v>5</v>
      </c>
      <c r="H999" s="8" t="str">
        <f t="shared" si="31"/>
        <v>Yes</v>
      </c>
    </row>
    <row r="1000" spans="1:8" x14ac:dyDescent="0.4">
      <c r="A1000" s="12" t="s">
        <v>2040</v>
      </c>
      <c r="B1000" s="12" t="s">
        <v>2041</v>
      </c>
      <c r="C1000" s="12"/>
      <c r="D1000" s="13">
        <v>20</v>
      </c>
      <c r="E1000" s="13">
        <v>80</v>
      </c>
      <c r="F1000" s="14">
        <v>5</v>
      </c>
      <c r="G1000" s="15">
        <f t="shared" si="30"/>
        <v>5</v>
      </c>
      <c r="H1000" s="8" t="str">
        <f t="shared" si="31"/>
        <v>Yes</v>
      </c>
    </row>
    <row r="1001" spans="1:8" x14ac:dyDescent="0.4">
      <c r="A1001" s="12" t="s">
        <v>2042</v>
      </c>
      <c r="B1001" s="12" t="s">
        <v>2043</v>
      </c>
      <c r="C1001" s="12"/>
      <c r="D1001" s="13">
        <v>20</v>
      </c>
      <c r="E1001" s="13">
        <v>80</v>
      </c>
      <c r="F1001" s="14">
        <v>5</v>
      </c>
      <c r="G1001" s="15">
        <f t="shared" si="30"/>
        <v>5</v>
      </c>
      <c r="H1001" s="8" t="str">
        <f t="shared" si="31"/>
        <v>Yes</v>
      </c>
    </row>
    <row r="1002" spans="1:8" x14ac:dyDescent="0.4">
      <c r="A1002" s="12" t="s">
        <v>2044</v>
      </c>
      <c r="B1002" s="12" t="s">
        <v>2045</v>
      </c>
      <c r="C1002" s="12"/>
      <c r="D1002" s="13">
        <v>20</v>
      </c>
      <c r="E1002" s="13">
        <v>80</v>
      </c>
      <c r="F1002" s="14">
        <v>5</v>
      </c>
      <c r="G1002" s="15">
        <f t="shared" si="30"/>
        <v>5</v>
      </c>
      <c r="H1002" s="8" t="str">
        <f t="shared" si="31"/>
        <v>Yes</v>
      </c>
    </row>
    <row r="1003" spans="1:8" x14ac:dyDescent="0.4">
      <c r="A1003" s="12" t="s">
        <v>2046</v>
      </c>
      <c r="B1003" s="12" t="s">
        <v>2047</v>
      </c>
      <c r="C1003" s="12"/>
      <c r="D1003" s="13">
        <v>20</v>
      </c>
      <c r="E1003" s="13">
        <v>80</v>
      </c>
      <c r="F1003" s="14">
        <v>5</v>
      </c>
      <c r="G1003" s="15">
        <f t="shared" si="30"/>
        <v>5</v>
      </c>
      <c r="H1003" s="8" t="str">
        <f t="shared" si="31"/>
        <v>Yes</v>
      </c>
    </row>
    <row r="1004" spans="1:8" x14ac:dyDescent="0.4">
      <c r="A1004" s="12" t="s">
        <v>2048</v>
      </c>
      <c r="B1004" s="12" t="s">
        <v>2049</v>
      </c>
      <c r="C1004" s="12"/>
      <c r="D1004" s="13">
        <v>35.369999999999997</v>
      </c>
      <c r="E1004" s="13">
        <v>64.63</v>
      </c>
      <c r="F1004" s="14">
        <v>2.83</v>
      </c>
      <c r="G1004" s="15">
        <f t="shared" si="30"/>
        <v>2.8272547356516826</v>
      </c>
      <c r="H1004" s="8" t="str">
        <f t="shared" si="31"/>
        <v>Yes</v>
      </c>
    </row>
    <row r="1005" spans="1:8" x14ac:dyDescent="0.4">
      <c r="A1005" s="12" t="s">
        <v>2050</v>
      </c>
      <c r="B1005" s="12" t="s">
        <v>2051</v>
      </c>
      <c r="C1005" s="12"/>
      <c r="D1005" s="13">
        <v>20</v>
      </c>
      <c r="E1005" s="13">
        <v>80</v>
      </c>
      <c r="F1005" s="14">
        <v>5</v>
      </c>
      <c r="G1005" s="15">
        <f t="shared" si="30"/>
        <v>5</v>
      </c>
      <c r="H1005" s="8" t="str">
        <f t="shared" si="31"/>
        <v>Yes</v>
      </c>
    </row>
    <row r="1006" spans="1:8" x14ac:dyDescent="0.4">
      <c r="A1006" s="12" t="s">
        <v>2052</v>
      </c>
      <c r="B1006" s="12" t="s">
        <v>2053</v>
      </c>
      <c r="C1006" s="12"/>
      <c r="D1006" s="13">
        <v>20</v>
      </c>
      <c r="E1006" s="13">
        <v>80</v>
      </c>
      <c r="F1006" s="14">
        <v>5</v>
      </c>
      <c r="G1006" s="15">
        <f t="shared" si="30"/>
        <v>5</v>
      </c>
      <c r="H1006" s="8" t="str">
        <f t="shared" si="31"/>
        <v>Yes</v>
      </c>
    </row>
    <row r="1007" spans="1:8" x14ac:dyDescent="0.4">
      <c r="A1007" s="12" t="s">
        <v>2054</v>
      </c>
      <c r="B1007" s="12" t="s">
        <v>2055</v>
      </c>
      <c r="C1007" s="12"/>
      <c r="D1007" s="13">
        <v>20</v>
      </c>
      <c r="E1007" s="13">
        <v>80</v>
      </c>
      <c r="F1007" s="14">
        <v>5</v>
      </c>
      <c r="G1007" s="15">
        <f t="shared" si="30"/>
        <v>5</v>
      </c>
      <c r="H1007" s="8" t="str">
        <f t="shared" si="31"/>
        <v>Yes</v>
      </c>
    </row>
    <row r="1008" spans="1:8" x14ac:dyDescent="0.4">
      <c r="A1008" s="12" t="s">
        <v>2056</v>
      </c>
      <c r="B1008" s="12" t="s">
        <v>2057</v>
      </c>
      <c r="C1008" s="12"/>
      <c r="D1008" s="13">
        <v>33.159999999999997</v>
      </c>
      <c r="E1008" s="13">
        <v>66.84</v>
      </c>
      <c r="F1008" s="14">
        <v>3.02</v>
      </c>
      <c r="G1008" s="15">
        <f t="shared" si="30"/>
        <v>3.0156815440289511</v>
      </c>
      <c r="H1008" s="8" t="str">
        <f t="shared" si="31"/>
        <v>Yes</v>
      </c>
    </row>
    <row r="1009" spans="1:8" x14ac:dyDescent="0.4">
      <c r="A1009" s="12" t="s">
        <v>2058</v>
      </c>
      <c r="B1009" s="12" t="s">
        <v>2059</v>
      </c>
      <c r="C1009" s="12"/>
      <c r="D1009" s="13">
        <v>31.13</v>
      </c>
      <c r="E1009" s="13">
        <v>68.87</v>
      </c>
      <c r="F1009" s="14">
        <v>3.21</v>
      </c>
      <c r="G1009" s="15">
        <f t="shared" si="30"/>
        <v>3.2123353678123996</v>
      </c>
      <c r="H1009" s="8" t="str">
        <f t="shared" si="31"/>
        <v>Yes</v>
      </c>
    </row>
    <row r="1010" spans="1:8" x14ac:dyDescent="0.4">
      <c r="A1010" s="12" t="s">
        <v>2060</v>
      </c>
      <c r="B1010" s="12" t="s">
        <v>2061</v>
      </c>
      <c r="C1010" s="12"/>
      <c r="D1010" s="13">
        <v>50</v>
      </c>
      <c r="E1010" s="13">
        <v>50</v>
      </c>
      <c r="F1010" s="14">
        <v>2</v>
      </c>
      <c r="G1010" s="15">
        <f t="shared" si="30"/>
        <v>2</v>
      </c>
      <c r="H1010" s="8" t="str">
        <f t="shared" si="31"/>
        <v>Yes</v>
      </c>
    </row>
    <row r="1011" spans="1:8" x14ac:dyDescent="0.4">
      <c r="A1011" s="16" t="s">
        <v>2062</v>
      </c>
      <c r="B1011" s="16" t="s">
        <v>2063</v>
      </c>
      <c r="C1011" s="16"/>
      <c r="D1011" s="17">
        <v>100</v>
      </c>
      <c r="E1011" s="17">
        <v>0</v>
      </c>
      <c r="F1011" s="18">
        <v>1</v>
      </c>
      <c r="G1011" s="19">
        <f t="shared" si="30"/>
        <v>1</v>
      </c>
      <c r="H1011" s="9" t="str">
        <f t="shared" si="31"/>
        <v>No — 0% funding</v>
      </c>
    </row>
    <row r="1012" spans="1:8" x14ac:dyDescent="0.4">
      <c r="A1012" s="12" t="s">
        <v>2064</v>
      </c>
      <c r="B1012" s="12" t="s">
        <v>2065</v>
      </c>
      <c r="C1012" s="12"/>
      <c r="D1012" s="13">
        <v>40</v>
      </c>
      <c r="E1012" s="13">
        <v>60</v>
      </c>
      <c r="F1012" s="14">
        <v>2.5</v>
      </c>
      <c r="G1012" s="15">
        <f t="shared" si="30"/>
        <v>2.5</v>
      </c>
      <c r="H1012" s="8" t="str">
        <f t="shared" si="31"/>
        <v>Yes</v>
      </c>
    </row>
    <row r="1013" spans="1:8" x14ac:dyDescent="0.4">
      <c r="A1013" s="12" t="s">
        <v>2066</v>
      </c>
      <c r="B1013" s="12" t="s">
        <v>2067</v>
      </c>
      <c r="C1013" s="12"/>
      <c r="D1013" s="13">
        <v>37.03</v>
      </c>
      <c r="E1013" s="13">
        <v>62.97</v>
      </c>
      <c r="F1013" s="14">
        <v>2.7</v>
      </c>
      <c r="G1013" s="15">
        <f t="shared" si="30"/>
        <v>2.7005130974885225</v>
      </c>
      <c r="H1013" s="8" t="str">
        <f t="shared" si="31"/>
        <v>Yes</v>
      </c>
    </row>
    <row r="1014" spans="1:8" x14ac:dyDescent="0.4">
      <c r="A1014" s="12" t="s">
        <v>2068</v>
      </c>
      <c r="B1014" s="12" t="s">
        <v>2069</v>
      </c>
      <c r="C1014" s="12"/>
      <c r="D1014" s="13">
        <v>20</v>
      </c>
      <c r="E1014" s="13">
        <v>80</v>
      </c>
      <c r="F1014" s="14">
        <v>5</v>
      </c>
      <c r="G1014" s="15">
        <f t="shared" si="30"/>
        <v>5</v>
      </c>
      <c r="H1014" s="8" t="str">
        <f t="shared" si="31"/>
        <v>Yes</v>
      </c>
    </row>
    <row r="1015" spans="1:8" x14ac:dyDescent="0.4">
      <c r="A1015" s="12" t="s">
        <v>2070</v>
      </c>
      <c r="B1015" s="12" t="s">
        <v>2071</v>
      </c>
      <c r="C1015" s="12"/>
      <c r="D1015" s="13">
        <v>20</v>
      </c>
      <c r="E1015" s="13">
        <v>80</v>
      </c>
      <c r="F1015" s="14">
        <v>5</v>
      </c>
      <c r="G1015" s="15">
        <f t="shared" si="30"/>
        <v>5</v>
      </c>
      <c r="H1015" s="8" t="str">
        <f t="shared" si="31"/>
        <v>Yes</v>
      </c>
    </row>
    <row r="1016" spans="1:8" x14ac:dyDescent="0.4">
      <c r="A1016" s="12" t="s">
        <v>2072</v>
      </c>
      <c r="B1016" s="12" t="s">
        <v>2073</v>
      </c>
      <c r="C1016" s="12"/>
      <c r="D1016" s="13">
        <v>37.83</v>
      </c>
      <c r="E1016" s="13">
        <v>62.17</v>
      </c>
      <c r="F1016" s="14">
        <v>2.64</v>
      </c>
      <c r="G1016" s="15">
        <f t="shared" si="30"/>
        <v>2.6434047052603753</v>
      </c>
      <c r="H1016" s="8" t="str">
        <f t="shared" si="31"/>
        <v>Yes</v>
      </c>
    </row>
    <row r="1017" spans="1:8" x14ac:dyDescent="0.4">
      <c r="A1017" s="12" t="s">
        <v>2074</v>
      </c>
      <c r="B1017" s="12" t="s">
        <v>2075</v>
      </c>
      <c r="C1017" s="12"/>
      <c r="D1017" s="13">
        <v>26.71</v>
      </c>
      <c r="E1017" s="13">
        <v>73.290000000000006</v>
      </c>
      <c r="F1017" s="14">
        <v>3.74</v>
      </c>
      <c r="G1017" s="15">
        <f t="shared" si="30"/>
        <v>3.7439161362785471</v>
      </c>
      <c r="H1017" s="8" t="str">
        <f t="shared" si="31"/>
        <v>Yes</v>
      </c>
    </row>
    <row r="1018" spans="1:8" x14ac:dyDescent="0.4">
      <c r="A1018" s="12" t="s">
        <v>2076</v>
      </c>
      <c r="B1018" s="12" t="s">
        <v>2077</v>
      </c>
      <c r="C1018" s="12"/>
      <c r="D1018" s="13">
        <v>29</v>
      </c>
      <c r="E1018" s="13">
        <v>71</v>
      </c>
      <c r="F1018" s="14">
        <v>3.45</v>
      </c>
      <c r="G1018" s="15">
        <f t="shared" si="30"/>
        <v>3.4482758620689653</v>
      </c>
      <c r="H1018" s="8" t="str">
        <f t="shared" si="31"/>
        <v>Yes</v>
      </c>
    </row>
    <row r="1019" spans="1:8" x14ac:dyDescent="0.4">
      <c r="A1019" s="12" t="s">
        <v>2078</v>
      </c>
      <c r="B1019" s="12" t="s">
        <v>2079</v>
      </c>
      <c r="C1019" s="12"/>
      <c r="D1019" s="13">
        <v>26.5</v>
      </c>
      <c r="E1019" s="13">
        <v>73.5</v>
      </c>
      <c r="F1019" s="14">
        <v>3.77</v>
      </c>
      <c r="G1019" s="15">
        <f t="shared" si="30"/>
        <v>3.7735849056603774</v>
      </c>
      <c r="H1019" s="8" t="str">
        <f t="shared" si="31"/>
        <v>Yes</v>
      </c>
    </row>
    <row r="1020" spans="1:8" x14ac:dyDescent="0.4">
      <c r="A1020" s="12" t="s">
        <v>2080</v>
      </c>
      <c r="B1020" s="12" t="s">
        <v>2081</v>
      </c>
      <c r="C1020" s="12"/>
      <c r="D1020" s="13">
        <v>27.55</v>
      </c>
      <c r="E1020" s="13">
        <v>72.45</v>
      </c>
      <c r="F1020" s="14">
        <v>3.63</v>
      </c>
      <c r="G1020" s="15">
        <f t="shared" si="30"/>
        <v>3.629764065335753</v>
      </c>
      <c r="H1020" s="8" t="str">
        <f t="shared" si="31"/>
        <v>Yes</v>
      </c>
    </row>
    <row r="1021" spans="1:8" x14ac:dyDescent="0.4">
      <c r="A1021" s="12" t="s">
        <v>2082</v>
      </c>
      <c r="B1021" s="12" t="s">
        <v>2083</v>
      </c>
      <c r="C1021" s="12"/>
      <c r="D1021" s="13">
        <v>20</v>
      </c>
      <c r="E1021" s="13">
        <v>80</v>
      </c>
      <c r="F1021" s="14">
        <v>5</v>
      </c>
      <c r="G1021" s="15">
        <f t="shared" si="30"/>
        <v>5</v>
      </c>
      <c r="H1021" s="8" t="str">
        <f t="shared" si="31"/>
        <v>Yes</v>
      </c>
    </row>
    <row r="1022" spans="1:8" x14ac:dyDescent="0.4">
      <c r="A1022" s="12" t="s">
        <v>2084</v>
      </c>
      <c r="B1022" s="12" t="s">
        <v>2085</v>
      </c>
      <c r="C1022" s="12"/>
      <c r="D1022" s="13">
        <v>26.5</v>
      </c>
      <c r="E1022" s="13">
        <v>73.5</v>
      </c>
      <c r="F1022" s="14">
        <v>3.77</v>
      </c>
      <c r="G1022" s="15">
        <f t="shared" si="30"/>
        <v>3.7735849056603774</v>
      </c>
      <c r="H1022" s="8" t="str">
        <f t="shared" si="31"/>
        <v>Yes</v>
      </c>
    </row>
    <row r="1023" spans="1:8" x14ac:dyDescent="0.4">
      <c r="A1023" s="12" t="s">
        <v>2086</v>
      </c>
      <c r="B1023" s="12" t="s">
        <v>2087</v>
      </c>
      <c r="C1023" s="12"/>
      <c r="D1023" s="13">
        <v>33.61</v>
      </c>
      <c r="E1023" s="13">
        <v>66.39</v>
      </c>
      <c r="F1023" s="14">
        <v>2.98</v>
      </c>
      <c r="G1023" s="15">
        <f t="shared" si="30"/>
        <v>2.9753049687592981</v>
      </c>
      <c r="H1023" s="8" t="str">
        <f t="shared" si="31"/>
        <v>Yes</v>
      </c>
    </row>
    <row r="1024" spans="1:8" x14ac:dyDescent="0.4">
      <c r="A1024" s="16" t="s">
        <v>2088</v>
      </c>
      <c r="B1024" s="16" t="s">
        <v>2089</v>
      </c>
      <c r="C1024" s="16"/>
      <c r="D1024" s="17">
        <v>100</v>
      </c>
      <c r="E1024" s="17">
        <v>0</v>
      </c>
      <c r="F1024" s="18">
        <v>1</v>
      </c>
      <c r="G1024" s="19">
        <f t="shared" si="30"/>
        <v>1</v>
      </c>
      <c r="H1024" s="9" t="str">
        <f t="shared" si="31"/>
        <v>No — 0% funding</v>
      </c>
    </row>
    <row r="1025" spans="1:8" x14ac:dyDescent="0.4">
      <c r="A1025" s="12" t="s">
        <v>2090</v>
      </c>
      <c r="B1025" s="12" t="s">
        <v>2091</v>
      </c>
      <c r="C1025" s="12"/>
      <c r="D1025" s="13">
        <v>36.35</v>
      </c>
      <c r="E1025" s="13">
        <v>63.65</v>
      </c>
      <c r="F1025" s="14">
        <v>2.75</v>
      </c>
      <c r="G1025" s="15">
        <f t="shared" si="30"/>
        <v>2.7510316368638237</v>
      </c>
      <c r="H1025" s="8" t="str">
        <f t="shared" si="31"/>
        <v>Yes</v>
      </c>
    </row>
    <row r="1026" spans="1:8" x14ac:dyDescent="0.4">
      <c r="A1026" s="12" t="s">
        <v>2092</v>
      </c>
      <c r="B1026" s="12" t="s">
        <v>2093</v>
      </c>
      <c r="C1026" s="12"/>
      <c r="D1026" s="13">
        <v>40</v>
      </c>
      <c r="E1026" s="13">
        <v>60</v>
      </c>
      <c r="F1026" s="14">
        <v>2.5</v>
      </c>
      <c r="G1026" s="15">
        <f t="shared" si="30"/>
        <v>2.5</v>
      </c>
      <c r="H1026" s="8" t="str">
        <f t="shared" si="31"/>
        <v>Yes</v>
      </c>
    </row>
    <row r="1027" spans="1:8" x14ac:dyDescent="0.4">
      <c r="A1027" s="12" t="s">
        <v>2094</v>
      </c>
      <c r="B1027" s="12" t="s">
        <v>2095</v>
      </c>
      <c r="C1027" s="12"/>
      <c r="D1027" s="13">
        <v>20</v>
      </c>
      <c r="E1027" s="13">
        <v>80</v>
      </c>
      <c r="F1027" s="14">
        <v>5</v>
      </c>
      <c r="G1027" s="15">
        <f t="shared" si="30"/>
        <v>5</v>
      </c>
      <c r="H1027" s="8" t="str">
        <f t="shared" si="31"/>
        <v>Yes</v>
      </c>
    </row>
    <row r="1028" spans="1:8" x14ac:dyDescent="0.4">
      <c r="A1028" s="12" t="s">
        <v>2096</v>
      </c>
      <c r="B1028" s="12" t="s">
        <v>2097</v>
      </c>
      <c r="C1028" s="12"/>
      <c r="D1028" s="13">
        <v>20</v>
      </c>
      <c r="E1028" s="13">
        <v>80</v>
      </c>
      <c r="F1028" s="14">
        <v>5</v>
      </c>
      <c r="G1028" s="15">
        <f t="shared" si="30"/>
        <v>5</v>
      </c>
      <c r="H1028" s="8" t="str">
        <f t="shared" si="31"/>
        <v>Yes</v>
      </c>
    </row>
    <row r="1029" spans="1:8" x14ac:dyDescent="0.4">
      <c r="A1029" s="12" t="s">
        <v>2098</v>
      </c>
      <c r="B1029" s="12" t="s">
        <v>2099</v>
      </c>
      <c r="C1029" s="12"/>
      <c r="D1029" s="13">
        <v>20</v>
      </c>
      <c r="E1029" s="13">
        <v>80</v>
      </c>
      <c r="F1029" s="14">
        <v>5</v>
      </c>
      <c r="G1029" s="15">
        <f t="shared" si="30"/>
        <v>5</v>
      </c>
      <c r="H1029" s="8" t="str">
        <f t="shared" si="31"/>
        <v>Yes</v>
      </c>
    </row>
    <row r="1030" spans="1:8" x14ac:dyDescent="0.4">
      <c r="A1030" s="12" t="s">
        <v>2100</v>
      </c>
      <c r="B1030" s="12" t="s">
        <v>2101</v>
      </c>
      <c r="C1030" s="12"/>
      <c r="D1030" s="13">
        <v>20</v>
      </c>
      <c r="E1030" s="13">
        <v>80</v>
      </c>
      <c r="F1030" s="14">
        <v>5</v>
      </c>
      <c r="G1030" s="15">
        <f t="shared" ref="G1030:G1093" si="32">IFERROR(100/D1030,"")</f>
        <v>5</v>
      </c>
      <c r="H1030" s="8" t="str">
        <f t="shared" ref="H1030:H1093" si="33">IF(E1030&gt;0,"Yes","No — 0% funding")</f>
        <v>Yes</v>
      </c>
    </row>
    <row r="1031" spans="1:8" x14ac:dyDescent="0.4">
      <c r="A1031" s="12" t="s">
        <v>2102</v>
      </c>
      <c r="B1031" s="12" t="s">
        <v>2103</v>
      </c>
      <c r="C1031" s="12"/>
      <c r="D1031" s="13">
        <v>20</v>
      </c>
      <c r="E1031" s="13">
        <v>80</v>
      </c>
      <c r="F1031" s="14">
        <v>5</v>
      </c>
      <c r="G1031" s="15">
        <f t="shared" si="32"/>
        <v>5</v>
      </c>
      <c r="H1031" s="8" t="str">
        <f t="shared" si="33"/>
        <v>Yes</v>
      </c>
    </row>
    <row r="1032" spans="1:8" x14ac:dyDescent="0.4">
      <c r="A1032" s="12" t="s">
        <v>2104</v>
      </c>
      <c r="B1032" s="12" t="s">
        <v>2105</v>
      </c>
      <c r="C1032" s="12"/>
      <c r="D1032" s="13">
        <v>20</v>
      </c>
      <c r="E1032" s="13">
        <v>80</v>
      </c>
      <c r="F1032" s="14">
        <v>5</v>
      </c>
      <c r="G1032" s="15">
        <f t="shared" si="32"/>
        <v>5</v>
      </c>
      <c r="H1032" s="8" t="str">
        <f t="shared" si="33"/>
        <v>Yes</v>
      </c>
    </row>
    <row r="1033" spans="1:8" x14ac:dyDescent="0.4">
      <c r="A1033" s="12" t="s">
        <v>2106</v>
      </c>
      <c r="B1033" s="12" t="s">
        <v>2107</v>
      </c>
      <c r="C1033" s="12"/>
      <c r="D1033" s="13">
        <v>20</v>
      </c>
      <c r="E1033" s="13">
        <v>80</v>
      </c>
      <c r="F1033" s="14">
        <v>5</v>
      </c>
      <c r="G1033" s="15">
        <f t="shared" si="32"/>
        <v>5</v>
      </c>
      <c r="H1033" s="8" t="str">
        <f t="shared" si="33"/>
        <v>Yes</v>
      </c>
    </row>
    <row r="1034" spans="1:8" x14ac:dyDescent="0.4">
      <c r="A1034" s="12" t="s">
        <v>2108</v>
      </c>
      <c r="B1034" s="12" t="s">
        <v>2109</v>
      </c>
      <c r="C1034" s="12"/>
      <c r="D1034" s="13">
        <v>20</v>
      </c>
      <c r="E1034" s="13">
        <v>80</v>
      </c>
      <c r="F1034" s="14">
        <v>5</v>
      </c>
      <c r="G1034" s="15">
        <f t="shared" si="32"/>
        <v>5</v>
      </c>
      <c r="H1034" s="8" t="str">
        <f t="shared" si="33"/>
        <v>Yes</v>
      </c>
    </row>
    <row r="1035" spans="1:8" x14ac:dyDescent="0.4">
      <c r="A1035" s="12" t="s">
        <v>2110</v>
      </c>
      <c r="B1035" s="12" t="s">
        <v>2111</v>
      </c>
      <c r="C1035" s="12"/>
      <c r="D1035" s="13">
        <v>20</v>
      </c>
      <c r="E1035" s="13">
        <v>80</v>
      </c>
      <c r="F1035" s="14">
        <v>5</v>
      </c>
      <c r="G1035" s="15">
        <f t="shared" si="32"/>
        <v>5</v>
      </c>
      <c r="H1035" s="8" t="str">
        <f t="shared" si="33"/>
        <v>Yes</v>
      </c>
    </row>
    <row r="1036" spans="1:8" x14ac:dyDescent="0.4">
      <c r="A1036" s="12" t="s">
        <v>2112</v>
      </c>
      <c r="B1036" s="12" t="s">
        <v>2113</v>
      </c>
      <c r="C1036" s="12"/>
      <c r="D1036" s="13">
        <v>20</v>
      </c>
      <c r="E1036" s="13">
        <v>80</v>
      </c>
      <c r="F1036" s="14">
        <v>5</v>
      </c>
      <c r="G1036" s="15">
        <f t="shared" si="32"/>
        <v>5</v>
      </c>
      <c r="H1036" s="8" t="str">
        <f t="shared" si="33"/>
        <v>Yes</v>
      </c>
    </row>
    <row r="1037" spans="1:8" x14ac:dyDescent="0.4">
      <c r="A1037" s="12" t="s">
        <v>2114</v>
      </c>
      <c r="B1037" s="12" t="s">
        <v>2115</v>
      </c>
      <c r="C1037" s="12"/>
      <c r="D1037" s="13">
        <v>20</v>
      </c>
      <c r="E1037" s="13">
        <v>80</v>
      </c>
      <c r="F1037" s="14">
        <v>5</v>
      </c>
      <c r="G1037" s="15">
        <f t="shared" si="32"/>
        <v>5</v>
      </c>
      <c r="H1037" s="8" t="str">
        <f t="shared" si="33"/>
        <v>Yes</v>
      </c>
    </row>
    <row r="1038" spans="1:8" x14ac:dyDescent="0.4">
      <c r="A1038" s="12" t="s">
        <v>2116</v>
      </c>
      <c r="B1038" s="12" t="s">
        <v>2117</v>
      </c>
      <c r="C1038" s="12"/>
      <c r="D1038" s="13">
        <v>40</v>
      </c>
      <c r="E1038" s="13">
        <v>60</v>
      </c>
      <c r="F1038" s="14">
        <v>2.5</v>
      </c>
      <c r="G1038" s="15">
        <f t="shared" si="32"/>
        <v>2.5</v>
      </c>
      <c r="H1038" s="8" t="str">
        <f t="shared" si="33"/>
        <v>Yes</v>
      </c>
    </row>
    <row r="1039" spans="1:8" x14ac:dyDescent="0.4">
      <c r="A1039" s="12" t="s">
        <v>2118</v>
      </c>
      <c r="B1039" s="12" t="s">
        <v>2119</v>
      </c>
      <c r="C1039" s="12"/>
      <c r="D1039" s="13">
        <v>20</v>
      </c>
      <c r="E1039" s="13">
        <v>80</v>
      </c>
      <c r="F1039" s="14">
        <v>5</v>
      </c>
      <c r="G1039" s="15">
        <f t="shared" si="32"/>
        <v>5</v>
      </c>
      <c r="H1039" s="8" t="str">
        <f t="shared" si="33"/>
        <v>Yes</v>
      </c>
    </row>
    <row r="1040" spans="1:8" x14ac:dyDescent="0.4">
      <c r="A1040" s="12" t="s">
        <v>2120</v>
      </c>
      <c r="B1040" s="12" t="s">
        <v>2121</v>
      </c>
      <c r="C1040" s="12"/>
      <c r="D1040" s="13">
        <v>20</v>
      </c>
      <c r="E1040" s="13">
        <v>80</v>
      </c>
      <c r="F1040" s="14">
        <v>5</v>
      </c>
      <c r="G1040" s="15">
        <f t="shared" si="32"/>
        <v>5</v>
      </c>
      <c r="H1040" s="8" t="str">
        <f t="shared" si="33"/>
        <v>Yes</v>
      </c>
    </row>
    <row r="1041" spans="1:8" x14ac:dyDescent="0.4">
      <c r="A1041" s="12" t="s">
        <v>2122</v>
      </c>
      <c r="B1041" s="12" t="s">
        <v>2123</v>
      </c>
      <c r="C1041" s="12"/>
      <c r="D1041" s="13">
        <v>20</v>
      </c>
      <c r="E1041" s="13">
        <v>80</v>
      </c>
      <c r="F1041" s="14">
        <v>5</v>
      </c>
      <c r="G1041" s="15">
        <f t="shared" si="32"/>
        <v>5</v>
      </c>
      <c r="H1041" s="8" t="str">
        <f t="shared" si="33"/>
        <v>Yes</v>
      </c>
    </row>
    <row r="1042" spans="1:8" x14ac:dyDescent="0.4">
      <c r="A1042" s="12" t="s">
        <v>2124</v>
      </c>
      <c r="B1042" s="12" t="s">
        <v>2125</v>
      </c>
      <c r="C1042" s="12"/>
      <c r="D1042" s="13">
        <v>20</v>
      </c>
      <c r="E1042" s="13">
        <v>80</v>
      </c>
      <c r="F1042" s="14">
        <v>5</v>
      </c>
      <c r="G1042" s="15">
        <f t="shared" si="32"/>
        <v>5</v>
      </c>
      <c r="H1042" s="8" t="str">
        <f t="shared" si="33"/>
        <v>Yes</v>
      </c>
    </row>
    <row r="1043" spans="1:8" x14ac:dyDescent="0.4">
      <c r="A1043" s="12" t="s">
        <v>2126</v>
      </c>
      <c r="B1043" s="12" t="s">
        <v>2127</v>
      </c>
      <c r="C1043" s="12"/>
      <c r="D1043" s="13">
        <v>40</v>
      </c>
      <c r="E1043" s="13">
        <v>60</v>
      </c>
      <c r="F1043" s="14">
        <v>2.5</v>
      </c>
      <c r="G1043" s="15">
        <f t="shared" si="32"/>
        <v>2.5</v>
      </c>
      <c r="H1043" s="8" t="str">
        <f t="shared" si="33"/>
        <v>Yes</v>
      </c>
    </row>
    <row r="1044" spans="1:8" x14ac:dyDescent="0.4">
      <c r="A1044" s="12" t="s">
        <v>2128</v>
      </c>
      <c r="B1044" s="12" t="s">
        <v>2129</v>
      </c>
      <c r="C1044" s="12"/>
      <c r="D1044" s="13">
        <v>20</v>
      </c>
      <c r="E1044" s="13">
        <v>80</v>
      </c>
      <c r="F1044" s="14">
        <v>5</v>
      </c>
      <c r="G1044" s="15">
        <f t="shared" si="32"/>
        <v>5</v>
      </c>
      <c r="H1044" s="8" t="str">
        <f t="shared" si="33"/>
        <v>Yes</v>
      </c>
    </row>
    <row r="1045" spans="1:8" x14ac:dyDescent="0.4">
      <c r="A1045" s="12" t="s">
        <v>2130</v>
      </c>
      <c r="B1045" s="12" t="s">
        <v>2131</v>
      </c>
      <c r="C1045" s="12"/>
      <c r="D1045" s="13">
        <v>28.09</v>
      </c>
      <c r="E1045" s="13">
        <v>71.91</v>
      </c>
      <c r="F1045" s="14">
        <v>3.56</v>
      </c>
      <c r="G1045" s="15">
        <f t="shared" si="32"/>
        <v>3.5599857600569598</v>
      </c>
      <c r="H1045" s="8" t="str">
        <f t="shared" si="33"/>
        <v>Yes</v>
      </c>
    </row>
    <row r="1046" spans="1:8" x14ac:dyDescent="0.4">
      <c r="A1046" s="12" t="s">
        <v>2132</v>
      </c>
      <c r="B1046" s="12" t="s">
        <v>2133</v>
      </c>
      <c r="C1046" s="12"/>
      <c r="D1046" s="13">
        <v>64</v>
      </c>
      <c r="E1046" s="13">
        <v>36</v>
      </c>
      <c r="F1046" s="14">
        <v>1.56</v>
      </c>
      <c r="G1046" s="15">
        <f t="shared" si="32"/>
        <v>1.5625</v>
      </c>
      <c r="H1046" s="8" t="str">
        <f t="shared" si="33"/>
        <v>Yes</v>
      </c>
    </row>
    <row r="1047" spans="1:8" x14ac:dyDescent="0.4">
      <c r="A1047" s="12" t="s">
        <v>2134</v>
      </c>
      <c r="B1047" s="12" t="s">
        <v>2135</v>
      </c>
      <c r="C1047" s="12"/>
      <c r="D1047" s="13">
        <v>40</v>
      </c>
      <c r="E1047" s="13">
        <v>60</v>
      </c>
      <c r="F1047" s="14">
        <v>2.5</v>
      </c>
      <c r="G1047" s="15">
        <f t="shared" si="32"/>
        <v>2.5</v>
      </c>
      <c r="H1047" s="8" t="str">
        <f t="shared" si="33"/>
        <v>Yes</v>
      </c>
    </row>
    <row r="1048" spans="1:8" x14ac:dyDescent="0.4">
      <c r="A1048" s="12" t="s">
        <v>2136</v>
      </c>
      <c r="B1048" s="12" t="s">
        <v>2137</v>
      </c>
      <c r="C1048" s="12"/>
      <c r="D1048" s="13">
        <v>37.43</v>
      </c>
      <c r="E1048" s="13">
        <v>62.57</v>
      </c>
      <c r="F1048" s="14">
        <v>2.67</v>
      </c>
      <c r="G1048" s="15">
        <f t="shared" si="32"/>
        <v>2.6716537536735241</v>
      </c>
      <c r="H1048" s="8" t="str">
        <f t="shared" si="33"/>
        <v>Yes</v>
      </c>
    </row>
    <row r="1049" spans="1:8" x14ac:dyDescent="0.4">
      <c r="A1049" s="12" t="s">
        <v>2138</v>
      </c>
      <c r="B1049" s="12" t="s">
        <v>2139</v>
      </c>
      <c r="C1049" s="12"/>
      <c r="D1049" s="13">
        <v>20</v>
      </c>
      <c r="E1049" s="13">
        <v>80</v>
      </c>
      <c r="F1049" s="14">
        <v>5</v>
      </c>
      <c r="G1049" s="15">
        <f t="shared" si="32"/>
        <v>5</v>
      </c>
      <c r="H1049" s="8" t="str">
        <f t="shared" si="33"/>
        <v>Yes</v>
      </c>
    </row>
    <row r="1050" spans="1:8" x14ac:dyDescent="0.4">
      <c r="A1050" s="12" t="s">
        <v>2140</v>
      </c>
      <c r="B1050" s="12" t="s">
        <v>2141</v>
      </c>
      <c r="C1050" s="12"/>
      <c r="D1050" s="13">
        <v>24.99</v>
      </c>
      <c r="E1050" s="13">
        <v>75.010000000000005</v>
      </c>
      <c r="F1050" s="14">
        <v>4</v>
      </c>
      <c r="G1050" s="15">
        <f t="shared" si="32"/>
        <v>4.0016006402561031</v>
      </c>
      <c r="H1050" s="8" t="str">
        <f t="shared" si="33"/>
        <v>Yes</v>
      </c>
    </row>
    <row r="1051" spans="1:8" x14ac:dyDescent="0.4">
      <c r="A1051" s="12" t="s">
        <v>2142</v>
      </c>
      <c r="B1051" s="12" t="s">
        <v>2143</v>
      </c>
      <c r="C1051" s="12"/>
      <c r="D1051" s="13">
        <v>27.97</v>
      </c>
      <c r="E1051" s="13">
        <v>72.03</v>
      </c>
      <c r="F1051" s="14">
        <v>3.58</v>
      </c>
      <c r="G1051" s="15">
        <f t="shared" si="32"/>
        <v>3.5752592062924564</v>
      </c>
      <c r="H1051" s="8" t="str">
        <f t="shared" si="33"/>
        <v>Yes</v>
      </c>
    </row>
    <row r="1052" spans="1:8" x14ac:dyDescent="0.4">
      <c r="A1052" s="12" t="s">
        <v>2144</v>
      </c>
      <c r="B1052" s="12" t="s">
        <v>2145</v>
      </c>
      <c r="C1052" s="12"/>
      <c r="D1052" s="13">
        <v>37.99</v>
      </c>
      <c r="E1052" s="13">
        <v>62.01</v>
      </c>
      <c r="F1052" s="14">
        <v>2.63</v>
      </c>
      <c r="G1052" s="15">
        <f t="shared" si="32"/>
        <v>2.6322716504343249</v>
      </c>
      <c r="H1052" s="8" t="str">
        <f t="shared" si="33"/>
        <v>Yes</v>
      </c>
    </row>
    <row r="1053" spans="1:8" x14ac:dyDescent="0.4">
      <c r="A1053" s="12" t="s">
        <v>2146</v>
      </c>
      <c r="B1053" s="12" t="s">
        <v>2147</v>
      </c>
      <c r="C1053" s="12"/>
      <c r="D1053" s="13">
        <v>26.5</v>
      </c>
      <c r="E1053" s="13">
        <v>73.5</v>
      </c>
      <c r="F1053" s="14">
        <v>3.77</v>
      </c>
      <c r="G1053" s="15">
        <f t="shared" si="32"/>
        <v>3.7735849056603774</v>
      </c>
      <c r="H1053" s="8" t="str">
        <f t="shared" si="33"/>
        <v>Yes</v>
      </c>
    </row>
    <row r="1054" spans="1:8" x14ac:dyDescent="0.4">
      <c r="A1054" s="12" t="s">
        <v>2148</v>
      </c>
      <c r="B1054" s="12" t="s">
        <v>2149</v>
      </c>
      <c r="C1054" s="12"/>
      <c r="D1054" s="13">
        <v>20</v>
      </c>
      <c r="E1054" s="13">
        <v>80</v>
      </c>
      <c r="F1054" s="14">
        <v>5</v>
      </c>
      <c r="G1054" s="15">
        <f t="shared" si="32"/>
        <v>5</v>
      </c>
      <c r="H1054" s="8" t="str">
        <f t="shared" si="33"/>
        <v>Yes</v>
      </c>
    </row>
    <row r="1055" spans="1:8" x14ac:dyDescent="0.4">
      <c r="A1055" s="12" t="s">
        <v>2150</v>
      </c>
      <c r="B1055" s="12" t="s">
        <v>2151</v>
      </c>
      <c r="C1055" s="12"/>
      <c r="D1055" s="13">
        <v>23.1</v>
      </c>
      <c r="E1055" s="13">
        <v>76.900000000000006</v>
      </c>
      <c r="F1055" s="14">
        <v>4.33</v>
      </c>
      <c r="G1055" s="15">
        <f t="shared" si="32"/>
        <v>4.329004329004329</v>
      </c>
      <c r="H1055" s="8" t="str">
        <f t="shared" si="33"/>
        <v>Yes</v>
      </c>
    </row>
    <row r="1056" spans="1:8" x14ac:dyDescent="0.4">
      <c r="A1056" s="16" t="s">
        <v>2152</v>
      </c>
      <c r="B1056" s="16" t="s">
        <v>2153</v>
      </c>
      <c r="C1056" s="16"/>
      <c r="D1056" s="17">
        <v>100</v>
      </c>
      <c r="E1056" s="17">
        <v>0</v>
      </c>
      <c r="F1056" s="18">
        <v>1</v>
      </c>
      <c r="G1056" s="19">
        <f t="shared" si="32"/>
        <v>1</v>
      </c>
      <c r="H1056" s="9" t="str">
        <f t="shared" si="33"/>
        <v>No — 0% funding</v>
      </c>
    </row>
    <row r="1057" spans="1:8" x14ac:dyDescent="0.4">
      <c r="A1057" s="12" t="s">
        <v>2154</v>
      </c>
      <c r="B1057" s="12" t="s">
        <v>2155</v>
      </c>
      <c r="C1057" s="12"/>
      <c r="D1057" s="13">
        <v>26.85</v>
      </c>
      <c r="E1057" s="13">
        <v>73.150000000000006</v>
      </c>
      <c r="F1057" s="14">
        <v>3.72</v>
      </c>
      <c r="G1057" s="15">
        <f t="shared" si="32"/>
        <v>3.7243947858472994</v>
      </c>
      <c r="H1057" s="8" t="str">
        <f t="shared" si="33"/>
        <v>Yes</v>
      </c>
    </row>
    <row r="1058" spans="1:8" x14ac:dyDescent="0.4">
      <c r="A1058" s="12" t="s">
        <v>2156</v>
      </c>
      <c r="B1058" s="12" t="s">
        <v>2157</v>
      </c>
      <c r="C1058" s="12"/>
      <c r="D1058" s="13">
        <v>37.93</v>
      </c>
      <c r="E1058" s="13">
        <v>62.07</v>
      </c>
      <c r="F1058" s="14">
        <v>2.64</v>
      </c>
      <c r="G1058" s="15">
        <f t="shared" si="32"/>
        <v>2.6364355391510679</v>
      </c>
      <c r="H1058" s="8" t="str">
        <f t="shared" si="33"/>
        <v>Yes</v>
      </c>
    </row>
    <row r="1059" spans="1:8" x14ac:dyDescent="0.4">
      <c r="A1059" s="12" t="s">
        <v>2158</v>
      </c>
      <c r="B1059" s="12" t="s">
        <v>2159</v>
      </c>
      <c r="C1059" s="12"/>
      <c r="D1059" s="13">
        <v>20</v>
      </c>
      <c r="E1059" s="13">
        <v>80</v>
      </c>
      <c r="F1059" s="14">
        <v>5</v>
      </c>
      <c r="G1059" s="15">
        <f t="shared" si="32"/>
        <v>5</v>
      </c>
      <c r="H1059" s="8" t="str">
        <f t="shared" si="33"/>
        <v>Yes</v>
      </c>
    </row>
    <row r="1060" spans="1:8" x14ac:dyDescent="0.4">
      <c r="A1060" s="12" t="s">
        <v>2160</v>
      </c>
      <c r="B1060" s="12" t="s">
        <v>2161</v>
      </c>
      <c r="C1060" s="12"/>
      <c r="D1060" s="13">
        <v>20</v>
      </c>
      <c r="E1060" s="13">
        <v>80</v>
      </c>
      <c r="F1060" s="14">
        <v>5</v>
      </c>
      <c r="G1060" s="15">
        <f t="shared" si="32"/>
        <v>5</v>
      </c>
      <c r="H1060" s="8" t="str">
        <f t="shared" si="33"/>
        <v>Yes</v>
      </c>
    </row>
    <row r="1061" spans="1:8" x14ac:dyDescent="0.4">
      <c r="A1061" s="12" t="s">
        <v>2162</v>
      </c>
      <c r="B1061" s="12" t="s">
        <v>2163</v>
      </c>
      <c r="C1061" s="12"/>
      <c r="D1061" s="13">
        <v>50</v>
      </c>
      <c r="E1061" s="13">
        <v>50</v>
      </c>
      <c r="F1061" s="14">
        <v>2</v>
      </c>
      <c r="G1061" s="15">
        <f t="shared" si="32"/>
        <v>2</v>
      </c>
      <c r="H1061" s="8" t="str">
        <f t="shared" si="33"/>
        <v>Yes</v>
      </c>
    </row>
    <row r="1062" spans="1:8" x14ac:dyDescent="0.4">
      <c r="A1062" s="16" t="s">
        <v>2164</v>
      </c>
      <c r="B1062" s="16" t="s">
        <v>2165</v>
      </c>
      <c r="C1062" s="16"/>
      <c r="D1062" s="17">
        <v>100</v>
      </c>
      <c r="E1062" s="17">
        <v>0</v>
      </c>
      <c r="F1062" s="18">
        <v>1</v>
      </c>
      <c r="G1062" s="19">
        <f t="shared" si="32"/>
        <v>1</v>
      </c>
      <c r="H1062" s="9" t="str">
        <f t="shared" si="33"/>
        <v>No — 0% funding</v>
      </c>
    </row>
    <row r="1063" spans="1:8" x14ac:dyDescent="0.4">
      <c r="A1063" s="12" t="s">
        <v>2166</v>
      </c>
      <c r="B1063" s="12" t="s">
        <v>2167</v>
      </c>
      <c r="C1063" s="12"/>
      <c r="D1063" s="13">
        <v>29.56</v>
      </c>
      <c r="E1063" s="13">
        <v>70.44</v>
      </c>
      <c r="F1063" s="14">
        <v>3.38</v>
      </c>
      <c r="G1063" s="15">
        <f t="shared" si="32"/>
        <v>3.3829499323410017</v>
      </c>
      <c r="H1063" s="8" t="str">
        <f t="shared" si="33"/>
        <v>Yes</v>
      </c>
    </row>
    <row r="1064" spans="1:8" x14ac:dyDescent="0.4">
      <c r="A1064" s="12" t="s">
        <v>2168</v>
      </c>
      <c r="B1064" s="12" t="s">
        <v>2169</v>
      </c>
      <c r="C1064" s="12"/>
      <c r="D1064" s="13">
        <v>40</v>
      </c>
      <c r="E1064" s="13">
        <v>60</v>
      </c>
      <c r="F1064" s="14">
        <v>2.5</v>
      </c>
      <c r="G1064" s="15">
        <f t="shared" si="32"/>
        <v>2.5</v>
      </c>
      <c r="H1064" s="8" t="str">
        <f t="shared" si="33"/>
        <v>Yes</v>
      </c>
    </row>
    <row r="1065" spans="1:8" x14ac:dyDescent="0.4">
      <c r="A1065" s="12" t="s">
        <v>2170</v>
      </c>
      <c r="B1065" s="12" t="s">
        <v>2171</v>
      </c>
      <c r="C1065" s="12"/>
      <c r="D1065" s="13">
        <v>40</v>
      </c>
      <c r="E1065" s="13">
        <v>60</v>
      </c>
      <c r="F1065" s="14">
        <v>2.5</v>
      </c>
      <c r="G1065" s="15">
        <f t="shared" si="32"/>
        <v>2.5</v>
      </c>
      <c r="H1065" s="8" t="str">
        <f t="shared" si="33"/>
        <v>Yes</v>
      </c>
    </row>
    <row r="1066" spans="1:8" x14ac:dyDescent="0.4">
      <c r="A1066" s="12" t="s">
        <v>2172</v>
      </c>
      <c r="B1066" s="12" t="s">
        <v>2173</v>
      </c>
      <c r="C1066" s="12"/>
      <c r="D1066" s="13">
        <v>50</v>
      </c>
      <c r="E1066" s="13">
        <v>50</v>
      </c>
      <c r="F1066" s="14">
        <v>2</v>
      </c>
      <c r="G1066" s="15">
        <f t="shared" si="32"/>
        <v>2</v>
      </c>
      <c r="H1066" s="8" t="str">
        <f t="shared" si="33"/>
        <v>Yes</v>
      </c>
    </row>
    <row r="1067" spans="1:8" x14ac:dyDescent="0.4">
      <c r="A1067" s="12" t="s">
        <v>2174</v>
      </c>
      <c r="B1067" s="12" t="s">
        <v>2175</v>
      </c>
      <c r="C1067" s="12"/>
      <c r="D1067" s="13">
        <v>40</v>
      </c>
      <c r="E1067" s="13">
        <v>60</v>
      </c>
      <c r="F1067" s="14">
        <v>2.5</v>
      </c>
      <c r="G1067" s="15">
        <f t="shared" si="32"/>
        <v>2.5</v>
      </c>
      <c r="H1067" s="8" t="str">
        <f t="shared" si="33"/>
        <v>Yes</v>
      </c>
    </row>
    <row r="1068" spans="1:8" x14ac:dyDescent="0.4">
      <c r="A1068" s="12" t="s">
        <v>2176</v>
      </c>
      <c r="B1068" s="12" t="s">
        <v>2177</v>
      </c>
      <c r="C1068" s="12"/>
      <c r="D1068" s="13">
        <v>50</v>
      </c>
      <c r="E1068" s="13">
        <v>50</v>
      </c>
      <c r="F1068" s="14">
        <v>2</v>
      </c>
      <c r="G1068" s="15">
        <f t="shared" si="32"/>
        <v>2</v>
      </c>
      <c r="H1068" s="8" t="str">
        <f t="shared" si="33"/>
        <v>Yes</v>
      </c>
    </row>
    <row r="1069" spans="1:8" x14ac:dyDescent="0.4">
      <c r="A1069" s="12" t="s">
        <v>2178</v>
      </c>
      <c r="B1069" s="12" t="s">
        <v>2179</v>
      </c>
      <c r="C1069" s="12"/>
      <c r="D1069" s="13">
        <v>20</v>
      </c>
      <c r="E1069" s="13">
        <v>80</v>
      </c>
      <c r="F1069" s="14">
        <v>5</v>
      </c>
      <c r="G1069" s="15">
        <f t="shared" si="32"/>
        <v>5</v>
      </c>
      <c r="H1069" s="8" t="str">
        <f t="shared" si="33"/>
        <v>Yes</v>
      </c>
    </row>
    <row r="1070" spans="1:8" x14ac:dyDescent="0.4">
      <c r="A1070" s="12" t="s">
        <v>2180</v>
      </c>
      <c r="B1070" s="12" t="s">
        <v>2181</v>
      </c>
      <c r="C1070" s="12"/>
      <c r="D1070" s="13">
        <v>50</v>
      </c>
      <c r="E1070" s="13">
        <v>50</v>
      </c>
      <c r="F1070" s="14">
        <v>2</v>
      </c>
      <c r="G1070" s="15">
        <f t="shared" si="32"/>
        <v>2</v>
      </c>
      <c r="H1070" s="8" t="str">
        <f t="shared" si="33"/>
        <v>Yes</v>
      </c>
    </row>
    <row r="1071" spans="1:8" x14ac:dyDescent="0.4">
      <c r="A1071" s="16" t="s">
        <v>2182</v>
      </c>
      <c r="B1071" s="16" t="s">
        <v>2183</v>
      </c>
      <c r="C1071" s="16"/>
      <c r="D1071" s="17">
        <v>100</v>
      </c>
      <c r="E1071" s="17">
        <v>0</v>
      </c>
      <c r="F1071" s="18">
        <v>1</v>
      </c>
      <c r="G1071" s="19">
        <f t="shared" si="32"/>
        <v>1</v>
      </c>
      <c r="H1071" s="9" t="str">
        <f t="shared" si="33"/>
        <v>No — 0% funding</v>
      </c>
    </row>
    <row r="1072" spans="1:8" x14ac:dyDescent="0.4">
      <c r="A1072" s="16" t="s">
        <v>2184</v>
      </c>
      <c r="B1072" s="16" t="s">
        <v>2185</v>
      </c>
      <c r="C1072" s="16"/>
      <c r="D1072" s="17">
        <v>100</v>
      </c>
      <c r="E1072" s="17">
        <v>0</v>
      </c>
      <c r="F1072" s="18">
        <v>1</v>
      </c>
      <c r="G1072" s="19">
        <f t="shared" si="32"/>
        <v>1</v>
      </c>
      <c r="H1072" s="9" t="str">
        <f t="shared" si="33"/>
        <v>No — 0% funding</v>
      </c>
    </row>
    <row r="1073" spans="1:8" x14ac:dyDescent="0.4">
      <c r="A1073" s="12" t="s">
        <v>2186</v>
      </c>
      <c r="B1073" s="12" t="s">
        <v>2187</v>
      </c>
      <c r="C1073" s="12"/>
      <c r="D1073" s="13">
        <v>25.17</v>
      </c>
      <c r="E1073" s="13">
        <v>74.83</v>
      </c>
      <c r="F1073" s="14">
        <v>3.97</v>
      </c>
      <c r="G1073" s="15">
        <f t="shared" si="32"/>
        <v>3.9729837107667856</v>
      </c>
      <c r="H1073" s="8" t="str">
        <f t="shared" si="33"/>
        <v>Yes</v>
      </c>
    </row>
    <row r="1074" spans="1:8" x14ac:dyDescent="0.4">
      <c r="A1074" s="12" t="s">
        <v>2188</v>
      </c>
      <c r="B1074" s="12" t="s">
        <v>2189</v>
      </c>
      <c r="C1074" s="12"/>
      <c r="D1074" s="13">
        <v>35.409999999999997</v>
      </c>
      <c r="E1074" s="13">
        <v>64.59</v>
      </c>
      <c r="F1074" s="14">
        <v>2.82</v>
      </c>
      <c r="G1074" s="15">
        <f t="shared" si="32"/>
        <v>2.8240609997175943</v>
      </c>
      <c r="H1074" s="8" t="str">
        <f t="shared" si="33"/>
        <v>Yes</v>
      </c>
    </row>
    <row r="1075" spans="1:8" x14ac:dyDescent="0.4">
      <c r="A1075" s="16" t="s">
        <v>2190</v>
      </c>
      <c r="B1075" s="16" t="s">
        <v>2191</v>
      </c>
      <c r="C1075" s="16"/>
      <c r="D1075" s="17">
        <v>100</v>
      </c>
      <c r="E1075" s="17">
        <v>0</v>
      </c>
      <c r="F1075" s="18">
        <v>1</v>
      </c>
      <c r="G1075" s="19">
        <f t="shared" si="32"/>
        <v>1</v>
      </c>
      <c r="H1075" s="9" t="str">
        <f t="shared" si="33"/>
        <v>No — 0% funding</v>
      </c>
    </row>
    <row r="1076" spans="1:8" x14ac:dyDescent="0.4">
      <c r="A1076" s="12" t="s">
        <v>2192</v>
      </c>
      <c r="B1076" s="12" t="s">
        <v>2193</v>
      </c>
      <c r="C1076" s="12"/>
      <c r="D1076" s="13">
        <v>50</v>
      </c>
      <c r="E1076" s="13">
        <v>50</v>
      </c>
      <c r="F1076" s="14">
        <v>2</v>
      </c>
      <c r="G1076" s="15">
        <f t="shared" si="32"/>
        <v>2</v>
      </c>
      <c r="H1076" s="8" t="str">
        <f t="shared" si="33"/>
        <v>Yes</v>
      </c>
    </row>
    <row r="1077" spans="1:8" x14ac:dyDescent="0.4">
      <c r="A1077" s="12" t="s">
        <v>2194</v>
      </c>
      <c r="B1077" s="12" t="s">
        <v>2195</v>
      </c>
      <c r="C1077" s="12"/>
      <c r="D1077" s="13">
        <v>26.72</v>
      </c>
      <c r="E1077" s="13">
        <v>73.28</v>
      </c>
      <c r="F1077" s="14">
        <v>3.74</v>
      </c>
      <c r="G1077" s="15">
        <f t="shared" si="32"/>
        <v>3.7425149700598803</v>
      </c>
      <c r="H1077" s="8" t="str">
        <f t="shared" si="33"/>
        <v>Yes</v>
      </c>
    </row>
    <row r="1078" spans="1:8" x14ac:dyDescent="0.4">
      <c r="A1078" s="12" t="s">
        <v>2196</v>
      </c>
      <c r="B1078" s="12" t="s">
        <v>2197</v>
      </c>
      <c r="C1078" s="12"/>
      <c r="D1078" s="13">
        <v>33.11</v>
      </c>
      <c r="E1078" s="13">
        <v>66.89</v>
      </c>
      <c r="F1078" s="14">
        <v>3.02</v>
      </c>
      <c r="G1078" s="15">
        <f t="shared" si="32"/>
        <v>3.0202355783751131</v>
      </c>
      <c r="H1078" s="8" t="str">
        <f t="shared" si="33"/>
        <v>Yes</v>
      </c>
    </row>
    <row r="1079" spans="1:8" x14ac:dyDescent="0.4">
      <c r="A1079" s="12" t="s">
        <v>2198</v>
      </c>
      <c r="B1079" s="12" t="s">
        <v>2199</v>
      </c>
      <c r="C1079" s="12"/>
      <c r="D1079" s="13">
        <v>27.66</v>
      </c>
      <c r="E1079" s="13">
        <v>72.34</v>
      </c>
      <c r="F1079" s="14">
        <v>3.62</v>
      </c>
      <c r="G1079" s="15">
        <f t="shared" si="32"/>
        <v>3.6153289949385394</v>
      </c>
      <c r="H1079" s="8" t="str">
        <f t="shared" si="33"/>
        <v>Yes</v>
      </c>
    </row>
    <row r="1080" spans="1:8" x14ac:dyDescent="0.4">
      <c r="A1080" s="12" t="s">
        <v>2200</v>
      </c>
      <c r="B1080" s="12" t="s">
        <v>2201</v>
      </c>
      <c r="C1080" s="12"/>
      <c r="D1080" s="13">
        <v>23.28</v>
      </c>
      <c r="E1080" s="13">
        <v>76.72</v>
      </c>
      <c r="F1080" s="14">
        <v>4.3</v>
      </c>
      <c r="G1080" s="15">
        <f t="shared" si="32"/>
        <v>4.2955326460481098</v>
      </c>
      <c r="H1080" s="8" t="str">
        <f t="shared" si="33"/>
        <v>Yes</v>
      </c>
    </row>
    <row r="1081" spans="1:8" x14ac:dyDescent="0.4">
      <c r="A1081" s="12" t="s">
        <v>2202</v>
      </c>
      <c r="B1081" s="12" t="s">
        <v>2203</v>
      </c>
      <c r="C1081" s="12"/>
      <c r="D1081" s="13">
        <v>34.42</v>
      </c>
      <c r="E1081" s="13">
        <v>65.58</v>
      </c>
      <c r="F1081" s="14">
        <v>2.91</v>
      </c>
      <c r="G1081" s="15">
        <f t="shared" si="32"/>
        <v>2.9052876234747238</v>
      </c>
      <c r="H1081" s="8" t="str">
        <f t="shared" si="33"/>
        <v>Yes</v>
      </c>
    </row>
    <row r="1082" spans="1:8" x14ac:dyDescent="0.4">
      <c r="A1082" s="12" t="s">
        <v>2204</v>
      </c>
      <c r="B1082" s="12" t="s">
        <v>2205</v>
      </c>
      <c r="C1082" s="12"/>
      <c r="D1082" s="13">
        <v>31.83</v>
      </c>
      <c r="E1082" s="13">
        <v>68.17</v>
      </c>
      <c r="F1082" s="14">
        <v>3.14</v>
      </c>
      <c r="G1082" s="15">
        <f t="shared" si="32"/>
        <v>3.141690229343387</v>
      </c>
      <c r="H1082" s="8" t="str">
        <f t="shared" si="33"/>
        <v>Yes</v>
      </c>
    </row>
    <row r="1083" spans="1:8" x14ac:dyDescent="0.4">
      <c r="A1083" s="12" t="s">
        <v>2206</v>
      </c>
      <c r="B1083" s="12" t="s">
        <v>2207</v>
      </c>
      <c r="C1083" s="12"/>
      <c r="D1083" s="13">
        <v>37.36</v>
      </c>
      <c r="E1083" s="13">
        <v>62.64</v>
      </c>
      <c r="F1083" s="14">
        <v>2.68</v>
      </c>
      <c r="G1083" s="15">
        <f t="shared" si="32"/>
        <v>2.6766595289079231</v>
      </c>
      <c r="H1083" s="8" t="str">
        <f t="shared" si="33"/>
        <v>Yes</v>
      </c>
    </row>
    <row r="1084" spans="1:8" x14ac:dyDescent="0.4">
      <c r="A1084" s="12" t="s">
        <v>2208</v>
      </c>
      <c r="B1084" s="12" t="s">
        <v>2209</v>
      </c>
      <c r="C1084" s="12"/>
      <c r="D1084" s="13">
        <v>35</v>
      </c>
      <c r="E1084" s="13">
        <v>65</v>
      </c>
      <c r="F1084" s="14">
        <v>2.86</v>
      </c>
      <c r="G1084" s="15">
        <f t="shared" si="32"/>
        <v>2.8571428571428572</v>
      </c>
      <c r="H1084" s="8" t="str">
        <f t="shared" si="33"/>
        <v>Yes</v>
      </c>
    </row>
    <row r="1085" spans="1:8" x14ac:dyDescent="0.4">
      <c r="A1085" s="12" t="s">
        <v>2210</v>
      </c>
      <c r="B1085" s="12" t="s">
        <v>2211</v>
      </c>
      <c r="C1085" s="12"/>
      <c r="D1085" s="13">
        <v>33.42</v>
      </c>
      <c r="E1085" s="13">
        <v>66.58</v>
      </c>
      <c r="F1085" s="14">
        <v>2.99</v>
      </c>
      <c r="G1085" s="15">
        <f t="shared" si="32"/>
        <v>2.9922202274087373</v>
      </c>
      <c r="H1085" s="8" t="str">
        <f t="shared" si="33"/>
        <v>Yes</v>
      </c>
    </row>
    <row r="1086" spans="1:8" x14ac:dyDescent="0.4">
      <c r="A1086" s="12" t="s">
        <v>2212</v>
      </c>
      <c r="B1086" s="12" t="s">
        <v>2213</v>
      </c>
      <c r="C1086" s="12"/>
      <c r="D1086" s="13">
        <v>26.41</v>
      </c>
      <c r="E1086" s="13">
        <v>73.59</v>
      </c>
      <c r="F1086" s="14">
        <v>3.79</v>
      </c>
      <c r="G1086" s="15">
        <f t="shared" si="32"/>
        <v>3.7864445285876562</v>
      </c>
      <c r="H1086" s="8" t="str">
        <f t="shared" si="33"/>
        <v>Yes</v>
      </c>
    </row>
    <row r="1087" spans="1:8" x14ac:dyDescent="0.4">
      <c r="A1087" s="12" t="s">
        <v>2214</v>
      </c>
      <c r="B1087" s="12" t="s">
        <v>2215</v>
      </c>
      <c r="C1087" s="12"/>
      <c r="D1087" s="13">
        <v>31.21</v>
      </c>
      <c r="E1087" s="13">
        <v>68.790000000000006</v>
      </c>
      <c r="F1087" s="14">
        <v>3.2</v>
      </c>
      <c r="G1087" s="15">
        <f t="shared" si="32"/>
        <v>3.2041012495994874</v>
      </c>
      <c r="H1087" s="8" t="str">
        <f t="shared" si="33"/>
        <v>Yes</v>
      </c>
    </row>
    <row r="1088" spans="1:8" x14ac:dyDescent="0.4">
      <c r="A1088" s="12" t="s">
        <v>2216</v>
      </c>
      <c r="B1088" s="12" t="s">
        <v>2217</v>
      </c>
      <c r="C1088" s="12"/>
      <c r="D1088" s="13">
        <v>50</v>
      </c>
      <c r="E1088" s="13">
        <v>50</v>
      </c>
      <c r="F1088" s="14">
        <v>2</v>
      </c>
      <c r="G1088" s="15">
        <f t="shared" si="32"/>
        <v>2</v>
      </c>
      <c r="H1088" s="8" t="str">
        <f t="shared" si="33"/>
        <v>Yes</v>
      </c>
    </row>
    <row r="1089" spans="1:8" x14ac:dyDescent="0.4">
      <c r="A1089" s="12" t="s">
        <v>2218</v>
      </c>
      <c r="B1089" s="12" t="s">
        <v>2219</v>
      </c>
      <c r="C1089" s="12"/>
      <c r="D1089" s="13">
        <v>40</v>
      </c>
      <c r="E1089" s="13">
        <v>60</v>
      </c>
      <c r="F1089" s="14">
        <v>2.5</v>
      </c>
      <c r="G1089" s="15">
        <f t="shared" si="32"/>
        <v>2.5</v>
      </c>
      <c r="H1089" s="8" t="str">
        <f t="shared" si="33"/>
        <v>Yes</v>
      </c>
    </row>
    <row r="1090" spans="1:8" x14ac:dyDescent="0.4">
      <c r="A1090" s="12" t="s">
        <v>2220</v>
      </c>
      <c r="B1090" s="12" t="s">
        <v>2221</v>
      </c>
      <c r="C1090" s="12"/>
      <c r="D1090" s="13">
        <v>50</v>
      </c>
      <c r="E1090" s="13">
        <v>50</v>
      </c>
      <c r="F1090" s="14">
        <v>2</v>
      </c>
      <c r="G1090" s="15">
        <f t="shared" si="32"/>
        <v>2</v>
      </c>
      <c r="H1090" s="8" t="str">
        <f t="shared" si="33"/>
        <v>Yes</v>
      </c>
    </row>
    <row r="1091" spans="1:8" x14ac:dyDescent="0.4">
      <c r="A1091" s="12" t="s">
        <v>2222</v>
      </c>
      <c r="B1091" s="12" t="s">
        <v>2223</v>
      </c>
      <c r="C1091" s="12"/>
      <c r="D1091" s="13">
        <v>50</v>
      </c>
      <c r="E1091" s="13">
        <v>50</v>
      </c>
      <c r="F1091" s="14">
        <v>2</v>
      </c>
      <c r="G1091" s="15">
        <f t="shared" si="32"/>
        <v>2</v>
      </c>
      <c r="H1091" s="8" t="str">
        <f t="shared" si="33"/>
        <v>Yes</v>
      </c>
    </row>
    <row r="1092" spans="1:8" x14ac:dyDescent="0.4">
      <c r="A1092" s="12" t="s">
        <v>2224</v>
      </c>
      <c r="B1092" s="12" t="s">
        <v>2225</v>
      </c>
      <c r="C1092" s="12"/>
      <c r="D1092" s="13">
        <v>40</v>
      </c>
      <c r="E1092" s="13">
        <v>60</v>
      </c>
      <c r="F1092" s="14">
        <v>2.5</v>
      </c>
      <c r="G1092" s="15">
        <f t="shared" si="32"/>
        <v>2.5</v>
      </c>
      <c r="H1092" s="8" t="str">
        <f t="shared" si="33"/>
        <v>Yes</v>
      </c>
    </row>
    <row r="1093" spans="1:8" x14ac:dyDescent="0.4">
      <c r="A1093" s="12" t="s">
        <v>2226</v>
      </c>
      <c r="B1093" s="12" t="s">
        <v>2227</v>
      </c>
      <c r="C1093" s="12"/>
      <c r="D1093" s="13">
        <v>37.35</v>
      </c>
      <c r="E1093" s="13">
        <v>62.65</v>
      </c>
      <c r="F1093" s="14">
        <v>2.68</v>
      </c>
      <c r="G1093" s="15">
        <f t="shared" si="32"/>
        <v>2.677376171352075</v>
      </c>
      <c r="H1093" s="8" t="str">
        <f t="shared" si="33"/>
        <v>Yes</v>
      </c>
    </row>
    <row r="1094" spans="1:8" x14ac:dyDescent="0.4">
      <c r="A1094" s="12" t="s">
        <v>2228</v>
      </c>
      <c r="B1094" s="12" t="s">
        <v>2229</v>
      </c>
      <c r="C1094" s="12"/>
      <c r="D1094" s="13">
        <v>30.46</v>
      </c>
      <c r="E1094" s="13">
        <v>69.540000000000006</v>
      </c>
      <c r="F1094" s="14">
        <v>3.28</v>
      </c>
      <c r="G1094" s="15">
        <f t="shared" ref="G1094:G1157" si="34">IFERROR(100/D1094,"")</f>
        <v>3.2829940906106367</v>
      </c>
      <c r="H1094" s="8" t="str">
        <f t="shared" ref="H1094:H1157" si="35">IF(E1094&gt;0,"Yes","No — 0% funding")</f>
        <v>Yes</v>
      </c>
    </row>
    <row r="1095" spans="1:8" x14ac:dyDescent="0.4">
      <c r="A1095" s="12" t="s">
        <v>2230</v>
      </c>
      <c r="B1095" s="12" t="s">
        <v>2231</v>
      </c>
      <c r="C1095" s="12"/>
      <c r="D1095" s="13">
        <v>30.67</v>
      </c>
      <c r="E1095" s="13">
        <v>69.33</v>
      </c>
      <c r="F1095" s="14">
        <v>3.26</v>
      </c>
      <c r="G1095" s="15">
        <f t="shared" si="34"/>
        <v>3.2605151613955003</v>
      </c>
      <c r="H1095" s="8" t="str">
        <f t="shared" si="35"/>
        <v>Yes</v>
      </c>
    </row>
    <row r="1096" spans="1:8" x14ac:dyDescent="0.4">
      <c r="A1096" s="12" t="s">
        <v>2232</v>
      </c>
      <c r="B1096" s="12" t="s">
        <v>2233</v>
      </c>
      <c r="C1096" s="12"/>
      <c r="D1096" s="13">
        <v>22</v>
      </c>
      <c r="E1096" s="13">
        <v>78</v>
      </c>
      <c r="F1096" s="14">
        <v>4.55</v>
      </c>
      <c r="G1096" s="15">
        <f t="shared" si="34"/>
        <v>4.5454545454545459</v>
      </c>
      <c r="H1096" s="8" t="str">
        <f t="shared" si="35"/>
        <v>Yes</v>
      </c>
    </row>
    <row r="1097" spans="1:8" x14ac:dyDescent="0.4">
      <c r="A1097" s="12" t="s">
        <v>2234</v>
      </c>
      <c r="B1097" s="12" t="s">
        <v>2235</v>
      </c>
      <c r="C1097" s="12"/>
      <c r="D1097" s="13">
        <v>20</v>
      </c>
      <c r="E1097" s="13">
        <v>80</v>
      </c>
      <c r="F1097" s="14">
        <v>5</v>
      </c>
      <c r="G1097" s="15">
        <f t="shared" si="34"/>
        <v>5</v>
      </c>
      <c r="H1097" s="8" t="str">
        <f t="shared" si="35"/>
        <v>Yes</v>
      </c>
    </row>
    <row r="1098" spans="1:8" x14ac:dyDescent="0.4">
      <c r="A1098" s="12" t="s">
        <v>2236</v>
      </c>
      <c r="B1098" s="12" t="s">
        <v>2237</v>
      </c>
      <c r="C1098" s="12"/>
      <c r="D1098" s="13">
        <v>40.71</v>
      </c>
      <c r="E1098" s="13">
        <v>59.29</v>
      </c>
      <c r="F1098" s="14">
        <v>2.46</v>
      </c>
      <c r="G1098" s="15">
        <f t="shared" si="34"/>
        <v>2.4563989191844757</v>
      </c>
      <c r="H1098" s="8" t="str">
        <f t="shared" si="35"/>
        <v>Yes</v>
      </c>
    </row>
    <row r="1099" spans="1:8" x14ac:dyDescent="0.4">
      <c r="A1099" s="12" t="s">
        <v>2238</v>
      </c>
      <c r="B1099" s="12" t="s">
        <v>2239</v>
      </c>
      <c r="C1099" s="12"/>
      <c r="D1099" s="13">
        <v>34.39</v>
      </c>
      <c r="E1099" s="13">
        <v>65.61</v>
      </c>
      <c r="F1099" s="14">
        <v>2.91</v>
      </c>
      <c r="G1099" s="15">
        <f t="shared" si="34"/>
        <v>2.9078220412910731</v>
      </c>
      <c r="H1099" s="8" t="str">
        <f t="shared" si="35"/>
        <v>Yes</v>
      </c>
    </row>
    <row r="1100" spans="1:8" x14ac:dyDescent="0.4">
      <c r="A1100" s="12" t="s">
        <v>2240</v>
      </c>
      <c r="B1100" s="12" t="s">
        <v>2241</v>
      </c>
      <c r="C1100" s="12"/>
      <c r="D1100" s="13">
        <v>35.93</v>
      </c>
      <c r="E1100" s="13">
        <v>64.069999999999993</v>
      </c>
      <c r="F1100" s="14">
        <v>2.78</v>
      </c>
      <c r="G1100" s="15">
        <f t="shared" si="34"/>
        <v>2.7831895352073475</v>
      </c>
      <c r="H1100" s="8" t="str">
        <f t="shared" si="35"/>
        <v>Yes</v>
      </c>
    </row>
    <row r="1101" spans="1:8" x14ac:dyDescent="0.4">
      <c r="A1101" s="12" t="s">
        <v>2242</v>
      </c>
      <c r="B1101" s="12" t="s">
        <v>2243</v>
      </c>
      <c r="C1101" s="12"/>
      <c r="D1101" s="13">
        <v>40.57</v>
      </c>
      <c r="E1101" s="13">
        <v>59.43</v>
      </c>
      <c r="F1101" s="14">
        <v>2.46</v>
      </c>
      <c r="G1101" s="15">
        <f t="shared" si="34"/>
        <v>2.4648755237860489</v>
      </c>
      <c r="H1101" s="8" t="str">
        <f t="shared" si="35"/>
        <v>Yes</v>
      </c>
    </row>
    <row r="1102" spans="1:8" x14ac:dyDescent="0.4">
      <c r="A1102" s="12" t="s">
        <v>2244</v>
      </c>
      <c r="B1102" s="12" t="s">
        <v>2245</v>
      </c>
      <c r="C1102" s="12"/>
      <c r="D1102" s="13">
        <v>20</v>
      </c>
      <c r="E1102" s="13">
        <v>80</v>
      </c>
      <c r="F1102" s="14">
        <v>5</v>
      </c>
      <c r="G1102" s="15">
        <f t="shared" si="34"/>
        <v>5</v>
      </c>
      <c r="H1102" s="8" t="str">
        <f t="shared" si="35"/>
        <v>Yes</v>
      </c>
    </row>
    <row r="1103" spans="1:8" x14ac:dyDescent="0.4">
      <c r="A1103" s="12" t="s">
        <v>2246</v>
      </c>
      <c r="B1103" s="12" t="s">
        <v>2247</v>
      </c>
      <c r="C1103" s="12"/>
      <c r="D1103" s="13">
        <v>20</v>
      </c>
      <c r="E1103" s="13">
        <v>80</v>
      </c>
      <c r="F1103" s="14">
        <v>5</v>
      </c>
      <c r="G1103" s="15">
        <f t="shared" si="34"/>
        <v>5</v>
      </c>
      <c r="H1103" s="8" t="str">
        <f t="shared" si="35"/>
        <v>Yes</v>
      </c>
    </row>
    <row r="1104" spans="1:8" x14ac:dyDescent="0.4">
      <c r="A1104" s="12" t="s">
        <v>2248</v>
      </c>
      <c r="B1104" s="12" t="s">
        <v>2249</v>
      </c>
      <c r="C1104" s="12"/>
      <c r="D1104" s="13">
        <v>20</v>
      </c>
      <c r="E1104" s="13">
        <v>80</v>
      </c>
      <c r="F1104" s="14">
        <v>5</v>
      </c>
      <c r="G1104" s="15">
        <f t="shared" si="34"/>
        <v>5</v>
      </c>
      <c r="H1104" s="8" t="str">
        <f t="shared" si="35"/>
        <v>Yes</v>
      </c>
    </row>
    <row r="1105" spans="1:8" x14ac:dyDescent="0.4">
      <c r="A1105" s="12" t="s">
        <v>2250</v>
      </c>
      <c r="B1105" s="12" t="s">
        <v>2251</v>
      </c>
      <c r="C1105" s="12"/>
      <c r="D1105" s="13">
        <v>20</v>
      </c>
      <c r="E1105" s="13">
        <v>80</v>
      </c>
      <c r="F1105" s="14">
        <v>5</v>
      </c>
      <c r="G1105" s="15">
        <f t="shared" si="34"/>
        <v>5</v>
      </c>
      <c r="H1105" s="8" t="str">
        <f t="shared" si="35"/>
        <v>Yes</v>
      </c>
    </row>
    <row r="1106" spans="1:8" x14ac:dyDescent="0.4">
      <c r="A1106" s="12" t="s">
        <v>2252</v>
      </c>
      <c r="B1106" s="12" t="s">
        <v>2253</v>
      </c>
      <c r="C1106" s="12"/>
      <c r="D1106" s="13">
        <v>31.77</v>
      </c>
      <c r="E1106" s="13">
        <v>68.23</v>
      </c>
      <c r="F1106" s="14">
        <v>3.15</v>
      </c>
      <c r="G1106" s="15">
        <f t="shared" si="34"/>
        <v>3.1476235442241109</v>
      </c>
      <c r="H1106" s="8" t="str">
        <f t="shared" si="35"/>
        <v>Yes</v>
      </c>
    </row>
    <row r="1107" spans="1:8" x14ac:dyDescent="0.4">
      <c r="A1107" s="16" t="s">
        <v>2254</v>
      </c>
      <c r="B1107" s="16" t="s">
        <v>2255</v>
      </c>
      <c r="C1107" s="16"/>
      <c r="D1107" s="17">
        <v>100</v>
      </c>
      <c r="E1107" s="17">
        <v>0</v>
      </c>
      <c r="F1107" s="18">
        <v>1</v>
      </c>
      <c r="G1107" s="19">
        <f t="shared" si="34"/>
        <v>1</v>
      </c>
      <c r="H1107" s="9" t="str">
        <f t="shared" si="35"/>
        <v>No — 0% funding</v>
      </c>
    </row>
    <row r="1108" spans="1:8" x14ac:dyDescent="0.4">
      <c r="A1108" s="12" t="s">
        <v>2256</v>
      </c>
      <c r="B1108" s="12" t="s">
        <v>2257</v>
      </c>
      <c r="C1108" s="12"/>
      <c r="D1108" s="13">
        <v>29.74</v>
      </c>
      <c r="E1108" s="13">
        <v>70.260000000000005</v>
      </c>
      <c r="F1108" s="14">
        <v>3.36</v>
      </c>
      <c r="G1108" s="15">
        <f t="shared" si="34"/>
        <v>3.3624747814391394</v>
      </c>
      <c r="H1108" s="8" t="str">
        <f t="shared" si="35"/>
        <v>Yes</v>
      </c>
    </row>
    <row r="1109" spans="1:8" x14ac:dyDescent="0.4">
      <c r="A1109" s="12" t="s">
        <v>2258</v>
      </c>
      <c r="B1109" s="12" t="s">
        <v>2259</v>
      </c>
      <c r="C1109" s="12"/>
      <c r="D1109" s="13">
        <v>23</v>
      </c>
      <c r="E1109" s="13">
        <v>77</v>
      </c>
      <c r="F1109" s="14">
        <v>4.3499999999999996</v>
      </c>
      <c r="G1109" s="15">
        <f t="shared" si="34"/>
        <v>4.3478260869565215</v>
      </c>
      <c r="H1109" s="8" t="str">
        <f t="shared" si="35"/>
        <v>Yes</v>
      </c>
    </row>
    <row r="1110" spans="1:8" x14ac:dyDescent="0.4">
      <c r="A1110" s="12" t="s">
        <v>2260</v>
      </c>
      <c r="B1110" s="12" t="s">
        <v>2261</v>
      </c>
      <c r="C1110" s="12"/>
      <c r="D1110" s="13">
        <v>36.35</v>
      </c>
      <c r="E1110" s="13">
        <v>63.65</v>
      </c>
      <c r="F1110" s="14">
        <v>2.75</v>
      </c>
      <c r="G1110" s="15">
        <f t="shared" si="34"/>
        <v>2.7510316368638237</v>
      </c>
      <c r="H1110" s="8" t="str">
        <f t="shared" si="35"/>
        <v>Yes</v>
      </c>
    </row>
    <row r="1111" spans="1:8" x14ac:dyDescent="0.4">
      <c r="A1111" s="16" t="s">
        <v>2262</v>
      </c>
      <c r="B1111" s="16" t="s">
        <v>2263</v>
      </c>
      <c r="C1111" s="16"/>
      <c r="D1111" s="17">
        <v>100</v>
      </c>
      <c r="E1111" s="17">
        <v>0</v>
      </c>
      <c r="F1111" s="18">
        <v>1</v>
      </c>
      <c r="G1111" s="19">
        <f t="shared" si="34"/>
        <v>1</v>
      </c>
      <c r="H1111" s="9" t="str">
        <f t="shared" si="35"/>
        <v>No — 0% funding</v>
      </c>
    </row>
    <row r="1112" spans="1:8" x14ac:dyDescent="0.4">
      <c r="A1112" s="12" t="s">
        <v>2264</v>
      </c>
      <c r="B1112" s="12" t="s">
        <v>2265</v>
      </c>
      <c r="C1112" s="12"/>
      <c r="D1112" s="13">
        <v>20</v>
      </c>
      <c r="E1112" s="13">
        <v>80</v>
      </c>
      <c r="F1112" s="14">
        <v>5</v>
      </c>
      <c r="G1112" s="15">
        <f t="shared" si="34"/>
        <v>5</v>
      </c>
      <c r="H1112" s="8" t="str">
        <f t="shared" si="35"/>
        <v>Yes</v>
      </c>
    </row>
    <row r="1113" spans="1:8" x14ac:dyDescent="0.4">
      <c r="A1113" s="12" t="s">
        <v>2266</v>
      </c>
      <c r="B1113" s="12" t="s">
        <v>2267</v>
      </c>
      <c r="C1113" s="12"/>
      <c r="D1113" s="13">
        <v>20</v>
      </c>
      <c r="E1113" s="13">
        <v>80</v>
      </c>
      <c r="F1113" s="14">
        <v>5</v>
      </c>
      <c r="G1113" s="15">
        <f t="shared" si="34"/>
        <v>5</v>
      </c>
      <c r="H1113" s="8" t="str">
        <f t="shared" si="35"/>
        <v>Yes</v>
      </c>
    </row>
    <row r="1114" spans="1:8" x14ac:dyDescent="0.4">
      <c r="A1114" s="12" t="s">
        <v>2268</v>
      </c>
      <c r="B1114" s="12" t="s">
        <v>2269</v>
      </c>
      <c r="C1114" s="12"/>
      <c r="D1114" s="13">
        <v>20</v>
      </c>
      <c r="E1114" s="13">
        <v>80</v>
      </c>
      <c r="F1114" s="14">
        <v>5</v>
      </c>
      <c r="G1114" s="15">
        <f t="shared" si="34"/>
        <v>5</v>
      </c>
      <c r="H1114" s="8" t="str">
        <f t="shared" si="35"/>
        <v>Yes</v>
      </c>
    </row>
    <row r="1115" spans="1:8" x14ac:dyDescent="0.4">
      <c r="A1115" s="12" t="s">
        <v>2270</v>
      </c>
      <c r="B1115" s="12" t="s">
        <v>2271</v>
      </c>
      <c r="C1115" s="12"/>
      <c r="D1115" s="13">
        <v>20</v>
      </c>
      <c r="E1115" s="13">
        <v>80</v>
      </c>
      <c r="F1115" s="14">
        <v>5</v>
      </c>
      <c r="G1115" s="15">
        <f t="shared" si="34"/>
        <v>5</v>
      </c>
      <c r="H1115" s="8" t="str">
        <f t="shared" si="35"/>
        <v>Yes</v>
      </c>
    </row>
    <row r="1116" spans="1:8" x14ac:dyDescent="0.4">
      <c r="A1116" s="12" t="s">
        <v>2272</v>
      </c>
      <c r="B1116" s="12" t="s">
        <v>2273</v>
      </c>
      <c r="C1116" s="12"/>
      <c r="D1116" s="13">
        <v>20</v>
      </c>
      <c r="E1116" s="13">
        <v>80</v>
      </c>
      <c r="F1116" s="14">
        <v>5</v>
      </c>
      <c r="G1116" s="15">
        <f t="shared" si="34"/>
        <v>5</v>
      </c>
      <c r="H1116" s="8" t="str">
        <f t="shared" si="35"/>
        <v>Yes</v>
      </c>
    </row>
    <row r="1117" spans="1:8" x14ac:dyDescent="0.4">
      <c r="A1117" s="12" t="s">
        <v>2274</v>
      </c>
      <c r="B1117" s="12" t="s">
        <v>2275</v>
      </c>
      <c r="C1117" s="12"/>
      <c r="D1117" s="13">
        <v>20</v>
      </c>
      <c r="E1117" s="13">
        <v>80</v>
      </c>
      <c r="F1117" s="14">
        <v>5</v>
      </c>
      <c r="G1117" s="15">
        <f t="shared" si="34"/>
        <v>5</v>
      </c>
      <c r="H1117" s="8" t="str">
        <f t="shared" si="35"/>
        <v>Yes</v>
      </c>
    </row>
    <row r="1118" spans="1:8" x14ac:dyDescent="0.4">
      <c r="A1118" s="12" t="s">
        <v>2276</v>
      </c>
      <c r="B1118" s="12" t="s">
        <v>2277</v>
      </c>
      <c r="C1118" s="12"/>
      <c r="D1118" s="13">
        <v>20</v>
      </c>
      <c r="E1118" s="13">
        <v>80</v>
      </c>
      <c r="F1118" s="14">
        <v>5</v>
      </c>
      <c r="G1118" s="15">
        <f t="shared" si="34"/>
        <v>5</v>
      </c>
      <c r="H1118" s="8" t="str">
        <f t="shared" si="35"/>
        <v>Yes</v>
      </c>
    </row>
    <row r="1119" spans="1:8" x14ac:dyDescent="0.4">
      <c r="A1119" s="12" t="s">
        <v>2278</v>
      </c>
      <c r="B1119" s="12" t="s">
        <v>2279</v>
      </c>
      <c r="C1119" s="12"/>
      <c r="D1119" s="13">
        <v>20</v>
      </c>
      <c r="E1119" s="13">
        <v>80</v>
      </c>
      <c r="F1119" s="14">
        <v>5</v>
      </c>
      <c r="G1119" s="15">
        <f t="shared" si="34"/>
        <v>5</v>
      </c>
      <c r="H1119" s="8" t="str">
        <f t="shared" si="35"/>
        <v>Yes</v>
      </c>
    </row>
    <row r="1120" spans="1:8" x14ac:dyDescent="0.4">
      <c r="A1120" s="12" t="s">
        <v>2280</v>
      </c>
      <c r="B1120" s="12" t="s">
        <v>2281</v>
      </c>
      <c r="C1120" s="12"/>
      <c r="D1120" s="13">
        <v>20</v>
      </c>
      <c r="E1120" s="13">
        <v>80</v>
      </c>
      <c r="F1120" s="14">
        <v>5</v>
      </c>
      <c r="G1120" s="15">
        <f t="shared" si="34"/>
        <v>5</v>
      </c>
      <c r="H1120" s="8" t="str">
        <f t="shared" si="35"/>
        <v>Yes</v>
      </c>
    </row>
    <row r="1121" spans="1:8" x14ac:dyDescent="0.4">
      <c r="A1121" s="12" t="s">
        <v>2282</v>
      </c>
      <c r="B1121" s="12" t="s">
        <v>2283</v>
      </c>
      <c r="C1121" s="12"/>
      <c r="D1121" s="13">
        <v>20</v>
      </c>
      <c r="E1121" s="13">
        <v>80</v>
      </c>
      <c r="F1121" s="14">
        <v>5</v>
      </c>
      <c r="G1121" s="15">
        <f t="shared" si="34"/>
        <v>5</v>
      </c>
      <c r="H1121" s="8" t="str">
        <f t="shared" si="35"/>
        <v>Yes</v>
      </c>
    </row>
    <row r="1122" spans="1:8" x14ac:dyDescent="0.4">
      <c r="A1122" s="12" t="s">
        <v>2284</v>
      </c>
      <c r="B1122" s="12" t="s">
        <v>2285</v>
      </c>
      <c r="C1122" s="12"/>
      <c r="D1122" s="13">
        <v>20</v>
      </c>
      <c r="E1122" s="13">
        <v>80</v>
      </c>
      <c r="F1122" s="14">
        <v>5</v>
      </c>
      <c r="G1122" s="15">
        <f t="shared" si="34"/>
        <v>5</v>
      </c>
      <c r="H1122" s="8" t="str">
        <f t="shared" si="35"/>
        <v>Yes</v>
      </c>
    </row>
    <row r="1123" spans="1:8" x14ac:dyDescent="0.4">
      <c r="A1123" s="12" t="s">
        <v>2286</v>
      </c>
      <c r="B1123" s="12" t="s">
        <v>2287</v>
      </c>
      <c r="C1123" s="12"/>
      <c r="D1123" s="13">
        <v>20</v>
      </c>
      <c r="E1123" s="13">
        <v>80</v>
      </c>
      <c r="F1123" s="14">
        <v>5</v>
      </c>
      <c r="G1123" s="15">
        <f t="shared" si="34"/>
        <v>5</v>
      </c>
      <c r="H1123" s="8" t="str">
        <f t="shared" si="35"/>
        <v>Yes</v>
      </c>
    </row>
    <row r="1124" spans="1:8" x14ac:dyDescent="0.4">
      <c r="A1124" s="12" t="s">
        <v>2288</v>
      </c>
      <c r="B1124" s="12" t="s">
        <v>2289</v>
      </c>
      <c r="C1124" s="12"/>
      <c r="D1124" s="13">
        <v>20</v>
      </c>
      <c r="E1124" s="13">
        <v>80</v>
      </c>
      <c r="F1124" s="14">
        <v>5</v>
      </c>
      <c r="G1124" s="15">
        <f t="shared" si="34"/>
        <v>5</v>
      </c>
      <c r="H1124" s="8" t="str">
        <f t="shared" si="35"/>
        <v>Yes</v>
      </c>
    </row>
    <row r="1125" spans="1:8" x14ac:dyDescent="0.4">
      <c r="A1125" s="16" t="s">
        <v>2290</v>
      </c>
      <c r="B1125" s="16" t="s">
        <v>2291</v>
      </c>
      <c r="C1125" s="16"/>
      <c r="D1125" s="17">
        <v>100</v>
      </c>
      <c r="E1125" s="17">
        <v>0</v>
      </c>
      <c r="F1125" s="18">
        <v>1</v>
      </c>
      <c r="G1125" s="19">
        <f t="shared" si="34"/>
        <v>1</v>
      </c>
      <c r="H1125" s="9" t="str">
        <f t="shared" si="35"/>
        <v>No — 0% funding</v>
      </c>
    </row>
    <row r="1126" spans="1:8" x14ac:dyDescent="0.4">
      <c r="A1126" s="12" t="s">
        <v>2292</v>
      </c>
      <c r="B1126" s="12" t="s">
        <v>2293</v>
      </c>
      <c r="C1126" s="12"/>
      <c r="D1126" s="13">
        <v>33.71</v>
      </c>
      <c r="E1126" s="13">
        <v>66.290000000000006</v>
      </c>
      <c r="F1126" s="14">
        <v>2.97</v>
      </c>
      <c r="G1126" s="15">
        <f t="shared" si="34"/>
        <v>2.9664787896766538</v>
      </c>
      <c r="H1126" s="8" t="str">
        <f t="shared" si="35"/>
        <v>Yes</v>
      </c>
    </row>
    <row r="1127" spans="1:8" x14ac:dyDescent="0.4">
      <c r="A1127" s="12" t="s">
        <v>2294</v>
      </c>
      <c r="B1127" s="12" t="s">
        <v>2295</v>
      </c>
      <c r="C1127" s="12"/>
      <c r="D1127" s="13">
        <v>50</v>
      </c>
      <c r="E1127" s="13">
        <v>50</v>
      </c>
      <c r="F1127" s="14">
        <v>2</v>
      </c>
      <c r="G1127" s="15">
        <f t="shared" si="34"/>
        <v>2</v>
      </c>
      <c r="H1127" s="8" t="str">
        <f t="shared" si="35"/>
        <v>Yes</v>
      </c>
    </row>
    <row r="1128" spans="1:8" x14ac:dyDescent="0.4">
      <c r="A1128" s="12" t="s">
        <v>2296</v>
      </c>
      <c r="B1128" s="12" t="s">
        <v>2297</v>
      </c>
      <c r="C1128" s="12"/>
      <c r="D1128" s="13">
        <v>50</v>
      </c>
      <c r="E1128" s="13">
        <v>50</v>
      </c>
      <c r="F1128" s="14">
        <v>2</v>
      </c>
      <c r="G1128" s="15">
        <f t="shared" si="34"/>
        <v>2</v>
      </c>
      <c r="H1128" s="8" t="str">
        <f t="shared" si="35"/>
        <v>Yes</v>
      </c>
    </row>
    <row r="1129" spans="1:8" x14ac:dyDescent="0.4">
      <c r="A1129" s="12" t="s">
        <v>2298</v>
      </c>
      <c r="B1129" s="12" t="s">
        <v>2299</v>
      </c>
      <c r="C1129" s="12"/>
      <c r="D1129" s="13">
        <v>40</v>
      </c>
      <c r="E1129" s="13">
        <v>60</v>
      </c>
      <c r="F1129" s="14">
        <v>2.5</v>
      </c>
      <c r="G1129" s="15">
        <f t="shared" si="34"/>
        <v>2.5</v>
      </c>
      <c r="H1129" s="8" t="str">
        <f t="shared" si="35"/>
        <v>Yes</v>
      </c>
    </row>
    <row r="1130" spans="1:8" x14ac:dyDescent="0.4">
      <c r="A1130" s="12" t="s">
        <v>2300</v>
      </c>
      <c r="B1130" s="12" t="s">
        <v>2301</v>
      </c>
      <c r="C1130" s="12"/>
      <c r="D1130" s="13">
        <v>28.42</v>
      </c>
      <c r="E1130" s="13">
        <v>71.58</v>
      </c>
      <c r="F1130" s="14">
        <v>3.52</v>
      </c>
      <c r="G1130" s="15">
        <f t="shared" si="34"/>
        <v>3.5186488388458828</v>
      </c>
      <c r="H1130" s="8" t="str">
        <f t="shared" si="35"/>
        <v>Yes</v>
      </c>
    </row>
    <row r="1131" spans="1:8" x14ac:dyDescent="0.4">
      <c r="A1131" s="12" t="s">
        <v>2302</v>
      </c>
      <c r="B1131" s="12" t="s">
        <v>2303</v>
      </c>
      <c r="C1131" s="12"/>
      <c r="D1131" s="13">
        <v>33.450000000000003</v>
      </c>
      <c r="E1131" s="13">
        <v>66.55</v>
      </c>
      <c r="F1131" s="14">
        <v>2.99</v>
      </c>
      <c r="G1131" s="15">
        <f t="shared" si="34"/>
        <v>2.9895366218236172</v>
      </c>
      <c r="H1131" s="8" t="str">
        <f t="shared" si="35"/>
        <v>Yes</v>
      </c>
    </row>
    <row r="1132" spans="1:8" x14ac:dyDescent="0.4">
      <c r="A1132" s="12" t="s">
        <v>2304</v>
      </c>
      <c r="B1132" s="12" t="s">
        <v>2305</v>
      </c>
      <c r="C1132" s="12"/>
      <c r="D1132" s="13">
        <v>23</v>
      </c>
      <c r="E1132" s="13">
        <v>77</v>
      </c>
      <c r="F1132" s="14">
        <v>4.3499999999999996</v>
      </c>
      <c r="G1132" s="15">
        <f t="shared" si="34"/>
        <v>4.3478260869565215</v>
      </c>
      <c r="H1132" s="8" t="str">
        <f t="shared" si="35"/>
        <v>Yes</v>
      </c>
    </row>
    <row r="1133" spans="1:8" x14ac:dyDescent="0.4">
      <c r="A1133" s="12" t="s">
        <v>2306</v>
      </c>
      <c r="B1133" s="12" t="s">
        <v>2307</v>
      </c>
      <c r="C1133" s="12"/>
      <c r="D1133" s="13">
        <v>40</v>
      </c>
      <c r="E1133" s="13">
        <v>60</v>
      </c>
      <c r="F1133" s="14">
        <v>2.5</v>
      </c>
      <c r="G1133" s="15">
        <f t="shared" si="34"/>
        <v>2.5</v>
      </c>
      <c r="H1133" s="8" t="str">
        <f t="shared" si="35"/>
        <v>Yes</v>
      </c>
    </row>
    <row r="1134" spans="1:8" x14ac:dyDescent="0.4">
      <c r="A1134" s="12" t="s">
        <v>2308</v>
      </c>
      <c r="B1134" s="12" t="s">
        <v>2309</v>
      </c>
      <c r="C1134" s="12"/>
      <c r="D1134" s="13">
        <v>33.17</v>
      </c>
      <c r="E1134" s="13">
        <v>66.83</v>
      </c>
      <c r="F1134" s="14">
        <v>3.01</v>
      </c>
      <c r="G1134" s="15">
        <f t="shared" si="34"/>
        <v>3.0147723846849561</v>
      </c>
      <c r="H1134" s="8" t="str">
        <f t="shared" si="35"/>
        <v>Yes</v>
      </c>
    </row>
    <row r="1135" spans="1:8" x14ac:dyDescent="0.4">
      <c r="A1135" s="12" t="s">
        <v>2310</v>
      </c>
      <c r="B1135" s="12" t="s">
        <v>2311</v>
      </c>
      <c r="C1135" s="12"/>
      <c r="D1135" s="13">
        <v>40</v>
      </c>
      <c r="E1135" s="13">
        <v>60</v>
      </c>
      <c r="F1135" s="14">
        <v>2.5</v>
      </c>
      <c r="G1135" s="15">
        <f t="shared" si="34"/>
        <v>2.5</v>
      </c>
      <c r="H1135" s="8" t="str">
        <f t="shared" si="35"/>
        <v>Yes</v>
      </c>
    </row>
    <row r="1136" spans="1:8" x14ac:dyDescent="0.4">
      <c r="A1136" s="12" t="s">
        <v>2312</v>
      </c>
      <c r="B1136" s="12" t="s">
        <v>2313</v>
      </c>
      <c r="C1136" s="12"/>
      <c r="D1136" s="13">
        <v>40</v>
      </c>
      <c r="E1136" s="13">
        <v>60</v>
      </c>
      <c r="F1136" s="14">
        <v>2.5</v>
      </c>
      <c r="G1136" s="15">
        <f t="shared" si="34"/>
        <v>2.5</v>
      </c>
      <c r="H1136" s="8" t="str">
        <f t="shared" si="35"/>
        <v>Yes</v>
      </c>
    </row>
    <row r="1137" spans="1:8" x14ac:dyDescent="0.4">
      <c r="A1137" s="12" t="s">
        <v>2314</v>
      </c>
      <c r="B1137" s="12" t="s">
        <v>2315</v>
      </c>
      <c r="C1137" s="12"/>
      <c r="D1137" s="13">
        <v>40</v>
      </c>
      <c r="E1137" s="13">
        <v>60</v>
      </c>
      <c r="F1137" s="14">
        <v>2.5</v>
      </c>
      <c r="G1137" s="15">
        <f t="shared" si="34"/>
        <v>2.5</v>
      </c>
      <c r="H1137" s="8" t="str">
        <f t="shared" si="35"/>
        <v>Yes</v>
      </c>
    </row>
    <row r="1138" spans="1:8" x14ac:dyDescent="0.4">
      <c r="A1138" s="12" t="s">
        <v>2316</v>
      </c>
      <c r="B1138" s="12" t="s">
        <v>2317</v>
      </c>
      <c r="C1138" s="12"/>
      <c r="D1138" s="13">
        <v>33.35</v>
      </c>
      <c r="E1138" s="13">
        <v>66.650000000000006</v>
      </c>
      <c r="F1138" s="14">
        <v>3</v>
      </c>
      <c r="G1138" s="15">
        <f t="shared" si="34"/>
        <v>2.9985007496251872</v>
      </c>
      <c r="H1138" s="8" t="str">
        <f t="shared" si="35"/>
        <v>Yes</v>
      </c>
    </row>
    <row r="1139" spans="1:8" x14ac:dyDescent="0.4">
      <c r="A1139" s="12" t="s">
        <v>2318</v>
      </c>
      <c r="B1139" s="12" t="s">
        <v>2319</v>
      </c>
      <c r="C1139" s="12"/>
      <c r="D1139" s="13">
        <v>22</v>
      </c>
      <c r="E1139" s="13">
        <v>78</v>
      </c>
      <c r="F1139" s="14">
        <v>4.55</v>
      </c>
      <c r="G1139" s="15">
        <f t="shared" si="34"/>
        <v>4.5454545454545459</v>
      </c>
      <c r="H1139" s="8" t="str">
        <f t="shared" si="35"/>
        <v>Yes</v>
      </c>
    </row>
    <row r="1140" spans="1:8" x14ac:dyDescent="0.4">
      <c r="A1140" s="12" t="s">
        <v>2320</v>
      </c>
      <c r="B1140" s="12" t="s">
        <v>2321</v>
      </c>
      <c r="C1140" s="12"/>
      <c r="D1140" s="13">
        <v>30</v>
      </c>
      <c r="E1140" s="13">
        <v>70</v>
      </c>
      <c r="F1140" s="14">
        <v>3.33</v>
      </c>
      <c r="G1140" s="15">
        <f t="shared" si="34"/>
        <v>3.3333333333333335</v>
      </c>
      <c r="H1140" s="8" t="str">
        <f t="shared" si="35"/>
        <v>Yes</v>
      </c>
    </row>
    <row r="1141" spans="1:8" x14ac:dyDescent="0.4">
      <c r="A1141" s="12" t="s">
        <v>2322</v>
      </c>
      <c r="B1141" s="12" t="s">
        <v>2323</v>
      </c>
      <c r="C1141" s="12"/>
      <c r="D1141" s="13">
        <v>40</v>
      </c>
      <c r="E1141" s="13">
        <v>60</v>
      </c>
      <c r="F1141" s="14">
        <v>2.5</v>
      </c>
      <c r="G1141" s="15">
        <f t="shared" si="34"/>
        <v>2.5</v>
      </c>
      <c r="H1141" s="8" t="str">
        <f t="shared" si="35"/>
        <v>Yes</v>
      </c>
    </row>
    <row r="1142" spans="1:8" x14ac:dyDescent="0.4">
      <c r="A1142" s="12" t="s">
        <v>2324</v>
      </c>
      <c r="B1142" s="12" t="s">
        <v>2325</v>
      </c>
      <c r="C1142" s="12"/>
      <c r="D1142" s="13">
        <v>49</v>
      </c>
      <c r="E1142" s="13">
        <v>51</v>
      </c>
      <c r="F1142" s="14">
        <v>2.04</v>
      </c>
      <c r="G1142" s="15">
        <f t="shared" si="34"/>
        <v>2.0408163265306123</v>
      </c>
      <c r="H1142" s="8" t="str">
        <f t="shared" si="35"/>
        <v>Yes</v>
      </c>
    </row>
    <row r="1143" spans="1:8" x14ac:dyDescent="0.4">
      <c r="A1143" s="12" t="s">
        <v>2326</v>
      </c>
      <c r="B1143" s="12" t="s">
        <v>2327</v>
      </c>
      <c r="C1143" s="12"/>
      <c r="D1143" s="13">
        <v>31.64</v>
      </c>
      <c r="E1143" s="13">
        <v>68.36</v>
      </c>
      <c r="F1143" s="14">
        <v>3.16</v>
      </c>
      <c r="G1143" s="15">
        <f t="shared" si="34"/>
        <v>3.1605562579013906</v>
      </c>
      <c r="H1143" s="8" t="str">
        <f t="shared" si="35"/>
        <v>Yes</v>
      </c>
    </row>
    <row r="1144" spans="1:8" x14ac:dyDescent="0.4">
      <c r="A1144" s="12" t="s">
        <v>2328</v>
      </c>
      <c r="B1144" s="12" t="s">
        <v>2329</v>
      </c>
      <c r="C1144" s="12"/>
      <c r="D1144" s="13">
        <v>26.5</v>
      </c>
      <c r="E1144" s="13">
        <v>73.5</v>
      </c>
      <c r="F1144" s="14">
        <v>3.77</v>
      </c>
      <c r="G1144" s="15">
        <f t="shared" si="34"/>
        <v>3.7735849056603774</v>
      </c>
      <c r="H1144" s="8" t="str">
        <f t="shared" si="35"/>
        <v>Yes</v>
      </c>
    </row>
    <row r="1145" spans="1:8" x14ac:dyDescent="0.4">
      <c r="A1145" s="12" t="s">
        <v>2330</v>
      </c>
      <c r="B1145" s="12" t="s">
        <v>2331</v>
      </c>
      <c r="C1145" s="12"/>
      <c r="D1145" s="13">
        <v>26.5</v>
      </c>
      <c r="E1145" s="13">
        <v>73.5</v>
      </c>
      <c r="F1145" s="14">
        <v>3.77</v>
      </c>
      <c r="G1145" s="15">
        <f t="shared" si="34"/>
        <v>3.7735849056603774</v>
      </c>
      <c r="H1145" s="8" t="str">
        <f t="shared" si="35"/>
        <v>Yes</v>
      </c>
    </row>
    <row r="1146" spans="1:8" x14ac:dyDescent="0.4">
      <c r="A1146" s="12" t="s">
        <v>2332</v>
      </c>
      <c r="B1146" s="12" t="s">
        <v>2333</v>
      </c>
      <c r="C1146" s="12"/>
      <c r="D1146" s="13">
        <v>26.5</v>
      </c>
      <c r="E1146" s="13">
        <v>73.5</v>
      </c>
      <c r="F1146" s="14">
        <v>3.77</v>
      </c>
      <c r="G1146" s="15">
        <f t="shared" si="34"/>
        <v>3.7735849056603774</v>
      </c>
      <c r="H1146" s="8" t="str">
        <f t="shared" si="35"/>
        <v>Yes</v>
      </c>
    </row>
    <row r="1147" spans="1:8" x14ac:dyDescent="0.4">
      <c r="A1147" s="12" t="s">
        <v>2334</v>
      </c>
      <c r="B1147" s="12" t="s">
        <v>2335</v>
      </c>
      <c r="C1147" s="12"/>
      <c r="D1147" s="13">
        <v>23</v>
      </c>
      <c r="E1147" s="13">
        <v>77</v>
      </c>
      <c r="F1147" s="14">
        <v>4.3499999999999996</v>
      </c>
      <c r="G1147" s="15">
        <f t="shared" si="34"/>
        <v>4.3478260869565215</v>
      </c>
      <c r="H1147" s="8" t="str">
        <f t="shared" si="35"/>
        <v>Yes</v>
      </c>
    </row>
    <row r="1148" spans="1:8" x14ac:dyDescent="0.4">
      <c r="A1148" s="12" t="s">
        <v>2336</v>
      </c>
      <c r="B1148" s="12" t="s">
        <v>2337</v>
      </c>
      <c r="C1148" s="12"/>
      <c r="D1148" s="13">
        <v>23</v>
      </c>
      <c r="E1148" s="13">
        <v>77</v>
      </c>
      <c r="F1148" s="14">
        <v>4.3499999999999996</v>
      </c>
      <c r="G1148" s="15">
        <f t="shared" si="34"/>
        <v>4.3478260869565215</v>
      </c>
      <c r="H1148" s="8" t="str">
        <f t="shared" si="35"/>
        <v>Yes</v>
      </c>
    </row>
    <row r="1149" spans="1:8" x14ac:dyDescent="0.4">
      <c r="A1149" s="12" t="s">
        <v>2338</v>
      </c>
      <c r="B1149" s="12" t="s">
        <v>2339</v>
      </c>
      <c r="C1149" s="12"/>
      <c r="D1149" s="13">
        <v>24.36</v>
      </c>
      <c r="E1149" s="13">
        <v>75.64</v>
      </c>
      <c r="F1149" s="14">
        <v>4.1100000000000003</v>
      </c>
      <c r="G1149" s="15">
        <f t="shared" si="34"/>
        <v>4.1050903119868636</v>
      </c>
      <c r="H1149" s="8" t="str">
        <f t="shared" si="35"/>
        <v>Yes</v>
      </c>
    </row>
    <row r="1150" spans="1:8" x14ac:dyDescent="0.4">
      <c r="A1150" s="12" t="s">
        <v>2340</v>
      </c>
      <c r="B1150" s="12" t="s">
        <v>2341</v>
      </c>
      <c r="C1150" s="12"/>
      <c r="D1150" s="13">
        <v>24.43</v>
      </c>
      <c r="E1150" s="13">
        <v>75.569999999999993</v>
      </c>
      <c r="F1150" s="14">
        <v>4.09</v>
      </c>
      <c r="G1150" s="15">
        <f t="shared" si="34"/>
        <v>4.0933278755628324</v>
      </c>
      <c r="H1150" s="8" t="str">
        <f t="shared" si="35"/>
        <v>Yes</v>
      </c>
    </row>
    <row r="1151" spans="1:8" x14ac:dyDescent="0.4">
      <c r="A1151" s="12" t="s">
        <v>2342</v>
      </c>
      <c r="B1151" s="12" t="s">
        <v>2343</v>
      </c>
      <c r="C1151" s="12"/>
      <c r="D1151" s="13">
        <v>26.5</v>
      </c>
      <c r="E1151" s="13">
        <v>73.5</v>
      </c>
      <c r="F1151" s="14">
        <v>3.77</v>
      </c>
      <c r="G1151" s="15">
        <f t="shared" si="34"/>
        <v>3.7735849056603774</v>
      </c>
      <c r="H1151" s="8" t="str">
        <f t="shared" si="35"/>
        <v>Yes</v>
      </c>
    </row>
    <row r="1152" spans="1:8" x14ac:dyDescent="0.4">
      <c r="A1152" s="16" t="s">
        <v>2344</v>
      </c>
      <c r="B1152" s="16" t="s">
        <v>2345</v>
      </c>
      <c r="C1152" s="16"/>
      <c r="D1152" s="17">
        <v>100</v>
      </c>
      <c r="E1152" s="17">
        <v>0</v>
      </c>
      <c r="F1152" s="18">
        <v>1</v>
      </c>
      <c r="G1152" s="19">
        <f t="shared" si="34"/>
        <v>1</v>
      </c>
      <c r="H1152" s="9" t="str">
        <f t="shared" si="35"/>
        <v>No — 0% funding</v>
      </c>
    </row>
    <row r="1153" spans="1:8" x14ac:dyDescent="0.4">
      <c r="A1153" s="12" t="s">
        <v>2346</v>
      </c>
      <c r="B1153" s="12" t="s">
        <v>2347</v>
      </c>
      <c r="C1153" s="12"/>
      <c r="D1153" s="13">
        <v>36.04</v>
      </c>
      <c r="E1153" s="13">
        <v>63.96</v>
      </c>
      <c r="F1153" s="14">
        <v>2.77</v>
      </c>
      <c r="G1153" s="15">
        <f t="shared" si="34"/>
        <v>2.7746947835738069</v>
      </c>
      <c r="H1153" s="8" t="str">
        <f t="shared" si="35"/>
        <v>Yes</v>
      </c>
    </row>
    <row r="1154" spans="1:8" x14ac:dyDescent="0.4">
      <c r="A1154" s="12" t="s">
        <v>2348</v>
      </c>
      <c r="B1154" s="12" t="s">
        <v>2349</v>
      </c>
      <c r="C1154" s="12"/>
      <c r="D1154" s="13">
        <v>40</v>
      </c>
      <c r="E1154" s="13">
        <v>60</v>
      </c>
      <c r="F1154" s="14">
        <v>2.5</v>
      </c>
      <c r="G1154" s="15">
        <f t="shared" si="34"/>
        <v>2.5</v>
      </c>
      <c r="H1154" s="8" t="str">
        <f t="shared" si="35"/>
        <v>Yes</v>
      </c>
    </row>
    <row r="1155" spans="1:8" x14ac:dyDescent="0.4">
      <c r="A1155" s="12" t="s">
        <v>2350</v>
      </c>
      <c r="B1155" s="12" t="s">
        <v>2351</v>
      </c>
      <c r="C1155" s="12"/>
      <c r="D1155" s="13">
        <v>38.75</v>
      </c>
      <c r="E1155" s="13">
        <v>61.25</v>
      </c>
      <c r="F1155" s="14">
        <v>2.58</v>
      </c>
      <c r="G1155" s="15">
        <f t="shared" si="34"/>
        <v>2.5806451612903225</v>
      </c>
      <c r="H1155" s="8" t="str">
        <f t="shared" si="35"/>
        <v>Yes</v>
      </c>
    </row>
    <row r="1156" spans="1:8" x14ac:dyDescent="0.4">
      <c r="A1156" s="12" t="s">
        <v>2352</v>
      </c>
      <c r="B1156" s="12" t="s">
        <v>2353</v>
      </c>
      <c r="C1156" s="12"/>
      <c r="D1156" s="13">
        <v>50</v>
      </c>
      <c r="E1156" s="13">
        <v>50</v>
      </c>
      <c r="F1156" s="14">
        <v>2</v>
      </c>
      <c r="G1156" s="15">
        <f t="shared" si="34"/>
        <v>2</v>
      </c>
      <c r="H1156" s="8" t="str">
        <f t="shared" si="35"/>
        <v>Yes</v>
      </c>
    </row>
    <row r="1157" spans="1:8" x14ac:dyDescent="0.4">
      <c r="A1157" s="12" t="s">
        <v>2354</v>
      </c>
      <c r="B1157" s="12" t="s">
        <v>2355</v>
      </c>
      <c r="C1157" s="12"/>
      <c r="D1157" s="13">
        <v>35</v>
      </c>
      <c r="E1157" s="13">
        <v>65</v>
      </c>
      <c r="F1157" s="14">
        <v>2.86</v>
      </c>
      <c r="G1157" s="15">
        <f t="shared" si="34"/>
        <v>2.8571428571428572</v>
      </c>
      <c r="H1157" s="8" t="str">
        <f t="shared" si="35"/>
        <v>Yes</v>
      </c>
    </row>
    <row r="1158" spans="1:8" x14ac:dyDescent="0.4">
      <c r="A1158" s="12" t="s">
        <v>2356</v>
      </c>
      <c r="B1158" s="12" t="s">
        <v>2357</v>
      </c>
      <c r="C1158" s="12"/>
      <c r="D1158" s="13">
        <v>22</v>
      </c>
      <c r="E1158" s="13">
        <v>78</v>
      </c>
      <c r="F1158" s="14">
        <v>4.55</v>
      </c>
      <c r="G1158" s="15">
        <f t="shared" ref="G1158:G1221" si="36">IFERROR(100/D1158,"")</f>
        <v>4.5454545454545459</v>
      </c>
      <c r="H1158" s="8" t="str">
        <f t="shared" ref="H1158:H1221" si="37">IF(E1158&gt;0,"Yes","No — 0% funding")</f>
        <v>Yes</v>
      </c>
    </row>
    <row r="1159" spans="1:8" x14ac:dyDescent="0.4">
      <c r="A1159" s="12" t="s">
        <v>2358</v>
      </c>
      <c r="B1159" s="12" t="s">
        <v>2359</v>
      </c>
      <c r="C1159" s="12"/>
      <c r="D1159" s="13">
        <v>50</v>
      </c>
      <c r="E1159" s="13">
        <v>50</v>
      </c>
      <c r="F1159" s="14">
        <v>2</v>
      </c>
      <c r="G1159" s="15">
        <f t="shared" si="36"/>
        <v>2</v>
      </c>
      <c r="H1159" s="8" t="str">
        <f t="shared" si="37"/>
        <v>Yes</v>
      </c>
    </row>
    <row r="1160" spans="1:8" x14ac:dyDescent="0.4">
      <c r="A1160" s="12" t="s">
        <v>2360</v>
      </c>
      <c r="B1160" s="12" t="s">
        <v>2361</v>
      </c>
      <c r="C1160" s="12"/>
      <c r="D1160" s="13">
        <v>38.979999999999997</v>
      </c>
      <c r="E1160" s="13">
        <v>61.02</v>
      </c>
      <c r="F1160" s="14">
        <v>2.57</v>
      </c>
      <c r="G1160" s="15">
        <f t="shared" si="36"/>
        <v>2.5654181631605955</v>
      </c>
      <c r="H1160" s="8" t="str">
        <f t="shared" si="37"/>
        <v>Yes</v>
      </c>
    </row>
    <row r="1161" spans="1:8" x14ac:dyDescent="0.4">
      <c r="A1161" s="16" t="s">
        <v>2362</v>
      </c>
      <c r="B1161" s="16" t="s">
        <v>2363</v>
      </c>
      <c r="C1161" s="16"/>
      <c r="D1161" s="17">
        <v>100</v>
      </c>
      <c r="E1161" s="17">
        <v>0</v>
      </c>
      <c r="F1161" s="18">
        <v>1</v>
      </c>
      <c r="G1161" s="19">
        <f t="shared" si="36"/>
        <v>1</v>
      </c>
      <c r="H1161" s="9" t="str">
        <f t="shared" si="37"/>
        <v>No — 0% funding</v>
      </c>
    </row>
    <row r="1162" spans="1:8" x14ac:dyDescent="0.4">
      <c r="A1162" s="12" t="s">
        <v>2364</v>
      </c>
      <c r="B1162" s="12" t="s">
        <v>2365</v>
      </c>
      <c r="C1162" s="12"/>
      <c r="D1162" s="13">
        <v>50</v>
      </c>
      <c r="E1162" s="13">
        <v>50</v>
      </c>
      <c r="F1162" s="14">
        <v>2</v>
      </c>
      <c r="G1162" s="15">
        <f t="shared" si="36"/>
        <v>2</v>
      </c>
      <c r="H1162" s="8" t="str">
        <f t="shared" si="37"/>
        <v>Yes</v>
      </c>
    </row>
    <row r="1163" spans="1:8" x14ac:dyDescent="0.4">
      <c r="A1163" s="16" t="s">
        <v>2366</v>
      </c>
      <c r="B1163" s="16" t="s">
        <v>2367</v>
      </c>
      <c r="C1163" s="16"/>
      <c r="D1163" s="17">
        <v>100</v>
      </c>
      <c r="E1163" s="17">
        <v>0</v>
      </c>
      <c r="F1163" s="18">
        <v>1</v>
      </c>
      <c r="G1163" s="19">
        <f t="shared" si="36"/>
        <v>1</v>
      </c>
      <c r="H1163" s="9" t="str">
        <f t="shared" si="37"/>
        <v>No — 0% funding</v>
      </c>
    </row>
    <row r="1164" spans="1:8" x14ac:dyDescent="0.4">
      <c r="A1164" s="12" t="s">
        <v>2368</v>
      </c>
      <c r="B1164" s="12" t="s">
        <v>2369</v>
      </c>
      <c r="C1164" s="12"/>
      <c r="D1164" s="13">
        <v>40</v>
      </c>
      <c r="E1164" s="13">
        <v>60</v>
      </c>
      <c r="F1164" s="14">
        <v>2.5</v>
      </c>
      <c r="G1164" s="15">
        <f t="shared" si="36"/>
        <v>2.5</v>
      </c>
      <c r="H1164" s="8" t="str">
        <f t="shared" si="37"/>
        <v>Yes</v>
      </c>
    </row>
    <row r="1165" spans="1:8" x14ac:dyDescent="0.4">
      <c r="A1165" s="12" t="s">
        <v>2370</v>
      </c>
      <c r="B1165" s="12" t="s">
        <v>2371</v>
      </c>
      <c r="C1165" s="12"/>
      <c r="D1165" s="13">
        <v>32.71</v>
      </c>
      <c r="E1165" s="13">
        <v>67.290000000000006</v>
      </c>
      <c r="F1165" s="14">
        <v>3.06</v>
      </c>
      <c r="G1165" s="15">
        <f t="shared" si="36"/>
        <v>3.0571690614490978</v>
      </c>
      <c r="H1165" s="8" t="str">
        <f t="shared" si="37"/>
        <v>Yes</v>
      </c>
    </row>
    <row r="1166" spans="1:8" x14ac:dyDescent="0.4">
      <c r="A1166" s="12" t="s">
        <v>2372</v>
      </c>
      <c r="B1166" s="12" t="s">
        <v>2373</v>
      </c>
      <c r="C1166" s="12"/>
      <c r="D1166" s="13">
        <v>40</v>
      </c>
      <c r="E1166" s="13">
        <v>60</v>
      </c>
      <c r="F1166" s="14">
        <v>2.5</v>
      </c>
      <c r="G1166" s="15">
        <f t="shared" si="36"/>
        <v>2.5</v>
      </c>
      <c r="H1166" s="8" t="str">
        <f t="shared" si="37"/>
        <v>Yes</v>
      </c>
    </row>
    <row r="1167" spans="1:8" x14ac:dyDescent="0.4">
      <c r="A1167" s="16" t="s">
        <v>2374</v>
      </c>
      <c r="B1167" s="16" t="s">
        <v>2375</v>
      </c>
      <c r="C1167" s="16"/>
      <c r="D1167" s="17">
        <v>100</v>
      </c>
      <c r="E1167" s="17">
        <v>0</v>
      </c>
      <c r="F1167" s="18">
        <v>1</v>
      </c>
      <c r="G1167" s="19">
        <f t="shared" si="36"/>
        <v>1</v>
      </c>
      <c r="H1167" s="9" t="str">
        <f t="shared" si="37"/>
        <v>No — 0% funding</v>
      </c>
    </row>
    <row r="1168" spans="1:8" x14ac:dyDescent="0.4">
      <c r="A1168" s="12" t="s">
        <v>2376</v>
      </c>
      <c r="B1168" s="12" t="s">
        <v>2377</v>
      </c>
      <c r="C1168" s="12"/>
      <c r="D1168" s="13">
        <v>40.5</v>
      </c>
      <c r="E1168" s="13">
        <v>59.5</v>
      </c>
      <c r="F1168" s="14">
        <v>2.4700000000000002</v>
      </c>
      <c r="G1168" s="15">
        <f t="shared" si="36"/>
        <v>2.4691358024691357</v>
      </c>
      <c r="H1168" s="8" t="str">
        <f t="shared" si="37"/>
        <v>Yes</v>
      </c>
    </row>
    <row r="1169" spans="1:8" x14ac:dyDescent="0.4">
      <c r="A1169" s="12" t="s">
        <v>2378</v>
      </c>
      <c r="B1169" s="12" t="s">
        <v>2379</v>
      </c>
      <c r="C1169" s="12"/>
      <c r="D1169" s="13">
        <v>40</v>
      </c>
      <c r="E1169" s="13">
        <v>60</v>
      </c>
      <c r="F1169" s="14">
        <v>2.5</v>
      </c>
      <c r="G1169" s="15">
        <f t="shared" si="36"/>
        <v>2.5</v>
      </c>
      <c r="H1169" s="8" t="str">
        <f t="shared" si="37"/>
        <v>Yes</v>
      </c>
    </row>
    <row r="1170" spans="1:8" x14ac:dyDescent="0.4">
      <c r="A1170" s="12" t="s">
        <v>2380</v>
      </c>
      <c r="B1170" s="12" t="s">
        <v>2381</v>
      </c>
      <c r="C1170" s="12"/>
      <c r="D1170" s="13">
        <v>26.5</v>
      </c>
      <c r="E1170" s="13">
        <v>73.5</v>
      </c>
      <c r="F1170" s="14">
        <v>3.77</v>
      </c>
      <c r="G1170" s="15">
        <f t="shared" si="36"/>
        <v>3.7735849056603774</v>
      </c>
      <c r="H1170" s="8" t="str">
        <f t="shared" si="37"/>
        <v>Yes</v>
      </c>
    </row>
    <row r="1171" spans="1:8" x14ac:dyDescent="0.4">
      <c r="A1171" s="16" t="s">
        <v>2382</v>
      </c>
      <c r="B1171" s="16" t="s">
        <v>2383</v>
      </c>
      <c r="C1171" s="16"/>
      <c r="D1171" s="17">
        <v>100</v>
      </c>
      <c r="E1171" s="17">
        <v>0</v>
      </c>
      <c r="F1171" s="18">
        <v>1</v>
      </c>
      <c r="G1171" s="19">
        <f t="shared" si="36"/>
        <v>1</v>
      </c>
      <c r="H1171" s="9" t="str">
        <f t="shared" si="37"/>
        <v>No — 0% funding</v>
      </c>
    </row>
    <row r="1172" spans="1:8" x14ac:dyDescent="0.4">
      <c r="A1172" s="12" t="s">
        <v>2384</v>
      </c>
      <c r="B1172" s="12" t="s">
        <v>2385</v>
      </c>
      <c r="C1172" s="12"/>
      <c r="D1172" s="13">
        <v>34.130000000000003</v>
      </c>
      <c r="E1172" s="13">
        <v>65.87</v>
      </c>
      <c r="F1172" s="14">
        <v>2.93</v>
      </c>
      <c r="G1172" s="15">
        <f t="shared" si="36"/>
        <v>2.9299736302373276</v>
      </c>
      <c r="H1172" s="8" t="str">
        <f t="shared" si="37"/>
        <v>Yes</v>
      </c>
    </row>
    <row r="1173" spans="1:8" x14ac:dyDescent="0.4">
      <c r="A1173" s="12" t="s">
        <v>2386</v>
      </c>
      <c r="B1173" s="12" t="s">
        <v>2387</v>
      </c>
      <c r="C1173" s="12"/>
      <c r="D1173" s="13">
        <v>32.07</v>
      </c>
      <c r="E1173" s="13">
        <v>67.930000000000007</v>
      </c>
      <c r="F1173" s="14">
        <v>3.12</v>
      </c>
      <c r="G1173" s="15">
        <f t="shared" si="36"/>
        <v>3.1181789834736513</v>
      </c>
      <c r="H1173" s="8" t="str">
        <f t="shared" si="37"/>
        <v>Yes</v>
      </c>
    </row>
    <row r="1174" spans="1:8" x14ac:dyDescent="0.4">
      <c r="A1174" s="12" t="s">
        <v>2388</v>
      </c>
      <c r="B1174" s="12" t="s">
        <v>2389</v>
      </c>
      <c r="C1174" s="12"/>
      <c r="D1174" s="13">
        <v>22</v>
      </c>
      <c r="E1174" s="13">
        <v>78</v>
      </c>
      <c r="F1174" s="14">
        <v>4.55</v>
      </c>
      <c r="G1174" s="15">
        <f t="shared" si="36"/>
        <v>4.5454545454545459</v>
      </c>
      <c r="H1174" s="8" t="str">
        <f t="shared" si="37"/>
        <v>Yes</v>
      </c>
    </row>
    <row r="1175" spans="1:8" x14ac:dyDescent="0.4">
      <c r="A1175" s="12" t="s">
        <v>2390</v>
      </c>
      <c r="B1175" s="12" t="s">
        <v>2391</v>
      </c>
      <c r="C1175" s="12"/>
      <c r="D1175" s="13">
        <v>40</v>
      </c>
      <c r="E1175" s="13">
        <v>60</v>
      </c>
      <c r="F1175" s="14">
        <v>2.5</v>
      </c>
      <c r="G1175" s="15">
        <f t="shared" si="36"/>
        <v>2.5</v>
      </c>
      <c r="H1175" s="8" t="str">
        <f t="shared" si="37"/>
        <v>Yes</v>
      </c>
    </row>
    <row r="1176" spans="1:8" x14ac:dyDescent="0.4">
      <c r="A1176" s="16" t="s">
        <v>2392</v>
      </c>
      <c r="B1176" s="16" t="s">
        <v>2393</v>
      </c>
      <c r="C1176" s="16"/>
      <c r="D1176" s="17">
        <v>100</v>
      </c>
      <c r="E1176" s="17">
        <v>0</v>
      </c>
      <c r="F1176" s="18">
        <v>1</v>
      </c>
      <c r="G1176" s="19">
        <f t="shared" si="36"/>
        <v>1</v>
      </c>
      <c r="H1176" s="9" t="str">
        <f t="shared" si="37"/>
        <v>No — 0% funding</v>
      </c>
    </row>
    <row r="1177" spans="1:8" x14ac:dyDescent="0.4">
      <c r="A1177" s="12" t="s">
        <v>2394</v>
      </c>
      <c r="B1177" s="12" t="s">
        <v>2395</v>
      </c>
      <c r="C1177" s="12"/>
      <c r="D1177" s="13">
        <v>50</v>
      </c>
      <c r="E1177" s="13">
        <v>50</v>
      </c>
      <c r="F1177" s="14">
        <v>2</v>
      </c>
      <c r="G1177" s="15">
        <f t="shared" si="36"/>
        <v>2</v>
      </c>
      <c r="H1177" s="8" t="str">
        <f t="shared" si="37"/>
        <v>Yes</v>
      </c>
    </row>
    <row r="1178" spans="1:8" x14ac:dyDescent="0.4">
      <c r="A1178" s="12" t="s">
        <v>2396</v>
      </c>
      <c r="B1178" s="12" t="s">
        <v>2397</v>
      </c>
      <c r="C1178" s="12"/>
      <c r="D1178" s="13">
        <v>40</v>
      </c>
      <c r="E1178" s="13">
        <v>60</v>
      </c>
      <c r="F1178" s="14">
        <v>2.5</v>
      </c>
      <c r="G1178" s="15">
        <f t="shared" si="36"/>
        <v>2.5</v>
      </c>
      <c r="H1178" s="8" t="str">
        <f t="shared" si="37"/>
        <v>Yes</v>
      </c>
    </row>
    <row r="1179" spans="1:8" x14ac:dyDescent="0.4">
      <c r="A1179" s="16" t="s">
        <v>2398</v>
      </c>
      <c r="B1179" s="16" t="s">
        <v>2399</v>
      </c>
      <c r="C1179" s="16"/>
      <c r="D1179" s="17">
        <v>100</v>
      </c>
      <c r="E1179" s="17">
        <v>0</v>
      </c>
      <c r="F1179" s="18">
        <v>1</v>
      </c>
      <c r="G1179" s="19">
        <f t="shared" si="36"/>
        <v>1</v>
      </c>
      <c r="H1179" s="9" t="str">
        <f t="shared" si="37"/>
        <v>No — 0% funding</v>
      </c>
    </row>
    <row r="1180" spans="1:8" x14ac:dyDescent="0.4">
      <c r="A1180" s="12" t="s">
        <v>2400</v>
      </c>
      <c r="B1180" s="12" t="s">
        <v>2401</v>
      </c>
      <c r="C1180" s="12"/>
      <c r="D1180" s="13">
        <v>35.89</v>
      </c>
      <c r="E1180" s="13">
        <v>64.11</v>
      </c>
      <c r="F1180" s="14">
        <v>2.79</v>
      </c>
      <c r="G1180" s="15">
        <f t="shared" si="36"/>
        <v>2.7862914460852606</v>
      </c>
      <c r="H1180" s="8" t="str">
        <f t="shared" si="37"/>
        <v>Yes</v>
      </c>
    </row>
    <row r="1181" spans="1:8" x14ac:dyDescent="0.4">
      <c r="A1181" s="12" t="s">
        <v>2402</v>
      </c>
      <c r="B1181" s="12" t="s">
        <v>2403</v>
      </c>
      <c r="C1181" s="12"/>
      <c r="D1181" s="13">
        <v>35.93</v>
      </c>
      <c r="E1181" s="13">
        <v>64.069999999999993</v>
      </c>
      <c r="F1181" s="14">
        <v>2.78</v>
      </c>
      <c r="G1181" s="15">
        <f t="shared" si="36"/>
        <v>2.7831895352073475</v>
      </c>
      <c r="H1181" s="8" t="str">
        <f t="shared" si="37"/>
        <v>Yes</v>
      </c>
    </row>
    <row r="1182" spans="1:8" x14ac:dyDescent="0.4">
      <c r="A1182" s="16" t="s">
        <v>2404</v>
      </c>
      <c r="B1182" s="16" t="s">
        <v>2405</v>
      </c>
      <c r="C1182" s="16"/>
      <c r="D1182" s="17">
        <v>100</v>
      </c>
      <c r="E1182" s="17">
        <v>0</v>
      </c>
      <c r="F1182" s="18">
        <v>1</v>
      </c>
      <c r="G1182" s="19">
        <f t="shared" si="36"/>
        <v>1</v>
      </c>
      <c r="H1182" s="9" t="str">
        <f t="shared" si="37"/>
        <v>No — 0% funding</v>
      </c>
    </row>
    <row r="1183" spans="1:8" x14ac:dyDescent="0.4">
      <c r="A1183" s="12" t="s">
        <v>2406</v>
      </c>
      <c r="B1183" s="12" t="s">
        <v>2407</v>
      </c>
      <c r="C1183" s="12"/>
      <c r="D1183" s="13">
        <v>31.03</v>
      </c>
      <c r="E1183" s="13">
        <v>68.97</v>
      </c>
      <c r="F1183" s="14">
        <v>3.22</v>
      </c>
      <c r="G1183" s="15">
        <f t="shared" si="36"/>
        <v>3.2226877215597809</v>
      </c>
      <c r="H1183" s="8" t="str">
        <f t="shared" si="37"/>
        <v>Yes</v>
      </c>
    </row>
    <row r="1184" spans="1:8" x14ac:dyDescent="0.4">
      <c r="A1184" s="12" t="s">
        <v>2408</v>
      </c>
      <c r="B1184" s="12" t="s">
        <v>2409</v>
      </c>
      <c r="C1184" s="12"/>
      <c r="D1184" s="13">
        <v>40</v>
      </c>
      <c r="E1184" s="13">
        <v>60</v>
      </c>
      <c r="F1184" s="14">
        <v>2.5</v>
      </c>
      <c r="G1184" s="15">
        <f t="shared" si="36"/>
        <v>2.5</v>
      </c>
      <c r="H1184" s="8" t="str">
        <f t="shared" si="37"/>
        <v>Yes</v>
      </c>
    </row>
    <row r="1185" spans="1:8" x14ac:dyDescent="0.4">
      <c r="A1185" s="12" t="s">
        <v>2410</v>
      </c>
      <c r="B1185" s="12" t="s">
        <v>2411</v>
      </c>
      <c r="C1185" s="12"/>
      <c r="D1185" s="13">
        <v>50</v>
      </c>
      <c r="E1185" s="13">
        <v>50</v>
      </c>
      <c r="F1185" s="14">
        <v>2</v>
      </c>
      <c r="G1185" s="15">
        <f t="shared" si="36"/>
        <v>2</v>
      </c>
      <c r="H1185" s="8" t="str">
        <f t="shared" si="37"/>
        <v>Yes</v>
      </c>
    </row>
    <row r="1186" spans="1:8" x14ac:dyDescent="0.4">
      <c r="A1186" s="12" t="s">
        <v>2412</v>
      </c>
      <c r="B1186" s="12" t="s">
        <v>2413</v>
      </c>
      <c r="C1186" s="12"/>
      <c r="D1186" s="13">
        <v>42</v>
      </c>
      <c r="E1186" s="13">
        <v>58</v>
      </c>
      <c r="F1186" s="14">
        <v>2.38</v>
      </c>
      <c r="G1186" s="15">
        <f t="shared" si="36"/>
        <v>2.3809523809523809</v>
      </c>
      <c r="H1186" s="8" t="str">
        <f t="shared" si="37"/>
        <v>Yes</v>
      </c>
    </row>
    <row r="1187" spans="1:8" x14ac:dyDescent="0.4">
      <c r="A1187" s="12" t="s">
        <v>2414</v>
      </c>
      <c r="B1187" s="12" t="s">
        <v>2415</v>
      </c>
      <c r="C1187" s="12"/>
      <c r="D1187" s="13">
        <v>49</v>
      </c>
      <c r="E1187" s="13">
        <v>51</v>
      </c>
      <c r="F1187" s="14">
        <v>2.04</v>
      </c>
      <c r="G1187" s="15">
        <f t="shared" si="36"/>
        <v>2.0408163265306123</v>
      </c>
      <c r="H1187" s="8" t="str">
        <f t="shared" si="37"/>
        <v>Yes</v>
      </c>
    </row>
    <row r="1188" spans="1:8" x14ac:dyDescent="0.4">
      <c r="A1188" s="12" t="s">
        <v>2416</v>
      </c>
      <c r="B1188" s="12" t="s">
        <v>2417</v>
      </c>
      <c r="C1188" s="12"/>
      <c r="D1188" s="13">
        <v>50</v>
      </c>
      <c r="E1188" s="13">
        <v>50</v>
      </c>
      <c r="F1188" s="14">
        <v>2</v>
      </c>
      <c r="G1188" s="15">
        <f t="shared" si="36"/>
        <v>2</v>
      </c>
      <c r="H1188" s="8" t="str">
        <f t="shared" si="37"/>
        <v>Yes</v>
      </c>
    </row>
    <row r="1189" spans="1:8" x14ac:dyDescent="0.4">
      <c r="A1189" s="12" t="s">
        <v>2418</v>
      </c>
      <c r="B1189" s="12" t="s">
        <v>2419</v>
      </c>
      <c r="C1189" s="12"/>
      <c r="D1189" s="13">
        <v>40</v>
      </c>
      <c r="E1189" s="13">
        <v>60</v>
      </c>
      <c r="F1189" s="14">
        <v>2.5</v>
      </c>
      <c r="G1189" s="15">
        <f t="shared" si="36"/>
        <v>2.5</v>
      </c>
      <c r="H1189" s="8" t="str">
        <f t="shared" si="37"/>
        <v>Yes</v>
      </c>
    </row>
    <row r="1190" spans="1:8" x14ac:dyDescent="0.4">
      <c r="A1190" s="12" t="s">
        <v>2420</v>
      </c>
      <c r="B1190" s="12" t="s">
        <v>2421</v>
      </c>
      <c r="C1190" s="12"/>
      <c r="D1190" s="13">
        <v>27.58</v>
      </c>
      <c r="E1190" s="13">
        <v>72.42</v>
      </c>
      <c r="F1190" s="14">
        <v>3.63</v>
      </c>
      <c r="G1190" s="15">
        <f t="shared" si="36"/>
        <v>3.6258158085569256</v>
      </c>
      <c r="H1190" s="8" t="str">
        <f t="shared" si="37"/>
        <v>Yes</v>
      </c>
    </row>
    <row r="1191" spans="1:8" x14ac:dyDescent="0.4">
      <c r="A1191" s="12" t="s">
        <v>2422</v>
      </c>
      <c r="B1191" s="12" t="s">
        <v>2423</v>
      </c>
      <c r="C1191" s="12"/>
      <c r="D1191" s="13">
        <v>37.14</v>
      </c>
      <c r="E1191" s="13">
        <v>62.86</v>
      </c>
      <c r="F1191" s="14">
        <v>2.69</v>
      </c>
      <c r="G1191" s="15">
        <f t="shared" si="36"/>
        <v>2.6925148088314486</v>
      </c>
      <c r="H1191" s="8" t="str">
        <f t="shared" si="37"/>
        <v>Yes</v>
      </c>
    </row>
    <row r="1192" spans="1:8" x14ac:dyDescent="0.4">
      <c r="A1192" s="12" t="s">
        <v>2424</v>
      </c>
      <c r="B1192" s="12" t="s">
        <v>2425</v>
      </c>
      <c r="C1192" s="12"/>
      <c r="D1192" s="13">
        <v>38.090000000000003</v>
      </c>
      <c r="E1192" s="13">
        <v>61.91</v>
      </c>
      <c r="F1192" s="14">
        <v>2.63</v>
      </c>
      <c r="G1192" s="15">
        <f t="shared" si="36"/>
        <v>2.6253609871357311</v>
      </c>
      <c r="H1192" s="8" t="str">
        <f t="shared" si="37"/>
        <v>Yes</v>
      </c>
    </row>
    <row r="1193" spans="1:8" x14ac:dyDescent="0.4">
      <c r="A1193" s="12" t="s">
        <v>2426</v>
      </c>
      <c r="B1193" s="12" t="s">
        <v>2427</v>
      </c>
      <c r="C1193" s="12"/>
      <c r="D1193" s="13">
        <v>50</v>
      </c>
      <c r="E1193" s="13">
        <v>50</v>
      </c>
      <c r="F1193" s="14">
        <v>2</v>
      </c>
      <c r="G1193" s="15">
        <f t="shared" si="36"/>
        <v>2</v>
      </c>
      <c r="H1193" s="8" t="str">
        <f t="shared" si="37"/>
        <v>Yes</v>
      </c>
    </row>
    <row r="1194" spans="1:8" x14ac:dyDescent="0.4">
      <c r="A1194" s="12" t="s">
        <v>2428</v>
      </c>
      <c r="B1194" s="12" t="s">
        <v>2429</v>
      </c>
      <c r="C1194" s="12"/>
      <c r="D1194" s="13">
        <v>33.72</v>
      </c>
      <c r="E1194" s="13">
        <v>66.28</v>
      </c>
      <c r="F1194" s="14">
        <v>2.97</v>
      </c>
      <c r="G1194" s="15">
        <f t="shared" si="36"/>
        <v>2.9655990510083039</v>
      </c>
      <c r="H1194" s="8" t="str">
        <f t="shared" si="37"/>
        <v>Yes</v>
      </c>
    </row>
    <row r="1195" spans="1:8" x14ac:dyDescent="0.4">
      <c r="A1195" s="12" t="s">
        <v>2430</v>
      </c>
      <c r="B1195" s="12" t="s">
        <v>2431</v>
      </c>
      <c r="C1195" s="12"/>
      <c r="D1195" s="13">
        <v>37.880000000000003</v>
      </c>
      <c r="E1195" s="13">
        <v>62.12</v>
      </c>
      <c r="F1195" s="14">
        <v>2.64</v>
      </c>
      <c r="G1195" s="15">
        <f t="shared" si="36"/>
        <v>2.6399155227032733</v>
      </c>
      <c r="H1195" s="8" t="str">
        <f t="shared" si="37"/>
        <v>Yes</v>
      </c>
    </row>
    <row r="1196" spans="1:8" x14ac:dyDescent="0.4">
      <c r="A1196" s="12" t="s">
        <v>2432</v>
      </c>
      <c r="B1196" s="12" t="s">
        <v>2433</v>
      </c>
      <c r="C1196" s="12"/>
      <c r="D1196" s="13">
        <v>25.27</v>
      </c>
      <c r="E1196" s="13">
        <v>74.73</v>
      </c>
      <c r="F1196" s="14">
        <v>3.96</v>
      </c>
      <c r="G1196" s="15">
        <f t="shared" si="36"/>
        <v>3.957261574990107</v>
      </c>
      <c r="H1196" s="8" t="str">
        <f t="shared" si="37"/>
        <v>Yes</v>
      </c>
    </row>
    <row r="1197" spans="1:8" x14ac:dyDescent="0.4">
      <c r="A1197" s="12" t="s">
        <v>2434</v>
      </c>
      <c r="B1197" s="12" t="s">
        <v>2435</v>
      </c>
      <c r="C1197" s="12"/>
      <c r="D1197" s="13">
        <v>23</v>
      </c>
      <c r="E1197" s="13">
        <v>77</v>
      </c>
      <c r="F1197" s="14">
        <v>4.3499999999999996</v>
      </c>
      <c r="G1197" s="15">
        <f t="shared" si="36"/>
        <v>4.3478260869565215</v>
      </c>
      <c r="H1197" s="8" t="str">
        <f t="shared" si="37"/>
        <v>Yes</v>
      </c>
    </row>
    <row r="1198" spans="1:8" x14ac:dyDescent="0.4">
      <c r="A1198" s="12" t="s">
        <v>2436</v>
      </c>
      <c r="B1198" s="12" t="s">
        <v>2437</v>
      </c>
      <c r="C1198" s="12"/>
      <c r="D1198" s="13">
        <v>23.06</v>
      </c>
      <c r="E1198" s="13">
        <v>76.94</v>
      </c>
      <c r="F1198" s="14">
        <v>4.34</v>
      </c>
      <c r="G1198" s="15">
        <f t="shared" si="36"/>
        <v>4.3365134431916745</v>
      </c>
      <c r="H1198" s="8" t="str">
        <f t="shared" si="37"/>
        <v>Yes</v>
      </c>
    </row>
    <row r="1199" spans="1:8" x14ac:dyDescent="0.4">
      <c r="A1199" s="12" t="s">
        <v>2438</v>
      </c>
      <c r="B1199" s="12" t="s">
        <v>2439</v>
      </c>
      <c r="C1199" s="12"/>
      <c r="D1199" s="13">
        <v>27.2</v>
      </c>
      <c r="E1199" s="13">
        <v>72.8</v>
      </c>
      <c r="F1199" s="14">
        <v>3.68</v>
      </c>
      <c r="G1199" s="15">
        <f t="shared" si="36"/>
        <v>3.6764705882352944</v>
      </c>
      <c r="H1199" s="8" t="str">
        <f t="shared" si="37"/>
        <v>Yes</v>
      </c>
    </row>
    <row r="1200" spans="1:8" x14ac:dyDescent="0.4">
      <c r="A1200" s="12" t="s">
        <v>2440</v>
      </c>
      <c r="B1200" s="12" t="s">
        <v>2441</v>
      </c>
      <c r="C1200" s="12"/>
      <c r="D1200" s="13">
        <v>40</v>
      </c>
      <c r="E1200" s="13">
        <v>60</v>
      </c>
      <c r="F1200" s="14">
        <v>2.5</v>
      </c>
      <c r="G1200" s="15">
        <f t="shared" si="36"/>
        <v>2.5</v>
      </c>
      <c r="H1200" s="8" t="str">
        <f t="shared" si="37"/>
        <v>Yes</v>
      </c>
    </row>
    <row r="1201" spans="1:8" x14ac:dyDescent="0.4">
      <c r="A1201" s="12" t="s">
        <v>2442</v>
      </c>
      <c r="B1201" s="12" t="s">
        <v>2443</v>
      </c>
      <c r="C1201" s="12"/>
      <c r="D1201" s="13">
        <v>31.41</v>
      </c>
      <c r="E1201" s="13">
        <v>68.59</v>
      </c>
      <c r="F1201" s="14">
        <v>3.18</v>
      </c>
      <c r="G1201" s="15">
        <f t="shared" si="36"/>
        <v>3.1836994587710921</v>
      </c>
      <c r="H1201" s="8" t="str">
        <f t="shared" si="37"/>
        <v>Yes</v>
      </c>
    </row>
    <row r="1202" spans="1:8" x14ac:dyDescent="0.4">
      <c r="A1202" s="12" t="s">
        <v>2444</v>
      </c>
      <c r="B1202" s="12" t="s">
        <v>2445</v>
      </c>
      <c r="C1202" s="12"/>
      <c r="D1202" s="13">
        <v>26.5</v>
      </c>
      <c r="E1202" s="13">
        <v>73.5</v>
      </c>
      <c r="F1202" s="14">
        <v>3.77</v>
      </c>
      <c r="G1202" s="15">
        <f t="shared" si="36"/>
        <v>3.7735849056603774</v>
      </c>
      <c r="H1202" s="8" t="str">
        <f t="shared" si="37"/>
        <v>Yes</v>
      </c>
    </row>
    <row r="1203" spans="1:8" x14ac:dyDescent="0.4">
      <c r="A1203" s="12" t="s">
        <v>2446</v>
      </c>
      <c r="B1203" s="12" t="s">
        <v>2447</v>
      </c>
      <c r="C1203" s="12"/>
      <c r="D1203" s="13">
        <v>27.52</v>
      </c>
      <c r="E1203" s="13">
        <v>72.48</v>
      </c>
      <c r="F1203" s="14">
        <v>3.63</v>
      </c>
      <c r="G1203" s="15">
        <f t="shared" si="36"/>
        <v>3.6337209302325584</v>
      </c>
      <c r="H1203" s="8" t="str">
        <f t="shared" si="37"/>
        <v>Yes</v>
      </c>
    </row>
    <row r="1204" spans="1:8" x14ac:dyDescent="0.4">
      <c r="A1204" s="12" t="s">
        <v>2448</v>
      </c>
      <c r="B1204" s="12" t="s">
        <v>2449</v>
      </c>
      <c r="C1204" s="12"/>
      <c r="D1204" s="13">
        <v>39.28</v>
      </c>
      <c r="E1204" s="13">
        <v>60.72</v>
      </c>
      <c r="F1204" s="14">
        <v>2.5499999999999998</v>
      </c>
      <c r="G1204" s="15">
        <f t="shared" si="36"/>
        <v>2.5458248472505089</v>
      </c>
      <c r="H1204" s="8" t="str">
        <f t="shared" si="37"/>
        <v>Yes</v>
      </c>
    </row>
    <row r="1205" spans="1:8" x14ac:dyDescent="0.4">
      <c r="A1205" s="12" t="s">
        <v>2450</v>
      </c>
      <c r="B1205" s="12" t="s">
        <v>2451</v>
      </c>
      <c r="C1205" s="12"/>
      <c r="D1205" s="13">
        <v>26.5</v>
      </c>
      <c r="E1205" s="13">
        <v>73.5</v>
      </c>
      <c r="F1205" s="14">
        <v>3.77</v>
      </c>
      <c r="G1205" s="15">
        <f t="shared" si="36"/>
        <v>3.7735849056603774</v>
      </c>
      <c r="H1205" s="8" t="str">
        <f t="shared" si="37"/>
        <v>Yes</v>
      </c>
    </row>
    <row r="1206" spans="1:8" x14ac:dyDescent="0.4">
      <c r="A1206" s="12" t="s">
        <v>2452</v>
      </c>
      <c r="B1206" s="12" t="s">
        <v>2453</v>
      </c>
      <c r="C1206" s="12"/>
      <c r="D1206" s="13">
        <v>24</v>
      </c>
      <c r="E1206" s="13">
        <v>76</v>
      </c>
      <c r="F1206" s="14">
        <v>4.17</v>
      </c>
      <c r="G1206" s="15">
        <f t="shared" si="36"/>
        <v>4.166666666666667</v>
      </c>
      <c r="H1206" s="8" t="str">
        <f t="shared" si="37"/>
        <v>Yes</v>
      </c>
    </row>
    <row r="1207" spans="1:8" x14ac:dyDescent="0.4">
      <c r="A1207" s="12" t="s">
        <v>2454</v>
      </c>
      <c r="B1207" s="12" t="s">
        <v>2455</v>
      </c>
      <c r="C1207" s="12"/>
      <c r="D1207" s="13">
        <v>35.57</v>
      </c>
      <c r="E1207" s="13">
        <v>64.430000000000007</v>
      </c>
      <c r="F1207" s="14">
        <v>2.81</v>
      </c>
      <c r="G1207" s="15">
        <f t="shared" si="36"/>
        <v>2.8113578858588699</v>
      </c>
      <c r="H1207" s="8" t="str">
        <f t="shared" si="37"/>
        <v>Yes</v>
      </c>
    </row>
    <row r="1208" spans="1:8" x14ac:dyDescent="0.4">
      <c r="A1208" s="12" t="s">
        <v>2456</v>
      </c>
      <c r="B1208" s="12" t="s">
        <v>2457</v>
      </c>
      <c r="C1208" s="12"/>
      <c r="D1208" s="13">
        <v>22</v>
      </c>
      <c r="E1208" s="13">
        <v>78</v>
      </c>
      <c r="F1208" s="14">
        <v>4.55</v>
      </c>
      <c r="G1208" s="15">
        <f t="shared" si="36"/>
        <v>4.5454545454545459</v>
      </c>
      <c r="H1208" s="8" t="str">
        <f t="shared" si="37"/>
        <v>Yes</v>
      </c>
    </row>
    <row r="1209" spans="1:8" x14ac:dyDescent="0.4">
      <c r="A1209" s="12" t="s">
        <v>2458</v>
      </c>
      <c r="B1209" s="12" t="s">
        <v>2459</v>
      </c>
      <c r="C1209" s="12"/>
      <c r="D1209" s="13">
        <v>23</v>
      </c>
      <c r="E1209" s="13">
        <v>77</v>
      </c>
      <c r="F1209" s="14">
        <v>4.3499999999999996</v>
      </c>
      <c r="G1209" s="15">
        <f t="shared" si="36"/>
        <v>4.3478260869565215</v>
      </c>
      <c r="H1209" s="8" t="str">
        <f t="shared" si="37"/>
        <v>Yes</v>
      </c>
    </row>
    <row r="1210" spans="1:8" x14ac:dyDescent="0.4">
      <c r="A1210" s="12" t="s">
        <v>2460</v>
      </c>
      <c r="B1210" s="12" t="s">
        <v>2461</v>
      </c>
      <c r="C1210" s="12"/>
      <c r="D1210" s="13">
        <v>35</v>
      </c>
      <c r="E1210" s="13">
        <v>65</v>
      </c>
      <c r="F1210" s="14">
        <v>2.86</v>
      </c>
      <c r="G1210" s="15">
        <f t="shared" si="36"/>
        <v>2.8571428571428572</v>
      </c>
      <c r="H1210" s="8" t="str">
        <f t="shared" si="37"/>
        <v>Yes</v>
      </c>
    </row>
    <row r="1211" spans="1:8" x14ac:dyDescent="0.4">
      <c r="A1211" s="12" t="s">
        <v>2462</v>
      </c>
      <c r="B1211" s="12" t="s">
        <v>2463</v>
      </c>
      <c r="C1211" s="12"/>
      <c r="D1211" s="13">
        <v>32.86</v>
      </c>
      <c r="E1211" s="13">
        <v>67.14</v>
      </c>
      <c r="F1211" s="14">
        <v>3.04</v>
      </c>
      <c r="G1211" s="15">
        <f t="shared" si="36"/>
        <v>3.0432136335970785</v>
      </c>
      <c r="H1211" s="8" t="str">
        <f t="shared" si="37"/>
        <v>Yes</v>
      </c>
    </row>
    <row r="1212" spans="1:8" x14ac:dyDescent="0.4">
      <c r="A1212" s="12" t="s">
        <v>2464</v>
      </c>
      <c r="B1212" s="12" t="s">
        <v>2465</v>
      </c>
      <c r="C1212" s="12"/>
      <c r="D1212" s="13">
        <v>27.87</v>
      </c>
      <c r="E1212" s="13">
        <v>72.13</v>
      </c>
      <c r="F1212" s="14">
        <v>3.59</v>
      </c>
      <c r="G1212" s="15">
        <f t="shared" si="36"/>
        <v>3.5880875493362039</v>
      </c>
      <c r="H1212" s="8" t="str">
        <f t="shared" si="37"/>
        <v>Yes</v>
      </c>
    </row>
    <row r="1213" spans="1:8" x14ac:dyDescent="0.4">
      <c r="A1213" s="12" t="s">
        <v>2466</v>
      </c>
      <c r="B1213" s="12" t="s">
        <v>2467</v>
      </c>
      <c r="C1213" s="12"/>
      <c r="D1213" s="13">
        <v>40</v>
      </c>
      <c r="E1213" s="13">
        <v>60</v>
      </c>
      <c r="F1213" s="14">
        <v>2.5</v>
      </c>
      <c r="G1213" s="15">
        <f t="shared" si="36"/>
        <v>2.5</v>
      </c>
      <c r="H1213" s="8" t="str">
        <f t="shared" si="37"/>
        <v>Yes</v>
      </c>
    </row>
    <row r="1214" spans="1:8" x14ac:dyDescent="0.4">
      <c r="A1214" s="12" t="s">
        <v>2468</v>
      </c>
      <c r="B1214" s="12" t="s">
        <v>2469</v>
      </c>
      <c r="C1214" s="12"/>
      <c r="D1214" s="13">
        <v>40</v>
      </c>
      <c r="E1214" s="13">
        <v>60</v>
      </c>
      <c r="F1214" s="14">
        <v>2.5</v>
      </c>
      <c r="G1214" s="15">
        <f t="shared" si="36"/>
        <v>2.5</v>
      </c>
      <c r="H1214" s="8" t="str">
        <f t="shared" si="37"/>
        <v>Yes</v>
      </c>
    </row>
    <row r="1215" spans="1:8" x14ac:dyDescent="0.4">
      <c r="A1215" s="12" t="s">
        <v>2470</v>
      </c>
      <c r="B1215" s="12" t="s">
        <v>2471</v>
      </c>
      <c r="C1215" s="12"/>
      <c r="D1215" s="13">
        <v>40</v>
      </c>
      <c r="E1215" s="13">
        <v>60</v>
      </c>
      <c r="F1215" s="14">
        <v>2.5</v>
      </c>
      <c r="G1215" s="15">
        <f t="shared" si="36"/>
        <v>2.5</v>
      </c>
      <c r="H1215" s="8" t="str">
        <f t="shared" si="37"/>
        <v>Yes</v>
      </c>
    </row>
    <row r="1216" spans="1:8" x14ac:dyDescent="0.4">
      <c r="A1216" s="12" t="s">
        <v>2472</v>
      </c>
      <c r="B1216" s="12" t="s">
        <v>2473</v>
      </c>
      <c r="C1216" s="12"/>
      <c r="D1216" s="13">
        <v>23</v>
      </c>
      <c r="E1216" s="13">
        <v>77</v>
      </c>
      <c r="F1216" s="14">
        <v>4.3499999999999996</v>
      </c>
      <c r="G1216" s="15">
        <f t="shared" si="36"/>
        <v>4.3478260869565215</v>
      </c>
      <c r="H1216" s="8" t="str">
        <f t="shared" si="37"/>
        <v>Yes</v>
      </c>
    </row>
    <row r="1217" spans="1:8" x14ac:dyDescent="0.4">
      <c r="A1217" s="12" t="s">
        <v>2474</v>
      </c>
      <c r="B1217" s="12" t="s">
        <v>2475</v>
      </c>
      <c r="C1217" s="12"/>
      <c r="D1217" s="13">
        <v>40</v>
      </c>
      <c r="E1217" s="13">
        <v>60</v>
      </c>
      <c r="F1217" s="14">
        <v>2.5</v>
      </c>
      <c r="G1217" s="15">
        <f t="shared" si="36"/>
        <v>2.5</v>
      </c>
      <c r="H1217" s="8" t="str">
        <f t="shared" si="37"/>
        <v>Yes</v>
      </c>
    </row>
    <row r="1218" spans="1:8" x14ac:dyDescent="0.4">
      <c r="A1218" s="12" t="s">
        <v>2476</v>
      </c>
      <c r="B1218" s="12" t="s">
        <v>2477</v>
      </c>
      <c r="C1218" s="12"/>
      <c r="D1218" s="13">
        <v>25.29</v>
      </c>
      <c r="E1218" s="13">
        <v>74.709999999999994</v>
      </c>
      <c r="F1218" s="14">
        <v>3.95</v>
      </c>
      <c r="G1218" s="15">
        <f t="shared" si="36"/>
        <v>3.9541320680110719</v>
      </c>
      <c r="H1218" s="8" t="str">
        <f t="shared" si="37"/>
        <v>Yes</v>
      </c>
    </row>
    <row r="1219" spans="1:8" x14ac:dyDescent="0.4">
      <c r="A1219" s="12" t="s">
        <v>2478</v>
      </c>
      <c r="B1219" s="12" t="s">
        <v>2479</v>
      </c>
      <c r="C1219" s="12"/>
      <c r="D1219" s="13">
        <v>32.31</v>
      </c>
      <c r="E1219" s="13">
        <v>67.69</v>
      </c>
      <c r="F1219" s="14">
        <v>3.1</v>
      </c>
      <c r="G1219" s="15">
        <f t="shared" si="36"/>
        <v>3.0950170225936242</v>
      </c>
      <c r="H1219" s="8" t="str">
        <f t="shared" si="37"/>
        <v>Yes</v>
      </c>
    </row>
    <row r="1220" spans="1:8" x14ac:dyDescent="0.4">
      <c r="A1220" s="12" t="s">
        <v>2480</v>
      </c>
      <c r="B1220" s="12" t="s">
        <v>2481</v>
      </c>
      <c r="C1220" s="12"/>
      <c r="D1220" s="13">
        <v>31.88</v>
      </c>
      <c r="E1220" s="13">
        <v>68.12</v>
      </c>
      <c r="F1220" s="14">
        <v>3.14</v>
      </c>
      <c r="G1220" s="15">
        <f t="shared" si="36"/>
        <v>3.1367628607277291</v>
      </c>
      <c r="H1220" s="8" t="str">
        <f t="shared" si="37"/>
        <v>Yes</v>
      </c>
    </row>
    <row r="1221" spans="1:8" x14ac:dyDescent="0.4">
      <c r="A1221" s="12" t="s">
        <v>2482</v>
      </c>
      <c r="B1221" s="12" t="s">
        <v>2483</v>
      </c>
      <c r="C1221" s="12"/>
      <c r="D1221" s="13">
        <v>50</v>
      </c>
      <c r="E1221" s="13">
        <v>50</v>
      </c>
      <c r="F1221" s="14">
        <v>2</v>
      </c>
      <c r="G1221" s="15">
        <f t="shared" si="36"/>
        <v>2</v>
      </c>
      <c r="H1221" s="8" t="str">
        <f t="shared" si="37"/>
        <v>Yes</v>
      </c>
    </row>
    <row r="1222" spans="1:8" x14ac:dyDescent="0.4">
      <c r="A1222" s="12" t="s">
        <v>2484</v>
      </c>
      <c r="B1222" s="12" t="s">
        <v>2485</v>
      </c>
      <c r="C1222" s="12"/>
      <c r="D1222" s="13">
        <v>40</v>
      </c>
      <c r="E1222" s="13">
        <v>60</v>
      </c>
      <c r="F1222" s="14">
        <v>2.5</v>
      </c>
      <c r="G1222" s="15">
        <f t="shared" ref="G1222:G1285" si="38">IFERROR(100/D1222,"")</f>
        <v>2.5</v>
      </c>
      <c r="H1222" s="8" t="str">
        <f t="shared" ref="H1222:H1285" si="39">IF(E1222&gt;0,"Yes","No — 0% funding")</f>
        <v>Yes</v>
      </c>
    </row>
    <row r="1223" spans="1:8" x14ac:dyDescent="0.4">
      <c r="A1223" s="12" t="s">
        <v>2486</v>
      </c>
      <c r="B1223" s="12" t="s">
        <v>2487</v>
      </c>
      <c r="C1223" s="12"/>
      <c r="D1223" s="13">
        <v>50</v>
      </c>
      <c r="E1223" s="13">
        <v>50</v>
      </c>
      <c r="F1223" s="14">
        <v>2</v>
      </c>
      <c r="G1223" s="15">
        <f t="shared" si="38"/>
        <v>2</v>
      </c>
      <c r="H1223" s="8" t="str">
        <f t="shared" si="39"/>
        <v>Yes</v>
      </c>
    </row>
    <row r="1224" spans="1:8" x14ac:dyDescent="0.4">
      <c r="A1224" s="12" t="s">
        <v>2488</v>
      </c>
      <c r="B1224" s="12" t="s">
        <v>2489</v>
      </c>
      <c r="C1224" s="12"/>
      <c r="D1224" s="13">
        <v>25</v>
      </c>
      <c r="E1224" s="13">
        <v>75</v>
      </c>
      <c r="F1224" s="14">
        <v>4</v>
      </c>
      <c r="G1224" s="15">
        <f t="shared" si="38"/>
        <v>4</v>
      </c>
      <c r="H1224" s="8" t="str">
        <f t="shared" si="39"/>
        <v>Yes</v>
      </c>
    </row>
    <row r="1225" spans="1:8" x14ac:dyDescent="0.4">
      <c r="A1225" s="12" t="s">
        <v>2490</v>
      </c>
      <c r="B1225" s="12" t="s">
        <v>2491</v>
      </c>
      <c r="C1225" s="12"/>
      <c r="D1225" s="13">
        <v>24</v>
      </c>
      <c r="E1225" s="13">
        <v>76</v>
      </c>
      <c r="F1225" s="14">
        <v>4.17</v>
      </c>
      <c r="G1225" s="15">
        <f t="shared" si="38"/>
        <v>4.166666666666667</v>
      </c>
      <c r="H1225" s="8" t="str">
        <f t="shared" si="39"/>
        <v>Yes</v>
      </c>
    </row>
    <row r="1226" spans="1:8" x14ac:dyDescent="0.4">
      <c r="A1226" s="12" t="s">
        <v>2492</v>
      </c>
      <c r="B1226" s="12" t="s">
        <v>2493</v>
      </c>
      <c r="C1226" s="12"/>
      <c r="D1226" s="13">
        <v>35.020000000000003</v>
      </c>
      <c r="E1226" s="13">
        <v>64.98</v>
      </c>
      <c r="F1226" s="14">
        <v>2.86</v>
      </c>
      <c r="G1226" s="15">
        <f t="shared" si="38"/>
        <v>2.855511136493432</v>
      </c>
      <c r="H1226" s="8" t="str">
        <f t="shared" si="39"/>
        <v>Yes</v>
      </c>
    </row>
    <row r="1227" spans="1:8" x14ac:dyDescent="0.4">
      <c r="A1227" s="12" t="s">
        <v>2494</v>
      </c>
      <c r="B1227" s="12" t="s">
        <v>2495</v>
      </c>
      <c r="C1227" s="12"/>
      <c r="D1227" s="13">
        <v>40</v>
      </c>
      <c r="E1227" s="13">
        <v>60</v>
      </c>
      <c r="F1227" s="14">
        <v>2.5</v>
      </c>
      <c r="G1227" s="15">
        <f t="shared" si="38"/>
        <v>2.5</v>
      </c>
      <c r="H1227" s="8" t="str">
        <f t="shared" si="39"/>
        <v>Yes</v>
      </c>
    </row>
    <row r="1228" spans="1:8" x14ac:dyDescent="0.4">
      <c r="A1228" s="12" t="s">
        <v>2496</v>
      </c>
      <c r="B1228" s="12" t="s">
        <v>2497</v>
      </c>
      <c r="C1228" s="12"/>
      <c r="D1228" s="13">
        <v>60</v>
      </c>
      <c r="E1228" s="13">
        <v>40</v>
      </c>
      <c r="F1228" s="14">
        <v>1.67</v>
      </c>
      <c r="G1228" s="15">
        <f t="shared" si="38"/>
        <v>1.6666666666666667</v>
      </c>
      <c r="H1228" s="8" t="str">
        <f t="shared" si="39"/>
        <v>Yes</v>
      </c>
    </row>
    <row r="1229" spans="1:8" x14ac:dyDescent="0.4">
      <c r="A1229" s="12" t="s">
        <v>2498</v>
      </c>
      <c r="B1229" s="12" t="s">
        <v>2499</v>
      </c>
      <c r="C1229" s="12"/>
      <c r="D1229" s="13">
        <v>32.4</v>
      </c>
      <c r="E1229" s="13">
        <v>67.599999999999994</v>
      </c>
      <c r="F1229" s="14">
        <v>3.09</v>
      </c>
      <c r="G1229" s="15">
        <f t="shared" si="38"/>
        <v>3.0864197530864197</v>
      </c>
      <c r="H1229" s="8" t="str">
        <f t="shared" si="39"/>
        <v>Yes</v>
      </c>
    </row>
    <row r="1230" spans="1:8" x14ac:dyDescent="0.4">
      <c r="A1230" s="12" t="s">
        <v>2500</v>
      </c>
      <c r="B1230" s="12" t="s">
        <v>2501</v>
      </c>
      <c r="C1230" s="12"/>
      <c r="D1230" s="13">
        <v>22</v>
      </c>
      <c r="E1230" s="13">
        <v>78</v>
      </c>
      <c r="F1230" s="14">
        <v>4.55</v>
      </c>
      <c r="G1230" s="15">
        <f t="shared" si="38"/>
        <v>4.5454545454545459</v>
      </c>
      <c r="H1230" s="8" t="str">
        <f t="shared" si="39"/>
        <v>Yes</v>
      </c>
    </row>
    <row r="1231" spans="1:8" x14ac:dyDescent="0.4">
      <c r="A1231" s="12" t="s">
        <v>2502</v>
      </c>
      <c r="B1231" s="12" t="s">
        <v>2503</v>
      </c>
      <c r="C1231" s="12"/>
      <c r="D1231" s="13">
        <v>29.03</v>
      </c>
      <c r="E1231" s="13">
        <v>70.97</v>
      </c>
      <c r="F1231" s="14">
        <v>3.44</v>
      </c>
      <c r="G1231" s="15">
        <f t="shared" si="38"/>
        <v>3.4447123665173955</v>
      </c>
      <c r="H1231" s="8" t="str">
        <f t="shared" si="39"/>
        <v>Yes</v>
      </c>
    </row>
    <row r="1232" spans="1:8" x14ac:dyDescent="0.4">
      <c r="A1232" s="12" t="s">
        <v>2504</v>
      </c>
      <c r="B1232" s="12" t="s">
        <v>2505</v>
      </c>
      <c r="C1232" s="12"/>
      <c r="D1232" s="13">
        <v>30</v>
      </c>
      <c r="E1232" s="13">
        <v>70</v>
      </c>
      <c r="F1232" s="14">
        <v>3.33</v>
      </c>
      <c r="G1232" s="15">
        <f t="shared" si="38"/>
        <v>3.3333333333333335</v>
      </c>
      <c r="H1232" s="8" t="str">
        <f t="shared" si="39"/>
        <v>Yes</v>
      </c>
    </row>
    <row r="1233" spans="1:8" x14ac:dyDescent="0.4">
      <c r="A1233" s="12" t="s">
        <v>2506</v>
      </c>
      <c r="B1233" s="12" t="s">
        <v>2507</v>
      </c>
      <c r="C1233" s="12"/>
      <c r="D1233" s="13">
        <v>33.979999999999997</v>
      </c>
      <c r="E1233" s="13">
        <v>66.02</v>
      </c>
      <c r="F1233" s="14">
        <v>2.94</v>
      </c>
      <c r="G1233" s="15">
        <f t="shared" si="38"/>
        <v>2.9429075927015895</v>
      </c>
      <c r="H1233" s="8" t="str">
        <f t="shared" si="39"/>
        <v>Yes</v>
      </c>
    </row>
    <row r="1234" spans="1:8" x14ac:dyDescent="0.4">
      <c r="A1234" s="12" t="s">
        <v>2508</v>
      </c>
      <c r="B1234" s="12" t="s">
        <v>2509</v>
      </c>
      <c r="C1234" s="12"/>
      <c r="D1234" s="13">
        <v>32.46</v>
      </c>
      <c r="E1234" s="13">
        <v>67.540000000000006</v>
      </c>
      <c r="F1234" s="14">
        <v>3.08</v>
      </c>
      <c r="G1234" s="15">
        <f t="shared" si="38"/>
        <v>3.0807147258163892</v>
      </c>
      <c r="H1234" s="8" t="str">
        <f t="shared" si="39"/>
        <v>Yes</v>
      </c>
    </row>
    <row r="1235" spans="1:8" x14ac:dyDescent="0.4">
      <c r="A1235" s="12" t="s">
        <v>2510</v>
      </c>
      <c r="B1235" s="12" t="s">
        <v>2511</v>
      </c>
      <c r="C1235" s="12"/>
      <c r="D1235" s="13">
        <v>50</v>
      </c>
      <c r="E1235" s="13">
        <v>50</v>
      </c>
      <c r="F1235" s="14">
        <v>2</v>
      </c>
      <c r="G1235" s="15">
        <f t="shared" si="38"/>
        <v>2</v>
      </c>
      <c r="H1235" s="8" t="str">
        <f t="shared" si="39"/>
        <v>Yes</v>
      </c>
    </row>
    <row r="1236" spans="1:8" x14ac:dyDescent="0.4">
      <c r="A1236" s="12" t="s">
        <v>2512</v>
      </c>
      <c r="B1236" s="12" t="s">
        <v>2513</v>
      </c>
      <c r="C1236" s="12"/>
      <c r="D1236" s="13">
        <v>33.700000000000003</v>
      </c>
      <c r="E1236" s="13">
        <v>66.3</v>
      </c>
      <c r="F1236" s="14">
        <v>2.97</v>
      </c>
      <c r="G1236" s="15">
        <f t="shared" si="38"/>
        <v>2.9673590504451037</v>
      </c>
      <c r="H1236" s="8" t="str">
        <f t="shared" si="39"/>
        <v>Yes</v>
      </c>
    </row>
    <row r="1237" spans="1:8" x14ac:dyDescent="0.4">
      <c r="A1237" s="12" t="s">
        <v>2514</v>
      </c>
      <c r="B1237" s="12" t="s">
        <v>2515</v>
      </c>
      <c r="C1237" s="12"/>
      <c r="D1237" s="13">
        <v>40</v>
      </c>
      <c r="E1237" s="13">
        <v>60</v>
      </c>
      <c r="F1237" s="14">
        <v>2.5</v>
      </c>
      <c r="G1237" s="15">
        <f t="shared" si="38"/>
        <v>2.5</v>
      </c>
      <c r="H1237" s="8" t="str">
        <f t="shared" si="39"/>
        <v>Yes</v>
      </c>
    </row>
    <row r="1238" spans="1:8" x14ac:dyDescent="0.4">
      <c r="A1238" s="12" t="s">
        <v>2516</v>
      </c>
      <c r="B1238" s="12" t="s">
        <v>2517</v>
      </c>
      <c r="C1238" s="12"/>
      <c r="D1238" s="13">
        <v>40</v>
      </c>
      <c r="E1238" s="13">
        <v>60</v>
      </c>
      <c r="F1238" s="14">
        <v>2.5</v>
      </c>
      <c r="G1238" s="15">
        <f t="shared" si="38"/>
        <v>2.5</v>
      </c>
      <c r="H1238" s="8" t="str">
        <f t="shared" si="39"/>
        <v>Yes</v>
      </c>
    </row>
    <row r="1239" spans="1:8" x14ac:dyDescent="0.4">
      <c r="A1239" s="12" t="s">
        <v>2518</v>
      </c>
      <c r="B1239" s="12" t="s">
        <v>2519</v>
      </c>
      <c r="C1239" s="12"/>
      <c r="D1239" s="13">
        <v>39.72</v>
      </c>
      <c r="E1239" s="13">
        <v>60.28</v>
      </c>
      <c r="F1239" s="14">
        <v>2.52</v>
      </c>
      <c r="G1239" s="15">
        <f t="shared" si="38"/>
        <v>2.5176233635448138</v>
      </c>
      <c r="H1239" s="8" t="str">
        <f t="shared" si="39"/>
        <v>Yes</v>
      </c>
    </row>
    <row r="1240" spans="1:8" x14ac:dyDescent="0.4">
      <c r="A1240" s="16" t="s">
        <v>2520</v>
      </c>
      <c r="B1240" s="16" t="s">
        <v>2521</v>
      </c>
      <c r="C1240" s="16"/>
      <c r="D1240" s="17">
        <v>100</v>
      </c>
      <c r="E1240" s="17">
        <v>0</v>
      </c>
      <c r="F1240" s="18">
        <v>1</v>
      </c>
      <c r="G1240" s="19">
        <f t="shared" si="38"/>
        <v>1</v>
      </c>
      <c r="H1240" s="9" t="str">
        <f t="shared" si="39"/>
        <v>No — 0% funding</v>
      </c>
    </row>
    <row r="1241" spans="1:8" x14ac:dyDescent="0.4">
      <c r="A1241" s="12" t="s">
        <v>2522</v>
      </c>
      <c r="B1241" s="12" t="s">
        <v>2523</v>
      </c>
      <c r="C1241" s="12"/>
      <c r="D1241" s="13">
        <v>25.28</v>
      </c>
      <c r="E1241" s="13">
        <v>74.72</v>
      </c>
      <c r="F1241" s="14">
        <v>3.96</v>
      </c>
      <c r="G1241" s="15">
        <f t="shared" si="38"/>
        <v>3.9556962025316453</v>
      </c>
      <c r="H1241" s="8" t="str">
        <f t="shared" si="39"/>
        <v>Yes</v>
      </c>
    </row>
    <row r="1242" spans="1:8" x14ac:dyDescent="0.4">
      <c r="A1242" s="12" t="s">
        <v>2524</v>
      </c>
      <c r="B1242" s="12" t="s">
        <v>2525</v>
      </c>
      <c r="C1242" s="12"/>
      <c r="D1242" s="13">
        <v>25.48</v>
      </c>
      <c r="E1242" s="13">
        <v>74.52</v>
      </c>
      <c r="F1242" s="14">
        <v>3.92</v>
      </c>
      <c r="G1242" s="15">
        <f t="shared" si="38"/>
        <v>3.9246467817896389</v>
      </c>
      <c r="H1242" s="8" t="str">
        <f t="shared" si="39"/>
        <v>Yes</v>
      </c>
    </row>
    <row r="1243" spans="1:8" x14ac:dyDescent="0.4">
      <c r="A1243" s="12" t="s">
        <v>2526</v>
      </c>
      <c r="B1243" s="12" t="s">
        <v>2527</v>
      </c>
      <c r="C1243" s="12"/>
      <c r="D1243" s="13">
        <v>32.83</v>
      </c>
      <c r="E1243" s="13">
        <v>67.17</v>
      </c>
      <c r="F1243" s="14">
        <v>3.05</v>
      </c>
      <c r="G1243" s="15">
        <f t="shared" si="38"/>
        <v>3.045994517209869</v>
      </c>
      <c r="H1243" s="8" t="str">
        <f t="shared" si="39"/>
        <v>Yes</v>
      </c>
    </row>
    <row r="1244" spans="1:8" x14ac:dyDescent="0.4">
      <c r="A1244" s="12" t="s">
        <v>2528</v>
      </c>
      <c r="B1244" s="12" t="s">
        <v>2529</v>
      </c>
      <c r="C1244" s="12"/>
      <c r="D1244" s="13">
        <v>40</v>
      </c>
      <c r="E1244" s="13">
        <v>60</v>
      </c>
      <c r="F1244" s="14">
        <v>2.5</v>
      </c>
      <c r="G1244" s="15">
        <f t="shared" si="38"/>
        <v>2.5</v>
      </c>
      <c r="H1244" s="8" t="str">
        <f t="shared" si="39"/>
        <v>Yes</v>
      </c>
    </row>
    <row r="1245" spans="1:8" x14ac:dyDescent="0.4">
      <c r="A1245" s="12" t="s">
        <v>2530</v>
      </c>
      <c r="B1245" s="12" t="s">
        <v>2531</v>
      </c>
      <c r="C1245" s="12"/>
      <c r="D1245" s="13">
        <v>32.39</v>
      </c>
      <c r="E1245" s="13">
        <v>67.61</v>
      </c>
      <c r="F1245" s="14">
        <v>3.09</v>
      </c>
      <c r="G1245" s="15">
        <f t="shared" si="38"/>
        <v>3.0873726458783572</v>
      </c>
      <c r="H1245" s="8" t="str">
        <f t="shared" si="39"/>
        <v>Yes</v>
      </c>
    </row>
    <row r="1246" spans="1:8" x14ac:dyDescent="0.4">
      <c r="A1246" s="12" t="s">
        <v>2532</v>
      </c>
      <c r="B1246" s="12" t="s">
        <v>2533</v>
      </c>
      <c r="C1246" s="12"/>
      <c r="D1246" s="13">
        <v>50</v>
      </c>
      <c r="E1246" s="13">
        <v>50</v>
      </c>
      <c r="F1246" s="14">
        <v>2</v>
      </c>
      <c r="G1246" s="15">
        <f t="shared" si="38"/>
        <v>2</v>
      </c>
      <c r="H1246" s="8" t="str">
        <f t="shared" si="39"/>
        <v>Yes</v>
      </c>
    </row>
    <row r="1247" spans="1:8" x14ac:dyDescent="0.4">
      <c r="A1247" s="12" t="s">
        <v>2534</v>
      </c>
      <c r="B1247" s="12" t="s">
        <v>2535</v>
      </c>
      <c r="C1247" s="12"/>
      <c r="D1247" s="13">
        <v>40</v>
      </c>
      <c r="E1247" s="13">
        <v>60</v>
      </c>
      <c r="F1247" s="14">
        <v>2.5</v>
      </c>
      <c r="G1247" s="15">
        <f t="shared" si="38"/>
        <v>2.5</v>
      </c>
      <c r="H1247" s="8" t="str">
        <f t="shared" si="39"/>
        <v>Yes</v>
      </c>
    </row>
    <row r="1248" spans="1:8" x14ac:dyDescent="0.4">
      <c r="A1248" s="12" t="s">
        <v>2536</v>
      </c>
      <c r="B1248" s="12" t="s">
        <v>2537</v>
      </c>
      <c r="C1248" s="12"/>
      <c r="D1248" s="13">
        <v>31.61</v>
      </c>
      <c r="E1248" s="13">
        <v>68.39</v>
      </c>
      <c r="F1248" s="14">
        <v>3.16</v>
      </c>
      <c r="G1248" s="15">
        <f t="shared" si="38"/>
        <v>3.1635558367605188</v>
      </c>
      <c r="H1248" s="8" t="str">
        <f t="shared" si="39"/>
        <v>Yes</v>
      </c>
    </row>
    <row r="1249" spans="1:8" x14ac:dyDescent="0.4">
      <c r="A1249" s="12" t="s">
        <v>2538</v>
      </c>
      <c r="B1249" s="12" t="s">
        <v>2539</v>
      </c>
      <c r="C1249" s="12"/>
      <c r="D1249" s="13">
        <v>35</v>
      </c>
      <c r="E1249" s="13">
        <v>65</v>
      </c>
      <c r="F1249" s="14">
        <v>2.86</v>
      </c>
      <c r="G1249" s="15">
        <f t="shared" si="38"/>
        <v>2.8571428571428572</v>
      </c>
      <c r="H1249" s="8" t="str">
        <f t="shared" si="39"/>
        <v>Yes</v>
      </c>
    </row>
    <row r="1250" spans="1:8" x14ac:dyDescent="0.4">
      <c r="A1250" s="12" t="s">
        <v>2540</v>
      </c>
      <c r="B1250" s="12" t="s">
        <v>2541</v>
      </c>
      <c r="C1250" s="12"/>
      <c r="D1250" s="13">
        <v>32.590000000000003</v>
      </c>
      <c r="E1250" s="13">
        <v>67.41</v>
      </c>
      <c r="F1250" s="14">
        <v>3.07</v>
      </c>
      <c r="G1250" s="15">
        <f t="shared" si="38"/>
        <v>3.0684258975145746</v>
      </c>
      <c r="H1250" s="8" t="str">
        <f t="shared" si="39"/>
        <v>Yes</v>
      </c>
    </row>
    <row r="1251" spans="1:8" x14ac:dyDescent="0.4">
      <c r="A1251" s="12" t="s">
        <v>2542</v>
      </c>
      <c r="B1251" s="12" t="s">
        <v>2543</v>
      </c>
      <c r="C1251" s="12"/>
      <c r="D1251" s="13">
        <v>40</v>
      </c>
      <c r="E1251" s="13">
        <v>60</v>
      </c>
      <c r="F1251" s="14">
        <v>2.5</v>
      </c>
      <c r="G1251" s="15">
        <f t="shared" si="38"/>
        <v>2.5</v>
      </c>
      <c r="H1251" s="8" t="str">
        <f t="shared" si="39"/>
        <v>Yes</v>
      </c>
    </row>
    <row r="1252" spans="1:8" x14ac:dyDescent="0.4">
      <c r="A1252" s="12" t="s">
        <v>2544</v>
      </c>
      <c r="B1252" s="12" t="s">
        <v>2545</v>
      </c>
      <c r="C1252" s="12"/>
      <c r="D1252" s="13">
        <v>27.6</v>
      </c>
      <c r="E1252" s="13">
        <v>72.400000000000006</v>
      </c>
      <c r="F1252" s="14">
        <v>3.62</v>
      </c>
      <c r="G1252" s="15">
        <f t="shared" si="38"/>
        <v>3.6231884057971011</v>
      </c>
      <c r="H1252" s="8" t="str">
        <f t="shared" si="39"/>
        <v>Yes</v>
      </c>
    </row>
    <row r="1253" spans="1:8" x14ac:dyDescent="0.4">
      <c r="A1253" s="12" t="s">
        <v>2546</v>
      </c>
      <c r="B1253" s="12" t="s">
        <v>2547</v>
      </c>
      <c r="C1253" s="12"/>
      <c r="D1253" s="13">
        <v>28</v>
      </c>
      <c r="E1253" s="13">
        <v>72</v>
      </c>
      <c r="F1253" s="14">
        <v>3.57</v>
      </c>
      <c r="G1253" s="15">
        <f t="shared" si="38"/>
        <v>3.5714285714285716</v>
      </c>
      <c r="H1253" s="8" t="str">
        <f t="shared" si="39"/>
        <v>Yes</v>
      </c>
    </row>
    <row r="1254" spans="1:8" x14ac:dyDescent="0.4">
      <c r="A1254" s="12" t="s">
        <v>2548</v>
      </c>
      <c r="B1254" s="12" t="s">
        <v>2549</v>
      </c>
      <c r="C1254" s="12"/>
      <c r="D1254" s="13">
        <v>29</v>
      </c>
      <c r="E1254" s="13">
        <v>71</v>
      </c>
      <c r="F1254" s="14">
        <v>3.45</v>
      </c>
      <c r="G1254" s="15">
        <f t="shared" si="38"/>
        <v>3.4482758620689653</v>
      </c>
      <c r="H1254" s="8" t="str">
        <f t="shared" si="39"/>
        <v>Yes</v>
      </c>
    </row>
    <row r="1255" spans="1:8" x14ac:dyDescent="0.4">
      <c r="A1255" s="12" t="s">
        <v>2550</v>
      </c>
      <c r="B1255" s="12" t="s">
        <v>2551</v>
      </c>
      <c r="C1255" s="12"/>
      <c r="D1255" s="13">
        <v>27.05</v>
      </c>
      <c r="E1255" s="13">
        <v>72.95</v>
      </c>
      <c r="F1255" s="14">
        <v>3.7</v>
      </c>
      <c r="G1255" s="15">
        <f t="shared" si="38"/>
        <v>3.696857670979667</v>
      </c>
      <c r="H1255" s="8" t="str">
        <f t="shared" si="39"/>
        <v>Yes</v>
      </c>
    </row>
    <row r="1256" spans="1:8" x14ac:dyDescent="0.4">
      <c r="A1256" s="12" t="s">
        <v>2552</v>
      </c>
      <c r="B1256" s="12" t="s">
        <v>2553</v>
      </c>
      <c r="C1256" s="12"/>
      <c r="D1256" s="13">
        <v>32.01</v>
      </c>
      <c r="E1256" s="13">
        <v>67.989999999999995</v>
      </c>
      <c r="F1256" s="14">
        <v>3.12</v>
      </c>
      <c r="G1256" s="15">
        <f t="shared" si="38"/>
        <v>3.124023742580444</v>
      </c>
      <c r="H1256" s="8" t="str">
        <f t="shared" si="39"/>
        <v>Yes</v>
      </c>
    </row>
    <row r="1257" spans="1:8" x14ac:dyDescent="0.4">
      <c r="A1257" s="12" t="s">
        <v>2554</v>
      </c>
      <c r="B1257" s="12" t="s">
        <v>2555</v>
      </c>
      <c r="C1257" s="12"/>
      <c r="D1257" s="13">
        <v>33.25</v>
      </c>
      <c r="E1257" s="13">
        <v>66.75</v>
      </c>
      <c r="F1257" s="14">
        <v>3.01</v>
      </c>
      <c r="G1257" s="15">
        <f t="shared" si="38"/>
        <v>3.007518796992481</v>
      </c>
      <c r="H1257" s="8" t="str">
        <f t="shared" si="39"/>
        <v>Yes</v>
      </c>
    </row>
    <row r="1258" spans="1:8" x14ac:dyDescent="0.4">
      <c r="A1258" s="12" t="s">
        <v>2556</v>
      </c>
      <c r="B1258" s="12" t="s">
        <v>2557</v>
      </c>
      <c r="C1258" s="12"/>
      <c r="D1258" s="13">
        <v>40</v>
      </c>
      <c r="E1258" s="13">
        <v>60</v>
      </c>
      <c r="F1258" s="14">
        <v>2.5</v>
      </c>
      <c r="G1258" s="15">
        <f t="shared" si="38"/>
        <v>2.5</v>
      </c>
      <c r="H1258" s="8" t="str">
        <f t="shared" si="39"/>
        <v>Yes</v>
      </c>
    </row>
    <row r="1259" spans="1:8" x14ac:dyDescent="0.4">
      <c r="A1259" s="12" t="s">
        <v>2558</v>
      </c>
      <c r="B1259" s="12" t="s">
        <v>2559</v>
      </c>
      <c r="C1259" s="12"/>
      <c r="D1259" s="13">
        <v>37.21</v>
      </c>
      <c r="E1259" s="13">
        <v>62.79</v>
      </c>
      <c r="F1259" s="14">
        <v>2.69</v>
      </c>
      <c r="G1259" s="15">
        <f t="shared" si="38"/>
        <v>2.6874496103198062</v>
      </c>
      <c r="H1259" s="8" t="str">
        <f t="shared" si="39"/>
        <v>Yes</v>
      </c>
    </row>
    <row r="1260" spans="1:8" x14ac:dyDescent="0.4">
      <c r="A1260" s="12" t="s">
        <v>2560</v>
      </c>
      <c r="B1260" s="12" t="s">
        <v>2561</v>
      </c>
      <c r="C1260" s="12"/>
      <c r="D1260" s="13">
        <v>29.4</v>
      </c>
      <c r="E1260" s="13">
        <v>70.599999999999994</v>
      </c>
      <c r="F1260" s="14">
        <v>3.4</v>
      </c>
      <c r="G1260" s="15">
        <f t="shared" si="38"/>
        <v>3.4013605442176873</v>
      </c>
      <c r="H1260" s="8" t="str">
        <f t="shared" si="39"/>
        <v>Yes</v>
      </c>
    </row>
    <row r="1261" spans="1:8" x14ac:dyDescent="0.4">
      <c r="A1261" s="12" t="s">
        <v>2562</v>
      </c>
      <c r="B1261" s="12" t="s">
        <v>2563</v>
      </c>
      <c r="C1261" s="12"/>
      <c r="D1261" s="13">
        <v>50</v>
      </c>
      <c r="E1261" s="13">
        <v>50</v>
      </c>
      <c r="F1261" s="14">
        <v>2</v>
      </c>
      <c r="G1261" s="15">
        <f t="shared" si="38"/>
        <v>2</v>
      </c>
      <c r="H1261" s="8" t="str">
        <f t="shared" si="39"/>
        <v>Yes</v>
      </c>
    </row>
    <row r="1262" spans="1:8" x14ac:dyDescent="0.4">
      <c r="A1262" s="12" t="s">
        <v>2564</v>
      </c>
      <c r="B1262" s="12" t="s">
        <v>2565</v>
      </c>
      <c r="C1262" s="12"/>
      <c r="D1262" s="13">
        <v>26.5</v>
      </c>
      <c r="E1262" s="13">
        <v>73.5</v>
      </c>
      <c r="F1262" s="14">
        <v>3.77</v>
      </c>
      <c r="G1262" s="15">
        <f t="shared" si="38"/>
        <v>3.7735849056603774</v>
      </c>
      <c r="H1262" s="8" t="str">
        <f t="shared" si="39"/>
        <v>Yes</v>
      </c>
    </row>
    <row r="1263" spans="1:8" x14ac:dyDescent="0.4">
      <c r="A1263" s="12" t="s">
        <v>2566</v>
      </c>
      <c r="B1263" s="12" t="s">
        <v>2567</v>
      </c>
      <c r="C1263" s="12"/>
      <c r="D1263" s="13">
        <v>26.5</v>
      </c>
      <c r="E1263" s="13">
        <v>73.5</v>
      </c>
      <c r="F1263" s="14">
        <v>3.77</v>
      </c>
      <c r="G1263" s="15">
        <f t="shared" si="38"/>
        <v>3.7735849056603774</v>
      </c>
      <c r="H1263" s="8" t="str">
        <f t="shared" si="39"/>
        <v>Yes</v>
      </c>
    </row>
    <row r="1264" spans="1:8" x14ac:dyDescent="0.4">
      <c r="A1264" s="12" t="s">
        <v>2568</v>
      </c>
      <c r="B1264" s="12" t="s">
        <v>2569</v>
      </c>
      <c r="C1264" s="12"/>
      <c r="D1264" s="13">
        <v>34.07</v>
      </c>
      <c r="E1264" s="13">
        <v>65.930000000000007</v>
      </c>
      <c r="F1264" s="14">
        <v>2.94</v>
      </c>
      <c r="G1264" s="15">
        <f t="shared" si="38"/>
        <v>2.9351335485764602</v>
      </c>
      <c r="H1264" s="8" t="str">
        <f t="shared" si="39"/>
        <v>Yes</v>
      </c>
    </row>
    <row r="1265" spans="1:8" x14ac:dyDescent="0.4">
      <c r="A1265" s="12" t="s">
        <v>2570</v>
      </c>
      <c r="B1265" s="12" t="s">
        <v>2571</v>
      </c>
      <c r="C1265" s="12"/>
      <c r="D1265" s="13">
        <v>50</v>
      </c>
      <c r="E1265" s="13">
        <v>50</v>
      </c>
      <c r="F1265" s="14">
        <v>2</v>
      </c>
      <c r="G1265" s="15">
        <f t="shared" si="38"/>
        <v>2</v>
      </c>
      <c r="H1265" s="8" t="str">
        <f t="shared" si="39"/>
        <v>Yes</v>
      </c>
    </row>
    <row r="1266" spans="1:8" x14ac:dyDescent="0.4">
      <c r="A1266" s="12" t="s">
        <v>2572</v>
      </c>
      <c r="B1266" s="12" t="s">
        <v>2573</v>
      </c>
      <c r="C1266" s="12"/>
      <c r="D1266" s="13">
        <v>30</v>
      </c>
      <c r="E1266" s="13">
        <v>70</v>
      </c>
      <c r="F1266" s="14">
        <v>3.33</v>
      </c>
      <c r="G1266" s="15">
        <f t="shared" si="38"/>
        <v>3.3333333333333335</v>
      </c>
      <c r="H1266" s="8" t="str">
        <f t="shared" si="39"/>
        <v>Yes</v>
      </c>
    </row>
    <row r="1267" spans="1:8" x14ac:dyDescent="0.4">
      <c r="A1267" s="12" t="s">
        <v>2574</v>
      </c>
      <c r="B1267" s="12" t="s">
        <v>2575</v>
      </c>
      <c r="C1267" s="12"/>
      <c r="D1267" s="13">
        <v>20</v>
      </c>
      <c r="E1267" s="13">
        <v>80</v>
      </c>
      <c r="F1267" s="14">
        <v>5</v>
      </c>
      <c r="G1267" s="15">
        <f t="shared" si="38"/>
        <v>5</v>
      </c>
      <c r="H1267" s="8" t="str">
        <f t="shared" si="39"/>
        <v>Yes</v>
      </c>
    </row>
    <row r="1268" spans="1:8" x14ac:dyDescent="0.4">
      <c r="A1268" s="12" t="s">
        <v>2576</v>
      </c>
      <c r="B1268" s="12" t="s">
        <v>2577</v>
      </c>
      <c r="C1268" s="12"/>
      <c r="D1268" s="13">
        <v>40.54</v>
      </c>
      <c r="E1268" s="13">
        <v>59.46</v>
      </c>
      <c r="F1268" s="14">
        <v>2.4700000000000002</v>
      </c>
      <c r="G1268" s="15">
        <f t="shared" si="38"/>
        <v>2.4666995559940799</v>
      </c>
      <c r="H1268" s="8" t="str">
        <f t="shared" si="39"/>
        <v>Yes</v>
      </c>
    </row>
    <row r="1269" spans="1:8" x14ac:dyDescent="0.4">
      <c r="A1269" s="12" t="s">
        <v>2578</v>
      </c>
      <c r="B1269" s="12" t="s">
        <v>2579</v>
      </c>
      <c r="C1269" s="12"/>
      <c r="D1269" s="13">
        <v>20</v>
      </c>
      <c r="E1269" s="13">
        <v>80</v>
      </c>
      <c r="F1269" s="14">
        <v>5</v>
      </c>
      <c r="G1269" s="15">
        <f t="shared" si="38"/>
        <v>5</v>
      </c>
      <c r="H1269" s="8" t="str">
        <f t="shared" si="39"/>
        <v>Yes</v>
      </c>
    </row>
    <row r="1270" spans="1:8" x14ac:dyDescent="0.4">
      <c r="A1270" s="12" t="s">
        <v>2580</v>
      </c>
      <c r="B1270" s="12" t="s">
        <v>2581</v>
      </c>
      <c r="C1270" s="12"/>
      <c r="D1270" s="13">
        <v>20</v>
      </c>
      <c r="E1270" s="13">
        <v>80</v>
      </c>
      <c r="F1270" s="14">
        <v>5</v>
      </c>
      <c r="G1270" s="15">
        <f t="shared" si="38"/>
        <v>5</v>
      </c>
      <c r="H1270" s="8" t="str">
        <f t="shared" si="39"/>
        <v>Yes</v>
      </c>
    </row>
    <row r="1271" spans="1:8" x14ac:dyDescent="0.4">
      <c r="A1271" s="12" t="s">
        <v>2582</v>
      </c>
      <c r="B1271" s="12" t="s">
        <v>2583</v>
      </c>
      <c r="C1271" s="12"/>
      <c r="D1271" s="13">
        <v>40</v>
      </c>
      <c r="E1271" s="13">
        <v>60</v>
      </c>
      <c r="F1271" s="14">
        <v>2.5</v>
      </c>
      <c r="G1271" s="15">
        <f t="shared" si="38"/>
        <v>2.5</v>
      </c>
      <c r="H1271" s="8" t="str">
        <f t="shared" si="39"/>
        <v>Yes</v>
      </c>
    </row>
    <row r="1272" spans="1:8" x14ac:dyDescent="0.4">
      <c r="A1272" s="12" t="s">
        <v>2584</v>
      </c>
      <c r="B1272" s="12" t="s">
        <v>2585</v>
      </c>
      <c r="C1272" s="12"/>
      <c r="D1272" s="13">
        <v>50</v>
      </c>
      <c r="E1272" s="13">
        <v>50</v>
      </c>
      <c r="F1272" s="14">
        <v>2</v>
      </c>
      <c r="G1272" s="15">
        <f t="shared" si="38"/>
        <v>2</v>
      </c>
      <c r="H1272" s="8" t="str">
        <f t="shared" si="39"/>
        <v>Yes</v>
      </c>
    </row>
    <row r="1273" spans="1:8" x14ac:dyDescent="0.4">
      <c r="A1273" s="12" t="s">
        <v>2586</v>
      </c>
      <c r="B1273" s="12" t="s">
        <v>2587</v>
      </c>
      <c r="C1273" s="12"/>
      <c r="D1273" s="13">
        <v>50</v>
      </c>
      <c r="E1273" s="13">
        <v>50</v>
      </c>
      <c r="F1273" s="14">
        <v>2</v>
      </c>
      <c r="G1273" s="15">
        <f t="shared" si="38"/>
        <v>2</v>
      </c>
      <c r="H1273" s="8" t="str">
        <f t="shared" si="39"/>
        <v>Yes</v>
      </c>
    </row>
    <row r="1274" spans="1:8" x14ac:dyDescent="0.4">
      <c r="A1274" s="16" t="s">
        <v>2588</v>
      </c>
      <c r="B1274" s="16" t="s">
        <v>2589</v>
      </c>
      <c r="C1274" s="16"/>
      <c r="D1274" s="17">
        <v>100</v>
      </c>
      <c r="E1274" s="17">
        <v>0</v>
      </c>
      <c r="F1274" s="18">
        <v>1</v>
      </c>
      <c r="G1274" s="19">
        <f t="shared" si="38"/>
        <v>1</v>
      </c>
      <c r="H1274" s="9" t="str">
        <f t="shared" si="39"/>
        <v>No — 0% funding</v>
      </c>
    </row>
    <row r="1275" spans="1:8" x14ac:dyDescent="0.4">
      <c r="A1275" s="12" t="s">
        <v>2590</v>
      </c>
      <c r="B1275" s="12" t="s">
        <v>2591</v>
      </c>
      <c r="C1275" s="12"/>
      <c r="D1275" s="13">
        <v>25</v>
      </c>
      <c r="E1275" s="13">
        <v>75</v>
      </c>
      <c r="F1275" s="14">
        <v>4</v>
      </c>
      <c r="G1275" s="15">
        <f t="shared" si="38"/>
        <v>4</v>
      </c>
      <c r="H1275" s="8" t="str">
        <f t="shared" si="39"/>
        <v>Yes</v>
      </c>
    </row>
    <row r="1276" spans="1:8" x14ac:dyDescent="0.4">
      <c r="A1276" s="12" t="s">
        <v>2592</v>
      </c>
      <c r="B1276" s="12" t="s">
        <v>2593</v>
      </c>
      <c r="C1276" s="12"/>
      <c r="D1276" s="13">
        <v>35.43</v>
      </c>
      <c r="E1276" s="13">
        <v>64.569999999999993</v>
      </c>
      <c r="F1276" s="14">
        <v>2.82</v>
      </c>
      <c r="G1276" s="15">
        <f t="shared" si="38"/>
        <v>2.822466836014677</v>
      </c>
      <c r="H1276" s="8" t="str">
        <f t="shared" si="39"/>
        <v>Yes</v>
      </c>
    </row>
    <row r="1277" spans="1:8" x14ac:dyDescent="0.4">
      <c r="A1277" s="12" t="s">
        <v>2594</v>
      </c>
      <c r="B1277" s="12" t="s">
        <v>2595</v>
      </c>
      <c r="C1277" s="12"/>
      <c r="D1277" s="13">
        <v>38.299999999999997</v>
      </c>
      <c r="E1277" s="13">
        <v>61.7</v>
      </c>
      <c r="F1277" s="14">
        <v>2.61</v>
      </c>
      <c r="G1277" s="15">
        <f t="shared" si="38"/>
        <v>2.6109660574412534</v>
      </c>
      <c r="H1277" s="8" t="str">
        <f t="shared" si="39"/>
        <v>Yes</v>
      </c>
    </row>
    <row r="1278" spans="1:8" x14ac:dyDescent="0.4">
      <c r="A1278" s="12" t="s">
        <v>2596</v>
      </c>
      <c r="B1278" s="12" t="s">
        <v>2597</v>
      </c>
      <c r="C1278" s="12"/>
      <c r="D1278" s="13">
        <v>27.98</v>
      </c>
      <c r="E1278" s="13">
        <v>72.02</v>
      </c>
      <c r="F1278" s="14">
        <v>3.57</v>
      </c>
      <c r="G1278" s="15">
        <f t="shared" si="38"/>
        <v>3.5739814152966405</v>
      </c>
      <c r="H1278" s="8" t="str">
        <f t="shared" si="39"/>
        <v>Yes</v>
      </c>
    </row>
    <row r="1279" spans="1:8" x14ac:dyDescent="0.4">
      <c r="A1279" s="12" t="s">
        <v>2598</v>
      </c>
      <c r="B1279" s="12" t="s">
        <v>2599</v>
      </c>
      <c r="C1279" s="12"/>
      <c r="D1279" s="13">
        <v>50</v>
      </c>
      <c r="E1279" s="13">
        <v>50</v>
      </c>
      <c r="F1279" s="14">
        <v>2</v>
      </c>
      <c r="G1279" s="15">
        <f t="shared" si="38"/>
        <v>2</v>
      </c>
      <c r="H1279" s="8" t="str">
        <f t="shared" si="39"/>
        <v>Yes</v>
      </c>
    </row>
    <row r="1280" spans="1:8" x14ac:dyDescent="0.4">
      <c r="A1280" s="12" t="s">
        <v>2600</v>
      </c>
      <c r="B1280" s="12" t="s">
        <v>2601</v>
      </c>
      <c r="C1280" s="12"/>
      <c r="D1280" s="13">
        <v>32.270000000000003</v>
      </c>
      <c r="E1280" s="13">
        <v>67.73</v>
      </c>
      <c r="F1280" s="14">
        <v>3.1</v>
      </c>
      <c r="G1280" s="15">
        <f t="shared" si="38"/>
        <v>3.0988534242330337</v>
      </c>
      <c r="H1280" s="8" t="str">
        <f t="shared" si="39"/>
        <v>Yes</v>
      </c>
    </row>
    <row r="1281" spans="1:8" x14ac:dyDescent="0.4">
      <c r="A1281" s="12" t="s">
        <v>2602</v>
      </c>
      <c r="B1281" s="12" t="s">
        <v>2603</v>
      </c>
      <c r="C1281" s="12"/>
      <c r="D1281" s="13">
        <v>60</v>
      </c>
      <c r="E1281" s="13">
        <v>40</v>
      </c>
      <c r="F1281" s="14">
        <v>1.67</v>
      </c>
      <c r="G1281" s="15">
        <f t="shared" si="38"/>
        <v>1.6666666666666667</v>
      </c>
      <c r="H1281" s="8" t="str">
        <f t="shared" si="39"/>
        <v>Yes</v>
      </c>
    </row>
    <row r="1282" spans="1:8" x14ac:dyDescent="0.4">
      <c r="A1282" s="12" t="s">
        <v>2604</v>
      </c>
      <c r="B1282" s="12" t="s">
        <v>2605</v>
      </c>
      <c r="C1282" s="12"/>
      <c r="D1282" s="13">
        <v>27.97</v>
      </c>
      <c r="E1282" s="13">
        <v>72.03</v>
      </c>
      <c r="F1282" s="14">
        <v>3.58</v>
      </c>
      <c r="G1282" s="15">
        <f t="shared" si="38"/>
        <v>3.5752592062924564</v>
      </c>
      <c r="H1282" s="8" t="str">
        <f t="shared" si="39"/>
        <v>Yes</v>
      </c>
    </row>
    <row r="1283" spans="1:8" x14ac:dyDescent="0.4">
      <c r="A1283" s="12" t="s">
        <v>2606</v>
      </c>
      <c r="B1283" s="12" t="s">
        <v>2607</v>
      </c>
      <c r="C1283" s="12"/>
      <c r="D1283" s="13">
        <v>40</v>
      </c>
      <c r="E1283" s="13">
        <v>60</v>
      </c>
      <c r="F1283" s="14">
        <v>2.5</v>
      </c>
      <c r="G1283" s="15">
        <f t="shared" si="38"/>
        <v>2.5</v>
      </c>
      <c r="H1283" s="8" t="str">
        <f t="shared" si="39"/>
        <v>Yes</v>
      </c>
    </row>
    <row r="1284" spans="1:8" x14ac:dyDescent="0.4">
      <c r="A1284" s="16" t="s">
        <v>2608</v>
      </c>
      <c r="B1284" s="16" t="s">
        <v>2609</v>
      </c>
      <c r="C1284" s="16"/>
      <c r="D1284" s="17">
        <v>100</v>
      </c>
      <c r="E1284" s="17">
        <v>0</v>
      </c>
      <c r="F1284" s="18">
        <v>1</v>
      </c>
      <c r="G1284" s="19">
        <f t="shared" si="38"/>
        <v>1</v>
      </c>
      <c r="H1284" s="9" t="str">
        <f t="shared" si="39"/>
        <v>No — 0% funding</v>
      </c>
    </row>
    <row r="1285" spans="1:8" x14ac:dyDescent="0.4">
      <c r="A1285" s="12" t="s">
        <v>2610</v>
      </c>
      <c r="B1285" s="12" t="s">
        <v>2611</v>
      </c>
      <c r="C1285" s="12"/>
      <c r="D1285" s="13">
        <v>40</v>
      </c>
      <c r="E1285" s="13">
        <v>60</v>
      </c>
      <c r="F1285" s="14">
        <v>2.5</v>
      </c>
      <c r="G1285" s="15">
        <f t="shared" si="38"/>
        <v>2.5</v>
      </c>
      <c r="H1285" s="8" t="str">
        <f t="shared" si="39"/>
        <v>Yes</v>
      </c>
    </row>
    <row r="1286" spans="1:8" x14ac:dyDescent="0.4">
      <c r="A1286" s="12" t="s">
        <v>2612</v>
      </c>
      <c r="B1286" s="12" t="s">
        <v>2613</v>
      </c>
      <c r="C1286" s="12"/>
      <c r="D1286" s="13">
        <v>40</v>
      </c>
      <c r="E1286" s="13">
        <v>60</v>
      </c>
      <c r="F1286" s="14">
        <v>2.5</v>
      </c>
      <c r="G1286" s="15">
        <f t="shared" ref="G1286:G1349" si="40">IFERROR(100/D1286,"")</f>
        <v>2.5</v>
      </c>
      <c r="H1286" s="8" t="str">
        <f t="shared" ref="H1286:H1349" si="41">IF(E1286&gt;0,"Yes","No — 0% funding")</f>
        <v>Yes</v>
      </c>
    </row>
    <row r="1287" spans="1:8" x14ac:dyDescent="0.4">
      <c r="A1287" s="12" t="s">
        <v>2614</v>
      </c>
      <c r="B1287" s="12" t="s">
        <v>2615</v>
      </c>
      <c r="C1287" s="12"/>
      <c r="D1287" s="13">
        <v>40</v>
      </c>
      <c r="E1287" s="13">
        <v>60</v>
      </c>
      <c r="F1287" s="14">
        <v>2.5</v>
      </c>
      <c r="G1287" s="15">
        <f t="shared" si="40"/>
        <v>2.5</v>
      </c>
      <c r="H1287" s="8" t="str">
        <f t="shared" si="41"/>
        <v>Yes</v>
      </c>
    </row>
    <row r="1288" spans="1:8" x14ac:dyDescent="0.4">
      <c r="A1288" s="12" t="s">
        <v>2616</v>
      </c>
      <c r="B1288" s="12" t="s">
        <v>2617</v>
      </c>
      <c r="C1288" s="12"/>
      <c r="D1288" s="13">
        <v>35.14</v>
      </c>
      <c r="E1288" s="13">
        <v>64.86</v>
      </c>
      <c r="F1288" s="14">
        <v>2.85</v>
      </c>
      <c r="G1288" s="15">
        <f t="shared" si="40"/>
        <v>2.8457598178713717</v>
      </c>
      <c r="H1288" s="8" t="str">
        <f t="shared" si="41"/>
        <v>Yes</v>
      </c>
    </row>
    <row r="1289" spans="1:8" x14ac:dyDescent="0.4">
      <c r="A1289" s="12" t="s">
        <v>2618</v>
      </c>
      <c r="B1289" s="12" t="s">
        <v>2619</v>
      </c>
      <c r="C1289" s="12"/>
      <c r="D1289" s="13">
        <v>33.47</v>
      </c>
      <c r="E1289" s="13">
        <v>66.53</v>
      </c>
      <c r="F1289" s="14">
        <v>2.99</v>
      </c>
      <c r="G1289" s="15">
        <f t="shared" si="40"/>
        <v>2.987750224081267</v>
      </c>
      <c r="H1289" s="8" t="str">
        <f t="shared" si="41"/>
        <v>Yes</v>
      </c>
    </row>
    <row r="1290" spans="1:8" x14ac:dyDescent="0.4">
      <c r="A1290" s="12" t="s">
        <v>2620</v>
      </c>
      <c r="B1290" s="12" t="s">
        <v>2621</v>
      </c>
      <c r="C1290" s="12"/>
      <c r="D1290" s="13">
        <v>38.03</v>
      </c>
      <c r="E1290" s="13">
        <v>61.97</v>
      </c>
      <c r="F1290" s="14">
        <v>2.63</v>
      </c>
      <c r="G1290" s="15">
        <f t="shared" si="40"/>
        <v>2.6295030239284776</v>
      </c>
      <c r="H1290" s="8" t="str">
        <f t="shared" si="41"/>
        <v>Yes</v>
      </c>
    </row>
    <row r="1291" spans="1:8" x14ac:dyDescent="0.4">
      <c r="A1291" s="12" t="s">
        <v>2622</v>
      </c>
      <c r="B1291" s="12" t="s">
        <v>2623</v>
      </c>
      <c r="C1291" s="12"/>
      <c r="D1291" s="13">
        <v>36.6</v>
      </c>
      <c r="E1291" s="13">
        <v>63.4</v>
      </c>
      <c r="F1291" s="14">
        <v>2.73</v>
      </c>
      <c r="G1291" s="15">
        <f t="shared" si="40"/>
        <v>2.7322404371584699</v>
      </c>
      <c r="H1291" s="8" t="str">
        <f t="shared" si="41"/>
        <v>Yes</v>
      </c>
    </row>
    <row r="1292" spans="1:8" x14ac:dyDescent="0.4">
      <c r="A1292" s="12" t="s">
        <v>2624</v>
      </c>
      <c r="B1292" s="12" t="s">
        <v>2625</v>
      </c>
      <c r="C1292" s="12"/>
      <c r="D1292" s="13">
        <v>35</v>
      </c>
      <c r="E1292" s="13">
        <v>65</v>
      </c>
      <c r="F1292" s="14">
        <v>2.86</v>
      </c>
      <c r="G1292" s="15">
        <f t="shared" si="40"/>
        <v>2.8571428571428572</v>
      </c>
      <c r="H1292" s="8" t="str">
        <f t="shared" si="41"/>
        <v>Yes</v>
      </c>
    </row>
    <row r="1293" spans="1:8" x14ac:dyDescent="0.4">
      <c r="A1293" s="12" t="s">
        <v>2626</v>
      </c>
      <c r="B1293" s="12" t="s">
        <v>2627</v>
      </c>
      <c r="C1293" s="12"/>
      <c r="D1293" s="13">
        <v>40</v>
      </c>
      <c r="E1293" s="13">
        <v>60</v>
      </c>
      <c r="F1293" s="14">
        <v>2.5</v>
      </c>
      <c r="G1293" s="15">
        <f t="shared" si="40"/>
        <v>2.5</v>
      </c>
      <c r="H1293" s="8" t="str">
        <f t="shared" si="41"/>
        <v>Yes</v>
      </c>
    </row>
    <row r="1294" spans="1:8" x14ac:dyDescent="0.4">
      <c r="A1294" s="12" t="s">
        <v>2628</v>
      </c>
      <c r="B1294" s="12" t="s">
        <v>2629</v>
      </c>
      <c r="C1294" s="12"/>
      <c r="D1294" s="13">
        <v>64</v>
      </c>
      <c r="E1294" s="13">
        <v>36</v>
      </c>
      <c r="F1294" s="14">
        <v>1.56</v>
      </c>
      <c r="G1294" s="15">
        <f t="shared" si="40"/>
        <v>1.5625</v>
      </c>
      <c r="H1294" s="8" t="str">
        <f t="shared" si="41"/>
        <v>Yes</v>
      </c>
    </row>
    <row r="1295" spans="1:8" x14ac:dyDescent="0.4">
      <c r="A1295" s="12" t="s">
        <v>2630</v>
      </c>
      <c r="B1295" s="12" t="s">
        <v>2631</v>
      </c>
      <c r="C1295" s="12"/>
      <c r="D1295" s="13">
        <v>25</v>
      </c>
      <c r="E1295" s="13">
        <v>75</v>
      </c>
      <c r="F1295" s="14">
        <v>4</v>
      </c>
      <c r="G1295" s="15">
        <f t="shared" si="40"/>
        <v>4</v>
      </c>
      <c r="H1295" s="8" t="str">
        <f t="shared" si="41"/>
        <v>Yes</v>
      </c>
    </row>
    <row r="1296" spans="1:8" x14ac:dyDescent="0.4">
      <c r="A1296" s="16" t="s">
        <v>2632</v>
      </c>
      <c r="B1296" s="16" t="s">
        <v>2633</v>
      </c>
      <c r="C1296" s="16"/>
      <c r="D1296" s="17">
        <v>100</v>
      </c>
      <c r="E1296" s="17">
        <v>0</v>
      </c>
      <c r="F1296" s="18">
        <v>1</v>
      </c>
      <c r="G1296" s="19">
        <f t="shared" si="40"/>
        <v>1</v>
      </c>
      <c r="H1296" s="9" t="str">
        <f t="shared" si="41"/>
        <v>No — 0% funding</v>
      </c>
    </row>
    <row r="1297" spans="1:8" x14ac:dyDescent="0.4">
      <c r="A1297" s="12" t="s">
        <v>2634</v>
      </c>
      <c r="B1297" s="12" t="s">
        <v>2635</v>
      </c>
      <c r="C1297" s="12"/>
      <c r="D1297" s="13">
        <v>32.57</v>
      </c>
      <c r="E1297" s="13">
        <v>67.430000000000007</v>
      </c>
      <c r="F1297" s="14">
        <v>3.07</v>
      </c>
      <c r="G1297" s="15">
        <f t="shared" si="40"/>
        <v>3.0703101013202332</v>
      </c>
      <c r="H1297" s="8" t="str">
        <f t="shared" si="41"/>
        <v>Yes</v>
      </c>
    </row>
    <row r="1298" spans="1:8" x14ac:dyDescent="0.4">
      <c r="A1298" s="12" t="s">
        <v>2636</v>
      </c>
      <c r="B1298" s="12" t="s">
        <v>2637</v>
      </c>
      <c r="C1298" s="12"/>
      <c r="D1298" s="13">
        <v>23.3</v>
      </c>
      <c r="E1298" s="13">
        <v>76.7</v>
      </c>
      <c r="F1298" s="14">
        <v>4.29</v>
      </c>
      <c r="G1298" s="15">
        <f t="shared" si="40"/>
        <v>4.2918454935622314</v>
      </c>
      <c r="H1298" s="8" t="str">
        <f t="shared" si="41"/>
        <v>Yes</v>
      </c>
    </row>
    <row r="1299" spans="1:8" x14ac:dyDescent="0.4">
      <c r="A1299" s="12" t="s">
        <v>2638</v>
      </c>
      <c r="B1299" s="12" t="s">
        <v>2639</v>
      </c>
      <c r="C1299" s="12"/>
      <c r="D1299" s="13">
        <v>36.770000000000003</v>
      </c>
      <c r="E1299" s="13">
        <v>63.23</v>
      </c>
      <c r="F1299" s="14">
        <v>2.72</v>
      </c>
      <c r="G1299" s="15">
        <f t="shared" si="40"/>
        <v>2.7196083763937993</v>
      </c>
      <c r="H1299" s="8" t="str">
        <f t="shared" si="41"/>
        <v>Yes</v>
      </c>
    </row>
    <row r="1300" spans="1:8" x14ac:dyDescent="0.4">
      <c r="A1300" s="12" t="s">
        <v>2640</v>
      </c>
      <c r="B1300" s="12" t="s">
        <v>2641</v>
      </c>
      <c r="C1300" s="12"/>
      <c r="D1300" s="13">
        <v>32.89</v>
      </c>
      <c r="E1300" s="13">
        <v>67.11</v>
      </c>
      <c r="F1300" s="14">
        <v>3.04</v>
      </c>
      <c r="G1300" s="15">
        <f t="shared" si="40"/>
        <v>3.0404378230465188</v>
      </c>
      <c r="H1300" s="8" t="str">
        <f t="shared" si="41"/>
        <v>Yes</v>
      </c>
    </row>
    <row r="1301" spans="1:8" x14ac:dyDescent="0.4">
      <c r="A1301" s="12" t="s">
        <v>2642</v>
      </c>
      <c r="B1301" s="12" t="s">
        <v>2643</v>
      </c>
      <c r="C1301" s="12"/>
      <c r="D1301" s="13">
        <v>39.25</v>
      </c>
      <c r="E1301" s="13">
        <v>60.75</v>
      </c>
      <c r="F1301" s="14">
        <v>2.5499999999999998</v>
      </c>
      <c r="G1301" s="15">
        <f t="shared" si="40"/>
        <v>2.5477707006369426</v>
      </c>
      <c r="H1301" s="8" t="str">
        <f t="shared" si="41"/>
        <v>Yes</v>
      </c>
    </row>
    <row r="1302" spans="1:8" x14ac:dyDescent="0.4">
      <c r="A1302" s="12" t="s">
        <v>2644</v>
      </c>
      <c r="B1302" s="12" t="s">
        <v>2645</v>
      </c>
      <c r="C1302" s="12"/>
      <c r="D1302" s="13">
        <v>35.39</v>
      </c>
      <c r="E1302" s="13">
        <v>64.61</v>
      </c>
      <c r="F1302" s="14">
        <v>2.83</v>
      </c>
      <c r="G1302" s="15">
        <f t="shared" si="40"/>
        <v>2.8256569652444194</v>
      </c>
      <c r="H1302" s="8" t="str">
        <f t="shared" si="41"/>
        <v>Yes</v>
      </c>
    </row>
    <row r="1303" spans="1:8" x14ac:dyDescent="0.4">
      <c r="A1303" s="12" t="s">
        <v>2646</v>
      </c>
      <c r="B1303" s="12" t="s">
        <v>2647</v>
      </c>
      <c r="C1303" s="12"/>
      <c r="D1303" s="13">
        <v>22</v>
      </c>
      <c r="E1303" s="13">
        <v>78</v>
      </c>
      <c r="F1303" s="14">
        <v>4.55</v>
      </c>
      <c r="G1303" s="15">
        <f t="shared" si="40"/>
        <v>4.5454545454545459</v>
      </c>
      <c r="H1303" s="8" t="str">
        <f t="shared" si="41"/>
        <v>Yes</v>
      </c>
    </row>
    <row r="1304" spans="1:8" x14ac:dyDescent="0.4">
      <c r="A1304" s="12" t="s">
        <v>2648</v>
      </c>
      <c r="B1304" s="12" t="s">
        <v>2649</v>
      </c>
      <c r="C1304" s="12"/>
      <c r="D1304" s="13">
        <v>33.64</v>
      </c>
      <c r="E1304" s="13">
        <v>66.36</v>
      </c>
      <c r="F1304" s="14">
        <v>2.97</v>
      </c>
      <c r="G1304" s="15">
        <f t="shared" si="40"/>
        <v>2.9726516052318668</v>
      </c>
      <c r="H1304" s="8" t="str">
        <f t="shared" si="41"/>
        <v>Yes</v>
      </c>
    </row>
    <row r="1305" spans="1:8" x14ac:dyDescent="0.4">
      <c r="A1305" s="12" t="s">
        <v>2650</v>
      </c>
      <c r="B1305" s="12" t="s">
        <v>2651</v>
      </c>
      <c r="C1305" s="12"/>
      <c r="D1305" s="13">
        <v>50</v>
      </c>
      <c r="E1305" s="13">
        <v>50</v>
      </c>
      <c r="F1305" s="14">
        <v>2</v>
      </c>
      <c r="G1305" s="15">
        <f t="shared" si="40"/>
        <v>2</v>
      </c>
      <c r="H1305" s="8" t="str">
        <f t="shared" si="41"/>
        <v>Yes</v>
      </c>
    </row>
    <row r="1306" spans="1:8" x14ac:dyDescent="0.4">
      <c r="A1306" s="16" t="s">
        <v>2652</v>
      </c>
      <c r="B1306" s="16" t="s">
        <v>2653</v>
      </c>
      <c r="C1306" s="16"/>
      <c r="D1306" s="17">
        <v>100</v>
      </c>
      <c r="E1306" s="17">
        <v>0</v>
      </c>
      <c r="F1306" s="18">
        <v>1</v>
      </c>
      <c r="G1306" s="19">
        <f t="shared" si="40"/>
        <v>1</v>
      </c>
      <c r="H1306" s="9" t="str">
        <f t="shared" si="41"/>
        <v>No — 0% funding</v>
      </c>
    </row>
    <row r="1307" spans="1:8" x14ac:dyDescent="0.4">
      <c r="A1307" s="12" t="s">
        <v>2654</v>
      </c>
      <c r="B1307" s="12" t="s">
        <v>2655</v>
      </c>
      <c r="C1307" s="12"/>
      <c r="D1307" s="13">
        <v>31.64</v>
      </c>
      <c r="E1307" s="13">
        <v>68.36</v>
      </c>
      <c r="F1307" s="14">
        <v>3.16</v>
      </c>
      <c r="G1307" s="15">
        <f t="shared" si="40"/>
        <v>3.1605562579013906</v>
      </c>
      <c r="H1307" s="8" t="str">
        <f t="shared" si="41"/>
        <v>Yes</v>
      </c>
    </row>
    <row r="1308" spans="1:8" x14ac:dyDescent="0.4">
      <c r="A1308" s="12" t="s">
        <v>2656</v>
      </c>
      <c r="B1308" s="12" t="s">
        <v>2657</v>
      </c>
      <c r="C1308" s="12"/>
      <c r="D1308" s="13">
        <v>40</v>
      </c>
      <c r="E1308" s="13">
        <v>60</v>
      </c>
      <c r="F1308" s="14">
        <v>2.5</v>
      </c>
      <c r="G1308" s="15">
        <f t="shared" si="40"/>
        <v>2.5</v>
      </c>
      <c r="H1308" s="8" t="str">
        <f t="shared" si="41"/>
        <v>Yes</v>
      </c>
    </row>
    <row r="1309" spans="1:8" x14ac:dyDescent="0.4">
      <c r="A1309" s="12" t="s">
        <v>2658</v>
      </c>
      <c r="B1309" s="12" t="s">
        <v>2659</v>
      </c>
      <c r="C1309" s="12"/>
      <c r="D1309" s="13">
        <v>38.14</v>
      </c>
      <c r="E1309" s="13">
        <v>61.86</v>
      </c>
      <c r="F1309" s="14">
        <v>2.62</v>
      </c>
      <c r="G1309" s="15">
        <f t="shared" si="40"/>
        <v>2.6219192448872572</v>
      </c>
      <c r="H1309" s="8" t="str">
        <f t="shared" si="41"/>
        <v>Yes</v>
      </c>
    </row>
    <row r="1310" spans="1:8" x14ac:dyDescent="0.4">
      <c r="A1310" s="12" t="s">
        <v>2660</v>
      </c>
      <c r="B1310" s="12" t="s">
        <v>2661</v>
      </c>
      <c r="C1310" s="12"/>
      <c r="D1310" s="13">
        <v>40</v>
      </c>
      <c r="E1310" s="13">
        <v>60</v>
      </c>
      <c r="F1310" s="14">
        <v>2.5</v>
      </c>
      <c r="G1310" s="15">
        <f t="shared" si="40"/>
        <v>2.5</v>
      </c>
      <c r="H1310" s="8" t="str">
        <f t="shared" si="41"/>
        <v>Yes</v>
      </c>
    </row>
    <row r="1311" spans="1:8" x14ac:dyDescent="0.4">
      <c r="A1311" s="12" t="s">
        <v>2662</v>
      </c>
      <c r="B1311" s="12" t="s">
        <v>2663</v>
      </c>
      <c r="C1311" s="12"/>
      <c r="D1311" s="13">
        <v>50</v>
      </c>
      <c r="E1311" s="13">
        <v>50</v>
      </c>
      <c r="F1311" s="14">
        <v>2</v>
      </c>
      <c r="G1311" s="15">
        <f t="shared" si="40"/>
        <v>2</v>
      </c>
      <c r="H1311" s="8" t="str">
        <f t="shared" si="41"/>
        <v>Yes</v>
      </c>
    </row>
    <row r="1312" spans="1:8" x14ac:dyDescent="0.4">
      <c r="A1312" s="12" t="s">
        <v>2664</v>
      </c>
      <c r="B1312" s="12" t="s">
        <v>2665</v>
      </c>
      <c r="C1312" s="12"/>
      <c r="D1312" s="13">
        <v>33.76</v>
      </c>
      <c r="E1312" s="13">
        <v>66.239999999999995</v>
      </c>
      <c r="F1312" s="14">
        <v>2.96</v>
      </c>
      <c r="G1312" s="15">
        <f t="shared" si="40"/>
        <v>2.9620853080568721</v>
      </c>
      <c r="H1312" s="8" t="str">
        <f t="shared" si="41"/>
        <v>Yes</v>
      </c>
    </row>
    <row r="1313" spans="1:8" x14ac:dyDescent="0.4">
      <c r="A1313" s="12" t="s">
        <v>2666</v>
      </c>
      <c r="B1313" s="12" t="s">
        <v>2667</v>
      </c>
      <c r="C1313" s="12"/>
      <c r="D1313" s="13">
        <v>40.51</v>
      </c>
      <c r="E1313" s="13">
        <v>59.49</v>
      </c>
      <c r="F1313" s="14">
        <v>2.4700000000000002</v>
      </c>
      <c r="G1313" s="15">
        <f t="shared" si="40"/>
        <v>2.4685262898049865</v>
      </c>
      <c r="H1313" s="8" t="str">
        <f t="shared" si="41"/>
        <v>Yes</v>
      </c>
    </row>
    <row r="1314" spans="1:8" x14ac:dyDescent="0.4">
      <c r="A1314" s="12" t="s">
        <v>2668</v>
      </c>
      <c r="B1314" s="12" t="s">
        <v>2669</v>
      </c>
      <c r="C1314" s="12"/>
      <c r="D1314" s="13">
        <v>40</v>
      </c>
      <c r="E1314" s="13">
        <v>60</v>
      </c>
      <c r="F1314" s="14">
        <v>2.5</v>
      </c>
      <c r="G1314" s="15">
        <f t="shared" si="40"/>
        <v>2.5</v>
      </c>
      <c r="H1314" s="8" t="str">
        <f t="shared" si="41"/>
        <v>Yes</v>
      </c>
    </row>
    <row r="1315" spans="1:8" x14ac:dyDescent="0.4">
      <c r="A1315" s="12" t="s">
        <v>2670</v>
      </c>
      <c r="B1315" s="12" t="s">
        <v>2671</v>
      </c>
      <c r="C1315" s="12"/>
      <c r="D1315" s="13">
        <v>40</v>
      </c>
      <c r="E1315" s="13">
        <v>60</v>
      </c>
      <c r="F1315" s="14">
        <v>2.5</v>
      </c>
      <c r="G1315" s="15">
        <f t="shared" si="40"/>
        <v>2.5</v>
      </c>
      <c r="H1315" s="8" t="str">
        <f t="shared" si="41"/>
        <v>Yes</v>
      </c>
    </row>
    <row r="1316" spans="1:8" x14ac:dyDescent="0.4">
      <c r="A1316" s="12" t="s">
        <v>2672</v>
      </c>
      <c r="B1316" s="12" t="s">
        <v>2673</v>
      </c>
      <c r="C1316" s="12"/>
      <c r="D1316" s="13">
        <v>50</v>
      </c>
      <c r="E1316" s="13">
        <v>50</v>
      </c>
      <c r="F1316" s="14">
        <v>2</v>
      </c>
      <c r="G1316" s="15">
        <f t="shared" si="40"/>
        <v>2</v>
      </c>
      <c r="H1316" s="8" t="str">
        <f t="shared" si="41"/>
        <v>Yes</v>
      </c>
    </row>
    <row r="1317" spans="1:8" x14ac:dyDescent="0.4">
      <c r="A1317" s="12" t="s">
        <v>2674</v>
      </c>
      <c r="B1317" s="12" t="s">
        <v>2675</v>
      </c>
      <c r="C1317" s="12"/>
      <c r="D1317" s="13">
        <v>33.56</v>
      </c>
      <c r="E1317" s="13">
        <v>66.44</v>
      </c>
      <c r="F1317" s="14">
        <v>2.98</v>
      </c>
      <c r="G1317" s="15">
        <f t="shared" si="40"/>
        <v>2.9797377830750893</v>
      </c>
      <c r="H1317" s="8" t="str">
        <f t="shared" si="41"/>
        <v>Yes</v>
      </c>
    </row>
    <row r="1318" spans="1:8" x14ac:dyDescent="0.4">
      <c r="A1318" s="12" t="s">
        <v>2676</v>
      </c>
      <c r="B1318" s="12" t="s">
        <v>2677</v>
      </c>
      <c r="C1318" s="12"/>
      <c r="D1318" s="13">
        <v>32.79</v>
      </c>
      <c r="E1318" s="13">
        <v>67.209999999999994</v>
      </c>
      <c r="F1318" s="14">
        <v>3.05</v>
      </c>
      <c r="G1318" s="15">
        <f t="shared" si="40"/>
        <v>3.0497102775236353</v>
      </c>
      <c r="H1318" s="8" t="str">
        <f t="shared" si="41"/>
        <v>Yes</v>
      </c>
    </row>
    <row r="1319" spans="1:8" x14ac:dyDescent="0.4">
      <c r="A1319" s="16" t="s">
        <v>2678</v>
      </c>
      <c r="B1319" s="16" t="s">
        <v>2679</v>
      </c>
      <c r="C1319" s="16"/>
      <c r="D1319" s="17">
        <v>100</v>
      </c>
      <c r="E1319" s="17">
        <v>0</v>
      </c>
      <c r="F1319" s="18">
        <v>1</v>
      </c>
      <c r="G1319" s="19">
        <f t="shared" si="40"/>
        <v>1</v>
      </c>
      <c r="H1319" s="9" t="str">
        <f t="shared" si="41"/>
        <v>No — 0% funding</v>
      </c>
    </row>
    <row r="1320" spans="1:8" x14ac:dyDescent="0.4">
      <c r="A1320" s="12" t="s">
        <v>2680</v>
      </c>
      <c r="B1320" s="12" t="s">
        <v>2681</v>
      </c>
      <c r="C1320" s="12"/>
      <c r="D1320" s="13">
        <v>40</v>
      </c>
      <c r="E1320" s="13">
        <v>60</v>
      </c>
      <c r="F1320" s="14">
        <v>2.5</v>
      </c>
      <c r="G1320" s="15">
        <f t="shared" si="40"/>
        <v>2.5</v>
      </c>
      <c r="H1320" s="8" t="str">
        <f t="shared" si="41"/>
        <v>Yes</v>
      </c>
    </row>
    <row r="1321" spans="1:8" x14ac:dyDescent="0.4">
      <c r="A1321" s="16" t="s">
        <v>2682</v>
      </c>
      <c r="B1321" s="16" t="s">
        <v>2683</v>
      </c>
      <c r="C1321" s="16"/>
      <c r="D1321" s="17">
        <v>100</v>
      </c>
      <c r="E1321" s="17">
        <v>0</v>
      </c>
      <c r="F1321" s="18">
        <v>1</v>
      </c>
      <c r="G1321" s="19">
        <f t="shared" si="40"/>
        <v>1</v>
      </c>
      <c r="H1321" s="9" t="str">
        <f t="shared" si="41"/>
        <v>No — 0% funding</v>
      </c>
    </row>
    <row r="1322" spans="1:8" x14ac:dyDescent="0.4">
      <c r="A1322" s="12" t="s">
        <v>2684</v>
      </c>
      <c r="B1322" s="12" t="s">
        <v>2685</v>
      </c>
      <c r="C1322" s="12"/>
      <c r="D1322" s="13">
        <v>33.76</v>
      </c>
      <c r="E1322" s="13">
        <v>66.239999999999995</v>
      </c>
      <c r="F1322" s="14">
        <v>2.96</v>
      </c>
      <c r="G1322" s="15">
        <f t="shared" si="40"/>
        <v>2.9620853080568721</v>
      </c>
      <c r="H1322" s="8" t="str">
        <f t="shared" si="41"/>
        <v>Yes</v>
      </c>
    </row>
    <row r="1323" spans="1:8" x14ac:dyDescent="0.4">
      <c r="A1323" s="12" t="s">
        <v>2686</v>
      </c>
      <c r="B1323" s="12" t="s">
        <v>2687</v>
      </c>
      <c r="C1323" s="12"/>
      <c r="D1323" s="13">
        <v>40</v>
      </c>
      <c r="E1323" s="13">
        <v>60</v>
      </c>
      <c r="F1323" s="14">
        <v>2.5</v>
      </c>
      <c r="G1323" s="15">
        <f t="shared" si="40"/>
        <v>2.5</v>
      </c>
      <c r="H1323" s="8" t="str">
        <f t="shared" si="41"/>
        <v>Yes</v>
      </c>
    </row>
    <row r="1324" spans="1:8" x14ac:dyDescent="0.4">
      <c r="A1324" s="12" t="s">
        <v>2688</v>
      </c>
      <c r="B1324" s="12" t="s">
        <v>2689</v>
      </c>
      <c r="C1324" s="12"/>
      <c r="D1324" s="13">
        <v>50</v>
      </c>
      <c r="E1324" s="13">
        <v>50</v>
      </c>
      <c r="F1324" s="14">
        <v>2</v>
      </c>
      <c r="G1324" s="15">
        <f t="shared" si="40"/>
        <v>2</v>
      </c>
      <c r="H1324" s="8" t="str">
        <f t="shared" si="41"/>
        <v>Yes</v>
      </c>
    </row>
    <row r="1325" spans="1:8" x14ac:dyDescent="0.4">
      <c r="A1325" s="12" t="s">
        <v>2690</v>
      </c>
      <c r="B1325" s="12" t="s">
        <v>2691</v>
      </c>
      <c r="C1325" s="12"/>
      <c r="D1325" s="13">
        <v>40</v>
      </c>
      <c r="E1325" s="13">
        <v>60</v>
      </c>
      <c r="F1325" s="14">
        <v>2.5</v>
      </c>
      <c r="G1325" s="15">
        <f t="shared" si="40"/>
        <v>2.5</v>
      </c>
      <c r="H1325" s="8" t="str">
        <f t="shared" si="41"/>
        <v>Yes</v>
      </c>
    </row>
    <row r="1326" spans="1:8" x14ac:dyDescent="0.4">
      <c r="A1326" s="12" t="s">
        <v>2692</v>
      </c>
      <c r="B1326" s="12" t="s">
        <v>2693</v>
      </c>
      <c r="C1326" s="12"/>
      <c r="D1326" s="13">
        <v>32.22</v>
      </c>
      <c r="E1326" s="13">
        <v>67.78</v>
      </c>
      <c r="F1326" s="14">
        <v>3.1</v>
      </c>
      <c r="G1326" s="15">
        <f t="shared" si="40"/>
        <v>3.1036623215394168</v>
      </c>
      <c r="H1326" s="8" t="str">
        <f t="shared" si="41"/>
        <v>Yes</v>
      </c>
    </row>
    <row r="1327" spans="1:8" x14ac:dyDescent="0.4">
      <c r="A1327" s="16" t="s">
        <v>2694</v>
      </c>
      <c r="B1327" s="16" t="s">
        <v>2695</v>
      </c>
      <c r="C1327" s="16"/>
      <c r="D1327" s="17">
        <v>100</v>
      </c>
      <c r="E1327" s="17">
        <v>0</v>
      </c>
      <c r="F1327" s="18">
        <v>1</v>
      </c>
      <c r="G1327" s="19">
        <f t="shared" si="40"/>
        <v>1</v>
      </c>
      <c r="H1327" s="9" t="str">
        <f t="shared" si="41"/>
        <v>No — 0% funding</v>
      </c>
    </row>
    <row r="1328" spans="1:8" x14ac:dyDescent="0.4">
      <c r="A1328" s="12" t="s">
        <v>2696</v>
      </c>
      <c r="B1328" s="12" t="s">
        <v>2697</v>
      </c>
      <c r="C1328" s="12"/>
      <c r="D1328" s="13">
        <v>34.130000000000003</v>
      </c>
      <c r="E1328" s="13">
        <v>65.87</v>
      </c>
      <c r="F1328" s="14">
        <v>2.93</v>
      </c>
      <c r="G1328" s="15">
        <f t="shared" si="40"/>
        <v>2.9299736302373276</v>
      </c>
      <c r="H1328" s="8" t="str">
        <f t="shared" si="41"/>
        <v>Yes</v>
      </c>
    </row>
    <row r="1329" spans="1:8" x14ac:dyDescent="0.4">
      <c r="A1329" s="12" t="s">
        <v>2698</v>
      </c>
      <c r="B1329" s="12" t="s">
        <v>2699</v>
      </c>
      <c r="C1329" s="12"/>
      <c r="D1329" s="13">
        <v>40</v>
      </c>
      <c r="E1329" s="13">
        <v>60</v>
      </c>
      <c r="F1329" s="14">
        <v>2.5</v>
      </c>
      <c r="G1329" s="15">
        <f t="shared" si="40"/>
        <v>2.5</v>
      </c>
      <c r="H1329" s="8" t="str">
        <f t="shared" si="41"/>
        <v>Yes</v>
      </c>
    </row>
    <row r="1330" spans="1:8" x14ac:dyDescent="0.4">
      <c r="A1330" s="12" t="s">
        <v>2700</v>
      </c>
      <c r="B1330" s="12" t="s">
        <v>2701</v>
      </c>
      <c r="C1330" s="12"/>
      <c r="D1330" s="13">
        <v>37.72</v>
      </c>
      <c r="E1330" s="13">
        <v>62.28</v>
      </c>
      <c r="F1330" s="14">
        <v>2.65</v>
      </c>
      <c r="G1330" s="15">
        <f t="shared" si="40"/>
        <v>2.6511134676564159</v>
      </c>
      <c r="H1330" s="8" t="str">
        <f t="shared" si="41"/>
        <v>Yes</v>
      </c>
    </row>
    <row r="1331" spans="1:8" x14ac:dyDescent="0.4">
      <c r="A1331" s="16" t="s">
        <v>2702</v>
      </c>
      <c r="B1331" s="16" t="s">
        <v>2703</v>
      </c>
      <c r="C1331" s="16"/>
      <c r="D1331" s="17">
        <v>100</v>
      </c>
      <c r="E1331" s="17">
        <v>0</v>
      </c>
      <c r="F1331" s="18">
        <v>1</v>
      </c>
      <c r="G1331" s="19">
        <f t="shared" si="40"/>
        <v>1</v>
      </c>
      <c r="H1331" s="9" t="str">
        <f t="shared" si="41"/>
        <v>No — 0% funding</v>
      </c>
    </row>
    <row r="1332" spans="1:8" x14ac:dyDescent="0.4">
      <c r="A1332" s="12" t="s">
        <v>2704</v>
      </c>
      <c r="B1332" s="12" t="s">
        <v>2705</v>
      </c>
      <c r="C1332" s="12"/>
      <c r="D1332" s="13">
        <v>33.54</v>
      </c>
      <c r="E1332" s="13">
        <v>66.459999999999994</v>
      </c>
      <c r="F1332" s="14">
        <v>2.98</v>
      </c>
      <c r="G1332" s="15">
        <f t="shared" si="40"/>
        <v>2.9815146094215863</v>
      </c>
      <c r="H1332" s="8" t="str">
        <f t="shared" si="41"/>
        <v>Yes</v>
      </c>
    </row>
    <row r="1333" spans="1:8" x14ac:dyDescent="0.4">
      <c r="A1333" s="12" t="s">
        <v>2706</v>
      </c>
      <c r="B1333" s="12" t="s">
        <v>2707</v>
      </c>
      <c r="C1333" s="12"/>
      <c r="D1333" s="13">
        <v>36.020000000000003</v>
      </c>
      <c r="E1333" s="13">
        <v>63.98</v>
      </c>
      <c r="F1333" s="14">
        <v>2.78</v>
      </c>
      <c r="G1333" s="15">
        <f t="shared" si="40"/>
        <v>2.7762354247640197</v>
      </c>
      <c r="H1333" s="8" t="str">
        <f t="shared" si="41"/>
        <v>Yes</v>
      </c>
    </row>
    <row r="1334" spans="1:8" x14ac:dyDescent="0.4">
      <c r="A1334" s="12" t="s">
        <v>2708</v>
      </c>
      <c r="B1334" s="12" t="s">
        <v>2709</v>
      </c>
      <c r="C1334" s="12"/>
      <c r="D1334" s="13">
        <v>36.97</v>
      </c>
      <c r="E1334" s="13">
        <v>63.03</v>
      </c>
      <c r="F1334" s="14">
        <v>2.7</v>
      </c>
      <c r="G1334" s="15">
        <f t="shared" si="40"/>
        <v>2.7048958615093319</v>
      </c>
      <c r="H1334" s="8" t="str">
        <f t="shared" si="41"/>
        <v>Yes</v>
      </c>
    </row>
    <row r="1335" spans="1:8" x14ac:dyDescent="0.4">
      <c r="A1335" s="12" t="s">
        <v>2710</v>
      </c>
      <c r="B1335" s="12" t="s">
        <v>2711</v>
      </c>
      <c r="C1335" s="12"/>
      <c r="D1335" s="13">
        <v>35</v>
      </c>
      <c r="E1335" s="13">
        <v>65</v>
      </c>
      <c r="F1335" s="14">
        <v>2.86</v>
      </c>
      <c r="G1335" s="15">
        <f t="shared" si="40"/>
        <v>2.8571428571428572</v>
      </c>
      <c r="H1335" s="8" t="str">
        <f t="shared" si="41"/>
        <v>Yes</v>
      </c>
    </row>
    <row r="1336" spans="1:8" x14ac:dyDescent="0.4">
      <c r="A1336" s="12" t="s">
        <v>2712</v>
      </c>
      <c r="B1336" s="12" t="s">
        <v>2713</v>
      </c>
      <c r="C1336" s="12"/>
      <c r="D1336" s="13">
        <v>32.24</v>
      </c>
      <c r="E1336" s="13">
        <v>67.760000000000005</v>
      </c>
      <c r="F1336" s="14">
        <v>3.1</v>
      </c>
      <c r="G1336" s="15">
        <f t="shared" si="40"/>
        <v>3.1017369727047144</v>
      </c>
      <c r="H1336" s="8" t="str">
        <f t="shared" si="41"/>
        <v>Yes</v>
      </c>
    </row>
    <row r="1337" spans="1:8" x14ac:dyDescent="0.4">
      <c r="A1337" s="16" t="s">
        <v>2714</v>
      </c>
      <c r="B1337" s="16" t="s">
        <v>2715</v>
      </c>
      <c r="C1337" s="16"/>
      <c r="D1337" s="17">
        <v>100</v>
      </c>
      <c r="E1337" s="17">
        <v>0</v>
      </c>
      <c r="F1337" s="18">
        <v>1</v>
      </c>
      <c r="G1337" s="19">
        <f t="shared" si="40"/>
        <v>1</v>
      </c>
      <c r="H1337" s="9" t="str">
        <f t="shared" si="41"/>
        <v>No — 0% funding</v>
      </c>
    </row>
    <row r="1338" spans="1:8" x14ac:dyDescent="0.4">
      <c r="A1338" s="12" t="s">
        <v>2716</v>
      </c>
      <c r="B1338" s="12" t="s">
        <v>2717</v>
      </c>
      <c r="C1338" s="12"/>
      <c r="D1338" s="13">
        <v>40</v>
      </c>
      <c r="E1338" s="13">
        <v>60</v>
      </c>
      <c r="F1338" s="14">
        <v>2.5</v>
      </c>
      <c r="G1338" s="15">
        <f t="shared" si="40"/>
        <v>2.5</v>
      </c>
      <c r="H1338" s="8" t="str">
        <f t="shared" si="41"/>
        <v>Yes</v>
      </c>
    </row>
    <row r="1339" spans="1:8" x14ac:dyDescent="0.4">
      <c r="A1339" s="12" t="s">
        <v>2718</v>
      </c>
      <c r="B1339" s="12" t="s">
        <v>2719</v>
      </c>
      <c r="C1339" s="12"/>
      <c r="D1339" s="13">
        <v>30.83</v>
      </c>
      <c r="E1339" s="13">
        <v>69.17</v>
      </c>
      <c r="F1339" s="14">
        <v>3.24</v>
      </c>
      <c r="G1339" s="15">
        <f t="shared" si="40"/>
        <v>3.2435939020434645</v>
      </c>
      <c r="H1339" s="8" t="str">
        <f t="shared" si="41"/>
        <v>Yes</v>
      </c>
    </row>
    <row r="1340" spans="1:8" x14ac:dyDescent="0.4">
      <c r="A1340" s="12" t="s">
        <v>2720</v>
      </c>
      <c r="B1340" s="12" t="s">
        <v>2721</v>
      </c>
      <c r="C1340" s="12"/>
      <c r="D1340" s="13">
        <v>26.75</v>
      </c>
      <c r="E1340" s="13">
        <v>73.25</v>
      </c>
      <c r="F1340" s="14">
        <v>3.74</v>
      </c>
      <c r="G1340" s="15">
        <f t="shared" si="40"/>
        <v>3.7383177570093458</v>
      </c>
      <c r="H1340" s="8" t="str">
        <f t="shared" si="41"/>
        <v>Yes</v>
      </c>
    </row>
    <row r="1341" spans="1:8" x14ac:dyDescent="0.4">
      <c r="A1341" s="12" t="s">
        <v>2722</v>
      </c>
      <c r="B1341" s="12" t="s">
        <v>2723</v>
      </c>
      <c r="C1341" s="12"/>
      <c r="D1341" s="13">
        <v>31.3</v>
      </c>
      <c r="E1341" s="13">
        <v>68.7</v>
      </c>
      <c r="F1341" s="14">
        <v>3.19</v>
      </c>
      <c r="G1341" s="15">
        <f t="shared" si="40"/>
        <v>3.1948881789137378</v>
      </c>
      <c r="H1341" s="8" t="str">
        <f t="shared" si="41"/>
        <v>Yes</v>
      </c>
    </row>
    <row r="1342" spans="1:8" x14ac:dyDescent="0.4">
      <c r="A1342" s="12" t="s">
        <v>2724</v>
      </c>
      <c r="B1342" s="12" t="s">
        <v>2725</v>
      </c>
      <c r="C1342" s="12"/>
      <c r="D1342" s="13">
        <v>32.04</v>
      </c>
      <c r="E1342" s="13">
        <v>67.959999999999994</v>
      </c>
      <c r="F1342" s="14">
        <v>3.12</v>
      </c>
      <c r="G1342" s="15">
        <f t="shared" si="40"/>
        <v>3.1210986267166043</v>
      </c>
      <c r="H1342" s="8" t="str">
        <f t="shared" si="41"/>
        <v>Yes</v>
      </c>
    </row>
    <row r="1343" spans="1:8" x14ac:dyDescent="0.4">
      <c r="A1343" s="12" t="s">
        <v>2726</v>
      </c>
      <c r="B1343" s="12" t="s">
        <v>2727</v>
      </c>
      <c r="C1343" s="12"/>
      <c r="D1343" s="13">
        <v>49</v>
      </c>
      <c r="E1343" s="13">
        <v>51</v>
      </c>
      <c r="F1343" s="14">
        <v>2.04</v>
      </c>
      <c r="G1343" s="15">
        <f t="shared" si="40"/>
        <v>2.0408163265306123</v>
      </c>
      <c r="H1343" s="8" t="str">
        <f t="shared" si="41"/>
        <v>Yes</v>
      </c>
    </row>
    <row r="1344" spans="1:8" x14ac:dyDescent="0.4">
      <c r="A1344" s="12" t="s">
        <v>2728</v>
      </c>
      <c r="B1344" s="12" t="s">
        <v>2729</v>
      </c>
      <c r="C1344" s="12"/>
      <c r="D1344" s="13">
        <v>35</v>
      </c>
      <c r="E1344" s="13">
        <v>65</v>
      </c>
      <c r="F1344" s="14">
        <v>2.86</v>
      </c>
      <c r="G1344" s="15">
        <f t="shared" si="40"/>
        <v>2.8571428571428572</v>
      </c>
      <c r="H1344" s="8" t="str">
        <f t="shared" si="41"/>
        <v>Yes</v>
      </c>
    </row>
    <row r="1345" spans="1:8" x14ac:dyDescent="0.4">
      <c r="A1345" s="12" t="s">
        <v>2730</v>
      </c>
      <c r="B1345" s="12" t="s">
        <v>2731</v>
      </c>
      <c r="C1345" s="12"/>
      <c r="D1345" s="13">
        <v>25.37</v>
      </c>
      <c r="E1345" s="13">
        <v>74.63</v>
      </c>
      <c r="F1345" s="14">
        <v>3.94</v>
      </c>
      <c r="G1345" s="15">
        <f t="shared" si="40"/>
        <v>3.9416633819471816</v>
      </c>
      <c r="H1345" s="8" t="str">
        <f t="shared" si="41"/>
        <v>Yes</v>
      </c>
    </row>
    <row r="1346" spans="1:8" x14ac:dyDescent="0.4">
      <c r="A1346" s="12" t="s">
        <v>2732</v>
      </c>
      <c r="B1346" s="12" t="s">
        <v>2733</v>
      </c>
      <c r="C1346" s="12"/>
      <c r="D1346" s="13">
        <v>31.24</v>
      </c>
      <c r="E1346" s="13">
        <v>68.760000000000005</v>
      </c>
      <c r="F1346" s="14">
        <v>3.2</v>
      </c>
      <c r="G1346" s="15">
        <f t="shared" si="40"/>
        <v>3.2010243277848915</v>
      </c>
      <c r="H1346" s="8" t="str">
        <f t="shared" si="41"/>
        <v>Yes</v>
      </c>
    </row>
    <row r="1347" spans="1:8" x14ac:dyDescent="0.4">
      <c r="A1347" s="12" t="s">
        <v>2734</v>
      </c>
      <c r="B1347" s="12" t="s">
        <v>2735</v>
      </c>
      <c r="C1347" s="12"/>
      <c r="D1347" s="13">
        <v>50</v>
      </c>
      <c r="E1347" s="13">
        <v>50</v>
      </c>
      <c r="F1347" s="14">
        <v>2</v>
      </c>
      <c r="G1347" s="15">
        <f t="shared" si="40"/>
        <v>2</v>
      </c>
      <c r="H1347" s="8" t="str">
        <f t="shared" si="41"/>
        <v>Yes</v>
      </c>
    </row>
    <row r="1348" spans="1:8" x14ac:dyDescent="0.4">
      <c r="A1348" s="12" t="s">
        <v>2736</v>
      </c>
      <c r="B1348" s="12" t="s">
        <v>2737</v>
      </c>
      <c r="C1348" s="12"/>
      <c r="D1348" s="13">
        <v>40</v>
      </c>
      <c r="E1348" s="13">
        <v>60</v>
      </c>
      <c r="F1348" s="14">
        <v>2.5</v>
      </c>
      <c r="G1348" s="15">
        <f t="shared" si="40"/>
        <v>2.5</v>
      </c>
      <c r="H1348" s="8" t="str">
        <f t="shared" si="41"/>
        <v>Yes</v>
      </c>
    </row>
    <row r="1349" spans="1:8" x14ac:dyDescent="0.4">
      <c r="A1349" s="12" t="s">
        <v>2738</v>
      </c>
      <c r="B1349" s="12" t="s">
        <v>2739</v>
      </c>
      <c r="C1349" s="12"/>
      <c r="D1349" s="13">
        <v>37.450000000000003</v>
      </c>
      <c r="E1349" s="13">
        <v>62.55</v>
      </c>
      <c r="F1349" s="14">
        <v>2.67</v>
      </c>
      <c r="G1349" s="15">
        <f t="shared" si="40"/>
        <v>2.6702269692923895</v>
      </c>
      <c r="H1349" s="8" t="str">
        <f t="shared" si="41"/>
        <v>Yes</v>
      </c>
    </row>
    <row r="1350" spans="1:8" x14ac:dyDescent="0.4">
      <c r="A1350" s="12" t="s">
        <v>2740</v>
      </c>
      <c r="B1350" s="12" t="s">
        <v>2741</v>
      </c>
      <c r="C1350" s="12"/>
      <c r="D1350" s="13">
        <v>37.700000000000003</v>
      </c>
      <c r="E1350" s="13">
        <v>62.3</v>
      </c>
      <c r="F1350" s="14">
        <v>2.65</v>
      </c>
      <c r="G1350" s="15">
        <f t="shared" ref="G1350:G1413" si="42">IFERROR(100/D1350,"")</f>
        <v>2.6525198938992038</v>
      </c>
      <c r="H1350" s="8" t="str">
        <f t="shared" ref="H1350:H1413" si="43">IF(E1350&gt;0,"Yes","No — 0% funding")</f>
        <v>Yes</v>
      </c>
    </row>
    <row r="1351" spans="1:8" x14ac:dyDescent="0.4">
      <c r="A1351" s="12" t="s">
        <v>2742</v>
      </c>
      <c r="B1351" s="12" t="s">
        <v>2743</v>
      </c>
      <c r="C1351" s="12"/>
      <c r="D1351" s="13">
        <v>35</v>
      </c>
      <c r="E1351" s="13">
        <v>65</v>
      </c>
      <c r="F1351" s="14">
        <v>2.86</v>
      </c>
      <c r="G1351" s="15">
        <f t="shared" si="42"/>
        <v>2.8571428571428572</v>
      </c>
      <c r="H1351" s="8" t="str">
        <f t="shared" si="43"/>
        <v>Yes</v>
      </c>
    </row>
    <row r="1352" spans="1:8" x14ac:dyDescent="0.4">
      <c r="A1352" s="12" t="s">
        <v>2744</v>
      </c>
      <c r="B1352" s="12" t="s">
        <v>2745</v>
      </c>
      <c r="C1352" s="12"/>
      <c r="D1352" s="13">
        <v>33.229999999999997</v>
      </c>
      <c r="E1352" s="13">
        <v>66.77</v>
      </c>
      <c r="F1352" s="14">
        <v>3.01</v>
      </c>
      <c r="G1352" s="15">
        <f t="shared" si="42"/>
        <v>3.0093289196509181</v>
      </c>
      <c r="H1352" s="8" t="str">
        <f t="shared" si="43"/>
        <v>Yes</v>
      </c>
    </row>
    <row r="1353" spans="1:8" x14ac:dyDescent="0.4">
      <c r="A1353" s="12" t="s">
        <v>2746</v>
      </c>
      <c r="B1353" s="12" t="s">
        <v>2747</v>
      </c>
      <c r="C1353" s="12"/>
      <c r="D1353" s="13">
        <v>34.75</v>
      </c>
      <c r="E1353" s="13">
        <v>65.25</v>
      </c>
      <c r="F1353" s="14">
        <v>2.88</v>
      </c>
      <c r="G1353" s="15">
        <f t="shared" si="42"/>
        <v>2.8776978417266186</v>
      </c>
      <c r="H1353" s="8" t="str">
        <f t="shared" si="43"/>
        <v>Yes</v>
      </c>
    </row>
    <row r="1354" spans="1:8" x14ac:dyDescent="0.4">
      <c r="A1354" s="12" t="s">
        <v>2748</v>
      </c>
      <c r="B1354" s="12" t="s">
        <v>2749</v>
      </c>
      <c r="C1354" s="12"/>
      <c r="D1354" s="13">
        <v>40</v>
      </c>
      <c r="E1354" s="13">
        <v>60</v>
      </c>
      <c r="F1354" s="14">
        <v>2.5</v>
      </c>
      <c r="G1354" s="15">
        <f t="shared" si="42"/>
        <v>2.5</v>
      </c>
      <c r="H1354" s="8" t="str">
        <f t="shared" si="43"/>
        <v>Yes</v>
      </c>
    </row>
    <row r="1355" spans="1:8" x14ac:dyDescent="0.4">
      <c r="A1355" s="12" t="s">
        <v>2750</v>
      </c>
      <c r="B1355" s="12" t="s">
        <v>2751</v>
      </c>
      <c r="C1355" s="12"/>
      <c r="D1355" s="13">
        <v>40</v>
      </c>
      <c r="E1355" s="13">
        <v>60</v>
      </c>
      <c r="F1355" s="14">
        <v>2.5</v>
      </c>
      <c r="G1355" s="15">
        <f t="shared" si="42"/>
        <v>2.5</v>
      </c>
      <c r="H1355" s="8" t="str">
        <f t="shared" si="43"/>
        <v>Yes</v>
      </c>
    </row>
    <row r="1356" spans="1:8" x14ac:dyDescent="0.4">
      <c r="A1356" s="12" t="s">
        <v>2752</v>
      </c>
      <c r="B1356" s="12" t="s">
        <v>2753</v>
      </c>
      <c r="C1356" s="12"/>
      <c r="D1356" s="13">
        <v>37.54</v>
      </c>
      <c r="E1356" s="13">
        <v>62.46</v>
      </c>
      <c r="F1356" s="14">
        <v>2.66</v>
      </c>
      <c r="G1356" s="15">
        <f t="shared" si="42"/>
        <v>2.6638252530633992</v>
      </c>
      <c r="H1356" s="8" t="str">
        <f t="shared" si="43"/>
        <v>Yes</v>
      </c>
    </row>
    <row r="1357" spans="1:8" x14ac:dyDescent="0.4">
      <c r="A1357" s="12" t="s">
        <v>2754</v>
      </c>
      <c r="B1357" s="12" t="s">
        <v>2755</v>
      </c>
      <c r="C1357" s="12"/>
      <c r="D1357" s="13">
        <v>50</v>
      </c>
      <c r="E1357" s="13">
        <v>50</v>
      </c>
      <c r="F1357" s="14">
        <v>2</v>
      </c>
      <c r="G1357" s="15">
        <f t="shared" si="42"/>
        <v>2</v>
      </c>
      <c r="H1357" s="8" t="str">
        <f t="shared" si="43"/>
        <v>Yes</v>
      </c>
    </row>
    <row r="1358" spans="1:8" x14ac:dyDescent="0.4">
      <c r="A1358" s="12" t="s">
        <v>2756</v>
      </c>
      <c r="B1358" s="12" t="s">
        <v>2757</v>
      </c>
      <c r="C1358" s="12"/>
      <c r="D1358" s="13">
        <v>39.770000000000003</v>
      </c>
      <c r="E1358" s="13">
        <v>60.23</v>
      </c>
      <c r="F1358" s="14">
        <v>2.5099999999999998</v>
      </c>
      <c r="G1358" s="15">
        <f t="shared" si="42"/>
        <v>2.514458134272064</v>
      </c>
      <c r="H1358" s="8" t="str">
        <f t="shared" si="43"/>
        <v>Yes</v>
      </c>
    </row>
    <row r="1359" spans="1:8" x14ac:dyDescent="0.4">
      <c r="A1359" s="12" t="s">
        <v>2758</v>
      </c>
      <c r="B1359" s="12" t="s">
        <v>2759</v>
      </c>
      <c r="C1359" s="12"/>
      <c r="D1359" s="13">
        <v>26.5</v>
      </c>
      <c r="E1359" s="13">
        <v>73.5</v>
      </c>
      <c r="F1359" s="14">
        <v>3.77</v>
      </c>
      <c r="G1359" s="15">
        <f t="shared" si="42"/>
        <v>3.7735849056603774</v>
      </c>
      <c r="H1359" s="8" t="str">
        <f t="shared" si="43"/>
        <v>Yes</v>
      </c>
    </row>
    <row r="1360" spans="1:8" x14ac:dyDescent="0.4">
      <c r="A1360" s="12" t="s">
        <v>2760</v>
      </c>
      <c r="B1360" s="12" t="s">
        <v>2761</v>
      </c>
      <c r="C1360" s="12"/>
      <c r="D1360" s="13">
        <v>29.16</v>
      </c>
      <c r="E1360" s="13">
        <v>70.84</v>
      </c>
      <c r="F1360" s="14">
        <v>3.43</v>
      </c>
      <c r="G1360" s="15">
        <f t="shared" si="42"/>
        <v>3.4293552812071328</v>
      </c>
      <c r="H1360" s="8" t="str">
        <f t="shared" si="43"/>
        <v>Yes</v>
      </c>
    </row>
    <row r="1361" spans="1:8" x14ac:dyDescent="0.4">
      <c r="A1361" s="12" t="s">
        <v>2762</v>
      </c>
      <c r="B1361" s="12" t="s">
        <v>2763</v>
      </c>
      <c r="C1361" s="12"/>
      <c r="D1361" s="13">
        <v>33.43</v>
      </c>
      <c r="E1361" s="13">
        <v>66.569999999999993</v>
      </c>
      <c r="F1361" s="14">
        <v>2.99</v>
      </c>
      <c r="G1361" s="15">
        <f t="shared" si="42"/>
        <v>2.9913251570445709</v>
      </c>
      <c r="H1361" s="8" t="str">
        <f t="shared" si="43"/>
        <v>Yes</v>
      </c>
    </row>
    <row r="1362" spans="1:8" x14ac:dyDescent="0.4">
      <c r="A1362" s="12" t="s">
        <v>2764</v>
      </c>
      <c r="B1362" s="12" t="s">
        <v>2765</v>
      </c>
      <c r="C1362" s="12"/>
      <c r="D1362" s="13">
        <v>40</v>
      </c>
      <c r="E1362" s="13">
        <v>60</v>
      </c>
      <c r="F1362" s="14">
        <v>2.5</v>
      </c>
      <c r="G1362" s="15">
        <f t="shared" si="42"/>
        <v>2.5</v>
      </c>
      <c r="H1362" s="8" t="str">
        <f t="shared" si="43"/>
        <v>Yes</v>
      </c>
    </row>
    <row r="1363" spans="1:8" x14ac:dyDescent="0.4">
      <c r="A1363" s="12" t="s">
        <v>2766</v>
      </c>
      <c r="B1363" s="12" t="s">
        <v>2767</v>
      </c>
      <c r="C1363" s="12"/>
      <c r="D1363" s="13">
        <v>35.42</v>
      </c>
      <c r="E1363" s="13">
        <v>64.58</v>
      </c>
      <c r="F1363" s="14">
        <v>2.82</v>
      </c>
      <c r="G1363" s="15">
        <f t="shared" si="42"/>
        <v>2.8232636928289101</v>
      </c>
      <c r="H1363" s="8" t="str">
        <f t="shared" si="43"/>
        <v>Yes</v>
      </c>
    </row>
    <row r="1364" spans="1:8" x14ac:dyDescent="0.4">
      <c r="A1364" s="12" t="s">
        <v>2768</v>
      </c>
      <c r="B1364" s="12" t="s">
        <v>2769</v>
      </c>
      <c r="C1364" s="12"/>
      <c r="D1364" s="13">
        <v>32.880000000000003</v>
      </c>
      <c r="E1364" s="13">
        <v>67.12</v>
      </c>
      <c r="F1364" s="14">
        <v>3.04</v>
      </c>
      <c r="G1364" s="15">
        <f t="shared" si="42"/>
        <v>3.0413625304136249</v>
      </c>
      <c r="H1364" s="8" t="str">
        <f t="shared" si="43"/>
        <v>Yes</v>
      </c>
    </row>
    <row r="1365" spans="1:8" x14ac:dyDescent="0.4">
      <c r="A1365" s="12" t="s">
        <v>2770</v>
      </c>
      <c r="B1365" s="12" t="s">
        <v>2771</v>
      </c>
      <c r="C1365" s="12"/>
      <c r="D1365" s="13">
        <v>35.15</v>
      </c>
      <c r="E1365" s="13">
        <v>64.849999999999994</v>
      </c>
      <c r="F1365" s="14">
        <v>2.84</v>
      </c>
      <c r="G1365" s="15">
        <f t="shared" si="42"/>
        <v>2.8449502133712663</v>
      </c>
      <c r="H1365" s="8" t="str">
        <f t="shared" si="43"/>
        <v>Yes</v>
      </c>
    </row>
    <row r="1366" spans="1:8" x14ac:dyDescent="0.4">
      <c r="A1366" s="16" t="s">
        <v>2772</v>
      </c>
      <c r="B1366" s="16" t="s">
        <v>2773</v>
      </c>
      <c r="C1366" s="16"/>
      <c r="D1366" s="17">
        <v>100</v>
      </c>
      <c r="E1366" s="17">
        <v>0</v>
      </c>
      <c r="F1366" s="18">
        <v>1</v>
      </c>
      <c r="G1366" s="19">
        <f t="shared" si="42"/>
        <v>1</v>
      </c>
      <c r="H1366" s="9" t="str">
        <f t="shared" si="43"/>
        <v>No — 0% funding</v>
      </c>
    </row>
    <row r="1367" spans="1:8" x14ac:dyDescent="0.4">
      <c r="A1367" s="12" t="s">
        <v>2774</v>
      </c>
      <c r="B1367" s="12" t="s">
        <v>2775</v>
      </c>
      <c r="C1367" s="12"/>
      <c r="D1367" s="13">
        <v>40</v>
      </c>
      <c r="E1367" s="13">
        <v>60</v>
      </c>
      <c r="F1367" s="14">
        <v>2.5</v>
      </c>
      <c r="G1367" s="15">
        <f t="shared" si="42"/>
        <v>2.5</v>
      </c>
      <c r="H1367" s="8" t="str">
        <f t="shared" si="43"/>
        <v>Yes</v>
      </c>
    </row>
    <row r="1368" spans="1:8" x14ac:dyDescent="0.4">
      <c r="A1368" s="16" t="s">
        <v>2776</v>
      </c>
      <c r="B1368" s="16" t="s">
        <v>2777</v>
      </c>
      <c r="C1368" s="16"/>
      <c r="D1368" s="17">
        <v>100</v>
      </c>
      <c r="E1368" s="17">
        <v>0</v>
      </c>
      <c r="F1368" s="18">
        <v>1</v>
      </c>
      <c r="G1368" s="19">
        <f t="shared" si="42"/>
        <v>1</v>
      </c>
      <c r="H1368" s="9" t="str">
        <f t="shared" si="43"/>
        <v>No — 0% funding</v>
      </c>
    </row>
    <row r="1369" spans="1:8" x14ac:dyDescent="0.4">
      <c r="A1369" s="16" t="s">
        <v>2778</v>
      </c>
      <c r="B1369" s="16" t="s">
        <v>2779</v>
      </c>
      <c r="C1369" s="16"/>
      <c r="D1369" s="17">
        <v>100</v>
      </c>
      <c r="E1369" s="17">
        <v>0</v>
      </c>
      <c r="F1369" s="18">
        <v>1</v>
      </c>
      <c r="G1369" s="19">
        <f t="shared" si="42"/>
        <v>1</v>
      </c>
      <c r="H1369" s="9" t="str">
        <f t="shared" si="43"/>
        <v>No — 0% funding</v>
      </c>
    </row>
    <row r="1370" spans="1:8" x14ac:dyDescent="0.4">
      <c r="A1370" s="12" t="s">
        <v>2780</v>
      </c>
      <c r="B1370" s="12" t="s">
        <v>2781</v>
      </c>
      <c r="C1370" s="12"/>
      <c r="D1370" s="13">
        <v>38.29</v>
      </c>
      <c r="E1370" s="13">
        <v>61.71</v>
      </c>
      <c r="F1370" s="14">
        <v>2.61</v>
      </c>
      <c r="G1370" s="15">
        <f t="shared" si="42"/>
        <v>2.6116479498563594</v>
      </c>
      <c r="H1370" s="8" t="str">
        <f t="shared" si="43"/>
        <v>Yes</v>
      </c>
    </row>
    <row r="1371" spans="1:8" x14ac:dyDescent="0.4">
      <c r="A1371" s="12" t="s">
        <v>2782</v>
      </c>
      <c r="B1371" s="12" t="s">
        <v>2783</v>
      </c>
      <c r="C1371" s="12"/>
      <c r="D1371" s="13">
        <v>30.1</v>
      </c>
      <c r="E1371" s="13">
        <v>69.900000000000006</v>
      </c>
      <c r="F1371" s="14">
        <v>3.32</v>
      </c>
      <c r="G1371" s="15">
        <f t="shared" si="42"/>
        <v>3.3222591362126246</v>
      </c>
      <c r="H1371" s="8" t="str">
        <f t="shared" si="43"/>
        <v>Yes</v>
      </c>
    </row>
    <row r="1372" spans="1:8" x14ac:dyDescent="0.4">
      <c r="A1372" s="12" t="s">
        <v>2784</v>
      </c>
      <c r="B1372" s="12" t="s">
        <v>2785</v>
      </c>
      <c r="C1372" s="12"/>
      <c r="D1372" s="13">
        <v>26.5</v>
      </c>
      <c r="E1372" s="13">
        <v>73.5</v>
      </c>
      <c r="F1372" s="14">
        <v>3.77</v>
      </c>
      <c r="G1372" s="15">
        <f t="shared" si="42"/>
        <v>3.7735849056603774</v>
      </c>
      <c r="H1372" s="8" t="str">
        <f t="shared" si="43"/>
        <v>Yes</v>
      </c>
    </row>
    <row r="1373" spans="1:8" x14ac:dyDescent="0.4">
      <c r="A1373" s="12" t="s">
        <v>2786</v>
      </c>
      <c r="B1373" s="12" t="s">
        <v>2787</v>
      </c>
      <c r="C1373" s="12"/>
      <c r="D1373" s="13">
        <v>22</v>
      </c>
      <c r="E1373" s="13">
        <v>78</v>
      </c>
      <c r="F1373" s="14">
        <v>4.55</v>
      </c>
      <c r="G1373" s="15">
        <f t="shared" si="42"/>
        <v>4.5454545454545459</v>
      </c>
      <c r="H1373" s="8" t="str">
        <f t="shared" si="43"/>
        <v>Yes</v>
      </c>
    </row>
    <row r="1374" spans="1:8" x14ac:dyDescent="0.4">
      <c r="A1374" s="12" t="s">
        <v>2788</v>
      </c>
      <c r="B1374" s="12" t="s">
        <v>2789</v>
      </c>
      <c r="C1374" s="12"/>
      <c r="D1374" s="13">
        <v>26.5</v>
      </c>
      <c r="E1374" s="13">
        <v>73.5</v>
      </c>
      <c r="F1374" s="14">
        <v>3.77</v>
      </c>
      <c r="G1374" s="15">
        <f t="shared" si="42"/>
        <v>3.7735849056603774</v>
      </c>
      <c r="H1374" s="8" t="str">
        <f t="shared" si="43"/>
        <v>Yes</v>
      </c>
    </row>
    <row r="1375" spans="1:8" x14ac:dyDescent="0.4">
      <c r="A1375" s="12" t="s">
        <v>2790</v>
      </c>
      <c r="B1375" s="12" t="s">
        <v>2791</v>
      </c>
      <c r="C1375" s="12"/>
      <c r="D1375" s="13">
        <v>27.41</v>
      </c>
      <c r="E1375" s="13">
        <v>72.59</v>
      </c>
      <c r="F1375" s="14">
        <v>3.65</v>
      </c>
      <c r="G1375" s="15">
        <f t="shared" si="42"/>
        <v>3.6483035388544325</v>
      </c>
      <c r="H1375" s="8" t="str">
        <f t="shared" si="43"/>
        <v>Yes</v>
      </c>
    </row>
    <row r="1376" spans="1:8" x14ac:dyDescent="0.4">
      <c r="A1376" s="12" t="s">
        <v>2792</v>
      </c>
      <c r="B1376" s="12" t="s">
        <v>2793</v>
      </c>
      <c r="C1376" s="12"/>
      <c r="D1376" s="13">
        <v>26.5</v>
      </c>
      <c r="E1376" s="13">
        <v>73.5</v>
      </c>
      <c r="F1376" s="14">
        <v>3.77</v>
      </c>
      <c r="G1376" s="15">
        <f t="shared" si="42"/>
        <v>3.7735849056603774</v>
      </c>
      <c r="H1376" s="8" t="str">
        <f t="shared" si="43"/>
        <v>Yes</v>
      </c>
    </row>
    <row r="1377" spans="1:8" x14ac:dyDescent="0.4">
      <c r="A1377" s="12" t="s">
        <v>2794</v>
      </c>
      <c r="B1377" s="12" t="s">
        <v>2795</v>
      </c>
      <c r="C1377" s="12"/>
      <c r="D1377" s="13">
        <v>20</v>
      </c>
      <c r="E1377" s="13">
        <v>80</v>
      </c>
      <c r="F1377" s="14">
        <v>5</v>
      </c>
      <c r="G1377" s="15">
        <f t="shared" si="42"/>
        <v>5</v>
      </c>
      <c r="H1377" s="8" t="str">
        <f t="shared" si="43"/>
        <v>Yes</v>
      </c>
    </row>
    <row r="1378" spans="1:8" x14ac:dyDescent="0.4">
      <c r="A1378" s="12" t="s">
        <v>2796</v>
      </c>
      <c r="B1378" s="12" t="s">
        <v>2797</v>
      </c>
      <c r="C1378" s="12"/>
      <c r="D1378" s="13">
        <v>22</v>
      </c>
      <c r="E1378" s="13">
        <v>78</v>
      </c>
      <c r="F1378" s="14">
        <v>4.55</v>
      </c>
      <c r="G1378" s="15">
        <f t="shared" si="42"/>
        <v>4.5454545454545459</v>
      </c>
      <c r="H1378" s="8" t="str">
        <f t="shared" si="43"/>
        <v>Yes</v>
      </c>
    </row>
    <row r="1379" spans="1:8" x14ac:dyDescent="0.4">
      <c r="A1379" s="12" t="s">
        <v>2798</v>
      </c>
      <c r="B1379" s="12" t="s">
        <v>2799</v>
      </c>
      <c r="C1379" s="12"/>
      <c r="D1379" s="13">
        <v>20</v>
      </c>
      <c r="E1379" s="13">
        <v>80</v>
      </c>
      <c r="F1379" s="14">
        <v>5</v>
      </c>
      <c r="G1379" s="15">
        <f t="shared" si="42"/>
        <v>5</v>
      </c>
      <c r="H1379" s="8" t="str">
        <f t="shared" si="43"/>
        <v>Yes</v>
      </c>
    </row>
    <row r="1380" spans="1:8" x14ac:dyDescent="0.4">
      <c r="A1380" s="12" t="s">
        <v>2800</v>
      </c>
      <c r="B1380" s="12" t="s">
        <v>2801</v>
      </c>
      <c r="C1380" s="12"/>
      <c r="D1380" s="13">
        <v>22</v>
      </c>
      <c r="E1380" s="13">
        <v>78</v>
      </c>
      <c r="F1380" s="14">
        <v>4.55</v>
      </c>
      <c r="G1380" s="15">
        <f t="shared" si="42"/>
        <v>4.5454545454545459</v>
      </c>
      <c r="H1380" s="8" t="str">
        <f t="shared" si="43"/>
        <v>Yes</v>
      </c>
    </row>
    <row r="1381" spans="1:8" x14ac:dyDescent="0.4">
      <c r="A1381" s="12" t="s">
        <v>2802</v>
      </c>
      <c r="B1381" s="12" t="s">
        <v>2803</v>
      </c>
      <c r="C1381" s="12"/>
      <c r="D1381" s="13">
        <v>20</v>
      </c>
      <c r="E1381" s="13">
        <v>80</v>
      </c>
      <c r="F1381" s="14">
        <v>5</v>
      </c>
      <c r="G1381" s="15">
        <f t="shared" si="42"/>
        <v>5</v>
      </c>
      <c r="H1381" s="8" t="str">
        <f t="shared" si="43"/>
        <v>Yes</v>
      </c>
    </row>
    <row r="1382" spans="1:8" x14ac:dyDescent="0.4">
      <c r="A1382" s="12" t="s">
        <v>2804</v>
      </c>
      <c r="B1382" s="12" t="s">
        <v>2805</v>
      </c>
      <c r="C1382" s="12"/>
      <c r="D1382" s="13">
        <v>38.75</v>
      </c>
      <c r="E1382" s="13">
        <v>61.25</v>
      </c>
      <c r="F1382" s="14">
        <v>2.58</v>
      </c>
      <c r="G1382" s="15">
        <f t="shared" si="42"/>
        <v>2.5806451612903225</v>
      </c>
      <c r="H1382" s="8" t="str">
        <f t="shared" si="43"/>
        <v>Yes</v>
      </c>
    </row>
    <row r="1383" spans="1:8" x14ac:dyDescent="0.4">
      <c r="A1383" s="12" t="s">
        <v>2806</v>
      </c>
      <c r="B1383" s="12" t="s">
        <v>2807</v>
      </c>
      <c r="C1383" s="12"/>
      <c r="D1383" s="13">
        <v>30</v>
      </c>
      <c r="E1383" s="13">
        <v>70</v>
      </c>
      <c r="F1383" s="14">
        <v>3.33</v>
      </c>
      <c r="G1383" s="15">
        <f t="shared" si="42"/>
        <v>3.3333333333333335</v>
      </c>
      <c r="H1383" s="8" t="str">
        <f t="shared" si="43"/>
        <v>Yes</v>
      </c>
    </row>
    <row r="1384" spans="1:8" x14ac:dyDescent="0.4">
      <c r="A1384" s="16" t="s">
        <v>2808</v>
      </c>
      <c r="B1384" s="16" t="s">
        <v>2809</v>
      </c>
      <c r="C1384" s="16"/>
      <c r="D1384" s="17">
        <v>100</v>
      </c>
      <c r="E1384" s="17">
        <v>0</v>
      </c>
      <c r="F1384" s="18">
        <v>1</v>
      </c>
      <c r="G1384" s="19">
        <f t="shared" si="42"/>
        <v>1</v>
      </c>
      <c r="H1384" s="9" t="str">
        <f t="shared" si="43"/>
        <v>No — 0% funding</v>
      </c>
    </row>
    <row r="1385" spans="1:8" x14ac:dyDescent="0.4">
      <c r="A1385" s="12" t="s">
        <v>2810</v>
      </c>
      <c r="B1385" s="12" t="s">
        <v>2811</v>
      </c>
      <c r="C1385" s="12"/>
      <c r="D1385" s="13">
        <v>50</v>
      </c>
      <c r="E1385" s="13">
        <v>50</v>
      </c>
      <c r="F1385" s="14">
        <v>2</v>
      </c>
      <c r="G1385" s="15">
        <f t="shared" si="42"/>
        <v>2</v>
      </c>
      <c r="H1385" s="8" t="str">
        <f t="shared" si="43"/>
        <v>Yes</v>
      </c>
    </row>
    <row r="1386" spans="1:8" x14ac:dyDescent="0.4">
      <c r="A1386" s="12" t="s">
        <v>2812</v>
      </c>
      <c r="B1386" s="12" t="s">
        <v>2813</v>
      </c>
      <c r="C1386" s="12"/>
      <c r="D1386" s="13">
        <v>36.75</v>
      </c>
      <c r="E1386" s="13">
        <v>63.25</v>
      </c>
      <c r="F1386" s="14">
        <v>2.72</v>
      </c>
      <c r="G1386" s="15">
        <f t="shared" si="42"/>
        <v>2.7210884353741496</v>
      </c>
      <c r="H1386" s="8" t="str">
        <f t="shared" si="43"/>
        <v>Yes</v>
      </c>
    </row>
    <row r="1387" spans="1:8" x14ac:dyDescent="0.4">
      <c r="A1387" s="12" t="s">
        <v>2814</v>
      </c>
      <c r="B1387" s="12" t="s">
        <v>2815</v>
      </c>
      <c r="C1387" s="12"/>
      <c r="D1387" s="13">
        <v>40</v>
      </c>
      <c r="E1387" s="13">
        <v>60</v>
      </c>
      <c r="F1387" s="14">
        <v>2.5</v>
      </c>
      <c r="G1387" s="15">
        <f t="shared" si="42"/>
        <v>2.5</v>
      </c>
      <c r="H1387" s="8" t="str">
        <f t="shared" si="43"/>
        <v>Yes</v>
      </c>
    </row>
    <row r="1388" spans="1:8" x14ac:dyDescent="0.4">
      <c r="A1388" s="12" t="s">
        <v>2816</v>
      </c>
      <c r="B1388" s="12" t="s">
        <v>2817</v>
      </c>
      <c r="C1388" s="12"/>
      <c r="D1388" s="13">
        <v>50</v>
      </c>
      <c r="E1388" s="13">
        <v>50</v>
      </c>
      <c r="F1388" s="14">
        <v>2</v>
      </c>
      <c r="G1388" s="15">
        <f t="shared" si="42"/>
        <v>2</v>
      </c>
      <c r="H1388" s="8" t="str">
        <f t="shared" si="43"/>
        <v>Yes</v>
      </c>
    </row>
    <row r="1389" spans="1:8" x14ac:dyDescent="0.4">
      <c r="A1389" s="12" t="s">
        <v>2818</v>
      </c>
      <c r="B1389" s="12" t="s">
        <v>2819</v>
      </c>
      <c r="C1389" s="12"/>
      <c r="D1389" s="13">
        <v>39.71</v>
      </c>
      <c r="E1389" s="13">
        <v>60.29</v>
      </c>
      <c r="F1389" s="14">
        <v>2.52</v>
      </c>
      <c r="G1389" s="15">
        <f t="shared" si="42"/>
        <v>2.5182573659027954</v>
      </c>
      <c r="H1389" s="8" t="str">
        <f t="shared" si="43"/>
        <v>Yes</v>
      </c>
    </row>
    <row r="1390" spans="1:8" x14ac:dyDescent="0.4">
      <c r="A1390" s="12" t="s">
        <v>2820</v>
      </c>
      <c r="B1390" s="12" t="s">
        <v>2821</v>
      </c>
      <c r="C1390" s="12"/>
      <c r="D1390" s="13">
        <v>40</v>
      </c>
      <c r="E1390" s="13">
        <v>60</v>
      </c>
      <c r="F1390" s="14">
        <v>2.5</v>
      </c>
      <c r="G1390" s="15">
        <f t="shared" si="42"/>
        <v>2.5</v>
      </c>
      <c r="H1390" s="8" t="str">
        <f t="shared" si="43"/>
        <v>Yes</v>
      </c>
    </row>
    <row r="1391" spans="1:8" x14ac:dyDescent="0.4">
      <c r="A1391" s="12" t="s">
        <v>2822</v>
      </c>
      <c r="B1391" s="12" t="s">
        <v>2823</v>
      </c>
      <c r="C1391" s="12"/>
      <c r="D1391" s="13">
        <v>29.5</v>
      </c>
      <c r="E1391" s="13">
        <v>70.5</v>
      </c>
      <c r="F1391" s="14">
        <v>3.39</v>
      </c>
      <c r="G1391" s="15">
        <f t="shared" si="42"/>
        <v>3.3898305084745761</v>
      </c>
      <c r="H1391" s="8" t="str">
        <f t="shared" si="43"/>
        <v>Yes</v>
      </c>
    </row>
    <row r="1392" spans="1:8" x14ac:dyDescent="0.4">
      <c r="A1392" s="12" t="s">
        <v>2824</v>
      </c>
      <c r="B1392" s="12" t="s">
        <v>2825</v>
      </c>
      <c r="C1392" s="12"/>
      <c r="D1392" s="13">
        <v>26.5</v>
      </c>
      <c r="E1392" s="13">
        <v>73.5</v>
      </c>
      <c r="F1392" s="14">
        <v>3.77</v>
      </c>
      <c r="G1392" s="15">
        <f t="shared" si="42"/>
        <v>3.7735849056603774</v>
      </c>
      <c r="H1392" s="8" t="str">
        <f t="shared" si="43"/>
        <v>Yes</v>
      </c>
    </row>
    <row r="1393" spans="1:8" x14ac:dyDescent="0.4">
      <c r="A1393" s="12" t="s">
        <v>2826</v>
      </c>
      <c r="B1393" s="12" t="s">
        <v>2827</v>
      </c>
      <c r="C1393" s="12"/>
      <c r="D1393" s="13">
        <v>35.25</v>
      </c>
      <c r="E1393" s="13">
        <v>64.75</v>
      </c>
      <c r="F1393" s="14">
        <v>2.84</v>
      </c>
      <c r="G1393" s="15">
        <f t="shared" si="42"/>
        <v>2.8368794326241136</v>
      </c>
      <c r="H1393" s="8" t="str">
        <f t="shared" si="43"/>
        <v>Yes</v>
      </c>
    </row>
    <row r="1394" spans="1:8" x14ac:dyDescent="0.4">
      <c r="A1394" s="12" t="s">
        <v>2828</v>
      </c>
      <c r="B1394" s="12" t="s">
        <v>2829</v>
      </c>
      <c r="C1394" s="12"/>
      <c r="D1394" s="13">
        <v>34.51</v>
      </c>
      <c r="E1394" s="13">
        <v>65.489999999999995</v>
      </c>
      <c r="F1394" s="14">
        <v>2.9</v>
      </c>
      <c r="G1394" s="15">
        <f t="shared" si="42"/>
        <v>2.8977108084613157</v>
      </c>
      <c r="H1394" s="8" t="str">
        <f t="shared" si="43"/>
        <v>Yes</v>
      </c>
    </row>
    <row r="1395" spans="1:8" x14ac:dyDescent="0.4">
      <c r="A1395" s="12" t="s">
        <v>2830</v>
      </c>
      <c r="B1395" s="12" t="s">
        <v>2831</v>
      </c>
      <c r="C1395" s="12"/>
      <c r="D1395" s="13">
        <v>20</v>
      </c>
      <c r="E1395" s="13">
        <v>80</v>
      </c>
      <c r="F1395" s="14">
        <v>5</v>
      </c>
      <c r="G1395" s="15">
        <f t="shared" si="42"/>
        <v>5</v>
      </c>
      <c r="H1395" s="8" t="str">
        <f t="shared" si="43"/>
        <v>Yes</v>
      </c>
    </row>
    <row r="1396" spans="1:8" x14ac:dyDescent="0.4">
      <c r="A1396" s="12" t="s">
        <v>2832</v>
      </c>
      <c r="B1396" s="12" t="s">
        <v>2833</v>
      </c>
      <c r="C1396" s="12"/>
      <c r="D1396" s="13">
        <v>20</v>
      </c>
      <c r="E1396" s="13">
        <v>80</v>
      </c>
      <c r="F1396" s="14">
        <v>5</v>
      </c>
      <c r="G1396" s="15">
        <f t="shared" si="42"/>
        <v>5</v>
      </c>
      <c r="H1396" s="8" t="str">
        <f t="shared" si="43"/>
        <v>Yes</v>
      </c>
    </row>
    <row r="1397" spans="1:8" x14ac:dyDescent="0.4">
      <c r="A1397" s="12" t="s">
        <v>2834</v>
      </c>
      <c r="B1397" s="12" t="s">
        <v>2835</v>
      </c>
      <c r="C1397" s="12"/>
      <c r="D1397" s="13">
        <v>20</v>
      </c>
      <c r="E1397" s="13">
        <v>80</v>
      </c>
      <c r="F1397" s="14">
        <v>5</v>
      </c>
      <c r="G1397" s="15">
        <f t="shared" si="42"/>
        <v>5</v>
      </c>
      <c r="H1397" s="8" t="str">
        <f t="shared" si="43"/>
        <v>Yes</v>
      </c>
    </row>
    <row r="1398" spans="1:8" x14ac:dyDescent="0.4">
      <c r="A1398" s="12" t="s">
        <v>2836</v>
      </c>
      <c r="B1398" s="12" t="s">
        <v>2837</v>
      </c>
      <c r="C1398" s="12"/>
      <c r="D1398" s="13">
        <v>20</v>
      </c>
      <c r="E1398" s="13">
        <v>80</v>
      </c>
      <c r="F1398" s="14">
        <v>5</v>
      </c>
      <c r="G1398" s="15">
        <f t="shared" si="42"/>
        <v>5</v>
      </c>
      <c r="H1398" s="8" t="str">
        <f t="shared" si="43"/>
        <v>Yes</v>
      </c>
    </row>
    <row r="1399" spans="1:8" x14ac:dyDescent="0.4">
      <c r="A1399" s="12" t="s">
        <v>2838</v>
      </c>
      <c r="B1399" s="12" t="s">
        <v>2839</v>
      </c>
      <c r="C1399" s="12"/>
      <c r="D1399" s="13">
        <v>20</v>
      </c>
      <c r="E1399" s="13">
        <v>80</v>
      </c>
      <c r="F1399" s="14">
        <v>5</v>
      </c>
      <c r="G1399" s="15">
        <f t="shared" si="42"/>
        <v>5</v>
      </c>
      <c r="H1399" s="8" t="str">
        <f t="shared" si="43"/>
        <v>Yes</v>
      </c>
    </row>
    <row r="1400" spans="1:8" x14ac:dyDescent="0.4">
      <c r="A1400" s="12" t="s">
        <v>2840</v>
      </c>
      <c r="B1400" s="12" t="s">
        <v>2841</v>
      </c>
      <c r="C1400" s="12"/>
      <c r="D1400" s="13">
        <v>42.38</v>
      </c>
      <c r="E1400" s="13">
        <v>57.62</v>
      </c>
      <c r="F1400" s="14">
        <v>2.36</v>
      </c>
      <c r="G1400" s="15">
        <f t="shared" si="42"/>
        <v>2.3596035865974514</v>
      </c>
      <c r="H1400" s="8" t="str">
        <f t="shared" si="43"/>
        <v>Yes</v>
      </c>
    </row>
    <row r="1401" spans="1:8" x14ac:dyDescent="0.4">
      <c r="A1401" s="12" t="s">
        <v>2842</v>
      </c>
      <c r="B1401" s="12" t="s">
        <v>2843</v>
      </c>
      <c r="C1401" s="12"/>
      <c r="D1401" s="13">
        <v>40.369999999999997</v>
      </c>
      <c r="E1401" s="13">
        <v>59.63</v>
      </c>
      <c r="F1401" s="14">
        <v>2.48</v>
      </c>
      <c r="G1401" s="15">
        <f t="shared" si="42"/>
        <v>2.4770869457517959</v>
      </c>
      <c r="H1401" s="8" t="str">
        <f t="shared" si="43"/>
        <v>Yes</v>
      </c>
    </row>
    <row r="1402" spans="1:8" x14ac:dyDescent="0.4">
      <c r="A1402" s="12" t="s">
        <v>2844</v>
      </c>
      <c r="B1402" s="12" t="s">
        <v>2845</v>
      </c>
      <c r="C1402" s="12"/>
      <c r="D1402" s="13">
        <v>50</v>
      </c>
      <c r="E1402" s="13">
        <v>50</v>
      </c>
      <c r="F1402" s="14">
        <v>2</v>
      </c>
      <c r="G1402" s="15">
        <f t="shared" si="42"/>
        <v>2</v>
      </c>
      <c r="H1402" s="8" t="str">
        <f t="shared" si="43"/>
        <v>Yes</v>
      </c>
    </row>
    <row r="1403" spans="1:8" x14ac:dyDescent="0.4">
      <c r="A1403" s="12" t="s">
        <v>2846</v>
      </c>
      <c r="B1403" s="12" t="s">
        <v>2847</v>
      </c>
      <c r="C1403" s="12"/>
      <c r="D1403" s="13">
        <v>20</v>
      </c>
      <c r="E1403" s="13">
        <v>80</v>
      </c>
      <c r="F1403" s="14">
        <v>5</v>
      </c>
      <c r="G1403" s="15">
        <f t="shared" si="42"/>
        <v>5</v>
      </c>
      <c r="H1403" s="8" t="str">
        <f t="shared" si="43"/>
        <v>Yes</v>
      </c>
    </row>
    <row r="1404" spans="1:8" x14ac:dyDescent="0.4">
      <c r="A1404" s="12" t="s">
        <v>2848</v>
      </c>
      <c r="B1404" s="12" t="s">
        <v>2849</v>
      </c>
      <c r="C1404" s="12"/>
      <c r="D1404" s="13">
        <v>29</v>
      </c>
      <c r="E1404" s="13">
        <v>71</v>
      </c>
      <c r="F1404" s="14">
        <v>3.45</v>
      </c>
      <c r="G1404" s="15">
        <f t="shared" si="42"/>
        <v>3.4482758620689653</v>
      </c>
      <c r="H1404" s="8" t="str">
        <f t="shared" si="43"/>
        <v>Yes</v>
      </c>
    </row>
    <row r="1405" spans="1:8" x14ac:dyDescent="0.4">
      <c r="A1405" s="12" t="s">
        <v>2850</v>
      </c>
      <c r="B1405" s="12" t="s">
        <v>2851</v>
      </c>
      <c r="C1405" s="12"/>
      <c r="D1405" s="13">
        <v>20</v>
      </c>
      <c r="E1405" s="13">
        <v>80</v>
      </c>
      <c r="F1405" s="14">
        <v>5</v>
      </c>
      <c r="G1405" s="15">
        <f t="shared" si="42"/>
        <v>5</v>
      </c>
      <c r="H1405" s="8" t="str">
        <f t="shared" si="43"/>
        <v>Yes</v>
      </c>
    </row>
    <row r="1406" spans="1:8" x14ac:dyDescent="0.4">
      <c r="A1406" s="12" t="s">
        <v>2852</v>
      </c>
      <c r="B1406" s="12" t="s">
        <v>2853</v>
      </c>
      <c r="C1406" s="12"/>
      <c r="D1406" s="13">
        <v>26.5</v>
      </c>
      <c r="E1406" s="13">
        <v>73.5</v>
      </c>
      <c r="F1406" s="14">
        <v>3.77</v>
      </c>
      <c r="G1406" s="15">
        <f t="shared" si="42"/>
        <v>3.7735849056603774</v>
      </c>
      <c r="H1406" s="8" t="str">
        <f t="shared" si="43"/>
        <v>Yes</v>
      </c>
    </row>
    <row r="1407" spans="1:8" x14ac:dyDescent="0.4">
      <c r="A1407" s="12" t="s">
        <v>2854</v>
      </c>
      <c r="B1407" s="12" t="s">
        <v>2855</v>
      </c>
      <c r="C1407" s="12"/>
      <c r="D1407" s="13">
        <v>20</v>
      </c>
      <c r="E1407" s="13">
        <v>80</v>
      </c>
      <c r="F1407" s="14">
        <v>5</v>
      </c>
      <c r="G1407" s="15">
        <f t="shared" si="42"/>
        <v>5</v>
      </c>
      <c r="H1407" s="8" t="str">
        <f t="shared" si="43"/>
        <v>Yes</v>
      </c>
    </row>
    <row r="1408" spans="1:8" x14ac:dyDescent="0.4">
      <c r="A1408" s="16" t="s">
        <v>2856</v>
      </c>
      <c r="B1408" s="16" t="s">
        <v>2857</v>
      </c>
      <c r="C1408" s="16"/>
      <c r="D1408" s="17">
        <v>100</v>
      </c>
      <c r="E1408" s="17">
        <v>0</v>
      </c>
      <c r="F1408" s="18">
        <v>1</v>
      </c>
      <c r="G1408" s="19">
        <f t="shared" si="42"/>
        <v>1</v>
      </c>
      <c r="H1408" s="9" t="str">
        <f t="shared" si="43"/>
        <v>No — 0% funding</v>
      </c>
    </row>
    <row r="1409" spans="1:8" x14ac:dyDescent="0.4">
      <c r="A1409" s="12" t="s">
        <v>2858</v>
      </c>
      <c r="B1409" s="12" t="s">
        <v>2859</v>
      </c>
      <c r="C1409" s="12"/>
      <c r="D1409" s="13">
        <v>32.869999999999997</v>
      </c>
      <c r="E1409" s="13">
        <v>67.13</v>
      </c>
      <c r="F1409" s="14">
        <v>3.04</v>
      </c>
      <c r="G1409" s="15">
        <f t="shared" si="42"/>
        <v>3.0422878004259206</v>
      </c>
      <c r="H1409" s="8" t="str">
        <f t="shared" si="43"/>
        <v>Yes</v>
      </c>
    </row>
    <row r="1410" spans="1:8" x14ac:dyDescent="0.4">
      <c r="A1410" s="12" t="s">
        <v>2860</v>
      </c>
      <c r="B1410" s="12" t="s">
        <v>2861</v>
      </c>
      <c r="C1410" s="12"/>
      <c r="D1410" s="13">
        <v>40</v>
      </c>
      <c r="E1410" s="13">
        <v>60</v>
      </c>
      <c r="F1410" s="14">
        <v>2.5</v>
      </c>
      <c r="G1410" s="15">
        <f t="shared" si="42"/>
        <v>2.5</v>
      </c>
      <c r="H1410" s="8" t="str">
        <f t="shared" si="43"/>
        <v>Yes</v>
      </c>
    </row>
    <row r="1411" spans="1:8" x14ac:dyDescent="0.4">
      <c r="A1411" s="12" t="s">
        <v>2862</v>
      </c>
      <c r="B1411" s="12" t="s">
        <v>2863</v>
      </c>
      <c r="C1411" s="12"/>
      <c r="D1411" s="13">
        <v>50</v>
      </c>
      <c r="E1411" s="13">
        <v>50</v>
      </c>
      <c r="F1411" s="14">
        <v>2</v>
      </c>
      <c r="G1411" s="15">
        <f t="shared" si="42"/>
        <v>2</v>
      </c>
      <c r="H1411" s="8" t="str">
        <f t="shared" si="43"/>
        <v>Yes</v>
      </c>
    </row>
    <row r="1412" spans="1:8" x14ac:dyDescent="0.4">
      <c r="A1412" s="12" t="s">
        <v>2864</v>
      </c>
      <c r="B1412" s="12" t="s">
        <v>2865</v>
      </c>
      <c r="C1412" s="12"/>
      <c r="D1412" s="13">
        <v>33.93</v>
      </c>
      <c r="E1412" s="13">
        <v>66.069999999999993</v>
      </c>
      <c r="F1412" s="14">
        <v>2.95</v>
      </c>
      <c r="G1412" s="15">
        <f t="shared" si="42"/>
        <v>2.9472443265546713</v>
      </c>
      <c r="H1412" s="8" t="str">
        <f t="shared" si="43"/>
        <v>Yes</v>
      </c>
    </row>
    <row r="1413" spans="1:8" x14ac:dyDescent="0.4">
      <c r="A1413" s="16" t="s">
        <v>2866</v>
      </c>
      <c r="B1413" s="16" t="s">
        <v>2867</v>
      </c>
      <c r="C1413" s="16"/>
      <c r="D1413" s="17">
        <v>100</v>
      </c>
      <c r="E1413" s="17">
        <v>0</v>
      </c>
      <c r="F1413" s="18">
        <v>1</v>
      </c>
      <c r="G1413" s="19">
        <f t="shared" si="42"/>
        <v>1</v>
      </c>
      <c r="H1413" s="9" t="str">
        <f t="shared" si="43"/>
        <v>No — 0% funding</v>
      </c>
    </row>
    <row r="1414" spans="1:8" x14ac:dyDescent="0.4">
      <c r="A1414" s="12" t="s">
        <v>2868</v>
      </c>
      <c r="B1414" s="12" t="s">
        <v>2869</v>
      </c>
      <c r="C1414" s="12"/>
      <c r="D1414" s="13">
        <v>39.020000000000003</v>
      </c>
      <c r="E1414" s="13">
        <v>60.98</v>
      </c>
      <c r="F1414" s="14">
        <v>2.56</v>
      </c>
      <c r="G1414" s="15">
        <f t="shared" ref="G1414:G1477" si="44">IFERROR(100/D1414,"")</f>
        <v>2.5627883136852896</v>
      </c>
      <c r="H1414" s="8" t="str">
        <f t="shared" ref="H1414:H1477" si="45">IF(E1414&gt;0,"Yes","No — 0% funding")</f>
        <v>Yes</v>
      </c>
    </row>
    <row r="1415" spans="1:8" x14ac:dyDescent="0.4">
      <c r="A1415" s="12" t="s">
        <v>2870</v>
      </c>
      <c r="B1415" s="12" t="s">
        <v>2871</v>
      </c>
      <c r="C1415" s="12"/>
      <c r="D1415" s="13">
        <v>36.75</v>
      </c>
      <c r="E1415" s="13">
        <v>63.25</v>
      </c>
      <c r="F1415" s="14">
        <v>2.72</v>
      </c>
      <c r="G1415" s="15">
        <f t="shared" si="44"/>
        <v>2.7210884353741496</v>
      </c>
      <c r="H1415" s="8" t="str">
        <f t="shared" si="45"/>
        <v>Yes</v>
      </c>
    </row>
    <row r="1416" spans="1:8" x14ac:dyDescent="0.4">
      <c r="A1416" s="12" t="s">
        <v>2872</v>
      </c>
      <c r="B1416" s="12" t="s">
        <v>2873</v>
      </c>
      <c r="C1416" s="12"/>
      <c r="D1416" s="13">
        <v>40</v>
      </c>
      <c r="E1416" s="13">
        <v>60</v>
      </c>
      <c r="F1416" s="14">
        <v>2.5</v>
      </c>
      <c r="G1416" s="15">
        <f t="shared" si="44"/>
        <v>2.5</v>
      </c>
      <c r="H1416" s="8" t="str">
        <f t="shared" si="45"/>
        <v>Yes</v>
      </c>
    </row>
    <row r="1417" spans="1:8" x14ac:dyDescent="0.4">
      <c r="A1417" s="12" t="s">
        <v>2874</v>
      </c>
      <c r="B1417" s="12" t="s">
        <v>2875</v>
      </c>
      <c r="C1417" s="12"/>
      <c r="D1417" s="13">
        <v>30</v>
      </c>
      <c r="E1417" s="13">
        <v>70</v>
      </c>
      <c r="F1417" s="14">
        <v>3.33</v>
      </c>
      <c r="G1417" s="15">
        <f t="shared" si="44"/>
        <v>3.3333333333333335</v>
      </c>
      <c r="H1417" s="8" t="str">
        <f t="shared" si="45"/>
        <v>Yes</v>
      </c>
    </row>
    <row r="1418" spans="1:8" x14ac:dyDescent="0.4">
      <c r="A1418" s="12" t="s">
        <v>2876</v>
      </c>
      <c r="B1418" s="12" t="s">
        <v>2877</v>
      </c>
      <c r="C1418" s="12"/>
      <c r="D1418" s="13">
        <v>40</v>
      </c>
      <c r="E1418" s="13">
        <v>60</v>
      </c>
      <c r="F1418" s="14">
        <v>2.5</v>
      </c>
      <c r="G1418" s="15">
        <f t="shared" si="44"/>
        <v>2.5</v>
      </c>
      <c r="H1418" s="8" t="str">
        <f t="shared" si="45"/>
        <v>Yes</v>
      </c>
    </row>
    <row r="1419" spans="1:8" x14ac:dyDescent="0.4">
      <c r="A1419" s="12" t="s">
        <v>2878</v>
      </c>
      <c r="B1419" s="12" t="s">
        <v>2879</v>
      </c>
      <c r="C1419" s="12"/>
      <c r="D1419" s="13">
        <v>40</v>
      </c>
      <c r="E1419" s="13">
        <v>60</v>
      </c>
      <c r="F1419" s="14">
        <v>2.5</v>
      </c>
      <c r="G1419" s="15">
        <f t="shared" si="44"/>
        <v>2.5</v>
      </c>
      <c r="H1419" s="8" t="str">
        <f t="shared" si="45"/>
        <v>Yes</v>
      </c>
    </row>
    <row r="1420" spans="1:8" x14ac:dyDescent="0.4">
      <c r="A1420" s="12" t="s">
        <v>2880</v>
      </c>
      <c r="B1420" s="12" t="s">
        <v>2881</v>
      </c>
      <c r="C1420" s="12"/>
      <c r="D1420" s="13">
        <v>35</v>
      </c>
      <c r="E1420" s="13">
        <v>65</v>
      </c>
      <c r="F1420" s="14">
        <v>2.86</v>
      </c>
      <c r="G1420" s="15">
        <f t="shared" si="44"/>
        <v>2.8571428571428572</v>
      </c>
      <c r="H1420" s="8" t="str">
        <f t="shared" si="45"/>
        <v>Yes</v>
      </c>
    </row>
    <row r="1421" spans="1:8" x14ac:dyDescent="0.4">
      <c r="A1421" s="12" t="s">
        <v>2882</v>
      </c>
      <c r="B1421" s="12" t="s">
        <v>2883</v>
      </c>
      <c r="C1421" s="12"/>
      <c r="D1421" s="13">
        <v>49</v>
      </c>
      <c r="E1421" s="13">
        <v>51</v>
      </c>
      <c r="F1421" s="14">
        <v>2.04</v>
      </c>
      <c r="G1421" s="15">
        <f t="shared" si="44"/>
        <v>2.0408163265306123</v>
      </c>
      <c r="H1421" s="8" t="str">
        <f t="shared" si="45"/>
        <v>Yes</v>
      </c>
    </row>
    <row r="1422" spans="1:8" x14ac:dyDescent="0.4">
      <c r="A1422" s="12" t="s">
        <v>2884</v>
      </c>
      <c r="B1422" s="12" t="s">
        <v>2885</v>
      </c>
      <c r="C1422" s="12"/>
      <c r="D1422" s="13">
        <v>26.5</v>
      </c>
      <c r="E1422" s="13">
        <v>73.5</v>
      </c>
      <c r="F1422" s="14">
        <v>3.77</v>
      </c>
      <c r="G1422" s="15">
        <f t="shared" si="44"/>
        <v>3.7735849056603774</v>
      </c>
      <c r="H1422" s="8" t="str">
        <f t="shared" si="45"/>
        <v>Yes</v>
      </c>
    </row>
    <row r="1423" spans="1:8" x14ac:dyDescent="0.4">
      <c r="A1423" s="12" t="s">
        <v>2886</v>
      </c>
      <c r="B1423" s="12" t="s">
        <v>2887</v>
      </c>
      <c r="C1423" s="12"/>
      <c r="D1423" s="13">
        <v>40</v>
      </c>
      <c r="E1423" s="13">
        <v>60</v>
      </c>
      <c r="F1423" s="14">
        <v>2.5</v>
      </c>
      <c r="G1423" s="15">
        <f t="shared" si="44"/>
        <v>2.5</v>
      </c>
      <c r="H1423" s="8" t="str">
        <f t="shared" si="45"/>
        <v>Yes</v>
      </c>
    </row>
    <row r="1424" spans="1:8" x14ac:dyDescent="0.4">
      <c r="A1424" s="12" t="s">
        <v>2888</v>
      </c>
      <c r="B1424" s="12" t="s">
        <v>2889</v>
      </c>
      <c r="C1424" s="12"/>
      <c r="D1424" s="13">
        <v>35.54</v>
      </c>
      <c r="E1424" s="13">
        <v>64.459999999999994</v>
      </c>
      <c r="F1424" s="14">
        <v>2.81</v>
      </c>
      <c r="G1424" s="15">
        <f t="shared" si="44"/>
        <v>2.8137310073157007</v>
      </c>
      <c r="H1424" s="8" t="str">
        <f t="shared" si="45"/>
        <v>Yes</v>
      </c>
    </row>
    <row r="1425" spans="1:8" x14ac:dyDescent="0.4">
      <c r="A1425" s="12" t="s">
        <v>2890</v>
      </c>
      <c r="B1425" s="12" t="s">
        <v>2891</v>
      </c>
      <c r="C1425" s="12"/>
      <c r="D1425" s="13">
        <v>40</v>
      </c>
      <c r="E1425" s="13">
        <v>60</v>
      </c>
      <c r="F1425" s="14">
        <v>2.5</v>
      </c>
      <c r="G1425" s="15">
        <f t="shared" si="44"/>
        <v>2.5</v>
      </c>
      <c r="H1425" s="8" t="str">
        <f t="shared" si="45"/>
        <v>Yes</v>
      </c>
    </row>
    <row r="1426" spans="1:8" x14ac:dyDescent="0.4">
      <c r="A1426" s="12" t="s">
        <v>2892</v>
      </c>
      <c r="B1426" s="12" t="s">
        <v>2893</v>
      </c>
      <c r="C1426" s="12"/>
      <c r="D1426" s="13">
        <v>40</v>
      </c>
      <c r="E1426" s="13">
        <v>60</v>
      </c>
      <c r="F1426" s="14">
        <v>2.5</v>
      </c>
      <c r="G1426" s="15">
        <f t="shared" si="44"/>
        <v>2.5</v>
      </c>
      <c r="H1426" s="8" t="str">
        <f t="shared" si="45"/>
        <v>Yes</v>
      </c>
    </row>
    <row r="1427" spans="1:8" x14ac:dyDescent="0.4">
      <c r="A1427" s="12" t="s">
        <v>2894</v>
      </c>
      <c r="B1427" s="12" t="s">
        <v>2895</v>
      </c>
      <c r="C1427" s="12"/>
      <c r="D1427" s="13">
        <v>40</v>
      </c>
      <c r="E1427" s="13">
        <v>60</v>
      </c>
      <c r="F1427" s="14">
        <v>2.5</v>
      </c>
      <c r="G1427" s="15">
        <f t="shared" si="44"/>
        <v>2.5</v>
      </c>
      <c r="H1427" s="8" t="str">
        <f t="shared" si="45"/>
        <v>Yes</v>
      </c>
    </row>
    <row r="1428" spans="1:8" x14ac:dyDescent="0.4">
      <c r="A1428" s="12" t="s">
        <v>2896</v>
      </c>
      <c r="B1428" s="12" t="s">
        <v>2897</v>
      </c>
      <c r="C1428" s="12"/>
      <c r="D1428" s="13">
        <v>22</v>
      </c>
      <c r="E1428" s="13">
        <v>78</v>
      </c>
      <c r="F1428" s="14">
        <v>4.55</v>
      </c>
      <c r="G1428" s="15">
        <f t="shared" si="44"/>
        <v>4.5454545454545459</v>
      </c>
      <c r="H1428" s="8" t="str">
        <f t="shared" si="45"/>
        <v>Yes</v>
      </c>
    </row>
    <row r="1429" spans="1:8" x14ac:dyDescent="0.4">
      <c r="A1429" s="12" t="s">
        <v>2898</v>
      </c>
      <c r="B1429" s="12" t="s">
        <v>2899</v>
      </c>
      <c r="C1429" s="12"/>
      <c r="D1429" s="13">
        <v>31.34</v>
      </c>
      <c r="E1429" s="13">
        <v>68.66</v>
      </c>
      <c r="F1429" s="14">
        <v>3.19</v>
      </c>
      <c r="G1429" s="15">
        <f t="shared" si="44"/>
        <v>3.1908104658583278</v>
      </c>
      <c r="H1429" s="8" t="str">
        <f t="shared" si="45"/>
        <v>Yes</v>
      </c>
    </row>
    <row r="1430" spans="1:8" x14ac:dyDescent="0.4">
      <c r="A1430" s="12" t="s">
        <v>2900</v>
      </c>
      <c r="B1430" s="12" t="s">
        <v>2901</v>
      </c>
      <c r="C1430" s="12"/>
      <c r="D1430" s="13">
        <v>50</v>
      </c>
      <c r="E1430" s="13">
        <v>50</v>
      </c>
      <c r="F1430" s="14">
        <v>2</v>
      </c>
      <c r="G1430" s="15">
        <f t="shared" si="44"/>
        <v>2</v>
      </c>
      <c r="H1430" s="8" t="str">
        <f t="shared" si="45"/>
        <v>Yes</v>
      </c>
    </row>
    <row r="1431" spans="1:8" x14ac:dyDescent="0.4">
      <c r="A1431" s="12" t="s">
        <v>2902</v>
      </c>
      <c r="B1431" s="12" t="s">
        <v>2903</v>
      </c>
      <c r="C1431" s="12"/>
      <c r="D1431" s="13">
        <v>40</v>
      </c>
      <c r="E1431" s="13">
        <v>60</v>
      </c>
      <c r="F1431" s="14">
        <v>2.5</v>
      </c>
      <c r="G1431" s="15">
        <f t="shared" si="44"/>
        <v>2.5</v>
      </c>
      <c r="H1431" s="8" t="str">
        <f t="shared" si="45"/>
        <v>Yes</v>
      </c>
    </row>
    <row r="1432" spans="1:8" x14ac:dyDescent="0.4">
      <c r="A1432" s="12" t="s">
        <v>2904</v>
      </c>
      <c r="B1432" s="12" t="s">
        <v>2905</v>
      </c>
      <c r="C1432" s="12"/>
      <c r="D1432" s="13">
        <v>33.75</v>
      </c>
      <c r="E1432" s="13">
        <v>66.25</v>
      </c>
      <c r="F1432" s="14">
        <v>2.96</v>
      </c>
      <c r="G1432" s="15">
        <f t="shared" si="44"/>
        <v>2.9629629629629628</v>
      </c>
      <c r="H1432" s="8" t="str">
        <f t="shared" si="45"/>
        <v>Yes</v>
      </c>
    </row>
    <row r="1433" spans="1:8" x14ac:dyDescent="0.4">
      <c r="A1433" s="12" t="s">
        <v>2906</v>
      </c>
      <c r="B1433" s="12" t="s">
        <v>2907</v>
      </c>
      <c r="C1433" s="12"/>
      <c r="D1433" s="13">
        <v>25.25</v>
      </c>
      <c r="E1433" s="13">
        <v>74.75</v>
      </c>
      <c r="F1433" s="14">
        <v>3.96</v>
      </c>
      <c r="G1433" s="15">
        <f t="shared" si="44"/>
        <v>3.9603960396039604</v>
      </c>
      <c r="H1433" s="8" t="str">
        <f t="shared" si="45"/>
        <v>Yes</v>
      </c>
    </row>
    <row r="1434" spans="1:8" x14ac:dyDescent="0.4">
      <c r="A1434" s="12" t="s">
        <v>2908</v>
      </c>
      <c r="B1434" s="12" t="s">
        <v>2909</v>
      </c>
      <c r="C1434" s="12"/>
      <c r="D1434" s="13">
        <v>40</v>
      </c>
      <c r="E1434" s="13">
        <v>60</v>
      </c>
      <c r="F1434" s="14">
        <v>2.5</v>
      </c>
      <c r="G1434" s="15">
        <f t="shared" si="44"/>
        <v>2.5</v>
      </c>
      <c r="H1434" s="8" t="str">
        <f t="shared" si="45"/>
        <v>Yes</v>
      </c>
    </row>
    <row r="1435" spans="1:8" x14ac:dyDescent="0.4">
      <c r="A1435" s="12" t="s">
        <v>2910</v>
      </c>
      <c r="B1435" s="12" t="s">
        <v>2911</v>
      </c>
      <c r="C1435" s="12"/>
      <c r="D1435" s="13">
        <v>29.65</v>
      </c>
      <c r="E1435" s="13">
        <v>70.349999999999994</v>
      </c>
      <c r="F1435" s="14">
        <v>3.37</v>
      </c>
      <c r="G1435" s="15">
        <f t="shared" si="44"/>
        <v>3.3726812816188874</v>
      </c>
      <c r="H1435" s="8" t="str">
        <f t="shared" si="45"/>
        <v>Yes</v>
      </c>
    </row>
    <row r="1436" spans="1:8" x14ac:dyDescent="0.4">
      <c r="A1436" s="12" t="s">
        <v>2912</v>
      </c>
      <c r="B1436" s="12" t="s">
        <v>2913</v>
      </c>
      <c r="C1436" s="12"/>
      <c r="D1436" s="13">
        <v>24</v>
      </c>
      <c r="E1436" s="13">
        <v>76</v>
      </c>
      <c r="F1436" s="14">
        <v>4.17</v>
      </c>
      <c r="G1436" s="15">
        <f t="shared" si="44"/>
        <v>4.166666666666667</v>
      </c>
      <c r="H1436" s="8" t="str">
        <f t="shared" si="45"/>
        <v>Yes</v>
      </c>
    </row>
    <row r="1437" spans="1:8" x14ac:dyDescent="0.4">
      <c r="A1437" s="12" t="s">
        <v>2914</v>
      </c>
      <c r="B1437" s="12" t="s">
        <v>2915</v>
      </c>
      <c r="C1437" s="12"/>
      <c r="D1437" s="13">
        <v>32</v>
      </c>
      <c r="E1437" s="13">
        <v>68</v>
      </c>
      <c r="F1437" s="14">
        <v>3.13</v>
      </c>
      <c r="G1437" s="15">
        <f t="shared" si="44"/>
        <v>3.125</v>
      </c>
      <c r="H1437" s="8" t="str">
        <f t="shared" si="45"/>
        <v>Yes</v>
      </c>
    </row>
    <row r="1438" spans="1:8" x14ac:dyDescent="0.4">
      <c r="A1438" s="12" t="s">
        <v>2916</v>
      </c>
      <c r="B1438" s="12" t="s">
        <v>2917</v>
      </c>
      <c r="C1438" s="12"/>
      <c r="D1438" s="13">
        <v>50</v>
      </c>
      <c r="E1438" s="13">
        <v>50</v>
      </c>
      <c r="F1438" s="14">
        <v>2</v>
      </c>
      <c r="G1438" s="15">
        <f t="shared" si="44"/>
        <v>2</v>
      </c>
      <c r="H1438" s="8" t="str">
        <f t="shared" si="45"/>
        <v>Yes</v>
      </c>
    </row>
    <row r="1439" spans="1:8" x14ac:dyDescent="0.4">
      <c r="A1439" s="12" t="s">
        <v>2918</v>
      </c>
      <c r="B1439" s="12" t="s">
        <v>2919</v>
      </c>
      <c r="C1439" s="12"/>
      <c r="D1439" s="13">
        <v>38.700000000000003</v>
      </c>
      <c r="E1439" s="13">
        <v>61.3</v>
      </c>
      <c r="F1439" s="14">
        <v>2.58</v>
      </c>
      <c r="G1439" s="15">
        <f t="shared" si="44"/>
        <v>2.5839793281653747</v>
      </c>
      <c r="H1439" s="8" t="str">
        <f t="shared" si="45"/>
        <v>Yes</v>
      </c>
    </row>
    <row r="1440" spans="1:8" x14ac:dyDescent="0.4">
      <c r="A1440" s="12" t="s">
        <v>2920</v>
      </c>
      <c r="B1440" s="12" t="s">
        <v>2921</v>
      </c>
      <c r="C1440" s="12"/>
      <c r="D1440" s="13">
        <v>40</v>
      </c>
      <c r="E1440" s="13">
        <v>60</v>
      </c>
      <c r="F1440" s="14">
        <v>2.5</v>
      </c>
      <c r="G1440" s="15">
        <f t="shared" si="44"/>
        <v>2.5</v>
      </c>
      <c r="H1440" s="8" t="str">
        <f t="shared" si="45"/>
        <v>Yes</v>
      </c>
    </row>
    <row r="1441" spans="1:8" x14ac:dyDescent="0.4">
      <c r="A1441" s="12" t="s">
        <v>2922</v>
      </c>
      <c r="B1441" s="12" t="s">
        <v>2923</v>
      </c>
      <c r="C1441" s="12"/>
      <c r="D1441" s="13">
        <v>40</v>
      </c>
      <c r="E1441" s="13">
        <v>60</v>
      </c>
      <c r="F1441" s="14">
        <v>2.5</v>
      </c>
      <c r="G1441" s="15">
        <f t="shared" si="44"/>
        <v>2.5</v>
      </c>
      <c r="H1441" s="8" t="str">
        <f t="shared" si="45"/>
        <v>Yes</v>
      </c>
    </row>
    <row r="1442" spans="1:8" x14ac:dyDescent="0.4">
      <c r="A1442" s="12" t="s">
        <v>2924</v>
      </c>
      <c r="B1442" s="12" t="s">
        <v>2925</v>
      </c>
      <c r="C1442" s="12"/>
      <c r="D1442" s="13">
        <v>38.65</v>
      </c>
      <c r="E1442" s="13">
        <v>61.35</v>
      </c>
      <c r="F1442" s="14">
        <v>2.59</v>
      </c>
      <c r="G1442" s="15">
        <f t="shared" si="44"/>
        <v>2.58732212160414</v>
      </c>
      <c r="H1442" s="8" t="str">
        <f t="shared" si="45"/>
        <v>Yes</v>
      </c>
    </row>
    <row r="1443" spans="1:8" x14ac:dyDescent="0.4">
      <c r="A1443" s="12" t="s">
        <v>2926</v>
      </c>
      <c r="B1443" s="12" t="s">
        <v>2927</v>
      </c>
      <c r="C1443" s="12"/>
      <c r="D1443" s="13">
        <v>38.9</v>
      </c>
      <c r="E1443" s="13">
        <v>61.1</v>
      </c>
      <c r="F1443" s="14">
        <v>2.57</v>
      </c>
      <c r="G1443" s="15">
        <f t="shared" si="44"/>
        <v>2.5706940874035991</v>
      </c>
      <c r="H1443" s="8" t="str">
        <f t="shared" si="45"/>
        <v>Yes</v>
      </c>
    </row>
    <row r="1444" spans="1:8" x14ac:dyDescent="0.4">
      <c r="A1444" s="12" t="s">
        <v>2928</v>
      </c>
      <c r="B1444" s="12" t="s">
        <v>2929</v>
      </c>
      <c r="C1444" s="12"/>
      <c r="D1444" s="13">
        <v>38.5</v>
      </c>
      <c r="E1444" s="13">
        <v>61.5</v>
      </c>
      <c r="F1444" s="14">
        <v>2.6</v>
      </c>
      <c r="G1444" s="15">
        <f t="shared" si="44"/>
        <v>2.5974025974025974</v>
      </c>
      <c r="H1444" s="8" t="str">
        <f t="shared" si="45"/>
        <v>Yes</v>
      </c>
    </row>
    <row r="1445" spans="1:8" x14ac:dyDescent="0.4">
      <c r="A1445" s="12" t="s">
        <v>2930</v>
      </c>
      <c r="B1445" s="12" t="s">
        <v>2931</v>
      </c>
      <c r="C1445" s="12"/>
      <c r="D1445" s="13">
        <v>38.54</v>
      </c>
      <c r="E1445" s="13">
        <v>61.46</v>
      </c>
      <c r="F1445" s="14">
        <v>2.59</v>
      </c>
      <c r="G1445" s="15">
        <f t="shared" si="44"/>
        <v>2.5947067981318113</v>
      </c>
      <c r="H1445" s="8" t="str">
        <f t="shared" si="45"/>
        <v>Yes</v>
      </c>
    </row>
    <row r="1446" spans="1:8" x14ac:dyDescent="0.4">
      <c r="A1446" s="12" t="s">
        <v>2932</v>
      </c>
      <c r="B1446" s="12" t="s">
        <v>2933</v>
      </c>
      <c r="C1446" s="12"/>
      <c r="D1446" s="13">
        <v>38.770000000000003</v>
      </c>
      <c r="E1446" s="13">
        <v>61.23</v>
      </c>
      <c r="F1446" s="14">
        <v>2.58</v>
      </c>
      <c r="G1446" s="15">
        <f t="shared" si="44"/>
        <v>2.5793139025019345</v>
      </c>
      <c r="H1446" s="8" t="str">
        <f t="shared" si="45"/>
        <v>Yes</v>
      </c>
    </row>
    <row r="1447" spans="1:8" x14ac:dyDescent="0.4">
      <c r="A1447" s="12" t="s">
        <v>2934</v>
      </c>
      <c r="B1447" s="12" t="s">
        <v>2935</v>
      </c>
      <c r="C1447" s="12"/>
      <c r="D1447" s="13">
        <v>40</v>
      </c>
      <c r="E1447" s="13">
        <v>60</v>
      </c>
      <c r="F1447" s="14">
        <v>2.5</v>
      </c>
      <c r="G1447" s="15">
        <f t="shared" si="44"/>
        <v>2.5</v>
      </c>
      <c r="H1447" s="8" t="str">
        <f t="shared" si="45"/>
        <v>Yes</v>
      </c>
    </row>
    <row r="1448" spans="1:8" x14ac:dyDescent="0.4">
      <c r="A1448" s="12" t="s">
        <v>2936</v>
      </c>
      <c r="B1448" s="12" t="s">
        <v>2937</v>
      </c>
      <c r="C1448" s="12"/>
      <c r="D1448" s="13">
        <v>37.85</v>
      </c>
      <c r="E1448" s="13">
        <v>62.15</v>
      </c>
      <c r="F1448" s="14">
        <v>2.64</v>
      </c>
      <c r="G1448" s="15">
        <f t="shared" si="44"/>
        <v>2.6420079260237781</v>
      </c>
      <c r="H1448" s="8" t="str">
        <f t="shared" si="45"/>
        <v>Yes</v>
      </c>
    </row>
    <row r="1449" spans="1:8" x14ac:dyDescent="0.4">
      <c r="A1449" s="12" t="s">
        <v>2938</v>
      </c>
      <c r="B1449" s="12" t="s">
        <v>2939</v>
      </c>
      <c r="C1449" s="12"/>
      <c r="D1449" s="13">
        <v>38</v>
      </c>
      <c r="E1449" s="13">
        <v>62</v>
      </c>
      <c r="F1449" s="14">
        <v>2.63</v>
      </c>
      <c r="G1449" s="15">
        <f t="shared" si="44"/>
        <v>2.6315789473684212</v>
      </c>
      <c r="H1449" s="8" t="str">
        <f t="shared" si="45"/>
        <v>Yes</v>
      </c>
    </row>
    <row r="1450" spans="1:8" x14ac:dyDescent="0.4">
      <c r="A1450" s="12" t="s">
        <v>2940</v>
      </c>
      <c r="B1450" s="12" t="s">
        <v>2941</v>
      </c>
      <c r="C1450" s="12"/>
      <c r="D1450" s="13">
        <v>50</v>
      </c>
      <c r="E1450" s="13">
        <v>50</v>
      </c>
      <c r="F1450" s="14">
        <v>2</v>
      </c>
      <c r="G1450" s="15">
        <f t="shared" si="44"/>
        <v>2</v>
      </c>
      <c r="H1450" s="8" t="str">
        <f t="shared" si="45"/>
        <v>Yes</v>
      </c>
    </row>
    <row r="1451" spans="1:8" x14ac:dyDescent="0.4">
      <c r="A1451" s="12" t="s">
        <v>2942</v>
      </c>
      <c r="B1451" s="12" t="s">
        <v>2943</v>
      </c>
      <c r="C1451" s="12"/>
      <c r="D1451" s="13">
        <v>50</v>
      </c>
      <c r="E1451" s="13">
        <v>50</v>
      </c>
      <c r="F1451" s="14">
        <v>2</v>
      </c>
      <c r="G1451" s="15">
        <f t="shared" si="44"/>
        <v>2</v>
      </c>
      <c r="H1451" s="8" t="str">
        <f t="shared" si="45"/>
        <v>Yes</v>
      </c>
    </row>
    <row r="1452" spans="1:8" x14ac:dyDescent="0.4">
      <c r="A1452" s="16" t="s">
        <v>2944</v>
      </c>
      <c r="B1452" s="16" t="s">
        <v>2945</v>
      </c>
      <c r="C1452" s="16"/>
      <c r="D1452" s="17">
        <v>100</v>
      </c>
      <c r="E1452" s="17">
        <v>0</v>
      </c>
      <c r="F1452" s="18">
        <v>1</v>
      </c>
      <c r="G1452" s="19">
        <f t="shared" si="44"/>
        <v>1</v>
      </c>
      <c r="H1452" s="9" t="str">
        <f t="shared" si="45"/>
        <v>No — 0% funding</v>
      </c>
    </row>
    <row r="1453" spans="1:8" x14ac:dyDescent="0.4">
      <c r="A1453" s="12" t="s">
        <v>2946</v>
      </c>
      <c r="B1453" s="12" t="s">
        <v>2947</v>
      </c>
      <c r="C1453" s="12"/>
      <c r="D1453" s="13">
        <v>40</v>
      </c>
      <c r="E1453" s="13">
        <v>60</v>
      </c>
      <c r="F1453" s="14">
        <v>2.5</v>
      </c>
      <c r="G1453" s="15">
        <f t="shared" si="44"/>
        <v>2.5</v>
      </c>
      <c r="H1453" s="8" t="str">
        <f t="shared" si="45"/>
        <v>Yes</v>
      </c>
    </row>
    <row r="1454" spans="1:8" x14ac:dyDescent="0.4">
      <c r="A1454" s="12" t="s">
        <v>2948</v>
      </c>
      <c r="B1454" s="12" t="s">
        <v>2949</v>
      </c>
      <c r="C1454" s="12"/>
      <c r="D1454" s="13">
        <v>40</v>
      </c>
      <c r="E1454" s="13">
        <v>60</v>
      </c>
      <c r="F1454" s="14">
        <v>2.5</v>
      </c>
      <c r="G1454" s="15">
        <f t="shared" si="44"/>
        <v>2.5</v>
      </c>
      <c r="H1454" s="8" t="str">
        <f t="shared" si="45"/>
        <v>Yes</v>
      </c>
    </row>
    <row r="1455" spans="1:8" x14ac:dyDescent="0.4">
      <c r="A1455" s="12" t="s">
        <v>2950</v>
      </c>
      <c r="B1455" s="12" t="s">
        <v>2951</v>
      </c>
      <c r="C1455" s="12"/>
      <c r="D1455" s="13">
        <v>30</v>
      </c>
      <c r="E1455" s="13">
        <v>70</v>
      </c>
      <c r="F1455" s="14">
        <v>3.33</v>
      </c>
      <c r="G1455" s="15">
        <f t="shared" si="44"/>
        <v>3.3333333333333335</v>
      </c>
      <c r="H1455" s="8" t="str">
        <f t="shared" si="45"/>
        <v>Yes</v>
      </c>
    </row>
    <row r="1456" spans="1:8" x14ac:dyDescent="0.4">
      <c r="A1456" s="12" t="s">
        <v>2952</v>
      </c>
      <c r="B1456" s="12" t="s">
        <v>2953</v>
      </c>
      <c r="C1456" s="12"/>
      <c r="D1456" s="13">
        <v>40</v>
      </c>
      <c r="E1456" s="13">
        <v>60</v>
      </c>
      <c r="F1456" s="14">
        <v>2.5</v>
      </c>
      <c r="G1456" s="15">
        <f t="shared" si="44"/>
        <v>2.5</v>
      </c>
      <c r="H1456" s="8" t="str">
        <f t="shared" si="45"/>
        <v>Yes</v>
      </c>
    </row>
    <row r="1457" spans="1:8" x14ac:dyDescent="0.4">
      <c r="A1457" s="12" t="s">
        <v>2954</v>
      </c>
      <c r="B1457" s="12" t="s">
        <v>2955</v>
      </c>
      <c r="C1457" s="12"/>
      <c r="D1457" s="13">
        <v>33.159999999999997</v>
      </c>
      <c r="E1457" s="13">
        <v>66.84</v>
      </c>
      <c r="F1457" s="14">
        <v>3.02</v>
      </c>
      <c r="G1457" s="15">
        <f t="shared" si="44"/>
        <v>3.0156815440289511</v>
      </c>
      <c r="H1457" s="8" t="str">
        <f t="shared" si="45"/>
        <v>Yes</v>
      </c>
    </row>
    <row r="1458" spans="1:8" x14ac:dyDescent="0.4">
      <c r="A1458" s="12" t="s">
        <v>2956</v>
      </c>
      <c r="B1458" s="12" t="s">
        <v>2957</v>
      </c>
      <c r="C1458" s="12"/>
      <c r="D1458" s="13">
        <v>31.79</v>
      </c>
      <c r="E1458" s="13">
        <v>68.209999999999994</v>
      </c>
      <c r="F1458" s="14">
        <v>3.15</v>
      </c>
      <c r="G1458" s="15">
        <f t="shared" si="44"/>
        <v>3.1456432840515887</v>
      </c>
      <c r="H1458" s="8" t="str">
        <f t="shared" si="45"/>
        <v>Yes</v>
      </c>
    </row>
    <row r="1459" spans="1:8" x14ac:dyDescent="0.4">
      <c r="A1459" s="12" t="s">
        <v>2958</v>
      </c>
      <c r="B1459" s="12" t="s">
        <v>2959</v>
      </c>
      <c r="C1459" s="12"/>
      <c r="D1459" s="13">
        <v>26.5</v>
      </c>
      <c r="E1459" s="13">
        <v>73.5</v>
      </c>
      <c r="F1459" s="14">
        <v>3.77</v>
      </c>
      <c r="G1459" s="15">
        <f t="shared" si="44"/>
        <v>3.7735849056603774</v>
      </c>
      <c r="H1459" s="8" t="str">
        <f t="shared" si="45"/>
        <v>Yes</v>
      </c>
    </row>
    <row r="1460" spans="1:8" x14ac:dyDescent="0.4">
      <c r="A1460" s="12" t="s">
        <v>2960</v>
      </c>
      <c r="B1460" s="12" t="s">
        <v>2961</v>
      </c>
      <c r="C1460" s="12"/>
      <c r="D1460" s="13">
        <v>28.03</v>
      </c>
      <c r="E1460" s="13">
        <v>71.97</v>
      </c>
      <c r="F1460" s="14">
        <v>3.57</v>
      </c>
      <c r="G1460" s="15">
        <f t="shared" si="44"/>
        <v>3.5676061362825542</v>
      </c>
      <c r="H1460" s="8" t="str">
        <f t="shared" si="45"/>
        <v>Yes</v>
      </c>
    </row>
    <row r="1461" spans="1:8" x14ac:dyDescent="0.4">
      <c r="A1461" s="12" t="s">
        <v>2962</v>
      </c>
      <c r="B1461" s="12" t="s">
        <v>2963</v>
      </c>
      <c r="C1461" s="12"/>
      <c r="D1461" s="13">
        <v>35.9</v>
      </c>
      <c r="E1461" s="13">
        <v>64.099999999999994</v>
      </c>
      <c r="F1461" s="14">
        <v>2.79</v>
      </c>
      <c r="G1461" s="15">
        <f t="shared" si="44"/>
        <v>2.785515320334262</v>
      </c>
      <c r="H1461" s="8" t="str">
        <f t="shared" si="45"/>
        <v>Yes</v>
      </c>
    </row>
    <row r="1462" spans="1:8" x14ac:dyDescent="0.4">
      <c r="A1462" s="16" t="s">
        <v>2964</v>
      </c>
      <c r="B1462" s="16" t="s">
        <v>2965</v>
      </c>
      <c r="C1462" s="16"/>
      <c r="D1462" s="17">
        <v>100</v>
      </c>
      <c r="E1462" s="17">
        <v>0</v>
      </c>
      <c r="F1462" s="18">
        <v>1</v>
      </c>
      <c r="G1462" s="19">
        <f t="shared" si="44"/>
        <v>1</v>
      </c>
      <c r="H1462" s="9" t="str">
        <f t="shared" si="45"/>
        <v>No — 0% funding</v>
      </c>
    </row>
    <row r="1463" spans="1:8" x14ac:dyDescent="0.4">
      <c r="A1463" s="12" t="s">
        <v>2966</v>
      </c>
      <c r="B1463" s="12" t="s">
        <v>2967</v>
      </c>
      <c r="C1463" s="12"/>
      <c r="D1463" s="13">
        <v>38.74</v>
      </c>
      <c r="E1463" s="13">
        <v>61.26</v>
      </c>
      <c r="F1463" s="14">
        <v>2.58</v>
      </c>
      <c r="G1463" s="15">
        <f t="shared" si="44"/>
        <v>2.5813113061435207</v>
      </c>
      <c r="H1463" s="8" t="str">
        <f t="shared" si="45"/>
        <v>Yes</v>
      </c>
    </row>
    <row r="1464" spans="1:8" x14ac:dyDescent="0.4">
      <c r="A1464" s="12" t="s">
        <v>2968</v>
      </c>
      <c r="B1464" s="12" t="s">
        <v>2969</v>
      </c>
      <c r="C1464" s="12"/>
      <c r="D1464" s="13">
        <v>20</v>
      </c>
      <c r="E1464" s="13">
        <v>80</v>
      </c>
      <c r="F1464" s="14">
        <v>5</v>
      </c>
      <c r="G1464" s="15">
        <f t="shared" si="44"/>
        <v>5</v>
      </c>
      <c r="H1464" s="8" t="str">
        <f t="shared" si="45"/>
        <v>Yes</v>
      </c>
    </row>
    <row r="1465" spans="1:8" x14ac:dyDescent="0.4">
      <c r="A1465" s="12" t="s">
        <v>2970</v>
      </c>
      <c r="B1465" s="12" t="s">
        <v>2971</v>
      </c>
      <c r="C1465" s="12"/>
      <c r="D1465" s="13">
        <v>20</v>
      </c>
      <c r="E1465" s="13">
        <v>80</v>
      </c>
      <c r="F1465" s="14">
        <v>5</v>
      </c>
      <c r="G1465" s="15">
        <f t="shared" si="44"/>
        <v>5</v>
      </c>
      <c r="H1465" s="8" t="str">
        <f t="shared" si="45"/>
        <v>Yes</v>
      </c>
    </row>
    <row r="1466" spans="1:8" x14ac:dyDescent="0.4">
      <c r="A1466" s="12" t="s">
        <v>2972</v>
      </c>
      <c r="B1466" s="12" t="s">
        <v>2973</v>
      </c>
      <c r="C1466" s="12"/>
      <c r="D1466" s="13">
        <v>20</v>
      </c>
      <c r="E1466" s="13">
        <v>80</v>
      </c>
      <c r="F1466" s="14">
        <v>5</v>
      </c>
      <c r="G1466" s="15">
        <f t="shared" si="44"/>
        <v>5</v>
      </c>
      <c r="H1466" s="8" t="str">
        <f t="shared" si="45"/>
        <v>Yes</v>
      </c>
    </row>
    <row r="1467" spans="1:8" x14ac:dyDescent="0.4">
      <c r="A1467" s="12" t="s">
        <v>2974</v>
      </c>
      <c r="B1467" s="12" t="s">
        <v>2975</v>
      </c>
      <c r="C1467" s="12"/>
      <c r="D1467" s="13">
        <v>29.54</v>
      </c>
      <c r="E1467" s="13">
        <v>70.459999999999994</v>
      </c>
      <c r="F1467" s="14">
        <v>3.39</v>
      </c>
      <c r="G1467" s="15">
        <f t="shared" si="44"/>
        <v>3.3852403520649967</v>
      </c>
      <c r="H1467" s="8" t="str">
        <f t="shared" si="45"/>
        <v>Yes</v>
      </c>
    </row>
    <row r="1468" spans="1:8" x14ac:dyDescent="0.4">
      <c r="A1468" s="12" t="s">
        <v>2976</v>
      </c>
      <c r="B1468" s="12" t="s">
        <v>2977</v>
      </c>
      <c r="C1468" s="12"/>
      <c r="D1468" s="13">
        <v>50</v>
      </c>
      <c r="E1468" s="13">
        <v>50</v>
      </c>
      <c r="F1468" s="14">
        <v>2</v>
      </c>
      <c r="G1468" s="15">
        <f t="shared" si="44"/>
        <v>2</v>
      </c>
      <c r="H1468" s="8" t="str">
        <f t="shared" si="45"/>
        <v>Yes</v>
      </c>
    </row>
    <row r="1469" spans="1:8" x14ac:dyDescent="0.4">
      <c r="A1469" s="12" t="s">
        <v>2978</v>
      </c>
      <c r="B1469" s="12" t="s">
        <v>2979</v>
      </c>
      <c r="C1469" s="12"/>
      <c r="D1469" s="13">
        <v>20</v>
      </c>
      <c r="E1469" s="13">
        <v>80</v>
      </c>
      <c r="F1469" s="14">
        <v>5</v>
      </c>
      <c r="G1469" s="15">
        <f t="shared" si="44"/>
        <v>5</v>
      </c>
      <c r="H1469" s="8" t="str">
        <f t="shared" si="45"/>
        <v>Yes</v>
      </c>
    </row>
    <row r="1470" spans="1:8" x14ac:dyDescent="0.4">
      <c r="A1470" s="12" t="s">
        <v>2980</v>
      </c>
      <c r="B1470" s="12" t="s">
        <v>2981</v>
      </c>
      <c r="C1470" s="12"/>
      <c r="D1470" s="13">
        <v>64</v>
      </c>
      <c r="E1470" s="13">
        <v>36</v>
      </c>
      <c r="F1470" s="14">
        <v>1.56</v>
      </c>
      <c r="G1470" s="15">
        <f t="shared" si="44"/>
        <v>1.5625</v>
      </c>
      <c r="H1470" s="8" t="str">
        <f t="shared" si="45"/>
        <v>Yes</v>
      </c>
    </row>
    <row r="1471" spans="1:8" x14ac:dyDescent="0.4">
      <c r="A1471" s="12" t="s">
        <v>2982</v>
      </c>
      <c r="B1471" s="12" t="s">
        <v>2983</v>
      </c>
      <c r="C1471" s="12"/>
      <c r="D1471" s="13">
        <v>36.97</v>
      </c>
      <c r="E1471" s="13">
        <v>63.03</v>
      </c>
      <c r="F1471" s="14">
        <v>2.7</v>
      </c>
      <c r="G1471" s="15">
        <f t="shared" si="44"/>
        <v>2.7048958615093319</v>
      </c>
      <c r="H1471" s="8" t="str">
        <f t="shared" si="45"/>
        <v>Yes</v>
      </c>
    </row>
    <row r="1472" spans="1:8" x14ac:dyDescent="0.4">
      <c r="A1472" s="12" t="s">
        <v>2984</v>
      </c>
      <c r="B1472" s="12" t="s">
        <v>2985</v>
      </c>
      <c r="C1472" s="12"/>
      <c r="D1472" s="13">
        <v>50</v>
      </c>
      <c r="E1472" s="13">
        <v>50</v>
      </c>
      <c r="F1472" s="14">
        <v>2</v>
      </c>
      <c r="G1472" s="15">
        <f t="shared" si="44"/>
        <v>2</v>
      </c>
      <c r="H1472" s="8" t="str">
        <f t="shared" si="45"/>
        <v>Yes</v>
      </c>
    </row>
    <row r="1473" spans="1:8" x14ac:dyDescent="0.4">
      <c r="A1473" s="12" t="s">
        <v>2986</v>
      </c>
      <c r="B1473" s="12" t="s">
        <v>2987</v>
      </c>
      <c r="C1473" s="12"/>
      <c r="D1473" s="13">
        <v>20</v>
      </c>
      <c r="E1473" s="13">
        <v>80</v>
      </c>
      <c r="F1473" s="14">
        <v>5</v>
      </c>
      <c r="G1473" s="15">
        <f t="shared" si="44"/>
        <v>5</v>
      </c>
      <c r="H1473" s="8" t="str">
        <f t="shared" si="45"/>
        <v>Yes</v>
      </c>
    </row>
    <row r="1474" spans="1:8" x14ac:dyDescent="0.4">
      <c r="A1474" s="12" t="s">
        <v>2988</v>
      </c>
      <c r="B1474" s="12" t="s">
        <v>2989</v>
      </c>
      <c r="C1474" s="12"/>
      <c r="D1474" s="13">
        <v>20</v>
      </c>
      <c r="E1474" s="13">
        <v>80</v>
      </c>
      <c r="F1474" s="14">
        <v>5</v>
      </c>
      <c r="G1474" s="15">
        <f t="shared" si="44"/>
        <v>5</v>
      </c>
      <c r="H1474" s="8" t="str">
        <f t="shared" si="45"/>
        <v>Yes</v>
      </c>
    </row>
    <row r="1475" spans="1:8" x14ac:dyDescent="0.4">
      <c r="A1475" s="12" t="s">
        <v>2990</v>
      </c>
      <c r="B1475" s="12" t="s">
        <v>2991</v>
      </c>
      <c r="C1475" s="12"/>
      <c r="D1475" s="13">
        <v>31.66</v>
      </c>
      <c r="E1475" s="13">
        <v>68.34</v>
      </c>
      <c r="F1475" s="14">
        <v>3.16</v>
      </c>
      <c r="G1475" s="15">
        <f t="shared" si="44"/>
        <v>3.1585596967782692</v>
      </c>
      <c r="H1475" s="8" t="str">
        <f t="shared" si="45"/>
        <v>Yes</v>
      </c>
    </row>
    <row r="1476" spans="1:8" x14ac:dyDescent="0.4">
      <c r="A1476" s="12" t="s">
        <v>2992</v>
      </c>
      <c r="B1476" s="12" t="s">
        <v>2993</v>
      </c>
      <c r="C1476" s="12"/>
      <c r="D1476" s="13">
        <v>40</v>
      </c>
      <c r="E1476" s="13">
        <v>60</v>
      </c>
      <c r="F1476" s="14">
        <v>2.5</v>
      </c>
      <c r="G1476" s="15">
        <f t="shared" si="44"/>
        <v>2.5</v>
      </c>
      <c r="H1476" s="8" t="str">
        <f t="shared" si="45"/>
        <v>Yes</v>
      </c>
    </row>
    <row r="1477" spans="1:8" x14ac:dyDescent="0.4">
      <c r="A1477" s="12" t="s">
        <v>2994</v>
      </c>
      <c r="B1477" s="12" t="s">
        <v>2995</v>
      </c>
      <c r="C1477" s="12"/>
      <c r="D1477" s="13">
        <v>24</v>
      </c>
      <c r="E1477" s="13">
        <v>76</v>
      </c>
      <c r="F1477" s="14">
        <v>4.17</v>
      </c>
      <c r="G1477" s="15">
        <f t="shared" si="44"/>
        <v>4.166666666666667</v>
      </c>
      <c r="H1477" s="8" t="str">
        <f t="shared" si="45"/>
        <v>Yes</v>
      </c>
    </row>
    <row r="1478" spans="1:8" x14ac:dyDescent="0.4">
      <c r="A1478" s="12" t="s">
        <v>2996</v>
      </c>
      <c r="B1478" s="12" t="s">
        <v>2997</v>
      </c>
      <c r="C1478" s="12"/>
      <c r="D1478" s="13">
        <v>40</v>
      </c>
      <c r="E1478" s="13">
        <v>60</v>
      </c>
      <c r="F1478" s="14">
        <v>2.5</v>
      </c>
      <c r="G1478" s="15">
        <f t="shared" ref="G1478:G1541" si="46">IFERROR(100/D1478,"")</f>
        <v>2.5</v>
      </c>
      <c r="H1478" s="8" t="str">
        <f t="shared" ref="H1478:H1541" si="47">IF(E1478&gt;0,"Yes","No — 0% funding")</f>
        <v>Yes</v>
      </c>
    </row>
    <row r="1479" spans="1:8" x14ac:dyDescent="0.4">
      <c r="A1479" s="12" t="s">
        <v>2998</v>
      </c>
      <c r="B1479" s="12" t="s">
        <v>2999</v>
      </c>
      <c r="C1479" s="12"/>
      <c r="D1479" s="13">
        <v>50</v>
      </c>
      <c r="E1479" s="13">
        <v>50</v>
      </c>
      <c r="F1479" s="14">
        <v>2</v>
      </c>
      <c r="G1479" s="15">
        <f t="shared" si="46"/>
        <v>2</v>
      </c>
      <c r="H1479" s="8" t="str">
        <f t="shared" si="47"/>
        <v>Yes</v>
      </c>
    </row>
    <row r="1480" spans="1:8" x14ac:dyDescent="0.4">
      <c r="A1480" s="12" t="s">
        <v>3000</v>
      </c>
      <c r="B1480" s="12" t="s">
        <v>3001</v>
      </c>
      <c r="C1480" s="12"/>
      <c r="D1480" s="13">
        <v>50</v>
      </c>
      <c r="E1480" s="13">
        <v>50</v>
      </c>
      <c r="F1480" s="14">
        <v>2</v>
      </c>
      <c r="G1480" s="15">
        <f t="shared" si="46"/>
        <v>2</v>
      </c>
      <c r="H1480" s="8" t="str">
        <f t="shared" si="47"/>
        <v>Yes</v>
      </c>
    </row>
    <row r="1481" spans="1:8" x14ac:dyDescent="0.4">
      <c r="A1481" s="12" t="s">
        <v>3002</v>
      </c>
      <c r="B1481" s="12" t="s">
        <v>3003</v>
      </c>
      <c r="C1481" s="12"/>
      <c r="D1481" s="13">
        <v>24</v>
      </c>
      <c r="E1481" s="13">
        <v>76</v>
      </c>
      <c r="F1481" s="14">
        <v>4.17</v>
      </c>
      <c r="G1481" s="15">
        <f t="shared" si="46"/>
        <v>4.166666666666667</v>
      </c>
      <c r="H1481" s="8" t="str">
        <f t="shared" si="47"/>
        <v>Yes</v>
      </c>
    </row>
    <row r="1482" spans="1:8" x14ac:dyDescent="0.4">
      <c r="A1482" s="12" t="s">
        <v>3004</v>
      </c>
      <c r="B1482" s="12" t="s">
        <v>3005</v>
      </c>
      <c r="C1482" s="12"/>
      <c r="D1482" s="13">
        <v>37.630000000000003</v>
      </c>
      <c r="E1482" s="13">
        <v>62.37</v>
      </c>
      <c r="F1482" s="14">
        <v>2.66</v>
      </c>
      <c r="G1482" s="15">
        <f t="shared" si="46"/>
        <v>2.6574541589157583</v>
      </c>
      <c r="H1482" s="8" t="str">
        <f t="shared" si="47"/>
        <v>Yes</v>
      </c>
    </row>
    <row r="1483" spans="1:8" x14ac:dyDescent="0.4">
      <c r="A1483" s="12" t="s">
        <v>3006</v>
      </c>
      <c r="B1483" s="12" t="s">
        <v>3007</v>
      </c>
      <c r="C1483" s="12"/>
      <c r="D1483" s="13">
        <v>40</v>
      </c>
      <c r="E1483" s="13">
        <v>60</v>
      </c>
      <c r="F1483" s="14">
        <v>2.5</v>
      </c>
      <c r="G1483" s="15">
        <f t="shared" si="46"/>
        <v>2.5</v>
      </c>
      <c r="H1483" s="8" t="str">
        <f t="shared" si="47"/>
        <v>Yes</v>
      </c>
    </row>
    <row r="1484" spans="1:8" x14ac:dyDescent="0.4">
      <c r="A1484" s="12" t="s">
        <v>3008</v>
      </c>
      <c r="B1484" s="12" t="s">
        <v>3009</v>
      </c>
      <c r="C1484" s="12"/>
      <c r="D1484" s="13">
        <v>33.46</v>
      </c>
      <c r="E1484" s="13">
        <v>66.540000000000006</v>
      </c>
      <c r="F1484" s="14">
        <v>2.99</v>
      </c>
      <c r="G1484" s="15">
        <f t="shared" si="46"/>
        <v>2.9886431560071727</v>
      </c>
      <c r="H1484" s="8" t="str">
        <f t="shared" si="47"/>
        <v>Yes</v>
      </c>
    </row>
    <row r="1485" spans="1:8" x14ac:dyDescent="0.4">
      <c r="A1485" s="12" t="s">
        <v>3010</v>
      </c>
      <c r="B1485" s="12" t="s">
        <v>3011</v>
      </c>
      <c r="C1485" s="12"/>
      <c r="D1485" s="13">
        <v>50</v>
      </c>
      <c r="E1485" s="13">
        <v>50</v>
      </c>
      <c r="F1485" s="14">
        <v>2</v>
      </c>
      <c r="G1485" s="15">
        <f t="shared" si="46"/>
        <v>2</v>
      </c>
      <c r="H1485" s="8" t="str">
        <f t="shared" si="47"/>
        <v>Yes</v>
      </c>
    </row>
    <row r="1486" spans="1:8" x14ac:dyDescent="0.4">
      <c r="A1486" s="12" t="s">
        <v>3012</v>
      </c>
      <c r="B1486" s="12" t="s">
        <v>3013</v>
      </c>
      <c r="C1486" s="12"/>
      <c r="D1486" s="13">
        <v>39.159999999999997</v>
      </c>
      <c r="E1486" s="13">
        <v>60.84</v>
      </c>
      <c r="F1486" s="14">
        <v>2.5499999999999998</v>
      </c>
      <c r="G1486" s="15">
        <f t="shared" si="46"/>
        <v>2.5536261491317673</v>
      </c>
      <c r="H1486" s="8" t="str">
        <f t="shared" si="47"/>
        <v>Yes</v>
      </c>
    </row>
    <row r="1487" spans="1:8" x14ac:dyDescent="0.4">
      <c r="A1487" s="12" t="s">
        <v>3014</v>
      </c>
      <c r="B1487" s="12" t="s">
        <v>3015</v>
      </c>
      <c r="C1487" s="12"/>
      <c r="D1487" s="13">
        <v>40</v>
      </c>
      <c r="E1487" s="13">
        <v>60</v>
      </c>
      <c r="F1487" s="14">
        <v>2.5</v>
      </c>
      <c r="G1487" s="15">
        <f t="shared" si="46"/>
        <v>2.5</v>
      </c>
      <c r="H1487" s="8" t="str">
        <f t="shared" si="47"/>
        <v>Yes</v>
      </c>
    </row>
    <row r="1488" spans="1:8" x14ac:dyDescent="0.4">
      <c r="A1488" s="16" t="s">
        <v>3016</v>
      </c>
      <c r="B1488" s="16" t="s">
        <v>3017</v>
      </c>
      <c r="C1488" s="16"/>
      <c r="D1488" s="17">
        <v>100</v>
      </c>
      <c r="E1488" s="17">
        <v>0</v>
      </c>
      <c r="F1488" s="18">
        <v>1</v>
      </c>
      <c r="G1488" s="19">
        <f t="shared" si="46"/>
        <v>1</v>
      </c>
      <c r="H1488" s="9" t="str">
        <f t="shared" si="47"/>
        <v>No — 0% funding</v>
      </c>
    </row>
    <row r="1489" spans="1:8" x14ac:dyDescent="0.4">
      <c r="A1489" s="12" t="s">
        <v>3018</v>
      </c>
      <c r="B1489" s="12" t="s">
        <v>3019</v>
      </c>
      <c r="C1489" s="12"/>
      <c r="D1489" s="13">
        <v>60</v>
      </c>
      <c r="E1489" s="13">
        <v>40</v>
      </c>
      <c r="F1489" s="14">
        <v>1.67</v>
      </c>
      <c r="G1489" s="15">
        <f t="shared" si="46"/>
        <v>1.6666666666666667</v>
      </c>
      <c r="H1489" s="8" t="str">
        <f t="shared" si="47"/>
        <v>Yes</v>
      </c>
    </row>
    <row r="1490" spans="1:8" x14ac:dyDescent="0.4">
      <c r="A1490" s="16" t="s">
        <v>3020</v>
      </c>
      <c r="B1490" s="16" t="s">
        <v>3021</v>
      </c>
      <c r="C1490" s="16"/>
      <c r="D1490" s="17">
        <v>100</v>
      </c>
      <c r="E1490" s="17">
        <v>0</v>
      </c>
      <c r="F1490" s="18">
        <v>1</v>
      </c>
      <c r="G1490" s="19">
        <f t="shared" si="46"/>
        <v>1</v>
      </c>
      <c r="H1490" s="9" t="str">
        <f t="shared" si="47"/>
        <v>No — 0% funding</v>
      </c>
    </row>
    <row r="1491" spans="1:8" x14ac:dyDescent="0.4">
      <c r="A1491" s="12" t="s">
        <v>3022</v>
      </c>
      <c r="B1491" s="12" t="s">
        <v>3023</v>
      </c>
      <c r="C1491" s="12"/>
      <c r="D1491" s="13">
        <v>60</v>
      </c>
      <c r="E1491" s="13">
        <v>40</v>
      </c>
      <c r="F1491" s="14">
        <v>1.67</v>
      </c>
      <c r="G1491" s="15">
        <f t="shared" si="46"/>
        <v>1.6666666666666667</v>
      </c>
      <c r="H1491" s="8" t="str">
        <f t="shared" si="47"/>
        <v>Yes</v>
      </c>
    </row>
    <row r="1492" spans="1:8" x14ac:dyDescent="0.4">
      <c r="A1492" s="12" t="s">
        <v>3024</v>
      </c>
      <c r="B1492" s="12" t="s">
        <v>3025</v>
      </c>
      <c r="C1492" s="12"/>
      <c r="D1492" s="13">
        <v>40</v>
      </c>
      <c r="E1492" s="13">
        <v>60</v>
      </c>
      <c r="F1492" s="14">
        <v>2.5</v>
      </c>
      <c r="G1492" s="15">
        <f t="shared" si="46"/>
        <v>2.5</v>
      </c>
      <c r="H1492" s="8" t="str">
        <f t="shared" si="47"/>
        <v>Yes</v>
      </c>
    </row>
    <row r="1493" spans="1:8" x14ac:dyDescent="0.4">
      <c r="A1493" s="12" t="s">
        <v>3026</v>
      </c>
      <c r="B1493" s="12" t="s">
        <v>3027</v>
      </c>
      <c r="C1493" s="12"/>
      <c r="D1493" s="13">
        <v>33.15</v>
      </c>
      <c r="E1493" s="13">
        <v>66.849999999999994</v>
      </c>
      <c r="F1493" s="14">
        <v>3.02</v>
      </c>
      <c r="G1493" s="15">
        <f t="shared" si="46"/>
        <v>3.0165912518853695</v>
      </c>
      <c r="H1493" s="8" t="str">
        <f t="shared" si="47"/>
        <v>Yes</v>
      </c>
    </row>
    <row r="1494" spans="1:8" x14ac:dyDescent="0.4">
      <c r="A1494" s="12" t="s">
        <v>3028</v>
      </c>
      <c r="B1494" s="12" t="s">
        <v>3029</v>
      </c>
      <c r="C1494" s="12"/>
      <c r="D1494" s="13">
        <v>40</v>
      </c>
      <c r="E1494" s="13">
        <v>60</v>
      </c>
      <c r="F1494" s="14">
        <v>2.5</v>
      </c>
      <c r="G1494" s="15">
        <f t="shared" si="46"/>
        <v>2.5</v>
      </c>
      <c r="H1494" s="8" t="str">
        <f t="shared" si="47"/>
        <v>Yes</v>
      </c>
    </row>
    <row r="1495" spans="1:8" x14ac:dyDescent="0.4">
      <c r="A1495" s="12" t="s">
        <v>3030</v>
      </c>
      <c r="B1495" s="12" t="s">
        <v>3031</v>
      </c>
      <c r="C1495" s="12"/>
      <c r="D1495" s="13">
        <v>50</v>
      </c>
      <c r="E1495" s="13">
        <v>50</v>
      </c>
      <c r="F1495" s="14">
        <v>2</v>
      </c>
      <c r="G1495" s="15">
        <f t="shared" si="46"/>
        <v>2</v>
      </c>
      <c r="H1495" s="8" t="str">
        <f t="shared" si="47"/>
        <v>Yes</v>
      </c>
    </row>
    <row r="1496" spans="1:8" x14ac:dyDescent="0.4">
      <c r="A1496" s="12" t="s">
        <v>3032</v>
      </c>
      <c r="B1496" s="12" t="s">
        <v>3033</v>
      </c>
      <c r="C1496" s="12"/>
      <c r="D1496" s="13">
        <v>23</v>
      </c>
      <c r="E1496" s="13">
        <v>77</v>
      </c>
      <c r="F1496" s="14">
        <v>4.3499999999999996</v>
      </c>
      <c r="G1496" s="15">
        <f t="shared" si="46"/>
        <v>4.3478260869565215</v>
      </c>
      <c r="H1496" s="8" t="str">
        <f t="shared" si="47"/>
        <v>Yes</v>
      </c>
    </row>
    <row r="1497" spans="1:8" x14ac:dyDescent="0.4">
      <c r="A1497" s="16" t="s">
        <v>3034</v>
      </c>
      <c r="B1497" s="16" t="s">
        <v>3035</v>
      </c>
      <c r="C1497" s="16"/>
      <c r="D1497" s="17">
        <v>100</v>
      </c>
      <c r="E1497" s="17">
        <v>0</v>
      </c>
      <c r="F1497" s="18">
        <v>1</v>
      </c>
      <c r="G1497" s="19">
        <f t="shared" si="46"/>
        <v>1</v>
      </c>
      <c r="H1497" s="9" t="str">
        <f t="shared" si="47"/>
        <v>No — 0% funding</v>
      </c>
    </row>
    <row r="1498" spans="1:8" x14ac:dyDescent="0.4">
      <c r="A1498" s="12" t="s">
        <v>3036</v>
      </c>
      <c r="B1498" s="12" t="s">
        <v>3037</v>
      </c>
      <c r="C1498" s="12"/>
      <c r="D1498" s="13">
        <v>50</v>
      </c>
      <c r="E1498" s="13">
        <v>50</v>
      </c>
      <c r="F1498" s="14">
        <v>2</v>
      </c>
      <c r="G1498" s="15">
        <f t="shared" si="46"/>
        <v>2</v>
      </c>
      <c r="H1498" s="8" t="str">
        <f t="shared" si="47"/>
        <v>Yes</v>
      </c>
    </row>
    <row r="1499" spans="1:8" x14ac:dyDescent="0.4">
      <c r="A1499" s="12" t="s">
        <v>3038</v>
      </c>
      <c r="B1499" s="12" t="s">
        <v>3039</v>
      </c>
      <c r="C1499" s="12"/>
      <c r="D1499" s="13">
        <v>60</v>
      </c>
      <c r="E1499" s="13">
        <v>40</v>
      </c>
      <c r="F1499" s="14">
        <v>1.67</v>
      </c>
      <c r="G1499" s="15">
        <f t="shared" si="46"/>
        <v>1.6666666666666667</v>
      </c>
      <c r="H1499" s="8" t="str">
        <f t="shared" si="47"/>
        <v>Yes</v>
      </c>
    </row>
    <row r="1500" spans="1:8" x14ac:dyDescent="0.4">
      <c r="A1500" s="16" t="s">
        <v>3040</v>
      </c>
      <c r="B1500" s="16" t="s">
        <v>3041</v>
      </c>
      <c r="C1500" s="16"/>
      <c r="D1500" s="17">
        <v>100</v>
      </c>
      <c r="E1500" s="17">
        <v>0</v>
      </c>
      <c r="F1500" s="18">
        <v>1</v>
      </c>
      <c r="G1500" s="19">
        <f t="shared" si="46"/>
        <v>1</v>
      </c>
      <c r="H1500" s="9" t="str">
        <f t="shared" si="47"/>
        <v>No — 0% funding</v>
      </c>
    </row>
    <row r="1501" spans="1:8" x14ac:dyDescent="0.4">
      <c r="A1501" s="12" t="s">
        <v>3042</v>
      </c>
      <c r="B1501" s="12" t="s">
        <v>3043</v>
      </c>
      <c r="C1501" s="12"/>
      <c r="D1501" s="13">
        <v>32.58</v>
      </c>
      <c r="E1501" s="13">
        <v>67.42</v>
      </c>
      <c r="F1501" s="14">
        <v>3.07</v>
      </c>
      <c r="G1501" s="15">
        <f t="shared" si="46"/>
        <v>3.0693677102516883</v>
      </c>
      <c r="H1501" s="8" t="str">
        <f t="shared" si="47"/>
        <v>Yes</v>
      </c>
    </row>
    <row r="1502" spans="1:8" x14ac:dyDescent="0.4">
      <c r="A1502" s="12" t="s">
        <v>3044</v>
      </c>
      <c r="B1502" s="12" t="s">
        <v>3045</v>
      </c>
      <c r="C1502" s="12"/>
      <c r="D1502" s="13">
        <v>50</v>
      </c>
      <c r="E1502" s="13">
        <v>50</v>
      </c>
      <c r="F1502" s="14">
        <v>2</v>
      </c>
      <c r="G1502" s="15">
        <f t="shared" si="46"/>
        <v>2</v>
      </c>
      <c r="H1502" s="8" t="str">
        <f t="shared" si="47"/>
        <v>Yes</v>
      </c>
    </row>
    <row r="1503" spans="1:8" x14ac:dyDescent="0.4">
      <c r="A1503" s="12" t="s">
        <v>3046</v>
      </c>
      <c r="B1503" s="12" t="s">
        <v>3047</v>
      </c>
      <c r="C1503" s="12"/>
      <c r="D1503" s="13">
        <v>50</v>
      </c>
      <c r="E1503" s="13">
        <v>50</v>
      </c>
      <c r="F1503" s="14">
        <v>2</v>
      </c>
      <c r="G1503" s="15">
        <f t="shared" si="46"/>
        <v>2</v>
      </c>
      <c r="H1503" s="8" t="str">
        <f t="shared" si="47"/>
        <v>Yes</v>
      </c>
    </row>
    <row r="1504" spans="1:8" x14ac:dyDescent="0.4">
      <c r="A1504" s="12" t="s">
        <v>3048</v>
      </c>
      <c r="B1504" s="12" t="s">
        <v>3049</v>
      </c>
      <c r="C1504" s="12"/>
      <c r="D1504" s="13">
        <v>33.65</v>
      </c>
      <c r="E1504" s="13">
        <v>66.349999999999994</v>
      </c>
      <c r="F1504" s="14">
        <v>2.97</v>
      </c>
      <c r="G1504" s="15">
        <f t="shared" si="46"/>
        <v>2.9717682020802378</v>
      </c>
      <c r="H1504" s="8" t="str">
        <f t="shared" si="47"/>
        <v>Yes</v>
      </c>
    </row>
    <row r="1505" spans="1:8" x14ac:dyDescent="0.4">
      <c r="A1505" s="12" t="s">
        <v>3050</v>
      </c>
      <c r="B1505" s="12" t="s">
        <v>3051</v>
      </c>
      <c r="C1505" s="12"/>
      <c r="D1505" s="13">
        <v>28.43</v>
      </c>
      <c r="E1505" s="13">
        <v>71.569999999999993</v>
      </c>
      <c r="F1505" s="14">
        <v>3.52</v>
      </c>
      <c r="G1505" s="15">
        <f t="shared" si="46"/>
        <v>3.5174111853675694</v>
      </c>
      <c r="H1505" s="8" t="str">
        <f t="shared" si="47"/>
        <v>Yes</v>
      </c>
    </row>
    <row r="1506" spans="1:8" x14ac:dyDescent="0.4">
      <c r="A1506" s="12" t="s">
        <v>3052</v>
      </c>
      <c r="B1506" s="12" t="s">
        <v>3053</v>
      </c>
      <c r="C1506" s="12"/>
      <c r="D1506" s="13">
        <v>27.35</v>
      </c>
      <c r="E1506" s="13">
        <v>72.650000000000006</v>
      </c>
      <c r="F1506" s="14">
        <v>3.66</v>
      </c>
      <c r="G1506" s="15">
        <f t="shared" si="46"/>
        <v>3.6563071297989027</v>
      </c>
      <c r="H1506" s="8" t="str">
        <f t="shared" si="47"/>
        <v>Yes</v>
      </c>
    </row>
    <row r="1507" spans="1:8" x14ac:dyDescent="0.4">
      <c r="A1507" s="12" t="s">
        <v>3054</v>
      </c>
      <c r="B1507" s="12" t="s">
        <v>3055</v>
      </c>
      <c r="C1507" s="12"/>
      <c r="D1507" s="13">
        <v>50</v>
      </c>
      <c r="E1507" s="13">
        <v>50</v>
      </c>
      <c r="F1507" s="14">
        <v>2</v>
      </c>
      <c r="G1507" s="15">
        <f t="shared" si="46"/>
        <v>2</v>
      </c>
      <c r="H1507" s="8" t="str">
        <f t="shared" si="47"/>
        <v>Yes</v>
      </c>
    </row>
    <row r="1508" spans="1:8" x14ac:dyDescent="0.4">
      <c r="A1508" s="12" t="s">
        <v>3056</v>
      </c>
      <c r="B1508" s="12" t="s">
        <v>3057</v>
      </c>
      <c r="C1508" s="12"/>
      <c r="D1508" s="13">
        <v>40</v>
      </c>
      <c r="E1508" s="13">
        <v>60</v>
      </c>
      <c r="F1508" s="14">
        <v>2.5</v>
      </c>
      <c r="G1508" s="15">
        <f t="shared" si="46"/>
        <v>2.5</v>
      </c>
      <c r="H1508" s="8" t="str">
        <f t="shared" si="47"/>
        <v>Yes</v>
      </c>
    </row>
    <row r="1509" spans="1:8" x14ac:dyDescent="0.4">
      <c r="A1509" s="12" t="s">
        <v>3058</v>
      </c>
      <c r="B1509" s="12" t="s">
        <v>3059</v>
      </c>
      <c r="C1509" s="12"/>
      <c r="D1509" s="13">
        <v>89</v>
      </c>
      <c r="E1509" s="13">
        <v>11</v>
      </c>
      <c r="F1509" s="14">
        <v>1.1200000000000001</v>
      </c>
      <c r="G1509" s="15">
        <f t="shared" si="46"/>
        <v>1.1235955056179776</v>
      </c>
      <c r="H1509" s="8" t="str">
        <f t="shared" si="47"/>
        <v>Yes</v>
      </c>
    </row>
    <row r="1510" spans="1:8" x14ac:dyDescent="0.4">
      <c r="A1510" s="12" t="s">
        <v>3060</v>
      </c>
      <c r="B1510" s="12" t="s">
        <v>3061</v>
      </c>
      <c r="C1510" s="12"/>
      <c r="D1510" s="13">
        <v>40</v>
      </c>
      <c r="E1510" s="13">
        <v>60</v>
      </c>
      <c r="F1510" s="14">
        <v>2.5</v>
      </c>
      <c r="G1510" s="15">
        <f t="shared" si="46"/>
        <v>2.5</v>
      </c>
      <c r="H1510" s="8" t="str">
        <f t="shared" si="47"/>
        <v>Yes</v>
      </c>
    </row>
    <row r="1511" spans="1:8" x14ac:dyDescent="0.4">
      <c r="A1511" s="12" t="s">
        <v>3062</v>
      </c>
      <c r="B1511" s="12" t="s">
        <v>3063</v>
      </c>
      <c r="C1511" s="12"/>
      <c r="D1511" s="13">
        <v>40</v>
      </c>
      <c r="E1511" s="13">
        <v>60</v>
      </c>
      <c r="F1511" s="14">
        <v>2.5</v>
      </c>
      <c r="G1511" s="15">
        <f t="shared" si="46"/>
        <v>2.5</v>
      </c>
      <c r="H1511" s="8" t="str">
        <f t="shared" si="47"/>
        <v>Yes</v>
      </c>
    </row>
    <row r="1512" spans="1:8" x14ac:dyDescent="0.4">
      <c r="A1512" s="12" t="s">
        <v>3064</v>
      </c>
      <c r="B1512" s="12" t="s">
        <v>3065</v>
      </c>
      <c r="C1512" s="12"/>
      <c r="D1512" s="13">
        <v>32.96</v>
      </c>
      <c r="E1512" s="13">
        <v>67.040000000000006</v>
      </c>
      <c r="F1512" s="14">
        <v>3.03</v>
      </c>
      <c r="G1512" s="15">
        <f t="shared" si="46"/>
        <v>3.0339805825242716</v>
      </c>
      <c r="H1512" s="8" t="str">
        <f t="shared" si="47"/>
        <v>Yes</v>
      </c>
    </row>
    <row r="1513" spans="1:8" x14ac:dyDescent="0.4">
      <c r="A1513" s="12" t="s">
        <v>3066</v>
      </c>
      <c r="B1513" s="12" t="s">
        <v>3067</v>
      </c>
      <c r="C1513" s="12"/>
      <c r="D1513" s="13">
        <v>32.51</v>
      </c>
      <c r="E1513" s="13">
        <v>67.489999999999995</v>
      </c>
      <c r="F1513" s="14">
        <v>3.08</v>
      </c>
      <c r="G1513" s="15">
        <f t="shared" si="46"/>
        <v>3.0759766225776688</v>
      </c>
      <c r="H1513" s="8" t="str">
        <f t="shared" si="47"/>
        <v>Yes</v>
      </c>
    </row>
    <row r="1514" spans="1:8" x14ac:dyDescent="0.4">
      <c r="A1514" s="12" t="s">
        <v>3068</v>
      </c>
      <c r="B1514" s="12" t="s">
        <v>3069</v>
      </c>
      <c r="C1514" s="12"/>
      <c r="D1514" s="13">
        <v>30.91</v>
      </c>
      <c r="E1514" s="13">
        <v>69.09</v>
      </c>
      <c r="F1514" s="14">
        <v>3.24</v>
      </c>
      <c r="G1514" s="15">
        <f t="shared" si="46"/>
        <v>3.2351989647363313</v>
      </c>
      <c r="H1514" s="8" t="str">
        <f t="shared" si="47"/>
        <v>Yes</v>
      </c>
    </row>
    <row r="1515" spans="1:8" x14ac:dyDescent="0.4">
      <c r="A1515" s="12" t="s">
        <v>3070</v>
      </c>
      <c r="B1515" s="12" t="s">
        <v>3071</v>
      </c>
      <c r="C1515" s="12"/>
      <c r="D1515" s="13">
        <v>35.619999999999997</v>
      </c>
      <c r="E1515" s="13">
        <v>64.38</v>
      </c>
      <c r="F1515" s="14">
        <v>2.81</v>
      </c>
      <c r="G1515" s="15">
        <f t="shared" si="46"/>
        <v>2.8074115665356545</v>
      </c>
      <c r="H1515" s="8" t="str">
        <f t="shared" si="47"/>
        <v>Yes</v>
      </c>
    </row>
    <row r="1516" spans="1:8" x14ac:dyDescent="0.4">
      <c r="A1516" s="12" t="s">
        <v>3072</v>
      </c>
      <c r="B1516" s="12" t="s">
        <v>3073</v>
      </c>
      <c r="C1516" s="12"/>
      <c r="D1516" s="13">
        <v>50</v>
      </c>
      <c r="E1516" s="13">
        <v>50</v>
      </c>
      <c r="F1516" s="14">
        <v>2</v>
      </c>
      <c r="G1516" s="15">
        <f t="shared" si="46"/>
        <v>2</v>
      </c>
      <c r="H1516" s="8" t="str">
        <f t="shared" si="47"/>
        <v>Yes</v>
      </c>
    </row>
    <row r="1517" spans="1:8" x14ac:dyDescent="0.4">
      <c r="A1517" s="12" t="s">
        <v>3074</v>
      </c>
      <c r="B1517" s="12" t="s">
        <v>3075</v>
      </c>
      <c r="C1517" s="12"/>
      <c r="D1517" s="13">
        <v>34.24</v>
      </c>
      <c r="E1517" s="13">
        <v>65.760000000000005</v>
      </c>
      <c r="F1517" s="14">
        <v>2.92</v>
      </c>
      <c r="G1517" s="15">
        <f t="shared" si="46"/>
        <v>2.9205607476635511</v>
      </c>
      <c r="H1517" s="8" t="str">
        <f t="shared" si="47"/>
        <v>Yes</v>
      </c>
    </row>
    <row r="1518" spans="1:8" x14ac:dyDescent="0.4">
      <c r="A1518" s="12" t="s">
        <v>3076</v>
      </c>
      <c r="B1518" s="12" t="s">
        <v>3077</v>
      </c>
      <c r="C1518" s="12"/>
      <c r="D1518" s="13">
        <v>31.68</v>
      </c>
      <c r="E1518" s="13">
        <v>68.319999999999993</v>
      </c>
      <c r="F1518" s="14">
        <v>3.16</v>
      </c>
      <c r="G1518" s="15">
        <f t="shared" si="46"/>
        <v>3.1565656565656566</v>
      </c>
      <c r="H1518" s="8" t="str">
        <f t="shared" si="47"/>
        <v>Yes</v>
      </c>
    </row>
    <row r="1519" spans="1:8" x14ac:dyDescent="0.4">
      <c r="A1519" s="16" t="s">
        <v>3078</v>
      </c>
      <c r="B1519" s="16" t="s">
        <v>3079</v>
      </c>
      <c r="C1519" s="16"/>
      <c r="D1519" s="17">
        <v>100</v>
      </c>
      <c r="E1519" s="17">
        <v>0</v>
      </c>
      <c r="F1519" s="18">
        <v>1</v>
      </c>
      <c r="G1519" s="19">
        <f t="shared" si="46"/>
        <v>1</v>
      </c>
      <c r="H1519" s="9" t="str">
        <f t="shared" si="47"/>
        <v>No — 0% funding</v>
      </c>
    </row>
    <row r="1520" spans="1:8" x14ac:dyDescent="0.4">
      <c r="A1520" s="12" t="s">
        <v>3080</v>
      </c>
      <c r="B1520" s="12" t="s">
        <v>3081</v>
      </c>
      <c r="C1520" s="12"/>
      <c r="D1520" s="13">
        <v>40</v>
      </c>
      <c r="E1520" s="13">
        <v>60</v>
      </c>
      <c r="F1520" s="14">
        <v>2.5</v>
      </c>
      <c r="G1520" s="15">
        <f t="shared" si="46"/>
        <v>2.5</v>
      </c>
      <c r="H1520" s="8" t="str">
        <f t="shared" si="47"/>
        <v>Yes</v>
      </c>
    </row>
    <row r="1521" spans="1:8" x14ac:dyDescent="0.4">
      <c r="A1521" s="12" t="s">
        <v>3082</v>
      </c>
      <c r="B1521" s="12" t="s">
        <v>3083</v>
      </c>
      <c r="C1521" s="12"/>
      <c r="D1521" s="13">
        <v>32.69</v>
      </c>
      <c r="E1521" s="13">
        <v>67.31</v>
      </c>
      <c r="F1521" s="14">
        <v>3.06</v>
      </c>
      <c r="G1521" s="15">
        <f t="shared" si="46"/>
        <v>3.0590394616090548</v>
      </c>
      <c r="H1521" s="8" t="str">
        <f t="shared" si="47"/>
        <v>Yes</v>
      </c>
    </row>
    <row r="1522" spans="1:8" x14ac:dyDescent="0.4">
      <c r="A1522" s="12" t="s">
        <v>3084</v>
      </c>
      <c r="B1522" s="12" t="s">
        <v>3085</v>
      </c>
      <c r="C1522" s="12"/>
      <c r="D1522" s="13">
        <v>40</v>
      </c>
      <c r="E1522" s="13">
        <v>60</v>
      </c>
      <c r="F1522" s="14">
        <v>2.5</v>
      </c>
      <c r="G1522" s="15">
        <f t="shared" si="46"/>
        <v>2.5</v>
      </c>
      <c r="H1522" s="8" t="str">
        <f t="shared" si="47"/>
        <v>Yes</v>
      </c>
    </row>
    <row r="1523" spans="1:8" x14ac:dyDescent="0.4">
      <c r="A1523" s="12" t="s">
        <v>3086</v>
      </c>
      <c r="B1523" s="12" t="s">
        <v>3087</v>
      </c>
      <c r="C1523" s="12"/>
      <c r="D1523" s="13">
        <v>40</v>
      </c>
      <c r="E1523" s="13">
        <v>60</v>
      </c>
      <c r="F1523" s="14">
        <v>2.5</v>
      </c>
      <c r="G1523" s="15">
        <f t="shared" si="46"/>
        <v>2.5</v>
      </c>
      <c r="H1523" s="8" t="str">
        <f t="shared" si="47"/>
        <v>Yes</v>
      </c>
    </row>
    <row r="1524" spans="1:8" x14ac:dyDescent="0.4">
      <c r="A1524" s="12" t="s">
        <v>3088</v>
      </c>
      <c r="B1524" s="12" t="s">
        <v>3089</v>
      </c>
      <c r="C1524" s="12"/>
      <c r="D1524" s="13">
        <v>30.89</v>
      </c>
      <c r="E1524" s="13">
        <v>69.11</v>
      </c>
      <c r="F1524" s="14">
        <v>3.24</v>
      </c>
      <c r="G1524" s="15">
        <f t="shared" si="46"/>
        <v>3.2372936225315634</v>
      </c>
      <c r="H1524" s="8" t="str">
        <f t="shared" si="47"/>
        <v>Yes</v>
      </c>
    </row>
    <row r="1525" spans="1:8" x14ac:dyDescent="0.4">
      <c r="A1525" s="12" t="s">
        <v>3090</v>
      </c>
      <c r="B1525" s="12" t="s">
        <v>3091</v>
      </c>
      <c r="C1525" s="12"/>
      <c r="D1525" s="13">
        <v>27.63</v>
      </c>
      <c r="E1525" s="13">
        <v>72.37</v>
      </c>
      <c r="F1525" s="14">
        <v>3.62</v>
      </c>
      <c r="G1525" s="15">
        <f t="shared" si="46"/>
        <v>3.6192544335866814</v>
      </c>
      <c r="H1525" s="8" t="str">
        <f t="shared" si="47"/>
        <v>Yes</v>
      </c>
    </row>
    <row r="1526" spans="1:8" x14ac:dyDescent="0.4">
      <c r="A1526" s="12" t="s">
        <v>3092</v>
      </c>
      <c r="B1526" s="12" t="s">
        <v>3093</v>
      </c>
      <c r="C1526" s="12"/>
      <c r="D1526" s="13">
        <v>50</v>
      </c>
      <c r="E1526" s="13">
        <v>50</v>
      </c>
      <c r="F1526" s="14">
        <v>2</v>
      </c>
      <c r="G1526" s="15">
        <f t="shared" si="46"/>
        <v>2</v>
      </c>
      <c r="H1526" s="8" t="str">
        <f t="shared" si="47"/>
        <v>Yes</v>
      </c>
    </row>
    <row r="1527" spans="1:8" x14ac:dyDescent="0.4">
      <c r="A1527" s="12" t="s">
        <v>3094</v>
      </c>
      <c r="B1527" s="12" t="s">
        <v>3095</v>
      </c>
      <c r="C1527" s="12"/>
      <c r="D1527" s="13">
        <v>36.86</v>
      </c>
      <c r="E1527" s="13">
        <v>63.14</v>
      </c>
      <c r="F1527" s="14">
        <v>2.71</v>
      </c>
      <c r="G1527" s="15">
        <f t="shared" si="46"/>
        <v>2.7129679869777537</v>
      </c>
      <c r="H1527" s="8" t="str">
        <f t="shared" si="47"/>
        <v>Yes</v>
      </c>
    </row>
    <row r="1528" spans="1:8" x14ac:dyDescent="0.4">
      <c r="A1528" s="12" t="s">
        <v>3096</v>
      </c>
      <c r="B1528" s="12" t="s">
        <v>3097</v>
      </c>
      <c r="C1528" s="12"/>
      <c r="D1528" s="13">
        <v>22</v>
      </c>
      <c r="E1528" s="13">
        <v>78</v>
      </c>
      <c r="F1528" s="14">
        <v>4.55</v>
      </c>
      <c r="G1528" s="15">
        <f t="shared" si="46"/>
        <v>4.5454545454545459</v>
      </c>
      <c r="H1528" s="8" t="str">
        <f t="shared" si="47"/>
        <v>Yes</v>
      </c>
    </row>
    <row r="1529" spans="1:8" x14ac:dyDescent="0.4">
      <c r="A1529" s="12" t="s">
        <v>3098</v>
      </c>
      <c r="B1529" s="12" t="s">
        <v>3099</v>
      </c>
      <c r="C1529" s="12"/>
      <c r="D1529" s="13">
        <v>34.35</v>
      </c>
      <c r="E1529" s="13">
        <v>65.650000000000006</v>
      </c>
      <c r="F1529" s="14">
        <v>2.91</v>
      </c>
      <c r="G1529" s="15">
        <f t="shared" si="46"/>
        <v>2.9112081513828238</v>
      </c>
      <c r="H1529" s="8" t="str">
        <f t="shared" si="47"/>
        <v>Yes</v>
      </c>
    </row>
    <row r="1530" spans="1:8" x14ac:dyDescent="0.4">
      <c r="A1530" s="12" t="s">
        <v>3100</v>
      </c>
      <c r="B1530" s="12" t="s">
        <v>3101</v>
      </c>
      <c r="C1530" s="12"/>
      <c r="D1530" s="13">
        <v>30.11</v>
      </c>
      <c r="E1530" s="13">
        <v>69.89</v>
      </c>
      <c r="F1530" s="14">
        <v>3.32</v>
      </c>
      <c r="G1530" s="15">
        <f t="shared" si="46"/>
        <v>3.3211557622052474</v>
      </c>
      <c r="H1530" s="8" t="str">
        <f t="shared" si="47"/>
        <v>Yes</v>
      </c>
    </row>
    <row r="1531" spans="1:8" x14ac:dyDescent="0.4">
      <c r="A1531" s="12" t="s">
        <v>3102</v>
      </c>
      <c r="B1531" s="12" t="s">
        <v>3103</v>
      </c>
      <c r="C1531" s="12"/>
      <c r="D1531" s="13">
        <v>30.5</v>
      </c>
      <c r="E1531" s="13">
        <v>69.5</v>
      </c>
      <c r="F1531" s="14">
        <v>3.28</v>
      </c>
      <c r="G1531" s="15">
        <f t="shared" si="46"/>
        <v>3.278688524590164</v>
      </c>
      <c r="H1531" s="8" t="str">
        <f t="shared" si="47"/>
        <v>Yes</v>
      </c>
    </row>
    <row r="1532" spans="1:8" x14ac:dyDescent="0.4">
      <c r="A1532" s="16" t="s">
        <v>3104</v>
      </c>
      <c r="B1532" s="16" t="s">
        <v>3105</v>
      </c>
      <c r="C1532" s="16"/>
      <c r="D1532" s="17">
        <v>100</v>
      </c>
      <c r="E1532" s="17">
        <v>0</v>
      </c>
      <c r="F1532" s="18">
        <v>1</v>
      </c>
      <c r="G1532" s="19">
        <f t="shared" si="46"/>
        <v>1</v>
      </c>
      <c r="H1532" s="9" t="str">
        <f t="shared" si="47"/>
        <v>No — 0% funding</v>
      </c>
    </row>
    <row r="1533" spans="1:8" x14ac:dyDescent="0.4">
      <c r="A1533" s="12" t="s">
        <v>3106</v>
      </c>
      <c r="B1533" s="12" t="s">
        <v>3107</v>
      </c>
      <c r="C1533" s="12"/>
      <c r="D1533" s="13">
        <v>24</v>
      </c>
      <c r="E1533" s="13">
        <v>76</v>
      </c>
      <c r="F1533" s="14">
        <v>4.17</v>
      </c>
      <c r="G1533" s="15">
        <f t="shared" si="46"/>
        <v>4.166666666666667</v>
      </c>
      <c r="H1533" s="8" t="str">
        <f t="shared" si="47"/>
        <v>Yes</v>
      </c>
    </row>
    <row r="1534" spans="1:8" x14ac:dyDescent="0.4">
      <c r="A1534" s="12" t="s">
        <v>3108</v>
      </c>
      <c r="B1534" s="12" t="s">
        <v>3109</v>
      </c>
      <c r="C1534" s="12"/>
      <c r="D1534" s="13">
        <v>38.07</v>
      </c>
      <c r="E1534" s="13">
        <v>61.93</v>
      </c>
      <c r="F1534" s="14">
        <v>2.63</v>
      </c>
      <c r="G1534" s="15">
        <f t="shared" si="46"/>
        <v>2.6267402153926978</v>
      </c>
      <c r="H1534" s="8" t="str">
        <f t="shared" si="47"/>
        <v>Yes</v>
      </c>
    </row>
    <row r="1535" spans="1:8" x14ac:dyDescent="0.4">
      <c r="A1535" s="12" t="s">
        <v>3110</v>
      </c>
      <c r="B1535" s="12" t="s">
        <v>3111</v>
      </c>
      <c r="C1535" s="12"/>
      <c r="D1535" s="13">
        <v>40</v>
      </c>
      <c r="E1535" s="13">
        <v>60</v>
      </c>
      <c r="F1535" s="14">
        <v>2.5</v>
      </c>
      <c r="G1535" s="15">
        <f t="shared" si="46"/>
        <v>2.5</v>
      </c>
      <c r="H1535" s="8" t="str">
        <f t="shared" si="47"/>
        <v>Yes</v>
      </c>
    </row>
    <row r="1536" spans="1:8" x14ac:dyDescent="0.4">
      <c r="A1536" s="12" t="s">
        <v>3112</v>
      </c>
      <c r="B1536" s="12" t="s">
        <v>3113</v>
      </c>
      <c r="C1536" s="12"/>
      <c r="D1536" s="13">
        <v>40</v>
      </c>
      <c r="E1536" s="13">
        <v>60</v>
      </c>
      <c r="F1536" s="14">
        <v>2.5</v>
      </c>
      <c r="G1536" s="15">
        <f t="shared" si="46"/>
        <v>2.5</v>
      </c>
      <c r="H1536" s="8" t="str">
        <f t="shared" si="47"/>
        <v>Yes</v>
      </c>
    </row>
    <row r="1537" spans="1:8" x14ac:dyDescent="0.4">
      <c r="A1537" s="12" t="s">
        <v>3114</v>
      </c>
      <c r="B1537" s="12" t="s">
        <v>3115</v>
      </c>
      <c r="C1537" s="12"/>
      <c r="D1537" s="13">
        <v>35.090000000000003</v>
      </c>
      <c r="E1537" s="13">
        <v>64.91</v>
      </c>
      <c r="F1537" s="14">
        <v>2.85</v>
      </c>
      <c r="G1537" s="15">
        <f t="shared" si="46"/>
        <v>2.849814762040467</v>
      </c>
      <c r="H1537" s="8" t="str">
        <f t="shared" si="47"/>
        <v>Yes</v>
      </c>
    </row>
    <row r="1538" spans="1:8" x14ac:dyDescent="0.4">
      <c r="A1538" s="12" t="s">
        <v>3116</v>
      </c>
      <c r="B1538" s="12" t="s">
        <v>3117</v>
      </c>
      <c r="C1538" s="12"/>
      <c r="D1538" s="13">
        <v>35.119999999999997</v>
      </c>
      <c r="E1538" s="13">
        <v>64.88</v>
      </c>
      <c r="F1538" s="14">
        <v>2.85</v>
      </c>
      <c r="G1538" s="15">
        <f t="shared" si="46"/>
        <v>2.8473804100227791</v>
      </c>
      <c r="H1538" s="8" t="str">
        <f t="shared" si="47"/>
        <v>Yes</v>
      </c>
    </row>
    <row r="1539" spans="1:8" x14ac:dyDescent="0.4">
      <c r="A1539" s="16" t="s">
        <v>3118</v>
      </c>
      <c r="B1539" s="16" t="s">
        <v>3119</v>
      </c>
      <c r="C1539" s="16"/>
      <c r="D1539" s="17">
        <v>100</v>
      </c>
      <c r="E1539" s="17">
        <v>0</v>
      </c>
      <c r="F1539" s="18">
        <v>1</v>
      </c>
      <c r="G1539" s="19">
        <f t="shared" si="46"/>
        <v>1</v>
      </c>
      <c r="H1539" s="9" t="str">
        <f t="shared" si="47"/>
        <v>No — 0% funding</v>
      </c>
    </row>
    <row r="1540" spans="1:8" x14ac:dyDescent="0.4">
      <c r="A1540" s="12" t="s">
        <v>3120</v>
      </c>
      <c r="B1540" s="12" t="s">
        <v>3121</v>
      </c>
      <c r="C1540" s="12"/>
      <c r="D1540" s="13">
        <v>50</v>
      </c>
      <c r="E1540" s="13">
        <v>50</v>
      </c>
      <c r="F1540" s="14">
        <v>2</v>
      </c>
      <c r="G1540" s="15">
        <f t="shared" si="46"/>
        <v>2</v>
      </c>
      <c r="H1540" s="8" t="str">
        <f t="shared" si="47"/>
        <v>Yes</v>
      </c>
    </row>
    <row r="1541" spans="1:8" x14ac:dyDescent="0.4">
      <c r="A1541" s="12" t="s">
        <v>3122</v>
      </c>
      <c r="B1541" s="12" t="s">
        <v>3123</v>
      </c>
      <c r="C1541" s="12"/>
      <c r="D1541" s="13">
        <v>25.9</v>
      </c>
      <c r="E1541" s="13">
        <v>74.099999999999994</v>
      </c>
      <c r="F1541" s="14">
        <v>3.86</v>
      </c>
      <c r="G1541" s="15">
        <f t="shared" si="46"/>
        <v>3.8610038610038613</v>
      </c>
      <c r="H1541" s="8" t="str">
        <f t="shared" si="47"/>
        <v>Yes</v>
      </c>
    </row>
    <row r="1542" spans="1:8" x14ac:dyDescent="0.4">
      <c r="A1542" s="12" t="s">
        <v>3124</v>
      </c>
      <c r="B1542" s="12" t="s">
        <v>3125</v>
      </c>
      <c r="C1542" s="12"/>
      <c r="D1542" s="13">
        <v>35</v>
      </c>
      <c r="E1542" s="13">
        <v>65</v>
      </c>
      <c r="F1542" s="14">
        <v>2.86</v>
      </c>
      <c r="G1542" s="15">
        <f t="shared" ref="G1542:G1605" si="48">IFERROR(100/D1542,"")</f>
        <v>2.8571428571428572</v>
      </c>
      <c r="H1542" s="8" t="str">
        <f t="shared" ref="H1542:H1605" si="49">IF(E1542&gt;0,"Yes","No — 0% funding")</f>
        <v>Yes</v>
      </c>
    </row>
    <row r="1543" spans="1:8" x14ac:dyDescent="0.4">
      <c r="A1543" s="12" t="s">
        <v>3126</v>
      </c>
      <c r="B1543" s="12" t="s">
        <v>3127</v>
      </c>
      <c r="C1543" s="12"/>
      <c r="D1543" s="13">
        <v>30</v>
      </c>
      <c r="E1543" s="13">
        <v>70</v>
      </c>
      <c r="F1543" s="14">
        <v>3.33</v>
      </c>
      <c r="G1543" s="15">
        <f t="shared" si="48"/>
        <v>3.3333333333333335</v>
      </c>
      <c r="H1543" s="8" t="str">
        <f t="shared" si="49"/>
        <v>Yes</v>
      </c>
    </row>
    <row r="1544" spans="1:8" x14ac:dyDescent="0.4">
      <c r="A1544" s="12" t="s">
        <v>3128</v>
      </c>
      <c r="B1544" s="12" t="s">
        <v>3129</v>
      </c>
      <c r="C1544" s="12"/>
      <c r="D1544" s="13">
        <v>50</v>
      </c>
      <c r="E1544" s="13">
        <v>50</v>
      </c>
      <c r="F1544" s="14">
        <v>2</v>
      </c>
      <c r="G1544" s="15">
        <f t="shared" si="48"/>
        <v>2</v>
      </c>
      <c r="H1544" s="8" t="str">
        <f t="shared" si="49"/>
        <v>Yes</v>
      </c>
    </row>
    <row r="1545" spans="1:8" x14ac:dyDescent="0.4">
      <c r="A1545" s="12" t="s">
        <v>3130</v>
      </c>
      <c r="B1545" s="12" t="s">
        <v>3131</v>
      </c>
      <c r="C1545" s="12"/>
      <c r="D1545" s="13">
        <v>26.68</v>
      </c>
      <c r="E1545" s="13">
        <v>73.319999999999993</v>
      </c>
      <c r="F1545" s="14">
        <v>3.75</v>
      </c>
      <c r="G1545" s="15">
        <f t="shared" si="48"/>
        <v>3.7481259370314843</v>
      </c>
      <c r="H1545" s="8" t="str">
        <f t="shared" si="49"/>
        <v>Yes</v>
      </c>
    </row>
    <row r="1546" spans="1:8" x14ac:dyDescent="0.4">
      <c r="A1546" s="12" t="s">
        <v>3132</v>
      </c>
      <c r="B1546" s="12" t="s">
        <v>3133</v>
      </c>
      <c r="C1546" s="12"/>
      <c r="D1546" s="13">
        <v>36.340000000000003</v>
      </c>
      <c r="E1546" s="13">
        <v>63.66</v>
      </c>
      <c r="F1546" s="14">
        <v>2.75</v>
      </c>
      <c r="G1546" s="15">
        <f t="shared" si="48"/>
        <v>2.7517886626307098</v>
      </c>
      <c r="H1546" s="8" t="str">
        <f t="shared" si="49"/>
        <v>Yes</v>
      </c>
    </row>
    <row r="1547" spans="1:8" x14ac:dyDescent="0.4">
      <c r="A1547" s="12" t="s">
        <v>3134</v>
      </c>
      <c r="B1547" s="12" t="s">
        <v>3135</v>
      </c>
      <c r="C1547" s="12"/>
      <c r="D1547" s="13">
        <v>30.72</v>
      </c>
      <c r="E1547" s="13">
        <v>69.28</v>
      </c>
      <c r="F1547" s="14">
        <v>3.26</v>
      </c>
      <c r="G1547" s="15">
        <f t="shared" si="48"/>
        <v>3.2552083333333335</v>
      </c>
      <c r="H1547" s="8" t="str">
        <f t="shared" si="49"/>
        <v>Yes</v>
      </c>
    </row>
    <row r="1548" spans="1:8" x14ac:dyDescent="0.4">
      <c r="A1548" s="12" t="s">
        <v>3136</v>
      </c>
      <c r="B1548" s="12" t="s">
        <v>3137</v>
      </c>
      <c r="C1548" s="12"/>
      <c r="D1548" s="13">
        <v>50</v>
      </c>
      <c r="E1548" s="13">
        <v>50</v>
      </c>
      <c r="F1548" s="14">
        <v>2</v>
      </c>
      <c r="G1548" s="15">
        <f t="shared" si="48"/>
        <v>2</v>
      </c>
      <c r="H1548" s="8" t="str">
        <f t="shared" si="49"/>
        <v>Yes</v>
      </c>
    </row>
    <row r="1549" spans="1:8" x14ac:dyDescent="0.4">
      <c r="A1549" s="12" t="s">
        <v>3138</v>
      </c>
      <c r="B1549" s="12" t="s">
        <v>3139</v>
      </c>
      <c r="C1549" s="12"/>
      <c r="D1549" s="13">
        <v>30.45</v>
      </c>
      <c r="E1549" s="13">
        <v>69.55</v>
      </c>
      <c r="F1549" s="14">
        <v>3.28</v>
      </c>
      <c r="G1549" s="15">
        <f t="shared" si="48"/>
        <v>3.284072249589491</v>
      </c>
      <c r="H1549" s="8" t="str">
        <f t="shared" si="49"/>
        <v>Yes</v>
      </c>
    </row>
    <row r="1550" spans="1:8" x14ac:dyDescent="0.4">
      <c r="A1550" s="12" t="s">
        <v>3140</v>
      </c>
      <c r="B1550" s="12" t="s">
        <v>3141</v>
      </c>
      <c r="C1550" s="12"/>
      <c r="D1550" s="13">
        <v>35.880000000000003</v>
      </c>
      <c r="E1550" s="13">
        <v>64.12</v>
      </c>
      <c r="F1550" s="14">
        <v>2.79</v>
      </c>
      <c r="G1550" s="15">
        <f t="shared" si="48"/>
        <v>2.7870680044593086</v>
      </c>
      <c r="H1550" s="8" t="str">
        <f t="shared" si="49"/>
        <v>Yes</v>
      </c>
    </row>
    <row r="1551" spans="1:8" x14ac:dyDescent="0.4">
      <c r="A1551" s="12" t="s">
        <v>3142</v>
      </c>
      <c r="B1551" s="12" t="s">
        <v>3143</v>
      </c>
      <c r="C1551" s="12"/>
      <c r="D1551" s="13">
        <v>40</v>
      </c>
      <c r="E1551" s="13">
        <v>60</v>
      </c>
      <c r="F1551" s="14">
        <v>2.5</v>
      </c>
      <c r="G1551" s="15">
        <f t="shared" si="48"/>
        <v>2.5</v>
      </c>
      <c r="H1551" s="8" t="str">
        <f t="shared" si="49"/>
        <v>Yes</v>
      </c>
    </row>
    <row r="1552" spans="1:8" x14ac:dyDescent="0.4">
      <c r="A1552" s="12" t="s">
        <v>3144</v>
      </c>
      <c r="B1552" s="12" t="s">
        <v>3145</v>
      </c>
      <c r="C1552" s="12"/>
      <c r="D1552" s="13">
        <v>40</v>
      </c>
      <c r="E1552" s="13">
        <v>60</v>
      </c>
      <c r="F1552" s="14">
        <v>2.5</v>
      </c>
      <c r="G1552" s="15">
        <f t="shared" si="48"/>
        <v>2.5</v>
      </c>
      <c r="H1552" s="8" t="str">
        <f t="shared" si="49"/>
        <v>Yes</v>
      </c>
    </row>
    <row r="1553" spans="1:8" x14ac:dyDescent="0.4">
      <c r="A1553" s="12" t="s">
        <v>3146</v>
      </c>
      <c r="B1553" s="12" t="s">
        <v>3147</v>
      </c>
      <c r="C1553" s="12"/>
      <c r="D1553" s="13">
        <v>36.71</v>
      </c>
      <c r="E1553" s="13">
        <v>63.29</v>
      </c>
      <c r="F1553" s="14">
        <v>2.72</v>
      </c>
      <c r="G1553" s="15">
        <f t="shared" si="48"/>
        <v>2.7240533914464722</v>
      </c>
      <c r="H1553" s="8" t="str">
        <f t="shared" si="49"/>
        <v>Yes</v>
      </c>
    </row>
    <row r="1554" spans="1:8" x14ac:dyDescent="0.4">
      <c r="A1554" s="12" t="s">
        <v>3148</v>
      </c>
      <c r="B1554" s="12" t="s">
        <v>3149</v>
      </c>
      <c r="C1554" s="12"/>
      <c r="D1554" s="13">
        <v>35.28</v>
      </c>
      <c r="E1554" s="13">
        <v>64.72</v>
      </c>
      <c r="F1554" s="14">
        <v>2.83</v>
      </c>
      <c r="G1554" s="15">
        <f t="shared" si="48"/>
        <v>2.8344671201814058</v>
      </c>
      <c r="H1554" s="8" t="str">
        <f t="shared" si="49"/>
        <v>Yes</v>
      </c>
    </row>
    <row r="1555" spans="1:8" x14ac:dyDescent="0.4">
      <c r="A1555" s="12" t="s">
        <v>3150</v>
      </c>
      <c r="B1555" s="12" t="s">
        <v>3151</v>
      </c>
      <c r="C1555" s="12"/>
      <c r="D1555" s="13">
        <v>41.59</v>
      </c>
      <c r="E1555" s="13">
        <v>58.41</v>
      </c>
      <c r="F1555" s="14">
        <v>2.4</v>
      </c>
      <c r="G1555" s="15">
        <f t="shared" si="48"/>
        <v>2.4044241404183695</v>
      </c>
      <c r="H1555" s="8" t="str">
        <f t="shared" si="49"/>
        <v>Yes</v>
      </c>
    </row>
    <row r="1556" spans="1:8" x14ac:dyDescent="0.4">
      <c r="A1556" s="12" t="s">
        <v>3152</v>
      </c>
      <c r="B1556" s="12" t="s">
        <v>3153</v>
      </c>
      <c r="C1556" s="12"/>
      <c r="D1556" s="13">
        <v>50</v>
      </c>
      <c r="E1556" s="13">
        <v>50</v>
      </c>
      <c r="F1556" s="14">
        <v>2</v>
      </c>
      <c r="G1556" s="15">
        <f t="shared" si="48"/>
        <v>2</v>
      </c>
      <c r="H1556" s="8" t="str">
        <f t="shared" si="49"/>
        <v>Yes</v>
      </c>
    </row>
    <row r="1557" spans="1:8" x14ac:dyDescent="0.4">
      <c r="A1557" s="12" t="s">
        <v>3154</v>
      </c>
      <c r="B1557" s="12" t="s">
        <v>3155</v>
      </c>
      <c r="C1557" s="12"/>
      <c r="D1557" s="13">
        <v>40</v>
      </c>
      <c r="E1557" s="13">
        <v>60</v>
      </c>
      <c r="F1557" s="14">
        <v>2.5</v>
      </c>
      <c r="G1557" s="15">
        <f t="shared" si="48"/>
        <v>2.5</v>
      </c>
      <c r="H1557" s="8" t="str">
        <f t="shared" si="49"/>
        <v>Yes</v>
      </c>
    </row>
    <row r="1558" spans="1:8" x14ac:dyDescent="0.4">
      <c r="A1558" s="12" t="s">
        <v>3156</v>
      </c>
      <c r="B1558" s="12" t="s">
        <v>3157</v>
      </c>
      <c r="C1558" s="12"/>
      <c r="D1558" s="13">
        <v>26.5</v>
      </c>
      <c r="E1558" s="13">
        <v>73.5</v>
      </c>
      <c r="F1558" s="14">
        <v>3.77</v>
      </c>
      <c r="G1558" s="15">
        <f t="shared" si="48"/>
        <v>3.7735849056603774</v>
      </c>
      <c r="H1558" s="8" t="str">
        <f t="shared" si="49"/>
        <v>Yes</v>
      </c>
    </row>
    <row r="1559" spans="1:8" x14ac:dyDescent="0.4">
      <c r="A1559" s="12" t="s">
        <v>3158</v>
      </c>
      <c r="B1559" s="12" t="s">
        <v>3159</v>
      </c>
      <c r="C1559" s="12"/>
      <c r="D1559" s="13">
        <v>29.4</v>
      </c>
      <c r="E1559" s="13">
        <v>70.599999999999994</v>
      </c>
      <c r="F1559" s="14">
        <v>3.4</v>
      </c>
      <c r="G1559" s="15">
        <f t="shared" si="48"/>
        <v>3.4013605442176873</v>
      </c>
      <c r="H1559" s="8" t="str">
        <f t="shared" si="49"/>
        <v>Yes</v>
      </c>
    </row>
    <row r="1560" spans="1:8" x14ac:dyDescent="0.4">
      <c r="A1560" s="12" t="s">
        <v>3160</v>
      </c>
      <c r="B1560" s="12" t="s">
        <v>3161</v>
      </c>
      <c r="C1560" s="12"/>
      <c r="D1560" s="13">
        <v>30.39</v>
      </c>
      <c r="E1560" s="13">
        <v>69.61</v>
      </c>
      <c r="F1560" s="14">
        <v>3.29</v>
      </c>
      <c r="G1560" s="15">
        <f t="shared" si="48"/>
        <v>3.2905561039815727</v>
      </c>
      <c r="H1560" s="8" t="str">
        <f t="shared" si="49"/>
        <v>Yes</v>
      </c>
    </row>
    <row r="1561" spans="1:8" x14ac:dyDescent="0.4">
      <c r="A1561" s="12" t="s">
        <v>3162</v>
      </c>
      <c r="B1561" s="12" t="s">
        <v>3163</v>
      </c>
      <c r="C1561" s="12"/>
      <c r="D1561" s="13">
        <v>22</v>
      </c>
      <c r="E1561" s="13">
        <v>78</v>
      </c>
      <c r="F1561" s="14">
        <v>4.55</v>
      </c>
      <c r="G1561" s="15">
        <f t="shared" si="48"/>
        <v>4.5454545454545459</v>
      </c>
      <c r="H1561" s="8" t="str">
        <f t="shared" si="49"/>
        <v>Yes</v>
      </c>
    </row>
    <row r="1562" spans="1:8" x14ac:dyDescent="0.4">
      <c r="A1562" s="12" t="s">
        <v>3164</v>
      </c>
      <c r="B1562" s="12" t="s">
        <v>3165</v>
      </c>
      <c r="C1562" s="12"/>
      <c r="D1562" s="13">
        <v>24</v>
      </c>
      <c r="E1562" s="13">
        <v>76</v>
      </c>
      <c r="F1562" s="14">
        <v>4.17</v>
      </c>
      <c r="G1562" s="15">
        <f t="shared" si="48"/>
        <v>4.166666666666667</v>
      </c>
      <c r="H1562" s="8" t="str">
        <f t="shared" si="49"/>
        <v>Yes</v>
      </c>
    </row>
    <row r="1563" spans="1:8" x14ac:dyDescent="0.4">
      <c r="A1563" s="12" t="s">
        <v>3166</v>
      </c>
      <c r="B1563" s="12" t="s">
        <v>3167</v>
      </c>
      <c r="C1563" s="12"/>
      <c r="D1563" s="13">
        <v>29</v>
      </c>
      <c r="E1563" s="13">
        <v>71</v>
      </c>
      <c r="F1563" s="14">
        <v>3.45</v>
      </c>
      <c r="G1563" s="15">
        <f t="shared" si="48"/>
        <v>3.4482758620689653</v>
      </c>
      <c r="H1563" s="8" t="str">
        <f t="shared" si="49"/>
        <v>Yes</v>
      </c>
    </row>
    <row r="1564" spans="1:8" x14ac:dyDescent="0.4">
      <c r="A1564" s="12" t="s">
        <v>3168</v>
      </c>
      <c r="B1564" s="12" t="s">
        <v>3169</v>
      </c>
      <c r="C1564" s="12"/>
      <c r="D1564" s="13">
        <v>33.26</v>
      </c>
      <c r="E1564" s="13">
        <v>66.739999999999995</v>
      </c>
      <c r="F1564" s="14">
        <v>3.01</v>
      </c>
      <c r="G1564" s="15">
        <f t="shared" si="48"/>
        <v>3.0066145520144318</v>
      </c>
      <c r="H1564" s="8" t="str">
        <f t="shared" si="49"/>
        <v>Yes</v>
      </c>
    </row>
    <row r="1565" spans="1:8" x14ac:dyDescent="0.4">
      <c r="A1565" s="12" t="s">
        <v>3170</v>
      </c>
      <c r="B1565" s="12" t="s">
        <v>3171</v>
      </c>
      <c r="C1565" s="12"/>
      <c r="D1565" s="13">
        <v>22</v>
      </c>
      <c r="E1565" s="13">
        <v>78</v>
      </c>
      <c r="F1565" s="14">
        <v>4.55</v>
      </c>
      <c r="G1565" s="15">
        <f t="shared" si="48"/>
        <v>4.5454545454545459</v>
      </c>
      <c r="H1565" s="8" t="str">
        <f t="shared" si="49"/>
        <v>Yes</v>
      </c>
    </row>
    <row r="1566" spans="1:8" x14ac:dyDescent="0.4">
      <c r="A1566" s="12" t="s">
        <v>3172</v>
      </c>
      <c r="B1566" s="12" t="s">
        <v>3173</v>
      </c>
      <c r="C1566" s="12"/>
      <c r="D1566" s="13">
        <v>23</v>
      </c>
      <c r="E1566" s="13">
        <v>77</v>
      </c>
      <c r="F1566" s="14">
        <v>4.3499999999999996</v>
      </c>
      <c r="G1566" s="15">
        <f t="shared" si="48"/>
        <v>4.3478260869565215</v>
      </c>
      <c r="H1566" s="8" t="str">
        <f t="shared" si="49"/>
        <v>Yes</v>
      </c>
    </row>
    <row r="1567" spans="1:8" x14ac:dyDescent="0.4">
      <c r="A1567" s="12" t="s">
        <v>3174</v>
      </c>
      <c r="B1567" s="12" t="s">
        <v>3175</v>
      </c>
      <c r="C1567" s="12"/>
      <c r="D1567" s="13">
        <v>30.74</v>
      </c>
      <c r="E1567" s="13">
        <v>69.260000000000005</v>
      </c>
      <c r="F1567" s="14">
        <v>3.25</v>
      </c>
      <c r="G1567" s="15">
        <f t="shared" si="48"/>
        <v>3.2530904359141184</v>
      </c>
      <c r="H1567" s="8" t="str">
        <f t="shared" si="49"/>
        <v>Yes</v>
      </c>
    </row>
    <row r="1568" spans="1:8" x14ac:dyDescent="0.4">
      <c r="A1568" s="12" t="s">
        <v>3176</v>
      </c>
      <c r="B1568" s="12" t="s">
        <v>3177</v>
      </c>
      <c r="C1568" s="12"/>
      <c r="D1568" s="13">
        <v>39.25</v>
      </c>
      <c r="E1568" s="13">
        <v>60.75</v>
      </c>
      <c r="F1568" s="14">
        <v>2.5499999999999998</v>
      </c>
      <c r="G1568" s="15">
        <f t="shared" si="48"/>
        <v>2.5477707006369426</v>
      </c>
      <c r="H1568" s="8" t="str">
        <f t="shared" si="49"/>
        <v>Yes</v>
      </c>
    </row>
    <row r="1569" spans="1:8" x14ac:dyDescent="0.4">
      <c r="A1569" s="16" t="s">
        <v>3178</v>
      </c>
      <c r="B1569" s="16" t="s">
        <v>3179</v>
      </c>
      <c r="C1569" s="16"/>
      <c r="D1569" s="17">
        <v>100</v>
      </c>
      <c r="E1569" s="17">
        <v>0</v>
      </c>
      <c r="F1569" s="18">
        <v>1</v>
      </c>
      <c r="G1569" s="19">
        <f t="shared" si="48"/>
        <v>1</v>
      </c>
      <c r="H1569" s="9" t="str">
        <f t="shared" si="49"/>
        <v>No — 0% funding</v>
      </c>
    </row>
    <row r="1570" spans="1:8" x14ac:dyDescent="0.4">
      <c r="A1570" s="12" t="s">
        <v>3180</v>
      </c>
      <c r="B1570" s="12" t="s">
        <v>3181</v>
      </c>
      <c r="C1570" s="12"/>
      <c r="D1570" s="13">
        <v>33.270000000000003</v>
      </c>
      <c r="E1570" s="13">
        <v>66.73</v>
      </c>
      <c r="F1570" s="14">
        <v>3.01</v>
      </c>
      <c r="G1570" s="15">
        <f t="shared" si="48"/>
        <v>3.0057108506161705</v>
      </c>
      <c r="H1570" s="8" t="str">
        <f t="shared" si="49"/>
        <v>Yes</v>
      </c>
    </row>
    <row r="1571" spans="1:8" x14ac:dyDescent="0.4">
      <c r="A1571" s="12" t="s">
        <v>3182</v>
      </c>
      <c r="B1571" s="12" t="s">
        <v>3183</v>
      </c>
      <c r="C1571" s="12"/>
      <c r="D1571" s="13">
        <v>50</v>
      </c>
      <c r="E1571" s="13">
        <v>50</v>
      </c>
      <c r="F1571" s="14">
        <v>2</v>
      </c>
      <c r="G1571" s="15">
        <f t="shared" si="48"/>
        <v>2</v>
      </c>
      <c r="H1571" s="8" t="str">
        <f t="shared" si="49"/>
        <v>Yes</v>
      </c>
    </row>
    <row r="1572" spans="1:8" x14ac:dyDescent="0.4">
      <c r="A1572" s="12" t="s">
        <v>3184</v>
      </c>
      <c r="B1572" s="12" t="s">
        <v>3185</v>
      </c>
      <c r="C1572" s="12"/>
      <c r="D1572" s="13">
        <v>50</v>
      </c>
      <c r="E1572" s="13">
        <v>50</v>
      </c>
      <c r="F1572" s="14">
        <v>2</v>
      </c>
      <c r="G1572" s="15">
        <f t="shared" si="48"/>
        <v>2</v>
      </c>
      <c r="H1572" s="8" t="str">
        <f t="shared" si="49"/>
        <v>Yes</v>
      </c>
    </row>
    <row r="1573" spans="1:8" x14ac:dyDescent="0.4">
      <c r="A1573" s="12" t="s">
        <v>3186</v>
      </c>
      <c r="B1573" s="12" t="s">
        <v>3187</v>
      </c>
      <c r="C1573" s="12"/>
      <c r="D1573" s="13">
        <v>30</v>
      </c>
      <c r="E1573" s="13">
        <v>70</v>
      </c>
      <c r="F1573" s="14">
        <v>3.33</v>
      </c>
      <c r="G1573" s="15">
        <f t="shared" si="48"/>
        <v>3.3333333333333335</v>
      </c>
      <c r="H1573" s="8" t="str">
        <f t="shared" si="49"/>
        <v>Yes</v>
      </c>
    </row>
    <row r="1574" spans="1:8" x14ac:dyDescent="0.4">
      <c r="A1574" s="12" t="s">
        <v>3188</v>
      </c>
      <c r="B1574" s="12" t="s">
        <v>3189</v>
      </c>
      <c r="C1574" s="12"/>
      <c r="D1574" s="13">
        <v>40</v>
      </c>
      <c r="E1574" s="13">
        <v>60</v>
      </c>
      <c r="F1574" s="14">
        <v>2.5</v>
      </c>
      <c r="G1574" s="15">
        <f t="shared" si="48"/>
        <v>2.5</v>
      </c>
      <c r="H1574" s="8" t="str">
        <f t="shared" si="49"/>
        <v>Yes</v>
      </c>
    </row>
    <row r="1575" spans="1:8" x14ac:dyDescent="0.4">
      <c r="A1575" s="12" t="s">
        <v>3190</v>
      </c>
      <c r="B1575" s="12" t="s">
        <v>3191</v>
      </c>
      <c r="C1575" s="12"/>
      <c r="D1575" s="13">
        <v>40</v>
      </c>
      <c r="E1575" s="13">
        <v>60</v>
      </c>
      <c r="F1575" s="14">
        <v>2.5</v>
      </c>
      <c r="G1575" s="15">
        <f t="shared" si="48"/>
        <v>2.5</v>
      </c>
      <c r="H1575" s="8" t="str">
        <f t="shared" si="49"/>
        <v>Yes</v>
      </c>
    </row>
    <row r="1576" spans="1:8" x14ac:dyDescent="0.4">
      <c r="A1576" s="12" t="s">
        <v>3192</v>
      </c>
      <c r="B1576" s="12" t="s">
        <v>3193</v>
      </c>
      <c r="C1576" s="12"/>
      <c r="D1576" s="13">
        <v>22</v>
      </c>
      <c r="E1576" s="13">
        <v>78</v>
      </c>
      <c r="F1576" s="14">
        <v>4.55</v>
      </c>
      <c r="G1576" s="15">
        <f t="shared" si="48"/>
        <v>4.5454545454545459</v>
      </c>
      <c r="H1576" s="8" t="str">
        <f t="shared" si="49"/>
        <v>Yes</v>
      </c>
    </row>
    <row r="1577" spans="1:8" x14ac:dyDescent="0.4">
      <c r="A1577" s="16" t="s">
        <v>3194</v>
      </c>
      <c r="B1577" s="16" t="s">
        <v>3195</v>
      </c>
      <c r="C1577" s="16"/>
      <c r="D1577" s="17">
        <v>100</v>
      </c>
      <c r="E1577" s="17">
        <v>0</v>
      </c>
      <c r="F1577" s="18">
        <v>1</v>
      </c>
      <c r="G1577" s="19">
        <f t="shared" si="48"/>
        <v>1</v>
      </c>
      <c r="H1577" s="9" t="str">
        <f t="shared" si="49"/>
        <v>No — 0% funding</v>
      </c>
    </row>
    <row r="1578" spans="1:8" x14ac:dyDescent="0.4">
      <c r="A1578" s="12" t="s">
        <v>3196</v>
      </c>
      <c r="B1578" s="12" t="s">
        <v>3197</v>
      </c>
      <c r="C1578" s="12"/>
      <c r="D1578" s="13">
        <v>40</v>
      </c>
      <c r="E1578" s="13">
        <v>60</v>
      </c>
      <c r="F1578" s="14">
        <v>2.5</v>
      </c>
      <c r="G1578" s="15">
        <f t="shared" si="48"/>
        <v>2.5</v>
      </c>
      <c r="H1578" s="8" t="str">
        <f t="shared" si="49"/>
        <v>Yes</v>
      </c>
    </row>
    <row r="1579" spans="1:8" x14ac:dyDescent="0.4">
      <c r="A1579" s="12" t="s">
        <v>3198</v>
      </c>
      <c r="B1579" s="12" t="s">
        <v>3199</v>
      </c>
      <c r="C1579" s="12"/>
      <c r="D1579" s="13">
        <v>27.42</v>
      </c>
      <c r="E1579" s="13">
        <v>72.58</v>
      </c>
      <c r="F1579" s="14">
        <v>3.65</v>
      </c>
      <c r="G1579" s="15">
        <f t="shared" si="48"/>
        <v>3.6469730123997079</v>
      </c>
      <c r="H1579" s="8" t="str">
        <f t="shared" si="49"/>
        <v>Yes</v>
      </c>
    </row>
    <row r="1580" spans="1:8" x14ac:dyDescent="0.4">
      <c r="A1580" s="12" t="s">
        <v>3200</v>
      </c>
      <c r="B1580" s="12" t="s">
        <v>3201</v>
      </c>
      <c r="C1580" s="12"/>
      <c r="D1580" s="13">
        <v>23</v>
      </c>
      <c r="E1580" s="13">
        <v>77</v>
      </c>
      <c r="F1580" s="14">
        <v>4.3499999999999996</v>
      </c>
      <c r="G1580" s="15">
        <f t="shared" si="48"/>
        <v>4.3478260869565215</v>
      </c>
      <c r="H1580" s="8" t="str">
        <f t="shared" si="49"/>
        <v>Yes</v>
      </c>
    </row>
    <row r="1581" spans="1:8" x14ac:dyDescent="0.4">
      <c r="A1581" s="12" t="s">
        <v>3202</v>
      </c>
      <c r="B1581" s="12" t="s">
        <v>3203</v>
      </c>
      <c r="C1581" s="12"/>
      <c r="D1581" s="13">
        <v>35.53</v>
      </c>
      <c r="E1581" s="13">
        <v>64.47</v>
      </c>
      <c r="F1581" s="14">
        <v>2.81</v>
      </c>
      <c r="G1581" s="15">
        <f t="shared" si="48"/>
        <v>2.8145229383619474</v>
      </c>
      <c r="H1581" s="8" t="str">
        <f t="shared" si="49"/>
        <v>Yes</v>
      </c>
    </row>
    <row r="1582" spans="1:8" x14ac:dyDescent="0.4">
      <c r="A1582" s="12" t="s">
        <v>3204</v>
      </c>
      <c r="B1582" s="12" t="s">
        <v>3205</v>
      </c>
      <c r="C1582" s="12"/>
      <c r="D1582" s="13">
        <v>32.049999999999997</v>
      </c>
      <c r="E1582" s="13">
        <v>67.95</v>
      </c>
      <c r="F1582" s="14">
        <v>3.12</v>
      </c>
      <c r="G1582" s="15">
        <f t="shared" si="48"/>
        <v>3.1201248049922001</v>
      </c>
      <c r="H1582" s="8" t="str">
        <f t="shared" si="49"/>
        <v>Yes</v>
      </c>
    </row>
    <row r="1583" spans="1:8" x14ac:dyDescent="0.4">
      <c r="A1583" s="12" t="s">
        <v>3206</v>
      </c>
      <c r="B1583" s="12" t="s">
        <v>3207</v>
      </c>
      <c r="C1583" s="12"/>
      <c r="D1583" s="13">
        <v>40.81</v>
      </c>
      <c r="E1583" s="13">
        <v>59.19</v>
      </c>
      <c r="F1583" s="14">
        <v>2.4500000000000002</v>
      </c>
      <c r="G1583" s="15">
        <f t="shared" si="48"/>
        <v>2.450379808870375</v>
      </c>
      <c r="H1583" s="8" t="str">
        <f t="shared" si="49"/>
        <v>Yes</v>
      </c>
    </row>
    <row r="1584" spans="1:8" x14ac:dyDescent="0.4">
      <c r="A1584" s="12" t="s">
        <v>3208</v>
      </c>
      <c r="B1584" s="12" t="s">
        <v>3209</v>
      </c>
      <c r="C1584" s="12"/>
      <c r="D1584" s="13">
        <v>29.14</v>
      </c>
      <c r="E1584" s="13">
        <v>70.86</v>
      </c>
      <c r="F1584" s="14">
        <v>3.43</v>
      </c>
      <c r="G1584" s="15">
        <f t="shared" si="48"/>
        <v>3.4317089910775564</v>
      </c>
      <c r="H1584" s="8" t="str">
        <f t="shared" si="49"/>
        <v>Yes</v>
      </c>
    </row>
    <row r="1585" spans="1:8" x14ac:dyDescent="0.4">
      <c r="A1585" s="12" t="s">
        <v>3210</v>
      </c>
      <c r="B1585" s="12" t="s">
        <v>3211</v>
      </c>
      <c r="C1585" s="12"/>
      <c r="D1585" s="13">
        <v>40</v>
      </c>
      <c r="E1585" s="13">
        <v>60</v>
      </c>
      <c r="F1585" s="14">
        <v>2.5</v>
      </c>
      <c r="G1585" s="15">
        <f t="shared" si="48"/>
        <v>2.5</v>
      </c>
      <c r="H1585" s="8" t="str">
        <f t="shared" si="49"/>
        <v>Yes</v>
      </c>
    </row>
    <row r="1586" spans="1:8" x14ac:dyDescent="0.4">
      <c r="A1586" s="16" t="s">
        <v>3212</v>
      </c>
      <c r="B1586" s="16" t="s">
        <v>3213</v>
      </c>
      <c r="C1586" s="16"/>
      <c r="D1586" s="17">
        <v>100</v>
      </c>
      <c r="E1586" s="17">
        <v>0</v>
      </c>
      <c r="F1586" s="18">
        <v>1</v>
      </c>
      <c r="G1586" s="19">
        <f t="shared" si="48"/>
        <v>1</v>
      </c>
      <c r="H1586" s="9" t="str">
        <f t="shared" si="49"/>
        <v>No — 0% funding</v>
      </c>
    </row>
    <row r="1587" spans="1:8" x14ac:dyDescent="0.4">
      <c r="A1587" s="12" t="s">
        <v>3214</v>
      </c>
      <c r="B1587" s="12" t="s">
        <v>3215</v>
      </c>
      <c r="C1587" s="12"/>
      <c r="D1587" s="13">
        <v>36.880000000000003</v>
      </c>
      <c r="E1587" s="13">
        <v>63.12</v>
      </c>
      <c r="F1587" s="14">
        <v>2.71</v>
      </c>
      <c r="G1587" s="15">
        <f t="shared" si="48"/>
        <v>2.7114967462039044</v>
      </c>
      <c r="H1587" s="8" t="str">
        <f t="shared" si="49"/>
        <v>Yes</v>
      </c>
    </row>
    <row r="1588" spans="1:8" x14ac:dyDescent="0.4">
      <c r="A1588" s="12" t="s">
        <v>3216</v>
      </c>
      <c r="B1588" s="12" t="s">
        <v>3217</v>
      </c>
      <c r="C1588" s="12"/>
      <c r="D1588" s="13">
        <v>38.17</v>
      </c>
      <c r="E1588" s="13">
        <v>61.83</v>
      </c>
      <c r="F1588" s="14">
        <v>2.62</v>
      </c>
      <c r="G1588" s="15">
        <f t="shared" si="48"/>
        <v>2.6198585276395074</v>
      </c>
      <c r="H1588" s="8" t="str">
        <f t="shared" si="49"/>
        <v>Yes</v>
      </c>
    </row>
    <row r="1589" spans="1:8" x14ac:dyDescent="0.4">
      <c r="A1589" s="12" t="s">
        <v>3218</v>
      </c>
      <c r="B1589" s="12" t="s">
        <v>3219</v>
      </c>
      <c r="C1589" s="12"/>
      <c r="D1589" s="13">
        <v>64</v>
      </c>
      <c r="E1589" s="13">
        <v>36</v>
      </c>
      <c r="F1589" s="14">
        <v>1.56</v>
      </c>
      <c r="G1589" s="15">
        <f t="shared" si="48"/>
        <v>1.5625</v>
      </c>
      <c r="H1589" s="8" t="str">
        <f t="shared" si="49"/>
        <v>Yes</v>
      </c>
    </row>
    <row r="1590" spans="1:8" x14ac:dyDescent="0.4">
      <c r="A1590" s="12" t="s">
        <v>3220</v>
      </c>
      <c r="B1590" s="12" t="s">
        <v>3221</v>
      </c>
      <c r="C1590" s="12"/>
      <c r="D1590" s="13">
        <v>50</v>
      </c>
      <c r="E1590" s="13">
        <v>50</v>
      </c>
      <c r="F1590" s="14">
        <v>2</v>
      </c>
      <c r="G1590" s="15">
        <f t="shared" si="48"/>
        <v>2</v>
      </c>
      <c r="H1590" s="8" t="str">
        <f t="shared" si="49"/>
        <v>Yes</v>
      </c>
    </row>
    <row r="1591" spans="1:8" x14ac:dyDescent="0.4">
      <c r="A1591" s="12" t="s">
        <v>3222</v>
      </c>
      <c r="B1591" s="12" t="s">
        <v>3223</v>
      </c>
      <c r="C1591" s="12"/>
      <c r="D1591" s="13">
        <v>28.17</v>
      </c>
      <c r="E1591" s="13">
        <v>71.83</v>
      </c>
      <c r="F1591" s="14">
        <v>3.55</v>
      </c>
      <c r="G1591" s="15">
        <f t="shared" si="48"/>
        <v>3.5498757543485975</v>
      </c>
      <c r="H1591" s="8" t="str">
        <f t="shared" si="49"/>
        <v>Yes</v>
      </c>
    </row>
    <row r="1592" spans="1:8" x14ac:dyDescent="0.4">
      <c r="A1592" s="16" t="s">
        <v>3224</v>
      </c>
      <c r="B1592" s="16" t="s">
        <v>3225</v>
      </c>
      <c r="C1592" s="16"/>
      <c r="D1592" s="17">
        <v>100</v>
      </c>
      <c r="E1592" s="17">
        <v>0</v>
      </c>
      <c r="F1592" s="18">
        <v>1</v>
      </c>
      <c r="G1592" s="19">
        <f t="shared" si="48"/>
        <v>1</v>
      </c>
      <c r="H1592" s="9" t="str">
        <f t="shared" si="49"/>
        <v>No — 0% funding</v>
      </c>
    </row>
    <row r="1593" spans="1:8" x14ac:dyDescent="0.4">
      <c r="A1593" s="12" t="s">
        <v>3226</v>
      </c>
      <c r="B1593" s="12" t="s">
        <v>3227</v>
      </c>
      <c r="C1593" s="12"/>
      <c r="D1593" s="13">
        <v>33.18</v>
      </c>
      <c r="E1593" s="13">
        <v>66.819999999999993</v>
      </c>
      <c r="F1593" s="14">
        <v>3.01</v>
      </c>
      <c r="G1593" s="15">
        <f t="shared" si="48"/>
        <v>3.0138637733574445</v>
      </c>
      <c r="H1593" s="8" t="str">
        <f t="shared" si="49"/>
        <v>Yes</v>
      </c>
    </row>
    <row r="1594" spans="1:8" x14ac:dyDescent="0.4">
      <c r="A1594" s="12" t="s">
        <v>3228</v>
      </c>
      <c r="B1594" s="12" t="s">
        <v>3229</v>
      </c>
      <c r="C1594" s="12"/>
      <c r="D1594" s="13">
        <v>36.4</v>
      </c>
      <c r="E1594" s="13">
        <v>63.6</v>
      </c>
      <c r="F1594" s="14">
        <v>2.75</v>
      </c>
      <c r="G1594" s="15">
        <f t="shared" si="48"/>
        <v>2.7472527472527473</v>
      </c>
      <c r="H1594" s="8" t="str">
        <f t="shared" si="49"/>
        <v>Yes</v>
      </c>
    </row>
    <row r="1595" spans="1:8" x14ac:dyDescent="0.4">
      <c r="A1595" s="16" t="s">
        <v>3230</v>
      </c>
      <c r="B1595" s="16" t="s">
        <v>3231</v>
      </c>
      <c r="C1595" s="16"/>
      <c r="D1595" s="17">
        <v>100</v>
      </c>
      <c r="E1595" s="17">
        <v>0</v>
      </c>
      <c r="F1595" s="18">
        <v>1</v>
      </c>
      <c r="G1595" s="19">
        <f t="shared" si="48"/>
        <v>1</v>
      </c>
      <c r="H1595" s="9" t="str">
        <f t="shared" si="49"/>
        <v>No — 0% funding</v>
      </c>
    </row>
    <row r="1596" spans="1:8" x14ac:dyDescent="0.4">
      <c r="A1596" s="12" t="s">
        <v>3232</v>
      </c>
      <c r="B1596" s="12" t="s">
        <v>3233</v>
      </c>
      <c r="C1596" s="12"/>
      <c r="D1596" s="13">
        <v>89</v>
      </c>
      <c r="E1596" s="13">
        <v>11</v>
      </c>
      <c r="F1596" s="14">
        <v>1.1200000000000001</v>
      </c>
      <c r="G1596" s="15">
        <f t="shared" si="48"/>
        <v>1.1235955056179776</v>
      </c>
      <c r="H1596" s="8" t="str">
        <f t="shared" si="49"/>
        <v>Yes</v>
      </c>
    </row>
    <row r="1597" spans="1:8" x14ac:dyDescent="0.4">
      <c r="A1597" s="12" t="s">
        <v>3234</v>
      </c>
      <c r="B1597" s="12" t="s">
        <v>3235</v>
      </c>
      <c r="C1597" s="12"/>
      <c r="D1597" s="13">
        <v>35</v>
      </c>
      <c r="E1597" s="13">
        <v>65</v>
      </c>
      <c r="F1597" s="14">
        <v>2.86</v>
      </c>
      <c r="G1597" s="15">
        <f t="shared" si="48"/>
        <v>2.8571428571428572</v>
      </c>
      <c r="H1597" s="8" t="str">
        <f t="shared" si="49"/>
        <v>Yes</v>
      </c>
    </row>
    <row r="1598" spans="1:8" x14ac:dyDescent="0.4">
      <c r="A1598" s="12" t="s">
        <v>3236</v>
      </c>
      <c r="B1598" s="12" t="s">
        <v>3237</v>
      </c>
      <c r="C1598" s="12"/>
      <c r="D1598" s="13">
        <v>33.81</v>
      </c>
      <c r="E1598" s="13">
        <v>66.19</v>
      </c>
      <c r="F1598" s="14">
        <v>2.96</v>
      </c>
      <c r="G1598" s="15">
        <f t="shared" si="48"/>
        <v>2.9577048210588583</v>
      </c>
      <c r="H1598" s="8" t="str">
        <f t="shared" si="49"/>
        <v>Yes</v>
      </c>
    </row>
    <row r="1599" spans="1:8" x14ac:dyDescent="0.4">
      <c r="A1599" s="12" t="s">
        <v>3238</v>
      </c>
      <c r="B1599" s="12" t="s">
        <v>3239</v>
      </c>
      <c r="C1599" s="12"/>
      <c r="D1599" s="13">
        <v>24.7</v>
      </c>
      <c r="E1599" s="13">
        <v>75.3</v>
      </c>
      <c r="F1599" s="14">
        <v>4.05</v>
      </c>
      <c r="G1599" s="15">
        <f t="shared" si="48"/>
        <v>4.048582995951417</v>
      </c>
      <c r="H1599" s="8" t="str">
        <f t="shared" si="49"/>
        <v>Yes</v>
      </c>
    </row>
    <row r="1600" spans="1:8" x14ac:dyDescent="0.4">
      <c r="A1600" s="12" t="s">
        <v>3240</v>
      </c>
      <c r="B1600" s="12" t="s">
        <v>3241</v>
      </c>
      <c r="C1600" s="12"/>
      <c r="D1600" s="13">
        <v>50</v>
      </c>
      <c r="E1600" s="13">
        <v>50</v>
      </c>
      <c r="F1600" s="14">
        <v>2</v>
      </c>
      <c r="G1600" s="15">
        <f t="shared" si="48"/>
        <v>2</v>
      </c>
      <c r="H1600" s="8" t="str">
        <f t="shared" si="49"/>
        <v>Yes</v>
      </c>
    </row>
    <row r="1601" spans="1:8" x14ac:dyDescent="0.4">
      <c r="A1601" s="12" t="s">
        <v>3242</v>
      </c>
      <c r="B1601" s="12" t="s">
        <v>3243</v>
      </c>
      <c r="C1601" s="12"/>
      <c r="D1601" s="13">
        <v>34.299999999999997</v>
      </c>
      <c r="E1601" s="13">
        <v>65.7</v>
      </c>
      <c r="F1601" s="14">
        <v>2.92</v>
      </c>
      <c r="G1601" s="15">
        <f t="shared" si="48"/>
        <v>2.915451895043732</v>
      </c>
      <c r="H1601" s="8" t="str">
        <f t="shared" si="49"/>
        <v>Yes</v>
      </c>
    </row>
    <row r="1602" spans="1:8" x14ac:dyDescent="0.4">
      <c r="A1602" s="12" t="s">
        <v>3244</v>
      </c>
      <c r="B1602" s="12" t="s">
        <v>3245</v>
      </c>
      <c r="C1602" s="12"/>
      <c r="D1602" s="13">
        <v>30</v>
      </c>
      <c r="E1602" s="13">
        <v>70</v>
      </c>
      <c r="F1602" s="14">
        <v>3.33</v>
      </c>
      <c r="G1602" s="15">
        <f t="shared" si="48"/>
        <v>3.3333333333333335</v>
      </c>
      <c r="H1602" s="8" t="str">
        <f t="shared" si="49"/>
        <v>Yes</v>
      </c>
    </row>
    <row r="1603" spans="1:8" x14ac:dyDescent="0.4">
      <c r="A1603" s="12" t="s">
        <v>3246</v>
      </c>
      <c r="B1603" s="12" t="s">
        <v>3247</v>
      </c>
      <c r="C1603" s="12"/>
      <c r="D1603" s="13">
        <v>40</v>
      </c>
      <c r="E1603" s="13">
        <v>60</v>
      </c>
      <c r="F1603" s="14">
        <v>2.5</v>
      </c>
      <c r="G1603" s="15">
        <f t="shared" si="48"/>
        <v>2.5</v>
      </c>
      <c r="H1603" s="8" t="str">
        <f t="shared" si="49"/>
        <v>Yes</v>
      </c>
    </row>
    <row r="1604" spans="1:8" x14ac:dyDescent="0.4">
      <c r="A1604" s="12" t="s">
        <v>3248</v>
      </c>
      <c r="B1604" s="12" t="s">
        <v>3249</v>
      </c>
      <c r="C1604" s="12"/>
      <c r="D1604" s="13">
        <v>34.369999999999997</v>
      </c>
      <c r="E1604" s="13">
        <v>65.63</v>
      </c>
      <c r="F1604" s="14">
        <v>2.91</v>
      </c>
      <c r="G1604" s="15">
        <f t="shared" si="48"/>
        <v>2.9095141111434391</v>
      </c>
      <c r="H1604" s="8" t="str">
        <f t="shared" si="49"/>
        <v>Yes</v>
      </c>
    </row>
    <row r="1605" spans="1:8" x14ac:dyDescent="0.4">
      <c r="A1605" s="12" t="s">
        <v>3250</v>
      </c>
      <c r="B1605" s="12" t="s">
        <v>3251</v>
      </c>
      <c r="C1605" s="12"/>
      <c r="D1605" s="13">
        <v>40</v>
      </c>
      <c r="E1605" s="13">
        <v>60</v>
      </c>
      <c r="F1605" s="14">
        <v>2.5</v>
      </c>
      <c r="G1605" s="15">
        <f t="shared" si="48"/>
        <v>2.5</v>
      </c>
      <c r="H1605" s="8" t="str">
        <f t="shared" si="49"/>
        <v>Yes</v>
      </c>
    </row>
    <row r="1606" spans="1:8" x14ac:dyDescent="0.4">
      <c r="A1606" s="12" t="s">
        <v>3252</v>
      </c>
      <c r="B1606" s="12" t="s">
        <v>3253</v>
      </c>
      <c r="C1606" s="12"/>
      <c r="D1606" s="13">
        <v>35</v>
      </c>
      <c r="E1606" s="13">
        <v>65</v>
      </c>
      <c r="F1606" s="14">
        <v>2.86</v>
      </c>
      <c r="G1606" s="15">
        <f t="shared" ref="G1606:G1669" si="50">IFERROR(100/D1606,"")</f>
        <v>2.8571428571428572</v>
      </c>
      <c r="H1606" s="8" t="str">
        <f t="shared" ref="H1606:H1669" si="51">IF(E1606&gt;0,"Yes","No — 0% funding")</f>
        <v>Yes</v>
      </c>
    </row>
    <row r="1607" spans="1:8" x14ac:dyDescent="0.4">
      <c r="A1607" s="12" t="s">
        <v>3254</v>
      </c>
      <c r="B1607" s="12" t="s">
        <v>3255</v>
      </c>
      <c r="C1607" s="12"/>
      <c r="D1607" s="13">
        <v>22</v>
      </c>
      <c r="E1607" s="13">
        <v>78</v>
      </c>
      <c r="F1607" s="14">
        <v>4.55</v>
      </c>
      <c r="G1607" s="15">
        <f t="shared" si="50"/>
        <v>4.5454545454545459</v>
      </c>
      <c r="H1607" s="8" t="str">
        <f t="shared" si="51"/>
        <v>Yes</v>
      </c>
    </row>
    <row r="1608" spans="1:8" x14ac:dyDescent="0.4">
      <c r="A1608" s="12" t="s">
        <v>3256</v>
      </c>
      <c r="B1608" s="12" t="s">
        <v>3257</v>
      </c>
      <c r="C1608" s="12"/>
      <c r="D1608" s="13">
        <v>31.64</v>
      </c>
      <c r="E1608" s="13">
        <v>68.36</v>
      </c>
      <c r="F1608" s="14">
        <v>3.16</v>
      </c>
      <c r="G1608" s="15">
        <f t="shared" si="50"/>
        <v>3.1605562579013906</v>
      </c>
      <c r="H1608" s="8" t="str">
        <f t="shared" si="51"/>
        <v>Yes</v>
      </c>
    </row>
    <row r="1609" spans="1:8" x14ac:dyDescent="0.4">
      <c r="A1609" s="12" t="s">
        <v>3258</v>
      </c>
      <c r="B1609" s="12" t="s">
        <v>3259</v>
      </c>
      <c r="C1609" s="12"/>
      <c r="D1609" s="13">
        <v>29.94</v>
      </c>
      <c r="E1609" s="13">
        <v>70.06</v>
      </c>
      <c r="F1609" s="14">
        <v>3.34</v>
      </c>
      <c r="G1609" s="15">
        <f t="shared" si="50"/>
        <v>3.3400133600534399</v>
      </c>
      <c r="H1609" s="8" t="str">
        <f t="shared" si="51"/>
        <v>Yes</v>
      </c>
    </row>
    <row r="1610" spans="1:8" x14ac:dyDescent="0.4">
      <c r="A1610" s="12" t="s">
        <v>3260</v>
      </c>
      <c r="B1610" s="12" t="s">
        <v>3261</v>
      </c>
      <c r="C1610" s="12"/>
      <c r="D1610" s="13">
        <v>23.16</v>
      </c>
      <c r="E1610" s="13">
        <v>76.84</v>
      </c>
      <c r="F1610" s="14">
        <v>4.32</v>
      </c>
      <c r="G1610" s="15">
        <f t="shared" si="50"/>
        <v>4.3177892918825558</v>
      </c>
      <c r="H1610" s="8" t="str">
        <f t="shared" si="51"/>
        <v>Yes</v>
      </c>
    </row>
    <row r="1611" spans="1:8" x14ac:dyDescent="0.4">
      <c r="A1611" s="12" t="s">
        <v>3262</v>
      </c>
      <c r="B1611" s="12" t="s">
        <v>3263</v>
      </c>
      <c r="C1611" s="12"/>
      <c r="D1611" s="13">
        <v>26.5</v>
      </c>
      <c r="E1611" s="13">
        <v>73.5</v>
      </c>
      <c r="F1611" s="14">
        <v>3.77</v>
      </c>
      <c r="G1611" s="15">
        <f t="shared" si="50"/>
        <v>3.7735849056603774</v>
      </c>
      <c r="H1611" s="8" t="str">
        <f t="shared" si="51"/>
        <v>Yes</v>
      </c>
    </row>
    <row r="1612" spans="1:8" x14ac:dyDescent="0.4">
      <c r="A1612" s="12" t="s">
        <v>3264</v>
      </c>
      <c r="B1612" s="12" t="s">
        <v>3265</v>
      </c>
      <c r="C1612" s="12"/>
      <c r="D1612" s="13">
        <v>50</v>
      </c>
      <c r="E1612" s="13">
        <v>50</v>
      </c>
      <c r="F1612" s="14">
        <v>2</v>
      </c>
      <c r="G1612" s="15">
        <f t="shared" si="50"/>
        <v>2</v>
      </c>
      <c r="H1612" s="8" t="str">
        <f t="shared" si="51"/>
        <v>Yes</v>
      </c>
    </row>
    <row r="1613" spans="1:8" x14ac:dyDescent="0.4">
      <c r="A1613" s="12" t="s">
        <v>3266</v>
      </c>
      <c r="B1613" s="12" t="s">
        <v>3267</v>
      </c>
      <c r="C1613" s="12"/>
      <c r="D1613" s="13">
        <v>50</v>
      </c>
      <c r="E1613" s="13">
        <v>50</v>
      </c>
      <c r="F1613" s="14">
        <v>2</v>
      </c>
      <c r="G1613" s="15">
        <f t="shared" si="50"/>
        <v>2</v>
      </c>
      <c r="H1613" s="8" t="str">
        <f t="shared" si="51"/>
        <v>Yes</v>
      </c>
    </row>
    <row r="1614" spans="1:8" x14ac:dyDescent="0.4">
      <c r="A1614" s="16" t="s">
        <v>3268</v>
      </c>
      <c r="B1614" s="16" t="s">
        <v>3269</v>
      </c>
      <c r="C1614" s="16"/>
      <c r="D1614" s="17">
        <v>100</v>
      </c>
      <c r="E1614" s="17">
        <v>0</v>
      </c>
      <c r="F1614" s="18">
        <v>1</v>
      </c>
      <c r="G1614" s="19">
        <f t="shared" si="50"/>
        <v>1</v>
      </c>
      <c r="H1614" s="9" t="str">
        <f t="shared" si="51"/>
        <v>No — 0% funding</v>
      </c>
    </row>
    <row r="1615" spans="1:8" x14ac:dyDescent="0.4">
      <c r="A1615" s="12" t="s">
        <v>3270</v>
      </c>
      <c r="B1615" s="12" t="s">
        <v>3271</v>
      </c>
      <c r="C1615" s="12"/>
      <c r="D1615" s="13">
        <v>20</v>
      </c>
      <c r="E1615" s="13">
        <v>80</v>
      </c>
      <c r="F1615" s="14">
        <v>5</v>
      </c>
      <c r="G1615" s="15">
        <f t="shared" si="50"/>
        <v>5</v>
      </c>
      <c r="H1615" s="8" t="str">
        <f t="shared" si="51"/>
        <v>Yes</v>
      </c>
    </row>
    <row r="1616" spans="1:8" x14ac:dyDescent="0.4">
      <c r="A1616" s="12" t="s">
        <v>3272</v>
      </c>
      <c r="B1616" s="12" t="s">
        <v>3273</v>
      </c>
      <c r="C1616" s="12"/>
      <c r="D1616" s="13">
        <v>26.5</v>
      </c>
      <c r="E1616" s="13">
        <v>73.5</v>
      </c>
      <c r="F1616" s="14">
        <v>3.77</v>
      </c>
      <c r="G1616" s="15">
        <f t="shared" si="50"/>
        <v>3.7735849056603774</v>
      </c>
      <c r="H1616" s="8" t="str">
        <f t="shared" si="51"/>
        <v>Yes</v>
      </c>
    </row>
    <row r="1617" spans="1:8" x14ac:dyDescent="0.4">
      <c r="A1617" s="12" t="s">
        <v>3274</v>
      </c>
      <c r="B1617" s="12" t="s">
        <v>3275</v>
      </c>
      <c r="C1617" s="12"/>
      <c r="D1617" s="13">
        <v>26.5</v>
      </c>
      <c r="E1617" s="13">
        <v>73.5</v>
      </c>
      <c r="F1617" s="14">
        <v>3.77</v>
      </c>
      <c r="G1617" s="15">
        <f t="shared" si="50"/>
        <v>3.7735849056603774</v>
      </c>
      <c r="H1617" s="8" t="str">
        <f t="shared" si="51"/>
        <v>Yes</v>
      </c>
    </row>
    <row r="1618" spans="1:8" x14ac:dyDescent="0.4">
      <c r="A1618" s="12" t="s">
        <v>3276</v>
      </c>
      <c r="B1618" s="12" t="s">
        <v>3277</v>
      </c>
      <c r="C1618" s="12"/>
      <c r="D1618" s="13">
        <v>22</v>
      </c>
      <c r="E1618" s="13">
        <v>78</v>
      </c>
      <c r="F1618" s="14">
        <v>4.55</v>
      </c>
      <c r="G1618" s="15">
        <f t="shared" si="50"/>
        <v>4.5454545454545459</v>
      </c>
      <c r="H1618" s="8" t="str">
        <f t="shared" si="51"/>
        <v>Yes</v>
      </c>
    </row>
    <row r="1619" spans="1:8" x14ac:dyDescent="0.4">
      <c r="A1619" s="12" t="s">
        <v>3278</v>
      </c>
      <c r="B1619" s="12" t="s">
        <v>3279</v>
      </c>
      <c r="C1619" s="12"/>
      <c r="D1619" s="13">
        <v>31.1</v>
      </c>
      <c r="E1619" s="13">
        <v>68.900000000000006</v>
      </c>
      <c r="F1619" s="14">
        <v>3.22</v>
      </c>
      <c r="G1619" s="15">
        <f t="shared" si="50"/>
        <v>3.215434083601286</v>
      </c>
      <c r="H1619" s="8" t="str">
        <f t="shared" si="51"/>
        <v>Yes</v>
      </c>
    </row>
    <row r="1620" spans="1:8" x14ac:dyDescent="0.4">
      <c r="A1620" s="16" t="s">
        <v>3280</v>
      </c>
      <c r="B1620" s="16" t="s">
        <v>3281</v>
      </c>
      <c r="C1620" s="16"/>
      <c r="D1620" s="17">
        <v>100</v>
      </c>
      <c r="E1620" s="17">
        <v>0</v>
      </c>
      <c r="F1620" s="18">
        <v>1</v>
      </c>
      <c r="G1620" s="19">
        <f t="shared" si="50"/>
        <v>1</v>
      </c>
      <c r="H1620" s="9" t="str">
        <f t="shared" si="51"/>
        <v>No — 0% funding</v>
      </c>
    </row>
    <row r="1621" spans="1:8" x14ac:dyDescent="0.4">
      <c r="A1621" s="12" t="s">
        <v>3282</v>
      </c>
      <c r="B1621" s="12" t="s">
        <v>3283</v>
      </c>
      <c r="C1621" s="12"/>
      <c r="D1621" s="13">
        <v>33.299999999999997</v>
      </c>
      <c r="E1621" s="13">
        <v>66.7</v>
      </c>
      <c r="F1621" s="14">
        <v>3</v>
      </c>
      <c r="G1621" s="15">
        <f t="shared" si="50"/>
        <v>3.0030030030030033</v>
      </c>
      <c r="H1621" s="8" t="str">
        <f t="shared" si="51"/>
        <v>Yes</v>
      </c>
    </row>
    <row r="1622" spans="1:8" x14ac:dyDescent="0.4">
      <c r="A1622" s="12" t="s">
        <v>3284</v>
      </c>
      <c r="B1622" s="12" t="s">
        <v>3285</v>
      </c>
      <c r="C1622" s="12"/>
      <c r="D1622" s="13">
        <v>28.67</v>
      </c>
      <c r="E1622" s="13">
        <v>71.33</v>
      </c>
      <c r="F1622" s="14">
        <v>3.49</v>
      </c>
      <c r="G1622" s="15">
        <f t="shared" si="50"/>
        <v>3.487966515521451</v>
      </c>
      <c r="H1622" s="8" t="str">
        <f t="shared" si="51"/>
        <v>Yes</v>
      </c>
    </row>
    <row r="1623" spans="1:8" x14ac:dyDescent="0.4">
      <c r="A1623" s="12" t="s">
        <v>3286</v>
      </c>
      <c r="B1623" s="12" t="s">
        <v>3287</v>
      </c>
      <c r="C1623" s="12"/>
      <c r="D1623" s="13">
        <v>25.54</v>
      </c>
      <c r="E1623" s="13">
        <v>74.459999999999994</v>
      </c>
      <c r="F1623" s="14">
        <v>3.92</v>
      </c>
      <c r="G1623" s="15">
        <f t="shared" si="50"/>
        <v>3.9154267815191859</v>
      </c>
      <c r="H1623" s="8" t="str">
        <f t="shared" si="51"/>
        <v>Yes</v>
      </c>
    </row>
    <row r="1624" spans="1:8" x14ac:dyDescent="0.4">
      <c r="A1624" s="16" t="s">
        <v>3288</v>
      </c>
      <c r="B1624" s="16" t="s">
        <v>3289</v>
      </c>
      <c r="C1624" s="16"/>
      <c r="D1624" s="17">
        <v>100</v>
      </c>
      <c r="E1624" s="17">
        <v>0</v>
      </c>
      <c r="F1624" s="18">
        <v>1</v>
      </c>
      <c r="G1624" s="19">
        <f t="shared" si="50"/>
        <v>1</v>
      </c>
      <c r="H1624" s="9" t="str">
        <f t="shared" si="51"/>
        <v>No — 0% funding</v>
      </c>
    </row>
    <row r="1625" spans="1:8" x14ac:dyDescent="0.4">
      <c r="A1625" s="12" t="s">
        <v>3290</v>
      </c>
      <c r="B1625" s="12" t="s">
        <v>3291</v>
      </c>
      <c r="C1625" s="12"/>
      <c r="D1625" s="13">
        <v>30.49</v>
      </c>
      <c r="E1625" s="13">
        <v>69.510000000000005</v>
      </c>
      <c r="F1625" s="14">
        <v>3.28</v>
      </c>
      <c r="G1625" s="15">
        <f t="shared" si="50"/>
        <v>3.2797638570022962</v>
      </c>
      <c r="H1625" s="8" t="str">
        <f t="shared" si="51"/>
        <v>Yes</v>
      </c>
    </row>
    <row r="1626" spans="1:8" x14ac:dyDescent="0.4">
      <c r="A1626" s="12" t="s">
        <v>3292</v>
      </c>
      <c r="B1626" s="12" t="s">
        <v>3293</v>
      </c>
      <c r="C1626" s="12"/>
      <c r="D1626" s="13">
        <v>34.82</v>
      </c>
      <c r="E1626" s="13">
        <v>65.180000000000007</v>
      </c>
      <c r="F1626" s="14">
        <v>2.87</v>
      </c>
      <c r="G1626" s="15">
        <f t="shared" si="50"/>
        <v>2.8719126938541066</v>
      </c>
      <c r="H1626" s="8" t="str">
        <f t="shared" si="51"/>
        <v>Yes</v>
      </c>
    </row>
    <row r="1627" spans="1:8" x14ac:dyDescent="0.4">
      <c r="A1627" s="12" t="s">
        <v>3294</v>
      </c>
      <c r="B1627" s="12" t="s">
        <v>3295</v>
      </c>
      <c r="C1627" s="12"/>
      <c r="D1627" s="13">
        <v>35</v>
      </c>
      <c r="E1627" s="13">
        <v>65</v>
      </c>
      <c r="F1627" s="14">
        <v>2.86</v>
      </c>
      <c r="G1627" s="15">
        <f t="shared" si="50"/>
        <v>2.8571428571428572</v>
      </c>
      <c r="H1627" s="8" t="str">
        <f t="shared" si="51"/>
        <v>Yes</v>
      </c>
    </row>
    <row r="1628" spans="1:8" x14ac:dyDescent="0.4">
      <c r="A1628" s="12" t="s">
        <v>3296</v>
      </c>
      <c r="B1628" s="12" t="s">
        <v>3297</v>
      </c>
      <c r="C1628" s="12"/>
      <c r="D1628" s="13">
        <v>35.67</v>
      </c>
      <c r="E1628" s="13">
        <v>64.33</v>
      </c>
      <c r="F1628" s="14">
        <v>2.8</v>
      </c>
      <c r="G1628" s="15">
        <f t="shared" si="50"/>
        <v>2.8034763106251752</v>
      </c>
      <c r="H1628" s="8" t="str">
        <f t="shared" si="51"/>
        <v>Yes</v>
      </c>
    </row>
    <row r="1629" spans="1:8" x14ac:dyDescent="0.4">
      <c r="A1629" s="12" t="s">
        <v>3298</v>
      </c>
      <c r="B1629" s="12" t="s">
        <v>3299</v>
      </c>
      <c r="C1629" s="12"/>
      <c r="D1629" s="13">
        <v>50</v>
      </c>
      <c r="E1629" s="13">
        <v>50</v>
      </c>
      <c r="F1629" s="14">
        <v>2</v>
      </c>
      <c r="G1629" s="15">
        <f t="shared" si="50"/>
        <v>2</v>
      </c>
      <c r="H1629" s="8" t="str">
        <f t="shared" si="51"/>
        <v>Yes</v>
      </c>
    </row>
    <row r="1630" spans="1:8" x14ac:dyDescent="0.4">
      <c r="A1630" s="12" t="s">
        <v>3300</v>
      </c>
      <c r="B1630" s="12" t="s">
        <v>3301</v>
      </c>
      <c r="C1630" s="12"/>
      <c r="D1630" s="13">
        <v>31.44</v>
      </c>
      <c r="E1630" s="13">
        <v>68.56</v>
      </c>
      <c r="F1630" s="14">
        <v>3.18</v>
      </c>
      <c r="G1630" s="15">
        <f t="shared" si="50"/>
        <v>3.1806615776081424</v>
      </c>
      <c r="H1630" s="8" t="str">
        <f t="shared" si="51"/>
        <v>Yes</v>
      </c>
    </row>
    <row r="1631" spans="1:8" x14ac:dyDescent="0.4">
      <c r="A1631" s="12" t="s">
        <v>3302</v>
      </c>
      <c r="B1631" s="12" t="s">
        <v>3303</v>
      </c>
      <c r="C1631" s="12"/>
      <c r="D1631" s="13">
        <v>35.159999999999997</v>
      </c>
      <c r="E1631" s="13">
        <v>64.84</v>
      </c>
      <c r="F1631" s="14">
        <v>2.84</v>
      </c>
      <c r="G1631" s="15">
        <f t="shared" si="50"/>
        <v>2.8441410693970424</v>
      </c>
      <c r="H1631" s="8" t="str">
        <f t="shared" si="51"/>
        <v>Yes</v>
      </c>
    </row>
    <row r="1632" spans="1:8" x14ac:dyDescent="0.4">
      <c r="A1632" s="12" t="s">
        <v>3304</v>
      </c>
      <c r="B1632" s="12" t="s">
        <v>3305</v>
      </c>
      <c r="C1632" s="12"/>
      <c r="D1632" s="13">
        <v>50</v>
      </c>
      <c r="E1632" s="13">
        <v>50</v>
      </c>
      <c r="F1632" s="14">
        <v>2</v>
      </c>
      <c r="G1632" s="15">
        <f t="shared" si="50"/>
        <v>2</v>
      </c>
      <c r="H1632" s="8" t="str">
        <f t="shared" si="51"/>
        <v>Yes</v>
      </c>
    </row>
    <row r="1633" spans="1:8" x14ac:dyDescent="0.4">
      <c r="A1633" s="12" t="s">
        <v>3306</v>
      </c>
      <c r="B1633" s="12" t="s">
        <v>3307</v>
      </c>
      <c r="C1633" s="12"/>
      <c r="D1633" s="13">
        <v>30.28</v>
      </c>
      <c r="E1633" s="13">
        <v>69.72</v>
      </c>
      <c r="F1633" s="14">
        <v>3.3</v>
      </c>
      <c r="G1633" s="15">
        <f t="shared" si="50"/>
        <v>3.3025099075297226</v>
      </c>
      <c r="H1633" s="8" t="str">
        <f t="shared" si="51"/>
        <v>Yes</v>
      </c>
    </row>
    <row r="1634" spans="1:8" x14ac:dyDescent="0.4">
      <c r="A1634" s="12" t="s">
        <v>3308</v>
      </c>
      <c r="B1634" s="12" t="s">
        <v>3309</v>
      </c>
      <c r="C1634" s="12"/>
      <c r="D1634" s="13">
        <v>22.5</v>
      </c>
      <c r="E1634" s="13">
        <v>77.5</v>
      </c>
      <c r="F1634" s="14">
        <v>4.4400000000000004</v>
      </c>
      <c r="G1634" s="15">
        <f t="shared" si="50"/>
        <v>4.4444444444444446</v>
      </c>
      <c r="H1634" s="8" t="str">
        <f t="shared" si="51"/>
        <v>Yes</v>
      </c>
    </row>
    <row r="1635" spans="1:8" x14ac:dyDescent="0.4">
      <c r="A1635" s="12" t="s">
        <v>3310</v>
      </c>
      <c r="B1635" s="12" t="s">
        <v>3311</v>
      </c>
      <c r="C1635" s="12"/>
      <c r="D1635" s="13">
        <v>50</v>
      </c>
      <c r="E1635" s="13">
        <v>50</v>
      </c>
      <c r="F1635" s="14">
        <v>2</v>
      </c>
      <c r="G1635" s="15">
        <f t="shared" si="50"/>
        <v>2</v>
      </c>
      <c r="H1635" s="8" t="str">
        <f t="shared" si="51"/>
        <v>Yes</v>
      </c>
    </row>
    <row r="1636" spans="1:8" x14ac:dyDescent="0.4">
      <c r="A1636" s="12" t="s">
        <v>3312</v>
      </c>
      <c r="B1636" s="12" t="s">
        <v>3313</v>
      </c>
      <c r="C1636" s="12"/>
      <c r="D1636" s="13">
        <v>35</v>
      </c>
      <c r="E1636" s="13">
        <v>65</v>
      </c>
      <c r="F1636" s="14">
        <v>2.86</v>
      </c>
      <c r="G1636" s="15">
        <f t="shared" si="50"/>
        <v>2.8571428571428572</v>
      </c>
      <c r="H1636" s="8" t="str">
        <f t="shared" si="51"/>
        <v>Yes</v>
      </c>
    </row>
    <row r="1637" spans="1:8" x14ac:dyDescent="0.4">
      <c r="A1637" s="12" t="s">
        <v>3314</v>
      </c>
      <c r="B1637" s="12" t="s">
        <v>3315</v>
      </c>
      <c r="C1637" s="12"/>
      <c r="D1637" s="13">
        <v>50</v>
      </c>
      <c r="E1637" s="13">
        <v>50</v>
      </c>
      <c r="F1637" s="14">
        <v>2</v>
      </c>
      <c r="G1637" s="15">
        <f t="shared" si="50"/>
        <v>2</v>
      </c>
      <c r="H1637" s="8" t="str">
        <f t="shared" si="51"/>
        <v>Yes</v>
      </c>
    </row>
    <row r="1638" spans="1:8" x14ac:dyDescent="0.4">
      <c r="A1638" s="12" t="s">
        <v>3316</v>
      </c>
      <c r="B1638" s="12" t="s">
        <v>3317</v>
      </c>
      <c r="C1638" s="12"/>
      <c r="D1638" s="13">
        <v>26.5</v>
      </c>
      <c r="E1638" s="13">
        <v>73.5</v>
      </c>
      <c r="F1638" s="14">
        <v>3.77</v>
      </c>
      <c r="G1638" s="15">
        <f t="shared" si="50"/>
        <v>3.7735849056603774</v>
      </c>
      <c r="H1638" s="8" t="str">
        <f t="shared" si="51"/>
        <v>Yes</v>
      </c>
    </row>
    <row r="1639" spans="1:8" x14ac:dyDescent="0.4">
      <c r="A1639" s="16" t="s">
        <v>3318</v>
      </c>
      <c r="B1639" s="16" t="s">
        <v>3319</v>
      </c>
      <c r="C1639" s="16"/>
      <c r="D1639" s="17">
        <v>100</v>
      </c>
      <c r="E1639" s="17">
        <v>0</v>
      </c>
      <c r="F1639" s="18">
        <v>1</v>
      </c>
      <c r="G1639" s="19">
        <f t="shared" si="50"/>
        <v>1</v>
      </c>
      <c r="H1639" s="9" t="str">
        <f t="shared" si="51"/>
        <v>No — 0% funding</v>
      </c>
    </row>
    <row r="1640" spans="1:8" x14ac:dyDescent="0.4">
      <c r="A1640" s="12" t="s">
        <v>3320</v>
      </c>
      <c r="B1640" s="12" t="s">
        <v>3321</v>
      </c>
      <c r="C1640" s="12"/>
      <c r="D1640" s="13">
        <v>30.84</v>
      </c>
      <c r="E1640" s="13">
        <v>69.16</v>
      </c>
      <c r="F1640" s="14">
        <v>3.24</v>
      </c>
      <c r="G1640" s="15">
        <f t="shared" si="50"/>
        <v>3.2425421530479897</v>
      </c>
      <c r="H1640" s="8" t="str">
        <f t="shared" si="51"/>
        <v>Yes</v>
      </c>
    </row>
    <row r="1641" spans="1:8" x14ac:dyDescent="0.4">
      <c r="A1641" s="12" t="s">
        <v>3322</v>
      </c>
      <c r="B1641" s="12" t="s">
        <v>3323</v>
      </c>
      <c r="C1641" s="12"/>
      <c r="D1641" s="13">
        <v>40</v>
      </c>
      <c r="E1641" s="13">
        <v>60</v>
      </c>
      <c r="F1641" s="14">
        <v>2.5</v>
      </c>
      <c r="G1641" s="15">
        <f t="shared" si="50"/>
        <v>2.5</v>
      </c>
      <c r="H1641" s="8" t="str">
        <f t="shared" si="51"/>
        <v>Yes</v>
      </c>
    </row>
    <row r="1642" spans="1:8" x14ac:dyDescent="0.4">
      <c r="A1642" s="16" t="s">
        <v>3324</v>
      </c>
      <c r="B1642" s="16" t="s">
        <v>3325</v>
      </c>
      <c r="C1642" s="16"/>
      <c r="D1642" s="17">
        <v>100</v>
      </c>
      <c r="E1642" s="17">
        <v>0</v>
      </c>
      <c r="F1642" s="18">
        <v>1</v>
      </c>
      <c r="G1642" s="19">
        <f t="shared" si="50"/>
        <v>1</v>
      </c>
      <c r="H1642" s="9" t="str">
        <f t="shared" si="51"/>
        <v>No — 0% funding</v>
      </c>
    </row>
    <row r="1643" spans="1:8" x14ac:dyDescent="0.4">
      <c r="A1643" s="12" t="s">
        <v>3326</v>
      </c>
      <c r="B1643" s="12" t="s">
        <v>3327</v>
      </c>
      <c r="C1643" s="12"/>
      <c r="D1643" s="13">
        <v>40</v>
      </c>
      <c r="E1643" s="13">
        <v>60</v>
      </c>
      <c r="F1643" s="14">
        <v>2.5</v>
      </c>
      <c r="G1643" s="15">
        <f t="shared" si="50"/>
        <v>2.5</v>
      </c>
      <c r="H1643" s="8" t="str">
        <f t="shared" si="51"/>
        <v>Yes</v>
      </c>
    </row>
    <row r="1644" spans="1:8" x14ac:dyDescent="0.4">
      <c r="A1644" s="16" t="s">
        <v>3328</v>
      </c>
      <c r="B1644" s="16" t="s">
        <v>3329</v>
      </c>
      <c r="C1644" s="16"/>
      <c r="D1644" s="17">
        <v>100</v>
      </c>
      <c r="E1644" s="17">
        <v>0</v>
      </c>
      <c r="F1644" s="18">
        <v>1</v>
      </c>
      <c r="G1644" s="19">
        <f t="shared" si="50"/>
        <v>1</v>
      </c>
      <c r="H1644" s="9" t="str">
        <f t="shared" si="51"/>
        <v>No — 0% funding</v>
      </c>
    </row>
    <row r="1645" spans="1:8" x14ac:dyDescent="0.4">
      <c r="A1645" s="16" t="s">
        <v>3330</v>
      </c>
      <c r="B1645" s="16" t="s">
        <v>3331</v>
      </c>
      <c r="C1645" s="16"/>
      <c r="D1645" s="17">
        <v>100</v>
      </c>
      <c r="E1645" s="17">
        <v>0</v>
      </c>
      <c r="F1645" s="18">
        <v>1</v>
      </c>
      <c r="G1645" s="19">
        <f t="shared" si="50"/>
        <v>1</v>
      </c>
      <c r="H1645" s="9" t="str">
        <f t="shared" si="51"/>
        <v>No — 0% funding</v>
      </c>
    </row>
    <row r="1646" spans="1:8" x14ac:dyDescent="0.4">
      <c r="A1646" s="12" t="s">
        <v>3332</v>
      </c>
      <c r="B1646" s="12" t="s">
        <v>3333</v>
      </c>
      <c r="C1646" s="12"/>
      <c r="D1646" s="13">
        <v>40</v>
      </c>
      <c r="E1646" s="13">
        <v>60</v>
      </c>
      <c r="F1646" s="14">
        <v>2.5</v>
      </c>
      <c r="G1646" s="15">
        <f t="shared" si="50"/>
        <v>2.5</v>
      </c>
      <c r="H1646" s="8" t="str">
        <f t="shared" si="51"/>
        <v>Yes</v>
      </c>
    </row>
    <row r="1647" spans="1:8" x14ac:dyDescent="0.4">
      <c r="A1647" s="12" t="s">
        <v>3334</v>
      </c>
      <c r="B1647" s="12" t="s">
        <v>3335</v>
      </c>
      <c r="C1647" s="12"/>
      <c r="D1647" s="13">
        <v>33.28</v>
      </c>
      <c r="E1647" s="13">
        <v>66.72</v>
      </c>
      <c r="F1647" s="14">
        <v>3</v>
      </c>
      <c r="G1647" s="15">
        <f t="shared" si="50"/>
        <v>3.0048076923076921</v>
      </c>
      <c r="H1647" s="8" t="str">
        <f t="shared" si="51"/>
        <v>Yes</v>
      </c>
    </row>
    <row r="1648" spans="1:8" x14ac:dyDescent="0.4">
      <c r="A1648" s="12" t="s">
        <v>3336</v>
      </c>
      <c r="B1648" s="12" t="s">
        <v>3337</v>
      </c>
      <c r="C1648" s="12"/>
      <c r="D1648" s="13">
        <v>22</v>
      </c>
      <c r="E1648" s="13">
        <v>78</v>
      </c>
      <c r="F1648" s="14">
        <v>4.55</v>
      </c>
      <c r="G1648" s="15">
        <f t="shared" si="50"/>
        <v>4.5454545454545459</v>
      </c>
      <c r="H1648" s="8" t="str">
        <f t="shared" si="51"/>
        <v>Yes</v>
      </c>
    </row>
    <row r="1649" spans="1:8" x14ac:dyDescent="0.4">
      <c r="A1649" s="12" t="s">
        <v>3338</v>
      </c>
      <c r="B1649" s="12" t="s">
        <v>3339</v>
      </c>
      <c r="C1649" s="12"/>
      <c r="D1649" s="13">
        <v>40</v>
      </c>
      <c r="E1649" s="13">
        <v>60</v>
      </c>
      <c r="F1649" s="14">
        <v>2.5</v>
      </c>
      <c r="G1649" s="15">
        <f t="shared" si="50"/>
        <v>2.5</v>
      </c>
      <c r="H1649" s="8" t="str">
        <f t="shared" si="51"/>
        <v>Yes</v>
      </c>
    </row>
    <row r="1650" spans="1:8" x14ac:dyDescent="0.4">
      <c r="A1650" s="12" t="s">
        <v>3340</v>
      </c>
      <c r="B1650" s="12" t="s">
        <v>3341</v>
      </c>
      <c r="C1650" s="12"/>
      <c r="D1650" s="13">
        <v>40</v>
      </c>
      <c r="E1650" s="13">
        <v>60</v>
      </c>
      <c r="F1650" s="14">
        <v>2.5</v>
      </c>
      <c r="G1650" s="15">
        <f t="shared" si="50"/>
        <v>2.5</v>
      </c>
      <c r="H1650" s="8" t="str">
        <f t="shared" si="51"/>
        <v>Yes</v>
      </c>
    </row>
    <row r="1651" spans="1:8" x14ac:dyDescent="0.4">
      <c r="A1651" s="12" t="s">
        <v>3342</v>
      </c>
      <c r="B1651" s="12" t="s">
        <v>3343</v>
      </c>
      <c r="C1651" s="12"/>
      <c r="D1651" s="13">
        <v>50</v>
      </c>
      <c r="E1651" s="13">
        <v>50</v>
      </c>
      <c r="F1651" s="14">
        <v>2</v>
      </c>
      <c r="G1651" s="15">
        <f t="shared" si="50"/>
        <v>2</v>
      </c>
      <c r="H1651" s="8" t="str">
        <f t="shared" si="51"/>
        <v>Yes</v>
      </c>
    </row>
    <row r="1652" spans="1:8" x14ac:dyDescent="0.4">
      <c r="A1652" s="12" t="s">
        <v>3344</v>
      </c>
      <c r="B1652" s="12" t="s">
        <v>3345</v>
      </c>
      <c r="C1652" s="12"/>
      <c r="D1652" s="13">
        <v>24.68</v>
      </c>
      <c r="E1652" s="13">
        <v>75.319999999999993</v>
      </c>
      <c r="F1652" s="14">
        <v>4.05</v>
      </c>
      <c r="G1652" s="15">
        <f t="shared" si="50"/>
        <v>4.0518638573743919</v>
      </c>
      <c r="H1652" s="8" t="str">
        <f t="shared" si="51"/>
        <v>Yes</v>
      </c>
    </row>
    <row r="1653" spans="1:8" x14ac:dyDescent="0.4">
      <c r="A1653" s="12" t="s">
        <v>3346</v>
      </c>
      <c r="B1653" s="12" t="s">
        <v>3347</v>
      </c>
      <c r="C1653" s="12"/>
      <c r="D1653" s="13">
        <v>31</v>
      </c>
      <c r="E1653" s="13">
        <v>69</v>
      </c>
      <c r="F1653" s="14">
        <v>3.23</v>
      </c>
      <c r="G1653" s="15">
        <f t="shared" si="50"/>
        <v>3.225806451612903</v>
      </c>
      <c r="H1653" s="8" t="str">
        <f t="shared" si="51"/>
        <v>Yes</v>
      </c>
    </row>
    <row r="1654" spans="1:8" x14ac:dyDescent="0.4">
      <c r="A1654" s="12" t="s">
        <v>3348</v>
      </c>
      <c r="B1654" s="12" t="s">
        <v>3349</v>
      </c>
      <c r="C1654" s="12"/>
      <c r="D1654" s="13">
        <v>40</v>
      </c>
      <c r="E1654" s="13">
        <v>60</v>
      </c>
      <c r="F1654" s="14">
        <v>2.5</v>
      </c>
      <c r="G1654" s="15">
        <f t="shared" si="50"/>
        <v>2.5</v>
      </c>
      <c r="H1654" s="8" t="str">
        <f t="shared" si="51"/>
        <v>Yes</v>
      </c>
    </row>
    <row r="1655" spans="1:8" x14ac:dyDescent="0.4">
      <c r="A1655" s="12" t="s">
        <v>3350</v>
      </c>
      <c r="B1655" s="12" t="s">
        <v>3351</v>
      </c>
      <c r="C1655" s="12"/>
      <c r="D1655" s="13">
        <v>22</v>
      </c>
      <c r="E1655" s="13">
        <v>78</v>
      </c>
      <c r="F1655" s="14">
        <v>4.55</v>
      </c>
      <c r="G1655" s="15">
        <f t="shared" si="50"/>
        <v>4.5454545454545459</v>
      </c>
      <c r="H1655" s="8" t="str">
        <f t="shared" si="51"/>
        <v>Yes</v>
      </c>
    </row>
    <row r="1656" spans="1:8" x14ac:dyDescent="0.4">
      <c r="A1656" s="12" t="s">
        <v>3352</v>
      </c>
      <c r="B1656" s="12" t="s">
        <v>3353</v>
      </c>
      <c r="C1656" s="12"/>
      <c r="D1656" s="13">
        <v>64</v>
      </c>
      <c r="E1656" s="13">
        <v>36</v>
      </c>
      <c r="F1656" s="14">
        <v>1.56</v>
      </c>
      <c r="G1656" s="15">
        <f t="shared" si="50"/>
        <v>1.5625</v>
      </c>
      <c r="H1656" s="8" t="str">
        <f t="shared" si="51"/>
        <v>Yes</v>
      </c>
    </row>
    <row r="1657" spans="1:8" x14ac:dyDescent="0.4">
      <c r="A1657" s="16" t="s">
        <v>3354</v>
      </c>
      <c r="B1657" s="16" t="s">
        <v>3355</v>
      </c>
      <c r="C1657" s="16"/>
      <c r="D1657" s="17">
        <v>100</v>
      </c>
      <c r="E1657" s="17">
        <v>0</v>
      </c>
      <c r="F1657" s="18">
        <v>1</v>
      </c>
      <c r="G1657" s="19">
        <f t="shared" si="50"/>
        <v>1</v>
      </c>
      <c r="H1657" s="9" t="str">
        <f t="shared" si="51"/>
        <v>No — 0% funding</v>
      </c>
    </row>
    <row r="1658" spans="1:8" x14ac:dyDescent="0.4">
      <c r="A1658" s="12" t="s">
        <v>3356</v>
      </c>
      <c r="B1658" s="12" t="s">
        <v>3357</v>
      </c>
      <c r="C1658" s="12"/>
      <c r="D1658" s="13">
        <v>25</v>
      </c>
      <c r="E1658" s="13">
        <v>75</v>
      </c>
      <c r="F1658" s="14">
        <v>4</v>
      </c>
      <c r="G1658" s="15">
        <f t="shared" si="50"/>
        <v>4</v>
      </c>
      <c r="H1658" s="8" t="str">
        <f t="shared" si="51"/>
        <v>Yes</v>
      </c>
    </row>
    <row r="1659" spans="1:8" x14ac:dyDescent="0.4">
      <c r="A1659" s="12" t="s">
        <v>3358</v>
      </c>
      <c r="B1659" s="12" t="s">
        <v>3359</v>
      </c>
      <c r="C1659" s="12"/>
      <c r="D1659" s="13">
        <v>24</v>
      </c>
      <c r="E1659" s="13">
        <v>76</v>
      </c>
      <c r="F1659" s="14">
        <v>4.17</v>
      </c>
      <c r="G1659" s="15">
        <f t="shared" si="50"/>
        <v>4.166666666666667</v>
      </c>
      <c r="H1659" s="8" t="str">
        <f t="shared" si="51"/>
        <v>Yes</v>
      </c>
    </row>
    <row r="1660" spans="1:8" x14ac:dyDescent="0.4">
      <c r="A1660" s="12" t="s">
        <v>3360</v>
      </c>
      <c r="B1660" s="12" t="s">
        <v>3361</v>
      </c>
      <c r="C1660" s="12"/>
      <c r="D1660" s="13">
        <v>32.28</v>
      </c>
      <c r="E1660" s="13">
        <v>67.72</v>
      </c>
      <c r="F1660" s="14">
        <v>3.1</v>
      </c>
      <c r="G1660" s="15">
        <f t="shared" si="50"/>
        <v>3.0978934324659231</v>
      </c>
      <c r="H1660" s="8" t="str">
        <f t="shared" si="51"/>
        <v>Yes</v>
      </c>
    </row>
    <row r="1661" spans="1:8" x14ac:dyDescent="0.4">
      <c r="A1661" s="16" t="s">
        <v>3362</v>
      </c>
      <c r="B1661" s="16" t="s">
        <v>3363</v>
      </c>
      <c r="C1661" s="16"/>
      <c r="D1661" s="17">
        <v>100</v>
      </c>
      <c r="E1661" s="17">
        <v>0</v>
      </c>
      <c r="F1661" s="18">
        <v>1</v>
      </c>
      <c r="G1661" s="19">
        <f t="shared" si="50"/>
        <v>1</v>
      </c>
      <c r="H1661" s="9" t="str">
        <f t="shared" si="51"/>
        <v>No — 0% funding</v>
      </c>
    </row>
    <row r="1662" spans="1:8" x14ac:dyDescent="0.4">
      <c r="A1662" s="12" t="s">
        <v>3364</v>
      </c>
      <c r="B1662" s="12" t="s">
        <v>3365</v>
      </c>
      <c r="C1662" s="12"/>
      <c r="D1662" s="13">
        <v>31.82</v>
      </c>
      <c r="E1662" s="13">
        <v>68.180000000000007</v>
      </c>
      <c r="F1662" s="14">
        <v>3.14</v>
      </c>
      <c r="G1662" s="15">
        <f t="shared" si="50"/>
        <v>3.1426775612822122</v>
      </c>
      <c r="H1662" s="8" t="str">
        <f t="shared" si="51"/>
        <v>Yes</v>
      </c>
    </row>
    <row r="1663" spans="1:8" x14ac:dyDescent="0.4">
      <c r="A1663" s="12" t="s">
        <v>3366</v>
      </c>
      <c r="B1663" s="12" t="s">
        <v>3367</v>
      </c>
      <c r="C1663" s="12"/>
      <c r="D1663" s="13">
        <v>30.24</v>
      </c>
      <c r="E1663" s="13">
        <v>69.760000000000005</v>
      </c>
      <c r="F1663" s="14">
        <v>3.31</v>
      </c>
      <c r="G1663" s="15">
        <f t="shared" si="50"/>
        <v>3.306878306878307</v>
      </c>
      <c r="H1663" s="8" t="str">
        <f t="shared" si="51"/>
        <v>Yes</v>
      </c>
    </row>
    <row r="1664" spans="1:8" x14ac:dyDescent="0.4">
      <c r="A1664" s="12" t="s">
        <v>3368</v>
      </c>
      <c r="B1664" s="12" t="s">
        <v>3369</v>
      </c>
      <c r="C1664" s="12"/>
      <c r="D1664" s="13">
        <v>40</v>
      </c>
      <c r="E1664" s="13">
        <v>60</v>
      </c>
      <c r="F1664" s="14">
        <v>2.5</v>
      </c>
      <c r="G1664" s="15">
        <f t="shared" si="50"/>
        <v>2.5</v>
      </c>
      <c r="H1664" s="8" t="str">
        <f t="shared" si="51"/>
        <v>Yes</v>
      </c>
    </row>
    <row r="1665" spans="1:8" x14ac:dyDescent="0.4">
      <c r="A1665" s="16" t="s">
        <v>3370</v>
      </c>
      <c r="B1665" s="16" t="s">
        <v>3371</v>
      </c>
      <c r="C1665" s="16"/>
      <c r="D1665" s="17">
        <v>100</v>
      </c>
      <c r="E1665" s="17">
        <v>0</v>
      </c>
      <c r="F1665" s="18">
        <v>1</v>
      </c>
      <c r="G1665" s="19">
        <f t="shared" si="50"/>
        <v>1</v>
      </c>
      <c r="H1665" s="9" t="str">
        <f t="shared" si="51"/>
        <v>No — 0% funding</v>
      </c>
    </row>
    <row r="1666" spans="1:8" x14ac:dyDescent="0.4">
      <c r="A1666" s="12" t="s">
        <v>3372</v>
      </c>
      <c r="B1666" s="12" t="s">
        <v>3373</v>
      </c>
      <c r="C1666" s="12"/>
      <c r="D1666" s="13">
        <v>50</v>
      </c>
      <c r="E1666" s="13">
        <v>50</v>
      </c>
      <c r="F1666" s="14">
        <v>2</v>
      </c>
      <c r="G1666" s="15">
        <f t="shared" si="50"/>
        <v>2</v>
      </c>
      <c r="H1666" s="8" t="str">
        <f t="shared" si="51"/>
        <v>Yes</v>
      </c>
    </row>
    <row r="1667" spans="1:8" x14ac:dyDescent="0.4">
      <c r="A1667" s="12" t="s">
        <v>3374</v>
      </c>
      <c r="B1667" s="12" t="s">
        <v>3375</v>
      </c>
      <c r="C1667" s="12"/>
      <c r="D1667" s="13">
        <v>40</v>
      </c>
      <c r="E1667" s="13">
        <v>60</v>
      </c>
      <c r="F1667" s="14">
        <v>2.5</v>
      </c>
      <c r="G1667" s="15">
        <f t="shared" si="50"/>
        <v>2.5</v>
      </c>
      <c r="H1667" s="8" t="str">
        <f t="shared" si="51"/>
        <v>Yes</v>
      </c>
    </row>
    <row r="1668" spans="1:8" x14ac:dyDescent="0.4">
      <c r="A1668" s="12" t="s">
        <v>3376</v>
      </c>
      <c r="B1668" s="12" t="s">
        <v>3377</v>
      </c>
      <c r="C1668" s="12"/>
      <c r="D1668" s="13">
        <v>34.65</v>
      </c>
      <c r="E1668" s="13">
        <v>65.349999999999994</v>
      </c>
      <c r="F1668" s="14">
        <v>2.89</v>
      </c>
      <c r="G1668" s="15">
        <f t="shared" si="50"/>
        <v>2.8860028860028861</v>
      </c>
      <c r="H1668" s="8" t="str">
        <f t="shared" si="51"/>
        <v>Yes</v>
      </c>
    </row>
    <row r="1669" spans="1:8" x14ac:dyDescent="0.4">
      <c r="A1669" s="12" t="s">
        <v>3378</v>
      </c>
      <c r="B1669" s="12" t="s">
        <v>3379</v>
      </c>
      <c r="C1669" s="12"/>
      <c r="D1669" s="13">
        <v>35.090000000000003</v>
      </c>
      <c r="E1669" s="13">
        <v>64.91</v>
      </c>
      <c r="F1669" s="14">
        <v>2.85</v>
      </c>
      <c r="G1669" s="15">
        <f t="shared" si="50"/>
        <v>2.849814762040467</v>
      </c>
      <c r="H1669" s="8" t="str">
        <f t="shared" si="51"/>
        <v>Yes</v>
      </c>
    </row>
    <row r="1670" spans="1:8" x14ac:dyDescent="0.4">
      <c r="A1670" s="12" t="s">
        <v>3380</v>
      </c>
      <c r="B1670" s="12" t="s">
        <v>3381</v>
      </c>
      <c r="C1670" s="12"/>
      <c r="D1670" s="13">
        <v>50</v>
      </c>
      <c r="E1670" s="13">
        <v>50</v>
      </c>
      <c r="F1670" s="14">
        <v>2</v>
      </c>
      <c r="G1670" s="15">
        <f t="shared" ref="G1670:G1733" si="52">IFERROR(100/D1670,"")</f>
        <v>2</v>
      </c>
      <c r="H1670" s="8" t="str">
        <f t="shared" ref="H1670:H1733" si="53">IF(E1670&gt;0,"Yes","No — 0% funding")</f>
        <v>Yes</v>
      </c>
    </row>
    <row r="1671" spans="1:8" x14ac:dyDescent="0.4">
      <c r="A1671" s="12" t="s">
        <v>3382</v>
      </c>
      <c r="B1671" s="12" t="s">
        <v>3383</v>
      </c>
      <c r="C1671" s="12"/>
      <c r="D1671" s="13">
        <v>20</v>
      </c>
      <c r="E1671" s="13">
        <v>80</v>
      </c>
      <c r="F1671" s="14">
        <v>5</v>
      </c>
      <c r="G1671" s="15">
        <f t="shared" si="52"/>
        <v>5</v>
      </c>
      <c r="H1671" s="8" t="str">
        <f t="shared" si="53"/>
        <v>Yes</v>
      </c>
    </row>
    <row r="1672" spans="1:8" x14ac:dyDescent="0.4">
      <c r="A1672" s="12" t="s">
        <v>3384</v>
      </c>
      <c r="B1672" s="12" t="s">
        <v>3385</v>
      </c>
      <c r="C1672" s="12"/>
      <c r="D1672" s="13">
        <v>20</v>
      </c>
      <c r="E1672" s="13">
        <v>80</v>
      </c>
      <c r="F1672" s="14">
        <v>5</v>
      </c>
      <c r="G1672" s="15">
        <f t="shared" si="52"/>
        <v>5</v>
      </c>
      <c r="H1672" s="8" t="str">
        <f t="shared" si="53"/>
        <v>Yes</v>
      </c>
    </row>
    <row r="1673" spans="1:8" x14ac:dyDescent="0.4">
      <c r="A1673" s="12" t="s">
        <v>3386</v>
      </c>
      <c r="B1673" s="12" t="s">
        <v>3387</v>
      </c>
      <c r="C1673" s="12"/>
      <c r="D1673" s="13">
        <v>32.96</v>
      </c>
      <c r="E1673" s="13">
        <v>67.040000000000006</v>
      </c>
      <c r="F1673" s="14">
        <v>3.03</v>
      </c>
      <c r="G1673" s="15">
        <f t="shared" si="52"/>
        <v>3.0339805825242716</v>
      </c>
      <c r="H1673" s="8" t="str">
        <f t="shared" si="53"/>
        <v>Yes</v>
      </c>
    </row>
    <row r="1674" spans="1:8" x14ac:dyDescent="0.4">
      <c r="A1674" s="12" t="s">
        <v>3388</v>
      </c>
      <c r="B1674" s="12" t="s">
        <v>3389</v>
      </c>
      <c r="C1674" s="12"/>
      <c r="D1674" s="13">
        <v>23.11</v>
      </c>
      <c r="E1674" s="13">
        <v>76.89</v>
      </c>
      <c r="F1674" s="14">
        <v>4.33</v>
      </c>
      <c r="G1674" s="15">
        <f t="shared" si="52"/>
        <v>4.3271311120726956</v>
      </c>
      <c r="H1674" s="8" t="str">
        <f t="shared" si="53"/>
        <v>Yes</v>
      </c>
    </row>
    <row r="1675" spans="1:8" x14ac:dyDescent="0.4">
      <c r="A1675" s="12" t="s">
        <v>3390</v>
      </c>
      <c r="B1675" s="12" t="s">
        <v>3391</v>
      </c>
      <c r="C1675" s="12"/>
      <c r="D1675" s="13">
        <v>42</v>
      </c>
      <c r="E1675" s="13">
        <v>58</v>
      </c>
      <c r="F1675" s="14">
        <v>2.38</v>
      </c>
      <c r="G1675" s="15">
        <f t="shared" si="52"/>
        <v>2.3809523809523809</v>
      </c>
      <c r="H1675" s="8" t="str">
        <f t="shared" si="53"/>
        <v>Yes</v>
      </c>
    </row>
    <row r="1676" spans="1:8" x14ac:dyDescent="0.4">
      <c r="A1676" s="12" t="s">
        <v>3392</v>
      </c>
      <c r="B1676" s="12" t="s">
        <v>3393</v>
      </c>
      <c r="C1676" s="12"/>
      <c r="D1676" s="13">
        <v>40</v>
      </c>
      <c r="E1676" s="13">
        <v>60</v>
      </c>
      <c r="F1676" s="14">
        <v>2.5</v>
      </c>
      <c r="G1676" s="15">
        <f t="shared" si="52"/>
        <v>2.5</v>
      </c>
      <c r="H1676" s="8" t="str">
        <f t="shared" si="53"/>
        <v>Yes</v>
      </c>
    </row>
    <row r="1677" spans="1:8" x14ac:dyDescent="0.4">
      <c r="A1677" s="12" t="s">
        <v>3394</v>
      </c>
      <c r="B1677" s="12" t="s">
        <v>3395</v>
      </c>
      <c r="C1677" s="12"/>
      <c r="D1677" s="13">
        <v>40</v>
      </c>
      <c r="E1677" s="13">
        <v>60</v>
      </c>
      <c r="F1677" s="14">
        <v>2.5</v>
      </c>
      <c r="G1677" s="15">
        <f t="shared" si="52"/>
        <v>2.5</v>
      </c>
      <c r="H1677" s="8" t="str">
        <f t="shared" si="53"/>
        <v>Yes</v>
      </c>
    </row>
    <row r="1678" spans="1:8" x14ac:dyDescent="0.4">
      <c r="A1678" s="12" t="s">
        <v>3396</v>
      </c>
      <c r="B1678" s="12" t="s">
        <v>3397</v>
      </c>
      <c r="C1678" s="12"/>
      <c r="D1678" s="13">
        <v>35</v>
      </c>
      <c r="E1678" s="13">
        <v>65</v>
      </c>
      <c r="F1678" s="14">
        <v>2.86</v>
      </c>
      <c r="G1678" s="15">
        <f t="shared" si="52"/>
        <v>2.8571428571428572</v>
      </c>
      <c r="H1678" s="8" t="str">
        <f t="shared" si="53"/>
        <v>Yes</v>
      </c>
    </row>
    <row r="1679" spans="1:8" x14ac:dyDescent="0.4">
      <c r="A1679" s="12" t="s">
        <v>3398</v>
      </c>
      <c r="B1679" s="12" t="s">
        <v>3399</v>
      </c>
      <c r="C1679" s="12"/>
      <c r="D1679" s="13">
        <v>40</v>
      </c>
      <c r="E1679" s="13">
        <v>60</v>
      </c>
      <c r="F1679" s="14">
        <v>2.5</v>
      </c>
      <c r="G1679" s="15">
        <f t="shared" si="52"/>
        <v>2.5</v>
      </c>
      <c r="H1679" s="8" t="str">
        <f t="shared" si="53"/>
        <v>Yes</v>
      </c>
    </row>
    <row r="1680" spans="1:8" x14ac:dyDescent="0.4">
      <c r="A1680" s="12" t="s">
        <v>3400</v>
      </c>
      <c r="B1680" s="12" t="s">
        <v>3401</v>
      </c>
      <c r="C1680" s="12"/>
      <c r="D1680" s="13">
        <v>49</v>
      </c>
      <c r="E1680" s="13">
        <v>51</v>
      </c>
      <c r="F1680" s="14">
        <v>2.04</v>
      </c>
      <c r="G1680" s="15">
        <f t="shared" si="52"/>
        <v>2.0408163265306123</v>
      </c>
      <c r="H1680" s="8" t="str">
        <f t="shared" si="53"/>
        <v>Yes</v>
      </c>
    </row>
    <row r="1681" spans="1:8" x14ac:dyDescent="0.4">
      <c r="A1681" s="12" t="s">
        <v>3402</v>
      </c>
      <c r="B1681" s="12" t="s">
        <v>3403</v>
      </c>
      <c r="C1681" s="12"/>
      <c r="D1681" s="13">
        <v>31.23</v>
      </c>
      <c r="E1681" s="13">
        <v>68.77</v>
      </c>
      <c r="F1681" s="14">
        <v>3.2</v>
      </c>
      <c r="G1681" s="15">
        <f t="shared" si="52"/>
        <v>3.202049311559398</v>
      </c>
      <c r="H1681" s="8" t="str">
        <f t="shared" si="53"/>
        <v>Yes</v>
      </c>
    </row>
    <row r="1682" spans="1:8" x14ac:dyDescent="0.4">
      <c r="A1682" s="12" t="s">
        <v>3404</v>
      </c>
      <c r="B1682" s="12" t="s">
        <v>3405</v>
      </c>
      <c r="C1682" s="12"/>
      <c r="D1682" s="13">
        <v>27.6</v>
      </c>
      <c r="E1682" s="13">
        <v>72.400000000000006</v>
      </c>
      <c r="F1682" s="14">
        <v>3.62</v>
      </c>
      <c r="G1682" s="15">
        <f t="shared" si="52"/>
        <v>3.6231884057971011</v>
      </c>
      <c r="H1682" s="8" t="str">
        <f t="shared" si="53"/>
        <v>Yes</v>
      </c>
    </row>
    <row r="1683" spans="1:8" x14ac:dyDescent="0.4">
      <c r="A1683" s="12" t="s">
        <v>3406</v>
      </c>
      <c r="B1683" s="12" t="s">
        <v>3407</v>
      </c>
      <c r="C1683" s="12"/>
      <c r="D1683" s="13">
        <v>50</v>
      </c>
      <c r="E1683" s="13">
        <v>50</v>
      </c>
      <c r="F1683" s="14">
        <v>2</v>
      </c>
      <c r="G1683" s="15">
        <f t="shared" si="52"/>
        <v>2</v>
      </c>
      <c r="H1683" s="8" t="str">
        <f t="shared" si="53"/>
        <v>Yes</v>
      </c>
    </row>
    <row r="1684" spans="1:8" x14ac:dyDescent="0.4">
      <c r="A1684" s="12" t="s">
        <v>3408</v>
      </c>
      <c r="B1684" s="12" t="s">
        <v>3409</v>
      </c>
      <c r="C1684" s="12"/>
      <c r="D1684" s="13">
        <v>40</v>
      </c>
      <c r="E1684" s="13">
        <v>60</v>
      </c>
      <c r="F1684" s="14">
        <v>2.5</v>
      </c>
      <c r="G1684" s="15">
        <f t="shared" si="52"/>
        <v>2.5</v>
      </c>
      <c r="H1684" s="8" t="str">
        <f t="shared" si="53"/>
        <v>Yes</v>
      </c>
    </row>
    <row r="1685" spans="1:8" x14ac:dyDescent="0.4">
      <c r="A1685" s="12" t="s">
        <v>3410</v>
      </c>
      <c r="B1685" s="12" t="s">
        <v>3411</v>
      </c>
      <c r="C1685" s="12"/>
      <c r="D1685" s="13">
        <v>32.64</v>
      </c>
      <c r="E1685" s="13">
        <v>67.36</v>
      </c>
      <c r="F1685" s="14">
        <v>3.06</v>
      </c>
      <c r="G1685" s="15">
        <f t="shared" si="52"/>
        <v>3.0637254901960782</v>
      </c>
      <c r="H1685" s="8" t="str">
        <f t="shared" si="53"/>
        <v>Yes</v>
      </c>
    </row>
    <row r="1686" spans="1:8" x14ac:dyDescent="0.4">
      <c r="A1686" s="12" t="s">
        <v>3412</v>
      </c>
      <c r="B1686" s="12" t="s">
        <v>3413</v>
      </c>
      <c r="C1686" s="12"/>
      <c r="D1686" s="13">
        <v>40</v>
      </c>
      <c r="E1686" s="13">
        <v>60</v>
      </c>
      <c r="F1686" s="14">
        <v>2.5</v>
      </c>
      <c r="G1686" s="15">
        <f t="shared" si="52"/>
        <v>2.5</v>
      </c>
      <c r="H1686" s="8" t="str">
        <f t="shared" si="53"/>
        <v>Yes</v>
      </c>
    </row>
    <row r="1687" spans="1:8" x14ac:dyDescent="0.4">
      <c r="A1687" s="12" t="s">
        <v>3414</v>
      </c>
      <c r="B1687" s="12" t="s">
        <v>3415</v>
      </c>
      <c r="C1687" s="12"/>
      <c r="D1687" s="13">
        <v>40.1</v>
      </c>
      <c r="E1687" s="13">
        <v>59.9</v>
      </c>
      <c r="F1687" s="14">
        <v>2.4900000000000002</v>
      </c>
      <c r="G1687" s="15">
        <f t="shared" si="52"/>
        <v>2.4937655860349128</v>
      </c>
      <c r="H1687" s="8" t="str">
        <f t="shared" si="53"/>
        <v>Yes</v>
      </c>
    </row>
    <row r="1688" spans="1:8" x14ac:dyDescent="0.4">
      <c r="A1688" s="12" t="s">
        <v>3416</v>
      </c>
      <c r="B1688" s="12" t="s">
        <v>3417</v>
      </c>
      <c r="C1688" s="12"/>
      <c r="D1688" s="13">
        <v>27.59</v>
      </c>
      <c r="E1688" s="13">
        <v>72.41</v>
      </c>
      <c r="F1688" s="14">
        <v>3.62</v>
      </c>
      <c r="G1688" s="15">
        <f t="shared" si="52"/>
        <v>3.6245016310257339</v>
      </c>
      <c r="H1688" s="8" t="str">
        <f t="shared" si="53"/>
        <v>Yes</v>
      </c>
    </row>
    <row r="1689" spans="1:8" x14ac:dyDescent="0.4">
      <c r="A1689" s="12" t="s">
        <v>3418</v>
      </c>
      <c r="B1689" s="12" t="s">
        <v>3419</v>
      </c>
      <c r="C1689" s="12"/>
      <c r="D1689" s="13">
        <v>40</v>
      </c>
      <c r="E1689" s="13">
        <v>60</v>
      </c>
      <c r="F1689" s="14">
        <v>2.5</v>
      </c>
      <c r="G1689" s="15">
        <f t="shared" si="52"/>
        <v>2.5</v>
      </c>
      <c r="H1689" s="8" t="str">
        <f t="shared" si="53"/>
        <v>Yes</v>
      </c>
    </row>
    <row r="1690" spans="1:8" x14ac:dyDescent="0.4">
      <c r="A1690" s="16" t="s">
        <v>3420</v>
      </c>
      <c r="B1690" s="16" t="s">
        <v>3421</v>
      </c>
      <c r="C1690" s="16"/>
      <c r="D1690" s="17">
        <v>100</v>
      </c>
      <c r="E1690" s="17">
        <v>0</v>
      </c>
      <c r="F1690" s="18">
        <v>1</v>
      </c>
      <c r="G1690" s="19">
        <f t="shared" si="52"/>
        <v>1</v>
      </c>
      <c r="H1690" s="9" t="str">
        <f t="shared" si="53"/>
        <v>No — 0% funding</v>
      </c>
    </row>
    <row r="1691" spans="1:8" x14ac:dyDescent="0.4">
      <c r="A1691" s="12" t="s">
        <v>3422</v>
      </c>
      <c r="B1691" s="12" t="s">
        <v>3423</v>
      </c>
      <c r="C1691" s="12"/>
      <c r="D1691" s="13">
        <v>60</v>
      </c>
      <c r="E1691" s="13">
        <v>40</v>
      </c>
      <c r="F1691" s="14">
        <v>1.67</v>
      </c>
      <c r="G1691" s="15">
        <f t="shared" si="52"/>
        <v>1.6666666666666667</v>
      </c>
      <c r="H1691" s="8" t="str">
        <f t="shared" si="53"/>
        <v>Yes</v>
      </c>
    </row>
    <row r="1692" spans="1:8" x14ac:dyDescent="0.4">
      <c r="A1692" s="12" t="s">
        <v>3424</v>
      </c>
      <c r="B1692" s="12" t="s">
        <v>3425</v>
      </c>
      <c r="C1692" s="12"/>
      <c r="D1692" s="13">
        <v>33.24</v>
      </c>
      <c r="E1692" s="13">
        <v>66.760000000000005</v>
      </c>
      <c r="F1692" s="14">
        <v>3.01</v>
      </c>
      <c r="G1692" s="15">
        <f t="shared" si="52"/>
        <v>3.0084235860409145</v>
      </c>
      <c r="H1692" s="8" t="str">
        <f t="shared" si="53"/>
        <v>Yes</v>
      </c>
    </row>
    <row r="1693" spans="1:8" x14ac:dyDescent="0.4">
      <c r="A1693" s="12" t="s">
        <v>3426</v>
      </c>
      <c r="B1693" s="12" t="s">
        <v>3427</v>
      </c>
      <c r="C1693" s="12"/>
      <c r="D1693" s="13">
        <v>50</v>
      </c>
      <c r="E1693" s="13">
        <v>50</v>
      </c>
      <c r="F1693" s="14">
        <v>2</v>
      </c>
      <c r="G1693" s="15">
        <f t="shared" si="52"/>
        <v>2</v>
      </c>
      <c r="H1693" s="8" t="str">
        <f t="shared" si="53"/>
        <v>Yes</v>
      </c>
    </row>
    <row r="1694" spans="1:8" x14ac:dyDescent="0.4">
      <c r="A1694" s="12" t="s">
        <v>3428</v>
      </c>
      <c r="B1694" s="12" t="s">
        <v>3429</v>
      </c>
      <c r="C1694" s="12"/>
      <c r="D1694" s="13">
        <v>32.119999999999997</v>
      </c>
      <c r="E1694" s="13">
        <v>67.88</v>
      </c>
      <c r="F1694" s="14">
        <v>3.11</v>
      </c>
      <c r="G1694" s="15">
        <f t="shared" si="52"/>
        <v>3.1133250311332508</v>
      </c>
      <c r="H1694" s="8" t="str">
        <f t="shared" si="53"/>
        <v>Yes</v>
      </c>
    </row>
    <row r="1695" spans="1:8" x14ac:dyDescent="0.4">
      <c r="A1695" s="12" t="s">
        <v>3430</v>
      </c>
      <c r="B1695" s="12" t="s">
        <v>3431</v>
      </c>
      <c r="C1695" s="12"/>
      <c r="D1695" s="13">
        <v>35.89</v>
      </c>
      <c r="E1695" s="13">
        <v>64.11</v>
      </c>
      <c r="F1695" s="14">
        <v>2.79</v>
      </c>
      <c r="G1695" s="15">
        <f t="shared" si="52"/>
        <v>2.7862914460852606</v>
      </c>
      <c r="H1695" s="8" t="str">
        <f t="shared" si="53"/>
        <v>Yes</v>
      </c>
    </row>
    <row r="1696" spans="1:8" x14ac:dyDescent="0.4">
      <c r="A1696" s="12" t="s">
        <v>3432</v>
      </c>
      <c r="B1696" s="12" t="s">
        <v>3433</v>
      </c>
      <c r="C1696" s="12"/>
      <c r="D1696" s="13">
        <v>33.32</v>
      </c>
      <c r="E1696" s="13">
        <v>66.680000000000007</v>
      </c>
      <c r="F1696" s="14">
        <v>3</v>
      </c>
      <c r="G1696" s="15">
        <f t="shared" si="52"/>
        <v>3.0012004801920766</v>
      </c>
      <c r="H1696" s="8" t="str">
        <f t="shared" si="53"/>
        <v>Yes</v>
      </c>
    </row>
    <row r="1697" spans="1:8" x14ac:dyDescent="0.4">
      <c r="A1697" s="12" t="s">
        <v>3434</v>
      </c>
      <c r="B1697" s="12" t="s">
        <v>3435</v>
      </c>
      <c r="C1697" s="12"/>
      <c r="D1697" s="13">
        <v>25</v>
      </c>
      <c r="E1697" s="13">
        <v>75</v>
      </c>
      <c r="F1697" s="14">
        <v>4</v>
      </c>
      <c r="G1697" s="15">
        <f t="shared" si="52"/>
        <v>4</v>
      </c>
      <c r="H1697" s="8" t="str">
        <f t="shared" si="53"/>
        <v>Yes</v>
      </c>
    </row>
    <row r="1698" spans="1:8" x14ac:dyDescent="0.4">
      <c r="A1698" s="12" t="s">
        <v>3436</v>
      </c>
      <c r="B1698" s="12" t="s">
        <v>3437</v>
      </c>
      <c r="C1698" s="12"/>
      <c r="D1698" s="13">
        <v>35.76</v>
      </c>
      <c r="E1698" s="13">
        <v>64.239999999999995</v>
      </c>
      <c r="F1698" s="14">
        <v>2.8</v>
      </c>
      <c r="G1698" s="15">
        <f t="shared" si="52"/>
        <v>2.796420581655481</v>
      </c>
      <c r="H1698" s="8" t="str">
        <f t="shared" si="53"/>
        <v>Yes</v>
      </c>
    </row>
    <row r="1699" spans="1:8" x14ac:dyDescent="0.4">
      <c r="A1699" s="12" t="s">
        <v>3438</v>
      </c>
      <c r="B1699" s="12" t="s">
        <v>3439</v>
      </c>
      <c r="C1699" s="12"/>
      <c r="D1699" s="13">
        <v>24</v>
      </c>
      <c r="E1699" s="13">
        <v>76</v>
      </c>
      <c r="F1699" s="14">
        <v>4.17</v>
      </c>
      <c r="G1699" s="15">
        <f t="shared" si="52"/>
        <v>4.166666666666667</v>
      </c>
      <c r="H1699" s="8" t="str">
        <f t="shared" si="53"/>
        <v>Yes</v>
      </c>
    </row>
    <row r="1700" spans="1:8" x14ac:dyDescent="0.4">
      <c r="A1700" s="16" t="s">
        <v>3440</v>
      </c>
      <c r="B1700" s="16" t="s">
        <v>3441</v>
      </c>
      <c r="C1700" s="16"/>
      <c r="D1700" s="17">
        <v>100</v>
      </c>
      <c r="E1700" s="17">
        <v>0</v>
      </c>
      <c r="F1700" s="18">
        <v>1</v>
      </c>
      <c r="G1700" s="19">
        <f t="shared" si="52"/>
        <v>1</v>
      </c>
      <c r="H1700" s="9" t="str">
        <f t="shared" si="53"/>
        <v>No — 0% funding</v>
      </c>
    </row>
    <row r="1701" spans="1:8" x14ac:dyDescent="0.4">
      <c r="A1701" s="12" t="s">
        <v>3442</v>
      </c>
      <c r="B1701" s="12" t="s">
        <v>3443</v>
      </c>
      <c r="C1701" s="12"/>
      <c r="D1701" s="13">
        <v>29.5</v>
      </c>
      <c r="E1701" s="13">
        <v>70.5</v>
      </c>
      <c r="F1701" s="14">
        <v>3.39</v>
      </c>
      <c r="G1701" s="15">
        <f t="shared" si="52"/>
        <v>3.3898305084745761</v>
      </c>
      <c r="H1701" s="8" t="str">
        <f t="shared" si="53"/>
        <v>Yes</v>
      </c>
    </row>
    <row r="1702" spans="1:8" x14ac:dyDescent="0.4">
      <c r="A1702" s="12" t="s">
        <v>3444</v>
      </c>
      <c r="B1702" s="12" t="s">
        <v>3445</v>
      </c>
      <c r="C1702" s="12"/>
      <c r="D1702" s="13">
        <v>40</v>
      </c>
      <c r="E1702" s="13">
        <v>60</v>
      </c>
      <c r="F1702" s="14">
        <v>2.5</v>
      </c>
      <c r="G1702" s="15">
        <f t="shared" si="52"/>
        <v>2.5</v>
      </c>
      <c r="H1702" s="8" t="str">
        <f t="shared" si="53"/>
        <v>Yes</v>
      </c>
    </row>
    <row r="1703" spans="1:8" x14ac:dyDescent="0.4">
      <c r="A1703" s="12" t="s">
        <v>3446</v>
      </c>
      <c r="B1703" s="12" t="s">
        <v>3447</v>
      </c>
      <c r="C1703" s="12"/>
      <c r="D1703" s="13">
        <v>35</v>
      </c>
      <c r="E1703" s="13">
        <v>65</v>
      </c>
      <c r="F1703" s="14">
        <v>2.86</v>
      </c>
      <c r="G1703" s="15">
        <f t="shared" si="52"/>
        <v>2.8571428571428572</v>
      </c>
      <c r="H1703" s="8" t="str">
        <f t="shared" si="53"/>
        <v>Yes</v>
      </c>
    </row>
    <row r="1704" spans="1:8" x14ac:dyDescent="0.4">
      <c r="A1704" s="16" t="s">
        <v>3448</v>
      </c>
      <c r="B1704" s="16" t="s">
        <v>3449</v>
      </c>
      <c r="C1704" s="16"/>
      <c r="D1704" s="17">
        <v>100</v>
      </c>
      <c r="E1704" s="17">
        <v>0</v>
      </c>
      <c r="F1704" s="18">
        <v>1</v>
      </c>
      <c r="G1704" s="19">
        <f t="shared" si="52"/>
        <v>1</v>
      </c>
      <c r="H1704" s="9" t="str">
        <f t="shared" si="53"/>
        <v>No — 0% funding</v>
      </c>
    </row>
    <row r="1705" spans="1:8" x14ac:dyDescent="0.4">
      <c r="A1705" s="12" t="s">
        <v>3450</v>
      </c>
      <c r="B1705" s="12" t="s">
        <v>3451</v>
      </c>
      <c r="C1705" s="12"/>
      <c r="D1705" s="13">
        <v>30.38</v>
      </c>
      <c r="E1705" s="13">
        <v>69.62</v>
      </c>
      <c r="F1705" s="14">
        <v>3.29</v>
      </c>
      <c r="G1705" s="15">
        <f t="shared" si="52"/>
        <v>3.2916392363396971</v>
      </c>
      <c r="H1705" s="8" t="str">
        <f t="shared" si="53"/>
        <v>Yes</v>
      </c>
    </row>
    <row r="1706" spans="1:8" x14ac:dyDescent="0.4">
      <c r="A1706" s="12" t="s">
        <v>3452</v>
      </c>
      <c r="B1706" s="12" t="s">
        <v>3453</v>
      </c>
      <c r="C1706" s="12"/>
      <c r="D1706" s="13">
        <v>31.57</v>
      </c>
      <c r="E1706" s="13">
        <v>68.430000000000007</v>
      </c>
      <c r="F1706" s="14">
        <v>3.17</v>
      </c>
      <c r="G1706" s="15">
        <f t="shared" si="52"/>
        <v>3.1675641431738994</v>
      </c>
      <c r="H1706" s="8" t="str">
        <f t="shared" si="53"/>
        <v>Yes</v>
      </c>
    </row>
    <row r="1707" spans="1:8" x14ac:dyDescent="0.4">
      <c r="A1707" s="12" t="s">
        <v>3454</v>
      </c>
      <c r="B1707" s="12" t="s">
        <v>3455</v>
      </c>
      <c r="C1707" s="12"/>
      <c r="D1707" s="13">
        <v>30</v>
      </c>
      <c r="E1707" s="13">
        <v>70</v>
      </c>
      <c r="F1707" s="14">
        <v>3.33</v>
      </c>
      <c r="G1707" s="15">
        <f t="shared" si="52"/>
        <v>3.3333333333333335</v>
      </c>
      <c r="H1707" s="8" t="str">
        <f t="shared" si="53"/>
        <v>Yes</v>
      </c>
    </row>
    <row r="1708" spans="1:8" x14ac:dyDescent="0.4">
      <c r="A1708" s="12" t="s">
        <v>3456</v>
      </c>
      <c r="B1708" s="12" t="s">
        <v>3457</v>
      </c>
      <c r="C1708" s="12"/>
      <c r="D1708" s="13">
        <v>36.14</v>
      </c>
      <c r="E1708" s="13">
        <v>63.86</v>
      </c>
      <c r="F1708" s="14">
        <v>2.77</v>
      </c>
      <c r="G1708" s="15">
        <f t="shared" si="52"/>
        <v>2.7670171555063643</v>
      </c>
      <c r="H1708" s="8" t="str">
        <f t="shared" si="53"/>
        <v>Yes</v>
      </c>
    </row>
    <row r="1709" spans="1:8" x14ac:dyDescent="0.4">
      <c r="A1709" s="12" t="s">
        <v>3458</v>
      </c>
      <c r="B1709" s="12" t="s">
        <v>3459</v>
      </c>
      <c r="C1709" s="12"/>
      <c r="D1709" s="13">
        <v>35.24</v>
      </c>
      <c r="E1709" s="13">
        <v>64.760000000000005</v>
      </c>
      <c r="F1709" s="14">
        <v>2.84</v>
      </c>
      <c r="G1709" s="15">
        <f t="shared" si="52"/>
        <v>2.8376844494892168</v>
      </c>
      <c r="H1709" s="8" t="str">
        <f t="shared" si="53"/>
        <v>Yes</v>
      </c>
    </row>
    <row r="1710" spans="1:8" x14ac:dyDescent="0.4">
      <c r="A1710" s="12" t="s">
        <v>3460</v>
      </c>
      <c r="B1710" s="12" t="s">
        <v>3461</v>
      </c>
      <c r="C1710" s="12"/>
      <c r="D1710" s="13">
        <v>33.049999999999997</v>
      </c>
      <c r="E1710" s="13">
        <v>66.95</v>
      </c>
      <c r="F1710" s="14">
        <v>3.03</v>
      </c>
      <c r="G1710" s="15">
        <f t="shared" si="52"/>
        <v>3.0257186081694405</v>
      </c>
      <c r="H1710" s="8" t="str">
        <f t="shared" si="53"/>
        <v>Yes</v>
      </c>
    </row>
    <row r="1711" spans="1:8" x14ac:dyDescent="0.4">
      <c r="A1711" s="16" t="s">
        <v>3462</v>
      </c>
      <c r="B1711" s="16" t="s">
        <v>3463</v>
      </c>
      <c r="C1711" s="16"/>
      <c r="D1711" s="17">
        <v>100</v>
      </c>
      <c r="E1711" s="17">
        <v>0</v>
      </c>
      <c r="F1711" s="18">
        <v>1</v>
      </c>
      <c r="G1711" s="19">
        <f t="shared" si="52"/>
        <v>1</v>
      </c>
      <c r="H1711" s="9" t="str">
        <f t="shared" si="53"/>
        <v>No — 0% funding</v>
      </c>
    </row>
    <row r="1712" spans="1:8" x14ac:dyDescent="0.4">
      <c r="A1712" s="12" t="s">
        <v>3464</v>
      </c>
      <c r="B1712" s="12" t="s">
        <v>3465</v>
      </c>
      <c r="C1712" s="12"/>
      <c r="D1712" s="13">
        <v>40</v>
      </c>
      <c r="E1712" s="13">
        <v>60</v>
      </c>
      <c r="F1712" s="14">
        <v>2.5</v>
      </c>
      <c r="G1712" s="15">
        <f t="shared" si="52"/>
        <v>2.5</v>
      </c>
      <c r="H1712" s="8" t="str">
        <f t="shared" si="53"/>
        <v>Yes</v>
      </c>
    </row>
    <row r="1713" spans="1:8" x14ac:dyDescent="0.4">
      <c r="A1713" s="16" t="s">
        <v>3466</v>
      </c>
      <c r="B1713" s="16" t="s">
        <v>3467</v>
      </c>
      <c r="C1713" s="16"/>
      <c r="D1713" s="17">
        <v>100</v>
      </c>
      <c r="E1713" s="17">
        <v>0</v>
      </c>
      <c r="F1713" s="18">
        <v>1</v>
      </c>
      <c r="G1713" s="19">
        <f t="shared" si="52"/>
        <v>1</v>
      </c>
      <c r="H1713" s="9" t="str">
        <f t="shared" si="53"/>
        <v>No — 0% funding</v>
      </c>
    </row>
    <row r="1714" spans="1:8" x14ac:dyDescent="0.4">
      <c r="A1714" s="12" t="s">
        <v>3468</v>
      </c>
      <c r="B1714" s="12" t="s">
        <v>3469</v>
      </c>
      <c r="C1714" s="12"/>
      <c r="D1714" s="13">
        <v>64</v>
      </c>
      <c r="E1714" s="13">
        <v>36</v>
      </c>
      <c r="F1714" s="14">
        <v>1.56</v>
      </c>
      <c r="G1714" s="15">
        <f t="shared" si="52"/>
        <v>1.5625</v>
      </c>
      <c r="H1714" s="8" t="str">
        <f t="shared" si="53"/>
        <v>Yes</v>
      </c>
    </row>
    <row r="1715" spans="1:8" x14ac:dyDescent="0.4">
      <c r="A1715" s="12" t="s">
        <v>3470</v>
      </c>
      <c r="B1715" s="12" t="s">
        <v>3471</v>
      </c>
      <c r="C1715" s="12"/>
      <c r="D1715" s="13">
        <v>33.24</v>
      </c>
      <c r="E1715" s="13">
        <v>66.760000000000005</v>
      </c>
      <c r="F1715" s="14">
        <v>3.01</v>
      </c>
      <c r="G1715" s="15">
        <f t="shared" si="52"/>
        <v>3.0084235860409145</v>
      </c>
      <c r="H1715" s="8" t="str">
        <f t="shared" si="53"/>
        <v>Yes</v>
      </c>
    </row>
    <row r="1716" spans="1:8" x14ac:dyDescent="0.4">
      <c r="A1716" s="12" t="s">
        <v>3472</v>
      </c>
      <c r="B1716" s="12" t="s">
        <v>3473</v>
      </c>
      <c r="C1716" s="12"/>
      <c r="D1716" s="13">
        <v>32.35</v>
      </c>
      <c r="E1716" s="13">
        <v>67.650000000000006</v>
      </c>
      <c r="F1716" s="14">
        <v>3.09</v>
      </c>
      <c r="G1716" s="15">
        <f t="shared" si="52"/>
        <v>3.0911901081916535</v>
      </c>
      <c r="H1716" s="8" t="str">
        <f t="shared" si="53"/>
        <v>Yes</v>
      </c>
    </row>
    <row r="1717" spans="1:8" x14ac:dyDescent="0.4">
      <c r="A1717" s="12" t="s">
        <v>3474</v>
      </c>
      <c r="B1717" s="12" t="s">
        <v>3475</v>
      </c>
      <c r="C1717" s="12"/>
      <c r="D1717" s="13">
        <v>36.14</v>
      </c>
      <c r="E1717" s="13">
        <v>63.86</v>
      </c>
      <c r="F1717" s="14">
        <v>2.77</v>
      </c>
      <c r="G1717" s="15">
        <f t="shared" si="52"/>
        <v>2.7670171555063643</v>
      </c>
      <c r="H1717" s="8" t="str">
        <f t="shared" si="53"/>
        <v>Yes</v>
      </c>
    </row>
    <row r="1718" spans="1:8" x14ac:dyDescent="0.4">
      <c r="A1718" s="12" t="s">
        <v>3476</v>
      </c>
      <c r="B1718" s="12" t="s">
        <v>3477</v>
      </c>
      <c r="C1718" s="12"/>
      <c r="D1718" s="13">
        <v>40</v>
      </c>
      <c r="E1718" s="13">
        <v>60</v>
      </c>
      <c r="F1718" s="14">
        <v>2.5</v>
      </c>
      <c r="G1718" s="15">
        <f t="shared" si="52"/>
        <v>2.5</v>
      </c>
      <c r="H1718" s="8" t="str">
        <f t="shared" si="53"/>
        <v>Yes</v>
      </c>
    </row>
    <row r="1719" spans="1:8" x14ac:dyDescent="0.4">
      <c r="A1719" s="12" t="s">
        <v>3478</v>
      </c>
      <c r="B1719" s="12" t="s">
        <v>3479</v>
      </c>
      <c r="C1719" s="12"/>
      <c r="D1719" s="13">
        <v>33.67</v>
      </c>
      <c r="E1719" s="13">
        <v>66.33</v>
      </c>
      <c r="F1719" s="14">
        <v>2.97</v>
      </c>
      <c r="G1719" s="15">
        <f t="shared" si="52"/>
        <v>2.97000297000297</v>
      </c>
      <c r="H1719" s="8" t="str">
        <f t="shared" si="53"/>
        <v>Yes</v>
      </c>
    </row>
    <row r="1720" spans="1:8" x14ac:dyDescent="0.4">
      <c r="A1720" s="12" t="s">
        <v>3480</v>
      </c>
      <c r="B1720" s="12" t="s">
        <v>3481</v>
      </c>
      <c r="C1720" s="12"/>
      <c r="D1720" s="13">
        <v>31</v>
      </c>
      <c r="E1720" s="13">
        <v>69</v>
      </c>
      <c r="F1720" s="14">
        <v>3.23</v>
      </c>
      <c r="G1720" s="15">
        <f t="shared" si="52"/>
        <v>3.225806451612903</v>
      </c>
      <c r="H1720" s="8" t="str">
        <f t="shared" si="53"/>
        <v>Yes</v>
      </c>
    </row>
    <row r="1721" spans="1:8" x14ac:dyDescent="0.4">
      <c r="A1721" s="12" t="s">
        <v>3482</v>
      </c>
      <c r="B1721" s="12" t="s">
        <v>3483</v>
      </c>
      <c r="C1721" s="12"/>
      <c r="D1721" s="13">
        <v>40</v>
      </c>
      <c r="E1721" s="13">
        <v>60</v>
      </c>
      <c r="F1721" s="14">
        <v>2.5</v>
      </c>
      <c r="G1721" s="15">
        <f t="shared" si="52"/>
        <v>2.5</v>
      </c>
      <c r="H1721" s="8" t="str">
        <f t="shared" si="53"/>
        <v>Yes</v>
      </c>
    </row>
    <row r="1722" spans="1:8" x14ac:dyDescent="0.4">
      <c r="A1722" s="12" t="s">
        <v>3484</v>
      </c>
      <c r="B1722" s="12" t="s">
        <v>3485</v>
      </c>
      <c r="C1722" s="12"/>
      <c r="D1722" s="13">
        <v>31.97</v>
      </c>
      <c r="E1722" s="13">
        <v>68.03</v>
      </c>
      <c r="F1722" s="14">
        <v>3.13</v>
      </c>
      <c r="G1722" s="15">
        <f t="shared" si="52"/>
        <v>3.1279324366593682</v>
      </c>
      <c r="H1722" s="8" t="str">
        <f t="shared" si="53"/>
        <v>Yes</v>
      </c>
    </row>
    <row r="1723" spans="1:8" x14ac:dyDescent="0.4">
      <c r="A1723" s="12" t="s">
        <v>3486</v>
      </c>
      <c r="B1723" s="12" t="s">
        <v>3487</v>
      </c>
      <c r="C1723" s="12"/>
      <c r="D1723" s="13">
        <v>40</v>
      </c>
      <c r="E1723" s="13">
        <v>60</v>
      </c>
      <c r="F1723" s="14">
        <v>2.5</v>
      </c>
      <c r="G1723" s="15">
        <f t="shared" si="52"/>
        <v>2.5</v>
      </c>
      <c r="H1723" s="8" t="str">
        <f t="shared" si="53"/>
        <v>Yes</v>
      </c>
    </row>
    <row r="1724" spans="1:8" x14ac:dyDescent="0.4">
      <c r="A1724" s="12" t="s">
        <v>3488</v>
      </c>
      <c r="B1724" s="12" t="s">
        <v>3489</v>
      </c>
      <c r="C1724" s="12"/>
      <c r="D1724" s="13">
        <v>40</v>
      </c>
      <c r="E1724" s="13">
        <v>60</v>
      </c>
      <c r="F1724" s="14">
        <v>2.5</v>
      </c>
      <c r="G1724" s="15">
        <f t="shared" si="52"/>
        <v>2.5</v>
      </c>
      <c r="H1724" s="8" t="str">
        <f t="shared" si="53"/>
        <v>Yes</v>
      </c>
    </row>
    <row r="1725" spans="1:8" x14ac:dyDescent="0.4">
      <c r="A1725" s="12" t="s">
        <v>3490</v>
      </c>
      <c r="B1725" s="12" t="s">
        <v>3491</v>
      </c>
      <c r="C1725" s="12"/>
      <c r="D1725" s="13">
        <v>22</v>
      </c>
      <c r="E1725" s="13">
        <v>78</v>
      </c>
      <c r="F1725" s="14">
        <v>4.55</v>
      </c>
      <c r="G1725" s="15">
        <f t="shared" si="52"/>
        <v>4.5454545454545459</v>
      </c>
      <c r="H1725" s="8" t="str">
        <f t="shared" si="53"/>
        <v>Yes</v>
      </c>
    </row>
    <row r="1726" spans="1:8" x14ac:dyDescent="0.4">
      <c r="A1726" s="16" t="s">
        <v>3492</v>
      </c>
      <c r="B1726" s="16" t="s">
        <v>3493</v>
      </c>
      <c r="C1726" s="16"/>
      <c r="D1726" s="17">
        <v>100</v>
      </c>
      <c r="E1726" s="17">
        <v>0</v>
      </c>
      <c r="F1726" s="18">
        <v>1</v>
      </c>
      <c r="G1726" s="19">
        <f t="shared" si="52"/>
        <v>1</v>
      </c>
      <c r="H1726" s="9" t="str">
        <f t="shared" si="53"/>
        <v>No — 0% funding</v>
      </c>
    </row>
    <row r="1727" spans="1:8" x14ac:dyDescent="0.4">
      <c r="A1727" s="12" t="s">
        <v>3494</v>
      </c>
      <c r="B1727" s="12" t="s">
        <v>3495</v>
      </c>
      <c r="C1727" s="12"/>
      <c r="D1727" s="13">
        <v>35</v>
      </c>
      <c r="E1727" s="13">
        <v>65</v>
      </c>
      <c r="F1727" s="14">
        <v>2.86</v>
      </c>
      <c r="G1727" s="15">
        <f t="shared" si="52"/>
        <v>2.8571428571428572</v>
      </c>
      <c r="H1727" s="8" t="str">
        <f t="shared" si="53"/>
        <v>Yes</v>
      </c>
    </row>
    <row r="1728" spans="1:8" x14ac:dyDescent="0.4">
      <c r="A1728" s="12" t="s">
        <v>3496</v>
      </c>
      <c r="B1728" s="12" t="s">
        <v>3497</v>
      </c>
      <c r="C1728" s="12"/>
      <c r="D1728" s="13">
        <v>60</v>
      </c>
      <c r="E1728" s="13">
        <v>40</v>
      </c>
      <c r="F1728" s="14">
        <v>1.67</v>
      </c>
      <c r="G1728" s="15">
        <f t="shared" si="52"/>
        <v>1.6666666666666667</v>
      </c>
      <c r="H1728" s="8" t="str">
        <f t="shared" si="53"/>
        <v>Yes</v>
      </c>
    </row>
    <row r="1729" spans="1:8" x14ac:dyDescent="0.4">
      <c r="A1729" s="12" t="s">
        <v>3498</v>
      </c>
      <c r="B1729" s="12" t="s">
        <v>3499</v>
      </c>
      <c r="C1729" s="12"/>
      <c r="D1729" s="13">
        <v>35</v>
      </c>
      <c r="E1729" s="13">
        <v>65</v>
      </c>
      <c r="F1729" s="14">
        <v>2.86</v>
      </c>
      <c r="G1729" s="15">
        <f t="shared" si="52"/>
        <v>2.8571428571428572</v>
      </c>
      <c r="H1729" s="8" t="str">
        <f t="shared" si="53"/>
        <v>Yes</v>
      </c>
    </row>
    <row r="1730" spans="1:8" x14ac:dyDescent="0.4">
      <c r="A1730" s="16" t="s">
        <v>3500</v>
      </c>
      <c r="B1730" s="16" t="s">
        <v>3501</v>
      </c>
      <c r="C1730" s="16"/>
      <c r="D1730" s="17">
        <v>100</v>
      </c>
      <c r="E1730" s="17">
        <v>0</v>
      </c>
      <c r="F1730" s="18">
        <v>1</v>
      </c>
      <c r="G1730" s="19">
        <f t="shared" si="52"/>
        <v>1</v>
      </c>
      <c r="H1730" s="9" t="str">
        <f t="shared" si="53"/>
        <v>No — 0% funding</v>
      </c>
    </row>
    <row r="1731" spans="1:8" x14ac:dyDescent="0.4">
      <c r="A1731" s="12" t="s">
        <v>3502</v>
      </c>
      <c r="B1731" s="12" t="s">
        <v>3503</v>
      </c>
      <c r="C1731" s="12"/>
      <c r="D1731" s="13">
        <v>40</v>
      </c>
      <c r="E1731" s="13">
        <v>60</v>
      </c>
      <c r="F1731" s="14">
        <v>2.5</v>
      </c>
      <c r="G1731" s="15">
        <f t="shared" si="52"/>
        <v>2.5</v>
      </c>
      <c r="H1731" s="8" t="str">
        <f t="shared" si="53"/>
        <v>Yes</v>
      </c>
    </row>
    <row r="1732" spans="1:8" x14ac:dyDescent="0.4">
      <c r="A1732" s="16" t="s">
        <v>3504</v>
      </c>
      <c r="B1732" s="16" t="s">
        <v>3505</v>
      </c>
      <c r="C1732" s="16"/>
      <c r="D1732" s="17">
        <v>100</v>
      </c>
      <c r="E1732" s="17">
        <v>0</v>
      </c>
      <c r="F1732" s="18">
        <v>1</v>
      </c>
      <c r="G1732" s="19">
        <f t="shared" si="52"/>
        <v>1</v>
      </c>
      <c r="H1732" s="9" t="str">
        <f t="shared" si="53"/>
        <v>No — 0% funding</v>
      </c>
    </row>
    <row r="1733" spans="1:8" x14ac:dyDescent="0.4">
      <c r="A1733" s="12" t="s">
        <v>3506</v>
      </c>
      <c r="B1733" s="12" t="s">
        <v>3507</v>
      </c>
      <c r="C1733" s="12"/>
      <c r="D1733" s="13">
        <v>32.24</v>
      </c>
      <c r="E1733" s="13">
        <v>67.760000000000005</v>
      </c>
      <c r="F1733" s="14">
        <v>3.1</v>
      </c>
      <c r="G1733" s="15">
        <f t="shared" si="52"/>
        <v>3.1017369727047144</v>
      </c>
      <c r="H1733" s="8" t="str">
        <f t="shared" si="53"/>
        <v>Yes</v>
      </c>
    </row>
    <row r="1734" spans="1:8" x14ac:dyDescent="0.4">
      <c r="A1734" s="12" t="s">
        <v>3508</v>
      </c>
      <c r="B1734" s="12" t="s">
        <v>3509</v>
      </c>
      <c r="C1734" s="12"/>
      <c r="D1734" s="13">
        <v>40.93</v>
      </c>
      <c r="E1734" s="13">
        <v>59.07</v>
      </c>
      <c r="F1734" s="14">
        <v>2.44</v>
      </c>
      <c r="G1734" s="15">
        <f t="shared" ref="G1734:G1747" si="54">IFERROR(100/D1734,"")</f>
        <v>2.443195699975568</v>
      </c>
      <c r="H1734" s="8" t="str">
        <f t="shared" ref="H1734:H1747" si="55">IF(E1734&gt;0,"Yes","No — 0% funding")</f>
        <v>Yes</v>
      </c>
    </row>
    <row r="1735" spans="1:8" x14ac:dyDescent="0.4">
      <c r="A1735" s="12" t="s">
        <v>3510</v>
      </c>
      <c r="B1735" s="12" t="s">
        <v>3511</v>
      </c>
      <c r="C1735" s="12"/>
      <c r="D1735" s="13">
        <v>24</v>
      </c>
      <c r="E1735" s="13">
        <v>76</v>
      </c>
      <c r="F1735" s="14">
        <v>4.17</v>
      </c>
      <c r="G1735" s="15">
        <f t="shared" si="54"/>
        <v>4.166666666666667</v>
      </c>
      <c r="H1735" s="8" t="str">
        <f t="shared" si="55"/>
        <v>Yes</v>
      </c>
    </row>
    <row r="1736" spans="1:8" x14ac:dyDescent="0.4">
      <c r="A1736" s="12" t="s">
        <v>3512</v>
      </c>
      <c r="B1736" s="12" t="s">
        <v>3513</v>
      </c>
      <c r="C1736" s="12"/>
      <c r="D1736" s="13">
        <v>50</v>
      </c>
      <c r="E1736" s="13">
        <v>50</v>
      </c>
      <c r="F1736" s="14">
        <v>2</v>
      </c>
      <c r="G1736" s="15">
        <f t="shared" si="54"/>
        <v>2</v>
      </c>
      <c r="H1736" s="8" t="str">
        <f t="shared" si="55"/>
        <v>Yes</v>
      </c>
    </row>
    <row r="1737" spans="1:8" x14ac:dyDescent="0.4">
      <c r="A1737" s="12" t="s">
        <v>3514</v>
      </c>
      <c r="B1737" s="12" t="s">
        <v>3515</v>
      </c>
      <c r="C1737" s="12"/>
      <c r="D1737" s="13">
        <v>40</v>
      </c>
      <c r="E1737" s="13">
        <v>60</v>
      </c>
      <c r="F1737" s="14">
        <v>2.5</v>
      </c>
      <c r="G1737" s="15">
        <f t="shared" si="54"/>
        <v>2.5</v>
      </c>
      <c r="H1737" s="8" t="str">
        <f t="shared" si="55"/>
        <v>Yes</v>
      </c>
    </row>
    <row r="1738" spans="1:8" x14ac:dyDescent="0.4">
      <c r="A1738" s="12" t="s">
        <v>3516</v>
      </c>
      <c r="B1738" s="12" t="s">
        <v>3517</v>
      </c>
      <c r="C1738" s="12"/>
      <c r="D1738" s="13">
        <v>37.85</v>
      </c>
      <c r="E1738" s="13">
        <v>62.15</v>
      </c>
      <c r="F1738" s="14">
        <v>2.64</v>
      </c>
      <c r="G1738" s="15">
        <f t="shared" si="54"/>
        <v>2.6420079260237781</v>
      </c>
      <c r="H1738" s="8" t="str">
        <f t="shared" si="55"/>
        <v>Yes</v>
      </c>
    </row>
    <row r="1739" spans="1:8" x14ac:dyDescent="0.4">
      <c r="A1739" s="12" t="s">
        <v>3518</v>
      </c>
      <c r="B1739" s="12" t="s">
        <v>3519</v>
      </c>
      <c r="C1739" s="12"/>
      <c r="D1739" s="13">
        <v>50</v>
      </c>
      <c r="E1739" s="13">
        <v>50</v>
      </c>
      <c r="F1739" s="14">
        <v>2</v>
      </c>
      <c r="G1739" s="15">
        <f t="shared" si="54"/>
        <v>2</v>
      </c>
      <c r="H1739" s="8" t="str">
        <f t="shared" si="55"/>
        <v>Yes</v>
      </c>
    </row>
    <row r="1740" spans="1:8" x14ac:dyDescent="0.4">
      <c r="A1740" s="12" t="s">
        <v>3520</v>
      </c>
      <c r="B1740" s="12" t="s">
        <v>3521</v>
      </c>
      <c r="C1740" s="12"/>
      <c r="D1740" s="13">
        <v>34.479999999999997</v>
      </c>
      <c r="E1740" s="13">
        <v>65.52</v>
      </c>
      <c r="F1740" s="14">
        <v>2.9</v>
      </c>
      <c r="G1740" s="15">
        <f t="shared" si="54"/>
        <v>2.9002320185614852</v>
      </c>
      <c r="H1740" s="8" t="str">
        <f t="shared" si="55"/>
        <v>Yes</v>
      </c>
    </row>
    <row r="1741" spans="1:8" x14ac:dyDescent="0.4">
      <c r="A1741" s="12" t="s">
        <v>3522</v>
      </c>
      <c r="B1741" s="12" t="s">
        <v>3523</v>
      </c>
      <c r="C1741" s="12"/>
      <c r="D1741" s="13">
        <v>35.5</v>
      </c>
      <c r="E1741" s="13">
        <v>64.5</v>
      </c>
      <c r="F1741" s="14">
        <v>2.82</v>
      </c>
      <c r="G1741" s="15">
        <f t="shared" si="54"/>
        <v>2.816901408450704</v>
      </c>
      <c r="H1741" s="8" t="str">
        <f t="shared" si="55"/>
        <v>Yes</v>
      </c>
    </row>
    <row r="1742" spans="1:8" x14ac:dyDescent="0.4">
      <c r="A1742" s="12" t="s">
        <v>3524</v>
      </c>
      <c r="B1742" s="12" t="s">
        <v>3525</v>
      </c>
      <c r="C1742" s="12"/>
      <c r="D1742" s="13">
        <v>30.12</v>
      </c>
      <c r="E1742" s="13">
        <v>69.88</v>
      </c>
      <c r="F1742" s="14">
        <v>3.32</v>
      </c>
      <c r="G1742" s="15">
        <f t="shared" si="54"/>
        <v>3.3200531208499333</v>
      </c>
      <c r="H1742" s="8" t="str">
        <f t="shared" si="55"/>
        <v>Yes</v>
      </c>
    </row>
    <row r="1743" spans="1:8" x14ac:dyDescent="0.4">
      <c r="A1743" s="12" t="s">
        <v>3526</v>
      </c>
      <c r="B1743" s="12" t="s">
        <v>3527</v>
      </c>
      <c r="C1743" s="12"/>
      <c r="D1743" s="13">
        <v>35.270000000000003</v>
      </c>
      <c r="E1743" s="13">
        <v>64.73</v>
      </c>
      <c r="F1743" s="14">
        <v>2.84</v>
      </c>
      <c r="G1743" s="15">
        <f t="shared" si="54"/>
        <v>2.8352707683583778</v>
      </c>
      <c r="H1743" s="8" t="str">
        <f t="shared" si="55"/>
        <v>Yes</v>
      </c>
    </row>
    <row r="1744" spans="1:8" x14ac:dyDescent="0.4">
      <c r="A1744" s="12" t="s">
        <v>3528</v>
      </c>
      <c r="B1744" s="12" t="s">
        <v>3529</v>
      </c>
      <c r="C1744" s="12"/>
      <c r="D1744" s="13">
        <v>50</v>
      </c>
      <c r="E1744" s="13">
        <v>50</v>
      </c>
      <c r="F1744" s="14">
        <v>2</v>
      </c>
      <c r="G1744" s="15">
        <f t="shared" si="54"/>
        <v>2</v>
      </c>
      <c r="H1744" s="8" t="str">
        <f t="shared" si="55"/>
        <v>Yes</v>
      </c>
    </row>
    <row r="1745" spans="1:8" x14ac:dyDescent="0.4">
      <c r="A1745" s="12" t="s">
        <v>3530</v>
      </c>
      <c r="B1745" s="12" t="s">
        <v>3531</v>
      </c>
      <c r="C1745" s="12"/>
      <c r="D1745" s="13">
        <v>50</v>
      </c>
      <c r="E1745" s="13">
        <v>50</v>
      </c>
      <c r="F1745" s="14">
        <v>2</v>
      </c>
      <c r="G1745" s="15">
        <f t="shared" si="54"/>
        <v>2</v>
      </c>
      <c r="H1745" s="8" t="str">
        <f t="shared" si="55"/>
        <v>Yes</v>
      </c>
    </row>
    <row r="1746" spans="1:8" x14ac:dyDescent="0.4">
      <c r="A1746" s="12" t="s">
        <v>3532</v>
      </c>
      <c r="B1746" s="12" t="s">
        <v>3533</v>
      </c>
      <c r="C1746" s="12"/>
      <c r="D1746" s="13">
        <v>22</v>
      </c>
      <c r="E1746" s="13">
        <v>78</v>
      </c>
      <c r="F1746" s="14">
        <v>4.55</v>
      </c>
      <c r="G1746" s="15">
        <f t="shared" si="54"/>
        <v>4.5454545454545459</v>
      </c>
      <c r="H1746" s="8" t="str">
        <f t="shared" si="55"/>
        <v>Yes</v>
      </c>
    </row>
    <row r="1747" spans="1:8" x14ac:dyDescent="0.4">
      <c r="A1747" s="12" t="s">
        <v>3534</v>
      </c>
      <c r="B1747" s="12" t="s">
        <v>3535</v>
      </c>
      <c r="C1747" s="12"/>
      <c r="D1747" s="13">
        <v>32.57</v>
      </c>
      <c r="E1747" s="13">
        <v>67.430000000000007</v>
      </c>
      <c r="F1747" s="14">
        <v>3.07</v>
      </c>
      <c r="G1747" s="15">
        <f t="shared" si="54"/>
        <v>3.0703101013202332</v>
      </c>
      <c r="H1747" s="8" t="str">
        <f t="shared" si="55"/>
        <v>Yes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98"/>
  <sheetViews>
    <sheetView showGridLines="0" zoomScaleNormal="100" workbookViewId="0">
      <pane ySplit="5" topLeftCell="A6" activePane="bottomLeft" state="frozen"/>
      <selection pane="bottomLeft" activeCell="I5" sqref="I5"/>
    </sheetView>
  </sheetViews>
  <sheetFormatPr defaultColWidth="8.69140625" defaultRowHeight="14.6" x14ac:dyDescent="0.4"/>
  <cols>
    <col min="1" max="1" width="53.84375" style="2" bestFit="1" customWidth="1"/>
    <col min="2" max="2" width="16" style="2" customWidth="1"/>
    <col min="3" max="3" width="26" style="2" customWidth="1"/>
    <col min="4" max="5" width="22" style="2" customWidth="1"/>
    <col min="6" max="8" width="16" style="2" customWidth="1"/>
    <col min="9" max="16384" width="8.69140625" style="4"/>
  </cols>
  <sheetData>
    <row r="1" spans="1:8" ht="17.600000000000001" x14ac:dyDescent="0.4">
      <c r="A1" s="3" t="s">
        <v>3536</v>
      </c>
    </row>
    <row r="2" spans="1:8" x14ac:dyDescent="0.4">
      <c r="A2" s="5" t="s">
        <v>3537</v>
      </c>
    </row>
    <row r="3" spans="1:8" ht="57.9" x14ac:dyDescent="0.4">
      <c r="A3" s="11" t="s">
        <v>3538</v>
      </c>
    </row>
    <row r="5" spans="1:8" ht="31.5" customHeight="1" x14ac:dyDescent="0.4">
      <c r="A5" s="1" t="s">
        <v>44</v>
      </c>
      <c r="B5" s="1" t="s">
        <v>45</v>
      </c>
      <c r="C5" s="1" t="s">
        <v>46</v>
      </c>
      <c r="D5" s="1" t="s">
        <v>47</v>
      </c>
      <c r="E5" s="1" t="s">
        <v>3539</v>
      </c>
      <c r="F5" s="1" t="s">
        <v>49</v>
      </c>
      <c r="G5" s="1" t="s">
        <v>50</v>
      </c>
      <c r="H5" s="1" t="s">
        <v>51</v>
      </c>
    </row>
    <row r="6" spans="1:8" x14ac:dyDescent="0.4">
      <c r="A6" s="12" t="s">
        <v>52</v>
      </c>
      <c r="B6" s="12" t="s">
        <v>53</v>
      </c>
      <c r="C6" s="12" t="s">
        <v>3540</v>
      </c>
      <c r="D6" s="13">
        <v>36.36</v>
      </c>
      <c r="E6" s="20">
        <f t="shared" ref="E6:E69" si="0">100-D6</f>
        <v>63.64</v>
      </c>
      <c r="F6" s="14">
        <v>2.75</v>
      </c>
      <c r="G6" s="15">
        <f t="shared" ref="G6:G69" si="1">IFERROR(100/D6,"")</f>
        <v>2.7502750275027501</v>
      </c>
      <c r="H6" s="8" t="str">
        <f t="shared" ref="H6:H69" si="2">IF(E6&gt;0,"Yes","No — 0% funding")</f>
        <v>Yes</v>
      </c>
    </row>
    <row r="7" spans="1:8" x14ac:dyDescent="0.4">
      <c r="A7" s="12" t="s">
        <v>54</v>
      </c>
      <c r="B7" s="12" t="s">
        <v>55</v>
      </c>
      <c r="C7" s="12" t="s">
        <v>3541</v>
      </c>
      <c r="D7" s="13">
        <v>26.3</v>
      </c>
      <c r="E7" s="20">
        <f t="shared" si="0"/>
        <v>73.7</v>
      </c>
      <c r="F7" s="14">
        <v>3.8</v>
      </c>
      <c r="G7" s="15">
        <f t="shared" si="1"/>
        <v>3.8022813688212929</v>
      </c>
      <c r="H7" s="8" t="str">
        <f t="shared" si="2"/>
        <v>Yes</v>
      </c>
    </row>
    <row r="8" spans="1:8" x14ac:dyDescent="0.4">
      <c r="A8" s="12" t="s">
        <v>3542</v>
      </c>
      <c r="B8" s="12" t="s">
        <v>3543</v>
      </c>
      <c r="C8" s="12" t="s">
        <v>3544</v>
      </c>
      <c r="D8" s="13">
        <v>50</v>
      </c>
      <c r="E8" s="20">
        <f t="shared" si="0"/>
        <v>50</v>
      </c>
      <c r="F8" s="14">
        <v>2</v>
      </c>
      <c r="G8" s="15">
        <f t="shared" si="1"/>
        <v>2</v>
      </c>
      <c r="H8" s="8" t="str">
        <f t="shared" si="2"/>
        <v>Yes</v>
      </c>
    </row>
    <row r="9" spans="1:8" x14ac:dyDescent="0.4">
      <c r="A9" s="12" t="s">
        <v>3545</v>
      </c>
      <c r="B9" s="12" t="s">
        <v>3546</v>
      </c>
      <c r="C9" s="12" t="s">
        <v>3544</v>
      </c>
      <c r="D9" s="13">
        <v>50</v>
      </c>
      <c r="E9" s="20">
        <f t="shared" si="0"/>
        <v>50</v>
      </c>
      <c r="F9" s="14">
        <v>2</v>
      </c>
      <c r="G9" s="15">
        <f t="shared" si="1"/>
        <v>2</v>
      </c>
      <c r="H9" s="8" t="str">
        <f t="shared" si="2"/>
        <v>Yes</v>
      </c>
    </row>
    <row r="10" spans="1:8" x14ac:dyDescent="0.4">
      <c r="A10" s="12" t="s">
        <v>56</v>
      </c>
      <c r="B10" s="12" t="s">
        <v>57</v>
      </c>
      <c r="C10" s="12" t="s">
        <v>3540</v>
      </c>
      <c r="D10" s="13">
        <v>28.8</v>
      </c>
      <c r="E10" s="20">
        <f t="shared" si="0"/>
        <v>71.2</v>
      </c>
      <c r="F10" s="14">
        <v>3.47</v>
      </c>
      <c r="G10" s="15">
        <f t="shared" si="1"/>
        <v>3.4722222222222223</v>
      </c>
      <c r="H10" s="8" t="str">
        <f t="shared" si="2"/>
        <v>Yes</v>
      </c>
    </row>
    <row r="11" spans="1:8" x14ac:dyDescent="0.4">
      <c r="A11" s="12" t="s">
        <v>58</v>
      </c>
      <c r="B11" s="12" t="s">
        <v>59</v>
      </c>
      <c r="C11" s="12" t="s">
        <v>3540</v>
      </c>
      <c r="D11" s="13">
        <v>33.78</v>
      </c>
      <c r="E11" s="20">
        <f t="shared" si="0"/>
        <v>66.22</v>
      </c>
      <c r="F11" s="14">
        <v>2.96</v>
      </c>
      <c r="G11" s="15">
        <f t="shared" si="1"/>
        <v>2.9603315571343991</v>
      </c>
      <c r="H11" s="8" t="str">
        <f t="shared" si="2"/>
        <v>Yes</v>
      </c>
    </row>
    <row r="12" spans="1:8" x14ac:dyDescent="0.4">
      <c r="A12" s="12" t="s">
        <v>60</v>
      </c>
      <c r="B12" s="12" t="s">
        <v>61</v>
      </c>
      <c r="C12" s="12" t="s">
        <v>3540</v>
      </c>
      <c r="D12" s="13">
        <v>39.76</v>
      </c>
      <c r="E12" s="20">
        <f t="shared" si="0"/>
        <v>60.24</v>
      </c>
      <c r="F12" s="14">
        <v>2.52</v>
      </c>
      <c r="G12" s="15">
        <f t="shared" si="1"/>
        <v>2.5150905432595576</v>
      </c>
      <c r="H12" s="8" t="str">
        <f t="shared" si="2"/>
        <v>Yes</v>
      </c>
    </row>
    <row r="13" spans="1:8" x14ac:dyDescent="0.4">
      <c r="A13" s="12" t="s">
        <v>62</v>
      </c>
      <c r="B13" s="12" t="s">
        <v>63</v>
      </c>
      <c r="C13" s="12" t="s">
        <v>3540</v>
      </c>
      <c r="D13" s="13">
        <v>29.14</v>
      </c>
      <c r="E13" s="20">
        <f t="shared" si="0"/>
        <v>70.86</v>
      </c>
      <c r="F13" s="14">
        <v>3.43</v>
      </c>
      <c r="G13" s="15">
        <f t="shared" si="1"/>
        <v>3.4317089910775564</v>
      </c>
      <c r="H13" s="8" t="str">
        <f t="shared" si="2"/>
        <v>Yes</v>
      </c>
    </row>
    <row r="14" spans="1:8" x14ac:dyDescent="0.4">
      <c r="A14" s="12" t="s">
        <v>66</v>
      </c>
      <c r="B14" s="12" t="s">
        <v>67</v>
      </c>
      <c r="C14" s="12" t="s">
        <v>3540</v>
      </c>
      <c r="D14" s="13">
        <v>31.3</v>
      </c>
      <c r="E14" s="20">
        <f t="shared" si="0"/>
        <v>68.7</v>
      </c>
      <c r="F14" s="14">
        <v>3.19</v>
      </c>
      <c r="G14" s="15">
        <f t="shared" si="1"/>
        <v>3.1948881789137378</v>
      </c>
      <c r="H14" s="8" t="str">
        <f t="shared" si="2"/>
        <v>Yes</v>
      </c>
    </row>
    <row r="15" spans="1:8" x14ac:dyDescent="0.4">
      <c r="A15" s="12" t="s">
        <v>68</v>
      </c>
      <c r="B15" s="12" t="s">
        <v>69</v>
      </c>
      <c r="C15" s="12" t="s">
        <v>3540</v>
      </c>
      <c r="D15" s="13">
        <v>32.909999999999997</v>
      </c>
      <c r="E15" s="20">
        <f t="shared" si="0"/>
        <v>67.09</v>
      </c>
      <c r="F15" s="14">
        <v>3.04</v>
      </c>
      <c r="G15" s="15">
        <f t="shared" si="1"/>
        <v>3.0385900941962931</v>
      </c>
      <c r="H15" s="8" t="str">
        <f t="shared" si="2"/>
        <v>Yes</v>
      </c>
    </row>
    <row r="16" spans="1:8" x14ac:dyDescent="0.4">
      <c r="A16" s="12" t="s">
        <v>70</v>
      </c>
      <c r="B16" s="12" t="s">
        <v>71</v>
      </c>
      <c r="C16" s="12" t="s">
        <v>3540</v>
      </c>
      <c r="D16" s="13">
        <v>34.51</v>
      </c>
      <c r="E16" s="20">
        <f t="shared" si="0"/>
        <v>65.490000000000009</v>
      </c>
      <c r="F16" s="14">
        <v>2.9</v>
      </c>
      <c r="G16" s="15">
        <f t="shared" si="1"/>
        <v>2.8977108084613157</v>
      </c>
      <c r="H16" s="8" t="str">
        <f t="shared" si="2"/>
        <v>Yes</v>
      </c>
    </row>
    <row r="17" spans="1:8" x14ac:dyDescent="0.4">
      <c r="A17" s="12" t="s">
        <v>74</v>
      </c>
      <c r="B17" s="12" t="s">
        <v>75</v>
      </c>
      <c r="C17" s="12" t="s">
        <v>3540</v>
      </c>
      <c r="D17" s="13">
        <v>30.22</v>
      </c>
      <c r="E17" s="20">
        <f t="shared" si="0"/>
        <v>69.78</v>
      </c>
      <c r="F17" s="14">
        <v>3.31</v>
      </c>
      <c r="G17" s="15">
        <f t="shared" si="1"/>
        <v>3.3090668431502319</v>
      </c>
      <c r="H17" s="8" t="str">
        <f t="shared" si="2"/>
        <v>Yes</v>
      </c>
    </row>
    <row r="18" spans="1:8" x14ac:dyDescent="0.4">
      <c r="A18" s="12" t="s">
        <v>76</v>
      </c>
      <c r="B18" s="12" t="s">
        <v>77</v>
      </c>
      <c r="C18" s="12" t="s">
        <v>3541</v>
      </c>
      <c r="D18" s="13">
        <v>25.9</v>
      </c>
      <c r="E18" s="20">
        <f t="shared" si="0"/>
        <v>74.099999999999994</v>
      </c>
      <c r="F18" s="14">
        <v>3.86</v>
      </c>
      <c r="G18" s="15">
        <f t="shared" si="1"/>
        <v>3.8610038610038613</v>
      </c>
      <c r="H18" s="8" t="str">
        <f t="shared" si="2"/>
        <v>Yes</v>
      </c>
    </row>
    <row r="19" spans="1:8" x14ac:dyDescent="0.4">
      <c r="A19" s="12" t="s">
        <v>78</v>
      </c>
      <c r="B19" s="12" t="s">
        <v>79</v>
      </c>
      <c r="C19" s="12" t="s">
        <v>3540</v>
      </c>
      <c r="D19" s="13">
        <v>26.5</v>
      </c>
      <c r="E19" s="20">
        <f t="shared" si="0"/>
        <v>73.5</v>
      </c>
      <c r="F19" s="14">
        <v>3.77</v>
      </c>
      <c r="G19" s="15">
        <f t="shared" si="1"/>
        <v>3.7735849056603774</v>
      </c>
      <c r="H19" s="8" t="str">
        <f t="shared" si="2"/>
        <v>Yes</v>
      </c>
    </row>
    <row r="20" spans="1:8" x14ac:dyDescent="0.4">
      <c r="A20" s="12" t="s">
        <v>80</v>
      </c>
      <c r="B20" s="12" t="s">
        <v>81</v>
      </c>
      <c r="C20" s="12" t="s">
        <v>3541</v>
      </c>
      <c r="D20" s="13">
        <v>26.6</v>
      </c>
      <c r="E20" s="20">
        <f t="shared" si="0"/>
        <v>73.400000000000006</v>
      </c>
      <c r="F20" s="14">
        <v>3.76</v>
      </c>
      <c r="G20" s="15">
        <f t="shared" si="1"/>
        <v>3.7593984962406015</v>
      </c>
      <c r="H20" s="8" t="str">
        <f t="shared" si="2"/>
        <v>Yes</v>
      </c>
    </row>
    <row r="21" spans="1:8" x14ac:dyDescent="0.4">
      <c r="A21" s="12" t="s">
        <v>84</v>
      </c>
      <c r="B21" s="12" t="s">
        <v>85</v>
      </c>
      <c r="C21" s="12" t="s">
        <v>3540</v>
      </c>
      <c r="D21" s="13">
        <v>33.630000000000003</v>
      </c>
      <c r="E21" s="20">
        <f t="shared" si="0"/>
        <v>66.37</v>
      </c>
      <c r="F21" s="14">
        <v>2.97</v>
      </c>
      <c r="G21" s="15">
        <f t="shared" si="1"/>
        <v>2.9735355337496281</v>
      </c>
      <c r="H21" s="8" t="str">
        <f t="shared" si="2"/>
        <v>Yes</v>
      </c>
    </row>
    <row r="22" spans="1:8" x14ac:dyDescent="0.4">
      <c r="A22" s="12" t="s">
        <v>86</v>
      </c>
      <c r="B22" s="12" t="s">
        <v>87</v>
      </c>
      <c r="C22" s="12" t="s">
        <v>3540</v>
      </c>
      <c r="D22" s="13">
        <v>32.69</v>
      </c>
      <c r="E22" s="20">
        <f t="shared" si="0"/>
        <v>67.31</v>
      </c>
      <c r="F22" s="14">
        <v>3.06</v>
      </c>
      <c r="G22" s="15">
        <f t="shared" si="1"/>
        <v>3.0590394616090548</v>
      </c>
      <c r="H22" s="8" t="str">
        <f t="shared" si="2"/>
        <v>Yes</v>
      </c>
    </row>
    <row r="23" spans="1:8" x14ac:dyDescent="0.4">
      <c r="A23" s="12" t="s">
        <v>92</v>
      </c>
      <c r="B23" s="12" t="s">
        <v>93</v>
      </c>
      <c r="C23" s="12" t="s">
        <v>3540</v>
      </c>
      <c r="D23" s="13">
        <v>29.71</v>
      </c>
      <c r="E23" s="20">
        <f t="shared" si="0"/>
        <v>70.289999999999992</v>
      </c>
      <c r="F23" s="14">
        <v>3.37</v>
      </c>
      <c r="G23" s="15">
        <f t="shared" si="1"/>
        <v>3.3658700774150119</v>
      </c>
      <c r="H23" s="8" t="str">
        <f t="shared" si="2"/>
        <v>Yes</v>
      </c>
    </row>
    <row r="24" spans="1:8" x14ac:dyDescent="0.4">
      <c r="A24" s="12" t="s">
        <v>94</v>
      </c>
      <c r="B24" s="12" t="s">
        <v>95</v>
      </c>
      <c r="C24" s="12" t="s">
        <v>3540</v>
      </c>
      <c r="D24" s="13">
        <v>34.15</v>
      </c>
      <c r="E24" s="20">
        <f t="shared" si="0"/>
        <v>65.849999999999994</v>
      </c>
      <c r="F24" s="14">
        <v>2.93</v>
      </c>
      <c r="G24" s="15">
        <f t="shared" si="1"/>
        <v>2.9282576866764276</v>
      </c>
      <c r="H24" s="8" t="str">
        <f t="shared" si="2"/>
        <v>Yes</v>
      </c>
    </row>
    <row r="25" spans="1:8" x14ac:dyDescent="0.4">
      <c r="A25" s="12" t="s">
        <v>96</v>
      </c>
      <c r="B25" s="12" t="s">
        <v>97</v>
      </c>
      <c r="C25" s="12" t="s">
        <v>3540</v>
      </c>
      <c r="D25" s="13">
        <v>32.659999999999997</v>
      </c>
      <c r="E25" s="20">
        <f t="shared" si="0"/>
        <v>67.34</v>
      </c>
      <c r="F25" s="14">
        <v>3.06</v>
      </c>
      <c r="G25" s="15">
        <f t="shared" si="1"/>
        <v>3.0618493570116354</v>
      </c>
      <c r="H25" s="8" t="str">
        <f t="shared" si="2"/>
        <v>Yes</v>
      </c>
    </row>
    <row r="26" spans="1:8" x14ac:dyDescent="0.4">
      <c r="A26" s="12" t="s">
        <v>98</v>
      </c>
      <c r="B26" s="12" t="s">
        <v>99</v>
      </c>
      <c r="C26" s="12" t="s">
        <v>3547</v>
      </c>
      <c r="D26" s="13">
        <v>26.5</v>
      </c>
      <c r="E26" s="20">
        <f t="shared" si="0"/>
        <v>73.5</v>
      </c>
      <c r="F26" s="14">
        <v>3.77</v>
      </c>
      <c r="G26" s="15">
        <f t="shared" si="1"/>
        <v>3.7735849056603774</v>
      </c>
      <c r="H26" s="8" t="str">
        <f t="shared" si="2"/>
        <v>Yes</v>
      </c>
    </row>
    <row r="27" spans="1:8" x14ac:dyDescent="0.4">
      <c r="A27" s="12" t="s">
        <v>106</v>
      </c>
      <c r="B27" s="12" t="s">
        <v>107</v>
      </c>
      <c r="C27" s="12" t="s">
        <v>3540</v>
      </c>
      <c r="D27" s="13">
        <v>27.23</v>
      </c>
      <c r="E27" s="20">
        <f t="shared" si="0"/>
        <v>72.77</v>
      </c>
      <c r="F27" s="14">
        <v>3.67</v>
      </c>
      <c r="G27" s="15">
        <f t="shared" si="1"/>
        <v>3.6724201248622843</v>
      </c>
      <c r="H27" s="8" t="str">
        <f t="shared" si="2"/>
        <v>Yes</v>
      </c>
    </row>
    <row r="28" spans="1:8" x14ac:dyDescent="0.4">
      <c r="A28" s="12" t="s">
        <v>108</v>
      </c>
      <c r="B28" s="12" t="s">
        <v>109</v>
      </c>
      <c r="C28" s="12" t="s">
        <v>3540</v>
      </c>
      <c r="D28" s="13">
        <v>27.8</v>
      </c>
      <c r="E28" s="20">
        <f t="shared" si="0"/>
        <v>72.2</v>
      </c>
      <c r="F28" s="14">
        <v>3.6</v>
      </c>
      <c r="G28" s="15">
        <f t="shared" si="1"/>
        <v>3.5971223021582732</v>
      </c>
      <c r="H28" s="8" t="str">
        <f t="shared" si="2"/>
        <v>Yes</v>
      </c>
    </row>
    <row r="29" spans="1:8" x14ac:dyDescent="0.4">
      <c r="A29" s="12" t="s">
        <v>110</v>
      </c>
      <c r="B29" s="12" t="s">
        <v>111</v>
      </c>
      <c r="C29" s="12" t="s">
        <v>3540</v>
      </c>
      <c r="D29" s="13">
        <v>32.76</v>
      </c>
      <c r="E29" s="20">
        <f t="shared" si="0"/>
        <v>67.240000000000009</v>
      </c>
      <c r="F29" s="14">
        <v>3.05</v>
      </c>
      <c r="G29" s="15">
        <f t="shared" si="1"/>
        <v>3.0525030525030528</v>
      </c>
      <c r="H29" s="8" t="str">
        <f t="shared" si="2"/>
        <v>Yes</v>
      </c>
    </row>
    <row r="30" spans="1:8" x14ac:dyDescent="0.4">
      <c r="A30" s="12" t="s">
        <v>112</v>
      </c>
      <c r="B30" s="12" t="s">
        <v>113</v>
      </c>
      <c r="C30" s="12" t="s">
        <v>3540</v>
      </c>
      <c r="D30" s="13">
        <v>31.76</v>
      </c>
      <c r="E30" s="20">
        <f t="shared" si="0"/>
        <v>68.239999999999995</v>
      </c>
      <c r="F30" s="14">
        <v>3.15</v>
      </c>
      <c r="G30" s="15">
        <f t="shared" si="1"/>
        <v>3.1486146095717884</v>
      </c>
      <c r="H30" s="8" t="str">
        <f t="shared" si="2"/>
        <v>Yes</v>
      </c>
    </row>
    <row r="31" spans="1:8" x14ac:dyDescent="0.4">
      <c r="A31" s="12" t="s">
        <v>114</v>
      </c>
      <c r="B31" s="12" t="s">
        <v>115</v>
      </c>
      <c r="C31" s="12" t="s">
        <v>3540</v>
      </c>
      <c r="D31" s="13">
        <v>33.32</v>
      </c>
      <c r="E31" s="20">
        <f t="shared" si="0"/>
        <v>66.680000000000007</v>
      </c>
      <c r="F31" s="14">
        <v>3</v>
      </c>
      <c r="G31" s="15">
        <f t="shared" si="1"/>
        <v>3.0012004801920766</v>
      </c>
      <c r="H31" s="8" t="str">
        <f t="shared" si="2"/>
        <v>Yes</v>
      </c>
    </row>
    <row r="32" spans="1:8" x14ac:dyDescent="0.4">
      <c r="A32" s="12" t="s">
        <v>116</v>
      </c>
      <c r="B32" s="12" t="s">
        <v>117</v>
      </c>
      <c r="C32" s="12" t="s">
        <v>3540</v>
      </c>
      <c r="D32" s="13">
        <v>36.31</v>
      </c>
      <c r="E32" s="20">
        <f t="shared" si="0"/>
        <v>63.69</v>
      </c>
      <c r="F32" s="14">
        <v>2.75</v>
      </c>
      <c r="G32" s="15">
        <f t="shared" si="1"/>
        <v>2.7540622418066647</v>
      </c>
      <c r="H32" s="8" t="str">
        <f t="shared" si="2"/>
        <v>Yes</v>
      </c>
    </row>
    <row r="33" spans="1:8" x14ac:dyDescent="0.4">
      <c r="A33" s="12" t="s">
        <v>118</v>
      </c>
      <c r="B33" s="12" t="s">
        <v>119</v>
      </c>
      <c r="C33" s="12" t="s">
        <v>3541</v>
      </c>
      <c r="D33" s="13">
        <v>29.8</v>
      </c>
      <c r="E33" s="20">
        <f t="shared" si="0"/>
        <v>70.2</v>
      </c>
      <c r="F33" s="14">
        <v>3.36</v>
      </c>
      <c r="G33" s="15">
        <f t="shared" si="1"/>
        <v>3.3557046979865772</v>
      </c>
      <c r="H33" s="8" t="str">
        <f t="shared" si="2"/>
        <v>Yes</v>
      </c>
    </row>
    <row r="34" spans="1:8" x14ac:dyDescent="0.4">
      <c r="A34" s="12" t="s">
        <v>120</v>
      </c>
      <c r="B34" s="12" t="s">
        <v>121</v>
      </c>
      <c r="C34" s="12" t="s">
        <v>3541</v>
      </c>
      <c r="D34" s="13">
        <v>28</v>
      </c>
      <c r="E34" s="20">
        <f t="shared" si="0"/>
        <v>72</v>
      </c>
      <c r="F34" s="14">
        <v>3.57</v>
      </c>
      <c r="G34" s="15">
        <f t="shared" si="1"/>
        <v>3.5714285714285716</v>
      </c>
      <c r="H34" s="8" t="str">
        <f t="shared" si="2"/>
        <v>Yes</v>
      </c>
    </row>
    <row r="35" spans="1:8" x14ac:dyDescent="0.4">
      <c r="A35" s="12" t="s">
        <v>122</v>
      </c>
      <c r="B35" s="12" t="s">
        <v>123</v>
      </c>
      <c r="C35" s="12" t="s">
        <v>3541</v>
      </c>
      <c r="D35" s="13">
        <v>30.9</v>
      </c>
      <c r="E35" s="20">
        <f t="shared" si="0"/>
        <v>69.099999999999994</v>
      </c>
      <c r="F35" s="14">
        <v>3.24</v>
      </c>
      <c r="G35" s="15">
        <f t="shared" si="1"/>
        <v>3.2362459546925568</v>
      </c>
      <c r="H35" s="8" t="str">
        <f t="shared" si="2"/>
        <v>Yes</v>
      </c>
    </row>
    <row r="36" spans="1:8" x14ac:dyDescent="0.4">
      <c r="A36" s="12" t="s">
        <v>124</v>
      </c>
      <c r="B36" s="12" t="s">
        <v>125</v>
      </c>
      <c r="C36" s="12" t="s">
        <v>3541</v>
      </c>
      <c r="D36" s="13">
        <v>25.4</v>
      </c>
      <c r="E36" s="20">
        <f t="shared" si="0"/>
        <v>74.599999999999994</v>
      </c>
      <c r="F36" s="14">
        <v>3.94</v>
      </c>
      <c r="G36" s="15">
        <f t="shared" si="1"/>
        <v>3.9370078740157481</v>
      </c>
      <c r="H36" s="8" t="str">
        <f t="shared" si="2"/>
        <v>Yes</v>
      </c>
    </row>
    <row r="37" spans="1:8" x14ac:dyDescent="0.4">
      <c r="A37" s="12" t="s">
        <v>126</v>
      </c>
      <c r="B37" s="12" t="s">
        <v>127</v>
      </c>
      <c r="C37" s="12" t="s">
        <v>3541</v>
      </c>
      <c r="D37" s="13">
        <v>29.2</v>
      </c>
      <c r="E37" s="20">
        <f t="shared" si="0"/>
        <v>70.8</v>
      </c>
      <c r="F37" s="14">
        <v>3.42</v>
      </c>
      <c r="G37" s="15">
        <f t="shared" si="1"/>
        <v>3.4246575342465753</v>
      </c>
      <c r="H37" s="8" t="str">
        <f t="shared" si="2"/>
        <v>Yes</v>
      </c>
    </row>
    <row r="38" spans="1:8" x14ac:dyDescent="0.4">
      <c r="A38" s="12" t="s">
        <v>128</v>
      </c>
      <c r="B38" s="12" t="s">
        <v>129</v>
      </c>
      <c r="C38" s="12" t="s">
        <v>3540</v>
      </c>
      <c r="D38" s="13">
        <v>38.090000000000003</v>
      </c>
      <c r="E38" s="20">
        <f t="shared" si="0"/>
        <v>61.91</v>
      </c>
      <c r="F38" s="14">
        <v>2.63</v>
      </c>
      <c r="G38" s="15">
        <f t="shared" si="1"/>
        <v>2.6253609871357311</v>
      </c>
      <c r="H38" s="8" t="str">
        <f t="shared" si="2"/>
        <v>Yes</v>
      </c>
    </row>
    <row r="39" spans="1:8" x14ac:dyDescent="0.4">
      <c r="A39" s="12" t="s">
        <v>130</v>
      </c>
      <c r="B39" s="12" t="s">
        <v>131</v>
      </c>
      <c r="C39" s="12" t="s">
        <v>3540</v>
      </c>
      <c r="D39" s="13">
        <v>32.380000000000003</v>
      </c>
      <c r="E39" s="20">
        <f t="shared" si="0"/>
        <v>67.62</v>
      </c>
      <c r="F39" s="14">
        <v>3.09</v>
      </c>
      <c r="G39" s="15">
        <f t="shared" si="1"/>
        <v>3.0883261272390361</v>
      </c>
      <c r="H39" s="8" t="str">
        <f t="shared" si="2"/>
        <v>Yes</v>
      </c>
    </row>
    <row r="40" spans="1:8" x14ac:dyDescent="0.4">
      <c r="A40" s="12" t="s">
        <v>134</v>
      </c>
      <c r="B40" s="12" t="s">
        <v>135</v>
      </c>
      <c r="C40" s="12" t="s">
        <v>3540</v>
      </c>
      <c r="D40" s="13">
        <v>39.909999999999997</v>
      </c>
      <c r="E40" s="20">
        <f t="shared" si="0"/>
        <v>60.09</v>
      </c>
      <c r="F40" s="14">
        <v>2.5099999999999998</v>
      </c>
      <c r="G40" s="15">
        <f t="shared" si="1"/>
        <v>2.5056376847907793</v>
      </c>
      <c r="H40" s="8" t="str">
        <f t="shared" si="2"/>
        <v>Yes</v>
      </c>
    </row>
    <row r="41" spans="1:8" x14ac:dyDescent="0.4">
      <c r="A41" s="12" t="s">
        <v>136</v>
      </c>
      <c r="B41" s="12" t="s">
        <v>137</v>
      </c>
      <c r="C41" s="12" t="s">
        <v>3544</v>
      </c>
      <c r="D41" s="13">
        <v>50</v>
      </c>
      <c r="E41" s="20">
        <f t="shared" si="0"/>
        <v>50</v>
      </c>
      <c r="F41" s="14">
        <v>2</v>
      </c>
      <c r="G41" s="15">
        <f t="shared" si="1"/>
        <v>2</v>
      </c>
      <c r="H41" s="8" t="str">
        <f t="shared" si="2"/>
        <v>Yes</v>
      </c>
    </row>
    <row r="42" spans="1:8" x14ac:dyDescent="0.4">
      <c r="A42" s="12" t="s">
        <v>140</v>
      </c>
      <c r="B42" s="12" t="s">
        <v>141</v>
      </c>
      <c r="C42" s="12" t="s">
        <v>3544</v>
      </c>
      <c r="D42" s="13">
        <v>50</v>
      </c>
      <c r="E42" s="20">
        <f t="shared" si="0"/>
        <v>50</v>
      </c>
      <c r="F42" s="14">
        <v>2</v>
      </c>
      <c r="G42" s="15">
        <f t="shared" si="1"/>
        <v>2</v>
      </c>
      <c r="H42" s="8" t="str">
        <f t="shared" si="2"/>
        <v>Yes</v>
      </c>
    </row>
    <row r="43" spans="1:8" x14ac:dyDescent="0.4">
      <c r="A43" s="12" t="s">
        <v>142</v>
      </c>
      <c r="B43" s="12" t="s">
        <v>143</v>
      </c>
      <c r="C43" s="12" t="s">
        <v>3540</v>
      </c>
      <c r="D43" s="13">
        <v>33.299999999999997</v>
      </c>
      <c r="E43" s="20">
        <f t="shared" si="0"/>
        <v>66.7</v>
      </c>
      <c r="F43" s="14">
        <v>3</v>
      </c>
      <c r="G43" s="15">
        <f t="shared" si="1"/>
        <v>3.0030030030030033</v>
      </c>
      <c r="H43" s="8" t="str">
        <f t="shared" si="2"/>
        <v>Yes</v>
      </c>
    </row>
    <row r="44" spans="1:8" x14ac:dyDescent="0.4">
      <c r="A44" s="12" t="s">
        <v>144</v>
      </c>
      <c r="B44" s="12" t="s">
        <v>145</v>
      </c>
      <c r="C44" s="12" t="s">
        <v>3540</v>
      </c>
      <c r="D44" s="13">
        <v>37.97</v>
      </c>
      <c r="E44" s="20">
        <f t="shared" si="0"/>
        <v>62.03</v>
      </c>
      <c r="F44" s="14">
        <v>2.63</v>
      </c>
      <c r="G44" s="15">
        <f t="shared" si="1"/>
        <v>2.6336581511719781</v>
      </c>
      <c r="H44" s="8" t="str">
        <f t="shared" si="2"/>
        <v>Yes</v>
      </c>
    </row>
    <row r="45" spans="1:8" x14ac:dyDescent="0.4">
      <c r="A45" s="12" t="s">
        <v>146</v>
      </c>
      <c r="B45" s="12" t="s">
        <v>147</v>
      </c>
      <c r="C45" s="12" t="s">
        <v>3540</v>
      </c>
      <c r="D45" s="13">
        <v>35.36</v>
      </c>
      <c r="E45" s="20">
        <f t="shared" si="0"/>
        <v>64.64</v>
      </c>
      <c r="F45" s="14">
        <v>2.83</v>
      </c>
      <c r="G45" s="15">
        <f t="shared" si="1"/>
        <v>2.8280542986425341</v>
      </c>
      <c r="H45" s="8" t="str">
        <f t="shared" si="2"/>
        <v>Yes</v>
      </c>
    </row>
    <row r="46" spans="1:8" x14ac:dyDescent="0.4">
      <c r="A46" s="12" t="s">
        <v>148</v>
      </c>
      <c r="B46" s="12" t="s">
        <v>149</v>
      </c>
      <c r="C46" s="12" t="s">
        <v>3540</v>
      </c>
      <c r="D46" s="13">
        <v>35.81</v>
      </c>
      <c r="E46" s="20">
        <f t="shared" si="0"/>
        <v>64.19</v>
      </c>
      <c r="F46" s="14">
        <v>2.79</v>
      </c>
      <c r="G46" s="15">
        <f t="shared" si="1"/>
        <v>2.7925160569673273</v>
      </c>
      <c r="H46" s="8" t="str">
        <f t="shared" si="2"/>
        <v>Yes</v>
      </c>
    </row>
    <row r="47" spans="1:8" x14ac:dyDescent="0.4">
      <c r="A47" s="12" t="s">
        <v>150</v>
      </c>
      <c r="B47" s="12" t="s">
        <v>151</v>
      </c>
      <c r="C47" s="12" t="s">
        <v>3540</v>
      </c>
      <c r="D47" s="13">
        <v>38.950000000000003</v>
      </c>
      <c r="E47" s="20">
        <f t="shared" si="0"/>
        <v>61.05</v>
      </c>
      <c r="F47" s="14">
        <v>2.57</v>
      </c>
      <c r="G47" s="15">
        <f t="shared" si="1"/>
        <v>2.5673940949935812</v>
      </c>
      <c r="H47" s="8" t="str">
        <f t="shared" si="2"/>
        <v>Yes</v>
      </c>
    </row>
    <row r="48" spans="1:8" x14ac:dyDescent="0.4">
      <c r="A48" s="12" t="s">
        <v>152</v>
      </c>
      <c r="B48" s="12" t="s">
        <v>153</v>
      </c>
      <c r="C48" s="12" t="s">
        <v>3540</v>
      </c>
      <c r="D48" s="13">
        <v>42.09</v>
      </c>
      <c r="E48" s="20">
        <f t="shared" si="0"/>
        <v>57.91</v>
      </c>
      <c r="F48" s="14">
        <v>2.38</v>
      </c>
      <c r="G48" s="15">
        <f t="shared" si="1"/>
        <v>2.3758612497030169</v>
      </c>
      <c r="H48" s="8" t="str">
        <f t="shared" si="2"/>
        <v>Yes</v>
      </c>
    </row>
    <row r="49" spans="1:8" x14ac:dyDescent="0.4">
      <c r="A49" s="12" t="s">
        <v>3548</v>
      </c>
      <c r="B49" s="12" t="s">
        <v>221</v>
      </c>
      <c r="C49" s="12" t="s">
        <v>3544</v>
      </c>
      <c r="D49" s="13">
        <v>50</v>
      </c>
      <c r="E49" s="20">
        <f t="shared" si="0"/>
        <v>50</v>
      </c>
      <c r="F49" s="14">
        <v>2</v>
      </c>
      <c r="G49" s="15">
        <f t="shared" si="1"/>
        <v>2</v>
      </c>
      <c r="H49" s="8" t="str">
        <f t="shared" si="2"/>
        <v>Yes</v>
      </c>
    </row>
    <row r="50" spans="1:8" x14ac:dyDescent="0.4">
      <c r="A50" s="12" t="s">
        <v>154</v>
      </c>
      <c r="B50" s="12" t="s">
        <v>155</v>
      </c>
      <c r="C50" s="12" t="s">
        <v>3540</v>
      </c>
      <c r="D50" s="13">
        <v>32.950000000000003</v>
      </c>
      <c r="E50" s="20">
        <f t="shared" si="0"/>
        <v>67.05</v>
      </c>
      <c r="F50" s="14">
        <v>3.03</v>
      </c>
      <c r="G50" s="15">
        <f t="shared" si="1"/>
        <v>3.0349013657056143</v>
      </c>
      <c r="H50" s="8" t="str">
        <f t="shared" si="2"/>
        <v>Yes</v>
      </c>
    </row>
    <row r="51" spans="1:8" x14ac:dyDescent="0.4">
      <c r="A51" s="12" t="s">
        <v>156</v>
      </c>
      <c r="B51" s="12" t="s">
        <v>157</v>
      </c>
      <c r="C51" s="12" t="s">
        <v>3540</v>
      </c>
      <c r="D51" s="13">
        <v>30.6</v>
      </c>
      <c r="E51" s="20">
        <f t="shared" si="0"/>
        <v>69.400000000000006</v>
      </c>
      <c r="F51" s="14">
        <v>3.27</v>
      </c>
      <c r="G51" s="15">
        <f t="shared" si="1"/>
        <v>3.2679738562091503</v>
      </c>
      <c r="H51" s="8" t="str">
        <f t="shared" si="2"/>
        <v>Yes</v>
      </c>
    </row>
    <row r="52" spans="1:8" x14ac:dyDescent="0.4">
      <c r="A52" s="12" t="s">
        <v>158</v>
      </c>
      <c r="B52" s="12" t="s">
        <v>159</v>
      </c>
      <c r="C52" s="12" t="s">
        <v>3540</v>
      </c>
      <c r="D52" s="13">
        <v>31.26</v>
      </c>
      <c r="E52" s="20">
        <f t="shared" si="0"/>
        <v>68.739999999999995</v>
      </c>
      <c r="F52" s="14">
        <v>3.2</v>
      </c>
      <c r="G52" s="15">
        <f t="shared" si="1"/>
        <v>3.1989763275751759</v>
      </c>
      <c r="H52" s="8" t="str">
        <f t="shared" si="2"/>
        <v>Yes</v>
      </c>
    </row>
    <row r="53" spans="1:8" x14ac:dyDescent="0.4">
      <c r="A53" s="12" t="s">
        <v>162</v>
      </c>
      <c r="B53" s="12" t="s">
        <v>163</v>
      </c>
      <c r="C53" s="12" t="s">
        <v>3544</v>
      </c>
      <c r="D53" s="13">
        <v>50</v>
      </c>
      <c r="E53" s="20">
        <f t="shared" si="0"/>
        <v>50</v>
      </c>
      <c r="F53" s="14">
        <v>2</v>
      </c>
      <c r="G53" s="15">
        <f t="shared" si="1"/>
        <v>2</v>
      </c>
      <c r="H53" s="8" t="str">
        <f t="shared" si="2"/>
        <v>Yes</v>
      </c>
    </row>
    <row r="54" spans="1:8" x14ac:dyDescent="0.4">
      <c r="A54" s="12" t="s">
        <v>164</v>
      </c>
      <c r="B54" s="12" t="s">
        <v>165</v>
      </c>
      <c r="C54" s="12" t="s">
        <v>3540</v>
      </c>
      <c r="D54" s="13">
        <v>27.89</v>
      </c>
      <c r="E54" s="20">
        <f t="shared" si="0"/>
        <v>72.11</v>
      </c>
      <c r="F54" s="14">
        <v>3.59</v>
      </c>
      <c r="G54" s="15">
        <f t="shared" si="1"/>
        <v>3.5855145213338115</v>
      </c>
      <c r="H54" s="8" t="str">
        <f t="shared" si="2"/>
        <v>Yes</v>
      </c>
    </row>
    <row r="55" spans="1:8" x14ac:dyDescent="0.4">
      <c r="A55" s="12" t="s">
        <v>166</v>
      </c>
      <c r="B55" s="12" t="s">
        <v>167</v>
      </c>
      <c r="C55" s="12" t="s">
        <v>3540</v>
      </c>
      <c r="D55" s="13">
        <v>35.83</v>
      </c>
      <c r="E55" s="20">
        <f t="shared" si="0"/>
        <v>64.17</v>
      </c>
      <c r="F55" s="14">
        <v>2.79</v>
      </c>
      <c r="G55" s="15">
        <f t="shared" si="1"/>
        <v>2.7909572983533355</v>
      </c>
      <c r="H55" s="8" t="str">
        <f t="shared" si="2"/>
        <v>Yes</v>
      </c>
    </row>
    <row r="56" spans="1:8" x14ac:dyDescent="0.4">
      <c r="A56" s="12" t="s">
        <v>168</v>
      </c>
      <c r="B56" s="12" t="s">
        <v>169</v>
      </c>
      <c r="C56" s="12" t="s">
        <v>3540</v>
      </c>
      <c r="D56" s="13">
        <v>38.090000000000003</v>
      </c>
      <c r="E56" s="20">
        <f t="shared" si="0"/>
        <v>61.91</v>
      </c>
      <c r="F56" s="14">
        <v>2.63</v>
      </c>
      <c r="G56" s="15">
        <f t="shared" si="1"/>
        <v>2.6253609871357311</v>
      </c>
      <c r="H56" s="8" t="str">
        <f t="shared" si="2"/>
        <v>Yes</v>
      </c>
    </row>
    <row r="57" spans="1:8" x14ac:dyDescent="0.4">
      <c r="A57" s="12" t="s">
        <v>3549</v>
      </c>
      <c r="B57" s="12" t="s">
        <v>3550</v>
      </c>
      <c r="C57" s="12" t="s">
        <v>3544</v>
      </c>
      <c r="D57" s="13">
        <v>50</v>
      </c>
      <c r="E57" s="20">
        <f t="shared" si="0"/>
        <v>50</v>
      </c>
      <c r="F57" s="14">
        <v>2</v>
      </c>
      <c r="G57" s="15">
        <f t="shared" si="1"/>
        <v>2</v>
      </c>
      <c r="H57" s="8" t="str">
        <f t="shared" si="2"/>
        <v>Yes</v>
      </c>
    </row>
    <row r="58" spans="1:8" x14ac:dyDescent="0.4">
      <c r="A58" s="12" t="s">
        <v>170</v>
      </c>
      <c r="B58" s="12" t="s">
        <v>171</v>
      </c>
      <c r="C58" s="12" t="s">
        <v>3544</v>
      </c>
      <c r="D58" s="13">
        <v>50</v>
      </c>
      <c r="E58" s="20">
        <f t="shared" si="0"/>
        <v>50</v>
      </c>
      <c r="F58" s="14">
        <v>2</v>
      </c>
      <c r="G58" s="15">
        <f t="shared" si="1"/>
        <v>2</v>
      </c>
      <c r="H58" s="8" t="str">
        <f t="shared" si="2"/>
        <v>Yes</v>
      </c>
    </row>
    <row r="59" spans="1:8" x14ac:dyDescent="0.4">
      <c r="A59" s="12" t="s">
        <v>172</v>
      </c>
      <c r="B59" s="12" t="s">
        <v>173</v>
      </c>
      <c r="C59" s="12" t="s">
        <v>3540</v>
      </c>
      <c r="D59" s="13">
        <v>32.53</v>
      </c>
      <c r="E59" s="20">
        <f t="shared" si="0"/>
        <v>67.47</v>
      </c>
      <c r="F59" s="14">
        <v>3.07</v>
      </c>
      <c r="G59" s="15">
        <f t="shared" si="1"/>
        <v>3.0740854595757763</v>
      </c>
      <c r="H59" s="8" t="str">
        <f t="shared" si="2"/>
        <v>Yes</v>
      </c>
    </row>
    <row r="60" spans="1:8" x14ac:dyDescent="0.4">
      <c r="A60" s="12" t="s">
        <v>174</v>
      </c>
      <c r="B60" s="12" t="s">
        <v>175</v>
      </c>
      <c r="C60" s="12" t="s">
        <v>3540</v>
      </c>
      <c r="D60" s="13">
        <v>28.78</v>
      </c>
      <c r="E60" s="20">
        <f t="shared" si="0"/>
        <v>71.22</v>
      </c>
      <c r="F60" s="14">
        <v>3.47</v>
      </c>
      <c r="G60" s="15">
        <f t="shared" si="1"/>
        <v>3.4746351633078527</v>
      </c>
      <c r="H60" s="8" t="str">
        <f t="shared" si="2"/>
        <v>Yes</v>
      </c>
    </row>
    <row r="61" spans="1:8" x14ac:dyDescent="0.4">
      <c r="A61" s="12" t="s">
        <v>176</v>
      </c>
      <c r="B61" s="12" t="s">
        <v>177</v>
      </c>
      <c r="C61" s="12" t="s">
        <v>3540</v>
      </c>
      <c r="D61" s="13">
        <v>39.47</v>
      </c>
      <c r="E61" s="20">
        <f t="shared" si="0"/>
        <v>60.53</v>
      </c>
      <c r="F61" s="14">
        <v>2.5299999999999998</v>
      </c>
      <c r="G61" s="15">
        <f t="shared" si="1"/>
        <v>2.533569799847986</v>
      </c>
      <c r="H61" s="8" t="str">
        <f t="shared" si="2"/>
        <v>Yes</v>
      </c>
    </row>
    <row r="62" spans="1:8" x14ac:dyDescent="0.4">
      <c r="A62" s="12" t="s">
        <v>178</v>
      </c>
      <c r="B62" s="12" t="s">
        <v>179</v>
      </c>
      <c r="C62" s="12" t="s">
        <v>3540</v>
      </c>
      <c r="D62" s="13">
        <v>29.09</v>
      </c>
      <c r="E62" s="20">
        <f t="shared" si="0"/>
        <v>70.91</v>
      </c>
      <c r="F62" s="14">
        <v>3.44</v>
      </c>
      <c r="G62" s="15">
        <f t="shared" si="1"/>
        <v>3.4376074252320383</v>
      </c>
      <c r="H62" s="8" t="str">
        <f t="shared" si="2"/>
        <v>Yes</v>
      </c>
    </row>
    <row r="63" spans="1:8" x14ac:dyDescent="0.4">
      <c r="A63" s="12" t="s">
        <v>180</v>
      </c>
      <c r="B63" s="12" t="s">
        <v>181</v>
      </c>
      <c r="C63" s="12" t="s">
        <v>3540</v>
      </c>
      <c r="D63" s="13">
        <v>31.87</v>
      </c>
      <c r="E63" s="20">
        <f t="shared" si="0"/>
        <v>68.13</v>
      </c>
      <c r="F63" s="14">
        <v>3.14</v>
      </c>
      <c r="G63" s="15">
        <f t="shared" si="1"/>
        <v>3.1377470975839348</v>
      </c>
      <c r="H63" s="8" t="str">
        <f t="shared" si="2"/>
        <v>Yes</v>
      </c>
    </row>
    <row r="64" spans="1:8" x14ac:dyDescent="0.4">
      <c r="A64" s="12" t="s">
        <v>182</v>
      </c>
      <c r="B64" s="12" t="s">
        <v>183</v>
      </c>
      <c r="C64" s="12" t="s">
        <v>3540</v>
      </c>
      <c r="D64" s="13">
        <v>38.409999999999997</v>
      </c>
      <c r="E64" s="20">
        <f t="shared" si="0"/>
        <v>61.59</v>
      </c>
      <c r="F64" s="14">
        <v>2.6</v>
      </c>
      <c r="G64" s="15">
        <f t="shared" si="1"/>
        <v>2.6034886748242649</v>
      </c>
      <c r="H64" s="8" t="str">
        <f t="shared" si="2"/>
        <v>Yes</v>
      </c>
    </row>
    <row r="65" spans="1:8" x14ac:dyDescent="0.4">
      <c r="A65" s="12" t="s">
        <v>184</v>
      </c>
      <c r="B65" s="12" t="s">
        <v>185</v>
      </c>
      <c r="C65" s="12" t="s">
        <v>3540</v>
      </c>
      <c r="D65" s="13">
        <v>31.22</v>
      </c>
      <c r="E65" s="20">
        <f t="shared" si="0"/>
        <v>68.78</v>
      </c>
      <c r="F65" s="14">
        <v>3.2</v>
      </c>
      <c r="G65" s="15">
        <f t="shared" si="1"/>
        <v>3.2030749519538757</v>
      </c>
      <c r="H65" s="8" t="str">
        <f t="shared" si="2"/>
        <v>Yes</v>
      </c>
    </row>
    <row r="66" spans="1:8" x14ac:dyDescent="0.4">
      <c r="A66" s="12" t="s">
        <v>186</v>
      </c>
      <c r="B66" s="12" t="s">
        <v>187</v>
      </c>
      <c r="C66" s="12" t="s">
        <v>3540</v>
      </c>
      <c r="D66" s="13">
        <v>30.65</v>
      </c>
      <c r="E66" s="20">
        <f t="shared" si="0"/>
        <v>69.349999999999994</v>
      </c>
      <c r="F66" s="14">
        <v>3.26</v>
      </c>
      <c r="G66" s="15">
        <f t="shared" si="1"/>
        <v>3.2626427406199023</v>
      </c>
      <c r="H66" s="8" t="str">
        <f t="shared" si="2"/>
        <v>Yes</v>
      </c>
    </row>
    <row r="67" spans="1:8" x14ac:dyDescent="0.4">
      <c r="A67" s="12" t="s">
        <v>188</v>
      </c>
      <c r="B67" s="12" t="s">
        <v>189</v>
      </c>
      <c r="C67" s="12" t="s">
        <v>3540</v>
      </c>
      <c r="D67" s="13">
        <v>32.08</v>
      </c>
      <c r="E67" s="20">
        <f t="shared" si="0"/>
        <v>67.92</v>
      </c>
      <c r="F67" s="14">
        <v>3.12</v>
      </c>
      <c r="G67" s="15">
        <f t="shared" si="1"/>
        <v>3.117206982543641</v>
      </c>
      <c r="H67" s="8" t="str">
        <f t="shared" si="2"/>
        <v>Yes</v>
      </c>
    </row>
    <row r="68" spans="1:8" x14ac:dyDescent="0.4">
      <c r="A68" s="12" t="s">
        <v>192</v>
      </c>
      <c r="B68" s="12" t="s">
        <v>193</v>
      </c>
      <c r="C68" s="12" t="s">
        <v>3540</v>
      </c>
      <c r="D68" s="13">
        <v>31.02</v>
      </c>
      <c r="E68" s="20">
        <f t="shared" si="0"/>
        <v>68.98</v>
      </c>
      <c r="F68" s="14">
        <v>3.22</v>
      </c>
      <c r="G68" s="15">
        <f t="shared" si="1"/>
        <v>3.223726627981947</v>
      </c>
      <c r="H68" s="8" t="str">
        <f t="shared" si="2"/>
        <v>Yes</v>
      </c>
    </row>
    <row r="69" spans="1:8" x14ac:dyDescent="0.4">
      <c r="A69" s="12" t="s">
        <v>194</v>
      </c>
      <c r="B69" s="12" t="s">
        <v>195</v>
      </c>
      <c r="C69" s="12" t="s">
        <v>3541</v>
      </c>
      <c r="D69" s="13">
        <v>22.6</v>
      </c>
      <c r="E69" s="20">
        <f t="shared" si="0"/>
        <v>77.400000000000006</v>
      </c>
      <c r="F69" s="14">
        <v>4.42</v>
      </c>
      <c r="G69" s="15">
        <f t="shared" si="1"/>
        <v>4.4247787610619467</v>
      </c>
      <c r="H69" s="8" t="str">
        <f t="shared" si="2"/>
        <v>Yes</v>
      </c>
    </row>
    <row r="70" spans="1:8" x14ac:dyDescent="0.4">
      <c r="A70" s="12" t="s">
        <v>196</v>
      </c>
      <c r="B70" s="12" t="s">
        <v>197</v>
      </c>
      <c r="C70" s="12" t="s">
        <v>3540</v>
      </c>
      <c r="D70" s="13">
        <v>33.85</v>
      </c>
      <c r="E70" s="20">
        <f t="shared" ref="E70:E133" si="3">100-D70</f>
        <v>66.150000000000006</v>
      </c>
      <c r="F70" s="14">
        <v>2.95</v>
      </c>
      <c r="G70" s="15">
        <f t="shared" ref="G70:G133" si="4">IFERROR(100/D70,"")</f>
        <v>2.954209748892171</v>
      </c>
      <c r="H70" s="8" t="str">
        <f t="shared" ref="H70:H133" si="5">IF(E70&gt;0,"Yes","No — 0% funding")</f>
        <v>Yes</v>
      </c>
    </row>
    <row r="71" spans="1:8" x14ac:dyDescent="0.4">
      <c r="A71" s="12" t="s">
        <v>198</v>
      </c>
      <c r="B71" s="12" t="s">
        <v>199</v>
      </c>
      <c r="C71" s="12" t="s">
        <v>3540</v>
      </c>
      <c r="D71" s="13">
        <v>50</v>
      </c>
      <c r="E71" s="20">
        <f t="shared" si="3"/>
        <v>50</v>
      </c>
      <c r="F71" s="14">
        <v>2</v>
      </c>
      <c r="G71" s="15">
        <f t="shared" si="4"/>
        <v>2</v>
      </c>
      <c r="H71" s="8" t="str">
        <f t="shared" si="5"/>
        <v>Yes</v>
      </c>
    </row>
    <row r="72" spans="1:8" x14ac:dyDescent="0.4">
      <c r="A72" s="12" t="s">
        <v>200</v>
      </c>
      <c r="B72" s="12" t="s">
        <v>201</v>
      </c>
      <c r="C72" s="12" t="s">
        <v>3544</v>
      </c>
      <c r="D72" s="13">
        <v>50</v>
      </c>
      <c r="E72" s="20">
        <f t="shared" si="3"/>
        <v>50</v>
      </c>
      <c r="F72" s="14">
        <v>2</v>
      </c>
      <c r="G72" s="15">
        <f t="shared" si="4"/>
        <v>2</v>
      </c>
      <c r="H72" s="8" t="str">
        <f t="shared" si="5"/>
        <v>Yes</v>
      </c>
    </row>
    <row r="73" spans="1:8" x14ac:dyDescent="0.4">
      <c r="A73" s="12" t="s">
        <v>202</v>
      </c>
      <c r="B73" s="12" t="s">
        <v>203</v>
      </c>
      <c r="C73" s="12" t="s">
        <v>3544</v>
      </c>
      <c r="D73" s="13">
        <v>50</v>
      </c>
      <c r="E73" s="20">
        <f t="shared" si="3"/>
        <v>50</v>
      </c>
      <c r="F73" s="14">
        <v>2</v>
      </c>
      <c r="G73" s="15">
        <f t="shared" si="4"/>
        <v>2</v>
      </c>
      <c r="H73" s="8" t="str">
        <f t="shared" si="5"/>
        <v>Yes</v>
      </c>
    </row>
    <row r="74" spans="1:8" x14ac:dyDescent="0.4">
      <c r="A74" s="12" t="s">
        <v>204</v>
      </c>
      <c r="B74" s="12" t="s">
        <v>205</v>
      </c>
      <c r="C74" s="12" t="s">
        <v>3540</v>
      </c>
      <c r="D74" s="13">
        <v>32.97</v>
      </c>
      <c r="E74" s="20">
        <f t="shared" si="3"/>
        <v>67.03</v>
      </c>
      <c r="F74" s="14">
        <v>3.03</v>
      </c>
      <c r="G74" s="15">
        <f t="shared" si="4"/>
        <v>3.0330603579011224</v>
      </c>
      <c r="H74" s="8" t="str">
        <f t="shared" si="5"/>
        <v>Yes</v>
      </c>
    </row>
    <row r="75" spans="1:8" x14ac:dyDescent="0.4">
      <c r="A75" s="12" t="s">
        <v>206</v>
      </c>
      <c r="B75" s="12" t="s">
        <v>207</v>
      </c>
      <c r="C75" s="12" t="s">
        <v>3547</v>
      </c>
      <c r="D75" s="13">
        <v>20</v>
      </c>
      <c r="E75" s="20">
        <f t="shared" si="3"/>
        <v>80</v>
      </c>
      <c r="F75" s="14">
        <v>5</v>
      </c>
      <c r="G75" s="15">
        <f t="shared" si="4"/>
        <v>5</v>
      </c>
      <c r="H75" s="8" t="str">
        <f t="shared" si="5"/>
        <v>Yes</v>
      </c>
    </row>
    <row r="76" spans="1:8" x14ac:dyDescent="0.4">
      <c r="A76" s="12" t="s">
        <v>208</v>
      </c>
      <c r="B76" s="12" t="s">
        <v>209</v>
      </c>
      <c r="C76" s="12" t="s">
        <v>3547</v>
      </c>
      <c r="D76" s="13">
        <v>20</v>
      </c>
      <c r="E76" s="20">
        <f t="shared" si="3"/>
        <v>80</v>
      </c>
      <c r="F76" s="14">
        <v>5</v>
      </c>
      <c r="G76" s="15">
        <f t="shared" si="4"/>
        <v>5</v>
      </c>
      <c r="H76" s="8" t="str">
        <f t="shared" si="5"/>
        <v>Yes</v>
      </c>
    </row>
    <row r="77" spans="1:8" x14ac:dyDescent="0.4">
      <c r="A77" s="12" t="s">
        <v>210</v>
      </c>
      <c r="B77" s="12" t="s">
        <v>211</v>
      </c>
      <c r="C77" s="12" t="s">
        <v>3547</v>
      </c>
      <c r="D77" s="13">
        <v>20</v>
      </c>
      <c r="E77" s="20">
        <f t="shared" si="3"/>
        <v>80</v>
      </c>
      <c r="F77" s="14">
        <v>5</v>
      </c>
      <c r="G77" s="15">
        <f t="shared" si="4"/>
        <v>5</v>
      </c>
      <c r="H77" s="8" t="str">
        <f t="shared" si="5"/>
        <v>Yes</v>
      </c>
    </row>
    <row r="78" spans="1:8" x14ac:dyDescent="0.4">
      <c r="A78" s="12" t="s">
        <v>212</v>
      </c>
      <c r="B78" s="12" t="s">
        <v>213</v>
      </c>
      <c r="C78" s="12" t="s">
        <v>3540</v>
      </c>
      <c r="D78" s="13">
        <v>32.18</v>
      </c>
      <c r="E78" s="20">
        <f t="shared" si="3"/>
        <v>67.819999999999993</v>
      </c>
      <c r="F78" s="14">
        <v>3.11</v>
      </c>
      <c r="G78" s="15">
        <f t="shared" si="4"/>
        <v>3.1075201988812928</v>
      </c>
      <c r="H78" s="8" t="str">
        <f t="shared" si="5"/>
        <v>Yes</v>
      </c>
    </row>
    <row r="79" spans="1:8" x14ac:dyDescent="0.4">
      <c r="A79" s="12" t="s">
        <v>214</v>
      </c>
      <c r="B79" s="12" t="s">
        <v>215</v>
      </c>
      <c r="C79" s="12" t="s">
        <v>3541</v>
      </c>
      <c r="D79" s="13">
        <v>30.4</v>
      </c>
      <c r="E79" s="20">
        <f t="shared" si="3"/>
        <v>69.599999999999994</v>
      </c>
      <c r="F79" s="14">
        <v>3.29</v>
      </c>
      <c r="G79" s="15">
        <f t="shared" si="4"/>
        <v>3.2894736842105265</v>
      </c>
      <c r="H79" s="8" t="str">
        <f t="shared" si="5"/>
        <v>Yes</v>
      </c>
    </row>
    <row r="80" spans="1:8" x14ac:dyDescent="0.4">
      <c r="A80" s="12" t="s">
        <v>216</v>
      </c>
      <c r="B80" s="12" t="s">
        <v>217</v>
      </c>
      <c r="C80" s="12" t="s">
        <v>3540</v>
      </c>
      <c r="D80" s="13">
        <v>30.74</v>
      </c>
      <c r="E80" s="20">
        <f t="shared" si="3"/>
        <v>69.260000000000005</v>
      </c>
      <c r="F80" s="14">
        <v>3.25</v>
      </c>
      <c r="G80" s="15">
        <f t="shared" si="4"/>
        <v>3.2530904359141184</v>
      </c>
      <c r="H80" s="8" t="str">
        <f t="shared" si="5"/>
        <v>Yes</v>
      </c>
    </row>
    <row r="81" spans="1:8" x14ac:dyDescent="0.4">
      <c r="A81" s="12" t="s">
        <v>218</v>
      </c>
      <c r="B81" s="12" t="s">
        <v>219</v>
      </c>
      <c r="C81" s="12" t="s">
        <v>3541</v>
      </c>
      <c r="D81" s="13">
        <v>25</v>
      </c>
      <c r="E81" s="20">
        <f t="shared" si="3"/>
        <v>75</v>
      </c>
      <c r="F81" s="14">
        <v>4</v>
      </c>
      <c r="G81" s="15">
        <f t="shared" si="4"/>
        <v>4</v>
      </c>
      <c r="H81" s="8" t="str">
        <f t="shared" si="5"/>
        <v>Yes</v>
      </c>
    </row>
    <row r="82" spans="1:8" x14ac:dyDescent="0.4">
      <c r="A82" s="12" t="s">
        <v>222</v>
      </c>
      <c r="B82" s="12" t="s">
        <v>223</v>
      </c>
      <c r="C82" s="12" t="s">
        <v>3544</v>
      </c>
      <c r="D82" s="13">
        <v>50</v>
      </c>
      <c r="E82" s="20">
        <f t="shared" si="3"/>
        <v>50</v>
      </c>
      <c r="F82" s="14">
        <v>2</v>
      </c>
      <c r="G82" s="15">
        <f t="shared" si="4"/>
        <v>2</v>
      </c>
      <c r="H82" s="8" t="str">
        <f t="shared" si="5"/>
        <v>Yes</v>
      </c>
    </row>
    <row r="83" spans="1:8" x14ac:dyDescent="0.4">
      <c r="A83" s="12" t="s">
        <v>224</v>
      </c>
      <c r="B83" s="12" t="s">
        <v>225</v>
      </c>
      <c r="C83" s="12" t="s">
        <v>3540</v>
      </c>
      <c r="D83" s="13">
        <v>27.83</v>
      </c>
      <c r="E83" s="20">
        <f t="shared" si="3"/>
        <v>72.17</v>
      </c>
      <c r="F83" s="14">
        <v>3.59</v>
      </c>
      <c r="G83" s="15">
        <f t="shared" si="4"/>
        <v>3.5932446999640679</v>
      </c>
      <c r="H83" s="8" t="str">
        <f t="shared" si="5"/>
        <v>Yes</v>
      </c>
    </row>
    <row r="84" spans="1:8" x14ac:dyDescent="0.4">
      <c r="A84" s="12" t="s">
        <v>226</v>
      </c>
      <c r="B84" s="12" t="s">
        <v>227</v>
      </c>
      <c r="C84" s="12" t="s">
        <v>3540</v>
      </c>
      <c r="D84" s="13">
        <v>37.74</v>
      </c>
      <c r="E84" s="20">
        <f t="shared" si="3"/>
        <v>62.26</v>
      </c>
      <c r="F84" s="14">
        <v>2.65</v>
      </c>
      <c r="G84" s="15">
        <f t="shared" si="4"/>
        <v>2.6497085320614731</v>
      </c>
      <c r="H84" s="8" t="str">
        <f t="shared" si="5"/>
        <v>Yes</v>
      </c>
    </row>
    <row r="85" spans="1:8" x14ac:dyDescent="0.4">
      <c r="A85" s="12" t="s">
        <v>228</v>
      </c>
      <c r="B85" s="12" t="s">
        <v>229</v>
      </c>
      <c r="C85" s="12" t="s">
        <v>3544</v>
      </c>
      <c r="D85" s="13">
        <v>50</v>
      </c>
      <c r="E85" s="20">
        <f t="shared" si="3"/>
        <v>50</v>
      </c>
      <c r="F85" s="14">
        <v>2</v>
      </c>
      <c r="G85" s="15">
        <f t="shared" si="4"/>
        <v>2</v>
      </c>
      <c r="H85" s="8" t="str">
        <f t="shared" si="5"/>
        <v>Yes</v>
      </c>
    </row>
    <row r="86" spans="1:8" x14ac:dyDescent="0.4">
      <c r="A86" s="12" t="s">
        <v>230</v>
      </c>
      <c r="B86" s="12" t="s">
        <v>231</v>
      </c>
      <c r="C86" s="12" t="s">
        <v>3540</v>
      </c>
      <c r="D86" s="13">
        <v>32.47</v>
      </c>
      <c r="E86" s="20">
        <f t="shared" si="3"/>
        <v>67.53</v>
      </c>
      <c r="F86" s="14">
        <v>3.08</v>
      </c>
      <c r="G86" s="15">
        <f t="shared" si="4"/>
        <v>3.0797659377887281</v>
      </c>
      <c r="H86" s="8" t="str">
        <f t="shared" si="5"/>
        <v>Yes</v>
      </c>
    </row>
    <row r="87" spans="1:8" x14ac:dyDescent="0.4">
      <c r="A87" s="12" t="s">
        <v>232</v>
      </c>
      <c r="B87" s="12" t="s">
        <v>233</v>
      </c>
      <c r="C87" s="12" t="s">
        <v>3541</v>
      </c>
      <c r="D87" s="13">
        <v>30.3</v>
      </c>
      <c r="E87" s="20">
        <f t="shared" si="3"/>
        <v>69.7</v>
      </c>
      <c r="F87" s="14">
        <v>3.3</v>
      </c>
      <c r="G87" s="15">
        <f t="shared" si="4"/>
        <v>3.3003300330033003</v>
      </c>
      <c r="H87" s="8" t="str">
        <f t="shared" si="5"/>
        <v>Yes</v>
      </c>
    </row>
    <row r="88" spans="1:8" x14ac:dyDescent="0.4">
      <c r="A88" s="12" t="s">
        <v>234</v>
      </c>
      <c r="B88" s="12" t="s">
        <v>235</v>
      </c>
      <c r="C88" s="12" t="s">
        <v>3544</v>
      </c>
      <c r="D88" s="13">
        <v>50</v>
      </c>
      <c r="E88" s="20">
        <f t="shared" si="3"/>
        <v>50</v>
      </c>
      <c r="F88" s="14">
        <v>2</v>
      </c>
      <c r="G88" s="15">
        <f t="shared" si="4"/>
        <v>2</v>
      </c>
      <c r="H88" s="8" t="str">
        <f t="shared" si="5"/>
        <v>Yes</v>
      </c>
    </row>
    <row r="89" spans="1:8" x14ac:dyDescent="0.4">
      <c r="A89" s="12" t="s">
        <v>236</v>
      </c>
      <c r="B89" s="12" t="s">
        <v>237</v>
      </c>
      <c r="C89" s="12" t="s">
        <v>3540</v>
      </c>
      <c r="D89" s="13">
        <v>27.34</v>
      </c>
      <c r="E89" s="20">
        <f t="shared" si="3"/>
        <v>72.66</v>
      </c>
      <c r="F89" s="14">
        <v>3.66</v>
      </c>
      <c r="G89" s="15">
        <f t="shared" si="4"/>
        <v>3.6576444769568397</v>
      </c>
      <c r="H89" s="8" t="str">
        <f t="shared" si="5"/>
        <v>Yes</v>
      </c>
    </row>
    <row r="90" spans="1:8" x14ac:dyDescent="0.4">
      <c r="A90" s="12" t="s">
        <v>238</v>
      </c>
      <c r="B90" s="12" t="s">
        <v>239</v>
      </c>
      <c r="C90" s="12" t="s">
        <v>3540</v>
      </c>
      <c r="D90" s="13">
        <v>36.799999999999997</v>
      </c>
      <c r="E90" s="20">
        <f t="shared" si="3"/>
        <v>63.2</v>
      </c>
      <c r="F90" s="14">
        <v>2.72</v>
      </c>
      <c r="G90" s="15">
        <f t="shared" si="4"/>
        <v>2.7173913043478262</v>
      </c>
      <c r="H90" s="8" t="str">
        <f t="shared" si="5"/>
        <v>Yes</v>
      </c>
    </row>
    <row r="91" spans="1:8" x14ac:dyDescent="0.4">
      <c r="A91" s="12" t="s">
        <v>240</v>
      </c>
      <c r="B91" s="12" t="s">
        <v>241</v>
      </c>
      <c r="C91" s="12" t="s">
        <v>3540</v>
      </c>
      <c r="D91" s="13">
        <v>27.68</v>
      </c>
      <c r="E91" s="20">
        <f t="shared" si="3"/>
        <v>72.319999999999993</v>
      </c>
      <c r="F91" s="14">
        <v>3.61</v>
      </c>
      <c r="G91" s="15">
        <f t="shared" si="4"/>
        <v>3.6127167630057806</v>
      </c>
      <c r="H91" s="8" t="str">
        <f t="shared" si="5"/>
        <v>Yes</v>
      </c>
    </row>
    <row r="92" spans="1:8" x14ac:dyDescent="0.4">
      <c r="A92" s="12" t="s">
        <v>252</v>
      </c>
      <c r="B92" s="12" t="s">
        <v>253</v>
      </c>
      <c r="C92" s="12" t="s">
        <v>3540</v>
      </c>
      <c r="D92" s="13">
        <v>37.03</v>
      </c>
      <c r="E92" s="20">
        <f t="shared" si="3"/>
        <v>62.97</v>
      </c>
      <c r="F92" s="14">
        <v>2.7</v>
      </c>
      <c r="G92" s="15">
        <f t="shared" si="4"/>
        <v>2.7005130974885225</v>
      </c>
      <c r="H92" s="8" t="str">
        <f t="shared" si="5"/>
        <v>Yes</v>
      </c>
    </row>
    <row r="93" spans="1:8" x14ac:dyDescent="0.4">
      <c r="A93" s="12" t="s">
        <v>254</v>
      </c>
      <c r="B93" s="12" t="s">
        <v>255</v>
      </c>
      <c r="C93" s="12" t="s">
        <v>3544</v>
      </c>
      <c r="D93" s="13">
        <v>50</v>
      </c>
      <c r="E93" s="20">
        <f t="shared" si="3"/>
        <v>50</v>
      </c>
      <c r="F93" s="14">
        <v>2</v>
      </c>
      <c r="G93" s="15">
        <f t="shared" si="4"/>
        <v>2</v>
      </c>
      <c r="H93" s="8" t="str">
        <f t="shared" si="5"/>
        <v>Yes</v>
      </c>
    </row>
    <row r="94" spans="1:8" x14ac:dyDescent="0.4">
      <c r="A94" s="12" t="s">
        <v>256</v>
      </c>
      <c r="B94" s="12" t="s">
        <v>257</v>
      </c>
      <c r="C94" s="12" t="s">
        <v>3540</v>
      </c>
      <c r="D94" s="13">
        <v>41.51</v>
      </c>
      <c r="E94" s="20">
        <f t="shared" si="3"/>
        <v>58.49</v>
      </c>
      <c r="F94" s="14">
        <v>2.41</v>
      </c>
      <c r="G94" s="15">
        <f t="shared" si="4"/>
        <v>2.4090580582992049</v>
      </c>
      <c r="H94" s="8" t="str">
        <f t="shared" si="5"/>
        <v>Yes</v>
      </c>
    </row>
    <row r="95" spans="1:8" x14ac:dyDescent="0.4">
      <c r="A95" s="12" t="s">
        <v>258</v>
      </c>
      <c r="B95" s="12" t="s">
        <v>259</v>
      </c>
      <c r="C95" s="12" t="s">
        <v>3541</v>
      </c>
      <c r="D95" s="13">
        <v>24.7</v>
      </c>
      <c r="E95" s="20">
        <f t="shared" si="3"/>
        <v>75.3</v>
      </c>
      <c r="F95" s="14">
        <v>4.05</v>
      </c>
      <c r="G95" s="15">
        <f t="shared" si="4"/>
        <v>4.048582995951417</v>
      </c>
      <c r="H95" s="8" t="str">
        <f t="shared" si="5"/>
        <v>Yes</v>
      </c>
    </row>
    <row r="96" spans="1:8" x14ac:dyDescent="0.4">
      <c r="A96" s="12" t="s">
        <v>260</v>
      </c>
      <c r="B96" s="12" t="s">
        <v>261</v>
      </c>
      <c r="C96" s="12" t="s">
        <v>3540</v>
      </c>
      <c r="D96" s="13">
        <v>29.9</v>
      </c>
      <c r="E96" s="20">
        <f t="shared" si="3"/>
        <v>70.099999999999994</v>
      </c>
      <c r="F96" s="14">
        <v>3.34</v>
      </c>
      <c r="G96" s="15">
        <f t="shared" si="4"/>
        <v>3.3444816053511706</v>
      </c>
      <c r="H96" s="8" t="str">
        <f t="shared" si="5"/>
        <v>Yes</v>
      </c>
    </row>
    <row r="97" spans="1:8" x14ac:dyDescent="0.4">
      <c r="A97" s="12" t="s">
        <v>262</v>
      </c>
      <c r="B97" s="12" t="s">
        <v>263</v>
      </c>
      <c r="C97" s="12" t="s">
        <v>3540</v>
      </c>
      <c r="D97" s="13">
        <v>42.11</v>
      </c>
      <c r="E97" s="20">
        <f t="shared" si="3"/>
        <v>57.89</v>
      </c>
      <c r="F97" s="14">
        <v>2.37</v>
      </c>
      <c r="G97" s="15">
        <f t="shared" si="4"/>
        <v>2.3747328425552126</v>
      </c>
      <c r="H97" s="8" t="str">
        <f t="shared" si="5"/>
        <v>Yes</v>
      </c>
    </row>
    <row r="98" spans="1:8" x14ac:dyDescent="0.4">
      <c r="A98" s="12" t="s">
        <v>264</v>
      </c>
      <c r="B98" s="12" t="s">
        <v>265</v>
      </c>
      <c r="C98" s="12" t="s">
        <v>3541</v>
      </c>
      <c r="D98" s="13">
        <v>22.6</v>
      </c>
      <c r="E98" s="20">
        <f t="shared" si="3"/>
        <v>77.400000000000006</v>
      </c>
      <c r="F98" s="14">
        <v>4.42</v>
      </c>
      <c r="G98" s="15">
        <f t="shared" si="4"/>
        <v>4.4247787610619467</v>
      </c>
      <c r="H98" s="8" t="str">
        <f t="shared" si="5"/>
        <v>Yes</v>
      </c>
    </row>
    <row r="99" spans="1:8" x14ac:dyDescent="0.4">
      <c r="A99" s="12" t="s">
        <v>266</v>
      </c>
      <c r="B99" s="12" t="s">
        <v>267</v>
      </c>
      <c r="C99" s="12" t="s">
        <v>3540</v>
      </c>
      <c r="D99" s="13">
        <v>36.06</v>
      </c>
      <c r="E99" s="20">
        <f t="shared" si="3"/>
        <v>63.94</v>
      </c>
      <c r="F99" s="14">
        <v>2.77</v>
      </c>
      <c r="G99" s="15">
        <f t="shared" si="4"/>
        <v>2.7731558513588461</v>
      </c>
      <c r="H99" s="8" t="str">
        <f t="shared" si="5"/>
        <v>Yes</v>
      </c>
    </row>
    <row r="100" spans="1:8" x14ac:dyDescent="0.4">
      <c r="A100" s="12" t="s">
        <v>268</v>
      </c>
      <c r="B100" s="12" t="s">
        <v>269</v>
      </c>
      <c r="C100" s="12" t="s">
        <v>3540</v>
      </c>
      <c r="D100" s="13">
        <v>28.86</v>
      </c>
      <c r="E100" s="20">
        <f t="shared" si="3"/>
        <v>71.14</v>
      </c>
      <c r="F100" s="14">
        <v>3.47</v>
      </c>
      <c r="G100" s="15">
        <f t="shared" si="4"/>
        <v>3.4650034650034649</v>
      </c>
      <c r="H100" s="8" t="str">
        <f t="shared" si="5"/>
        <v>Yes</v>
      </c>
    </row>
    <row r="101" spans="1:8" x14ac:dyDescent="0.4">
      <c r="A101" s="12" t="s">
        <v>270</v>
      </c>
      <c r="B101" s="12" t="s">
        <v>271</v>
      </c>
      <c r="C101" s="12" t="s">
        <v>3540</v>
      </c>
      <c r="D101" s="13">
        <v>30.9</v>
      </c>
      <c r="E101" s="20">
        <f t="shared" si="3"/>
        <v>69.099999999999994</v>
      </c>
      <c r="F101" s="14">
        <v>3.24</v>
      </c>
      <c r="G101" s="15">
        <f t="shared" si="4"/>
        <v>3.2362459546925568</v>
      </c>
      <c r="H101" s="8" t="str">
        <f t="shared" si="5"/>
        <v>Yes</v>
      </c>
    </row>
    <row r="102" spans="1:8" x14ac:dyDescent="0.4">
      <c r="A102" s="12" t="s">
        <v>272</v>
      </c>
      <c r="B102" s="12" t="s">
        <v>273</v>
      </c>
      <c r="C102" s="12" t="s">
        <v>3540</v>
      </c>
      <c r="D102" s="13">
        <v>30.67</v>
      </c>
      <c r="E102" s="20">
        <f t="shared" si="3"/>
        <v>69.33</v>
      </c>
      <c r="F102" s="14">
        <v>3.26</v>
      </c>
      <c r="G102" s="15">
        <f t="shared" si="4"/>
        <v>3.2605151613955003</v>
      </c>
      <c r="H102" s="8" t="str">
        <f t="shared" si="5"/>
        <v>Yes</v>
      </c>
    </row>
    <row r="103" spans="1:8" x14ac:dyDescent="0.4">
      <c r="A103" s="12" t="s">
        <v>278</v>
      </c>
      <c r="B103" s="12" t="s">
        <v>279</v>
      </c>
      <c r="C103" s="12" t="s">
        <v>3540</v>
      </c>
      <c r="D103" s="13">
        <v>38.049999999999997</v>
      </c>
      <c r="E103" s="20">
        <f t="shared" si="3"/>
        <v>61.95</v>
      </c>
      <c r="F103" s="14">
        <v>2.63</v>
      </c>
      <c r="G103" s="15">
        <f t="shared" si="4"/>
        <v>2.6281208935611038</v>
      </c>
      <c r="H103" s="8" t="str">
        <f t="shared" si="5"/>
        <v>Yes</v>
      </c>
    </row>
    <row r="104" spans="1:8" x14ac:dyDescent="0.4">
      <c r="A104" s="12" t="s">
        <v>282</v>
      </c>
      <c r="B104" s="12" t="s">
        <v>283</v>
      </c>
      <c r="C104" s="12" t="s">
        <v>3540</v>
      </c>
      <c r="D104" s="13">
        <v>35.71</v>
      </c>
      <c r="E104" s="20">
        <f t="shared" si="3"/>
        <v>64.289999999999992</v>
      </c>
      <c r="F104" s="14">
        <v>2.8</v>
      </c>
      <c r="G104" s="15">
        <f t="shared" si="4"/>
        <v>2.8003360403248387</v>
      </c>
      <c r="H104" s="8" t="str">
        <f t="shared" si="5"/>
        <v>Yes</v>
      </c>
    </row>
    <row r="105" spans="1:8" x14ac:dyDescent="0.4">
      <c r="A105" s="12" t="s">
        <v>284</v>
      </c>
      <c r="B105" s="12" t="s">
        <v>285</v>
      </c>
      <c r="C105" s="12" t="s">
        <v>3540</v>
      </c>
      <c r="D105" s="13">
        <v>32.01</v>
      </c>
      <c r="E105" s="20">
        <f t="shared" si="3"/>
        <v>67.990000000000009</v>
      </c>
      <c r="F105" s="14">
        <v>3.12</v>
      </c>
      <c r="G105" s="15">
        <f t="shared" si="4"/>
        <v>3.124023742580444</v>
      </c>
      <c r="H105" s="8" t="str">
        <f t="shared" si="5"/>
        <v>Yes</v>
      </c>
    </row>
    <row r="106" spans="1:8" x14ac:dyDescent="0.4">
      <c r="A106" s="12" t="s">
        <v>286</v>
      </c>
      <c r="B106" s="12" t="s">
        <v>287</v>
      </c>
      <c r="C106" s="12" t="s">
        <v>3540</v>
      </c>
      <c r="D106" s="13">
        <v>35.24</v>
      </c>
      <c r="E106" s="20">
        <f t="shared" si="3"/>
        <v>64.759999999999991</v>
      </c>
      <c r="F106" s="14">
        <v>2.84</v>
      </c>
      <c r="G106" s="15">
        <f t="shared" si="4"/>
        <v>2.8376844494892168</v>
      </c>
      <c r="H106" s="8" t="str">
        <f t="shared" si="5"/>
        <v>Yes</v>
      </c>
    </row>
    <row r="107" spans="1:8" x14ac:dyDescent="0.4">
      <c r="A107" s="12" t="s">
        <v>288</v>
      </c>
      <c r="B107" s="12" t="s">
        <v>289</v>
      </c>
      <c r="C107" s="12" t="s">
        <v>3540</v>
      </c>
      <c r="D107" s="13">
        <v>31.47</v>
      </c>
      <c r="E107" s="20">
        <f t="shared" si="3"/>
        <v>68.53</v>
      </c>
      <c r="F107" s="14">
        <v>3.18</v>
      </c>
      <c r="G107" s="15">
        <f t="shared" si="4"/>
        <v>3.1776294884016525</v>
      </c>
      <c r="H107" s="8" t="str">
        <f t="shared" si="5"/>
        <v>Yes</v>
      </c>
    </row>
    <row r="108" spans="1:8" x14ac:dyDescent="0.4">
      <c r="A108" s="12" t="s">
        <v>290</v>
      </c>
      <c r="B108" s="12" t="s">
        <v>291</v>
      </c>
      <c r="C108" s="12" t="s">
        <v>3540</v>
      </c>
      <c r="D108" s="13">
        <v>33.11</v>
      </c>
      <c r="E108" s="20">
        <f t="shared" si="3"/>
        <v>66.89</v>
      </c>
      <c r="F108" s="14">
        <v>3.02</v>
      </c>
      <c r="G108" s="15">
        <f t="shared" si="4"/>
        <v>3.0202355783751131</v>
      </c>
      <c r="H108" s="8" t="str">
        <f t="shared" si="5"/>
        <v>Yes</v>
      </c>
    </row>
    <row r="109" spans="1:8" x14ac:dyDescent="0.4">
      <c r="A109" s="12" t="s">
        <v>292</v>
      </c>
      <c r="B109" s="12" t="s">
        <v>293</v>
      </c>
      <c r="C109" s="12" t="s">
        <v>3540</v>
      </c>
      <c r="D109" s="13">
        <v>33.840000000000003</v>
      </c>
      <c r="E109" s="20">
        <f t="shared" si="3"/>
        <v>66.16</v>
      </c>
      <c r="F109" s="14">
        <v>2.96</v>
      </c>
      <c r="G109" s="15">
        <f t="shared" si="4"/>
        <v>2.9550827423167845</v>
      </c>
      <c r="H109" s="8" t="str">
        <f t="shared" si="5"/>
        <v>Yes</v>
      </c>
    </row>
    <row r="110" spans="1:8" x14ac:dyDescent="0.4">
      <c r="A110" s="12" t="s">
        <v>294</v>
      </c>
      <c r="B110" s="12" t="s">
        <v>295</v>
      </c>
      <c r="C110" s="12" t="s">
        <v>3540</v>
      </c>
      <c r="D110" s="13">
        <v>32.04</v>
      </c>
      <c r="E110" s="20">
        <f t="shared" si="3"/>
        <v>67.960000000000008</v>
      </c>
      <c r="F110" s="14">
        <v>3.12</v>
      </c>
      <c r="G110" s="15">
        <f t="shared" si="4"/>
        <v>3.1210986267166043</v>
      </c>
      <c r="H110" s="8" t="str">
        <f t="shared" si="5"/>
        <v>Yes</v>
      </c>
    </row>
    <row r="111" spans="1:8" x14ac:dyDescent="0.4">
      <c r="A111" s="12" t="s">
        <v>296</v>
      </c>
      <c r="B111" s="12" t="s">
        <v>297</v>
      </c>
      <c r="C111" s="12" t="s">
        <v>3540</v>
      </c>
      <c r="D111" s="13">
        <v>31.93</v>
      </c>
      <c r="E111" s="20">
        <f t="shared" si="3"/>
        <v>68.069999999999993</v>
      </c>
      <c r="F111" s="14">
        <v>3.13</v>
      </c>
      <c r="G111" s="15">
        <f t="shared" si="4"/>
        <v>3.1318509238960224</v>
      </c>
      <c r="H111" s="8" t="str">
        <f t="shared" si="5"/>
        <v>Yes</v>
      </c>
    </row>
    <row r="112" spans="1:8" x14ac:dyDescent="0.4">
      <c r="A112" s="12" t="s">
        <v>298</v>
      </c>
      <c r="B112" s="12" t="s">
        <v>299</v>
      </c>
      <c r="C112" s="12" t="s">
        <v>3540</v>
      </c>
      <c r="D112" s="13">
        <v>31.63</v>
      </c>
      <c r="E112" s="20">
        <f t="shared" si="3"/>
        <v>68.37</v>
      </c>
      <c r="F112" s="14">
        <v>3.16</v>
      </c>
      <c r="G112" s="15">
        <f t="shared" si="4"/>
        <v>3.1615554852987673</v>
      </c>
      <c r="H112" s="8" t="str">
        <f t="shared" si="5"/>
        <v>Yes</v>
      </c>
    </row>
    <row r="113" spans="1:8" x14ac:dyDescent="0.4">
      <c r="A113" s="12" t="s">
        <v>300</v>
      </c>
      <c r="B113" s="12" t="s">
        <v>301</v>
      </c>
      <c r="C113" s="12" t="s">
        <v>3544</v>
      </c>
      <c r="D113" s="13">
        <v>50</v>
      </c>
      <c r="E113" s="20">
        <f t="shared" si="3"/>
        <v>50</v>
      </c>
      <c r="F113" s="14">
        <v>2</v>
      </c>
      <c r="G113" s="15">
        <f t="shared" si="4"/>
        <v>2</v>
      </c>
      <c r="H113" s="8" t="str">
        <f t="shared" si="5"/>
        <v>Yes</v>
      </c>
    </row>
    <row r="114" spans="1:8" x14ac:dyDescent="0.4">
      <c r="A114" s="12" t="s">
        <v>302</v>
      </c>
      <c r="B114" s="12" t="s">
        <v>303</v>
      </c>
      <c r="C114" s="12" t="s">
        <v>3540</v>
      </c>
      <c r="D114" s="13">
        <v>35.5</v>
      </c>
      <c r="E114" s="20">
        <f t="shared" si="3"/>
        <v>64.5</v>
      </c>
      <c r="F114" s="14">
        <v>2.82</v>
      </c>
      <c r="G114" s="15">
        <f t="shared" si="4"/>
        <v>2.816901408450704</v>
      </c>
      <c r="H114" s="8" t="str">
        <f t="shared" si="5"/>
        <v>Yes</v>
      </c>
    </row>
    <row r="115" spans="1:8" x14ac:dyDescent="0.4">
      <c r="A115" s="12" t="s">
        <v>304</v>
      </c>
      <c r="B115" s="12" t="s">
        <v>305</v>
      </c>
      <c r="C115" s="12" t="s">
        <v>3540</v>
      </c>
      <c r="D115" s="13">
        <v>40.24</v>
      </c>
      <c r="E115" s="20">
        <f t="shared" si="3"/>
        <v>59.76</v>
      </c>
      <c r="F115" s="14">
        <v>2.4900000000000002</v>
      </c>
      <c r="G115" s="15">
        <f t="shared" si="4"/>
        <v>2.4850894632206759</v>
      </c>
      <c r="H115" s="8" t="str">
        <f t="shared" si="5"/>
        <v>Yes</v>
      </c>
    </row>
    <row r="116" spans="1:8" x14ac:dyDescent="0.4">
      <c r="A116" s="12" t="s">
        <v>306</v>
      </c>
      <c r="B116" s="12" t="s">
        <v>307</v>
      </c>
      <c r="C116" s="12" t="s">
        <v>3540</v>
      </c>
      <c r="D116" s="13">
        <v>31.82</v>
      </c>
      <c r="E116" s="20">
        <f t="shared" si="3"/>
        <v>68.180000000000007</v>
      </c>
      <c r="F116" s="14">
        <v>3.14</v>
      </c>
      <c r="G116" s="15">
        <f t="shared" si="4"/>
        <v>3.1426775612822122</v>
      </c>
      <c r="H116" s="8" t="str">
        <f t="shared" si="5"/>
        <v>Yes</v>
      </c>
    </row>
    <row r="117" spans="1:8" x14ac:dyDescent="0.4">
      <c r="A117" s="12" t="s">
        <v>3551</v>
      </c>
      <c r="B117" s="12" t="s">
        <v>3552</v>
      </c>
      <c r="C117" s="12" t="s">
        <v>3540</v>
      </c>
      <c r="D117" s="13">
        <v>34.93</v>
      </c>
      <c r="E117" s="20">
        <f t="shared" si="3"/>
        <v>65.069999999999993</v>
      </c>
      <c r="F117" s="14">
        <v>2.86</v>
      </c>
      <c r="G117" s="15">
        <f t="shared" si="4"/>
        <v>2.8628685943315202</v>
      </c>
      <c r="H117" s="8" t="str">
        <f t="shared" si="5"/>
        <v>Yes</v>
      </c>
    </row>
    <row r="118" spans="1:8" x14ac:dyDescent="0.4">
      <c r="A118" s="12" t="s">
        <v>308</v>
      </c>
      <c r="B118" s="12" t="s">
        <v>309</v>
      </c>
      <c r="C118" s="12" t="s">
        <v>3540</v>
      </c>
      <c r="D118" s="13">
        <v>33.92</v>
      </c>
      <c r="E118" s="20">
        <f t="shared" si="3"/>
        <v>66.08</v>
      </c>
      <c r="F118" s="14">
        <v>2.95</v>
      </c>
      <c r="G118" s="15">
        <f t="shared" si="4"/>
        <v>2.9481132075471699</v>
      </c>
      <c r="H118" s="8" t="str">
        <f t="shared" si="5"/>
        <v>Yes</v>
      </c>
    </row>
    <row r="119" spans="1:8" x14ac:dyDescent="0.4">
      <c r="A119" s="12" t="s">
        <v>310</v>
      </c>
      <c r="B119" s="12" t="s">
        <v>311</v>
      </c>
      <c r="C119" s="12" t="s">
        <v>3541</v>
      </c>
      <c r="D119" s="13">
        <v>27.5</v>
      </c>
      <c r="E119" s="20">
        <f t="shared" si="3"/>
        <v>72.5</v>
      </c>
      <c r="F119" s="14">
        <v>3.64</v>
      </c>
      <c r="G119" s="15">
        <f t="shared" si="4"/>
        <v>3.6363636363636362</v>
      </c>
      <c r="H119" s="8" t="str">
        <f t="shared" si="5"/>
        <v>Yes</v>
      </c>
    </row>
    <row r="120" spans="1:8" x14ac:dyDescent="0.4">
      <c r="A120" s="12" t="s">
        <v>312</v>
      </c>
      <c r="B120" s="12" t="s">
        <v>313</v>
      </c>
      <c r="C120" s="12" t="s">
        <v>3540</v>
      </c>
      <c r="D120" s="13">
        <v>38.01</v>
      </c>
      <c r="E120" s="20">
        <f t="shared" si="3"/>
        <v>61.99</v>
      </c>
      <c r="F120" s="14">
        <v>2.63</v>
      </c>
      <c r="G120" s="15">
        <f t="shared" si="4"/>
        <v>2.6308866087871614</v>
      </c>
      <c r="H120" s="8" t="str">
        <f t="shared" si="5"/>
        <v>Yes</v>
      </c>
    </row>
    <row r="121" spans="1:8" x14ac:dyDescent="0.4">
      <c r="A121" s="12" t="s">
        <v>316</v>
      </c>
      <c r="B121" s="12" t="s">
        <v>317</v>
      </c>
      <c r="C121" s="12" t="s">
        <v>3541</v>
      </c>
      <c r="D121" s="13">
        <v>22.7</v>
      </c>
      <c r="E121" s="20">
        <f t="shared" si="3"/>
        <v>77.3</v>
      </c>
      <c r="F121" s="14">
        <v>4.41</v>
      </c>
      <c r="G121" s="15">
        <f t="shared" si="4"/>
        <v>4.4052863436123353</v>
      </c>
      <c r="H121" s="8" t="str">
        <f t="shared" si="5"/>
        <v>Yes</v>
      </c>
    </row>
    <row r="122" spans="1:8" x14ac:dyDescent="0.4">
      <c r="A122" s="12" t="s">
        <v>318</v>
      </c>
      <c r="B122" s="12" t="s">
        <v>319</v>
      </c>
      <c r="C122" s="12" t="s">
        <v>3540</v>
      </c>
      <c r="D122" s="13">
        <v>38.799999999999997</v>
      </c>
      <c r="E122" s="20">
        <f t="shared" si="3"/>
        <v>61.2</v>
      </c>
      <c r="F122" s="14">
        <v>2.58</v>
      </c>
      <c r="G122" s="15">
        <f t="shared" si="4"/>
        <v>2.5773195876288661</v>
      </c>
      <c r="H122" s="8" t="str">
        <f t="shared" si="5"/>
        <v>Yes</v>
      </c>
    </row>
    <row r="123" spans="1:8" x14ac:dyDescent="0.4">
      <c r="A123" s="12" t="s">
        <v>320</v>
      </c>
      <c r="B123" s="12" t="s">
        <v>321</v>
      </c>
      <c r="C123" s="12" t="s">
        <v>3540</v>
      </c>
      <c r="D123" s="13">
        <v>32.94</v>
      </c>
      <c r="E123" s="20">
        <f t="shared" si="3"/>
        <v>67.06</v>
      </c>
      <c r="F123" s="14">
        <v>3.04</v>
      </c>
      <c r="G123" s="15">
        <f t="shared" si="4"/>
        <v>3.0358227079538556</v>
      </c>
      <c r="H123" s="8" t="str">
        <f t="shared" si="5"/>
        <v>Yes</v>
      </c>
    </row>
    <row r="124" spans="1:8" x14ac:dyDescent="0.4">
      <c r="A124" s="12" t="s">
        <v>322</v>
      </c>
      <c r="B124" s="12" t="s">
        <v>323</v>
      </c>
      <c r="C124" s="12" t="s">
        <v>3540</v>
      </c>
      <c r="D124" s="13">
        <v>39.57</v>
      </c>
      <c r="E124" s="20">
        <f t="shared" si="3"/>
        <v>60.43</v>
      </c>
      <c r="F124" s="14">
        <v>2.5299999999999998</v>
      </c>
      <c r="G124" s="15">
        <f t="shared" si="4"/>
        <v>2.5271670457417237</v>
      </c>
      <c r="H124" s="8" t="str">
        <f t="shared" si="5"/>
        <v>Yes</v>
      </c>
    </row>
    <row r="125" spans="1:8" x14ac:dyDescent="0.4">
      <c r="A125" s="12" t="s">
        <v>324</v>
      </c>
      <c r="B125" s="12" t="s">
        <v>325</v>
      </c>
      <c r="C125" s="12" t="s">
        <v>3540</v>
      </c>
      <c r="D125" s="13">
        <v>29.63</v>
      </c>
      <c r="E125" s="20">
        <f t="shared" si="3"/>
        <v>70.37</v>
      </c>
      <c r="F125" s="14">
        <v>3.37</v>
      </c>
      <c r="G125" s="15">
        <f t="shared" si="4"/>
        <v>3.3749578130273372</v>
      </c>
      <c r="H125" s="8" t="str">
        <f t="shared" si="5"/>
        <v>Yes</v>
      </c>
    </row>
    <row r="126" spans="1:8" x14ac:dyDescent="0.4">
      <c r="A126" s="12" t="s">
        <v>326</v>
      </c>
      <c r="B126" s="12" t="s">
        <v>327</v>
      </c>
      <c r="C126" s="12" t="s">
        <v>3541</v>
      </c>
      <c r="D126" s="13">
        <v>25.2</v>
      </c>
      <c r="E126" s="20">
        <f t="shared" si="3"/>
        <v>74.8</v>
      </c>
      <c r="F126" s="14">
        <v>3.97</v>
      </c>
      <c r="G126" s="15">
        <f t="shared" si="4"/>
        <v>3.9682539682539684</v>
      </c>
      <c r="H126" s="8" t="str">
        <f t="shared" si="5"/>
        <v>Yes</v>
      </c>
    </row>
    <row r="127" spans="1:8" x14ac:dyDescent="0.4">
      <c r="A127" s="12" t="s">
        <v>328</v>
      </c>
      <c r="B127" s="12" t="s">
        <v>329</v>
      </c>
      <c r="C127" s="12" t="s">
        <v>3540</v>
      </c>
      <c r="D127" s="13">
        <v>34.85</v>
      </c>
      <c r="E127" s="20">
        <f t="shared" si="3"/>
        <v>65.150000000000006</v>
      </c>
      <c r="F127" s="14">
        <v>2.87</v>
      </c>
      <c r="G127" s="15">
        <f t="shared" si="4"/>
        <v>2.8694404591104732</v>
      </c>
      <c r="H127" s="8" t="str">
        <f t="shared" si="5"/>
        <v>Yes</v>
      </c>
    </row>
    <row r="128" spans="1:8" x14ac:dyDescent="0.4">
      <c r="A128" s="12" t="s">
        <v>330</v>
      </c>
      <c r="B128" s="12" t="s">
        <v>331</v>
      </c>
      <c r="C128" s="12" t="s">
        <v>3540</v>
      </c>
      <c r="D128" s="13">
        <v>29.21</v>
      </c>
      <c r="E128" s="20">
        <f t="shared" si="3"/>
        <v>70.789999999999992</v>
      </c>
      <c r="F128" s="14">
        <v>3.42</v>
      </c>
      <c r="G128" s="15">
        <f t="shared" si="4"/>
        <v>3.423485107839781</v>
      </c>
      <c r="H128" s="8" t="str">
        <f t="shared" si="5"/>
        <v>Yes</v>
      </c>
    </row>
    <row r="129" spans="1:8" x14ac:dyDescent="0.4">
      <c r="A129" s="12" t="s">
        <v>332</v>
      </c>
      <c r="B129" s="12" t="s">
        <v>333</v>
      </c>
      <c r="C129" s="12" t="s">
        <v>3540</v>
      </c>
      <c r="D129" s="13">
        <v>36.58</v>
      </c>
      <c r="E129" s="20">
        <f t="shared" si="3"/>
        <v>63.42</v>
      </c>
      <c r="F129" s="14">
        <v>2.73</v>
      </c>
      <c r="G129" s="15">
        <f t="shared" si="4"/>
        <v>2.7337342810278842</v>
      </c>
      <c r="H129" s="8" t="str">
        <f t="shared" si="5"/>
        <v>Yes</v>
      </c>
    </row>
    <row r="130" spans="1:8" x14ac:dyDescent="0.4">
      <c r="A130" s="12" t="s">
        <v>334</v>
      </c>
      <c r="B130" s="12" t="s">
        <v>335</v>
      </c>
      <c r="C130" s="12" t="s">
        <v>3540</v>
      </c>
      <c r="D130" s="13">
        <v>35.369999999999997</v>
      </c>
      <c r="E130" s="20">
        <f t="shared" si="3"/>
        <v>64.63</v>
      </c>
      <c r="F130" s="14">
        <v>2.83</v>
      </c>
      <c r="G130" s="15">
        <f t="shared" si="4"/>
        <v>2.8272547356516826</v>
      </c>
      <c r="H130" s="8" t="str">
        <f t="shared" si="5"/>
        <v>Yes</v>
      </c>
    </row>
    <row r="131" spans="1:8" x14ac:dyDescent="0.4">
      <c r="A131" s="12" t="s">
        <v>340</v>
      </c>
      <c r="B131" s="12" t="s">
        <v>341</v>
      </c>
      <c r="C131" s="12" t="s">
        <v>3540</v>
      </c>
      <c r="D131" s="13">
        <v>28.34</v>
      </c>
      <c r="E131" s="20">
        <f t="shared" si="3"/>
        <v>71.66</v>
      </c>
      <c r="F131" s="14">
        <v>3.53</v>
      </c>
      <c r="G131" s="15">
        <f t="shared" si="4"/>
        <v>3.5285815102328866</v>
      </c>
      <c r="H131" s="8" t="str">
        <f t="shared" si="5"/>
        <v>Yes</v>
      </c>
    </row>
    <row r="132" spans="1:8" x14ac:dyDescent="0.4">
      <c r="A132" s="12" t="s">
        <v>342</v>
      </c>
      <c r="B132" s="12" t="s">
        <v>343</v>
      </c>
      <c r="C132" s="12" t="s">
        <v>3540</v>
      </c>
      <c r="D132" s="13">
        <v>35.46</v>
      </c>
      <c r="E132" s="20">
        <f t="shared" si="3"/>
        <v>64.539999999999992</v>
      </c>
      <c r="F132" s="14">
        <v>2.82</v>
      </c>
      <c r="G132" s="15">
        <f t="shared" si="4"/>
        <v>2.8200789622109417</v>
      </c>
      <c r="H132" s="8" t="str">
        <f t="shared" si="5"/>
        <v>Yes</v>
      </c>
    </row>
    <row r="133" spans="1:8" x14ac:dyDescent="0.4">
      <c r="A133" s="12" t="s">
        <v>344</v>
      </c>
      <c r="B133" s="12" t="s">
        <v>345</v>
      </c>
      <c r="C133" s="12" t="s">
        <v>3541</v>
      </c>
      <c r="D133" s="13">
        <v>25.4</v>
      </c>
      <c r="E133" s="20">
        <f t="shared" si="3"/>
        <v>74.599999999999994</v>
      </c>
      <c r="F133" s="14">
        <v>3.94</v>
      </c>
      <c r="G133" s="15">
        <f t="shared" si="4"/>
        <v>3.9370078740157481</v>
      </c>
      <c r="H133" s="8" t="str">
        <f t="shared" si="5"/>
        <v>Yes</v>
      </c>
    </row>
    <row r="134" spans="1:8" x14ac:dyDescent="0.4">
      <c r="A134" s="12" t="s">
        <v>346</v>
      </c>
      <c r="B134" s="12" t="s">
        <v>347</v>
      </c>
      <c r="C134" s="12" t="s">
        <v>3540</v>
      </c>
      <c r="D134" s="13">
        <v>37.880000000000003</v>
      </c>
      <c r="E134" s="20">
        <f t="shared" ref="E134:E197" si="6">100-D134</f>
        <v>62.12</v>
      </c>
      <c r="F134" s="14">
        <v>2.64</v>
      </c>
      <c r="G134" s="15">
        <f t="shared" ref="G134:G197" si="7">IFERROR(100/D134,"")</f>
        <v>2.6399155227032733</v>
      </c>
      <c r="H134" s="8" t="str">
        <f t="shared" ref="H134:H197" si="8">IF(E134&gt;0,"Yes","No — 0% funding")</f>
        <v>Yes</v>
      </c>
    </row>
    <row r="135" spans="1:8" x14ac:dyDescent="0.4">
      <c r="A135" s="12" t="s">
        <v>348</v>
      </c>
      <c r="B135" s="12" t="s">
        <v>349</v>
      </c>
      <c r="C135" s="12" t="s">
        <v>3541</v>
      </c>
      <c r="D135" s="13">
        <v>24.2</v>
      </c>
      <c r="E135" s="20">
        <f t="shared" si="6"/>
        <v>75.8</v>
      </c>
      <c r="F135" s="14">
        <v>4.13</v>
      </c>
      <c r="G135" s="15">
        <f t="shared" si="7"/>
        <v>4.1322314049586781</v>
      </c>
      <c r="H135" s="8" t="str">
        <f t="shared" si="8"/>
        <v>Yes</v>
      </c>
    </row>
    <row r="136" spans="1:8" x14ac:dyDescent="0.4">
      <c r="A136" s="12" t="s">
        <v>350</v>
      </c>
      <c r="B136" s="12" t="s">
        <v>351</v>
      </c>
      <c r="C136" s="12" t="s">
        <v>3544</v>
      </c>
      <c r="D136" s="13">
        <v>50</v>
      </c>
      <c r="E136" s="20">
        <f t="shared" si="6"/>
        <v>50</v>
      </c>
      <c r="F136" s="14">
        <v>2</v>
      </c>
      <c r="G136" s="15">
        <f t="shared" si="7"/>
        <v>2</v>
      </c>
      <c r="H136" s="8" t="str">
        <f t="shared" si="8"/>
        <v>Yes</v>
      </c>
    </row>
    <row r="137" spans="1:8" x14ac:dyDescent="0.4">
      <c r="A137" s="12" t="s">
        <v>352</v>
      </c>
      <c r="B137" s="12" t="s">
        <v>353</v>
      </c>
      <c r="C137" s="12" t="s">
        <v>3540</v>
      </c>
      <c r="D137" s="13">
        <v>30.03</v>
      </c>
      <c r="E137" s="20">
        <f t="shared" si="6"/>
        <v>69.97</v>
      </c>
      <c r="F137" s="14">
        <v>3.33</v>
      </c>
      <c r="G137" s="15">
        <f t="shared" si="7"/>
        <v>3.33000333000333</v>
      </c>
      <c r="H137" s="8" t="str">
        <f t="shared" si="8"/>
        <v>Yes</v>
      </c>
    </row>
    <row r="138" spans="1:8" x14ac:dyDescent="0.4">
      <c r="A138" s="12" t="s">
        <v>354</v>
      </c>
      <c r="B138" s="12" t="s">
        <v>355</v>
      </c>
      <c r="C138" s="12" t="s">
        <v>3547</v>
      </c>
      <c r="D138" s="13">
        <v>26.5</v>
      </c>
      <c r="E138" s="20">
        <f t="shared" si="6"/>
        <v>73.5</v>
      </c>
      <c r="F138" s="14">
        <v>3.77</v>
      </c>
      <c r="G138" s="15">
        <f t="shared" si="7"/>
        <v>3.7735849056603774</v>
      </c>
      <c r="H138" s="8" t="str">
        <f t="shared" si="8"/>
        <v>Yes</v>
      </c>
    </row>
    <row r="139" spans="1:8" x14ac:dyDescent="0.4">
      <c r="A139" s="12" t="s">
        <v>356</v>
      </c>
      <c r="B139" s="12" t="s">
        <v>357</v>
      </c>
      <c r="C139" s="12" t="s">
        <v>3547</v>
      </c>
      <c r="D139" s="13">
        <v>26.5</v>
      </c>
      <c r="E139" s="20">
        <f t="shared" si="6"/>
        <v>73.5</v>
      </c>
      <c r="F139" s="14">
        <v>3.77</v>
      </c>
      <c r="G139" s="15">
        <f t="shared" si="7"/>
        <v>3.7735849056603774</v>
      </c>
      <c r="H139" s="8" t="str">
        <f t="shared" si="8"/>
        <v>Yes</v>
      </c>
    </row>
    <row r="140" spans="1:8" x14ac:dyDescent="0.4">
      <c r="A140" s="12" t="s">
        <v>3553</v>
      </c>
      <c r="B140" s="12" t="s">
        <v>3554</v>
      </c>
      <c r="C140" s="12" t="s">
        <v>3544</v>
      </c>
      <c r="D140" s="13">
        <v>50</v>
      </c>
      <c r="E140" s="20">
        <f t="shared" si="6"/>
        <v>50</v>
      </c>
      <c r="F140" s="14">
        <v>2</v>
      </c>
      <c r="G140" s="15">
        <f t="shared" si="7"/>
        <v>2</v>
      </c>
      <c r="H140" s="8" t="str">
        <f t="shared" si="8"/>
        <v>Yes</v>
      </c>
    </row>
    <row r="141" spans="1:8" x14ac:dyDescent="0.4">
      <c r="A141" s="12" t="s">
        <v>358</v>
      </c>
      <c r="B141" s="12" t="s">
        <v>359</v>
      </c>
      <c r="C141" s="12" t="s">
        <v>3540</v>
      </c>
      <c r="D141" s="13">
        <v>38.6</v>
      </c>
      <c r="E141" s="20">
        <f t="shared" si="6"/>
        <v>61.4</v>
      </c>
      <c r="F141" s="14">
        <v>2.59</v>
      </c>
      <c r="G141" s="15">
        <f t="shared" si="7"/>
        <v>2.5906735751295336</v>
      </c>
      <c r="H141" s="8" t="str">
        <f t="shared" si="8"/>
        <v>Yes</v>
      </c>
    </row>
    <row r="142" spans="1:8" x14ac:dyDescent="0.4">
      <c r="A142" s="12" t="s">
        <v>360</v>
      </c>
      <c r="B142" s="12" t="s">
        <v>361</v>
      </c>
      <c r="C142" s="12" t="s">
        <v>3540</v>
      </c>
      <c r="D142" s="13">
        <v>36.51</v>
      </c>
      <c r="E142" s="20">
        <f t="shared" si="6"/>
        <v>63.49</v>
      </c>
      <c r="F142" s="14">
        <v>2.74</v>
      </c>
      <c r="G142" s="15">
        <f t="shared" si="7"/>
        <v>2.7389756231169544</v>
      </c>
      <c r="H142" s="8" t="str">
        <f t="shared" si="8"/>
        <v>Yes</v>
      </c>
    </row>
    <row r="143" spans="1:8" x14ac:dyDescent="0.4">
      <c r="A143" s="12" t="s">
        <v>362</v>
      </c>
      <c r="B143" s="12" t="s">
        <v>363</v>
      </c>
      <c r="C143" s="12" t="s">
        <v>3540</v>
      </c>
      <c r="D143" s="13">
        <v>38.909999999999997</v>
      </c>
      <c r="E143" s="20">
        <f t="shared" si="6"/>
        <v>61.09</v>
      </c>
      <c r="F143" s="14">
        <v>2.57</v>
      </c>
      <c r="G143" s="15">
        <f t="shared" si="7"/>
        <v>2.5700334104343359</v>
      </c>
      <c r="H143" s="8" t="str">
        <f t="shared" si="8"/>
        <v>Yes</v>
      </c>
    </row>
    <row r="144" spans="1:8" x14ac:dyDescent="0.4">
      <c r="A144" s="12" t="s">
        <v>364</v>
      </c>
      <c r="B144" s="12" t="s">
        <v>365</v>
      </c>
      <c r="C144" s="12" t="s">
        <v>3540</v>
      </c>
      <c r="D144" s="13">
        <v>32.19</v>
      </c>
      <c r="E144" s="20">
        <f t="shared" si="6"/>
        <v>67.81</v>
      </c>
      <c r="F144" s="14">
        <v>3.11</v>
      </c>
      <c r="G144" s="15">
        <f t="shared" si="7"/>
        <v>3.1065548306927617</v>
      </c>
      <c r="H144" s="8" t="str">
        <f t="shared" si="8"/>
        <v>Yes</v>
      </c>
    </row>
    <row r="145" spans="1:8" x14ac:dyDescent="0.4">
      <c r="A145" s="12" t="s">
        <v>368</v>
      </c>
      <c r="B145" s="12" t="s">
        <v>369</v>
      </c>
      <c r="C145" s="12" t="s">
        <v>3540</v>
      </c>
      <c r="D145" s="13">
        <v>36.04</v>
      </c>
      <c r="E145" s="20">
        <f t="shared" si="6"/>
        <v>63.96</v>
      </c>
      <c r="F145" s="14">
        <v>2.77</v>
      </c>
      <c r="G145" s="15">
        <f t="shared" si="7"/>
        <v>2.7746947835738069</v>
      </c>
      <c r="H145" s="8" t="str">
        <f t="shared" si="8"/>
        <v>Yes</v>
      </c>
    </row>
    <row r="146" spans="1:8" x14ac:dyDescent="0.4">
      <c r="A146" s="12" t="s">
        <v>370</v>
      </c>
      <c r="B146" s="12" t="s">
        <v>371</v>
      </c>
      <c r="C146" s="12" t="s">
        <v>3540</v>
      </c>
      <c r="D146" s="13">
        <v>35.700000000000003</v>
      </c>
      <c r="E146" s="20">
        <f t="shared" si="6"/>
        <v>64.3</v>
      </c>
      <c r="F146" s="14">
        <v>2.8</v>
      </c>
      <c r="G146" s="15">
        <f t="shared" si="7"/>
        <v>2.8011204481792715</v>
      </c>
      <c r="H146" s="8" t="str">
        <f t="shared" si="8"/>
        <v>Yes</v>
      </c>
    </row>
    <row r="147" spans="1:8" x14ac:dyDescent="0.4">
      <c r="A147" s="12" t="s">
        <v>372</v>
      </c>
      <c r="B147" s="12" t="s">
        <v>373</v>
      </c>
      <c r="C147" s="12" t="s">
        <v>3540</v>
      </c>
      <c r="D147" s="13">
        <v>30.48</v>
      </c>
      <c r="E147" s="20">
        <f t="shared" si="6"/>
        <v>69.52</v>
      </c>
      <c r="F147" s="14">
        <v>3.28</v>
      </c>
      <c r="G147" s="15">
        <f t="shared" si="7"/>
        <v>3.2808398950131235</v>
      </c>
      <c r="H147" s="8" t="str">
        <f t="shared" si="8"/>
        <v>Yes</v>
      </c>
    </row>
    <row r="148" spans="1:8" x14ac:dyDescent="0.4">
      <c r="A148" s="12" t="s">
        <v>374</v>
      </c>
      <c r="B148" s="12" t="s">
        <v>375</v>
      </c>
      <c r="C148" s="12" t="s">
        <v>3541</v>
      </c>
      <c r="D148" s="13">
        <v>23.1</v>
      </c>
      <c r="E148" s="20">
        <f t="shared" si="6"/>
        <v>76.900000000000006</v>
      </c>
      <c r="F148" s="14">
        <v>4.33</v>
      </c>
      <c r="G148" s="15">
        <f t="shared" si="7"/>
        <v>4.329004329004329</v>
      </c>
      <c r="H148" s="8" t="str">
        <f t="shared" si="8"/>
        <v>Yes</v>
      </c>
    </row>
    <row r="149" spans="1:8" x14ac:dyDescent="0.4">
      <c r="A149" s="12" t="s">
        <v>376</v>
      </c>
      <c r="B149" s="12" t="s">
        <v>377</v>
      </c>
      <c r="C149" s="12" t="s">
        <v>3544</v>
      </c>
      <c r="D149" s="13">
        <v>50</v>
      </c>
      <c r="E149" s="20">
        <f t="shared" si="6"/>
        <v>50</v>
      </c>
      <c r="F149" s="14">
        <v>2</v>
      </c>
      <c r="G149" s="15">
        <f t="shared" si="7"/>
        <v>2</v>
      </c>
      <c r="H149" s="8" t="str">
        <f t="shared" si="8"/>
        <v>Yes</v>
      </c>
    </row>
    <row r="150" spans="1:8" x14ac:dyDescent="0.4">
      <c r="A150" s="12" t="s">
        <v>378</v>
      </c>
      <c r="B150" s="12" t="s">
        <v>379</v>
      </c>
      <c r="C150" s="12" t="s">
        <v>3540</v>
      </c>
      <c r="D150" s="13">
        <v>35.54</v>
      </c>
      <c r="E150" s="20">
        <f t="shared" si="6"/>
        <v>64.460000000000008</v>
      </c>
      <c r="F150" s="14">
        <v>2.81</v>
      </c>
      <c r="G150" s="15">
        <f t="shared" si="7"/>
        <v>2.8137310073157007</v>
      </c>
      <c r="H150" s="8" t="str">
        <f t="shared" si="8"/>
        <v>Yes</v>
      </c>
    </row>
    <row r="151" spans="1:8" x14ac:dyDescent="0.4">
      <c r="A151" s="12" t="s">
        <v>382</v>
      </c>
      <c r="B151" s="12" t="s">
        <v>383</v>
      </c>
      <c r="C151" s="12" t="s">
        <v>3540</v>
      </c>
      <c r="D151" s="13">
        <v>35.24</v>
      </c>
      <c r="E151" s="20">
        <f t="shared" si="6"/>
        <v>64.759999999999991</v>
      </c>
      <c r="F151" s="14">
        <v>2.84</v>
      </c>
      <c r="G151" s="15">
        <f t="shared" si="7"/>
        <v>2.8376844494892168</v>
      </c>
      <c r="H151" s="8" t="str">
        <f t="shared" si="8"/>
        <v>Yes</v>
      </c>
    </row>
    <row r="152" spans="1:8" x14ac:dyDescent="0.4">
      <c r="A152" s="12" t="s">
        <v>384</v>
      </c>
      <c r="B152" s="12" t="s">
        <v>385</v>
      </c>
      <c r="C152" s="12" t="s">
        <v>3541</v>
      </c>
      <c r="D152" s="13">
        <v>23.4</v>
      </c>
      <c r="E152" s="20">
        <f t="shared" si="6"/>
        <v>76.599999999999994</v>
      </c>
      <c r="F152" s="14">
        <v>4.2699999999999996</v>
      </c>
      <c r="G152" s="15">
        <f t="shared" si="7"/>
        <v>4.2735042735042734</v>
      </c>
      <c r="H152" s="8" t="str">
        <f t="shared" si="8"/>
        <v>Yes</v>
      </c>
    </row>
    <row r="153" spans="1:8" x14ac:dyDescent="0.4">
      <c r="A153" s="12" t="s">
        <v>386</v>
      </c>
      <c r="B153" s="12" t="s">
        <v>387</v>
      </c>
      <c r="C153" s="12" t="s">
        <v>3540</v>
      </c>
      <c r="D153" s="13">
        <v>36.96</v>
      </c>
      <c r="E153" s="20">
        <f t="shared" si="6"/>
        <v>63.04</v>
      </c>
      <c r="F153" s="14">
        <v>2.71</v>
      </c>
      <c r="G153" s="15">
        <f t="shared" si="7"/>
        <v>2.7056277056277054</v>
      </c>
      <c r="H153" s="8" t="str">
        <f t="shared" si="8"/>
        <v>Yes</v>
      </c>
    </row>
    <row r="154" spans="1:8" x14ac:dyDescent="0.4">
      <c r="A154" s="12" t="s">
        <v>388</v>
      </c>
      <c r="B154" s="12" t="s">
        <v>389</v>
      </c>
      <c r="C154" s="12" t="s">
        <v>3540</v>
      </c>
      <c r="D154" s="13">
        <v>30.68</v>
      </c>
      <c r="E154" s="20">
        <f t="shared" si="6"/>
        <v>69.319999999999993</v>
      </c>
      <c r="F154" s="14">
        <v>3.26</v>
      </c>
      <c r="G154" s="15">
        <f t="shared" si="7"/>
        <v>3.259452411994785</v>
      </c>
      <c r="H154" s="8" t="str">
        <f t="shared" si="8"/>
        <v>Yes</v>
      </c>
    </row>
    <row r="155" spans="1:8" x14ac:dyDescent="0.4">
      <c r="A155" s="12" t="s">
        <v>390</v>
      </c>
      <c r="B155" s="12" t="s">
        <v>391</v>
      </c>
      <c r="C155" s="12" t="s">
        <v>3541</v>
      </c>
      <c r="D155" s="13">
        <v>23.4</v>
      </c>
      <c r="E155" s="20">
        <f t="shared" si="6"/>
        <v>76.599999999999994</v>
      </c>
      <c r="F155" s="14">
        <v>4.2699999999999996</v>
      </c>
      <c r="G155" s="15">
        <f t="shared" si="7"/>
        <v>4.2735042735042734</v>
      </c>
      <c r="H155" s="8" t="str">
        <f t="shared" si="8"/>
        <v>Yes</v>
      </c>
    </row>
    <row r="156" spans="1:8" x14ac:dyDescent="0.4">
      <c r="A156" s="12" t="s">
        <v>392</v>
      </c>
      <c r="B156" s="12" t="s">
        <v>393</v>
      </c>
      <c r="C156" s="12" t="s">
        <v>3540</v>
      </c>
      <c r="D156" s="13">
        <v>38.130000000000003</v>
      </c>
      <c r="E156" s="20">
        <f t="shared" si="6"/>
        <v>61.87</v>
      </c>
      <c r="F156" s="14">
        <v>2.62</v>
      </c>
      <c r="G156" s="15">
        <f t="shared" si="7"/>
        <v>2.6226068712300026</v>
      </c>
      <c r="H156" s="8" t="str">
        <f t="shared" si="8"/>
        <v>Yes</v>
      </c>
    </row>
    <row r="157" spans="1:8" x14ac:dyDescent="0.4">
      <c r="A157" s="12" t="s">
        <v>394</v>
      </c>
      <c r="B157" s="12" t="s">
        <v>395</v>
      </c>
      <c r="C157" s="12" t="s">
        <v>3540</v>
      </c>
      <c r="D157" s="13">
        <v>26.98</v>
      </c>
      <c r="E157" s="20">
        <f t="shared" si="6"/>
        <v>73.02</v>
      </c>
      <c r="F157" s="14">
        <v>3.71</v>
      </c>
      <c r="G157" s="15">
        <f t="shared" si="7"/>
        <v>3.7064492216456633</v>
      </c>
      <c r="H157" s="8" t="str">
        <f t="shared" si="8"/>
        <v>Yes</v>
      </c>
    </row>
    <row r="158" spans="1:8" x14ac:dyDescent="0.4">
      <c r="A158" s="12" t="s">
        <v>396</v>
      </c>
      <c r="B158" s="12" t="s">
        <v>397</v>
      </c>
      <c r="C158" s="12" t="s">
        <v>3540</v>
      </c>
      <c r="D158" s="13">
        <v>33.61</v>
      </c>
      <c r="E158" s="20">
        <f t="shared" si="6"/>
        <v>66.39</v>
      </c>
      <c r="F158" s="14">
        <v>2.98</v>
      </c>
      <c r="G158" s="15">
        <f t="shared" si="7"/>
        <v>2.9753049687592981</v>
      </c>
      <c r="H158" s="8" t="str">
        <f t="shared" si="8"/>
        <v>Yes</v>
      </c>
    </row>
    <row r="159" spans="1:8" x14ac:dyDescent="0.4">
      <c r="A159" s="12" t="s">
        <v>398</v>
      </c>
      <c r="B159" s="12" t="s">
        <v>399</v>
      </c>
      <c r="C159" s="12" t="s">
        <v>3541</v>
      </c>
      <c r="D159" s="13">
        <v>25.2</v>
      </c>
      <c r="E159" s="20">
        <f t="shared" si="6"/>
        <v>74.8</v>
      </c>
      <c r="F159" s="14">
        <v>3.97</v>
      </c>
      <c r="G159" s="15">
        <f t="shared" si="7"/>
        <v>3.9682539682539684</v>
      </c>
      <c r="H159" s="8" t="str">
        <f t="shared" si="8"/>
        <v>Yes</v>
      </c>
    </row>
    <row r="160" spans="1:8" x14ac:dyDescent="0.4">
      <c r="A160" s="12" t="s">
        <v>402</v>
      </c>
      <c r="B160" s="12" t="s">
        <v>403</v>
      </c>
      <c r="C160" s="12" t="s">
        <v>3540</v>
      </c>
      <c r="D160" s="13">
        <v>36.06</v>
      </c>
      <c r="E160" s="20">
        <f t="shared" si="6"/>
        <v>63.94</v>
      </c>
      <c r="F160" s="14">
        <v>2.77</v>
      </c>
      <c r="G160" s="15">
        <f t="shared" si="7"/>
        <v>2.7731558513588461</v>
      </c>
      <c r="H160" s="8" t="str">
        <f t="shared" si="8"/>
        <v>Yes</v>
      </c>
    </row>
    <row r="161" spans="1:8" x14ac:dyDescent="0.4">
      <c r="A161" s="12" t="s">
        <v>404</v>
      </c>
      <c r="B161" s="12" t="s">
        <v>405</v>
      </c>
      <c r="C161" s="12" t="s">
        <v>3541</v>
      </c>
      <c r="D161" s="13">
        <v>25.1</v>
      </c>
      <c r="E161" s="20">
        <f t="shared" si="6"/>
        <v>74.900000000000006</v>
      </c>
      <c r="F161" s="14">
        <v>3.98</v>
      </c>
      <c r="G161" s="15">
        <f t="shared" si="7"/>
        <v>3.9840637450199199</v>
      </c>
      <c r="H161" s="8" t="str">
        <f t="shared" si="8"/>
        <v>Yes</v>
      </c>
    </row>
    <row r="162" spans="1:8" x14ac:dyDescent="0.4">
      <c r="A162" s="12" t="s">
        <v>410</v>
      </c>
      <c r="B162" s="12" t="s">
        <v>411</v>
      </c>
      <c r="C162" s="12" t="s">
        <v>3540</v>
      </c>
      <c r="D162" s="13">
        <v>39.729999999999997</v>
      </c>
      <c r="E162" s="20">
        <f t="shared" si="6"/>
        <v>60.27</v>
      </c>
      <c r="F162" s="14">
        <v>2.52</v>
      </c>
      <c r="G162" s="15">
        <f t="shared" si="7"/>
        <v>2.5169896803423106</v>
      </c>
      <c r="H162" s="8" t="str">
        <f t="shared" si="8"/>
        <v>Yes</v>
      </c>
    </row>
    <row r="163" spans="1:8" x14ac:dyDescent="0.4">
      <c r="A163" s="12" t="s">
        <v>412</v>
      </c>
      <c r="B163" s="12" t="s">
        <v>413</v>
      </c>
      <c r="C163" s="12" t="s">
        <v>3540</v>
      </c>
      <c r="D163" s="13">
        <v>31.24</v>
      </c>
      <c r="E163" s="20">
        <f t="shared" si="6"/>
        <v>68.760000000000005</v>
      </c>
      <c r="F163" s="14">
        <v>3.2</v>
      </c>
      <c r="G163" s="15">
        <f t="shared" si="7"/>
        <v>3.2010243277848915</v>
      </c>
      <c r="H163" s="8" t="str">
        <f t="shared" si="8"/>
        <v>Yes</v>
      </c>
    </row>
    <row r="164" spans="1:8" x14ac:dyDescent="0.4">
      <c r="A164" s="12" t="s">
        <v>414</v>
      </c>
      <c r="B164" s="12" t="s">
        <v>415</v>
      </c>
      <c r="C164" s="12" t="s">
        <v>3540</v>
      </c>
      <c r="D164" s="13">
        <v>29.5</v>
      </c>
      <c r="E164" s="20">
        <f t="shared" si="6"/>
        <v>70.5</v>
      </c>
      <c r="F164" s="14">
        <v>3.39</v>
      </c>
      <c r="G164" s="15">
        <f t="shared" si="7"/>
        <v>3.3898305084745761</v>
      </c>
      <c r="H164" s="8" t="str">
        <f t="shared" si="8"/>
        <v>Yes</v>
      </c>
    </row>
    <row r="165" spans="1:8" x14ac:dyDescent="0.4">
      <c r="A165" s="12" t="s">
        <v>416</v>
      </c>
      <c r="B165" s="12" t="s">
        <v>417</v>
      </c>
      <c r="C165" s="12" t="s">
        <v>3540</v>
      </c>
      <c r="D165" s="13">
        <v>31.63</v>
      </c>
      <c r="E165" s="20">
        <f t="shared" si="6"/>
        <v>68.37</v>
      </c>
      <c r="F165" s="14">
        <v>3.16</v>
      </c>
      <c r="G165" s="15">
        <f t="shared" si="7"/>
        <v>3.1615554852987673</v>
      </c>
      <c r="H165" s="8" t="str">
        <f t="shared" si="8"/>
        <v>Yes</v>
      </c>
    </row>
    <row r="166" spans="1:8" x14ac:dyDescent="0.4">
      <c r="A166" s="12" t="s">
        <v>418</v>
      </c>
      <c r="B166" s="12" t="s">
        <v>419</v>
      </c>
      <c r="C166" s="12" t="s">
        <v>3540</v>
      </c>
      <c r="D166" s="13">
        <v>38.43</v>
      </c>
      <c r="E166" s="20">
        <f t="shared" si="6"/>
        <v>61.57</v>
      </c>
      <c r="F166" s="14">
        <v>2.6</v>
      </c>
      <c r="G166" s="15">
        <f t="shared" si="7"/>
        <v>2.6021337496747332</v>
      </c>
      <c r="H166" s="8" t="str">
        <f t="shared" si="8"/>
        <v>Yes</v>
      </c>
    </row>
    <row r="167" spans="1:8" x14ac:dyDescent="0.4">
      <c r="A167" s="12" t="s">
        <v>420</v>
      </c>
      <c r="B167" s="12" t="s">
        <v>421</v>
      </c>
      <c r="C167" s="12" t="s">
        <v>3544</v>
      </c>
      <c r="D167" s="13">
        <v>50</v>
      </c>
      <c r="E167" s="20">
        <f t="shared" si="6"/>
        <v>50</v>
      </c>
      <c r="F167" s="14">
        <v>2</v>
      </c>
      <c r="G167" s="15">
        <f t="shared" si="7"/>
        <v>2</v>
      </c>
      <c r="H167" s="8" t="str">
        <f t="shared" si="8"/>
        <v>Yes</v>
      </c>
    </row>
    <row r="168" spans="1:8" x14ac:dyDescent="0.4">
      <c r="A168" s="12" t="s">
        <v>422</v>
      </c>
      <c r="B168" s="12" t="s">
        <v>423</v>
      </c>
      <c r="C168" s="12" t="s">
        <v>3540</v>
      </c>
      <c r="D168" s="13">
        <v>37.57</v>
      </c>
      <c r="E168" s="20">
        <f t="shared" si="6"/>
        <v>62.43</v>
      </c>
      <c r="F168" s="14">
        <v>2.66</v>
      </c>
      <c r="G168" s="15">
        <f t="shared" si="7"/>
        <v>2.6616981634282673</v>
      </c>
      <c r="H168" s="8" t="str">
        <f t="shared" si="8"/>
        <v>Yes</v>
      </c>
    </row>
    <row r="169" spans="1:8" x14ac:dyDescent="0.4">
      <c r="A169" s="12" t="s">
        <v>424</v>
      </c>
      <c r="B169" s="12" t="s">
        <v>425</v>
      </c>
      <c r="C169" s="12" t="s">
        <v>3541</v>
      </c>
      <c r="D169" s="13">
        <v>30</v>
      </c>
      <c r="E169" s="20">
        <f t="shared" si="6"/>
        <v>70</v>
      </c>
      <c r="F169" s="14">
        <v>3.33</v>
      </c>
      <c r="G169" s="15">
        <f t="shared" si="7"/>
        <v>3.3333333333333335</v>
      </c>
      <c r="H169" s="8" t="str">
        <f t="shared" si="8"/>
        <v>Yes</v>
      </c>
    </row>
    <row r="170" spans="1:8" x14ac:dyDescent="0.4">
      <c r="A170" s="12" t="s">
        <v>3555</v>
      </c>
      <c r="B170" s="12" t="s">
        <v>3556</v>
      </c>
      <c r="C170" s="12" t="s">
        <v>3547</v>
      </c>
      <c r="D170" s="13">
        <v>26.5</v>
      </c>
      <c r="E170" s="20">
        <f t="shared" si="6"/>
        <v>73.5</v>
      </c>
      <c r="F170" s="14">
        <v>3.77</v>
      </c>
      <c r="G170" s="15">
        <f t="shared" si="7"/>
        <v>3.7735849056603774</v>
      </c>
      <c r="H170" s="8" t="str">
        <f t="shared" si="8"/>
        <v>Yes</v>
      </c>
    </row>
    <row r="171" spans="1:8" x14ac:dyDescent="0.4">
      <c r="A171" s="12" t="s">
        <v>428</v>
      </c>
      <c r="B171" s="12" t="s">
        <v>429</v>
      </c>
      <c r="C171" s="12" t="s">
        <v>3541</v>
      </c>
      <c r="D171" s="13">
        <v>25</v>
      </c>
      <c r="E171" s="20">
        <f t="shared" si="6"/>
        <v>75</v>
      </c>
      <c r="F171" s="14">
        <v>4</v>
      </c>
      <c r="G171" s="15">
        <f t="shared" si="7"/>
        <v>4</v>
      </c>
      <c r="H171" s="8" t="str">
        <f t="shared" si="8"/>
        <v>Yes</v>
      </c>
    </row>
    <row r="172" spans="1:8" x14ac:dyDescent="0.4">
      <c r="A172" s="12" t="s">
        <v>430</v>
      </c>
      <c r="B172" s="12" t="s">
        <v>431</v>
      </c>
      <c r="C172" s="12" t="s">
        <v>3547</v>
      </c>
      <c r="D172" s="13">
        <v>26.5</v>
      </c>
      <c r="E172" s="20">
        <f t="shared" si="6"/>
        <v>73.5</v>
      </c>
      <c r="F172" s="14">
        <v>3.77</v>
      </c>
      <c r="G172" s="15">
        <f t="shared" si="7"/>
        <v>3.7735849056603774</v>
      </c>
      <c r="H172" s="8" t="str">
        <f t="shared" si="8"/>
        <v>Yes</v>
      </c>
    </row>
    <row r="173" spans="1:8" x14ac:dyDescent="0.4">
      <c r="A173" s="12" t="s">
        <v>432</v>
      </c>
      <c r="B173" s="12" t="s">
        <v>433</v>
      </c>
      <c r="C173" s="12" t="s">
        <v>3547</v>
      </c>
      <c r="D173" s="13">
        <v>26.5</v>
      </c>
      <c r="E173" s="20">
        <f t="shared" si="6"/>
        <v>73.5</v>
      </c>
      <c r="F173" s="14">
        <v>3.77</v>
      </c>
      <c r="G173" s="15">
        <f t="shared" si="7"/>
        <v>3.7735849056603774</v>
      </c>
      <c r="H173" s="8" t="str">
        <f t="shared" si="8"/>
        <v>Yes</v>
      </c>
    </row>
    <row r="174" spans="1:8" x14ac:dyDescent="0.4">
      <c r="A174" s="12" t="s">
        <v>438</v>
      </c>
      <c r="B174" s="12" t="s">
        <v>439</v>
      </c>
      <c r="C174" s="12" t="s">
        <v>3547</v>
      </c>
      <c r="D174" s="13">
        <v>26.5</v>
      </c>
      <c r="E174" s="20">
        <f t="shared" si="6"/>
        <v>73.5</v>
      </c>
      <c r="F174" s="14">
        <v>3.77</v>
      </c>
      <c r="G174" s="15">
        <f t="shared" si="7"/>
        <v>3.7735849056603774</v>
      </c>
      <c r="H174" s="8" t="str">
        <f t="shared" si="8"/>
        <v>Yes</v>
      </c>
    </row>
    <row r="175" spans="1:8" x14ac:dyDescent="0.4">
      <c r="A175" s="12" t="s">
        <v>440</v>
      </c>
      <c r="B175" s="12" t="s">
        <v>441</v>
      </c>
      <c r="C175" s="12" t="s">
        <v>3541</v>
      </c>
      <c r="D175" s="13">
        <v>26.6</v>
      </c>
      <c r="E175" s="20">
        <f t="shared" si="6"/>
        <v>73.400000000000006</v>
      </c>
      <c r="F175" s="14">
        <v>3.76</v>
      </c>
      <c r="G175" s="15">
        <f t="shared" si="7"/>
        <v>3.7593984962406015</v>
      </c>
      <c r="H175" s="8" t="str">
        <f t="shared" si="8"/>
        <v>Yes</v>
      </c>
    </row>
    <row r="176" spans="1:8" x14ac:dyDescent="0.4">
      <c r="A176" s="12" t="s">
        <v>442</v>
      </c>
      <c r="B176" s="12" t="s">
        <v>443</v>
      </c>
      <c r="C176" s="12" t="s">
        <v>3547</v>
      </c>
      <c r="D176" s="13">
        <v>26.5</v>
      </c>
      <c r="E176" s="20">
        <f t="shared" si="6"/>
        <v>73.5</v>
      </c>
      <c r="F176" s="14">
        <v>3.77</v>
      </c>
      <c r="G176" s="15">
        <f t="shared" si="7"/>
        <v>3.7735849056603774</v>
      </c>
      <c r="H176" s="8" t="str">
        <f t="shared" si="8"/>
        <v>Yes</v>
      </c>
    </row>
    <row r="177" spans="1:8" x14ac:dyDescent="0.4">
      <c r="A177" s="12" t="s">
        <v>446</v>
      </c>
      <c r="B177" s="12" t="s">
        <v>447</v>
      </c>
      <c r="C177" s="12" t="s">
        <v>3540</v>
      </c>
      <c r="D177" s="13">
        <v>33.15</v>
      </c>
      <c r="E177" s="20">
        <f t="shared" si="6"/>
        <v>66.849999999999994</v>
      </c>
      <c r="F177" s="14">
        <v>3.02</v>
      </c>
      <c r="G177" s="15">
        <f t="shared" si="7"/>
        <v>3.0165912518853695</v>
      </c>
      <c r="H177" s="8" t="str">
        <f t="shared" si="8"/>
        <v>Yes</v>
      </c>
    </row>
    <row r="178" spans="1:8" x14ac:dyDescent="0.4">
      <c r="A178" s="12" t="s">
        <v>448</v>
      </c>
      <c r="B178" s="12" t="s">
        <v>449</v>
      </c>
      <c r="C178" s="12" t="s">
        <v>3540</v>
      </c>
      <c r="D178" s="13">
        <v>31.19</v>
      </c>
      <c r="E178" s="20">
        <f t="shared" si="6"/>
        <v>68.81</v>
      </c>
      <c r="F178" s="14">
        <v>3.21</v>
      </c>
      <c r="G178" s="15">
        <f t="shared" si="7"/>
        <v>3.2061558191728117</v>
      </c>
      <c r="H178" s="8" t="str">
        <f t="shared" si="8"/>
        <v>Yes</v>
      </c>
    </row>
    <row r="179" spans="1:8" x14ac:dyDescent="0.4">
      <c r="A179" s="12" t="s">
        <v>450</v>
      </c>
      <c r="B179" s="12" t="s">
        <v>451</v>
      </c>
      <c r="C179" s="12" t="s">
        <v>3540</v>
      </c>
      <c r="D179" s="13">
        <v>29.92</v>
      </c>
      <c r="E179" s="20">
        <f t="shared" si="6"/>
        <v>70.08</v>
      </c>
      <c r="F179" s="14">
        <v>3.34</v>
      </c>
      <c r="G179" s="15">
        <f t="shared" si="7"/>
        <v>3.3422459893048124</v>
      </c>
      <c r="H179" s="8" t="str">
        <f t="shared" si="8"/>
        <v>Yes</v>
      </c>
    </row>
    <row r="180" spans="1:8" x14ac:dyDescent="0.4">
      <c r="A180" s="12" t="s">
        <v>452</v>
      </c>
      <c r="B180" s="12" t="s">
        <v>453</v>
      </c>
      <c r="C180" s="12" t="s">
        <v>3540</v>
      </c>
      <c r="D180" s="13">
        <v>27.32</v>
      </c>
      <c r="E180" s="20">
        <f t="shared" si="6"/>
        <v>72.680000000000007</v>
      </c>
      <c r="F180" s="14">
        <v>3.66</v>
      </c>
      <c r="G180" s="15">
        <f t="shared" si="7"/>
        <v>3.6603221083455342</v>
      </c>
      <c r="H180" s="8" t="str">
        <f t="shared" si="8"/>
        <v>Yes</v>
      </c>
    </row>
    <row r="181" spans="1:8" x14ac:dyDescent="0.4">
      <c r="A181" s="12" t="s">
        <v>456</v>
      </c>
      <c r="B181" s="12" t="s">
        <v>457</v>
      </c>
      <c r="C181" s="12" t="s">
        <v>3540</v>
      </c>
      <c r="D181" s="13">
        <v>34.86</v>
      </c>
      <c r="E181" s="20">
        <f t="shared" si="6"/>
        <v>65.14</v>
      </c>
      <c r="F181" s="14">
        <v>2.87</v>
      </c>
      <c r="G181" s="15">
        <f t="shared" si="7"/>
        <v>2.8686173264486516</v>
      </c>
      <c r="H181" s="8" t="str">
        <f t="shared" si="8"/>
        <v>Yes</v>
      </c>
    </row>
    <row r="182" spans="1:8" x14ac:dyDescent="0.4">
      <c r="A182" s="12" t="s">
        <v>462</v>
      </c>
      <c r="B182" s="12" t="s">
        <v>463</v>
      </c>
      <c r="C182" s="12" t="s">
        <v>3540</v>
      </c>
      <c r="D182" s="13">
        <v>36.58</v>
      </c>
      <c r="E182" s="20">
        <f t="shared" si="6"/>
        <v>63.42</v>
      </c>
      <c r="F182" s="14">
        <v>2.73</v>
      </c>
      <c r="G182" s="15">
        <f t="shared" si="7"/>
        <v>2.7337342810278842</v>
      </c>
      <c r="H182" s="8" t="str">
        <f t="shared" si="8"/>
        <v>Yes</v>
      </c>
    </row>
    <row r="183" spans="1:8" x14ac:dyDescent="0.4">
      <c r="A183" s="12" t="s">
        <v>464</v>
      </c>
      <c r="B183" s="12" t="s">
        <v>465</v>
      </c>
      <c r="C183" s="12" t="s">
        <v>3540</v>
      </c>
      <c r="D183" s="13">
        <v>30.94</v>
      </c>
      <c r="E183" s="20">
        <f t="shared" si="6"/>
        <v>69.06</v>
      </c>
      <c r="F183" s="14">
        <v>3.23</v>
      </c>
      <c r="G183" s="15">
        <f t="shared" si="7"/>
        <v>3.2320620555914674</v>
      </c>
      <c r="H183" s="8" t="str">
        <f t="shared" si="8"/>
        <v>Yes</v>
      </c>
    </row>
    <row r="184" spans="1:8" x14ac:dyDescent="0.4">
      <c r="A184" s="12" t="s">
        <v>466</v>
      </c>
      <c r="B184" s="12" t="s">
        <v>467</v>
      </c>
      <c r="C184" s="12" t="s">
        <v>3540</v>
      </c>
      <c r="D184" s="13">
        <v>34.97</v>
      </c>
      <c r="E184" s="20">
        <f t="shared" si="6"/>
        <v>65.03</v>
      </c>
      <c r="F184" s="14">
        <v>2.86</v>
      </c>
      <c r="G184" s="15">
        <f t="shared" si="7"/>
        <v>2.8595939376608523</v>
      </c>
      <c r="H184" s="8" t="str">
        <f t="shared" si="8"/>
        <v>Yes</v>
      </c>
    </row>
    <row r="185" spans="1:8" x14ac:dyDescent="0.4">
      <c r="A185" s="12" t="s">
        <v>468</v>
      </c>
      <c r="B185" s="12" t="s">
        <v>469</v>
      </c>
      <c r="C185" s="12" t="s">
        <v>3541</v>
      </c>
      <c r="D185" s="13">
        <v>29.1</v>
      </c>
      <c r="E185" s="20">
        <f t="shared" si="6"/>
        <v>70.900000000000006</v>
      </c>
      <c r="F185" s="14">
        <v>3.44</v>
      </c>
      <c r="G185" s="15">
        <f t="shared" si="7"/>
        <v>3.4364261168384878</v>
      </c>
      <c r="H185" s="8" t="str">
        <f t="shared" si="8"/>
        <v>Yes</v>
      </c>
    </row>
    <row r="186" spans="1:8" x14ac:dyDescent="0.4">
      <c r="A186" s="12" t="s">
        <v>470</v>
      </c>
      <c r="B186" s="12" t="s">
        <v>471</v>
      </c>
      <c r="C186" s="12" t="s">
        <v>3540</v>
      </c>
      <c r="D186" s="13">
        <v>34.04</v>
      </c>
      <c r="E186" s="20">
        <f t="shared" si="6"/>
        <v>65.960000000000008</v>
      </c>
      <c r="F186" s="14">
        <v>2.94</v>
      </c>
      <c r="G186" s="15">
        <f t="shared" si="7"/>
        <v>2.9377203290246769</v>
      </c>
      <c r="H186" s="8" t="str">
        <f t="shared" si="8"/>
        <v>Yes</v>
      </c>
    </row>
    <row r="187" spans="1:8" x14ac:dyDescent="0.4">
      <c r="A187" s="12" t="s">
        <v>472</v>
      </c>
      <c r="B187" s="12" t="s">
        <v>473</v>
      </c>
      <c r="C187" s="12" t="s">
        <v>3541</v>
      </c>
      <c r="D187" s="13">
        <v>24.5</v>
      </c>
      <c r="E187" s="20">
        <f t="shared" si="6"/>
        <v>75.5</v>
      </c>
      <c r="F187" s="14">
        <v>4.08</v>
      </c>
      <c r="G187" s="15">
        <f t="shared" si="7"/>
        <v>4.0816326530612246</v>
      </c>
      <c r="H187" s="8" t="str">
        <f t="shared" si="8"/>
        <v>Yes</v>
      </c>
    </row>
    <row r="188" spans="1:8" x14ac:dyDescent="0.4">
      <c r="A188" s="12" t="s">
        <v>474</v>
      </c>
      <c r="B188" s="12" t="s">
        <v>475</v>
      </c>
      <c r="C188" s="12" t="s">
        <v>3540</v>
      </c>
      <c r="D188" s="13">
        <v>31</v>
      </c>
      <c r="E188" s="20">
        <f t="shared" si="6"/>
        <v>69</v>
      </c>
      <c r="F188" s="14">
        <v>3.23</v>
      </c>
      <c r="G188" s="15">
        <f t="shared" si="7"/>
        <v>3.225806451612903</v>
      </c>
      <c r="H188" s="8" t="str">
        <f t="shared" si="8"/>
        <v>Yes</v>
      </c>
    </row>
    <row r="189" spans="1:8" x14ac:dyDescent="0.4">
      <c r="A189" s="12" t="s">
        <v>476</v>
      </c>
      <c r="B189" s="12" t="s">
        <v>477</v>
      </c>
      <c r="C189" s="12" t="s">
        <v>3540</v>
      </c>
      <c r="D189" s="13">
        <v>35.01</v>
      </c>
      <c r="E189" s="20">
        <f t="shared" si="6"/>
        <v>64.990000000000009</v>
      </c>
      <c r="F189" s="14">
        <v>2.86</v>
      </c>
      <c r="G189" s="15">
        <f t="shared" si="7"/>
        <v>2.8563267637817766</v>
      </c>
      <c r="H189" s="8" t="str">
        <f t="shared" si="8"/>
        <v>Yes</v>
      </c>
    </row>
    <row r="190" spans="1:8" x14ac:dyDescent="0.4">
      <c r="A190" s="12" t="s">
        <v>3557</v>
      </c>
      <c r="B190" s="12" t="s">
        <v>3558</v>
      </c>
      <c r="C190" s="12" t="s">
        <v>3544</v>
      </c>
      <c r="D190" s="13">
        <v>50</v>
      </c>
      <c r="E190" s="20">
        <f t="shared" si="6"/>
        <v>50</v>
      </c>
      <c r="F190" s="14">
        <v>2</v>
      </c>
      <c r="G190" s="15">
        <f t="shared" si="7"/>
        <v>2</v>
      </c>
      <c r="H190" s="8" t="str">
        <f t="shared" si="8"/>
        <v>Yes</v>
      </c>
    </row>
    <row r="191" spans="1:8" x14ac:dyDescent="0.4">
      <c r="A191" s="12" t="s">
        <v>478</v>
      </c>
      <c r="B191" s="12" t="s">
        <v>479</v>
      </c>
      <c r="C191" s="12" t="s">
        <v>3540</v>
      </c>
      <c r="D191" s="13">
        <v>32.93</v>
      </c>
      <c r="E191" s="20">
        <f t="shared" si="6"/>
        <v>67.069999999999993</v>
      </c>
      <c r="F191" s="14">
        <v>3.04</v>
      </c>
      <c r="G191" s="15">
        <f t="shared" si="7"/>
        <v>3.0367446097783177</v>
      </c>
      <c r="H191" s="8" t="str">
        <f t="shared" si="8"/>
        <v>Yes</v>
      </c>
    </row>
    <row r="192" spans="1:8" x14ac:dyDescent="0.4">
      <c r="A192" s="12" t="s">
        <v>480</v>
      </c>
      <c r="B192" s="12" t="s">
        <v>481</v>
      </c>
      <c r="C192" s="12" t="s">
        <v>3540</v>
      </c>
      <c r="D192" s="13">
        <v>28.81</v>
      </c>
      <c r="E192" s="20">
        <f t="shared" si="6"/>
        <v>71.19</v>
      </c>
      <c r="F192" s="14">
        <v>3.47</v>
      </c>
      <c r="G192" s="15">
        <f t="shared" si="7"/>
        <v>3.4710170079833391</v>
      </c>
      <c r="H192" s="8" t="str">
        <f t="shared" si="8"/>
        <v>Yes</v>
      </c>
    </row>
    <row r="193" spans="1:8" x14ac:dyDescent="0.4">
      <c r="A193" s="12" t="s">
        <v>484</v>
      </c>
      <c r="B193" s="12" t="s">
        <v>485</v>
      </c>
      <c r="C193" s="12" t="s">
        <v>3544</v>
      </c>
      <c r="D193" s="13">
        <v>50</v>
      </c>
      <c r="E193" s="20">
        <f t="shared" si="6"/>
        <v>50</v>
      </c>
      <c r="F193" s="14">
        <v>2</v>
      </c>
      <c r="G193" s="15">
        <f t="shared" si="7"/>
        <v>2</v>
      </c>
      <c r="H193" s="8" t="str">
        <f t="shared" si="8"/>
        <v>Yes</v>
      </c>
    </row>
    <row r="194" spans="1:8" x14ac:dyDescent="0.4">
      <c r="A194" s="12" t="s">
        <v>486</v>
      </c>
      <c r="B194" s="12" t="s">
        <v>487</v>
      </c>
      <c r="C194" s="12" t="s">
        <v>3544</v>
      </c>
      <c r="D194" s="13">
        <v>50</v>
      </c>
      <c r="E194" s="20">
        <f t="shared" si="6"/>
        <v>50</v>
      </c>
      <c r="F194" s="14">
        <v>2</v>
      </c>
      <c r="G194" s="15">
        <f t="shared" si="7"/>
        <v>2</v>
      </c>
      <c r="H194" s="8" t="str">
        <f t="shared" si="8"/>
        <v>Yes</v>
      </c>
    </row>
    <row r="195" spans="1:8" x14ac:dyDescent="0.4">
      <c r="A195" s="12" t="s">
        <v>488</v>
      </c>
      <c r="B195" s="12" t="s">
        <v>489</v>
      </c>
      <c r="C195" s="12" t="s">
        <v>3547</v>
      </c>
      <c r="D195" s="13">
        <v>26.5</v>
      </c>
      <c r="E195" s="20">
        <f t="shared" si="6"/>
        <v>73.5</v>
      </c>
      <c r="F195" s="14">
        <v>3.77</v>
      </c>
      <c r="G195" s="15">
        <f t="shared" si="7"/>
        <v>3.7735849056603774</v>
      </c>
      <c r="H195" s="8" t="str">
        <f t="shared" si="8"/>
        <v>Yes</v>
      </c>
    </row>
    <row r="196" spans="1:8" x14ac:dyDescent="0.4">
      <c r="A196" s="12" t="s">
        <v>490</v>
      </c>
      <c r="B196" s="12" t="s">
        <v>491</v>
      </c>
      <c r="C196" s="12" t="s">
        <v>3544</v>
      </c>
      <c r="D196" s="13">
        <v>50</v>
      </c>
      <c r="E196" s="20">
        <f t="shared" si="6"/>
        <v>50</v>
      </c>
      <c r="F196" s="14">
        <v>2</v>
      </c>
      <c r="G196" s="15">
        <f t="shared" si="7"/>
        <v>2</v>
      </c>
      <c r="H196" s="8" t="str">
        <f t="shared" si="8"/>
        <v>Yes</v>
      </c>
    </row>
    <row r="197" spans="1:8" x14ac:dyDescent="0.4">
      <c r="A197" s="12" t="s">
        <v>492</v>
      </c>
      <c r="B197" s="12" t="s">
        <v>493</v>
      </c>
      <c r="C197" s="12" t="s">
        <v>3544</v>
      </c>
      <c r="D197" s="13">
        <v>50</v>
      </c>
      <c r="E197" s="20">
        <f t="shared" si="6"/>
        <v>50</v>
      </c>
      <c r="F197" s="14">
        <v>2</v>
      </c>
      <c r="G197" s="15">
        <f t="shared" si="7"/>
        <v>2</v>
      </c>
      <c r="H197" s="8" t="str">
        <f t="shared" si="8"/>
        <v>Yes</v>
      </c>
    </row>
    <row r="198" spans="1:8" x14ac:dyDescent="0.4">
      <c r="A198" s="12" t="s">
        <v>494</v>
      </c>
      <c r="B198" s="12" t="s">
        <v>495</v>
      </c>
      <c r="C198" s="12" t="s">
        <v>3540</v>
      </c>
      <c r="D198" s="13">
        <v>30.65</v>
      </c>
      <c r="E198" s="20">
        <f t="shared" ref="E198:E261" si="9">100-D198</f>
        <v>69.349999999999994</v>
      </c>
      <c r="F198" s="14">
        <v>3.26</v>
      </c>
      <c r="G198" s="15">
        <f t="shared" ref="G198:G261" si="10">IFERROR(100/D198,"")</f>
        <v>3.2626427406199023</v>
      </c>
      <c r="H198" s="8" t="str">
        <f t="shared" ref="H198:H261" si="11">IF(E198&gt;0,"Yes","No — 0% funding")</f>
        <v>Yes</v>
      </c>
    </row>
    <row r="199" spans="1:8" x14ac:dyDescent="0.4">
      <c r="A199" s="12" t="s">
        <v>496</v>
      </c>
      <c r="B199" s="12" t="s">
        <v>497</v>
      </c>
      <c r="C199" s="12" t="s">
        <v>3541</v>
      </c>
      <c r="D199" s="13">
        <v>25.3</v>
      </c>
      <c r="E199" s="20">
        <f t="shared" si="9"/>
        <v>74.7</v>
      </c>
      <c r="F199" s="14">
        <v>3.95</v>
      </c>
      <c r="G199" s="15">
        <f t="shared" si="10"/>
        <v>3.9525691699604741</v>
      </c>
      <c r="H199" s="8" t="str">
        <f t="shared" si="11"/>
        <v>Yes</v>
      </c>
    </row>
    <row r="200" spans="1:8" x14ac:dyDescent="0.4">
      <c r="A200" s="12" t="s">
        <v>498</v>
      </c>
      <c r="B200" s="12" t="s">
        <v>499</v>
      </c>
      <c r="C200" s="12" t="s">
        <v>3540</v>
      </c>
      <c r="D200" s="13">
        <v>34.979999999999997</v>
      </c>
      <c r="E200" s="20">
        <f t="shared" si="9"/>
        <v>65.02000000000001</v>
      </c>
      <c r="F200" s="14">
        <v>2.86</v>
      </c>
      <c r="G200" s="15">
        <f t="shared" si="10"/>
        <v>2.8587764436821042</v>
      </c>
      <c r="H200" s="8" t="str">
        <f t="shared" si="11"/>
        <v>Yes</v>
      </c>
    </row>
    <row r="201" spans="1:8" x14ac:dyDescent="0.4">
      <c r="A201" s="12" t="s">
        <v>500</v>
      </c>
      <c r="B201" s="12" t="s">
        <v>501</v>
      </c>
      <c r="C201" s="12" t="s">
        <v>3540</v>
      </c>
      <c r="D201" s="13">
        <v>41.88</v>
      </c>
      <c r="E201" s="20">
        <f t="shared" si="9"/>
        <v>58.12</v>
      </c>
      <c r="F201" s="14">
        <v>2.39</v>
      </c>
      <c r="G201" s="15">
        <f t="shared" si="10"/>
        <v>2.3877745940783188</v>
      </c>
      <c r="H201" s="8" t="str">
        <f t="shared" si="11"/>
        <v>Yes</v>
      </c>
    </row>
    <row r="202" spans="1:8" x14ac:dyDescent="0.4">
      <c r="A202" s="12" t="s">
        <v>502</v>
      </c>
      <c r="B202" s="12" t="s">
        <v>503</v>
      </c>
      <c r="C202" s="12" t="s">
        <v>3540</v>
      </c>
      <c r="D202" s="13">
        <v>39.21</v>
      </c>
      <c r="E202" s="20">
        <f t="shared" si="9"/>
        <v>60.79</v>
      </c>
      <c r="F202" s="14">
        <v>2.5499999999999998</v>
      </c>
      <c r="G202" s="15">
        <f t="shared" si="10"/>
        <v>2.5503698036215252</v>
      </c>
      <c r="H202" s="8" t="str">
        <f t="shared" si="11"/>
        <v>Yes</v>
      </c>
    </row>
    <row r="203" spans="1:8" x14ac:dyDescent="0.4">
      <c r="A203" s="12" t="s">
        <v>504</v>
      </c>
      <c r="B203" s="12" t="s">
        <v>505</v>
      </c>
      <c r="C203" s="12" t="s">
        <v>3541</v>
      </c>
      <c r="D203" s="13">
        <v>22.6</v>
      </c>
      <c r="E203" s="20">
        <f t="shared" si="9"/>
        <v>77.400000000000006</v>
      </c>
      <c r="F203" s="14">
        <v>4.42</v>
      </c>
      <c r="G203" s="15">
        <f t="shared" si="10"/>
        <v>4.4247787610619467</v>
      </c>
      <c r="H203" s="8" t="str">
        <f t="shared" si="11"/>
        <v>Yes</v>
      </c>
    </row>
    <row r="204" spans="1:8" x14ac:dyDescent="0.4">
      <c r="A204" s="12" t="s">
        <v>506</v>
      </c>
      <c r="B204" s="12" t="s">
        <v>507</v>
      </c>
      <c r="C204" s="12" t="s">
        <v>3540</v>
      </c>
      <c r="D204" s="13">
        <v>29.73</v>
      </c>
      <c r="E204" s="20">
        <f t="shared" si="9"/>
        <v>70.27</v>
      </c>
      <c r="F204" s="14">
        <v>3.36</v>
      </c>
      <c r="G204" s="15">
        <f t="shared" si="10"/>
        <v>3.3636057854019508</v>
      </c>
      <c r="H204" s="8" t="str">
        <f t="shared" si="11"/>
        <v>Yes</v>
      </c>
    </row>
    <row r="205" spans="1:8" x14ac:dyDescent="0.4">
      <c r="A205" s="12" t="s">
        <v>508</v>
      </c>
      <c r="B205" s="12" t="s">
        <v>509</v>
      </c>
      <c r="C205" s="12" t="s">
        <v>3541</v>
      </c>
      <c r="D205" s="13">
        <v>28.2</v>
      </c>
      <c r="E205" s="20">
        <f t="shared" si="9"/>
        <v>71.8</v>
      </c>
      <c r="F205" s="14">
        <v>3.55</v>
      </c>
      <c r="G205" s="15">
        <f t="shared" si="10"/>
        <v>3.5460992907801421</v>
      </c>
      <c r="H205" s="8" t="str">
        <f t="shared" si="11"/>
        <v>Yes</v>
      </c>
    </row>
    <row r="206" spans="1:8" x14ac:dyDescent="0.4">
      <c r="A206" s="12" t="s">
        <v>512</v>
      </c>
      <c r="B206" s="12" t="s">
        <v>513</v>
      </c>
      <c r="C206" s="12" t="s">
        <v>3540</v>
      </c>
      <c r="D206" s="13">
        <v>28.32</v>
      </c>
      <c r="E206" s="20">
        <f t="shared" si="9"/>
        <v>71.680000000000007</v>
      </c>
      <c r="F206" s="14">
        <v>3.53</v>
      </c>
      <c r="G206" s="15">
        <f t="shared" si="10"/>
        <v>3.5310734463276834</v>
      </c>
      <c r="H206" s="8" t="str">
        <f t="shared" si="11"/>
        <v>Yes</v>
      </c>
    </row>
    <row r="207" spans="1:8" x14ac:dyDescent="0.4">
      <c r="A207" s="12" t="s">
        <v>514</v>
      </c>
      <c r="B207" s="12" t="s">
        <v>515</v>
      </c>
      <c r="C207" s="12" t="s">
        <v>3541</v>
      </c>
      <c r="D207" s="13">
        <v>24.7</v>
      </c>
      <c r="E207" s="20">
        <f t="shared" si="9"/>
        <v>75.3</v>
      </c>
      <c r="F207" s="14">
        <v>4.05</v>
      </c>
      <c r="G207" s="15">
        <f t="shared" si="10"/>
        <v>4.048582995951417</v>
      </c>
      <c r="H207" s="8" t="str">
        <f t="shared" si="11"/>
        <v>Yes</v>
      </c>
    </row>
    <row r="208" spans="1:8" x14ac:dyDescent="0.4">
      <c r="A208" s="12" t="s">
        <v>516</v>
      </c>
      <c r="B208" s="12" t="s">
        <v>517</v>
      </c>
      <c r="C208" s="12" t="s">
        <v>3540</v>
      </c>
      <c r="D208" s="13">
        <v>31.92</v>
      </c>
      <c r="E208" s="20">
        <f t="shared" si="9"/>
        <v>68.08</v>
      </c>
      <c r="F208" s="14">
        <v>3.13</v>
      </c>
      <c r="G208" s="15">
        <f t="shared" si="10"/>
        <v>3.132832080200501</v>
      </c>
      <c r="H208" s="8" t="str">
        <f t="shared" si="11"/>
        <v>Yes</v>
      </c>
    </row>
    <row r="209" spans="1:8" x14ac:dyDescent="0.4">
      <c r="A209" s="12" t="s">
        <v>3559</v>
      </c>
      <c r="B209" s="12" t="s">
        <v>3560</v>
      </c>
      <c r="C209" s="12" t="s">
        <v>3544</v>
      </c>
      <c r="D209" s="13">
        <v>50</v>
      </c>
      <c r="E209" s="20">
        <f t="shared" si="9"/>
        <v>50</v>
      </c>
      <c r="F209" s="14">
        <v>2</v>
      </c>
      <c r="G209" s="15">
        <f t="shared" si="10"/>
        <v>2</v>
      </c>
      <c r="H209" s="8" t="str">
        <f t="shared" si="11"/>
        <v>Yes</v>
      </c>
    </row>
    <row r="210" spans="1:8" x14ac:dyDescent="0.4">
      <c r="A210" s="12" t="s">
        <v>518</v>
      </c>
      <c r="B210" s="12" t="s">
        <v>519</v>
      </c>
      <c r="C210" s="12" t="s">
        <v>3544</v>
      </c>
      <c r="D210" s="13">
        <v>50</v>
      </c>
      <c r="E210" s="20">
        <f t="shared" si="9"/>
        <v>50</v>
      </c>
      <c r="F210" s="14">
        <v>2</v>
      </c>
      <c r="G210" s="15">
        <f t="shared" si="10"/>
        <v>2</v>
      </c>
      <c r="H210" s="8" t="str">
        <f t="shared" si="11"/>
        <v>Yes</v>
      </c>
    </row>
    <row r="211" spans="1:8" x14ac:dyDescent="0.4">
      <c r="A211" s="12" t="s">
        <v>520</v>
      </c>
      <c r="B211" s="12" t="s">
        <v>521</v>
      </c>
      <c r="C211" s="12" t="s">
        <v>3540</v>
      </c>
      <c r="D211" s="13">
        <v>33.94</v>
      </c>
      <c r="E211" s="20">
        <f t="shared" si="9"/>
        <v>66.06</v>
      </c>
      <c r="F211" s="14">
        <v>2.95</v>
      </c>
      <c r="G211" s="15">
        <f t="shared" si="10"/>
        <v>2.9463759575721866</v>
      </c>
      <c r="H211" s="8" t="str">
        <f t="shared" si="11"/>
        <v>Yes</v>
      </c>
    </row>
    <row r="212" spans="1:8" x14ac:dyDescent="0.4">
      <c r="A212" s="12" t="s">
        <v>524</v>
      </c>
      <c r="B212" s="12" t="s">
        <v>525</v>
      </c>
      <c r="C212" s="12" t="s">
        <v>3540</v>
      </c>
      <c r="D212" s="13">
        <v>37</v>
      </c>
      <c r="E212" s="20">
        <f t="shared" si="9"/>
        <v>63</v>
      </c>
      <c r="F212" s="14">
        <v>2.7</v>
      </c>
      <c r="G212" s="15">
        <f t="shared" si="10"/>
        <v>2.7027027027027026</v>
      </c>
      <c r="H212" s="8" t="str">
        <f t="shared" si="11"/>
        <v>Yes</v>
      </c>
    </row>
    <row r="213" spans="1:8" x14ac:dyDescent="0.4">
      <c r="A213" s="12" t="s">
        <v>526</v>
      </c>
      <c r="B213" s="12" t="s">
        <v>527</v>
      </c>
      <c r="C213" s="12" t="s">
        <v>3540</v>
      </c>
      <c r="D213" s="13">
        <v>35.85</v>
      </c>
      <c r="E213" s="20">
        <f t="shared" si="9"/>
        <v>64.150000000000006</v>
      </c>
      <c r="F213" s="14">
        <v>2.79</v>
      </c>
      <c r="G213" s="15">
        <f t="shared" si="10"/>
        <v>2.7894002789400276</v>
      </c>
      <c r="H213" s="8" t="str">
        <f t="shared" si="11"/>
        <v>Yes</v>
      </c>
    </row>
    <row r="214" spans="1:8" x14ac:dyDescent="0.4">
      <c r="A214" s="12" t="s">
        <v>528</v>
      </c>
      <c r="B214" s="12" t="s">
        <v>529</v>
      </c>
      <c r="C214" s="12" t="s">
        <v>3540</v>
      </c>
      <c r="D214" s="13">
        <v>35.4</v>
      </c>
      <c r="E214" s="20">
        <f t="shared" si="9"/>
        <v>64.599999999999994</v>
      </c>
      <c r="F214" s="14">
        <v>2.82</v>
      </c>
      <c r="G214" s="15">
        <f t="shared" si="10"/>
        <v>2.8248587570621471</v>
      </c>
      <c r="H214" s="8" t="str">
        <f t="shared" si="11"/>
        <v>Yes</v>
      </c>
    </row>
    <row r="215" spans="1:8" x14ac:dyDescent="0.4">
      <c r="A215" s="12" t="s">
        <v>530</v>
      </c>
      <c r="B215" s="12" t="s">
        <v>531</v>
      </c>
      <c r="C215" s="12" t="s">
        <v>3540</v>
      </c>
      <c r="D215" s="13">
        <v>29.41</v>
      </c>
      <c r="E215" s="20">
        <f t="shared" si="9"/>
        <v>70.59</v>
      </c>
      <c r="F215" s="14">
        <v>3.4</v>
      </c>
      <c r="G215" s="15">
        <f t="shared" si="10"/>
        <v>3.4002040122407342</v>
      </c>
      <c r="H215" s="8" t="str">
        <f t="shared" si="11"/>
        <v>Yes</v>
      </c>
    </row>
    <row r="216" spans="1:8" x14ac:dyDescent="0.4">
      <c r="A216" s="12" t="s">
        <v>532</v>
      </c>
      <c r="B216" s="12" t="s">
        <v>533</v>
      </c>
      <c r="C216" s="12" t="s">
        <v>3544</v>
      </c>
      <c r="D216" s="13">
        <v>50</v>
      </c>
      <c r="E216" s="20">
        <f t="shared" si="9"/>
        <v>50</v>
      </c>
      <c r="F216" s="14">
        <v>2</v>
      </c>
      <c r="G216" s="15">
        <f t="shared" si="10"/>
        <v>2</v>
      </c>
      <c r="H216" s="8" t="str">
        <f t="shared" si="11"/>
        <v>Yes</v>
      </c>
    </row>
    <row r="217" spans="1:8" x14ac:dyDescent="0.4">
      <c r="A217" s="12" t="s">
        <v>534</v>
      </c>
      <c r="B217" s="12" t="s">
        <v>535</v>
      </c>
      <c r="C217" s="12" t="s">
        <v>3541</v>
      </c>
      <c r="D217" s="13">
        <v>26.6</v>
      </c>
      <c r="E217" s="20">
        <f t="shared" si="9"/>
        <v>73.400000000000006</v>
      </c>
      <c r="F217" s="14">
        <v>3.76</v>
      </c>
      <c r="G217" s="15">
        <f t="shared" si="10"/>
        <v>3.7593984962406015</v>
      </c>
      <c r="H217" s="8" t="str">
        <f t="shared" si="11"/>
        <v>Yes</v>
      </c>
    </row>
    <row r="218" spans="1:8" x14ac:dyDescent="0.4">
      <c r="A218" s="12" t="s">
        <v>536</v>
      </c>
      <c r="B218" s="12" t="s">
        <v>537</v>
      </c>
      <c r="C218" s="12" t="s">
        <v>3540</v>
      </c>
      <c r="D218" s="13">
        <v>35.89</v>
      </c>
      <c r="E218" s="20">
        <f t="shared" si="9"/>
        <v>64.11</v>
      </c>
      <c r="F218" s="14">
        <v>2.79</v>
      </c>
      <c r="G218" s="15">
        <f t="shared" si="10"/>
        <v>2.7862914460852606</v>
      </c>
      <c r="H218" s="8" t="str">
        <f t="shared" si="11"/>
        <v>Yes</v>
      </c>
    </row>
    <row r="219" spans="1:8" x14ac:dyDescent="0.4">
      <c r="A219" s="12" t="s">
        <v>538</v>
      </c>
      <c r="B219" s="12" t="s">
        <v>539</v>
      </c>
      <c r="C219" s="12" t="s">
        <v>3544</v>
      </c>
      <c r="D219" s="13">
        <v>50</v>
      </c>
      <c r="E219" s="20">
        <f t="shared" si="9"/>
        <v>50</v>
      </c>
      <c r="F219" s="14">
        <v>2</v>
      </c>
      <c r="G219" s="15">
        <f t="shared" si="10"/>
        <v>2</v>
      </c>
      <c r="H219" s="8" t="str">
        <f t="shared" si="11"/>
        <v>Yes</v>
      </c>
    </row>
    <row r="220" spans="1:8" x14ac:dyDescent="0.4">
      <c r="A220" s="12" t="s">
        <v>544</v>
      </c>
      <c r="B220" s="12" t="s">
        <v>545</v>
      </c>
      <c r="C220" s="12" t="s">
        <v>3540</v>
      </c>
      <c r="D220" s="13">
        <v>34.79</v>
      </c>
      <c r="E220" s="20">
        <f t="shared" si="9"/>
        <v>65.210000000000008</v>
      </c>
      <c r="F220" s="14">
        <v>2.87</v>
      </c>
      <c r="G220" s="15">
        <f t="shared" si="10"/>
        <v>2.8743891922966371</v>
      </c>
      <c r="H220" s="8" t="str">
        <f t="shared" si="11"/>
        <v>Yes</v>
      </c>
    </row>
    <row r="221" spans="1:8" x14ac:dyDescent="0.4">
      <c r="A221" s="12" t="s">
        <v>548</v>
      </c>
      <c r="B221" s="12" t="s">
        <v>549</v>
      </c>
      <c r="C221" s="12" t="s">
        <v>3540</v>
      </c>
      <c r="D221" s="13">
        <v>33.22</v>
      </c>
      <c r="E221" s="20">
        <f t="shared" si="9"/>
        <v>66.78</v>
      </c>
      <c r="F221" s="14">
        <v>3.01</v>
      </c>
      <c r="G221" s="15">
        <f t="shared" si="10"/>
        <v>3.0102347983142685</v>
      </c>
      <c r="H221" s="8" t="str">
        <f t="shared" si="11"/>
        <v>Yes</v>
      </c>
    </row>
    <row r="222" spans="1:8" x14ac:dyDescent="0.4">
      <c r="A222" s="12" t="s">
        <v>550</v>
      </c>
      <c r="B222" s="12" t="s">
        <v>551</v>
      </c>
      <c r="C222" s="12" t="s">
        <v>3540</v>
      </c>
      <c r="D222" s="13">
        <v>34.85</v>
      </c>
      <c r="E222" s="20">
        <f t="shared" si="9"/>
        <v>65.150000000000006</v>
      </c>
      <c r="F222" s="14">
        <v>2.87</v>
      </c>
      <c r="G222" s="15">
        <f t="shared" si="10"/>
        <v>2.8694404591104732</v>
      </c>
      <c r="H222" s="8" t="str">
        <f t="shared" si="11"/>
        <v>Yes</v>
      </c>
    </row>
    <row r="223" spans="1:8" x14ac:dyDescent="0.4">
      <c r="A223" s="12" t="s">
        <v>552</v>
      </c>
      <c r="B223" s="12" t="s">
        <v>553</v>
      </c>
      <c r="C223" s="12" t="s">
        <v>3544</v>
      </c>
      <c r="D223" s="13">
        <v>50</v>
      </c>
      <c r="E223" s="20">
        <f t="shared" si="9"/>
        <v>50</v>
      </c>
      <c r="F223" s="14">
        <v>2</v>
      </c>
      <c r="G223" s="15">
        <f t="shared" si="10"/>
        <v>2</v>
      </c>
      <c r="H223" s="8" t="str">
        <f t="shared" si="11"/>
        <v>Yes</v>
      </c>
    </row>
    <row r="224" spans="1:8" x14ac:dyDescent="0.4">
      <c r="A224" s="12" t="s">
        <v>554</v>
      </c>
      <c r="B224" s="12" t="s">
        <v>555</v>
      </c>
      <c r="C224" s="12" t="s">
        <v>3544</v>
      </c>
      <c r="D224" s="13">
        <v>50</v>
      </c>
      <c r="E224" s="20">
        <f t="shared" si="9"/>
        <v>50</v>
      </c>
      <c r="F224" s="14">
        <v>2</v>
      </c>
      <c r="G224" s="15">
        <f t="shared" si="10"/>
        <v>2</v>
      </c>
      <c r="H224" s="8" t="str">
        <f t="shared" si="11"/>
        <v>Yes</v>
      </c>
    </row>
    <row r="225" spans="1:8" x14ac:dyDescent="0.4">
      <c r="A225" s="12" t="s">
        <v>556</v>
      </c>
      <c r="B225" s="12" t="s">
        <v>557</v>
      </c>
      <c r="C225" s="12" t="s">
        <v>3541</v>
      </c>
      <c r="D225" s="13">
        <v>24.3</v>
      </c>
      <c r="E225" s="20">
        <f t="shared" si="9"/>
        <v>75.7</v>
      </c>
      <c r="F225" s="14">
        <v>4.12</v>
      </c>
      <c r="G225" s="15">
        <f t="shared" si="10"/>
        <v>4.1152263374485596</v>
      </c>
      <c r="H225" s="8" t="str">
        <f t="shared" si="11"/>
        <v>Yes</v>
      </c>
    </row>
    <row r="226" spans="1:8" x14ac:dyDescent="0.4">
      <c r="A226" s="12" t="s">
        <v>558</v>
      </c>
      <c r="B226" s="12" t="s">
        <v>559</v>
      </c>
      <c r="C226" s="12" t="s">
        <v>3541</v>
      </c>
      <c r="D226" s="13">
        <v>25.3</v>
      </c>
      <c r="E226" s="20">
        <f t="shared" si="9"/>
        <v>74.7</v>
      </c>
      <c r="F226" s="14">
        <v>3.95</v>
      </c>
      <c r="G226" s="15">
        <f t="shared" si="10"/>
        <v>3.9525691699604741</v>
      </c>
      <c r="H226" s="8" t="str">
        <f t="shared" si="11"/>
        <v>Yes</v>
      </c>
    </row>
    <row r="227" spans="1:8" x14ac:dyDescent="0.4">
      <c r="A227" s="12" t="s">
        <v>560</v>
      </c>
      <c r="B227" s="12" t="s">
        <v>561</v>
      </c>
      <c r="C227" s="12" t="s">
        <v>3540</v>
      </c>
      <c r="D227" s="13">
        <v>32.26</v>
      </c>
      <c r="E227" s="20">
        <f t="shared" si="9"/>
        <v>67.740000000000009</v>
      </c>
      <c r="F227" s="14">
        <v>3.1</v>
      </c>
      <c r="G227" s="15">
        <f t="shared" si="10"/>
        <v>3.0998140111593306</v>
      </c>
      <c r="H227" s="8" t="str">
        <f t="shared" si="11"/>
        <v>Yes</v>
      </c>
    </row>
    <row r="228" spans="1:8" x14ac:dyDescent="0.4">
      <c r="A228" s="12" t="s">
        <v>562</v>
      </c>
      <c r="B228" s="12" t="s">
        <v>563</v>
      </c>
      <c r="C228" s="12" t="s">
        <v>3544</v>
      </c>
      <c r="D228" s="13">
        <v>50</v>
      </c>
      <c r="E228" s="20">
        <f t="shared" si="9"/>
        <v>50</v>
      </c>
      <c r="F228" s="14">
        <v>2</v>
      </c>
      <c r="G228" s="15">
        <f t="shared" si="10"/>
        <v>2</v>
      </c>
      <c r="H228" s="8" t="str">
        <f t="shared" si="11"/>
        <v>Yes</v>
      </c>
    </row>
    <row r="229" spans="1:8" x14ac:dyDescent="0.4">
      <c r="A229" s="12" t="s">
        <v>564</v>
      </c>
      <c r="B229" s="12" t="s">
        <v>565</v>
      </c>
      <c r="C229" s="12" t="s">
        <v>3541</v>
      </c>
      <c r="D229" s="13">
        <v>22.6</v>
      </c>
      <c r="E229" s="20">
        <f t="shared" si="9"/>
        <v>77.400000000000006</v>
      </c>
      <c r="F229" s="14">
        <v>4.42</v>
      </c>
      <c r="G229" s="15">
        <f t="shared" si="10"/>
        <v>4.4247787610619467</v>
      </c>
      <c r="H229" s="8" t="str">
        <f t="shared" si="11"/>
        <v>Yes</v>
      </c>
    </row>
    <row r="230" spans="1:8" x14ac:dyDescent="0.4">
      <c r="A230" s="12" t="s">
        <v>566</v>
      </c>
      <c r="B230" s="12" t="s">
        <v>567</v>
      </c>
      <c r="C230" s="12" t="s">
        <v>3541</v>
      </c>
      <c r="D230" s="13">
        <v>30.4</v>
      </c>
      <c r="E230" s="20">
        <f t="shared" si="9"/>
        <v>69.599999999999994</v>
      </c>
      <c r="F230" s="14">
        <v>3.29</v>
      </c>
      <c r="G230" s="15">
        <f t="shared" si="10"/>
        <v>3.2894736842105265</v>
      </c>
      <c r="H230" s="8" t="str">
        <f t="shared" si="11"/>
        <v>Yes</v>
      </c>
    </row>
    <row r="231" spans="1:8" x14ac:dyDescent="0.4">
      <c r="A231" s="12" t="s">
        <v>572</v>
      </c>
      <c r="B231" s="12" t="s">
        <v>573</v>
      </c>
      <c r="C231" s="12" t="s">
        <v>3547</v>
      </c>
      <c r="D231" s="13">
        <v>20</v>
      </c>
      <c r="E231" s="20">
        <f t="shared" si="9"/>
        <v>80</v>
      </c>
      <c r="F231" s="14">
        <v>5</v>
      </c>
      <c r="G231" s="15">
        <f t="shared" si="10"/>
        <v>5</v>
      </c>
      <c r="H231" s="8" t="str">
        <f t="shared" si="11"/>
        <v>Yes</v>
      </c>
    </row>
    <row r="232" spans="1:8" x14ac:dyDescent="0.4">
      <c r="A232" s="12" t="s">
        <v>576</v>
      </c>
      <c r="B232" s="12" t="s">
        <v>577</v>
      </c>
      <c r="C232" s="12" t="s">
        <v>3540</v>
      </c>
      <c r="D232" s="13">
        <v>33</v>
      </c>
      <c r="E232" s="20">
        <f t="shared" si="9"/>
        <v>67</v>
      </c>
      <c r="F232" s="14">
        <v>3.03</v>
      </c>
      <c r="G232" s="15">
        <f t="shared" si="10"/>
        <v>3.0303030303030303</v>
      </c>
      <c r="H232" s="8" t="str">
        <f t="shared" si="11"/>
        <v>Yes</v>
      </c>
    </row>
    <row r="233" spans="1:8" x14ac:dyDescent="0.4">
      <c r="A233" s="12" t="s">
        <v>578</v>
      </c>
      <c r="B233" s="12" t="s">
        <v>579</v>
      </c>
      <c r="C233" s="12" t="s">
        <v>3544</v>
      </c>
      <c r="D233" s="13">
        <v>50</v>
      </c>
      <c r="E233" s="20">
        <f t="shared" si="9"/>
        <v>50</v>
      </c>
      <c r="F233" s="14">
        <v>2</v>
      </c>
      <c r="G233" s="15">
        <f t="shared" si="10"/>
        <v>2</v>
      </c>
      <c r="H233" s="8" t="str">
        <f t="shared" si="11"/>
        <v>Yes</v>
      </c>
    </row>
    <row r="234" spans="1:8" x14ac:dyDescent="0.4">
      <c r="A234" s="12" t="s">
        <v>580</v>
      </c>
      <c r="B234" s="12" t="s">
        <v>581</v>
      </c>
      <c r="C234" s="12" t="s">
        <v>3544</v>
      </c>
      <c r="D234" s="13">
        <v>50</v>
      </c>
      <c r="E234" s="20">
        <f t="shared" si="9"/>
        <v>50</v>
      </c>
      <c r="F234" s="14">
        <v>2</v>
      </c>
      <c r="G234" s="15">
        <f t="shared" si="10"/>
        <v>2</v>
      </c>
      <c r="H234" s="8" t="str">
        <f t="shared" si="11"/>
        <v>Yes</v>
      </c>
    </row>
    <row r="235" spans="1:8" x14ac:dyDescent="0.4">
      <c r="A235" s="12" t="s">
        <v>582</v>
      </c>
      <c r="B235" s="12" t="s">
        <v>583</v>
      </c>
      <c r="C235" s="12" t="s">
        <v>3540</v>
      </c>
      <c r="D235" s="13">
        <v>41.14</v>
      </c>
      <c r="E235" s="20">
        <f t="shared" si="9"/>
        <v>58.86</v>
      </c>
      <c r="F235" s="14">
        <v>2.4300000000000002</v>
      </c>
      <c r="G235" s="15">
        <f t="shared" si="10"/>
        <v>2.4307243558580458</v>
      </c>
      <c r="H235" s="8" t="str">
        <f t="shared" si="11"/>
        <v>Yes</v>
      </c>
    </row>
    <row r="236" spans="1:8" x14ac:dyDescent="0.4">
      <c r="A236" s="12" t="s">
        <v>584</v>
      </c>
      <c r="B236" s="12" t="s">
        <v>585</v>
      </c>
      <c r="C236" s="12" t="s">
        <v>3540</v>
      </c>
      <c r="D236" s="13">
        <v>29.44</v>
      </c>
      <c r="E236" s="20">
        <f t="shared" si="9"/>
        <v>70.56</v>
      </c>
      <c r="F236" s="14">
        <v>3.4</v>
      </c>
      <c r="G236" s="15">
        <f t="shared" si="10"/>
        <v>3.3967391304347823</v>
      </c>
      <c r="H236" s="8" t="str">
        <f t="shared" si="11"/>
        <v>Yes</v>
      </c>
    </row>
    <row r="237" spans="1:8" x14ac:dyDescent="0.4">
      <c r="A237" s="12" t="s">
        <v>586</v>
      </c>
      <c r="B237" s="12" t="s">
        <v>587</v>
      </c>
      <c r="C237" s="12" t="s">
        <v>3541</v>
      </c>
      <c r="D237" s="13">
        <v>26.2</v>
      </c>
      <c r="E237" s="20">
        <f t="shared" si="9"/>
        <v>73.8</v>
      </c>
      <c r="F237" s="14">
        <v>3.82</v>
      </c>
      <c r="G237" s="15">
        <f t="shared" si="10"/>
        <v>3.8167938931297711</v>
      </c>
      <c r="H237" s="8" t="str">
        <f t="shared" si="11"/>
        <v>Yes</v>
      </c>
    </row>
    <row r="238" spans="1:8" x14ac:dyDescent="0.4">
      <c r="A238" s="12" t="s">
        <v>588</v>
      </c>
      <c r="B238" s="12" t="s">
        <v>589</v>
      </c>
      <c r="C238" s="12" t="s">
        <v>3541</v>
      </c>
      <c r="D238" s="13">
        <v>25.6</v>
      </c>
      <c r="E238" s="20">
        <f t="shared" si="9"/>
        <v>74.400000000000006</v>
      </c>
      <c r="F238" s="14">
        <v>3.91</v>
      </c>
      <c r="G238" s="15">
        <f t="shared" si="10"/>
        <v>3.90625</v>
      </c>
      <c r="H238" s="8" t="str">
        <f t="shared" si="11"/>
        <v>Yes</v>
      </c>
    </row>
    <row r="239" spans="1:8" x14ac:dyDescent="0.4">
      <c r="A239" s="12" t="s">
        <v>590</v>
      </c>
      <c r="B239" s="12" t="s">
        <v>591</v>
      </c>
      <c r="C239" s="12" t="s">
        <v>3540</v>
      </c>
      <c r="D239" s="13">
        <v>28.82</v>
      </c>
      <c r="E239" s="20">
        <f t="shared" si="9"/>
        <v>71.180000000000007</v>
      </c>
      <c r="F239" s="14">
        <v>3.47</v>
      </c>
      <c r="G239" s="15">
        <f t="shared" si="10"/>
        <v>3.4698126301179735</v>
      </c>
      <c r="H239" s="8" t="str">
        <f t="shared" si="11"/>
        <v>Yes</v>
      </c>
    </row>
    <row r="240" spans="1:8" x14ac:dyDescent="0.4">
      <c r="A240" s="12" t="s">
        <v>592</v>
      </c>
      <c r="B240" s="12" t="s">
        <v>593</v>
      </c>
      <c r="C240" s="12" t="s">
        <v>3540</v>
      </c>
      <c r="D240" s="13">
        <v>27.26</v>
      </c>
      <c r="E240" s="20">
        <f t="shared" si="9"/>
        <v>72.739999999999995</v>
      </c>
      <c r="F240" s="14">
        <v>3.67</v>
      </c>
      <c r="G240" s="15">
        <f t="shared" si="10"/>
        <v>3.6683785766691122</v>
      </c>
      <c r="H240" s="8" t="str">
        <f t="shared" si="11"/>
        <v>Yes</v>
      </c>
    </row>
    <row r="241" spans="1:8" x14ac:dyDescent="0.4">
      <c r="A241" s="12" t="s">
        <v>596</v>
      </c>
      <c r="B241" s="12" t="s">
        <v>597</v>
      </c>
      <c r="C241" s="12" t="s">
        <v>3540</v>
      </c>
      <c r="D241" s="13">
        <v>36.25</v>
      </c>
      <c r="E241" s="20">
        <f t="shared" si="9"/>
        <v>63.75</v>
      </c>
      <c r="F241" s="14">
        <v>2.76</v>
      </c>
      <c r="G241" s="15">
        <f t="shared" si="10"/>
        <v>2.7586206896551726</v>
      </c>
      <c r="H241" s="8" t="str">
        <f t="shared" si="11"/>
        <v>Yes</v>
      </c>
    </row>
    <row r="242" spans="1:8" x14ac:dyDescent="0.4">
      <c r="A242" s="12" t="s">
        <v>598</v>
      </c>
      <c r="B242" s="12" t="s">
        <v>599</v>
      </c>
      <c r="C242" s="12" t="s">
        <v>3540</v>
      </c>
      <c r="D242" s="13">
        <v>31.54</v>
      </c>
      <c r="E242" s="20">
        <f t="shared" si="9"/>
        <v>68.460000000000008</v>
      </c>
      <c r="F242" s="14">
        <v>3.17</v>
      </c>
      <c r="G242" s="15">
        <f t="shared" si="10"/>
        <v>3.1705770450221942</v>
      </c>
      <c r="H242" s="8" t="str">
        <f t="shared" si="11"/>
        <v>Yes</v>
      </c>
    </row>
    <row r="243" spans="1:8" x14ac:dyDescent="0.4">
      <c r="A243" s="12" t="s">
        <v>600</v>
      </c>
      <c r="B243" s="12" t="s">
        <v>601</v>
      </c>
      <c r="C243" s="12" t="s">
        <v>3544</v>
      </c>
      <c r="D243" s="13">
        <v>50</v>
      </c>
      <c r="E243" s="20">
        <f t="shared" si="9"/>
        <v>50</v>
      </c>
      <c r="F243" s="14">
        <v>2</v>
      </c>
      <c r="G243" s="15">
        <f t="shared" si="10"/>
        <v>2</v>
      </c>
      <c r="H243" s="8" t="str">
        <f t="shared" si="11"/>
        <v>Yes</v>
      </c>
    </row>
    <row r="244" spans="1:8" x14ac:dyDescent="0.4">
      <c r="A244" s="12" t="s">
        <v>602</v>
      </c>
      <c r="B244" s="12" t="s">
        <v>603</v>
      </c>
      <c r="C244" s="12" t="s">
        <v>3540</v>
      </c>
      <c r="D244" s="13">
        <v>32.42</v>
      </c>
      <c r="E244" s="20">
        <f t="shared" si="9"/>
        <v>67.58</v>
      </c>
      <c r="F244" s="14">
        <v>3.08</v>
      </c>
      <c r="G244" s="15">
        <f t="shared" si="10"/>
        <v>3.084515731030228</v>
      </c>
      <c r="H244" s="8" t="str">
        <f t="shared" si="11"/>
        <v>Yes</v>
      </c>
    </row>
    <row r="245" spans="1:8" x14ac:dyDescent="0.4">
      <c r="A245" s="12" t="s">
        <v>604</v>
      </c>
      <c r="B245" s="12" t="s">
        <v>605</v>
      </c>
      <c r="C245" s="12" t="s">
        <v>3540</v>
      </c>
      <c r="D245" s="13">
        <v>30.85</v>
      </c>
      <c r="E245" s="20">
        <f t="shared" si="9"/>
        <v>69.150000000000006</v>
      </c>
      <c r="F245" s="14">
        <v>3.24</v>
      </c>
      <c r="G245" s="15">
        <f t="shared" si="10"/>
        <v>3.2414910858995136</v>
      </c>
      <c r="H245" s="8" t="str">
        <f t="shared" si="11"/>
        <v>Yes</v>
      </c>
    </row>
    <row r="246" spans="1:8" x14ac:dyDescent="0.4">
      <c r="A246" s="12" t="s">
        <v>606</v>
      </c>
      <c r="B246" s="12" t="s">
        <v>607</v>
      </c>
      <c r="C246" s="12" t="s">
        <v>3540</v>
      </c>
      <c r="D246" s="13">
        <v>31.02</v>
      </c>
      <c r="E246" s="20">
        <f t="shared" si="9"/>
        <v>68.98</v>
      </c>
      <c r="F246" s="14">
        <v>3.22</v>
      </c>
      <c r="G246" s="15">
        <f t="shared" si="10"/>
        <v>3.223726627981947</v>
      </c>
      <c r="H246" s="8" t="str">
        <f t="shared" si="11"/>
        <v>Yes</v>
      </c>
    </row>
    <row r="247" spans="1:8" x14ac:dyDescent="0.4">
      <c r="A247" s="12" t="s">
        <v>608</v>
      </c>
      <c r="B247" s="12" t="s">
        <v>609</v>
      </c>
      <c r="C247" s="12" t="s">
        <v>3540</v>
      </c>
      <c r="D247" s="13">
        <v>35.79</v>
      </c>
      <c r="E247" s="20">
        <f t="shared" si="9"/>
        <v>64.210000000000008</v>
      </c>
      <c r="F247" s="14">
        <v>2.79</v>
      </c>
      <c r="G247" s="15">
        <f t="shared" si="10"/>
        <v>2.7940765576976809</v>
      </c>
      <c r="H247" s="8" t="str">
        <f t="shared" si="11"/>
        <v>Yes</v>
      </c>
    </row>
    <row r="248" spans="1:8" x14ac:dyDescent="0.4">
      <c r="A248" s="12" t="s">
        <v>610</v>
      </c>
      <c r="B248" s="12" t="s">
        <v>611</v>
      </c>
      <c r="C248" s="12" t="s">
        <v>3540</v>
      </c>
      <c r="D248" s="13">
        <v>40.409999999999997</v>
      </c>
      <c r="E248" s="20">
        <f t="shared" si="9"/>
        <v>59.59</v>
      </c>
      <c r="F248" s="14">
        <v>2.4700000000000002</v>
      </c>
      <c r="G248" s="15">
        <f t="shared" si="10"/>
        <v>2.4746349913387777</v>
      </c>
      <c r="H248" s="8" t="str">
        <f t="shared" si="11"/>
        <v>Yes</v>
      </c>
    </row>
    <row r="249" spans="1:8" x14ac:dyDescent="0.4">
      <c r="A249" s="12" t="s">
        <v>612</v>
      </c>
      <c r="B249" s="12" t="s">
        <v>613</v>
      </c>
      <c r="C249" s="12" t="s">
        <v>3540</v>
      </c>
      <c r="D249" s="13">
        <v>36.729999999999997</v>
      </c>
      <c r="E249" s="20">
        <f t="shared" si="9"/>
        <v>63.27</v>
      </c>
      <c r="F249" s="14">
        <v>2.72</v>
      </c>
      <c r="G249" s="15">
        <f t="shared" si="10"/>
        <v>2.7225701061802345</v>
      </c>
      <c r="H249" s="8" t="str">
        <f t="shared" si="11"/>
        <v>Yes</v>
      </c>
    </row>
    <row r="250" spans="1:8" x14ac:dyDescent="0.4">
      <c r="A250" s="12" t="s">
        <v>616</v>
      </c>
      <c r="B250" s="12" t="s">
        <v>617</v>
      </c>
      <c r="C250" s="12" t="s">
        <v>3540</v>
      </c>
      <c r="D250" s="13">
        <v>26.5</v>
      </c>
      <c r="E250" s="20">
        <f t="shared" si="9"/>
        <v>73.5</v>
      </c>
      <c r="F250" s="14">
        <v>3.77</v>
      </c>
      <c r="G250" s="15">
        <f t="shared" si="10"/>
        <v>3.7735849056603774</v>
      </c>
      <c r="H250" s="8" t="str">
        <f t="shared" si="11"/>
        <v>Yes</v>
      </c>
    </row>
    <row r="251" spans="1:8" x14ac:dyDescent="0.4">
      <c r="A251" s="12" t="s">
        <v>618</v>
      </c>
      <c r="B251" s="12" t="s">
        <v>619</v>
      </c>
      <c r="C251" s="12" t="s">
        <v>3540</v>
      </c>
      <c r="D251" s="13">
        <v>34.22</v>
      </c>
      <c r="E251" s="20">
        <f t="shared" si="9"/>
        <v>65.78</v>
      </c>
      <c r="F251" s="14">
        <v>2.92</v>
      </c>
      <c r="G251" s="15">
        <f t="shared" si="10"/>
        <v>2.9222676797194622</v>
      </c>
      <c r="H251" s="8" t="str">
        <f t="shared" si="11"/>
        <v>Yes</v>
      </c>
    </row>
    <row r="252" spans="1:8" x14ac:dyDescent="0.4">
      <c r="A252" s="12" t="s">
        <v>620</v>
      </c>
      <c r="B252" s="12" t="s">
        <v>621</v>
      </c>
      <c r="C252" s="12" t="s">
        <v>3540</v>
      </c>
      <c r="D252" s="13">
        <v>31.33</v>
      </c>
      <c r="E252" s="20">
        <f t="shared" si="9"/>
        <v>68.67</v>
      </c>
      <c r="F252" s="14">
        <v>3.19</v>
      </c>
      <c r="G252" s="15">
        <f t="shared" si="10"/>
        <v>3.191828917969997</v>
      </c>
      <c r="H252" s="8" t="str">
        <f t="shared" si="11"/>
        <v>Yes</v>
      </c>
    </row>
    <row r="253" spans="1:8" x14ac:dyDescent="0.4">
      <c r="A253" s="12" t="s">
        <v>622</v>
      </c>
      <c r="B253" s="12" t="s">
        <v>623</v>
      </c>
      <c r="C253" s="12" t="s">
        <v>3541</v>
      </c>
      <c r="D253" s="13">
        <v>27</v>
      </c>
      <c r="E253" s="20">
        <f t="shared" si="9"/>
        <v>73</v>
      </c>
      <c r="F253" s="14">
        <v>3.7</v>
      </c>
      <c r="G253" s="15">
        <f t="shared" si="10"/>
        <v>3.7037037037037037</v>
      </c>
      <c r="H253" s="8" t="str">
        <f t="shared" si="11"/>
        <v>Yes</v>
      </c>
    </row>
    <row r="254" spans="1:8" x14ac:dyDescent="0.4">
      <c r="A254" s="12" t="s">
        <v>624</v>
      </c>
      <c r="B254" s="12" t="s">
        <v>625</v>
      </c>
      <c r="C254" s="12" t="s">
        <v>3540</v>
      </c>
      <c r="D254" s="13">
        <v>33.18</v>
      </c>
      <c r="E254" s="20">
        <f t="shared" si="9"/>
        <v>66.819999999999993</v>
      </c>
      <c r="F254" s="14">
        <v>3.01</v>
      </c>
      <c r="G254" s="15">
        <f t="shared" si="10"/>
        <v>3.0138637733574445</v>
      </c>
      <c r="H254" s="8" t="str">
        <f t="shared" si="11"/>
        <v>Yes</v>
      </c>
    </row>
    <row r="255" spans="1:8" x14ac:dyDescent="0.4">
      <c r="A255" s="12" t="s">
        <v>626</v>
      </c>
      <c r="B255" s="12" t="s">
        <v>627</v>
      </c>
      <c r="C255" s="12" t="s">
        <v>3540</v>
      </c>
      <c r="D255" s="13">
        <v>30.06</v>
      </c>
      <c r="E255" s="20">
        <f t="shared" si="9"/>
        <v>69.94</v>
      </c>
      <c r="F255" s="14">
        <v>3.33</v>
      </c>
      <c r="G255" s="15">
        <f t="shared" si="10"/>
        <v>3.3266799733865602</v>
      </c>
      <c r="H255" s="8" t="str">
        <f t="shared" si="11"/>
        <v>Yes</v>
      </c>
    </row>
    <row r="256" spans="1:8" x14ac:dyDescent="0.4">
      <c r="A256" s="12" t="s">
        <v>628</v>
      </c>
      <c r="B256" s="12" t="s">
        <v>629</v>
      </c>
      <c r="C256" s="12" t="s">
        <v>3540</v>
      </c>
      <c r="D256" s="13">
        <v>40.25</v>
      </c>
      <c r="E256" s="20">
        <f t="shared" si="9"/>
        <v>59.75</v>
      </c>
      <c r="F256" s="14">
        <v>2.48</v>
      </c>
      <c r="G256" s="15">
        <f t="shared" si="10"/>
        <v>2.4844720496894408</v>
      </c>
      <c r="H256" s="8" t="str">
        <f t="shared" si="11"/>
        <v>Yes</v>
      </c>
    </row>
    <row r="257" spans="1:8" x14ac:dyDescent="0.4">
      <c r="A257" s="12" t="s">
        <v>630</v>
      </c>
      <c r="B257" s="12" t="s">
        <v>631</v>
      </c>
      <c r="C257" s="12" t="s">
        <v>3540</v>
      </c>
      <c r="D257" s="13">
        <v>31.15</v>
      </c>
      <c r="E257" s="20">
        <f t="shared" si="9"/>
        <v>68.849999999999994</v>
      </c>
      <c r="F257" s="14">
        <v>3.21</v>
      </c>
      <c r="G257" s="15">
        <f t="shared" si="10"/>
        <v>3.2102728731942216</v>
      </c>
      <c r="H257" s="8" t="str">
        <f t="shared" si="11"/>
        <v>Yes</v>
      </c>
    </row>
    <row r="258" spans="1:8" x14ac:dyDescent="0.4">
      <c r="A258" s="12" t="s">
        <v>634</v>
      </c>
      <c r="B258" s="12" t="s">
        <v>635</v>
      </c>
      <c r="C258" s="12" t="s">
        <v>3544</v>
      </c>
      <c r="D258" s="13">
        <v>50</v>
      </c>
      <c r="E258" s="20">
        <f t="shared" si="9"/>
        <v>50</v>
      </c>
      <c r="F258" s="14">
        <v>2</v>
      </c>
      <c r="G258" s="15">
        <f t="shared" si="10"/>
        <v>2</v>
      </c>
      <c r="H258" s="8" t="str">
        <f t="shared" si="11"/>
        <v>Yes</v>
      </c>
    </row>
    <row r="259" spans="1:8" x14ac:dyDescent="0.4">
      <c r="A259" s="12" t="s">
        <v>636</v>
      </c>
      <c r="B259" s="12" t="s">
        <v>637</v>
      </c>
      <c r="C259" s="12" t="s">
        <v>3540</v>
      </c>
      <c r="D259" s="13">
        <v>31.18</v>
      </c>
      <c r="E259" s="20">
        <f t="shared" si="9"/>
        <v>68.819999999999993</v>
      </c>
      <c r="F259" s="14">
        <v>3.21</v>
      </c>
      <c r="G259" s="15">
        <f t="shared" si="10"/>
        <v>3.2071840923669019</v>
      </c>
      <c r="H259" s="8" t="str">
        <f t="shared" si="11"/>
        <v>Yes</v>
      </c>
    </row>
    <row r="260" spans="1:8" x14ac:dyDescent="0.4">
      <c r="A260" s="12" t="s">
        <v>638</v>
      </c>
      <c r="B260" s="12" t="s">
        <v>639</v>
      </c>
      <c r="C260" s="12" t="s">
        <v>3544</v>
      </c>
      <c r="D260" s="13">
        <v>50</v>
      </c>
      <c r="E260" s="20">
        <f t="shared" si="9"/>
        <v>50</v>
      </c>
      <c r="F260" s="14">
        <v>2</v>
      </c>
      <c r="G260" s="15">
        <f t="shared" si="10"/>
        <v>2</v>
      </c>
      <c r="H260" s="8" t="str">
        <f t="shared" si="11"/>
        <v>Yes</v>
      </c>
    </row>
    <row r="261" spans="1:8" x14ac:dyDescent="0.4">
      <c r="A261" s="12" t="s">
        <v>640</v>
      </c>
      <c r="B261" s="12" t="s">
        <v>641</v>
      </c>
      <c r="C261" s="12" t="s">
        <v>3540</v>
      </c>
      <c r="D261" s="13">
        <v>38.520000000000003</v>
      </c>
      <c r="E261" s="20">
        <f t="shared" si="9"/>
        <v>61.48</v>
      </c>
      <c r="F261" s="14">
        <v>2.6</v>
      </c>
      <c r="G261" s="15">
        <f t="shared" si="10"/>
        <v>2.5960539979231565</v>
      </c>
      <c r="H261" s="8" t="str">
        <f t="shared" si="11"/>
        <v>Yes</v>
      </c>
    </row>
    <row r="262" spans="1:8" x14ac:dyDescent="0.4">
      <c r="A262" s="12" t="s">
        <v>642</v>
      </c>
      <c r="B262" s="12" t="s">
        <v>643</v>
      </c>
      <c r="C262" s="12" t="s">
        <v>3540</v>
      </c>
      <c r="D262" s="13">
        <v>29.04</v>
      </c>
      <c r="E262" s="20">
        <f t="shared" ref="E262:E325" si="12">100-D262</f>
        <v>70.960000000000008</v>
      </c>
      <c r="F262" s="14">
        <v>3.44</v>
      </c>
      <c r="G262" s="15">
        <f t="shared" ref="G262:G325" si="13">IFERROR(100/D262,"")</f>
        <v>3.443526170798898</v>
      </c>
      <c r="H262" s="8" t="str">
        <f t="shared" ref="H262:H325" si="14">IF(E262&gt;0,"Yes","No — 0% funding")</f>
        <v>Yes</v>
      </c>
    </row>
    <row r="263" spans="1:8" x14ac:dyDescent="0.4">
      <c r="A263" s="12" t="s">
        <v>644</v>
      </c>
      <c r="B263" s="12" t="s">
        <v>645</v>
      </c>
      <c r="C263" s="12" t="s">
        <v>3540</v>
      </c>
      <c r="D263" s="13">
        <v>29.79</v>
      </c>
      <c r="E263" s="20">
        <f t="shared" si="12"/>
        <v>70.210000000000008</v>
      </c>
      <c r="F263" s="14">
        <v>3.36</v>
      </c>
      <c r="G263" s="15">
        <f t="shared" si="13"/>
        <v>3.3568311513930849</v>
      </c>
      <c r="H263" s="8" t="str">
        <f t="shared" si="14"/>
        <v>Yes</v>
      </c>
    </row>
    <row r="264" spans="1:8" x14ac:dyDescent="0.4">
      <c r="A264" s="12" t="s">
        <v>646</v>
      </c>
      <c r="B264" s="12" t="s">
        <v>647</v>
      </c>
      <c r="C264" s="12" t="s">
        <v>3540</v>
      </c>
      <c r="D264" s="13">
        <v>29.65</v>
      </c>
      <c r="E264" s="20">
        <f t="shared" si="12"/>
        <v>70.349999999999994</v>
      </c>
      <c r="F264" s="14">
        <v>3.37</v>
      </c>
      <c r="G264" s="15">
        <f t="shared" si="13"/>
        <v>3.3726812816188874</v>
      </c>
      <c r="H264" s="8" t="str">
        <f t="shared" si="14"/>
        <v>Yes</v>
      </c>
    </row>
    <row r="265" spans="1:8" x14ac:dyDescent="0.4">
      <c r="A265" s="12" t="s">
        <v>648</v>
      </c>
      <c r="B265" s="12" t="s">
        <v>649</v>
      </c>
      <c r="C265" s="12" t="s">
        <v>3544</v>
      </c>
      <c r="D265" s="13">
        <v>50</v>
      </c>
      <c r="E265" s="20">
        <f t="shared" si="12"/>
        <v>50</v>
      </c>
      <c r="F265" s="14">
        <v>2</v>
      </c>
      <c r="G265" s="15">
        <f t="shared" si="13"/>
        <v>2</v>
      </c>
      <c r="H265" s="8" t="str">
        <f t="shared" si="14"/>
        <v>Yes</v>
      </c>
    </row>
    <row r="266" spans="1:8" x14ac:dyDescent="0.4">
      <c r="A266" s="12" t="s">
        <v>650</v>
      </c>
      <c r="B266" s="12" t="s">
        <v>651</v>
      </c>
      <c r="C266" s="12" t="s">
        <v>3540</v>
      </c>
      <c r="D266" s="13">
        <v>33.6</v>
      </c>
      <c r="E266" s="20">
        <f t="shared" si="12"/>
        <v>66.400000000000006</v>
      </c>
      <c r="F266" s="14">
        <v>2.98</v>
      </c>
      <c r="G266" s="15">
        <f t="shared" si="13"/>
        <v>2.9761904761904763</v>
      </c>
      <c r="H266" s="8" t="str">
        <f t="shared" si="14"/>
        <v>Yes</v>
      </c>
    </row>
    <row r="267" spans="1:8" x14ac:dyDescent="0.4">
      <c r="A267" s="12" t="s">
        <v>652</v>
      </c>
      <c r="B267" s="12" t="s">
        <v>653</v>
      </c>
      <c r="C267" s="12" t="s">
        <v>3541</v>
      </c>
      <c r="D267" s="13">
        <v>27.3</v>
      </c>
      <c r="E267" s="20">
        <f t="shared" si="12"/>
        <v>72.7</v>
      </c>
      <c r="F267" s="14">
        <v>3.66</v>
      </c>
      <c r="G267" s="15">
        <f t="shared" si="13"/>
        <v>3.6630036630036629</v>
      </c>
      <c r="H267" s="8" t="str">
        <f t="shared" si="14"/>
        <v>Yes</v>
      </c>
    </row>
    <row r="268" spans="1:8" x14ac:dyDescent="0.4">
      <c r="A268" s="12" t="s">
        <v>654</v>
      </c>
      <c r="B268" s="12" t="s">
        <v>655</v>
      </c>
      <c r="C268" s="12" t="s">
        <v>3540</v>
      </c>
      <c r="D268" s="13">
        <v>29.71</v>
      </c>
      <c r="E268" s="20">
        <f t="shared" si="12"/>
        <v>70.289999999999992</v>
      </c>
      <c r="F268" s="14">
        <v>3.37</v>
      </c>
      <c r="G268" s="15">
        <f t="shared" si="13"/>
        <v>3.3658700774150119</v>
      </c>
      <c r="H268" s="8" t="str">
        <f t="shared" si="14"/>
        <v>Yes</v>
      </c>
    </row>
    <row r="269" spans="1:8" x14ac:dyDescent="0.4">
      <c r="A269" s="12" t="s">
        <v>656</v>
      </c>
      <c r="B269" s="12" t="s">
        <v>657</v>
      </c>
      <c r="C269" s="12" t="s">
        <v>3540</v>
      </c>
      <c r="D269" s="13">
        <v>30.26</v>
      </c>
      <c r="E269" s="20">
        <f t="shared" si="12"/>
        <v>69.739999999999995</v>
      </c>
      <c r="F269" s="14">
        <v>3.3</v>
      </c>
      <c r="G269" s="15">
        <f t="shared" si="13"/>
        <v>3.3046926635822866</v>
      </c>
      <c r="H269" s="8" t="str">
        <f t="shared" si="14"/>
        <v>Yes</v>
      </c>
    </row>
    <row r="270" spans="1:8" x14ac:dyDescent="0.4">
      <c r="A270" s="12" t="s">
        <v>660</v>
      </c>
      <c r="B270" s="12" t="s">
        <v>661</v>
      </c>
      <c r="C270" s="12" t="s">
        <v>3540</v>
      </c>
      <c r="D270" s="13">
        <v>35.89</v>
      </c>
      <c r="E270" s="20">
        <f t="shared" si="12"/>
        <v>64.11</v>
      </c>
      <c r="F270" s="14">
        <v>2.79</v>
      </c>
      <c r="G270" s="15">
        <f t="shared" si="13"/>
        <v>2.7862914460852606</v>
      </c>
      <c r="H270" s="8" t="str">
        <f t="shared" si="14"/>
        <v>Yes</v>
      </c>
    </row>
    <row r="271" spans="1:8" x14ac:dyDescent="0.4">
      <c r="A271" s="12" t="s">
        <v>662</v>
      </c>
      <c r="B271" s="12" t="s">
        <v>663</v>
      </c>
      <c r="C271" s="12" t="s">
        <v>3540</v>
      </c>
      <c r="D271" s="13">
        <v>37.67</v>
      </c>
      <c r="E271" s="20">
        <f t="shared" si="12"/>
        <v>62.33</v>
      </c>
      <c r="F271" s="14">
        <v>2.65</v>
      </c>
      <c r="G271" s="15">
        <f t="shared" si="13"/>
        <v>2.6546323334218211</v>
      </c>
      <c r="H271" s="8" t="str">
        <f t="shared" si="14"/>
        <v>Yes</v>
      </c>
    </row>
    <row r="272" spans="1:8" x14ac:dyDescent="0.4">
      <c r="A272" s="12" t="s">
        <v>668</v>
      </c>
      <c r="B272" s="12" t="s">
        <v>669</v>
      </c>
      <c r="C272" s="12" t="s">
        <v>3540</v>
      </c>
      <c r="D272" s="13">
        <v>30.24</v>
      </c>
      <c r="E272" s="20">
        <f t="shared" si="12"/>
        <v>69.760000000000005</v>
      </c>
      <c r="F272" s="14">
        <v>3.31</v>
      </c>
      <c r="G272" s="15">
        <f t="shared" si="13"/>
        <v>3.306878306878307</v>
      </c>
      <c r="H272" s="8" t="str">
        <f t="shared" si="14"/>
        <v>Yes</v>
      </c>
    </row>
    <row r="273" spans="1:8" x14ac:dyDescent="0.4">
      <c r="A273" s="12" t="s">
        <v>670</v>
      </c>
      <c r="B273" s="12" t="s">
        <v>671</v>
      </c>
      <c r="C273" s="12" t="s">
        <v>3541</v>
      </c>
      <c r="D273" s="13">
        <v>26.7</v>
      </c>
      <c r="E273" s="20">
        <f t="shared" si="12"/>
        <v>73.3</v>
      </c>
      <c r="F273" s="14">
        <v>3.75</v>
      </c>
      <c r="G273" s="15">
        <f t="shared" si="13"/>
        <v>3.7453183520599254</v>
      </c>
      <c r="H273" s="8" t="str">
        <f t="shared" si="14"/>
        <v>Yes</v>
      </c>
    </row>
    <row r="274" spans="1:8" x14ac:dyDescent="0.4">
      <c r="A274" s="12" t="s">
        <v>672</v>
      </c>
      <c r="B274" s="12" t="s">
        <v>673</v>
      </c>
      <c r="C274" s="12" t="s">
        <v>3540</v>
      </c>
      <c r="D274" s="13">
        <v>32.909999999999997</v>
      </c>
      <c r="E274" s="20">
        <f t="shared" si="12"/>
        <v>67.09</v>
      </c>
      <c r="F274" s="14">
        <v>3.04</v>
      </c>
      <c r="G274" s="15">
        <f t="shared" si="13"/>
        <v>3.0385900941962931</v>
      </c>
      <c r="H274" s="8" t="str">
        <f t="shared" si="14"/>
        <v>Yes</v>
      </c>
    </row>
    <row r="275" spans="1:8" x14ac:dyDescent="0.4">
      <c r="A275" s="12" t="s">
        <v>674</v>
      </c>
      <c r="B275" s="12" t="s">
        <v>675</v>
      </c>
      <c r="C275" s="12" t="s">
        <v>3540</v>
      </c>
      <c r="D275" s="13">
        <v>30.34</v>
      </c>
      <c r="E275" s="20">
        <f t="shared" si="12"/>
        <v>69.66</v>
      </c>
      <c r="F275" s="14">
        <v>3.3</v>
      </c>
      <c r="G275" s="15">
        <f t="shared" si="13"/>
        <v>3.2959789057350033</v>
      </c>
      <c r="H275" s="8" t="str">
        <f t="shared" si="14"/>
        <v>Yes</v>
      </c>
    </row>
    <row r="276" spans="1:8" x14ac:dyDescent="0.4">
      <c r="A276" s="12" t="s">
        <v>678</v>
      </c>
      <c r="B276" s="12" t="s">
        <v>679</v>
      </c>
      <c r="C276" s="12" t="s">
        <v>3541</v>
      </c>
      <c r="D276" s="13">
        <v>22.6</v>
      </c>
      <c r="E276" s="20">
        <f t="shared" si="12"/>
        <v>77.400000000000006</v>
      </c>
      <c r="F276" s="14">
        <v>4.42</v>
      </c>
      <c r="G276" s="15">
        <f t="shared" si="13"/>
        <v>4.4247787610619467</v>
      </c>
      <c r="H276" s="8" t="str">
        <f t="shared" si="14"/>
        <v>Yes</v>
      </c>
    </row>
    <row r="277" spans="1:8" x14ac:dyDescent="0.4">
      <c r="A277" s="12" t="s">
        <v>680</v>
      </c>
      <c r="B277" s="12" t="s">
        <v>681</v>
      </c>
      <c r="C277" s="12" t="s">
        <v>3540</v>
      </c>
      <c r="D277" s="13">
        <v>30.94</v>
      </c>
      <c r="E277" s="20">
        <f t="shared" si="12"/>
        <v>69.06</v>
      </c>
      <c r="F277" s="14">
        <v>3.23</v>
      </c>
      <c r="G277" s="15">
        <f t="shared" si="13"/>
        <v>3.2320620555914674</v>
      </c>
      <c r="H277" s="8" t="str">
        <f t="shared" si="14"/>
        <v>Yes</v>
      </c>
    </row>
    <row r="278" spans="1:8" x14ac:dyDescent="0.4">
      <c r="A278" s="12" t="s">
        <v>682</v>
      </c>
      <c r="B278" s="12" t="s">
        <v>683</v>
      </c>
      <c r="C278" s="12" t="s">
        <v>3540</v>
      </c>
      <c r="D278" s="13">
        <v>32.31</v>
      </c>
      <c r="E278" s="20">
        <f t="shared" si="12"/>
        <v>67.69</v>
      </c>
      <c r="F278" s="14">
        <v>3.1</v>
      </c>
      <c r="G278" s="15">
        <f t="shared" si="13"/>
        <v>3.0950170225936242</v>
      </c>
      <c r="H278" s="8" t="str">
        <f t="shared" si="14"/>
        <v>Yes</v>
      </c>
    </row>
    <row r="279" spans="1:8" x14ac:dyDescent="0.4">
      <c r="A279" s="12" t="s">
        <v>684</v>
      </c>
      <c r="B279" s="12" t="s">
        <v>685</v>
      </c>
      <c r="C279" s="12" t="s">
        <v>3540</v>
      </c>
      <c r="D279" s="13">
        <v>35.590000000000003</v>
      </c>
      <c r="E279" s="20">
        <f t="shared" si="12"/>
        <v>64.41</v>
      </c>
      <c r="F279" s="14">
        <v>2.81</v>
      </c>
      <c r="G279" s="15">
        <f t="shared" si="13"/>
        <v>2.8097780275358244</v>
      </c>
      <c r="H279" s="8" t="str">
        <f t="shared" si="14"/>
        <v>Yes</v>
      </c>
    </row>
    <row r="280" spans="1:8" x14ac:dyDescent="0.4">
      <c r="A280" s="12" t="s">
        <v>686</v>
      </c>
      <c r="B280" s="12" t="s">
        <v>687</v>
      </c>
      <c r="C280" s="12" t="s">
        <v>3540</v>
      </c>
      <c r="D280" s="13">
        <v>29.62</v>
      </c>
      <c r="E280" s="20">
        <f t="shared" si="12"/>
        <v>70.38</v>
      </c>
      <c r="F280" s="14">
        <v>3.38</v>
      </c>
      <c r="G280" s="15">
        <f t="shared" si="13"/>
        <v>3.3760972316002698</v>
      </c>
      <c r="H280" s="8" t="str">
        <f t="shared" si="14"/>
        <v>Yes</v>
      </c>
    </row>
    <row r="281" spans="1:8" x14ac:dyDescent="0.4">
      <c r="A281" s="12" t="s">
        <v>688</v>
      </c>
      <c r="B281" s="12" t="s">
        <v>689</v>
      </c>
      <c r="C281" s="12" t="s">
        <v>3540</v>
      </c>
      <c r="D281" s="13">
        <v>26.5</v>
      </c>
      <c r="E281" s="20">
        <f t="shared" si="12"/>
        <v>73.5</v>
      </c>
      <c r="F281" s="14">
        <v>3.77</v>
      </c>
      <c r="G281" s="15">
        <f t="shared" si="13"/>
        <v>3.7735849056603774</v>
      </c>
      <c r="H281" s="8" t="str">
        <f t="shared" si="14"/>
        <v>Yes</v>
      </c>
    </row>
    <row r="282" spans="1:8" x14ac:dyDescent="0.4">
      <c r="A282" s="12" t="s">
        <v>690</v>
      </c>
      <c r="B282" s="12" t="s">
        <v>691</v>
      </c>
      <c r="C282" s="12" t="s">
        <v>3540</v>
      </c>
      <c r="D282" s="13">
        <v>29.05</v>
      </c>
      <c r="E282" s="20">
        <f t="shared" si="12"/>
        <v>70.95</v>
      </c>
      <c r="F282" s="14">
        <v>3.44</v>
      </c>
      <c r="G282" s="15">
        <f t="shared" si="13"/>
        <v>3.4423407917383821</v>
      </c>
      <c r="H282" s="8" t="str">
        <f t="shared" si="14"/>
        <v>Yes</v>
      </c>
    </row>
    <row r="283" spans="1:8" x14ac:dyDescent="0.4">
      <c r="A283" s="12" t="s">
        <v>3561</v>
      </c>
      <c r="B283" s="12" t="s">
        <v>3562</v>
      </c>
      <c r="C283" s="12" t="s">
        <v>3544</v>
      </c>
      <c r="D283" s="13">
        <v>50</v>
      </c>
      <c r="E283" s="20">
        <f t="shared" si="12"/>
        <v>50</v>
      </c>
      <c r="F283" s="14">
        <v>2</v>
      </c>
      <c r="G283" s="15">
        <f t="shared" si="13"/>
        <v>2</v>
      </c>
      <c r="H283" s="8" t="str">
        <f t="shared" si="14"/>
        <v>Yes</v>
      </c>
    </row>
    <row r="284" spans="1:8" x14ac:dyDescent="0.4">
      <c r="A284" s="12" t="s">
        <v>692</v>
      </c>
      <c r="B284" s="12" t="s">
        <v>693</v>
      </c>
      <c r="C284" s="12" t="s">
        <v>3541</v>
      </c>
      <c r="D284" s="13">
        <v>23</v>
      </c>
      <c r="E284" s="20">
        <f t="shared" si="12"/>
        <v>77</v>
      </c>
      <c r="F284" s="14">
        <v>4.3499999999999996</v>
      </c>
      <c r="G284" s="15">
        <f t="shared" si="13"/>
        <v>4.3478260869565215</v>
      </c>
      <c r="H284" s="8" t="str">
        <f t="shared" si="14"/>
        <v>Yes</v>
      </c>
    </row>
    <row r="285" spans="1:8" x14ac:dyDescent="0.4">
      <c r="A285" s="12" t="s">
        <v>694</v>
      </c>
      <c r="B285" s="12" t="s">
        <v>695</v>
      </c>
      <c r="C285" s="12" t="s">
        <v>3541</v>
      </c>
      <c r="D285" s="13">
        <v>29.8</v>
      </c>
      <c r="E285" s="20">
        <f t="shared" si="12"/>
        <v>70.2</v>
      </c>
      <c r="F285" s="14">
        <v>3.36</v>
      </c>
      <c r="G285" s="15">
        <f t="shared" si="13"/>
        <v>3.3557046979865772</v>
      </c>
      <c r="H285" s="8" t="str">
        <f t="shared" si="14"/>
        <v>Yes</v>
      </c>
    </row>
    <row r="286" spans="1:8" x14ac:dyDescent="0.4">
      <c r="A286" s="12" t="s">
        <v>3563</v>
      </c>
      <c r="B286" s="12" t="s">
        <v>3564</v>
      </c>
      <c r="C286" s="12" t="s">
        <v>3544</v>
      </c>
      <c r="D286" s="13">
        <v>50</v>
      </c>
      <c r="E286" s="20">
        <f t="shared" si="12"/>
        <v>50</v>
      </c>
      <c r="F286" s="14">
        <v>2</v>
      </c>
      <c r="G286" s="15">
        <f t="shared" si="13"/>
        <v>2</v>
      </c>
      <c r="H286" s="8" t="str">
        <f t="shared" si="14"/>
        <v>Yes</v>
      </c>
    </row>
    <row r="287" spans="1:8" x14ac:dyDescent="0.4">
      <c r="A287" s="12" t="s">
        <v>696</v>
      </c>
      <c r="B287" s="12" t="s">
        <v>697</v>
      </c>
      <c r="C287" s="12" t="s">
        <v>3541</v>
      </c>
      <c r="D287" s="13">
        <v>28.7</v>
      </c>
      <c r="E287" s="20">
        <f t="shared" si="12"/>
        <v>71.3</v>
      </c>
      <c r="F287" s="14">
        <v>3.48</v>
      </c>
      <c r="G287" s="15">
        <f t="shared" si="13"/>
        <v>3.4843205574912894</v>
      </c>
      <c r="H287" s="8" t="str">
        <f t="shared" si="14"/>
        <v>Yes</v>
      </c>
    </row>
    <row r="288" spans="1:8" x14ac:dyDescent="0.4">
      <c r="A288" s="12" t="s">
        <v>698</v>
      </c>
      <c r="B288" s="12" t="s">
        <v>699</v>
      </c>
      <c r="C288" s="12" t="s">
        <v>3540</v>
      </c>
      <c r="D288" s="13">
        <v>37.159999999999997</v>
      </c>
      <c r="E288" s="20">
        <f t="shared" si="12"/>
        <v>62.84</v>
      </c>
      <c r="F288" s="14">
        <v>2.69</v>
      </c>
      <c r="G288" s="15">
        <f t="shared" si="13"/>
        <v>2.6910656620021531</v>
      </c>
      <c r="H288" s="8" t="str">
        <f t="shared" si="14"/>
        <v>Yes</v>
      </c>
    </row>
    <row r="289" spans="1:8" x14ac:dyDescent="0.4">
      <c r="A289" s="12" t="s">
        <v>700</v>
      </c>
      <c r="B289" s="12" t="s">
        <v>701</v>
      </c>
      <c r="C289" s="12" t="s">
        <v>3541</v>
      </c>
      <c r="D289" s="13">
        <v>23.4</v>
      </c>
      <c r="E289" s="20">
        <f t="shared" si="12"/>
        <v>76.599999999999994</v>
      </c>
      <c r="F289" s="14">
        <v>4.2699999999999996</v>
      </c>
      <c r="G289" s="15">
        <f t="shared" si="13"/>
        <v>4.2735042735042734</v>
      </c>
      <c r="H289" s="8" t="str">
        <f t="shared" si="14"/>
        <v>Yes</v>
      </c>
    </row>
    <row r="290" spans="1:8" x14ac:dyDescent="0.4">
      <c r="A290" s="12" t="s">
        <v>3565</v>
      </c>
      <c r="B290" s="12" t="s">
        <v>3566</v>
      </c>
      <c r="C290" s="12" t="s">
        <v>3544</v>
      </c>
      <c r="D290" s="13">
        <v>50</v>
      </c>
      <c r="E290" s="20">
        <f t="shared" si="12"/>
        <v>50</v>
      </c>
      <c r="F290" s="14">
        <v>2</v>
      </c>
      <c r="G290" s="15">
        <f t="shared" si="13"/>
        <v>2</v>
      </c>
      <c r="H290" s="8" t="str">
        <f t="shared" si="14"/>
        <v>Yes</v>
      </c>
    </row>
    <row r="291" spans="1:8" x14ac:dyDescent="0.4">
      <c r="A291" s="12" t="s">
        <v>704</v>
      </c>
      <c r="B291" s="12" t="s">
        <v>705</v>
      </c>
      <c r="C291" s="12" t="s">
        <v>3541</v>
      </c>
      <c r="D291" s="13">
        <v>24.9</v>
      </c>
      <c r="E291" s="20">
        <f t="shared" si="12"/>
        <v>75.099999999999994</v>
      </c>
      <c r="F291" s="14">
        <v>4.0199999999999996</v>
      </c>
      <c r="G291" s="15">
        <f t="shared" si="13"/>
        <v>4.0160642570281126</v>
      </c>
      <c r="H291" s="8" t="str">
        <f t="shared" si="14"/>
        <v>Yes</v>
      </c>
    </row>
    <row r="292" spans="1:8" x14ac:dyDescent="0.4">
      <c r="A292" s="12" t="s">
        <v>706</v>
      </c>
      <c r="B292" s="12" t="s">
        <v>707</v>
      </c>
      <c r="C292" s="12" t="s">
        <v>3540</v>
      </c>
      <c r="D292" s="13">
        <v>34.58</v>
      </c>
      <c r="E292" s="20">
        <f t="shared" si="12"/>
        <v>65.42</v>
      </c>
      <c r="F292" s="14">
        <v>2.89</v>
      </c>
      <c r="G292" s="15">
        <f t="shared" si="13"/>
        <v>2.891844997108155</v>
      </c>
      <c r="H292" s="8" t="str">
        <f t="shared" si="14"/>
        <v>Yes</v>
      </c>
    </row>
    <row r="293" spans="1:8" x14ac:dyDescent="0.4">
      <c r="A293" s="12" t="s">
        <v>708</v>
      </c>
      <c r="B293" s="12" t="s">
        <v>709</v>
      </c>
      <c r="C293" s="12" t="s">
        <v>3544</v>
      </c>
      <c r="D293" s="13">
        <v>50</v>
      </c>
      <c r="E293" s="20">
        <f t="shared" si="12"/>
        <v>50</v>
      </c>
      <c r="F293" s="14">
        <v>2</v>
      </c>
      <c r="G293" s="15">
        <f t="shared" si="13"/>
        <v>2</v>
      </c>
      <c r="H293" s="8" t="str">
        <f t="shared" si="14"/>
        <v>Yes</v>
      </c>
    </row>
    <row r="294" spans="1:8" x14ac:dyDescent="0.4">
      <c r="A294" s="12" t="s">
        <v>714</v>
      </c>
      <c r="B294" s="12" t="s">
        <v>715</v>
      </c>
      <c r="C294" s="12" t="s">
        <v>3547</v>
      </c>
      <c r="D294" s="13">
        <v>26.5</v>
      </c>
      <c r="E294" s="20">
        <f t="shared" si="12"/>
        <v>73.5</v>
      </c>
      <c r="F294" s="14">
        <v>3.77</v>
      </c>
      <c r="G294" s="15">
        <f t="shared" si="13"/>
        <v>3.7735849056603774</v>
      </c>
      <c r="H294" s="8" t="str">
        <f t="shared" si="14"/>
        <v>Yes</v>
      </c>
    </row>
    <row r="295" spans="1:8" x14ac:dyDescent="0.4">
      <c r="A295" s="12" t="s">
        <v>720</v>
      </c>
      <c r="B295" s="12" t="s">
        <v>721</v>
      </c>
      <c r="C295" s="12" t="s">
        <v>3544</v>
      </c>
      <c r="D295" s="13">
        <v>50</v>
      </c>
      <c r="E295" s="20">
        <f t="shared" si="12"/>
        <v>50</v>
      </c>
      <c r="F295" s="14">
        <v>2</v>
      </c>
      <c r="G295" s="15">
        <f t="shared" si="13"/>
        <v>2</v>
      </c>
      <c r="H295" s="8" t="str">
        <f t="shared" si="14"/>
        <v>Yes</v>
      </c>
    </row>
    <row r="296" spans="1:8" x14ac:dyDescent="0.4">
      <c r="A296" s="12" t="s">
        <v>3567</v>
      </c>
      <c r="B296" s="12" t="s">
        <v>3568</v>
      </c>
      <c r="C296" s="12" t="s">
        <v>3540</v>
      </c>
      <c r="D296" s="13">
        <v>26.8</v>
      </c>
      <c r="E296" s="20">
        <f t="shared" si="12"/>
        <v>73.2</v>
      </c>
      <c r="F296" s="14">
        <v>3.73</v>
      </c>
      <c r="G296" s="15">
        <f t="shared" si="13"/>
        <v>3.7313432835820897</v>
      </c>
      <c r="H296" s="8" t="str">
        <f t="shared" si="14"/>
        <v>Yes</v>
      </c>
    </row>
    <row r="297" spans="1:8" x14ac:dyDescent="0.4">
      <c r="A297" s="12" t="s">
        <v>722</v>
      </c>
      <c r="B297" s="12" t="s">
        <v>723</v>
      </c>
      <c r="C297" s="12" t="s">
        <v>3540</v>
      </c>
      <c r="D297" s="13">
        <v>30.31</v>
      </c>
      <c r="E297" s="20">
        <f t="shared" si="12"/>
        <v>69.69</v>
      </c>
      <c r="F297" s="14">
        <v>3.3</v>
      </c>
      <c r="G297" s="15">
        <f t="shared" si="13"/>
        <v>3.2992411745298584</v>
      </c>
      <c r="H297" s="8" t="str">
        <f t="shared" si="14"/>
        <v>Yes</v>
      </c>
    </row>
    <row r="298" spans="1:8" x14ac:dyDescent="0.4">
      <c r="A298" s="12" t="s">
        <v>724</v>
      </c>
      <c r="B298" s="12" t="s">
        <v>725</v>
      </c>
      <c r="C298" s="12" t="s">
        <v>3540</v>
      </c>
      <c r="D298" s="13">
        <v>27.31</v>
      </c>
      <c r="E298" s="20">
        <f t="shared" si="12"/>
        <v>72.69</v>
      </c>
      <c r="F298" s="14">
        <v>3.66</v>
      </c>
      <c r="G298" s="15">
        <f t="shared" si="13"/>
        <v>3.6616623947272062</v>
      </c>
      <c r="H298" s="8" t="str">
        <f t="shared" si="14"/>
        <v>Yes</v>
      </c>
    </row>
    <row r="299" spans="1:8" x14ac:dyDescent="0.4">
      <c r="A299" s="12" t="s">
        <v>726</v>
      </c>
      <c r="B299" s="12" t="s">
        <v>727</v>
      </c>
      <c r="C299" s="12" t="s">
        <v>3540</v>
      </c>
      <c r="D299" s="13">
        <v>36.01</v>
      </c>
      <c r="E299" s="20">
        <f t="shared" si="12"/>
        <v>63.99</v>
      </c>
      <c r="F299" s="14">
        <v>2.78</v>
      </c>
      <c r="G299" s="15">
        <f t="shared" si="13"/>
        <v>2.7770063871146906</v>
      </c>
      <c r="H299" s="8" t="str">
        <f t="shared" si="14"/>
        <v>Yes</v>
      </c>
    </row>
    <row r="300" spans="1:8" x14ac:dyDescent="0.4">
      <c r="A300" s="12" t="s">
        <v>728</v>
      </c>
      <c r="B300" s="12" t="s">
        <v>729</v>
      </c>
      <c r="C300" s="12" t="s">
        <v>3540</v>
      </c>
      <c r="D300" s="13">
        <v>32.700000000000003</v>
      </c>
      <c r="E300" s="20">
        <f t="shared" si="12"/>
        <v>67.3</v>
      </c>
      <c r="F300" s="14">
        <v>3.06</v>
      </c>
      <c r="G300" s="15">
        <f t="shared" si="13"/>
        <v>3.0581039755351678</v>
      </c>
      <c r="H300" s="8" t="str">
        <f t="shared" si="14"/>
        <v>Yes</v>
      </c>
    </row>
    <row r="301" spans="1:8" x14ac:dyDescent="0.4">
      <c r="A301" s="12" t="s">
        <v>730</v>
      </c>
      <c r="B301" s="12" t="s">
        <v>731</v>
      </c>
      <c r="C301" s="12" t="s">
        <v>3547</v>
      </c>
      <c r="D301" s="13">
        <v>26.5</v>
      </c>
      <c r="E301" s="20">
        <f t="shared" si="12"/>
        <v>73.5</v>
      </c>
      <c r="F301" s="14">
        <v>3.77</v>
      </c>
      <c r="G301" s="15">
        <f t="shared" si="13"/>
        <v>3.7735849056603774</v>
      </c>
      <c r="H301" s="8" t="str">
        <f t="shared" si="14"/>
        <v>Yes</v>
      </c>
    </row>
    <row r="302" spans="1:8" x14ac:dyDescent="0.4">
      <c r="A302" s="12" t="s">
        <v>732</v>
      </c>
      <c r="B302" s="12" t="s">
        <v>733</v>
      </c>
      <c r="C302" s="12" t="s">
        <v>3540</v>
      </c>
      <c r="D302" s="13">
        <v>32.57</v>
      </c>
      <c r="E302" s="20">
        <f t="shared" si="12"/>
        <v>67.430000000000007</v>
      </c>
      <c r="F302" s="14">
        <v>3.07</v>
      </c>
      <c r="G302" s="15">
        <f t="shared" si="13"/>
        <v>3.0703101013202332</v>
      </c>
      <c r="H302" s="8" t="str">
        <f t="shared" si="14"/>
        <v>Yes</v>
      </c>
    </row>
    <row r="303" spans="1:8" x14ac:dyDescent="0.4">
      <c r="A303" s="12" t="s">
        <v>734</v>
      </c>
      <c r="B303" s="12" t="s">
        <v>735</v>
      </c>
      <c r="C303" s="12" t="s">
        <v>3540</v>
      </c>
      <c r="D303" s="13">
        <v>30.32</v>
      </c>
      <c r="E303" s="20">
        <f t="shared" si="12"/>
        <v>69.680000000000007</v>
      </c>
      <c r="F303" s="14">
        <v>3.3</v>
      </c>
      <c r="G303" s="15">
        <f t="shared" si="13"/>
        <v>3.2981530343007917</v>
      </c>
      <c r="H303" s="8" t="str">
        <f t="shared" si="14"/>
        <v>Yes</v>
      </c>
    </row>
    <row r="304" spans="1:8" x14ac:dyDescent="0.4">
      <c r="A304" s="12" t="s">
        <v>736</v>
      </c>
      <c r="B304" s="12" t="s">
        <v>737</v>
      </c>
      <c r="C304" s="12" t="s">
        <v>3540</v>
      </c>
      <c r="D304" s="13">
        <v>34.4</v>
      </c>
      <c r="E304" s="20">
        <f t="shared" si="12"/>
        <v>65.599999999999994</v>
      </c>
      <c r="F304" s="14">
        <v>2.91</v>
      </c>
      <c r="G304" s="15">
        <f t="shared" si="13"/>
        <v>2.9069767441860468</v>
      </c>
      <c r="H304" s="8" t="str">
        <f t="shared" si="14"/>
        <v>Yes</v>
      </c>
    </row>
    <row r="305" spans="1:8" x14ac:dyDescent="0.4">
      <c r="A305" s="12" t="s">
        <v>738</v>
      </c>
      <c r="B305" s="12" t="s">
        <v>739</v>
      </c>
      <c r="C305" s="12" t="s">
        <v>3540</v>
      </c>
      <c r="D305" s="13">
        <v>29.26</v>
      </c>
      <c r="E305" s="20">
        <f t="shared" si="12"/>
        <v>70.739999999999995</v>
      </c>
      <c r="F305" s="14">
        <v>3.42</v>
      </c>
      <c r="G305" s="15">
        <f t="shared" si="13"/>
        <v>3.4176349965823647</v>
      </c>
      <c r="H305" s="8" t="str">
        <f t="shared" si="14"/>
        <v>Yes</v>
      </c>
    </row>
    <row r="306" spans="1:8" x14ac:dyDescent="0.4">
      <c r="A306" s="12" t="s">
        <v>740</v>
      </c>
      <c r="B306" s="12" t="s">
        <v>741</v>
      </c>
      <c r="C306" s="12" t="s">
        <v>3540</v>
      </c>
      <c r="D306" s="13">
        <v>32.97</v>
      </c>
      <c r="E306" s="20">
        <f t="shared" si="12"/>
        <v>67.03</v>
      </c>
      <c r="F306" s="14">
        <v>3.03</v>
      </c>
      <c r="G306" s="15">
        <f t="shared" si="13"/>
        <v>3.0330603579011224</v>
      </c>
      <c r="H306" s="8" t="str">
        <f t="shared" si="14"/>
        <v>Yes</v>
      </c>
    </row>
    <row r="307" spans="1:8" x14ac:dyDescent="0.4">
      <c r="A307" s="12" t="s">
        <v>742</v>
      </c>
      <c r="B307" s="12" t="s">
        <v>743</v>
      </c>
      <c r="C307" s="12" t="s">
        <v>3541</v>
      </c>
      <c r="D307" s="13">
        <v>25</v>
      </c>
      <c r="E307" s="20">
        <f t="shared" si="12"/>
        <v>75</v>
      </c>
      <c r="F307" s="14">
        <v>4</v>
      </c>
      <c r="G307" s="15">
        <f t="shared" si="13"/>
        <v>4</v>
      </c>
      <c r="H307" s="8" t="str">
        <f t="shared" si="14"/>
        <v>Yes</v>
      </c>
    </row>
    <row r="308" spans="1:8" x14ac:dyDescent="0.4">
      <c r="A308" s="12" t="s">
        <v>744</v>
      </c>
      <c r="B308" s="12" t="s">
        <v>745</v>
      </c>
      <c r="C308" s="12" t="s">
        <v>3540</v>
      </c>
      <c r="D308" s="13">
        <v>34.549999999999997</v>
      </c>
      <c r="E308" s="20">
        <f t="shared" si="12"/>
        <v>65.45</v>
      </c>
      <c r="F308" s="14">
        <v>2.89</v>
      </c>
      <c r="G308" s="15">
        <f t="shared" si="13"/>
        <v>2.8943560057887123</v>
      </c>
      <c r="H308" s="8" t="str">
        <f t="shared" si="14"/>
        <v>Yes</v>
      </c>
    </row>
    <row r="309" spans="1:8" x14ac:dyDescent="0.4">
      <c r="A309" s="12" t="s">
        <v>748</v>
      </c>
      <c r="B309" s="12" t="s">
        <v>749</v>
      </c>
      <c r="C309" s="12" t="s">
        <v>3540</v>
      </c>
      <c r="D309" s="13">
        <v>32.44</v>
      </c>
      <c r="E309" s="20">
        <f t="shared" si="12"/>
        <v>67.56</v>
      </c>
      <c r="F309" s="14">
        <v>3.08</v>
      </c>
      <c r="G309" s="15">
        <f t="shared" si="13"/>
        <v>3.0826140567200988</v>
      </c>
      <c r="H309" s="8" t="str">
        <f t="shared" si="14"/>
        <v>Yes</v>
      </c>
    </row>
    <row r="310" spans="1:8" x14ac:dyDescent="0.4">
      <c r="A310" s="12" t="s">
        <v>750</v>
      </c>
      <c r="B310" s="12" t="s">
        <v>751</v>
      </c>
      <c r="C310" s="12" t="s">
        <v>3541</v>
      </c>
      <c r="D310" s="13">
        <v>25.2</v>
      </c>
      <c r="E310" s="20">
        <f t="shared" si="12"/>
        <v>74.8</v>
      </c>
      <c r="F310" s="14">
        <v>3.97</v>
      </c>
      <c r="G310" s="15">
        <f t="shared" si="13"/>
        <v>3.9682539682539684</v>
      </c>
      <c r="H310" s="8" t="str">
        <f t="shared" si="14"/>
        <v>Yes</v>
      </c>
    </row>
    <row r="311" spans="1:8" x14ac:dyDescent="0.4">
      <c r="A311" s="12" t="s">
        <v>754</v>
      </c>
      <c r="B311" s="12" t="s">
        <v>755</v>
      </c>
      <c r="C311" s="12" t="s">
        <v>3540</v>
      </c>
      <c r="D311" s="13">
        <v>31.22</v>
      </c>
      <c r="E311" s="20">
        <f t="shared" si="12"/>
        <v>68.78</v>
      </c>
      <c r="F311" s="14">
        <v>3.2</v>
      </c>
      <c r="G311" s="15">
        <f t="shared" si="13"/>
        <v>3.2030749519538757</v>
      </c>
      <c r="H311" s="8" t="str">
        <f t="shared" si="14"/>
        <v>Yes</v>
      </c>
    </row>
    <row r="312" spans="1:8" x14ac:dyDescent="0.4">
      <c r="A312" s="12" t="s">
        <v>756</v>
      </c>
      <c r="B312" s="12" t="s">
        <v>757</v>
      </c>
      <c r="C312" s="12" t="s">
        <v>3540</v>
      </c>
      <c r="D312" s="13">
        <v>35.01</v>
      </c>
      <c r="E312" s="20">
        <f t="shared" si="12"/>
        <v>64.990000000000009</v>
      </c>
      <c r="F312" s="14">
        <v>2.86</v>
      </c>
      <c r="G312" s="15">
        <f t="shared" si="13"/>
        <v>2.8563267637817766</v>
      </c>
      <c r="H312" s="8" t="str">
        <f t="shared" si="14"/>
        <v>Yes</v>
      </c>
    </row>
    <row r="313" spans="1:8" x14ac:dyDescent="0.4">
      <c r="A313" s="12" t="s">
        <v>758</v>
      </c>
      <c r="B313" s="12" t="s">
        <v>759</v>
      </c>
      <c r="C313" s="12" t="s">
        <v>3541</v>
      </c>
      <c r="D313" s="13">
        <v>22.8</v>
      </c>
      <c r="E313" s="20">
        <f t="shared" si="12"/>
        <v>77.2</v>
      </c>
      <c r="F313" s="14">
        <v>4.3899999999999997</v>
      </c>
      <c r="G313" s="15">
        <f t="shared" si="13"/>
        <v>4.3859649122807012</v>
      </c>
      <c r="H313" s="8" t="str">
        <f t="shared" si="14"/>
        <v>Yes</v>
      </c>
    </row>
    <row r="314" spans="1:8" x14ac:dyDescent="0.4">
      <c r="A314" s="12" t="s">
        <v>760</v>
      </c>
      <c r="B314" s="12" t="s">
        <v>761</v>
      </c>
      <c r="C314" s="12" t="s">
        <v>3541</v>
      </c>
      <c r="D314" s="13">
        <v>24.5</v>
      </c>
      <c r="E314" s="20">
        <f t="shared" si="12"/>
        <v>75.5</v>
      </c>
      <c r="F314" s="14">
        <v>4.08</v>
      </c>
      <c r="G314" s="15">
        <f t="shared" si="13"/>
        <v>4.0816326530612246</v>
      </c>
      <c r="H314" s="8" t="str">
        <f t="shared" si="14"/>
        <v>Yes</v>
      </c>
    </row>
    <row r="315" spans="1:8" x14ac:dyDescent="0.4">
      <c r="A315" s="12" t="s">
        <v>762</v>
      </c>
      <c r="B315" s="12" t="s">
        <v>763</v>
      </c>
      <c r="C315" s="12" t="s">
        <v>3540</v>
      </c>
      <c r="D315" s="13">
        <v>35.479999999999997</v>
      </c>
      <c r="E315" s="20">
        <f t="shared" si="12"/>
        <v>64.52000000000001</v>
      </c>
      <c r="F315" s="14">
        <v>2.82</v>
      </c>
      <c r="G315" s="15">
        <f t="shared" si="13"/>
        <v>2.8184892897406995</v>
      </c>
      <c r="H315" s="8" t="str">
        <f t="shared" si="14"/>
        <v>Yes</v>
      </c>
    </row>
    <row r="316" spans="1:8" x14ac:dyDescent="0.4">
      <c r="A316" s="12" t="s">
        <v>764</v>
      </c>
      <c r="B316" s="12" t="s">
        <v>765</v>
      </c>
      <c r="C316" s="12" t="s">
        <v>3540</v>
      </c>
      <c r="D316" s="13">
        <v>35.21</v>
      </c>
      <c r="E316" s="20">
        <f t="shared" si="12"/>
        <v>64.789999999999992</v>
      </c>
      <c r="F316" s="14">
        <v>2.84</v>
      </c>
      <c r="G316" s="15">
        <f t="shared" si="13"/>
        <v>2.8401022436807724</v>
      </c>
      <c r="H316" s="8" t="str">
        <f t="shared" si="14"/>
        <v>Yes</v>
      </c>
    </row>
    <row r="317" spans="1:8" x14ac:dyDescent="0.4">
      <c r="A317" s="12" t="s">
        <v>766</v>
      </c>
      <c r="B317" s="12" t="s">
        <v>767</v>
      </c>
      <c r="C317" s="12" t="s">
        <v>3540</v>
      </c>
      <c r="D317" s="13">
        <v>36.44</v>
      </c>
      <c r="E317" s="20">
        <f t="shared" si="12"/>
        <v>63.56</v>
      </c>
      <c r="F317" s="14">
        <v>2.74</v>
      </c>
      <c r="G317" s="15">
        <f t="shared" si="13"/>
        <v>2.7442371020856204</v>
      </c>
      <c r="H317" s="8" t="str">
        <f t="shared" si="14"/>
        <v>Yes</v>
      </c>
    </row>
    <row r="318" spans="1:8" x14ac:dyDescent="0.4">
      <c r="A318" s="12" t="s">
        <v>768</v>
      </c>
      <c r="B318" s="12" t="s">
        <v>769</v>
      </c>
      <c r="C318" s="12" t="s">
        <v>3540</v>
      </c>
      <c r="D318" s="13">
        <v>39.299999999999997</v>
      </c>
      <c r="E318" s="20">
        <f t="shared" si="12"/>
        <v>60.7</v>
      </c>
      <c r="F318" s="14">
        <v>2.54</v>
      </c>
      <c r="G318" s="15">
        <f t="shared" si="13"/>
        <v>2.5445292620865141</v>
      </c>
      <c r="H318" s="8" t="str">
        <f t="shared" si="14"/>
        <v>Yes</v>
      </c>
    </row>
    <row r="319" spans="1:8" x14ac:dyDescent="0.4">
      <c r="A319" s="12" t="s">
        <v>770</v>
      </c>
      <c r="B319" s="12" t="s">
        <v>771</v>
      </c>
      <c r="C319" s="12" t="s">
        <v>3540</v>
      </c>
      <c r="D319" s="13">
        <v>30.56</v>
      </c>
      <c r="E319" s="20">
        <f t="shared" si="12"/>
        <v>69.44</v>
      </c>
      <c r="F319" s="14">
        <v>3.27</v>
      </c>
      <c r="G319" s="15">
        <f t="shared" si="13"/>
        <v>3.2722513089005236</v>
      </c>
      <c r="H319" s="8" t="str">
        <f t="shared" si="14"/>
        <v>Yes</v>
      </c>
    </row>
    <row r="320" spans="1:8" x14ac:dyDescent="0.4">
      <c r="A320" s="12" t="s">
        <v>772</v>
      </c>
      <c r="B320" s="12" t="s">
        <v>773</v>
      </c>
      <c r="C320" s="12" t="s">
        <v>3540</v>
      </c>
      <c r="D320" s="13">
        <v>33.14</v>
      </c>
      <c r="E320" s="20">
        <f t="shared" si="12"/>
        <v>66.86</v>
      </c>
      <c r="F320" s="14">
        <v>3.02</v>
      </c>
      <c r="G320" s="15">
        <f t="shared" si="13"/>
        <v>3.0175015087507542</v>
      </c>
      <c r="H320" s="8" t="str">
        <f t="shared" si="14"/>
        <v>Yes</v>
      </c>
    </row>
    <row r="321" spans="1:8" x14ac:dyDescent="0.4">
      <c r="A321" s="12" t="s">
        <v>774</v>
      </c>
      <c r="B321" s="12" t="s">
        <v>775</v>
      </c>
      <c r="C321" s="12" t="s">
        <v>3540</v>
      </c>
      <c r="D321" s="13">
        <v>40.159999999999997</v>
      </c>
      <c r="E321" s="20">
        <f t="shared" si="12"/>
        <v>59.84</v>
      </c>
      <c r="F321" s="14">
        <v>2.4900000000000002</v>
      </c>
      <c r="G321" s="15">
        <f t="shared" si="13"/>
        <v>2.4900398406374502</v>
      </c>
      <c r="H321" s="8" t="str">
        <f t="shared" si="14"/>
        <v>Yes</v>
      </c>
    </row>
    <row r="322" spans="1:8" x14ac:dyDescent="0.4">
      <c r="A322" s="12" t="s">
        <v>776</v>
      </c>
      <c r="B322" s="12" t="s">
        <v>777</v>
      </c>
      <c r="C322" s="12" t="s">
        <v>3540</v>
      </c>
      <c r="D322" s="13">
        <v>32.11</v>
      </c>
      <c r="E322" s="20">
        <f t="shared" si="12"/>
        <v>67.89</v>
      </c>
      <c r="F322" s="14">
        <v>3.11</v>
      </c>
      <c r="G322" s="15">
        <f t="shared" si="13"/>
        <v>3.1142946122703208</v>
      </c>
      <c r="H322" s="8" t="str">
        <f t="shared" si="14"/>
        <v>Yes</v>
      </c>
    </row>
    <row r="323" spans="1:8" x14ac:dyDescent="0.4">
      <c r="A323" s="12" t="s">
        <v>778</v>
      </c>
      <c r="B323" s="12" t="s">
        <v>779</v>
      </c>
      <c r="C323" s="12" t="s">
        <v>3540</v>
      </c>
      <c r="D323" s="13">
        <v>30.81</v>
      </c>
      <c r="E323" s="20">
        <f t="shared" si="12"/>
        <v>69.19</v>
      </c>
      <c r="F323" s="14">
        <v>3.25</v>
      </c>
      <c r="G323" s="15">
        <f t="shared" si="13"/>
        <v>3.2456994482310941</v>
      </c>
      <c r="H323" s="8" t="str">
        <f t="shared" si="14"/>
        <v>Yes</v>
      </c>
    </row>
    <row r="324" spans="1:8" x14ac:dyDescent="0.4">
      <c r="A324" s="12" t="s">
        <v>780</v>
      </c>
      <c r="B324" s="12" t="s">
        <v>781</v>
      </c>
      <c r="C324" s="12" t="s">
        <v>3540</v>
      </c>
      <c r="D324" s="13">
        <v>36.74</v>
      </c>
      <c r="E324" s="20">
        <f t="shared" si="12"/>
        <v>63.26</v>
      </c>
      <c r="F324" s="14">
        <v>2.72</v>
      </c>
      <c r="G324" s="15">
        <f t="shared" si="13"/>
        <v>2.7218290691344582</v>
      </c>
      <c r="H324" s="8" t="str">
        <f t="shared" si="14"/>
        <v>Yes</v>
      </c>
    </row>
    <row r="325" spans="1:8" x14ac:dyDescent="0.4">
      <c r="A325" s="12" t="s">
        <v>782</v>
      </c>
      <c r="B325" s="12" t="s">
        <v>783</v>
      </c>
      <c r="C325" s="12" t="s">
        <v>3540</v>
      </c>
      <c r="D325" s="13">
        <v>37.369999999999997</v>
      </c>
      <c r="E325" s="20">
        <f t="shared" si="12"/>
        <v>62.63</v>
      </c>
      <c r="F325" s="14">
        <v>2.68</v>
      </c>
      <c r="G325" s="15">
        <f t="shared" si="13"/>
        <v>2.675943270002676</v>
      </c>
      <c r="H325" s="8" t="str">
        <f t="shared" si="14"/>
        <v>Yes</v>
      </c>
    </row>
    <row r="326" spans="1:8" x14ac:dyDescent="0.4">
      <c r="A326" s="12" t="s">
        <v>784</v>
      </c>
      <c r="B326" s="12" t="s">
        <v>785</v>
      </c>
      <c r="C326" s="12" t="s">
        <v>3540</v>
      </c>
      <c r="D326" s="13">
        <v>36.729999999999997</v>
      </c>
      <c r="E326" s="20">
        <f t="shared" ref="E326:E389" si="15">100-D326</f>
        <v>63.27</v>
      </c>
      <c r="F326" s="14">
        <v>2.72</v>
      </c>
      <c r="G326" s="15">
        <f t="shared" ref="G326:G389" si="16">IFERROR(100/D326,"")</f>
        <v>2.7225701061802345</v>
      </c>
      <c r="H326" s="8" t="str">
        <f t="shared" ref="H326:H389" si="17">IF(E326&gt;0,"Yes","No — 0% funding")</f>
        <v>Yes</v>
      </c>
    </row>
    <row r="327" spans="1:8" x14ac:dyDescent="0.4">
      <c r="A327" s="12" t="s">
        <v>3569</v>
      </c>
      <c r="B327" s="12" t="s">
        <v>3570</v>
      </c>
      <c r="C327" s="12" t="s">
        <v>3540</v>
      </c>
      <c r="D327" s="13">
        <v>45.69</v>
      </c>
      <c r="E327" s="20">
        <f t="shared" si="15"/>
        <v>54.31</v>
      </c>
      <c r="F327" s="14">
        <v>2.19</v>
      </c>
      <c r="G327" s="15">
        <f t="shared" si="16"/>
        <v>2.188662727073758</v>
      </c>
      <c r="H327" s="8" t="str">
        <f t="shared" si="17"/>
        <v>Yes</v>
      </c>
    </row>
    <row r="328" spans="1:8" x14ac:dyDescent="0.4">
      <c r="A328" s="12" t="s">
        <v>788</v>
      </c>
      <c r="B328" s="12" t="s">
        <v>789</v>
      </c>
      <c r="C328" s="12" t="s">
        <v>3540</v>
      </c>
      <c r="D328" s="13">
        <v>35.36</v>
      </c>
      <c r="E328" s="20">
        <f t="shared" si="15"/>
        <v>64.64</v>
      </c>
      <c r="F328" s="14">
        <v>2.83</v>
      </c>
      <c r="G328" s="15">
        <f t="shared" si="16"/>
        <v>2.8280542986425341</v>
      </c>
      <c r="H328" s="8" t="str">
        <f t="shared" si="17"/>
        <v>Yes</v>
      </c>
    </row>
    <row r="329" spans="1:8" x14ac:dyDescent="0.4">
      <c r="A329" s="12" t="s">
        <v>790</v>
      </c>
      <c r="B329" s="12" t="s">
        <v>791</v>
      </c>
      <c r="C329" s="12" t="s">
        <v>3540</v>
      </c>
      <c r="D329" s="13">
        <v>29.71</v>
      </c>
      <c r="E329" s="20">
        <f t="shared" si="15"/>
        <v>70.289999999999992</v>
      </c>
      <c r="F329" s="14">
        <v>3.37</v>
      </c>
      <c r="G329" s="15">
        <f t="shared" si="16"/>
        <v>3.3658700774150119</v>
      </c>
      <c r="H329" s="8" t="str">
        <f t="shared" si="17"/>
        <v>Yes</v>
      </c>
    </row>
    <row r="330" spans="1:8" x14ac:dyDescent="0.4">
      <c r="A330" s="12" t="s">
        <v>792</v>
      </c>
      <c r="B330" s="12" t="s">
        <v>793</v>
      </c>
      <c r="C330" s="12" t="s">
        <v>3540</v>
      </c>
      <c r="D330" s="13">
        <v>36.74</v>
      </c>
      <c r="E330" s="20">
        <f t="shared" si="15"/>
        <v>63.26</v>
      </c>
      <c r="F330" s="14">
        <v>2.72</v>
      </c>
      <c r="G330" s="15">
        <f t="shared" si="16"/>
        <v>2.7218290691344582</v>
      </c>
      <c r="H330" s="8" t="str">
        <f t="shared" si="17"/>
        <v>Yes</v>
      </c>
    </row>
    <row r="331" spans="1:8" x14ac:dyDescent="0.4">
      <c r="A331" s="12" t="s">
        <v>3571</v>
      </c>
      <c r="B331" s="12" t="s">
        <v>3572</v>
      </c>
      <c r="C331" s="12" t="s">
        <v>3547</v>
      </c>
      <c r="D331" s="13">
        <v>26.5</v>
      </c>
      <c r="E331" s="20">
        <f t="shared" si="15"/>
        <v>73.5</v>
      </c>
      <c r="F331" s="14">
        <v>3.77</v>
      </c>
      <c r="G331" s="15">
        <f t="shared" si="16"/>
        <v>3.7735849056603774</v>
      </c>
      <c r="H331" s="8" t="str">
        <f t="shared" si="17"/>
        <v>Yes</v>
      </c>
    </row>
    <row r="332" spans="1:8" x14ac:dyDescent="0.4">
      <c r="A332" s="12" t="s">
        <v>794</v>
      </c>
      <c r="B332" s="12" t="s">
        <v>795</v>
      </c>
      <c r="C332" s="12" t="s">
        <v>3541</v>
      </c>
      <c r="D332" s="13">
        <v>26</v>
      </c>
      <c r="E332" s="20">
        <f t="shared" si="15"/>
        <v>74</v>
      </c>
      <c r="F332" s="14">
        <v>3.85</v>
      </c>
      <c r="G332" s="15">
        <f t="shared" si="16"/>
        <v>3.8461538461538463</v>
      </c>
      <c r="H332" s="8" t="str">
        <f t="shared" si="17"/>
        <v>Yes</v>
      </c>
    </row>
    <row r="333" spans="1:8" x14ac:dyDescent="0.4">
      <c r="A333" s="12" t="s">
        <v>796</v>
      </c>
      <c r="B333" s="12" t="s">
        <v>797</v>
      </c>
      <c r="C333" s="12" t="s">
        <v>3540</v>
      </c>
      <c r="D333" s="13">
        <v>37.42</v>
      </c>
      <c r="E333" s="20">
        <f t="shared" si="15"/>
        <v>62.58</v>
      </c>
      <c r="F333" s="14">
        <v>2.67</v>
      </c>
      <c r="G333" s="15">
        <f t="shared" si="16"/>
        <v>2.672367717797969</v>
      </c>
      <c r="H333" s="8" t="str">
        <f t="shared" si="17"/>
        <v>Yes</v>
      </c>
    </row>
    <row r="334" spans="1:8" x14ac:dyDescent="0.4">
      <c r="A334" s="12" t="s">
        <v>798</v>
      </c>
      <c r="B334" s="12" t="s">
        <v>799</v>
      </c>
      <c r="C334" s="12" t="s">
        <v>3540</v>
      </c>
      <c r="D334" s="13">
        <v>32.04</v>
      </c>
      <c r="E334" s="20">
        <f t="shared" si="15"/>
        <v>67.960000000000008</v>
      </c>
      <c r="F334" s="14">
        <v>3.12</v>
      </c>
      <c r="G334" s="15">
        <f t="shared" si="16"/>
        <v>3.1210986267166043</v>
      </c>
      <c r="H334" s="8" t="str">
        <f t="shared" si="17"/>
        <v>Yes</v>
      </c>
    </row>
    <row r="335" spans="1:8" x14ac:dyDescent="0.4">
      <c r="A335" s="12" t="s">
        <v>804</v>
      </c>
      <c r="B335" s="12" t="s">
        <v>805</v>
      </c>
      <c r="C335" s="12" t="s">
        <v>3540</v>
      </c>
      <c r="D335" s="13">
        <v>32.520000000000003</v>
      </c>
      <c r="E335" s="20">
        <f t="shared" si="15"/>
        <v>67.47999999999999</v>
      </c>
      <c r="F335" s="14">
        <v>3.08</v>
      </c>
      <c r="G335" s="15">
        <f t="shared" si="16"/>
        <v>3.0750307503075027</v>
      </c>
      <c r="H335" s="8" t="str">
        <f t="shared" si="17"/>
        <v>Yes</v>
      </c>
    </row>
    <row r="336" spans="1:8" x14ac:dyDescent="0.4">
      <c r="A336" s="12" t="s">
        <v>806</v>
      </c>
      <c r="B336" s="12" t="s">
        <v>807</v>
      </c>
      <c r="C336" s="12" t="s">
        <v>3540</v>
      </c>
      <c r="D336" s="13">
        <v>32.28</v>
      </c>
      <c r="E336" s="20">
        <f t="shared" si="15"/>
        <v>67.72</v>
      </c>
      <c r="F336" s="14">
        <v>3.1</v>
      </c>
      <c r="G336" s="15">
        <f t="shared" si="16"/>
        <v>3.0978934324659231</v>
      </c>
      <c r="H336" s="8" t="str">
        <f t="shared" si="17"/>
        <v>Yes</v>
      </c>
    </row>
    <row r="337" spans="1:8" x14ac:dyDescent="0.4">
      <c r="A337" s="12" t="s">
        <v>808</v>
      </c>
      <c r="B337" s="12" t="s">
        <v>809</v>
      </c>
      <c r="C337" s="12" t="s">
        <v>3540</v>
      </c>
      <c r="D337" s="13">
        <v>35.06</v>
      </c>
      <c r="E337" s="20">
        <f t="shared" si="15"/>
        <v>64.94</v>
      </c>
      <c r="F337" s="14">
        <v>2.85</v>
      </c>
      <c r="G337" s="15">
        <f t="shared" si="16"/>
        <v>2.8522532800912721</v>
      </c>
      <c r="H337" s="8" t="str">
        <f t="shared" si="17"/>
        <v>Yes</v>
      </c>
    </row>
    <row r="338" spans="1:8" x14ac:dyDescent="0.4">
      <c r="A338" s="12" t="s">
        <v>810</v>
      </c>
      <c r="B338" s="12" t="s">
        <v>811</v>
      </c>
      <c r="C338" s="12" t="s">
        <v>3540</v>
      </c>
      <c r="D338" s="13">
        <v>31.1</v>
      </c>
      <c r="E338" s="20">
        <f t="shared" si="15"/>
        <v>68.900000000000006</v>
      </c>
      <c r="F338" s="14">
        <v>3.22</v>
      </c>
      <c r="G338" s="15">
        <f t="shared" si="16"/>
        <v>3.215434083601286</v>
      </c>
      <c r="H338" s="8" t="str">
        <f t="shared" si="17"/>
        <v>Yes</v>
      </c>
    </row>
    <row r="339" spans="1:8" x14ac:dyDescent="0.4">
      <c r="A339" s="12" t="s">
        <v>812</v>
      </c>
      <c r="B339" s="12" t="s">
        <v>813</v>
      </c>
      <c r="C339" s="12" t="s">
        <v>3540</v>
      </c>
      <c r="D339" s="13">
        <v>32.25</v>
      </c>
      <c r="E339" s="20">
        <f t="shared" si="15"/>
        <v>67.75</v>
      </c>
      <c r="F339" s="14">
        <v>3.1</v>
      </c>
      <c r="G339" s="15">
        <f t="shared" si="16"/>
        <v>3.1007751937984498</v>
      </c>
      <c r="H339" s="8" t="str">
        <f t="shared" si="17"/>
        <v>Yes</v>
      </c>
    </row>
    <row r="340" spans="1:8" x14ac:dyDescent="0.4">
      <c r="A340" s="12" t="s">
        <v>814</v>
      </c>
      <c r="B340" s="12" t="s">
        <v>815</v>
      </c>
      <c r="C340" s="12" t="s">
        <v>3540</v>
      </c>
      <c r="D340" s="13">
        <v>35.61</v>
      </c>
      <c r="E340" s="20">
        <f t="shared" si="15"/>
        <v>64.39</v>
      </c>
      <c r="F340" s="14">
        <v>2.81</v>
      </c>
      <c r="G340" s="15">
        <f t="shared" si="16"/>
        <v>2.808199943836001</v>
      </c>
      <c r="H340" s="8" t="str">
        <f t="shared" si="17"/>
        <v>Yes</v>
      </c>
    </row>
    <row r="341" spans="1:8" x14ac:dyDescent="0.4">
      <c r="A341" s="12" t="s">
        <v>816</v>
      </c>
      <c r="B341" s="12" t="s">
        <v>817</v>
      </c>
      <c r="C341" s="12" t="s">
        <v>3544</v>
      </c>
      <c r="D341" s="13">
        <v>50</v>
      </c>
      <c r="E341" s="20">
        <f t="shared" si="15"/>
        <v>50</v>
      </c>
      <c r="F341" s="14">
        <v>2</v>
      </c>
      <c r="G341" s="15">
        <f t="shared" si="16"/>
        <v>2</v>
      </c>
      <c r="H341" s="8" t="str">
        <f t="shared" si="17"/>
        <v>Yes</v>
      </c>
    </row>
    <row r="342" spans="1:8" x14ac:dyDescent="0.4">
      <c r="A342" s="12" t="s">
        <v>818</v>
      </c>
      <c r="B342" s="12" t="s">
        <v>819</v>
      </c>
      <c r="C342" s="12" t="s">
        <v>3544</v>
      </c>
      <c r="D342" s="13">
        <v>50</v>
      </c>
      <c r="E342" s="20">
        <f t="shared" si="15"/>
        <v>50</v>
      </c>
      <c r="F342" s="14">
        <v>2</v>
      </c>
      <c r="G342" s="15">
        <f t="shared" si="16"/>
        <v>2</v>
      </c>
      <c r="H342" s="8" t="str">
        <f t="shared" si="17"/>
        <v>Yes</v>
      </c>
    </row>
    <row r="343" spans="1:8" x14ac:dyDescent="0.4">
      <c r="A343" s="12" t="s">
        <v>822</v>
      </c>
      <c r="B343" s="12" t="s">
        <v>823</v>
      </c>
      <c r="C343" s="12" t="s">
        <v>3541</v>
      </c>
      <c r="D343" s="13">
        <v>23.4</v>
      </c>
      <c r="E343" s="20">
        <f t="shared" si="15"/>
        <v>76.599999999999994</v>
      </c>
      <c r="F343" s="14">
        <v>4.2699999999999996</v>
      </c>
      <c r="G343" s="15">
        <f t="shared" si="16"/>
        <v>4.2735042735042734</v>
      </c>
      <c r="H343" s="8" t="str">
        <f t="shared" si="17"/>
        <v>Yes</v>
      </c>
    </row>
    <row r="344" spans="1:8" x14ac:dyDescent="0.4">
      <c r="A344" s="12" t="s">
        <v>826</v>
      </c>
      <c r="B344" s="12" t="s">
        <v>827</v>
      </c>
      <c r="C344" s="12" t="s">
        <v>3541</v>
      </c>
      <c r="D344" s="13">
        <v>28.9</v>
      </c>
      <c r="E344" s="20">
        <f t="shared" si="15"/>
        <v>71.099999999999994</v>
      </c>
      <c r="F344" s="14">
        <v>3.46</v>
      </c>
      <c r="G344" s="15">
        <f t="shared" si="16"/>
        <v>3.4602076124567476</v>
      </c>
      <c r="H344" s="8" t="str">
        <f t="shared" si="17"/>
        <v>Yes</v>
      </c>
    </row>
    <row r="345" spans="1:8" x14ac:dyDescent="0.4">
      <c r="A345" s="12" t="s">
        <v>828</v>
      </c>
      <c r="B345" s="12" t="s">
        <v>829</v>
      </c>
      <c r="C345" s="12" t="s">
        <v>3541</v>
      </c>
      <c r="D345" s="13">
        <v>25.9</v>
      </c>
      <c r="E345" s="20">
        <f t="shared" si="15"/>
        <v>74.099999999999994</v>
      </c>
      <c r="F345" s="14">
        <v>3.86</v>
      </c>
      <c r="G345" s="15">
        <f t="shared" si="16"/>
        <v>3.8610038610038613</v>
      </c>
      <c r="H345" s="8" t="str">
        <f t="shared" si="17"/>
        <v>Yes</v>
      </c>
    </row>
    <row r="346" spans="1:8" x14ac:dyDescent="0.4">
      <c r="A346" s="12" t="s">
        <v>830</v>
      </c>
      <c r="B346" s="12" t="s">
        <v>831</v>
      </c>
      <c r="C346" s="12" t="s">
        <v>3540</v>
      </c>
      <c r="D346" s="13">
        <v>32.33</v>
      </c>
      <c r="E346" s="20">
        <f t="shared" si="15"/>
        <v>67.67</v>
      </c>
      <c r="F346" s="14">
        <v>3.09</v>
      </c>
      <c r="G346" s="15">
        <f t="shared" si="16"/>
        <v>3.0931023816888339</v>
      </c>
      <c r="H346" s="8" t="str">
        <f t="shared" si="17"/>
        <v>Yes</v>
      </c>
    </row>
    <row r="347" spans="1:8" x14ac:dyDescent="0.4">
      <c r="A347" s="12" t="s">
        <v>832</v>
      </c>
      <c r="B347" s="12" t="s">
        <v>833</v>
      </c>
      <c r="C347" s="12" t="s">
        <v>3541</v>
      </c>
      <c r="D347" s="13">
        <v>23.9</v>
      </c>
      <c r="E347" s="20">
        <f t="shared" si="15"/>
        <v>76.099999999999994</v>
      </c>
      <c r="F347" s="14">
        <v>4.18</v>
      </c>
      <c r="G347" s="15">
        <f t="shared" si="16"/>
        <v>4.1841004184100417</v>
      </c>
      <c r="H347" s="8" t="str">
        <f t="shared" si="17"/>
        <v>Yes</v>
      </c>
    </row>
    <row r="348" spans="1:8" x14ac:dyDescent="0.4">
      <c r="A348" s="12" t="s">
        <v>836</v>
      </c>
      <c r="B348" s="12" t="s">
        <v>837</v>
      </c>
      <c r="C348" s="12" t="s">
        <v>3540</v>
      </c>
      <c r="D348" s="13">
        <v>30.57</v>
      </c>
      <c r="E348" s="20">
        <f t="shared" si="15"/>
        <v>69.430000000000007</v>
      </c>
      <c r="F348" s="14">
        <v>3.27</v>
      </c>
      <c r="G348" s="15">
        <f t="shared" si="16"/>
        <v>3.2711808963035653</v>
      </c>
      <c r="H348" s="8" t="str">
        <f t="shared" si="17"/>
        <v>Yes</v>
      </c>
    </row>
    <row r="349" spans="1:8" x14ac:dyDescent="0.4">
      <c r="A349" s="12" t="s">
        <v>840</v>
      </c>
      <c r="B349" s="12" t="s">
        <v>841</v>
      </c>
      <c r="C349" s="12" t="s">
        <v>3540</v>
      </c>
      <c r="D349" s="13">
        <v>33.24</v>
      </c>
      <c r="E349" s="20">
        <f t="shared" si="15"/>
        <v>66.759999999999991</v>
      </c>
      <c r="F349" s="14">
        <v>3.01</v>
      </c>
      <c r="G349" s="15">
        <f t="shared" si="16"/>
        <v>3.0084235860409145</v>
      </c>
      <c r="H349" s="8" t="str">
        <f t="shared" si="17"/>
        <v>Yes</v>
      </c>
    </row>
    <row r="350" spans="1:8" x14ac:dyDescent="0.4">
      <c r="A350" s="12" t="s">
        <v>844</v>
      </c>
      <c r="B350" s="12" t="s">
        <v>845</v>
      </c>
      <c r="C350" s="12" t="s">
        <v>3540</v>
      </c>
      <c r="D350" s="13">
        <v>30</v>
      </c>
      <c r="E350" s="20">
        <f t="shared" si="15"/>
        <v>70</v>
      </c>
      <c r="F350" s="14">
        <v>3.33</v>
      </c>
      <c r="G350" s="15">
        <f t="shared" si="16"/>
        <v>3.3333333333333335</v>
      </c>
      <c r="H350" s="8" t="str">
        <f t="shared" si="17"/>
        <v>Yes</v>
      </c>
    </row>
    <row r="351" spans="1:8" x14ac:dyDescent="0.4">
      <c r="A351" s="12" t="s">
        <v>846</v>
      </c>
      <c r="B351" s="12" t="s">
        <v>847</v>
      </c>
      <c r="C351" s="12" t="s">
        <v>3540</v>
      </c>
      <c r="D351" s="13">
        <v>35.93</v>
      </c>
      <c r="E351" s="20">
        <f t="shared" si="15"/>
        <v>64.069999999999993</v>
      </c>
      <c r="F351" s="14">
        <v>2.78</v>
      </c>
      <c r="G351" s="15">
        <f t="shared" si="16"/>
        <v>2.7831895352073475</v>
      </c>
      <c r="H351" s="8" t="str">
        <f t="shared" si="17"/>
        <v>Yes</v>
      </c>
    </row>
    <row r="352" spans="1:8" x14ac:dyDescent="0.4">
      <c r="A352" s="12" t="s">
        <v>3573</v>
      </c>
      <c r="B352" s="12" t="s">
        <v>3574</v>
      </c>
      <c r="C352" s="12" t="s">
        <v>3544</v>
      </c>
      <c r="D352" s="13">
        <v>50</v>
      </c>
      <c r="E352" s="20">
        <f t="shared" si="15"/>
        <v>50</v>
      </c>
      <c r="F352" s="14">
        <v>2</v>
      </c>
      <c r="G352" s="15">
        <f t="shared" si="16"/>
        <v>2</v>
      </c>
      <c r="H352" s="8" t="str">
        <f t="shared" si="17"/>
        <v>Yes</v>
      </c>
    </row>
    <row r="353" spans="1:8" x14ac:dyDescent="0.4">
      <c r="A353" s="12" t="s">
        <v>850</v>
      </c>
      <c r="B353" s="12" t="s">
        <v>851</v>
      </c>
      <c r="C353" s="12" t="s">
        <v>3540</v>
      </c>
      <c r="D353" s="13">
        <v>41.43</v>
      </c>
      <c r="E353" s="20">
        <f t="shared" si="15"/>
        <v>58.57</v>
      </c>
      <c r="F353" s="14">
        <v>2.41</v>
      </c>
      <c r="G353" s="15">
        <f t="shared" si="16"/>
        <v>2.4137098720733769</v>
      </c>
      <c r="H353" s="8" t="str">
        <f t="shared" si="17"/>
        <v>Yes</v>
      </c>
    </row>
    <row r="354" spans="1:8" x14ac:dyDescent="0.4">
      <c r="A354" s="12" t="s">
        <v>852</v>
      </c>
      <c r="B354" s="12" t="s">
        <v>853</v>
      </c>
      <c r="C354" s="12" t="s">
        <v>3541</v>
      </c>
      <c r="D354" s="13">
        <v>22.8</v>
      </c>
      <c r="E354" s="20">
        <f t="shared" si="15"/>
        <v>77.2</v>
      </c>
      <c r="F354" s="14">
        <v>4.3899999999999997</v>
      </c>
      <c r="G354" s="15">
        <f t="shared" si="16"/>
        <v>4.3859649122807012</v>
      </c>
      <c r="H354" s="8" t="str">
        <f t="shared" si="17"/>
        <v>Yes</v>
      </c>
    </row>
    <row r="355" spans="1:8" x14ac:dyDescent="0.4">
      <c r="A355" s="12" t="s">
        <v>858</v>
      </c>
      <c r="B355" s="12" t="s">
        <v>859</v>
      </c>
      <c r="C355" s="12" t="s">
        <v>3540</v>
      </c>
      <c r="D355" s="13">
        <v>34.659999999999997</v>
      </c>
      <c r="E355" s="20">
        <f t="shared" si="15"/>
        <v>65.34</v>
      </c>
      <c r="F355" s="14">
        <v>2.89</v>
      </c>
      <c r="G355" s="15">
        <f t="shared" si="16"/>
        <v>2.8851702250432778</v>
      </c>
      <c r="H355" s="8" t="str">
        <f t="shared" si="17"/>
        <v>Yes</v>
      </c>
    </row>
    <row r="356" spans="1:8" x14ac:dyDescent="0.4">
      <c r="A356" s="12" t="s">
        <v>860</v>
      </c>
      <c r="B356" s="12" t="s">
        <v>861</v>
      </c>
      <c r="C356" s="12" t="s">
        <v>3540</v>
      </c>
      <c r="D356" s="13">
        <v>41.98</v>
      </c>
      <c r="E356" s="20">
        <f t="shared" si="15"/>
        <v>58.02</v>
      </c>
      <c r="F356" s="14">
        <v>2.38</v>
      </c>
      <c r="G356" s="15">
        <f t="shared" si="16"/>
        <v>2.3820867079561698</v>
      </c>
      <c r="H356" s="8" t="str">
        <f t="shared" si="17"/>
        <v>Yes</v>
      </c>
    </row>
    <row r="357" spans="1:8" x14ac:dyDescent="0.4">
      <c r="A357" s="12" t="s">
        <v>862</v>
      </c>
      <c r="B357" s="12" t="s">
        <v>863</v>
      </c>
      <c r="C357" s="12" t="s">
        <v>3540</v>
      </c>
      <c r="D357" s="13">
        <v>35.53</v>
      </c>
      <c r="E357" s="20">
        <f t="shared" si="15"/>
        <v>64.47</v>
      </c>
      <c r="F357" s="14">
        <v>2.81</v>
      </c>
      <c r="G357" s="15">
        <f t="shared" si="16"/>
        <v>2.8145229383619474</v>
      </c>
      <c r="H357" s="8" t="str">
        <f t="shared" si="17"/>
        <v>Yes</v>
      </c>
    </row>
    <row r="358" spans="1:8" x14ac:dyDescent="0.4">
      <c r="A358" s="12" t="s">
        <v>866</v>
      </c>
      <c r="B358" s="12" t="s">
        <v>867</v>
      </c>
      <c r="C358" s="12" t="s">
        <v>3540</v>
      </c>
      <c r="D358" s="13">
        <v>39.79</v>
      </c>
      <c r="E358" s="20">
        <f t="shared" si="15"/>
        <v>60.21</v>
      </c>
      <c r="F358" s="14">
        <v>2.5099999999999998</v>
      </c>
      <c r="G358" s="15">
        <f t="shared" si="16"/>
        <v>2.5131942699170646</v>
      </c>
      <c r="H358" s="8" t="str">
        <f t="shared" si="17"/>
        <v>Yes</v>
      </c>
    </row>
    <row r="359" spans="1:8" x14ac:dyDescent="0.4">
      <c r="A359" s="12" t="s">
        <v>870</v>
      </c>
      <c r="B359" s="12" t="s">
        <v>871</v>
      </c>
      <c r="C359" s="12" t="s">
        <v>3544</v>
      </c>
      <c r="D359" s="13">
        <v>50</v>
      </c>
      <c r="E359" s="20">
        <f t="shared" si="15"/>
        <v>50</v>
      </c>
      <c r="F359" s="14">
        <v>2</v>
      </c>
      <c r="G359" s="15">
        <f t="shared" si="16"/>
        <v>2</v>
      </c>
      <c r="H359" s="8" t="str">
        <f t="shared" si="17"/>
        <v>Yes</v>
      </c>
    </row>
    <row r="360" spans="1:8" x14ac:dyDescent="0.4">
      <c r="A360" s="12" t="s">
        <v>874</v>
      </c>
      <c r="B360" s="12" t="s">
        <v>875</v>
      </c>
      <c r="C360" s="12" t="s">
        <v>3540</v>
      </c>
      <c r="D360" s="13">
        <v>36.520000000000003</v>
      </c>
      <c r="E360" s="20">
        <f t="shared" si="15"/>
        <v>63.48</v>
      </c>
      <c r="F360" s="14">
        <v>2.74</v>
      </c>
      <c r="G360" s="15">
        <f t="shared" si="16"/>
        <v>2.7382256297918945</v>
      </c>
      <c r="H360" s="8" t="str">
        <f t="shared" si="17"/>
        <v>Yes</v>
      </c>
    </row>
    <row r="361" spans="1:8" x14ac:dyDescent="0.4">
      <c r="A361" s="12" t="s">
        <v>876</v>
      </c>
      <c r="B361" s="12" t="s">
        <v>877</v>
      </c>
      <c r="C361" s="12" t="s">
        <v>3540</v>
      </c>
      <c r="D361" s="13">
        <v>35.229999999999997</v>
      </c>
      <c r="E361" s="20">
        <f t="shared" si="15"/>
        <v>64.77000000000001</v>
      </c>
      <c r="F361" s="14">
        <v>2.84</v>
      </c>
      <c r="G361" s="15">
        <f t="shared" si="16"/>
        <v>2.8384899233607723</v>
      </c>
      <c r="H361" s="8" t="str">
        <f t="shared" si="17"/>
        <v>Yes</v>
      </c>
    </row>
    <row r="362" spans="1:8" x14ac:dyDescent="0.4">
      <c r="A362" s="12" t="s">
        <v>878</v>
      </c>
      <c r="B362" s="12" t="s">
        <v>879</v>
      </c>
      <c r="C362" s="12" t="s">
        <v>3540</v>
      </c>
      <c r="D362" s="13">
        <v>36.68</v>
      </c>
      <c r="E362" s="20">
        <f t="shared" si="15"/>
        <v>63.32</v>
      </c>
      <c r="F362" s="14">
        <v>2.73</v>
      </c>
      <c r="G362" s="15">
        <f t="shared" si="16"/>
        <v>2.7262813522355507</v>
      </c>
      <c r="H362" s="8" t="str">
        <f t="shared" si="17"/>
        <v>Yes</v>
      </c>
    </row>
    <row r="363" spans="1:8" x14ac:dyDescent="0.4">
      <c r="A363" s="12" t="s">
        <v>882</v>
      </c>
      <c r="B363" s="12" t="s">
        <v>883</v>
      </c>
      <c r="C363" s="12" t="s">
        <v>3541</v>
      </c>
      <c r="D363" s="13">
        <v>24.1</v>
      </c>
      <c r="E363" s="20">
        <f t="shared" si="15"/>
        <v>75.900000000000006</v>
      </c>
      <c r="F363" s="14">
        <v>4.1500000000000004</v>
      </c>
      <c r="G363" s="15">
        <f t="shared" si="16"/>
        <v>4.1493775933609953</v>
      </c>
      <c r="H363" s="8" t="str">
        <f t="shared" si="17"/>
        <v>Yes</v>
      </c>
    </row>
    <row r="364" spans="1:8" x14ac:dyDescent="0.4">
      <c r="A364" s="12" t="s">
        <v>884</v>
      </c>
      <c r="B364" s="12" t="s">
        <v>885</v>
      </c>
      <c r="C364" s="12" t="s">
        <v>3540</v>
      </c>
      <c r="D364" s="13">
        <v>29.65</v>
      </c>
      <c r="E364" s="20">
        <f t="shared" si="15"/>
        <v>70.349999999999994</v>
      </c>
      <c r="F364" s="14">
        <v>3.37</v>
      </c>
      <c r="G364" s="15">
        <f t="shared" si="16"/>
        <v>3.3726812816188874</v>
      </c>
      <c r="H364" s="8" t="str">
        <f t="shared" si="17"/>
        <v>Yes</v>
      </c>
    </row>
    <row r="365" spans="1:8" x14ac:dyDescent="0.4">
      <c r="A365" s="12" t="s">
        <v>886</v>
      </c>
      <c r="B365" s="12" t="s">
        <v>887</v>
      </c>
      <c r="C365" s="12" t="s">
        <v>3540</v>
      </c>
      <c r="D365" s="13">
        <v>37.799999999999997</v>
      </c>
      <c r="E365" s="20">
        <f t="shared" si="15"/>
        <v>62.2</v>
      </c>
      <c r="F365" s="14">
        <v>2.65</v>
      </c>
      <c r="G365" s="15">
        <f t="shared" si="16"/>
        <v>2.6455026455026456</v>
      </c>
      <c r="H365" s="8" t="str">
        <f t="shared" si="17"/>
        <v>Yes</v>
      </c>
    </row>
    <row r="366" spans="1:8" x14ac:dyDescent="0.4">
      <c r="A366" s="12" t="s">
        <v>890</v>
      </c>
      <c r="B366" s="12" t="s">
        <v>891</v>
      </c>
      <c r="C366" s="12" t="s">
        <v>3540</v>
      </c>
      <c r="D366" s="13">
        <v>30.48</v>
      </c>
      <c r="E366" s="20">
        <f t="shared" si="15"/>
        <v>69.52</v>
      </c>
      <c r="F366" s="14">
        <v>3.28</v>
      </c>
      <c r="G366" s="15">
        <f t="shared" si="16"/>
        <v>3.2808398950131235</v>
      </c>
      <c r="H366" s="8" t="str">
        <f t="shared" si="17"/>
        <v>Yes</v>
      </c>
    </row>
    <row r="367" spans="1:8" x14ac:dyDescent="0.4">
      <c r="A367" s="12" t="s">
        <v>892</v>
      </c>
      <c r="B367" s="12" t="s">
        <v>893</v>
      </c>
      <c r="C367" s="12" t="s">
        <v>3540</v>
      </c>
      <c r="D367" s="13">
        <v>38.619999999999997</v>
      </c>
      <c r="E367" s="20">
        <f t="shared" si="15"/>
        <v>61.38</v>
      </c>
      <c r="F367" s="14">
        <v>2.59</v>
      </c>
      <c r="G367" s="15">
        <f t="shared" si="16"/>
        <v>2.5893319523562921</v>
      </c>
      <c r="H367" s="8" t="str">
        <f t="shared" si="17"/>
        <v>Yes</v>
      </c>
    </row>
    <row r="368" spans="1:8" x14ac:dyDescent="0.4">
      <c r="A368" s="12" t="s">
        <v>894</v>
      </c>
      <c r="B368" s="12" t="s">
        <v>895</v>
      </c>
      <c r="C368" s="12" t="s">
        <v>3540</v>
      </c>
      <c r="D368" s="13">
        <v>35.44</v>
      </c>
      <c r="E368" s="20">
        <f t="shared" si="15"/>
        <v>64.56</v>
      </c>
      <c r="F368" s="14">
        <v>2.82</v>
      </c>
      <c r="G368" s="15">
        <f t="shared" si="16"/>
        <v>2.8216704288939054</v>
      </c>
      <c r="H368" s="8" t="str">
        <f t="shared" si="17"/>
        <v>Yes</v>
      </c>
    </row>
    <row r="369" spans="1:8" x14ac:dyDescent="0.4">
      <c r="A369" s="12" t="s">
        <v>3575</v>
      </c>
      <c r="B369" s="12" t="s">
        <v>3576</v>
      </c>
      <c r="C369" s="12" t="s">
        <v>3544</v>
      </c>
      <c r="D369" s="13">
        <v>50</v>
      </c>
      <c r="E369" s="20">
        <f t="shared" si="15"/>
        <v>50</v>
      </c>
      <c r="F369" s="14">
        <v>2</v>
      </c>
      <c r="G369" s="15">
        <f t="shared" si="16"/>
        <v>2</v>
      </c>
      <c r="H369" s="8" t="str">
        <f t="shared" si="17"/>
        <v>Yes</v>
      </c>
    </row>
    <row r="370" spans="1:8" x14ac:dyDescent="0.4">
      <c r="A370" s="12" t="s">
        <v>3577</v>
      </c>
      <c r="B370" s="12" t="s">
        <v>3578</v>
      </c>
      <c r="C370" s="12" t="s">
        <v>3544</v>
      </c>
      <c r="D370" s="13">
        <v>50</v>
      </c>
      <c r="E370" s="20">
        <f t="shared" si="15"/>
        <v>50</v>
      </c>
      <c r="F370" s="14">
        <v>2</v>
      </c>
      <c r="G370" s="15">
        <f t="shared" si="16"/>
        <v>2</v>
      </c>
      <c r="H370" s="8" t="str">
        <f t="shared" si="17"/>
        <v>Yes</v>
      </c>
    </row>
    <row r="371" spans="1:8" x14ac:dyDescent="0.4">
      <c r="A371" s="12" t="s">
        <v>896</v>
      </c>
      <c r="B371" s="12" t="s">
        <v>897</v>
      </c>
      <c r="C371" s="12" t="s">
        <v>3540</v>
      </c>
      <c r="D371" s="13">
        <v>36.54</v>
      </c>
      <c r="E371" s="20">
        <f t="shared" si="15"/>
        <v>63.46</v>
      </c>
      <c r="F371" s="14">
        <v>2.74</v>
      </c>
      <c r="G371" s="15">
        <f t="shared" si="16"/>
        <v>2.7367268746579092</v>
      </c>
      <c r="H371" s="8" t="str">
        <f t="shared" si="17"/>
        <v>Yes</v>
      </c>
    </row>
    <row r="372" spans="1:8" x14ac:dyDescent="0.4">
      <c r="A372" s="12" t="s">
        <v>898</v>
      </c>
      <c r="B372" s="12" t="s">
        <v>899</v>
      </c>
      <c r="C372" s="12" t="s">
        <v>3540</v>
      </c>
      <c r="D372" s="13">
        <v>37.549999999999997</v>
      </c>
      <c r="E372" s="20">
        <f t="shared" si="15"/>
        <v>62.45</v>
      </c>
      <c r="F372" s="14">
        <v>2.66</v>
      </c>
      <c r="G372" s="15">
        <f t="shared" si="16"/>
        <v>2.6631158455392812</v>
      </c>
      <c r="H372" s="8" t="str">
        <f t="shared" si="17"/>
        <v>Yes</v>
      </c>
    </row>
    <row r="373" spans="1:8" x14ac:dyDescent="0.4">
      <c r="A373" s="12" t="s">
        <v>900</v>
      </c>
      <c r="B373" s="12" t="s">
        <v>901</v>
      </c>
      <c r="C373" s="12" t="s">
        <v>3544</v>
      </c>
      <c r="D373" s="13">
        <v>50</v>
      </c>
      <c r="E373" s="20">
        <f t="shared" si="15"/>
        <v>50</v>
      </c>
      <c r="F373" s="14">
        <v>2</v>
      </c>
      <c r="G373" s="15">
        <f t="shared" si="16"/>
        <v>2</v>
      </c>
      <c r="H373" s="8" t="str">
        <f t="shared" si="17"/>
        <v>Yes</v>
      </c>
    </row>
    <row r="374" spans="1:8" x14ac:dyDescent="0.4">
      <c r="A374" s="12" t="s">
        <v>902</v>
      </c>
      <c r="B374" s="12" t="s">
        <v>903</v>
      </c>
      <c r="C374" s="12" t="s">
        <v>3540</v>
      </c>
      <c r="D374" s="13">
        <v>31.77</v>
      </c>
      <c r="E374" s="20">
        <f t="shared" si="15"/>
        <v>68.23</v>
      </c>
      <c r="F374" s="14">
        <v>3.15</v>
      </c>
      <c r="G374" s="15">
        <f t="shared" si="16"/>
        <v>3.1476235442241109</v>
      </c>
      <c r="H374" s="8" t="str">
        <f t="shared" si="17"/>
        <v>Yes</v>
      </c>
    </row>
    <row r="375" spans="1:8" x14ac:dyDescent="0.4">
      <c r="A375" s="12" t="s">
        <v>904</v>
      </c>
      <c r="B375" s="12" t="s">
        <v>905</v>
      </c>
      <c r="C375" s="12" t="s">
        <v>3544</v>
      </c>
      <c r="D375" s="13">
        <v>50</v>
      </c>
      <c r="E375" s="20">
        <f t="shared" si="15"/>
        <v>50</v>
      </c>
      <c r="F375" s="14">
        <v>2</v>
      </c>
      <c r="G375" s="15">
        <f t="shared" si="16"/>
        <v>2</v>
      </c>
      <c r="H375" s="8" t="str">
        <f t="shared" si="17"/>
        <v>Yes</v>
      </c>
    </row>
    <row r="376" spans="1:8" x14ac:dyDescent="0.4">
      <c r="A376" s="12" t="s">
        <v>906</v>
      </c>
      <c r="B376" s="12" t="s">
        <v>907</v>
      </c>
      <c r="C376" s="12" t="s">
        <v>3540</v>
      </c>
      <c r="D376" s="13">
        <v>35.340000000000003</v>
      </c>
      <c r="E376" s="20">
        <f t="shared" si="15"/>
        <v>64.66</v>
      </c>
      <c r="F376" s="14">
        <v>2.83</v>
      </c>
      <c r="G376" s="15">
        <f t="shared" si="16"/>
        <v>2.8296547821165814</v>
      </c>
      <c r="H376" s="8" t="str">
        <f t="shared" si="17"/>
        <v>Yes</v>
      </c>
    </row>
    <row r="377" spans="1:8" x14ac:dyDescent="0.4">
      <c r="A377" s="12" t="s">
        <v>3579</v>
      </c>
      <c r="B377" s="12" t="s">
        <v>3580</v>
      </c>
      <c r="C377" s="12" t="s">
        <v>3544</v>
      </c>
      <c r="D377" s="13">
        <v>50</v>
      </c>
      <c r="E377" s="20">
        <f t="shared" si="15"/>
        <v>50</v>
      </c>
      <c r="F377" s="14">
        <v>2</v>
      </c>
      <c r="G377" s="15">
        <f t="shared" si="16"/>
        <v>2</v>
      </c>
      <c r="H377" s="8" t="str">
        <f t="shared" si="17"/>
        <v>Yes</v>
      </c>
    </row>
    <row r="378" spans="1:8" x14ac:dyDescent="0.4">
      <c r="A378" s="12" t="s">
        <v>910</v>
      </c>
      <c r="B378" s="12" t="s">
        <v>911</v>
      </c>
      <c r="C378" s="12" t="s">
        <v>3540</v>
      </c>
      <c r="D378" s="13">
        <v>29.02</v>
      </c>
      <c r="E378" s="20">
        <f t="shared" si="15"/>
        <v>70.98</v>
      </c>
      <c r="F378" s="14">
        <v>3.45</v>
      </c>
      <c r="G378" s="15">
        <f t="shared" si="16"/>
        <v>3.4458993797381119</v>
      </c>
      <c r="H378" s="8" t="str">
        <f t="shared" si="17"/>
        <v>Yes</v>
      </c>
    </row>
    <row r="379" spans="1:8" x14ac:dyDescent="0.4">
      <c r="A379" s="12" t="s">
        <v>912</v>
      </c>
      <c r="B379" s="12" t="s">
        <v>913</v>
      </c>
      <c r="C379" s="12" t="s">
        <v>3544</v>
      </c>
      <c r="D379" s="13">
        <v>50</v>
      </c>
      <c r="E379" s="20">
        <f t="shared" si="15"/>
        <v>50</v>
      </c>
      <c r="F379" s="14">
        <v>2</v>
      </c>
      <c r="G379" s="15">
        <f t="shared" si="16"/>
        <v>2</v>
      </c>
      <c r="H379" s="8" t="str">
        <f t="shared" si="17"/>
        <v>Yes</v>
      </c>
    </row>
    <row r="380" spans="1:8" x14ac:dyDescent="0.4">
      <c r="A380" s="12" t="s">
        <v>914</v>
      </c>
      <c r="B380" s="12" t="s">
        <v>915</v>
      </c>
      <c r="C380" s="12" t="s">
        <v>3540</v>
      </c>
      <c r="D380" s="13">
        <v>30.73</v>
      </c>
      <c r="E380" s="20">
        <f t="shared" si="15"/>
        <v>69.27</v>
      </c>
      <c r="F380" s="14">
        <v>3.25</v>
      </c>
      <c r="G380" s="15">
        <f t="shared" si="16"/>
        <v>3.2541490400260331</v>
      </c>
      <c r="H380" s="8" t="str">
        <f t="shared" si="17"/>
        <v>Yes</v>
      </c>
    </row>
    <row r="381" spans="1:8" x14ac:dyDescent="0.4">
      <c r="A381" s="12" t="s">
        <v>916</v>
      </c>
      <c r="B381" s="12" t="s">
        <v>917</v>
      </c>
      <c r="C381" s="12" t="s">
        <v>3540</v>
      </c>
      <c r="D381" s="13">
        <v>36.42</v>
      </c>
      <c r="E381" s="20">
        <f t="shared" si="15"/>
        <v>63.58</v>
      </c>
      <c r="F381" s="14">
        <v>2.75</v>
      </c>
      <c r="G381" s="15">
        <f t="shared" si="16"/>
        <v>2.745744096650192</v>
      </c>
      <c r="H381" s="8" t="str">
        <f t="shared" si="17"/>
        <v>Yes</v>
      </c>
    </row>
    <row r="382" spans="1:8" x14ac:dyDescent="0.4">
      <c r="A382" s="12" t="s">
        <v>918</v>
      </c>
      <c r="B382" s="12" t="s">
        <v>919</v>
      </c>
      <c r="C382" s="12" t="s">
        <v>3540</v>
      </c>
      <c r="D382" s="13">
        <v>34.5</v>
      </c>
      <c r="E382" s="20">
        <f t="shared" si="15"/>
        <v>65.5</v>
      </c>
      <c r="F382" s="14">
        <v>2.9</v>
      </c>
      <c r="G382" s="15">
        <f t="shared" si="16"/>
        <v>2.8985507246376812</v>
      </c>
      <c r="H382" s="8" t="str">
        <f t="shared" si="17"/>
        <v>Yes</v>
      </c>
    </row>
    <row r="383" spans="1:8" x14ac:dyDescent="0.4">
      <c r="A383" s="12" t="s">
        <v>920</v>
      </c>
      <c r="B383" s="12" t="s">
        <v>921</v>
      </c>
      <c r="C383" s="12" t="s">
        <v>3540</v>
      </c>
      <c r="D383" s="13">
        <v>40.42</v>
      </c>
      <c r="E383" s="20">
        <f t="shared" si="15"/>
        <v>59.58</v>
      </c>
      <c r="F383" s="14">
        <v>2.4700000000000002</v>
      </c>
      <c r="G383" s="15">
        <f t="shared" si="16"/>
        <v>2.474022761009401</v>
      </c>
      <c r="H383" s="8" t="str">
        <f t="shared" si="17"/>
        <v>Yes</v>
      </c>
    </row>
    <row r="384" spans="1:8" x14ac:dyDescent="0.4">
      <c r="A384" s="12" t="s">
        <v>922</v>
      </c>
      <c r="B384" s="12" t="s">
        <v>923</v>
      </c>
      <c r="C384" s="12" t="s">
        <v>3540</v>
      </c>
      <c r="D384" s="13">
        <v>32.25</v>
      </c>
      <c r="E384" s="20">
        <f t="shared" si="15"/>
        <v>67.75</v>
      </c>
      <c r="F384" s="14">
        <v>3.1</v>
      </c>
      <c r="G384" s="15">
        <f t="shared" si="16"/>
        <v>3.1007751937984498</v>
      </c>
      <c r="H384" s="8" t="str">
        <f t="shared" si="17"/>
        <v>Yes</v>
      </c>
    </row>
    <row r="385" spans="1:8" x14ac:dyDescent="0.4">
      <c r="A385" s="12" t="s">
        <v>926</v>
      </c>
      <c r="B385" s="12" t="s">
        <v>927</v>
      </c>
      <c r="C385" s="12" t="s">
        <v>3540</v>
      </c>
      <c r="D385" s="13">
        <v>30.37</v>
      </c>
      <c r="E385" s="20">
        <f t="shared" si="15"/>
        <v>69.63</v>
      </c>
      <c r="F385" s="14">
        <v>3.29</v>
      </c>
      <c r="G385" s="15">
        <f t="shared" si="16"/>
        <v>3.2927230819888047</v>
      </c>
      <c r="H385" s="8" t="str">
        <f t="shared" si="17"/>
        <v>Yes</v>
      </c>
    </row>
    <row r="386" spans="1:8" x14ac:dyDescent="0.4">
      <c r="A386" s="12" t="s">
        <v>928</v>
      </c>
      <c r="B386" s="12" t="s">
        <v>929</v>
      </c>
      <c r="C386" s="12" t="s">
        <v>3547</v>
      </c>
      <c r="D386" s="13">
        <v>26.5</v>
      </c>
      <c r="E386" s="20">
        <f t="shared" si="15"/>
        <v>73.5</v>
      </c>
      <c r="F386" s="14">
        <v>3.77</v>
      </c>
      <c r="G386" s="15">
        <f t="shared" si="16"/>
        <v>3.7735849056603774</v>
      </c>
      <c r="H386" s="8" t="str">
        <f t="shared" si="17"/>
        <v>Yes</v>
      </c>
    </row>
    <row r="387" spans="1:8" x14ac:dyDescent="0.4">
      <c r="A387" s="12" t="s">
        <v>930</v>
      </c>
      <c r="B387" s="12" t="s">
        <v>931</v>
      </c>
      <c r="C387" s="12" t="s">
        <v>3540</v>
      </c>
      <c r="D387" s="13">
        <v>35.630000000000003</v>
      </c>
      <c r="E387" s="20">
        <f t="shared" si="15"/>
        <v>64.37</v>
      </c>
      <c r="F387" s="14">
        <v>2.81</v>
      </c>
      <c r="G387" s="15">
        <f t="shared" si="16"/>
        <v>2.8066236317709792</v>
      </c>
      <c r="H387" s="8" t="str">
        <f t="shared" si="17"/>
        <v>Yes</v>
      </c>
    </row>
    <row r="388" spans="1:8" x14ac:dyDescent="0.4">
      <c r="A388" s="12" t="s">
        <v>934</v>
      </c>
      <c r="B388" s="12" t="s">
        <v>935</v>
      </c>
      <c r="C388" s="12" t="s">
        <v>3540</v>
      </c>
      <c r="D388" s="13">
        <v>30.8</v>
      </c>
      <c r="E388" s="20">
        <f t="shared" si="15"/>
        <v>69.2</v>
      </c>
      <c r="F388" s="14">
        <v>3.25</v>
      </c>
      <c r="G388" s="15">
        <f t="shared" si="16"/>
        <v>3.2467532467532467</v>
      </c>
      <c r="H388" s="8" t="str">
        <f t="shared" si="17"/>
        <v>Yes</v>
      </c>
    </row>
    <row r="389" spans="1:8" x14ac:dyDescent="0.4">
      <c r="A389" s="12" t="s">
        <v>936</v>
      </c>
      <c r="B389" s="12" t="s">
        <v>937</v>
      </c>
      <c r="C389" s="12" t="s">
        <v>3540</v>
      </c>
      <c r="D389" s="13">
        <v>32.770000000000003</v>
      </c>
      <c r="E389" s="20">
        <f t="shared" si="15"/>
        <v>67.22999999999999</v>
      </c>
      <c r="F389" s="14">
        <v>3.05</v>
      </c>
      <c r="G389" s="15">
        <f t="shared" si="16"/>
        <v>3.0515715593530666</v>
      </c>
      <c r="H389" s="8" t="str">
        <f t="shared" si="17"/>
        <v>Yes</v>
      </c>
    </row>
    <row r="390" spans="1:8" x14ac:dyDescent="0.4">
      <c r="A390" s="12" t="s">
        <v>938</v>
      </c>
      <c r="B390" s="12" t="s">
        <v>939</v>
      </c>
      <c r="C390" s="12" t="s">
        <v>3540</v>
      </c>
      <c r="D390" s="13">
        <v>37.79</v>
      </c>
      <c r="E390" s="20">
        <f t="shared" ref="E390:E453" si="18">100-D390</f>
        <v>62.21</v>
      </c>
      <c r="F390" s="14">
        <v>2.65</v>
      </c>
      <c r="G390" s="15">
        <f t="shared" ref="G390:G453" si="19">IFERROR(100/D390,"")</f>
        <v>2.6462026991267531</v>
      </c>
      <c r="H390" s="8" t="str">
        <f t="shared" ref="H390:H453" si="20">IF(E390&gt;0,"Yes","No — 0% funding")</f>
        <v>Yes</v>
      </c>
    </row>
    <row r="391" spans="1:8" x14ac:dyDescent="0.4">
      <c r="A391" s="12" t="s">
        <v>940</v>
      </c>
      <c r="B391" s="12" t="s">
        <v>941</v>
      </c>
      <c r="C391" s="12" t="s">
        <v>3544</v>
      </c>
      <c r="D391" s="13">
        <v>50</v>
      </c>
      <c r="E391" s="20">
        <f t="shared" si="18"/>
        <v>50</v>
      </c>
      <c r="F391" s="14">
        <v>2</v>
      </c>
      <c r="G391" s="15">
        <f t="shared" si="19"/>
        <v>2</v>
      </c>
      <c r="H391" s="8" t="str">
        <f t="shared" si="20"/>
        <v>Yes</v>
      </c>
    </row>
    <row r="392" spans="1:8" x14ac:dyDescent="0.4">
      <c r="A392" s="12" t="s">
        <v>942</v>
      </c>
      <c r="B392" s="12" t="s">
        <v>943</v>
      </c>
      <c r="C392" s="12" t="s">
        <v>3540</v>
      </c>
      <c r="D392" s="13">
        <v>35.58</v>
      </c>
      <c r="E392" s="20">
        <f t="shared" si="18"/>
        <v>64.42</v>
      </c>
      <c r="F392" s="14">
        <v>2.81</v>
      </c>
      <c r="G392" s="15">
        <f t="shared" si="19"/>
        <v>2.8105677346824058</v>
      </c>
      <c r="H392" s="8" t="str">
        <f t="shared" si="20"/>
        <v>Yes</v>
      </c>
    </row>
    <row r="393" spans="1:8" x14ac:dyDescent="0.4">
      <c r="A393" s="12" t="s">
        <v>944</v>
      </c>
      <c r="B393" s="12" t="s">
        <v>945</v>
      </c>
      <c r="C393" s="12" t="s">
        <v>3540</v>
      </c>
      <c r="D393" s="13">
        <v>30.98</v>
      </c>
      <c r="E393" s="20">
        <f t="shared" si="18"/>
        <v>69.02</v>
      </c>
      <c r="F393" s="14">
        <v>3.23</v>
      </c>
      <c r="G393" s="15">
        <f t="shared" si="19"/>
        <v>3.2278889606197545</v>
      </c>
      <c r="H393" s="8" t="str">
        <f t="shared" si="20"/>
        <v>Yes</v>
      </c>
    </row>
    <row r="394" spans="1:8" x14ac:dyDescent="0.4">
      <c r="A394" s="12" t="s">
        <v>950</v>
      </c>
      <c r="B394" s="12" t="s">
        <v>951</v>
      </c>
      <c r="C394" s="12" t="s">
        <v>3540</v>
      </c>
      <c r="D394" s="13">
        <v>31.82</v>
      </c>
      <c r="E394" s="20">
        <f t="shared" si="18"/>
        <v>68.180000000000007</v>
      </c>
      <c r="F394" s="14">
        <v>3.14</v>
      </c>
      <c r="G394" s="15">
        <f t="shared" si="19"/>
        <v>3.1426775612822122</v>
      </c>
      <c r="H394" s="8" t="str">
        <f t="shared" si="20"/>
        <v>Yes</v>
      </c>
    </row>
    <row r="395" spans="1:8" x14ac:dyDescent="0.4">
      <c r="A395" s="12" t="s">
        <v>952</v>
      </c>
      <c r="B395" s="12" t="s">
        <v>953</v>
      </c>
      <c r="C395" s="12" t="s">
        <v>3540</v>
      </c>
      <c r="D395" s="13">
        <v>30.07</v>
      </c>
      <c r="E395" s="20">
        <f t="shared" si="18"/>
        <v>69.930000000000007</v>
      </c>
      <c r="F395" s="14">
        <v>3.33</v>
      </c>
      <c r="G395" s="15">
        <f t="shared" si="19"/>
        <v>3.3255736614566014</v>
      </c>
      <c r="H395" s="8" t="str">
        <f t="shared" si="20"/>
        <v>Yes</v>
      </c>
    </row>
    <row r="396" spans="1:8" x14ac:dyDescent="0.4">
      <c r="A396" s="12" t="s">
        <v>954</v>
      </c>
      <c r="B396" s="12" t="s">
        <v>955</v>
      </c>
      <c r="C396" s="12" t="s">
        <v>3540</v>
      </c>
      <c r="D396" s="13">
        <v>29.66</v>
      </c>
      <c r="E396" s="20">
        <f t="shared" si="18"/>
        <v>70.34</v>
      </c>
      <c r="F396" s="14">
        <v>3.37</v>
      </c>
      <c r="G396" s="15">
        <f t="shared" si="19"/>
        <v>3.3715441672285906</v>
      </c>
      <c r="H396" s="8" t="str">
        <f t="shared" si="20"/>
        <v>Yes</v>
      </c>
    </row>
    <row r="397" spans="1:8" x14ac:dyDescent="0.4">
      <c r="A397" s="12" t="s">
        <v>956</v>
      </c>
      <c r="B397" s="12" t="s">
        <v>957</v>
      </c>
      <c r="C397" s="12" t="s">
        <v>3540</v>
      </c>
      <c r="D397" s="13">
        <v>35.520000000000003</v>
      </c>
      <c r="E397" s="20">
        <f t="shared" si="18"/>
        <v>64.47999999999999</v>
      </c>
      <c r="F397" s="14">
        <v>2.82</v>
      </c>
      <c r="G397" s="15">
        <f t="shared" si="19"/>
        <v>2.8153153153153152</v>
      </c>
      <c r="H397" s="8" t="str">
        <f t="shared" si="20"/>
        <v>Yes</v>
      </c>
    </row>
    <row r="398" spans="1:8" x14ac:dyDescent="0.4">
      <c r="A398" s="12" t="s">
        <v>958</v>
      </c>
      <c r="B398" s="12" t="s">
        <v>959</v>
      </c>
      <c r="C398" s="12" t="s">
        <v>3540</v>
      </c>
      <c r="D398" s="13">
        <v>29.86</v>
      </c>
      <c r="E398" s="20">
        <f t="shared" si="18"/>
        <v>70.14</v>
      </c>
      <c r="F398" s="14">
        <v>3.35</v>
      </c>
      <c r="G398" s="15">
        <f t="shared" si="19"/>
        <v>3.3489618218352311</v>
      </c>
      <c r="H398" s="8" t="str">
        <f t="shared" si="20"/>
        <v>Yes</v>
      </c>
    </row>
    <row r="399" spans="1:8" x14ac:dyDescent="0.4">
      <c r="A399" s="12" t="s">
        <v>966</v>
      </c>
      <c r="B399" s="12" t="s">
        <v>967</v>
      </c>
      <c r="C399" s="12" t="s">
        <v>3541</v>
      </c>
      <c r="D399" s="13">
        <v>27.6</v>
      </c>
      <c r="E399" s="20">
        <f t="shared" si="18"/>
        <v>72.400000000000006</v>
      </c>
      <c r="F399" s="14">
        <v>3.62</v>
      </c>
      <c r="G399" s="15">
        <f t="shared" si="19"/>
        <v>3.6231884057971011</v>
      </c>
      <c r="H399" s="8" t="str">
        <f t="shared" si="20"/>
        <v>Yes</v>
      </c>
    </row>
    <row r="400" spans="1:8" x14ac:dyDescent="0.4">
      <c r="A400" s="12" t="s">
        <v>968</v>
      </c>
      <c r="B400" s="12" t="s">
        <v>969</v>
      </c>
      <c r="C400" s="12" t="s">
        <v>3540</v>
      </c>
      <c r="D400" s="13">
        <v>33.08</v>
      </c>
      <c r="E400" s="20">
        <f t="shared" si="18"/>
        <v>66.92</v>
      </c>
      <c r="F400" s="14">
        <v>3.02</v>
      </c>
      <c r="G400" s="15">
        <f t="shared" si="19"/>
        <v>3.0229746070133015</v>
      </c>
      <c r="H400" s="8" t="str">
        <f t="shared" si="20"/>
        <v>Yes</v>
      </c>
    </row>
    <row r="401" spans="1:8" x14ac:dyDescent="0.4">
      <c r="A401" s="12" t="s">
        <v>970</v>
      </c>
      <c r="B401" s="12" t="s">
        <v>971</v>
      </c>
      <c r="C401" s="12" t="s">
        <v>3540</v>
      </c>
      <c r="D401" s="13">
        <v>30.98</v>
      </c>
      <c r="E401" s="20">
        <f t="shared" si="18"/>
        <v>69.02</v>
      </c>
      <c r="F401" s="14">
        <v>3.23</v>
      </c>
      <c r="G401" s="15">
        <f t="shared" si="19"/>
        <v>3.2278889606197545</v>
      </c>
      <c r="H401" s="8" t="str">
        <f t="shared" si="20"/>
        <v>Yes</v>
      </c>
    </row>
    <row r="402" spans="1:8" x14ac:dyDescent="0.4">
      <c r="A402" s="12" t="s">
        <v>972</v>
      </c>
      <c r="B402" s="12" t="s">
        <v>973</v>
      </c>
      <c r="C402" s="12" t="s">
        <v>3540</v>
      </c>
      <c r="D402" s="13">
        <v>33.61</v>
      </c>
      <c r="E402" s="20">
        <f t="shared" si="18"/>
        <v>66.39</v>
      </c>
      <c r="F402" s="14">
        <v>2.98</v>
      </c>
      <c r="G402" s="15">
        <f t="shared" si="19"/>
        <v>2.9753049687592981</v>
      </c>
      <c r="H402" s="8" t="str">
        <f t="shared" si="20"/>
        <v>Yes</v>
      </c>
    </row>
    <row r="403" spans="1:8" x14ac:dyDescent="0.4">
      <c r="A403" s="12" t="s">
        <v>974</v>
      </c>
      <c r="B403" s="12" t="s">
        <v>975</v>
      </c>
      <c r="C403" s="12" t="s">
        <v>3540</v>
      </c>
      <c r="D403" s="13">
        <v>32.049999999999997</v>
      </c>
      <c r="E403" s="20">
        <f t="shared" si="18"/>
        <v>67.95</v>
      </c>
      <c r="F403" s="14">
        <v>3.12</v>
      </c>
      <c r="G403" s="15">
        <f t="shared" si="19"/>
        <v>3.1201248049922001</v>
      </c>
      <c r="H403" s="8" t="str">
        <f t="shared" si="20"/>
        <v>Yes</v>
      </c>
    </row>
    <row r="404" spans="1:8" x14ac:dyDescent="0.4">
      <c r="A404" s="12" t="s">
        <v>982</v>
      </c>
      <c r="B404" s="12" t="s">
        <v>983</v>
      </c>
      <c r="C404" s="12" t="s">
        <v>3540</v>
      </c>
      <c r="D404" s="13">
        <v>34.43</v>
      </c>
      <c r="E404" s="20">
        <f t="shared" si="18"/>
        <v>65.569999999999993</v>
      </c>
      <c r="F404" s="14">
        <v>2.9</v>
      </c>
      <c r="G404" s="15">
        <f t="shared" si="19"/>
        <v>2.9044437990124892</v>
      </c>
      <c r="H404" s="8" t="str">
        <f t="shared" si="20"/>
        <v>Yes</v>
      </c>
    </row>
    <row r="405" spans="1:8" x14ac:dyDescent="0.4">
      <c r="A405" s="12" t="s">
        <v>984</v>
      </c>
      <c r="B405" s="12" t="s">
        <v>985</v>
      </c>
      <c r="C405" s="12" t="s">
        <v>3540</v>
      </c>
      <c r="D405" s="13">
        <v>42.78</v>
      </c>
      <c r="E405" s="20">
        <f t="shared" si="18"/>
        <v>57.22</v>
      </c>
      <c r="F405" s="14">
        <v>2.34</v>
      </c>
      <c r="G405" s="15">
        <f t="shared" si="19"/>
        <v>2.3375409069658719</v>
      </c>
      <c r="H405" s="8" t="str">
        <f t="shared" si="20"/>
        <v>Yes</v>
      </c>
    </row>
    <row r="406" spans="1:8" x14ac:dyDescent="0.4">
      <c r="A406" s="12" t="s">
        <v>986</v>
      </c>
      <c r="B406" s="12" t="s">
        <v>987</v>
      </c>
      <c r="C406" s="12" t="s">
        <v>3540</v>
      </c>
      <c r="D406" s="13">
        <v>30.06</v>
      </c>
      <c r="E406" s="20">
        <f t="shared" si="18"/>
        <v>69.94</v>
      </c>
      <c r="F406" s="14">
        <v>3.33</v>
      </c>
      <c r="G406" s="15">
        <f t="shared" si="19"/>
        <v>3.3266799733865602</v>
      </c>
      <c r="H406" s="8" t="str">
        <f t="shared" si="20"/>
        <v>Yes</v>
      </c>
    </row>
    <row r="407" spans="1:8" x14ac:dyDescent="0.4">
      <c r="A407" s="12" t="s">
        <v>988</v>
      </c>
      <c r="B407" s="12" t="s">
        <v>989</v>
      </c>
      <c r="C407" s="12" t="s">
        <v>3540</v>
      </c>
      <c r="D407" s="13">
        <v>33.18</v>
      </c>
      <c r="E407" s="20">
        <f t="shared" si="18"/>
        <v>66.819999999999993</v>
      </c>
      <c r="F407" s="14">
        <v>3.01</v>
      </c>
      <c r="G407" s="15">
        <f t="shared" si="19"/>
        <v>3.0138637733574445</v>
      </c>
      <c r="H407" s="8" t="str">
        <f t="shared" si="20"/>
        <v>Yes</v>
      </c>
    </row>
    <row r="408" spans="1:8" x14ac:dyDescent="0.4">
      <c r="A408" s="12" t="s">
        <v>990</v>
      </c>
      <c r="B408" s="12" t="s">
        <v>991</v>
      </c>
      <c r="C408" s="12" t="s">
        <v>3544</v>
      </c>
      <c r="D408" s="13">
        <v>50</v>
      </c>
      <c r="E408" s="20">
        <f t="shared" si="18"/>
        <v>50</v>
      </c>
      <c r="F408" s="14">
        <v>2</v>
      </c>
      <c r="G408" s="15">
        <f t="shared" si="19"/>
        <v>2</v>
      </c>
      <c r="H408" s="8" t="str">
        <f t="shared" si="20"/>
        <v>Yes</v>
      </c>
    </row>
    <row r="409" spans="1:8" x14ac:dyDescent="0.4">
      <c r="A409" s="12" t="s">
        <v>992</v>
      </c>
      <c r="B409" s="12" t="s">
        <v>993</v>
      </c>
      <c r="C409" s="12" t="s">
        <v>3540</v>
      </c>
      <c r="D409" s="13">
        <v>35.799999999999997</v>
      </c>
      <c r="E409" s="20">
        <f t="shared" si="18"/>
        <v>64.2</v>
      </c>
      <c r="F409" s="14">
        <v>2.79</v>
      </c>
      <c r="G409" s="15">
        <f t="shared" si="19"/>
        <v>2.7932960893854752</v>
      </c>
      <c r="H409" s="8" t="str">
        <f t="shared" si="20"/>
        <v>Yes</v>
      </c>
    </row>
    <row r="410" spans="1:8" x14ac:dyDescent="0.4">
      <c r="A410" s="12" t="s">
        <v>994</v>
      </c>
      <c r="B410" s="12" t="s">
        <v>995</v>
      </c>
      <c r="C410" s="12" t="s">
        <v>3540</v>
      </c>
      <c r="D410" s="13">
        <v>41.02</v>
      </c>
      <c r="E410" s="20">
        <f t="shared" si="18"/>
        <v>58.98</v>
      </c>
      <c r="F410" s="14">
        <v>2.44</v>
      </c>
      <c r="G410" s="15">
        <f t="shared" si="19"/>
        <v>2.4378352023403216</v>
      </c>
      <c r="H410" s="8" t="str">
        <f t="shared" si="20"/>
        <v>Yes</v>
      </c>
    </row>
    <row r="411" spans="1:8" x14ac:dyDescent="0.4">
      <c r="A411" s="12" t="s">
        <v>996</v>
      </c>
      <c r="B411" s="12" t="s">
        <v>997</v>
      </c>
      <c r="C411" s="12" t="s">
        <v>3540</v>
      </c>
      <c r="D411" s="13">
        <v>29.64</v>
      </c>
      <c r="E411" s="20">
        <f t="shared" si="18"/>
        <v>70.36</v>
      </c>
      <c r="F411" s="14">
        <v>3.37</v>
      </c>
      <c r="G411" s="15">
        <f t="shared" si="19"/>
        <v>3.3738191632928474</v>
      </c>
      <c r="H411" s="8" t="str">
        <f t="shared" si="20"/>
        <v>Yes</v>
      </c>
    </row>
    <row r="412" spans="1:8" x14ac:dyDescent="0.4">
      <c r="A412" s="12" t="s">
        <v>3581</v>
      </c>
      <c r="B412" s="12" t="s">
        <v>3582</v>
      </c>
      <c r="C412" s="12" t="s">
        <v>3544</v>
      </c>
      <c r="D412" s="13">
        <v>50</v>
      </c>
      <c r="E412" s="20">
        <f t="shared" si="18"/>
        <v>50</v>
      </c>
      <c r="F412" s="14">
        <v>2</v>
      </c>
      <c r="G412" s="15">
        <f t="shared" si="19"/>
        <v>2</v>
      </c>
      <c r="H412" s="8" t="str">
        <f t="shared" si="20"/>
        <v>Yes</v>
      </c>
    </row>
    <row r="413" spans="1:8" x14ac:dyDescent="0.4">
      <c r="A413" s="12" t="s">
        <v>998</v>
      </c>
      <c r="B413" s="12" t="s">
        <v>999</v>
      </c>
      <c r="C413" s="12" t="s">
        <v>3541</v>
      </c>
      <c r="D413" s="13">
        <v>23.7</v>
      </c>
      <c r="E413" s="20">
        <f t="shared" si="18"/>
        <v>76.3</v>
      </c>
      <c r="F413" s="14">
        <v>4.22</v>
      </c>
      <c r="G413" s="15">
        <f t="shared" si="19"/>
        <v>4.2194092827004219</v>
      </c>
      <c r="H413" s="8" t="str">
        <f t="shared" si="20"/>
        <v>Yes</v>
      </c>
    </row>
    <row r="414" spans="1:8" x14ac:dyDescent="0.4">
      <c r="A414" s="12" t="s">
        <v>1000</v>
      </c>
      <c r="B414" s="12" t="s">
        <v>1001</v>
      </c>
      <c r="C414" s="12" t="s">
        <v>3540</v>
      </c>
      <c r="D414" s="13">
        <v>33.200000000000003</v>
      </c>
      <c r="E414" s="20">
        <f t="shared" si="18"/>
        <v>66.8</v>
      </c>
      <c r="F414" s="14">
        <v>3.01</v>
      </c>
      <c r="G414" s="15">
        <f t="shared" si="19"/>
        <v>3.012048192771084</v>
      </c>
      <c r="H414" s="8" t="str">
        <f t="shared" si="20"/>
        <v>Yes</v>
      </c>
    </row>
    <row r="415" spans="1:8" x14ac:dyDescent="0.4">
      <c r="A415" s="12" t="s">
        <v>3583</v>
      </c>
      <c r="B415" s="12" t="s">
        <v>3584</v>
      </c>
      <c r="C415" s="12" t="s">
        <v>3544</v>
      </c>
      <c r="D415" s="13">
        <v>50</v>
      </c>
      <c r="E415" s="20">
        <f t="shared" si="18"/>
        <v>50</v>
      </c>
      <c r="F415" s="14">
        <v>2</v>
      </c>
      <c r="G415" s="15">
        <f t="shared" si="19"/>
        <v>2</v>
      </c>
      <c r="H415" s="8" t="str">
        <f t="shared" si="20"/>
        <v>Yes</v>
      </c>
    </row>
    <row r="416" spans="1:8" x14ac:dyDescent="0.4">
      <c r="A416" s="12" t="s">
        <v>1002</v>
      </c>
      <c r="B416" s="12" t="s">
        <v>1003</v>
      </c>
      <c r="C416" s="12" t="s">
        <v>3540</v>
      </c>
      <c r="D416" s="13">
        <v>31.66</v>
      </c>
      <c r="E416" s="20">
        <f t="shared" si="18"/>
        <v>68.34</v>
      </c>
      <c r="F416" s="14">
        <v>3.16</v>
      </c>
      <c r="G416" s="15">
        <f t="shared" si="19"/>
        <v>3.1585596967782692</v>
      </c>
      <c r="H416" s="8" t="str">
        <f t="shared" si="20"/>
        <v>Yes</v>
      </c>
    </row>
    <row r="417" spans="1:8" x14ac:dyDescent="0.4">
      <c r="A417" s="12" t="s">
        <v>1004</v>
      </c>
      <c r="B417" s="12" t="s">
        <v>1005</v>
      </c>
      <c r="C417" s="12" t="s">
        <v>3540</v>
      </c>
      <c r="D417" s="13">
        <v>36.799999999999997</v>
      </c>
      <c r="E417" s="20">
        <f t="shared" si="18"/>
        <v>63.2</v>
      </c>
      <c r="F417" s="14">
        <v>2.72</v>
      </c>
      <c r="G417" s="15">
        <f t="shared" si="19"/>
        <v>2.7173913043478262</v>
      </c>
      <c r="H417" s="8" t="str">
        <f t="shared" si="20"/>
        <v>Yes</v>
      </c>
    </row>
    <row r="418" spans="1:8" x14ac:dyDescent="0.4">
      <c r="A418" s="12" t="s">
        <v>1006</v>
      </c>
      <c r="B418" s="12" t="s">
        <v>1007</v>
      </c>
      <c r="C418" s="12" t="s">
        <v>3540</v>
      </c>
      <c r="D418" s="13">
        <v>34.01</v>
      </c>
      <c r="E418" s="20">
        <f t="shared" si="18"/>
        <v>65.990000000000009</v>
      </c>
      <c r="F418" s="14">
        <v>2.94</v>
      </c>
      <c r="G418" s="15">
        <f t="shared" si="19"/>
        <v>2.9403116730373422</v>
      </c>
      <c r="H418" s="8" t="str">
        <f t="shared" si="20"/>
        <v>Yes</v>
      </c>
    </row>
    <row r="419" spans="1:8" x14ac:dyDescent="0.4">
      <c r="A419" s="12" t="s">
        <v>1008</v>
      </c>
      <c r="B419" s="12" t="s">
        <v>1009</v>
      </c>
      <c r="C419" s="12" t="s">
        <v>3540</v>
      </c>
      <c r="D419" s="13">
        <v>29.8</v>
      </c>
      <c r="E419" s="20">
        <f t="shared" si="18"/>
        <v>70.2</v>
      </c>
      <c r="F419" s="14">
        <v>3.36</v>
      </c>
      <c r="G419" s="15">
        <f t="shared" si="19"/>
        <v>3.3557046979865772</v>
      </c>
      <c r="H419" s="8" t="str">
        <f t="shared" si="20"/>
        <v>Yes</v>
      </c>
    </row>
    <row r="420" spans="1:8" x14ac:dyDescent="0.4">
      <c r="A420" s="12" t="s">
        <v>1010</v>
      </c>
      <c r="B420" s="12" t="s">
        <v>1011</v>
      </c>
      <c r="C420" s="12" t="s">
        <v>3547</v>
      </c>
      <c r="D420" s="13">
        <v>26.5</v>
      </c>
      <c r="E420" s="20">
        <f t="shared" si="18"/>
        <v>73.5</v>
      </c>
      <c r="F420" s="14">
        <v>3.77</v>
      </c>
      <c r="G420" s="15">
        <f t="shared" si="19"/>
        <v>3.7735849056603774</v>
      </c>
      <c r="H420" s="8" t="str">
        <f t="shared" si="20"/>
        <v>Yes</v>
      </c>
    </row>
    <row r="421" spans="1:8" x14ac:dyDescent="0.4">
      <c r="A421" s="12" t="s">
        <v>1012</v>
      </c>
      <c r="B421" s="12" t="s">
        <v>1013</v>
      </c>
      <c r="C421" s="12" t="s">
        <v>3540</v>
      </c>
      <c r="D421" s="13">
        <v>43.15</v>
      </c>
      <c r="E421" s="20">
        <f t="shared" si="18"/>
        <v>56.85</v>
      </c>
      <c r="F421" s="14">
        <v>2.3199999999999998</v>
      </c>
      <c r="G421" s="15">
        <f t="shared" si="19"/>
        <v>2.3174971031286211</v>
      </c>
      <c r="H421" s="8" t="str">
        <f t="shared" si="20"/>
        <v>Yes</v>
      </c>
    </row>
    <row r="422" spans="1:8" x14ac:dyDescent="0.4">
      <c r="A422" s="12" t="s">
        <v>1014</v>
      </c>
      <c r="B422" s="12" t="s">
        <v>1015</v>
      </c>
      <c r="C422" s="12" t="s">
        <v>3540</v>
      </c>
      <c r="D422" s="13">
        <v>30.15</v>
      </c>
      <c r="E422" s="20">
        <f t="shared" si="18"/>
        <v>69.849999999999994</v>
      </c>
      <c r="F422" s="14">
        <v>3.32</v>
      </c>
      <c r="G422" s="15">
        <f t="shared" si="19"/>
        <v>3.3167495854063018</v>
      </c>
      <c r="H422" s="8" t="str">
        <f t="shared" si="20"/>
        <v>Yes</v>
      </c>
    </row>
    <row r="423" spans="1:8" x14ac:dyDescent="0.4">
      <c r="A423" s="12" t="s">
        <v>1016</v>
      </c>
      <c r="B423" s="12" t="s">
        <v>1017</v>
      </c>
      <c r="C423" s="12" t="s">
        <v>3540</v>
      </c>
      <c r="D423" s="13">
        <v>35.369999999999997</v>
      </c>
      <c r="E423" s="20">
        <f t="shared" si="18"/>
        <v>64.63</v>
      </c>
      <c r="F423" s="14">
        <v>2.83</v>
      </c>
      <c r="G423" s="15">
        <f t="shared" si="19"/>
        <v>2.8272547356516826</v>
      </c>
      <c r="H423" s="8" t="str">
        <f t="shared" si="20"/>
        <v>Yes</v>
      </c>
    </row>
    <row r="424" spans="1:8" x14ac:dyDescent="0.4">
      <c r="A424" s="12" t="s">
        <v>1018</v>
      </c>
      <c r="B424" s="12" t="s">
        <v>1019</v>
      </c>
      <c r="C424" s="12" t="s">
        <v>3544</v>
      </c>
      <c r="D424" s="13">
        <v>50</v>
      </c>
      <c r="E424" s="20">
        <f t="shared" si="18"/>
        <v>50</v>
      </c>
      <c r="F424" s="14">
        <v>2</v>
      </c>
      <c r="G424" s="15">
        <f t="shared" si="19"/>
        <v>2</v>
      </c>
      <c r="H424" s="8" t="str">
        <f t="shared" si="20"/>
        <v>Yes</v>
      </c>
    </row>
    <row r="425" spans="1:8" x14ac:dyDescent="0.4">
      <c r="A425" s="12" t="s">
        <v>1020</v>
      </c>
      <c r="B425" s="12" t="s">
        <v>1021</v>
      </c>
      <c r="C425" s="12" t="s">
        <v>3540</v>
      </c>
      <c r="D425" s="13">
        <v>33.799999999999997</v>
      </c>
      <c r="E425" s="20">
        <f t="shared" si="18"/>
        <v>66.2</v>
      </c>
      <c r="F425" s="14">
        <v>2.96</v>
      </c>
      <c r="G425" s="15">
        <f t="shared" si="19"/>
        <v>2.9585798816568052</v>
      </c>
      <c r="H425" s="8" t="str">
        <f t="shared" si="20"/>
        <v>Yes</v>
      </c>
    </row>
    <row r="426" spans="1:8" x14ac:dyDescent="0.4">
      <c r="A426" s="12" t="s">
        <v>1022</v>
      </c>
      <c r="B426" s="12" t="s">
        <v>1023</v>
      </c>
      <c r="C426" s="12" t="s">
        <v>3540</v>
      </c>
      <c r="D426" s="13">
        <v>31.34</v>
      </c>
      <c r="E426" s="20">
        <f t="shared" si="18"/>
        <v>68.66</v>
      </c>
      <c r="F426" s="14">
        <v>3.19</v>
      </c>
      <c r="G426" s="15">
        <f t="shared" si="19"/>
        <v>3.1908104658583278</v>
      </c>
      <c r="H426" s="8" t="str">
        <f t="shared" si="20"/>
        <v>Yes</v>
      </c>
    </row>
    <row r="427" spans="1:8" x14ac:dyDescent="0.4">
      <c r="A427" s="12" t="s">
        <v>1026</v>
      </c>
      <c r="B427" s="12" t="s">
        <v>1027</v>
      </c>
      <c r="C427" s="12" t="s">
        <v>3540</v>
      </c>
      <c r="D427" s="13">
        <v>30.57</v>
      </c>
      <c r="E427" s="20">
        <f t="shared" si="18"/>
        <v>69.430000000000007</v>
      </c>
      <c r="F427" s="14">
        <v>3.27</v>
      </c>
      <c r="G427" s="15">
        <f t="shared" si="19"/>
        <v>3.2711808963035653</v>
      </c>
      <c r="H427" s="8" t="str">
        <f t="shared" si="20"/>
        <v>Yes</v>
      </c>
    </row>
    <row r="428" spans="1:8" x14ac:dyDescent="0.4">
      <c r="A428" s="12" t="s">
        <v>1028</v>
      </c>
      <c r="B428" s="12" t="s">
        <v>1029</v>
      </c>
      <c r="C428" s="12" t="s">
        <v>3547</v>
      </c>
      <c r="D428" s="13">
        <v>26.5</v>
      </c>
      <c r="E428" s="20">
        <f t="shared" si="18"/>
        <v>73.5</v>
      </c>
      <c r="F428" s="14">
        <v>3.77</v>
      </c>
      <c r="G428" s="15">
        <f t="shared" si="19"/>
        <v>3.7735849056603774</v>
      </c>
      <c r="H428" s="8" t="str">
        <f t="shared" si="20"/>
        <v>Yes</v>
      </c>
    </row>
    <row r="429" spans="1:8" x14ac:dyDescent="0.4">
      <c r="A429" s="12" t="s">
        <v>1030</v>
      </c>
      <c r="B429" s="12" t="s">
        <v>1031</v>
      </c>
      <c r="C429" s="12" t="s">
        <v>3540</v>
      </c>
      <c r="D429" s="13">
        <v>33.04</v>
      </c>
      <c r="E429" s="20">
        <f t="shared" si="18"/>
        <v>66.960000000000008</v>
      </c>
      <c r="F429" s="14">
        <v>3.03</v>
      </c>
      <c r="G429" s="15">
        <f t="shared" si="19"/>
        <v>3.026634382566586</v>
      </c>
      <c r="H429" s="8" t="str">
        <f t="shared" si="20"/>
        <v>Yes</v>
      </c>
    </row>
    <row r="430" spans="1:8" x14ac:dyDescent="0.4">
      <c r="A430" s="12" t="s">
        <v>1032</v>
      </c>
      <c r="B430" s="12" t="s">
        <v>1033</v>
      </c>
      <c r="C430" s="12" t="s">
        <v>3541</v>
      </c>
      <c r="D430" s="13">
        <v>32.799999999999997</v>
      </c>
      <c r="E430" s="20">
        <f t="shared" si="18"/>
        <v>67.2</v>
      </c>
      <c r="F430" s="14">
        <v>3.05</v>
      </c>
      <c r="G430" s="15">
        <f t="shared" si="19"/>
        <v>3.0487804878048781</v>
      </c>
      <c r="H430" s="8" t="str">
        <f t="shared" si="20"/>
        <v>Yes</v>
      </c>
    </row>
    <row r="431" spans="1:8" x14ac:dyDescent="0.4">
      <c r="A431" s="12" t="s">
        <v>1034</v>
      </c>
      <c r="B431" s="12" t="s">
        <v>1035</v>
      </c>
      <c r="C431" s="12" t="s">
        <v>3541</v>
      </c>
      <c r="D431" s="13">
        <v>24</v>
      </c>
      <c r="E431" s="20">
        <f t="shared" si="18"/>
        <v>76</v>
      </c>
      <c r="F431" s="14">
        <v>4.17</v>
      </c>
      <c r="G431" s="15">
        <f t="shared" si="19"/>
        <v>4.166666666666667</v>
      </c>
      <c r="H431" s="8" t="str">
        <f t="shared" si="20"/>
        <v>Yes</v>
      </c>
    </row>
    <row r="432" spans="1:8" x14ac:dyDescent="0.4">
      <c r="A432" s="12" t="s">
        <v>1036</v>
      </c>
      <c r="B432" s="12" t="s">
        <v>1037</v>
      </c>
      <c r="C432" s="12" t="s">
        <v>3544</v>
      </c>
      <c r="D432" s="13">
        <v>50</v>
      </c>
      <c r="E432" s="20">
        <f t="shared" si="18"/>
        <v>50</v>
      </c>
      <c r="F432" s="14">
        <v>2</v>
      </c>
      <c r="G432" s="15">
        <f t="shared" si="19"/>
        <v>2</v>
      </c>
      <c r="H432" s="8" t="str">
        <f t="shared" si="20"/>
        <v>Yes</v>
      </c>
    </row>
    <row r="433" spans="1:8" x14ac:dyDescent="0.4">
      <c r="A433" s="12" t="s">
        <v>1038</v>
      </c>
      <c r="B433" s="12" t="s">
        <v>1039</v>
      </c>
      <c r="C433" s="12" t="s">
        <v>3540</v>
      </c>
      <c r="D433" s="13">
        <v>31.38</v>
      </c>
      <c r="E433" s="20">
        <f t="shared" si="18"/>
        <v>68.62</v>
      </c>
      <c r="F433" s="14">
        <v>3.19</v>
      </c>
      <c r="G433" s="15">
        <f t="shared" si="19"/>
        <v>3.1867431485022308</v>
      </c>
      <c r="H433" s="8" t="str">
        <f t="shared" si="20"/>
        <v>Yes</v>
      </c>
    </row>
    <row r="434" spans="1:8" x14ac:dyDescent="0.4">
      <c r="A434" s="12" t="s">
        <v>3585</v>
      </c>
      <c r="B434" s="12" t="s">
        <v>3586</v>
      </c>
      <c r="C434" s="12" t="s">
        <v>3540</v>
      </c>
      <c r="D434" s="13">
        <v>40.229999999999997</v>
      </c>
      <c r="E434" s="20">
        <f t="shared" si="18"/>
        <v>59.77</v>
      </c>
      <c r="F434" s="14">
        <v>2.4900000000000002</v>
      </c>
      <c r="G434" s="15">
        <f t="shared" si="19"/>
        <v>2.4857071836937612</v>
      </c>
      <c r="H434" s="8" t="str">
        <f t="shared" si="20"/>
        <v>Yes</v>
      </c>
    </row>
    <row r="435" spans="1:8" x14ac:dyDescent="0.4">
      <c r="A435" s="12" t="s">
        <v>1040</v>
      </c>
      <c r="B435" s="12" t="s">
        <v>1041</v>
      </c>
      <c r="C435" s="12" t="s">
        <v>3540</v>
      </c>
      <c r="D435" s="13">
        <v>38.07</v>
      </c>
      <c r="E435" s="20">
        <f t="shared" si="18"/>
        <v>61.93</v>
      </c>
      <c r="F435" s="14">
        <v>2.63</v>
      </c>
      <c r="G435" s="15">
        <f t="shared" si="19"/>
        <v>2.6267402153926978</v>
      </c>
      <c r="H435" s="8" t="str">
        <f t="shared" si="20"/>
        <v>Yes</v>
      </c>
    </row>
    <row r="436" spans="1:8" x14ac:dyDescent="0.4">
      <c r="A436" s="12" t="s">
        <v>1042</v>
      </c>
      <c r="B436" s="12" t="s">
        <v>1043</v>
      </c>
      <c r="C436" s="12" t="s">
        <v>3540</v>
      </c>
      <c r="D436" s="13">
        <v>37.19</v>
      </c>
      <c r="E436" s="20">
        <f t="shared" si="18"/>
        <v>62.81</v>
      </c>
      <c r="F436" s="14">
        <v>2.69</v>
      </c>
      <c r="G436" s="15">
        <f t="shared" si="19"/>
        <v>2.6888948642108095</v>
      </c>
      <c r="H436" s="8" t="str">
        <f t="shared" si="20"/>
        <v>Yes</v>
      </c>
    </row>
    <row r="437" spans="1:8" x14ac:dyDescent="0.4">
      <c r="A437" s="12" t="s">
        <v>1044</v>
      </c>
      <c r="B437" s="12" t="s">
        <v>1045</v>
      </c>
      <c r="C437" s="12" t="s">
        <v>3540</v>
      </c>
      <c r="D437" s="13">
        <v>38.299999999999997</v>
      </c>
      <c r="E437" s="20">
        <f t="shared" si="18"/>
        <v>61.7</v>
      </c>
      <c r="F437" s="14">
        <v>2.61</v>
      </c>
      <c r="G437" s="15">
        <f t="shared" si="19"/>
        <v>2.6109660574412534</v>
      </c>
      <c r="H437" s="8" t="str">
        <f t="shared" si="20"/>
        <v>Yes</v>
      </c>
    </row>
    <row r="438" spans="1:8" x14ac:dyDescent="0.4">
      <c r="A438" s="12" t="s">
        <v>1046</v>
      </c>
      <c r="B438" s="12" t="s">
        <v>1047</v>
      </c>
      <c r="C438" s="12" t="s">
        <v>3540</v>
      </c>
      <c r="D438" s="13">
        <v>32.29</v>
      </c>
      <c r="E438" s="20">
        <f t="shared" si="18"/>
        <v>67.710000000000008</v>
      </c>
      <c r="F438" s="14">
        <v>3.1</v>
      </c>
      <c r="G438" s="15">
        <f t="shared" si="19"/>
        <v>3.0969340353050483</v>
      </c>
      <c r="H438" s="8" t="str">
        <f t="shared" si="20"/>
        <v>Yes</v>
      </c>
    </row>
    <row r="439" spans="1:8" x14ac:dyDescent="0.4">
      <c r="A439" s="12" t="s">
        <v>1048</v>
      </c>
      <c r="B439" s="12" t="s">
        <v>1049</v>
      </c>
      <c r="C439" s="12" t="s">
        <v>3541</v>
      </c>
      <c r="D439" s="13">
        <v>24.4</v>
      </c>
      <c r="E439" s="20">
        <f t="shared" si="18"/>
        <v>75.599999999999994</v>
      </c>
      <c r="F439" s="14">
        <v>4.0999999999999996</v>
      </c>
      <c r="G439" s="15">
        <f t="shared" si="19"/>
        <v>4.0983606557377055</v>
      </c>
      <c r="H439" s="8" t="str">
        <f t="shared" si="20"/>
        <v>Yes</v>
      </c>
    </row>
    <row r="440" spans="1:8" x14ac:dyDescent="0.4">
      <c r="A440" s="12" t="s">
        <v>1050</v>
      </c>
      <c r="B440" s="12" t="s">
        <v>1051</v>
      </c>
      <c r="C440" s="12" t="s">
        <v>3544</v>
      </c>
      <c r="D440" s="13">
        <v>50</v>
      </c>
      <c r="E440" s="20">
        <f t="shared" si="18"/>
        <v>50</v>
      </c>
      <c r="F440" s="14">
        <v>2</v>
      </c>
      <c r="G440" s="15">
        <f t="shared" si="19"/>
        <v>2</v>
      </c>
      <c r="H440" s="8" t="str">
        <f t="shared" si="20"/>
        <v>Yes</v>
      </c>
    </row>
    <row r="441" spans="1:8" x14ac:dyDescent="0.4">
      <c r="A441" s="12" t="s">
        <v>1052</v>
      </c>
      <c r="B441" s="12" t="s">
        <v>1053</v>
      </c>
      <c r="C441" s="12" t="s">
        <v>3540</v>
      </c>
      <c r="D441" s="13">
        <v>29.18</v>
      </c>
      <c r="E441" s="20">
        <f t="shared" si="18"/>
        <v>70.819999999999993</v>
      </c>
      <c r="F441" s="14">
        <v>3.43</v>
      </c>
      <c r="G441" s="15">
        <f t="shared" si="19"/>
        <v>3.4270047978067169</v>
      </c>
      <c r="H441" s="8" t="str">
        <f t="shared" si="20"/>
        <v>Yes</v>
      </c>
    </row>
    <row r="442" spans="1:8" x14ac:dyDescent="0.4">
      <c r="A442" s="12" t="s">
        <v>1054</v>
      </c>
      <c r="B442" s="12" t="s">
        <v>1055</v>
      </c>
      <c r="C442" s="12" t="s">
        <v>3540</v>
      </c>
      <c r="D442" s="13">
        <v>40.33</v>
      </c>
      <c r="E442" s="20">
        <f t="shared" si="18"/>
        <v>59.67</v>
      </c>
      <c r="F442" s="14">
        <v>2.48</v>
      </c>
      <c r="G442" s="15">
        <f t="shared" si="19"/>
        <v>2.4795437639474338</v>
      </c>
      <c r="H442" s="8" t="str">
        <f t="shared" si="20"/>
        <v>Yes</v>
      </c>
    </row>
    <row r="443" spans="1:8" x14ac:dyDescent="0.4">
      <c r="A443" s="12" t="s">
        <v>1056</v>
      </c>
      <c r="B443" s="12" t="s">
        <v>1057</v>
      </c>
      <c r="C443" s="12" t="s">
        <v>3540</v>
      </c>
      <c r="D443" s="13">
        <v>37.880000000000003</v>
      </c>
      <c r="E443" s="20">
        <f t="shared" si="18"/>
        <v>62.12</v>
      </c>
      <c r="F443" s="14">
        <v>2.64</v>
      </c>
      <c r="G443" s="15">
        <f t="shared" si="19"/>
        <v>2.6399155227032733</v>
      </c>
      <c r="H443" s="8" t="str">
        <f t="shared" si="20"/>
        <v>Yes</v>
      </c>
    </row>
    <row r="444" spans="1:8" x14ac:dyDescent="0.4">
      <c r="A444" s="12" t="s">
        <v>1060</v>
      </c>
      <c r="B444" s="12" t="s">
        <v>1061</v>
      </c>
      <c r="C444" s="12" t="s">
        <v>3540</v>
      </c>
      <c r="D444" s="13">
        <v>37.6</v>
      </c>
      <c r="E444" s="20">
        <f t="shared" si="18"/>
        <v>62.4</v>
      </c>
      <c r="F444" s="14">
        <v>2.66</v>
      </c>
      <c r="G444" s="15">
        <f t="shared" si="19"/>
        <v>2.6595744680851063</v>
      </c>
      <c r="H444" s="8" t="str">
        <f t="shared" si="20"/>
        <v>Yes</v>
      </c>
    </row>
    <row r="445" spans="1:8" x14ac:dyDescent="0.4">
      <c r="A445" s="12" t="s">
        <v>1062</v>
      </c>
      <c r="B445" s="12" t="s">
        <v>1063</v>
      </c>
      <c r="C445" s="12" t="s">
        <v>3544</v>
      </c>
      <c r="D445" s="13">
        <v>50</v>
      </c>
      <c r="E445" s="20">
        <f t="shared" si="18"/>
        <v>50</v>
      </c>
      <c r="F445" s="14">
        <v>2</v>
      </c>
      <c r="G445" s="15">
        <f t="shared" si="19"/>
        <v>2</v>
      </c>
      <c r="H445" s="8" t="str">
        <f t="shared" si="20"/>
        <v>Yes</v>
      </c>
    </row>
    <row r="446" spans="1:8" x14ac:dyDescent="0.4">
      <c r="A446" s="12" t="s">
        <v>1064</v>
      </c>
      <c r="B446" s="12" t="s">
        <v>1065</v>
      </c>
      <c r="C446" s="12" t="s">
        <v>3540</v>
      </c>
      <c r="D446" s="13">
        <v>34.06</v>
      </c>
      <c r="E446" s="20">
        <f t="shared" si="18"/>
        <v>65.94</v>
      </c>
      <c r="F446" s="14">
        <v>2.94</v>
      </c>
      <c r="G446" s="15">
        <f t="shared" si="19"/>
        <v>2.935995302407516</v>
      </c>
      <c r="H446" s="8" t="str">
        <f t="shared" si="20"/>
        <v>Yes</v>
      </c>
    </row>
    <row r="447" spans="1:8" x14ac:dyDescent="0.4">
      <c r="A447" s="12" t="s">
        <v>1066</v>
      </c>
      <c r="B447" s="12" t="s">
        <v>1067</v>
      </c>
      <c r="C447" s="12" t="s">
        <v>3540</v>
      </c>
      <c r="D447" s="13">
        <v>33.1</v>
      </c>
      <c r="E447" s="20">
        <f t="shared" si="18"/>
        <v>66.900000000000006</v>
      </c>
      <c r="F447" s="14">
        <v>3.02</v>
      </c>
      <c r="G447" s="15">
        <f t="shared" si="19"/>
        <v>3.0211480362537761</v>
      </c>
      <c r="H447" s="8" t="str">
        <f t="shared" si="20"/>
        <v>Yes</v>
      </c>
    </row>
    <row r="448" spans="1:8" x14ac:dyDescent="0.4">
      <c r="A448" s="12" t="s">
        <v>1070</v>
      </c>
      <c r="B448" s="12" t="s">
        <v>1071</v>
      </c>
      <c r="C448" s="12" t="s">
        <v>3540</v>
      </c>
      <c r="D448" s="13">
        <v>30.21</v>
      </c>
      <c r="E448" s="20">
        <f t="shared" si="18"/>
        <v>69.789999999999992</v>
      </c>
      <c r="F448" s="14">
        <v>3.31</v>
      </c>
      <c r="G448" s="15">
        <f t="shared" si="19"/>
        <v>3.3101621979476992</v>
      </c>
      <c r="H448" s="8" t="str">
        <f t="shared" si="20"/>
        <v>Yes</v>
      </c>
    </row>
    <row r="449" spans="1:8" x14ac:dyDescent="0.4">
      <c r="A449" s="12" t="s">
        <v>1074</v>
      </c>
      <c r="B449" s="12" t="s">
        <v>1075</v>
      </c>
      <c r="C449" s="12" t="s">
        <v>3540</v>
      </c>
      <c r="D449" s="13">
        <v>35.17</v>
      </c>
      <c r="E449" s="20">
        <f t="shared" si="18"/>
        <v>64.83</v>
      </c>
      <c r="F449" s="14">
        <v>2.84</v>
      </c>
      <c r="G449" s="15">
        <f t="shared" si="19"/>
        <v>2.8433323855558714</v>
      </c>
      <c r="H449" s="8" t="str">
        <f t="shared" si="20"/>
        <v>Yes</v>
      </c>
    </row>
    <row r="450" spans="1:8" x14ac:dyDescent="0.4">
      <c r="A450" s="12" t="s">
        <v>1076</v>
      </c>
      <c r="B450" s="12" t="s">
        <v>1077</v>
      </c>
      <c r="C450" s="12" t="s">
        <v>3540</v>
      </c>
      <c r="D450" s="13">
        <v>34.19</v>
      </c>
      <c r="E450" s="20">
        <f t="shared" si="18"/>
        <v>65.81</v>
      </c>
      <c r="F450" s="14">
        <v>2.92</v>
      </c>
      <c r="G450" s="15">
        <f t="shared" si="19"/>
        <v>2.9248318221702254</v>
      </c>
      <c r="H450" s="8" t="str">
        <f t="shared" si="20"/>
        <v>Yes</v>
      </c>
    </row>
    <row r="451" spans="1:8" x14ac:dyDescent="0.4">
      <c r="A451" s="12" t="s">
        <v>1078</v>
      </c>
      <c r="B451" s="12" t="s">
        <v>1079</v>
      </c>
      <c r="C451" s="12" t="s">
        <v>3540</v>
      </c>
      <c r="D451" s="13">
        <v>32.33</v>
      </c>
      <c r="E451" s="20">
        <f t="shared" si="18"/>
        <v>67.67</v>
      </c>
      <c r="F451" s="14">
        <v>3.09</v>
      </c>
      <c r="G451" s="15">
        <f t="shared" si="19"/>
        <v>3.0931023816888339</v>
      </c>
      <c r="H451" s="8" t="str">
        <f t="shared" si="20"/>
        <v>Yes</v>
      </c>
    </row>
    <row r="452" spans="1:8" x14ac:dyDescent="0.4">
      <c r="A452" s="12" t="s">
        <v>1080</v>
      </c>
      <c r="B452" s="12" t="s">
        <v>1081</v>
      </c>
      <c r="C452" s="12" t="s">
        <v>3540</v>
      </c>
      <c r="D452" s="13">
        <v>29.78</v>
      </c>
      <c r="E452" s="20">
        <f t="shared" si="18"/>
        <v>70.22</v>
      </c>
      <c r="F452" s="14">
        <v>3.36</v>
      </c>
      <c r="G452" s="15">
        <f t="shared" si="19"/>
        <v>3.3579583613163195</v>
      </c>
      <c r="H452" s="8" t="str">
        <f t="shared" si="20"/>
        <v>Yes</v>
      </c>
    </row>
    <row r="453" spans="1:8" x14ac:dyDescent="0.4">
      <c r="A453" s="12" t="s">
        <v>1082</v>
      </c>
      <c r="B453" s="12" t="s">
        <v>1083</v>
      </c>
      <c r="C453" s="12" t="s">
        <v>3544</v>
      </c>
      <c r="D453" s="13">
        <v>50</v>
      </c>
      <c r="E453" s="20">
        <f t="shared" si="18"/>
        <v>50</v>
      </c>
      <c r="F453" s="14">
        <v>2</v>
      </c>
      <c r="G453" s="15">
        <f t="shared" si="19"/>
        <v>2</v>
      </c>
      <c r="H453" s="8" t="str">
        <f t="shared" si="20"/>
        <v>Yes</v>
      </c>
    </row>
    <row r="454" spans="1:8" x14ac:dyDescent="0.4">
      <c r="A454" s="12" t="s">
        <v>1084</v>
      </c>
      <c r="B454" s="12" t="s">
        <v>1085</v>
      </c>
      <c r="C454" s="12" t="s">
        <v>3540</v>
      </c>
      <c r="D454" s="13">
        <v>28.07</v>
      </c>
      <c r="E454" s="20">
        <f t="shared" ref="E454:E517" si="21">100-D454</f>
        <v>71.930000000000007</v>
      </c>
      <c r="F454" s="14">
        <v>3.56</v>
      </c>
      <c r="G454" s="15">
        <f t="shared" ref="G454:G517" si="22">IFERROR(100/D454,"")</f>
        <v>3.5625222657641609</v>
      </c>
      <c r="H454" s="8" t="str">
        <f t="shared" ref="H454:H517" si="23">IF(E454&gt;0,"Yes","No — 0% funding")</f>
        <v>Yes</v>
      </c>
    </row>
    <row r="455" spans="1:8" x14ac:dyDescent="0.4">
      <c r="A455" s="12" t="s">
        <v>1086</v>
      </c>
      <c r="B455" s="12" t="s">
        <v>1087</v>
      </c>
      <c r="C455" s="12" t="s">
        <v>3540</v>
      </c>
      <c r="D455" s="13">
        <v>29.64</v>
      </c>
      <c r="E455" s="20">
        <f t="shared" si="21"/>
        <v>70.36</v>
      </c>
      <c r="F455" s="14">
        <v>3.37</v>
      </c>
      <c r="G455" s="15">
        <f t="shared" si="22"/>
        <v>3.3738191632928474</v>
      </c>
      <c r="H455" s="8" t="str">
        <f t="shared" si="23"/>
        <v>Yes</v>
      </c>
    </row>
    <row r="456" spans="1:8" x14ac:dyDescent="0.4">
      <c r="A456" s="12" t="s">
        <v>1088</v>
      </c>
      <c r="B456" s="12" t="s">
        <v>1089</v>
      </c>
      <c r="C456" s="12" t="s">
        <v>3540</v>
      </c>
      <c r="D456" s="13">
        <v>27.91</v>
      </c>
      <c r="E456" s="20">
        <f t="shared" si="21"/>
        <v>72.09</v>
      </c>
      <c r="F456" s="14">
        <v>3.58</v>
      </c>
      <c r="G456" s="15">
        <f t="shared" si="22"/>
        <v>3.5829451809387316</v>
      </c>
      <c r="H456" s="8" t="str">
        <f t="shared" si="23"/>
        <v>Yes</v>
      </c>
    </row>
    <row r="457" spans="1:8" x14ac:dyDescent="0.4">
      <c r="A457" s="12" t="s">
        <v>1096</v>
      </c>
      <c r="B457" s="12" t="s">
        <v>1097</v>
      </c>
      <c r="C457" s="12" t="s">
        <v>3540</v>
      </c>
      <c r="D457" s="13">
        <v>32.6</v>
      </c>
      <c r="E457" s="20">
        <f t="shared" si="21"/>
        <v>67.400000000000006</v>
      </c>
      <c r="F457" s="14">
        <v>3.07</v>
      </c>
      <c r="G457" s="15">
        <f t="shared" si="22"/>
        <v>3.0674846625766872</v>
      </c>
      <c r="H457" s="8" t="str">
        <f t="shared" si="23"/>
        <v>Yes</v>
      </c>
    </row>
    <row r="458" spans="1:8" x14ac:dyDescent="0.4">
      <c r="A458" s="12" t="s">
        <v>1098</v>
      </c>
      <c r="B458" s="12" t="s">
        <v>1099</v>
      </c>
      <c r="C458" s="12" t="s">
        <v>3544</v>
      </c>
      <c r="D458" s="13">
        <v>50</v>
      </c>
      <c r="E458" s="20">
        <f t="shared" si="21"/>
        <v>50</v>
      </c>
      <c r="F458" s="14">
        <v>2</v>
      </c>
      <c r="G458" s="15">
        <f t="shared" si="22"/>
        <v>2</v>
      </c>
      <c r="H458" s="8" t="str">
        <f t="shared" si="23"/>
        <v>Yes</v>
      </c>
    </row>
    <row r="459" spans="1:8" x14ac:dyDescent="0.4">
      <c r="A459" s="12" t="s">
        <v>1100</v>
      </c>
      <c r="B459" s="12" t="s">
        <v>1101</v>
      </c>
      <c r="C459" s="12" t="s">
        <v>3540</v>
      </c>
      <c r="D459" s="13">
        <v>26.86</v>
      </c>
      <c r="E459" s="20">
        <f t="shared" si="21"/>
        <v>73.14</v>
      </c>
      <c r="F459" s="14">
        <v>3.72</v>
      </c>
      <c r="G459" s="15">
        <f t="shared" si="22"/>
        <v>3.7230081906180192</v>
      </c>
      <c r="H459" s="8" t="str">
        <f t="shared" si="23"/>
        <v>Yes</v>
      </c>
    </row>
    <row r="460" spans="1:8" x14ac:dyDescent="0.4">
      <c r="A460" s="12" t="s">
        <v>1102</v>
      </c>
      <c r="B460" s="12" t="s">
        <v>1103</v>
      </c>
      <c r="C460" s="12" t="s">
        <v>3540</v>
      </c>
      <c r="D460" s="13">
        <v>30.88</v>
      </c>
      <c r="E460" s="20">
        <f t="shared" si="21"/>
        <v>69.12</v>
      </c>
      <c r="F460" s="14">
        <v>3.24</v>
      </c>
      <c r="G460" s="15">
        <f t="shared" si="22"/>
        <v>3.2383419689119171</v>
      </c>
      <c r="H460" s="8" t="str">
        <f t="shared" si="23"/>
        <v>Yes</v>
      </c>
    </row>
    <row r="461" spans="1:8" x14ac:dyDescent="0.4">
      <c r="A461" s="12" t="s">
        <v>1104</v>
      </c>
      <c r="B461" s="12" t="s">
        <v>1105</v>
      </c>
      <c r="C461" s="12" t="s">
        <v>3540</v>
      </c>
      <c r="D461" s="13">
        <v>29.26</v>
      </c>
      <c r="E461" s="20">
        <f t="shared" si="21"/>
        <v>70.739999999999995</v>
      </c>
      <c r="F461" s="14">
        <v>3.42</v>
      </c>
      <c r="G461" s="15">
        <f t="shared" si="22"/>
        <v>3.4176349965823647</v>
      </c>
      <c r="H461" s="8" t="str">
        <f t="shared" si="23"/>
        <v>Yes</v>
      </c>
    </row>
    <row r="462" spans="1:8" x14ac:dyDescent="0.4">
      <c r="A462" s="12" t="s">
        <v>1106</v>
      </c>
      <c r="B462" s="12" t="s">
        <v>1107</v>
      </c>
      <c r="C462" s="12" t="s">
        <v>3541</v>
      </c>
      <c r="D462" s="13">
        <v>24.9</v>
      </c>
      <c r="E462" s="20">
        <f t="shared" si="21"/>
        <v>75.099999999999994</v>
      </c>
      <c r="F462" s="14">
        <v>4.0199999999999996</v>
      </c>
      <c r="G462" s="15">
        <f t="shared" si="22"/>
        <v>4.0160642570281126</v>
      </c>
      <c r="H462" s="8" t="str">
        <f t="shared" si="23"/>
        <v>Yes</v>
      </c>
    </row>
    <row r="463" spans="1:8" x14ac:dyDescent="0.4">
      <c r="A463" s="12" t="s">
        <v>1108</v>
      </c>
      <c r="B463" s="12" t="s">
        <v>1109</v>
      </c>
      <c r="C463" s="12" t="s">
        <v>3540</v>
      </c>
      <c r="D463" s="13">
        <v>33.93</v>
      </c>
      <c r="E463" s="20">
        <f t="shared" si="21"/>
        <v>66.069999999999993</v>
      </c>
      <c r="F463" s="14">
        <v>2.95</v>
      </c>
      <c r="G463" s="15">
        <f t="shared" si="22"/>
        <v>2.9472443265546713</v>
      </c>
      <c r="H463" s="8" t="str">
        <f t="shared" si="23"/>
        <v>Yes</v>
      </c>
    </row>
    <row r="464" spans="1:8" x14ac:dyDescent="0.4">
      <c r="A464" s="12" t="s">
        <v>1110</v>
      </c>
      <c r="B464" s="12" t="s">
        <v>1111</v>
      </c>
      <c r="C464" s="12" t="s">
        <v>3540</v>
      </c>
      <c r="D464" s="13">
        <v>33.909999999999997</v>
      </c>
      <c r="E464" s="20">
        <f t="shared" si="21"/>
        <v>66.09</v>
      </c>
      <c r="F464" s="14">
        <v>2.95</v>
      </c>
      <c r="G464" s="15">
        <f t="shared" si="22"/>
        <v>2.9489826010026543</v>
      </c>
      <c r="H464" s="8" t="str">
        <f t="shared" si="23"/>
        <v>Yes</v>
      </c>
    </row>
    <row r="465" spans="1:8" x14ac:dyDescent="0.4">
      <c r="A465" s="12" t="s">
        <v>1112</v>
      </c>
      <c r="B465" s="12" t="s">
        <v>1113</v>
      </c>
      <c r="C465" s="12" t="s">
        <v>3540</v>
      </c>
      <c r="D465" s="13">
        <v>37.83</v>
      </c>
      <c r="E465" s="20">
        <f t="shared" si="21"/>
        <v>62.17</v>
      </c>
      <c r="F465" s="14">
        <v>2.64</v>
      </c>
      <c r="G465" s="15">
        <f t="shared" si="22"/>
        <v>2.6434047052603753</v>
      </c>
      <c r="H465" s="8" t="str">
        <f t="shared" si="23"/>
        <v>Yes</v>
      </c>
    </row>
    <row r="466" spans="1:8" x14ac:dyDescent="0.4">
      <c r="A466" s="12" t="s">
        <v>1114</v>
      </c>
      <c r="B466" s="12" t="s">
        <v>1115</v>
      </c>
      <c r="C466" s="12" t="s">
        <v>3540</v>
      </c>
      <c r="D466" s="13">
        <v>30.87</v>
      </c>
      <c r="E466" s="20">
        <f t="shared" si="21"/>
        <v>69.13</v>
      </c>
      <c r="F466" s="14">
        <v>3.24</v>
      </c>
      <c r="G466" s="15">
        <f t="shared" si="22"/>
        <v>3.2393909944930352</v>
      </c>
      <c r="H466" s="8" t="str">
        <f t="shared" si="23"/>
        <v>Yes</v>
      </c>
    </row>
    <row r="467" spans="1:8" x14ac:dyDescent="0.4">
      <c r="A467" s="12" t="s">
        <v>1116</v>
      </c>
      <c r="B467" s="12" t="s">
        <v>1117</v>
      </c>
      <c r="C467" s="12" t="s">
        <v>3541</v>
      </c>
      <c r="D467" s="13">
        <v>25.7</v>
      </c>
      <c r="E467" s="20">
        <f t="shared" si="21"/>
        <v>74.3</v>
      </c>
      <c r="F467" s="14">
        <v>3.89</v>
      </c>
      <c r="G467" s="15">
        <f t="shared" si="22"/>
        <v>3.8910505836575875</v>
      </c>
      <c r="H467" s="8" t="str">
        <f t="shared" si="23"/>
        <v>Yes</v>
      </c>
    </row>
    <row r="468" spans="1:8" x14ac:dyDescent="0.4">
      <c r="A468" s="12" t="s">
        <v>1118</v>
      </c>
      <c r="B468" s="12" t="s">
        <v>1119</v>
      </c>
      <c r="C468" s="12" t="s">
        <v>3540</v>
      </c>
      <c r="D468" s="13">
        <v>35.159999999999997</v>
      </c>
      <c r="E468" s="20">
        <f t="shared" si="21"/>
        <v>64.84</v>
      </c>
      <c r="F468" s="14">
        <v>2.84</v>
      </c>
      <c r="G468" s="15">
        <f t="shared" si="22"/>
        <v>2.8441410693970424</v>
      </c>
      <c r="H468" s="8" t="str">
        <f t="shared" si="23"/>
        <v>Yes</v>
      </c>
    </row>
    <row r="469" spans="1:8" x14ac:dyDescent="0.4">
      <c r="A469" s="12" t="s">
        <v>1120</v>
      </c>
      <c r="B469" s="12" t="s">
        <v>1121</v>
      </c>
      <c r="C469" s="12" t="s">
        <v>3540</v>
      </c>
      <c r="D469" s="13">
        <v>36.299999999999997</v>
      </c>
      <c r="E469" s="20">
        <f t="shared" si="21"/>
        <v>63.7</v>
      </c>
      <c r="F469" s="14">
        <v>2.75</v>
      </c>
      <c r="G469" s="15">
        <f t="shared" si="22"/>
        <v>2.7548209366391188</v>
      </c>
      <c r="H469" s="8" t="str">
        <f t="shared" si="23"/>
        <v>Yes</v>
      </c>
    </row>
    <row r="470" spans="1:8" x14ac:dyDescent="0.4">
      <c r="A470" s="12" t="s">
        <v>1122</v>
      </c>
      <c r="B470" s="12" t="s">
        <v>1123</v>
      </c>
      <c r="C470" s="12" t="s">
        <v>3540</v>
      </c>
      <c r="D470" s="13">
        <v>30.48</v>
      </c>
      <c r="E470" s="20">
        <f t="shared" si="21"/>
        <v>69.52</v>
      </c>
      <c r="F470" s="14">
        <v>3.28</v>
      </c>
      <c r="G470" s="15">
        <f t="shared" si="22"/>
        <v>3.2808398950131235</v>
      </c>
      <c r="H470" s="8" t="str">
        <f t="shared" si="23"/>
        <v>Yes</v>
      </c>
    </row>
    <row r="471" spans="1:8" x14ac:dyDescent="0.4">
      <c r="A471" s="12" t="s">
        <v>3587</v>
      </c>
      <c r="B471" s="12" t="s">
        <v>3588</v>
      </c>
      <c r="C471" s="12" t="s">
        <v>3544</v>
      </c>
      <c r="D471" s="13">
        <v>50</v>
      </c>
      <c r="E471" s="20">
        <f t="shared" si="21"/>
        <v>50</v>
      </c>
      <c r="F471" s="14">
        <v>2</v>
      </c>
      <c r="G471" s="15">
        <f t="shared" si="22"/>
        <v>2</v>
      </c>
      <c r="H471" s="8" t="str">
        <f t="shared" si="23"/>
        <v>Yes</v>
      </c>
    </row>
    <row r="472" spans="1:8" x14ac:dyDescent="0.4">
      <c r="A472" s="12" t="s">
        <v>1126</v>
      </c>
      <c r="B472" s="12" t="s">
        <v>1127</v>
      </c>
      <c r="C472" s="12" t="s">
        <v>3540</v>
      </c>
      <c r="D472" s="13">
        <v>36.22</v>
      </c>
      <c r="E472" s="20">
        <f t="shared" si="21"/>
        <v>63.78</v>
      </c>
      <c r="F472" s="14">
        <v>2.76</v>
      </c>
      <c r="G472" s="15">
        <f t="shared" si="22"/>
        <v>2.7609055770292659</v>
      </c>
      <c r="H472" s="8" t="str">
        <f t="shared" si="23"/>
        <v>Yes</v>
      </c>
    </row>
    <row r="473" spans="1:8" x14ac:dyDescent="0.4">
      <c r="A473" s="12" t="s">
        <v>1128</v>
      </c>
      <c r="B473" s="12" t="s">
        <v>1129</v>
      </c>
      <c r="C473" s="12" t="s">
        <v>3540</v>
      </c>
      <c r="D473" s="13">
        <v>37.85</v>
      </c>
      <c r="E473" s="20">
        <f t="shared" si="21"/>
        <v>62.15</v>
      </c>
      <c r="F473" s="14">
        <v>2.64</v>
      </c>
      <c r="G473" s="15">
        <f t="shared" si="22"/>
        <v>2.6420079260237781</v>
      </c>
      <c r="H473" s="8" t="str">
        <f t="shared" si="23"/>
        <v>Yes</v>
      </c>
    </row>
    <row r="474" spans="1:8" x14ac:dyDescent="0.4">
      <c r="A474" s="12" t="s">
        <v>1130</v>
      </c>
      <c r="B474" s="12" t="s">
        <v>1131</v>
      </c>
      <c r="C474" s="12" t="s">
        <v>3540</v>
      </c>
      <c r="D474" s="13">
        <v>36.159999999999997</v>
      </c>
      <c r="E474" s="20">
        <f t="shared" si="21"/>
        <v>63.84</v>
      </c>
      <c r="F474" s="14">
        <v>2.77</v>
      </c>
      <c r="G474" s="15">
        <f t="shared" si="22"/>
        <v>2.7654867256637172</v>
      </c>
      <c r="H474" s="8" t="str">
        <f t="shared" si="23"/>
        <v>Yes</v>
      </c>
    </row>
    <row r="475" spans="1:8" x14ac:dyDescent="0.4">
      <c r="A475" s="12" t="s">
        <v>1132</v>
      </c>
      <c r="B475" s="12" t="s">
        <v>1133</v>
      </c>
      <c r="C475" s="12" t="s">
        <v>3541</v>
      </c>
      <c r="D475" s="13">
        <v>33.9</v>
      </c>
      <c r="E475" s="20">
        <f t="shared" si="21"/>
        <v>66.099999999999994</v>
      </c>
      <c r="F475" s="14">
        <v>2.95</v>
      </c>
      <c r="G475" s="15">
        <f t="shared" si="22"/>
        <v>2.9498525073746316</v>
      </c>
      <c r="H475" s="8" t="str">
        <f t="shared" si="23"/>
        <v>Yes</v>
      </c>
    </row>
    <row r="476" spans="1:8" x14ac:dyDescent="0.4">
      <c r="A476" s="12" t="s">
        <v>1134</v>
      </c>
      <c r="B476" s="12" t="s">
        <v>1135</v>
      </c>
      <c r="C476" s="12" t="s">
        <v>3540</v>
      </c>
      <c r="D476" s="13">
        <v>29.38</v>
      </c>
      <c r="E476" s="20">
        <f t="shared" si="21"/>
        <v>70.62</v>
      </c>
      <c r="F476" s="14">
        <v>3.4</v>
      </c>
      <c r="G476" s="15">
        <f t="shared" si="22"/>
        <v>3.4036759700476518</v>
      </c>
      <c r="H476" s="8" t="str">
        <f t="shared" si="23"/>
        <v>Yes</v>
      </c>
    </row>
    <row r="477" spans="1:8" x14ac:dyDescent="0.4">
      <c r="A477" s="12" t="s">
        <v>1136</v>
      </c>
      <c r="B477" s="12" t="s">
        <v>1137</v>
      </c>
      <c r="C477" s="12" t="s">
        <v>3540</v>
      </c>
      <c r="D477" s="13">
        <v>29.53</v>
      </c>
      <c r="E477" s="20">
        <f t="shared" si="21"/>
        <v>70.47</v>
      </c>
      <c r="F477" s="14">
        <v>3.39</v>
      </c>
      <c r="G477" s="15">
        <f t="shared" si="22"/>
        <v>3.3863867253640363</v>
      </c>
      <c r="H477" s="8" t="str">
        <f t="shared" si="23"/>
        <v>Yes</v>
      </c>
    </row>
    <row r="478" spans="1:8" x14ac:dyDescent="0.4">
      <c r="A478" s="12" t="s">
        <v>1138</v>
      </c>
      <c r="B478" s="12" t="s">
        <v>1139</v>
      </c>
      <c r="C478" s="12" t="s">
        <v>3541</v>
      </c>
      <c r="D478" s="13">
        <v>23.4</v>
      </c>
      <c r="E478" s="20">
        <f t="shared" si="21"/>
        <v>76.599999999999994</v>
      </c>
      <c r="F478" s="14">
        <v>4.2699999999999996</v>
      </c>
      <c r="G478" s="15">
        <f t="shared" si="22"/>
        <v>4.2735042735042734</v>
      </c>
      <c r="H478" s="8" t="str">
        <f t="shared" si="23"/>
        <v>Yes</v>
      </c>
    </row>
    <row r="479" spans="1:8" x14ac:dyDescent="0.4">
      <c r="A479" s="12" t="s">
        <v>1140</v>
      </c>
      <c r="B479" s="12" t="s">
        <v>1141</v>
      </c>
      <c r="C479" s="12" t="s">
        <v>3540</v>
      </c>
      <c r="D479" s="13">
        <v>35.22</v>
      </c>
      <c r="E479" s="20">
        <f t="shared" si="21"/>
        <v>64.78</v>
      </c>
      <c r="F479" s="14">
        <v>2.84</v>
      </c>
      <c r="G479" s="15">
        <f t="shared" si="22"/>
        <v>2.8392958546280522</v>
      </c>
      <c r="H479" s="8" t="str">
        <f t="shared" si="23"/>
        <v>Yes</v>
      </c>
    </row>
    <row r="480" spans="1:8" x14ac:dyDescent="0.4">
      <c r="A480" s="12" t="s">
        <v>1142</v>
      </c>
      <c r="B480" s="12" t="s">
        <v>1143</v>
      </c>
      <c r="C480" s="12" t="s">
        <v>3541</v>
      </c>
      <c r="D480" s="13">
        <v>27.7</v>
      </c>
      <c r="E480" s="20">
        <f t="shared" si="21"/>
        <v>72.3</v>
      </c>
      <c r="F480" s="14">
        <v>3.61</v>
      </c>
      <c r="G480" s="15">
        <f t="shared" si="22"/>
        <v>3.6101083032490977</v>
      </c>
      <c r="H480" s="8" t="str">
        <f t="shared" si="23"/>
        <v>Yes</v>
      </c>
    </row>
    <row r="481" spans="1:8" x14ac:dyDescent="0.4">
      <c r="A481" s="12" t="s">
        <v>1144</v>
      </c>
      <c r="B481" s="12" t="s">
        <v>1145</v>
      </c>
      <c r="C481" s="12" t="s">
        <v>3540</v>
      </c>
      <c r="D481" s="13">
        <v>39.54</v>
      </c>
      <c r="E481" s="20">
        <f t="shared" si="21"/>
        <v>60.46</v>
      </c>
      <c r="F481" s="14">
        <v>2.5299999999999998</v>
      </c>
      <c r="G481" s="15">
        <f t="shared" si="22"/>
        <v>2.5290844714213456</v>
      </c>
      <c r="H481" s="8" t="str">
        <f t="shared" si="23"/>
        <v>Yes</v>
      </c>
    </row>
    <row r="482" spans="1:8" x14ac:dyDescent="0.4">
      <c r="A482" s="12" t="s">
        <v>1146</v>
      </c>
      <c r="B482" s="12" t="s">
        <v>1147</v>
      </c>
      <c r="C482" s="12" t="s">
        <v>3540</v>
      </c>
      <c r="D482" s="13">
        <v>35.71</v>
      </c>
      <c r="E482" s="20">
        <f t="shared" si="21"/>
        <v>64.289999999999992</v>
      </c>
      <c r="F482" s="14">
        <v>2.8</v>
      </c>
      <c r="G482" s="15">
        <f t="shared" si="22"/>
        <v>2.8003360403248387</v>
      </c>
      <c r="H482" s="8" t="str">
        <f t="shared" si="23"/>
        <v>Yes</v>
      </c>
    </row>
    <row r="483" spans="1:8" x14ac:dyDescent="0.4">
      <c r="A483" s="12" t="s">
        <v>1148</v>
      </c>
      <c r="B483" s="12" t="s">
        <v>1149</v>
      </c>
      <c r="C483" s="12" t="s">
        <v>3547</v>
      </c>
      <c r="D483" s="13">
        <v>28.58</v>
      </c>
      <c r="E483" s="20">
        <f t="shared" si="21"/>
        <v>71.42</v>
      </c>
      <c r="F483" s="14">
        <v>3.5</v>
      </c>
      <c r="G483" s="15">
        <f t="shared" si="22"/>
        <v>3.4989503149055285</v>
      </c>
      <c r="H483" s="8" t="str">
        <f t="shared" si="23"/>
        <v>Yes</v>
      </c>
    </row>
    <row r="484" spans="1:8" x14ac:dyDescent="0.4">
      <c r="A484" s="12" t="s">
        <v>1152</v>
      </c>
      <c r="B484" s="12" t="s">
        <v>1153</v>
      </c>
      <c r="C484" s="12" t="s">
        <v>3547</v>
      </c>
      <c r="D484" s="13">
        <v>28.92</v>
      </c>
      <c r="E484" s="20">
        <f t="shared" si="21"/>
        <v>71.08</v>
      </c>
      <c r="F484" s="14">
        <v>3.46</v>
      </c>
      <c r="G484" s="15">
        <f t="shared" si="22"/>
        <v>3.4578146611341629</v>
      </c>
      <c r="H484" s="8" t="str">
        <f t="shared" si="23"/>
        <v>Yes</v>
      </c>
    </row>
    <row r="485" spans="1:8" x14ac:dyDescent="0.4">
      <c r="A485" s="12" t="s">
        <v>1154</v>
      </c>
      <c r="B485" s="12" t="s">
        <v>1155</v>
      </c>
      <c r="C485" s="12" t="s">
        <v>3547</v>
      </c>
      <c r="D485" s="13">
        <v>30.18</v>
      </c>
      <c r="E485" s="20">
        <f t="shared" si="21"/>
        <v>69.819999999999993</v>
      </c>
      <c r="F485" s="14">
        <v>3.31</v>
      </c>
      <c r="G485" s="15">
        <f t="shared" si="22"/>
        <v>3.313452617627568</v>
      </c>
      <c r="H485" s="8" t="str">
        <f t="shared" si="23"/>
        <v>Yes</v>
      </c>
    </row>
    <row r="486" spans="1:8" x14ac:dyDescent="0.4">
      <c r="A486" s="12" t="s">
        <v>1156</v>
      </c>
      <c r="B486" s="12" t="s">
        <v>1157</v>
      </c>
      <c r="C486" s="12" t="s">
        <v>3547</v>
      </c>
      <c r="D486" s="13">
        <v>28.58</v>
      </c>
      <c r="E486" s="20">
        <f t="shared" si="21"/>
        <v>71.42</v>
      </c>
      <c r="F486" s="14">
        <v>3.5</v>
      </c>
      <c r="G486" s="15">
        <f t="shared" si="22"/>
        <v>3.4989503149055285</v>
      </c>
      <c r="H486" s="8" t="str">
        <f t="shared" si="23"/>
        <v>Yes</v>
      </c>
    </row>
    <row r="487" spans="1:8" x14ac:dyDescent="0.4">
      <c r="A487" s="12" t="s">
        <v>1158</v>
      </c>
      <c r="B487" s="12" t="s">
        <v>1159</v>
      </c>
      <c r="C487" s="12" t="s">
        <v>3547</v>
      </c>
      <c r="D487" s="13">
        <v>28</v>
      </c>
      <c r="E487" s="20">
        <f t="shared" si="21"/>
        <v>72</v>
      </c>
      <c r="F487" s="14">
        <v>3.57</v>
      </c>
      <c r="G487" s="15">
        <f t="shared" si="22"/>
        <v>3.5714285714285716</v>
      </c>
      <c r="H487" s="8" t="str">
        <f t="shared" si="23"/>
        <v>Yes</v>
      </c>
    </row>
    <row r="488" spans="1:8" x14ac:dyDescent="0.4">
      <c r="A488" s="12" t="s">
        <v>1160</v>
      </c>
      <c r="B488" s="12" t="s">
        <v>1161</v>
      </c>
      <c r="C488" s="12" t="s">
        <v>3547</v>
      </c>
      <c r="D488" s="13">
        <v>28.37</v>
      </c>
      <c r="E488" s="20">
        <f t="shared" si="21"/>
        <v>71.63</v>
      </c>
      <c r="F488" s="14">
        <v>3.52</v>
      </c>
      <c r="G488" s="15">
        <f t="shared" si="22"/>
        <v>3.5248501938667607</v>
      </c>
      <c r="H488" s="8" t="str">
        <f t="shared" si="23"/>
        <v>Yes</v>
      </c>
    </row>
    <row r="489" spans="1:8" x14ac:dyDescent="0.4">
      <c r="A489" s="12" t="s">
        <v>1162</v>
      </c>
      <c r="B489" s="12" t="s">
        <v>1163</v>
      </c>
      <c r="C489" s="12" t="s">
        <v>3547</v>
      </c>
      <c r="D489" s="13">
        <v>27.88</v>
      </c>
      <c r="E489" s="20">
        <f t="shared" si="21"/>
        <v>72.12</v>
      </c>
      <c r="F489" s="14">
        <v>3.59</v>
      </c>
      <c r="G489" s="15">
        <f t="shared" si="22"/>
        <v>3.5868005738880919</v>
      </c>
      <c r="H489" s="8" t="str">
        <f t="shared" si="23"/>
        <v>Yes</v>
      </c>
    </row>
    <row r="490" spans="1:8" x14ac:dyDescent="0.4">
      <c r="A490" s="12" t="s">
        <v>1164</v>
      </c>
      <c r="B490" s="12" t="s">
        <v>1165</v>
      </c>
      <c r="C490" s="12" t="s">
        <v>3540</v>
      </c>
      <c r="D490" s="13">
        <v>42.45</v>
      </c>
      <c r="E490" s="20">
        <f t="shared" si="21"/>
        <v>57.55</v>
      </c>
      <c r="F490" s="14">
        <v>2.36</v>
      </c>
      <c r="G490" s="15">
        <f t="shared" si="22"/>
        <v>2.3557126030624262</v>
      </c>
      <c r="H490" s="8" t="str">
        <f t="shared" si="23"/>
        <v>Yes</v>
      </c>
    </row>
    <row r="491" spans="1:8" x14ac:dyDescent="0.4">
      <c r="A491" s="12" t="s">
        <v>1166</v>
      </c>
      <c r="B491" s="12" t="s">
        <v>1167</v>
      </c>
      <c r="C491" s="12" t="s">
        <v>3547</v>
      </c>
      <c r="D491" s="13">
        <v>28.91</v>
      </c>
      <c r="E491" s="20">
        <f t="shared" si="21"/>
        <v>71.09</v>
      </c>
      <c r="F491" s="14">
        <v>3.46</v>
      </c>
      <c r="G491" s="15">
        <f t="shared" si="22"/>
        <v>3.459010722933241</v>
      </c>
      <c r="H491" s="8" t="str">
        <f t="shared" si="23"/>
        <v>Yes</v>
      </c>
    </row>
    <row r="492" spans="1:8" x14ac:dyDescent="0.4">
      <c r="A492" s="12" t="s">
        <v>1168</v>
      </c>
      <c r="B492" s="12" t="s">
        <v>1169</v>
      </c>
      <c r="C492" s="12" t="s">
        <v>3540</v>
      </c>
      <c r="D492" s="13">
        <v>36.57</v>
      </c>
      <c r="E492" s="20">
        <f t="shared" si="21"/>
        <v>63.43</v>
      </c>
      <c r="F492" s="14">
        <v>2.73</v>
      </c>
      <c r="G492" s="15">
        <f t="shared" si="22"/>
        <v>2.7344818156959256</v>
      </c>
      <c r="H492" s="8" t="str">
        <f t="shared" si="23"/>
        <v>Yes</v>
      </c>
    </row>
    <row r="493" spans="1:8" x14ac:dyDescent="0.4">
      <c r="A493" s="12" t="s">
        <v>3589</v>
      </c>
      <c r="B493" s="12" t="s">
        <v>3590</v>
      </c>
      <c r="C493" s="12" t="s">
        <v>3544</v>
      </c>
      <c r="D493" s="13">
        <v>50</v>
      </c>
      <c r="E493" s="20">
        <f t="shared" si="21"/>
        <v>50</v>
      </c>
      <c r="F493" s="14">
        <v>2</v>
      </c>
      <c r="G493" s="15">
        <f t="shared" si="22"/>
        <v>2</v>
      </c>
      <c r="H493" s="8" t="str">
        <f t="shared" si="23"/>
        <v>Yes</v>
      </c>
    </row>
    <row r="494" spans="1:8" x14ac:dyDescent="0.4">
      <c r="A494" s="12" t="s">
        <v>1170</v>
      </c>
      <c r="B494" s="12" t="s">
        <v>1171</v>
      </c>
      <c r="C494" s="12" t="s">
        <v>3540</v>
      </c>
      <c r="D494" s="13">
        <v>30.82</v>
      </c>
      <c r="E494" s="20">
        <f t="shared" si="21"/>
        <v>69.180000000000007</v>
      </c>
      <c r="F494" s="14">
        <v>3.24</v>
      </c>
      <c r="G494" s="15">
        <f t="shared" si="22"/>
        <v>3.2446463335496429</v>
      </c>
      <c r="H494" s="8" t="str">
        <f t="shared" si="23"/>
        <v>Yes</v>
      </c>
    </row>
    <row r="495" spans="1:8" x14ac:dyDescent="0.4">
      <c r="A495" s="12" t="s">
        <v>1172</v>
      </c>
      <c r="B495" s="12" t="s">
        <v>1173</v>
      </c>
      <c r="C495" s="12" t="s">
        <v>3540</v>
      </c>
      <c r="D495" s="13">
        <v>32.44</v>
      </c>
      <c r="E495" s="20">
        <f t="shared" si="21"/>
        <v>67.56</v>
      </c>
      <c r="F495" s="14">
        <v>3.08</v>
      </c>
      <c r="G495" s="15">
        <f t="shared" si="22"/>
        <v>3.0826140567200988</v>
      </c>
      <c r="H495" s="8" t="str">
        <f t="shared" si="23"/>
        <v>Yes</v>
      </c>
    </row>
    <row r="496" spans="1:8" x14ac:dyDescent="0.4">
      <c r="A496" s="12" t="s">
        <v>1174</v>
      </c>
      <c r="B496" s="12" t="s">
        <v>1175</v>
      </c>
      <c r="C496" s="12" t="s">
        <v>3540</v>
      </c>
      <c r="D496" s="13">
        <v>29.82</v>
      </c>
      <c r="E496" s="20">
        <f t="shared" si="21"/>
        <v>70.180000000000007</v>
      </c>
      <c r="F496" s="14">
        <v>3.35</v>
      </c>
      <c r="G496" s="15">
        <f t="shared" si="22"/>
        <v>3.3534540576794098</v>
      </c>
      <c r="H496" s="8" t="str">
        <f t="shared" si="23"/>
        <v>Yes</v>
      </c>
    </row>
    <row r="497" spans="1:8" x14ac:dyDescent="0.4">
      <c r="A497" s="12" t="s">
        <v>1176</v>
      </c>
      <c r="B497" s="12" t="s">
        <v>1177</v>
      </c>
      <c r="C497" s="12" t="s">
        <v>3540</v>
      </c>
      <c r="D497" s="13">
        <v>29.54</v>
      </c>
      <c r="E497" s="20">
        <f t="shared" si="21"/>
        <v>70.460000000000008</v>
      </c>
      <c r="F497" s="14">
        <v>3.39</v>
      </c>
      <c r="G497" s="15">
        <f t="shared" si="22"/>
        <v>3.3852403520649967</v>
      </c>
      <c r="H497" s="8" t="str">
        <f t="shared" si="23"/>
        <v>Yes</v>
      </c>
    </row>
    <row r="498" spans="1:8" x14ac:dyDescent="0.4">
      <c r="A498" s="12" t="s">
        <v>1178</v>
      </c>
      <c r="B498" s="12" t="s">
        <v>1179</v>
      </c>
      <c r="C498" s="12" t="s">
        <v>3540</v>
      </c>
      <c r="D498" s="13">
        <v>35.22</v>
      </c>
      <c r="E498" s="20">
        <f t="shared" si="21"/>
        <v>64.78</v>
      </c>
      <c r="F498" s="14">
        <v>2.84</v>
      </c>
      <c r="G498" s="15">
        <f t="shared" si="22"/>
        <v>2.8392958546280522</v>
      </c>
      <c r="H498" s="8" t="str">
        <f t="shared" si="23"/>
        <v>Yes</v>
      </c>
    </row>
    <row r="499" spans="1:8" x14ac:dyDescent="0.4">
      <c r="A499" s="12" t="s">
        <v>1180</v>
      </c>
      <c r="B499" s="12" t="s">
        <v>1181</v>
      </c>
      <c r="C499" s="12" t="s">
        <v>3540</v>
      </c>
      <c r="D499" s="13">
        <v>30.33</v>
      </c>
      <c r="E499" s="20">
        <f t="shared" si="21"/>
        <v>69.67</v>
      </c>
      <c r="F499" s="14">
        <v>3.3</v>
      </c>
      <c r="G499" s="15">
        <f t="shared" si="22"/>
        <v>3.2970656116056714</v>
      </c>
      <c r="H499" s="8" t="str">
        <f t="shared" si="23"/>
        <v>Yes</v>
      </c>
    </row>
    <row r="500" spans="1:8" x14ac:dyDescent="0.4">
      <c r="A500" s="12" t="s">
        <v>1182</v>
      </c>
      <c r="B500" s="12" t="s">
        <v>1183</v>
      </c>
      <c r="C500" s="12" t="s">
        <v>3540</v>
      </c>
      <c r="D500" s="13">
        <v>34.44</v>
      </c>
      <c r="E500" s="20">
        <f t="shared" si="21"/>
        <v>65.56</v>
      </c>
      <c r="F500" s="14">
        <v>2.9</v>
      </c>
      <c r="G500" s="15">
        <f t="shared" si="22"/>
        <v>2.9036004645760745</v>
      </c>
      <c r="H500" s="8" t="str">
        <f t="shared" si="23"/>
        <v>Yes</v>
      </c>
    </row>
    <row r="501" spans="1:8" x14ac:dyDescent="0.4">
      <c r="A501" s="12" t="s">
        <v>1184</v>
      </c>
      <c r="B501" s="12" t="s">
        <v>1185</v>
      </c>
      <c r="C501" s="12" t="s">
        <v>3541</v>
      </c>
      <c r="D501" s="13">
        <v>22.8</v>
      </c>
      <c r="E501" s="20">
        <f t="shared" si="21"/>
        <v>77.2</v>
      </c>
      <c r="F501" s="14">
        <v>4.3899999999999997</v>
      </c>
      <c r="G501" s="15">
        <f t="shared" si="22"/>
        <v>4.3859649122807012</v>
      </c>
      <c r="H501" s="8" t="str">
        <f t="shared" si="23"/>
        <v>Yes</v>
      </c>
    </row>
    <row r="502" spans="1:8" x14ac:dyDescent="0.4">
      <c r="A502" s="12" t="s">
        <v>3591</v>
      </c>
      <c r="B502" s="12" t="s">
        <v>3592</v>
      </c>
      <c r="C502" s="12" t="s">
        <v>3544</v>
      </c>
      <c r="D502" s="13">
        <v>50</v>
      </c>
      <c r="E502" s="20">
        <f t="shared" si="21"/>
        <v>50</v>
      </c>
      <c r="F502" s="14">
        <v>2</v>
      </c>
      <c r="G502" s="15">
        <f t="shared" si="22"/>
        <v>2</v>
      </c>
      <c r="H502" s="8" t="str">
        <f t="shared" si="23"/>
        <v>Yes</v>
      </c>
    </row>
    <row r="503" spans="1:8" x14ac:dyDescent="0.4">
      <c r="A503" s="12" t="s">
        <v>1186</v>
      </c>
      <c r="B503" s="12" t="s">
        <v>1187</v>
      </c>
      <c r="C503" s="12" t="s">
        <v>3540</v>
      </c>
      <c r="D503" s="13">
        <v>34.83</v>
      </c>
      <c r="E503" s="20">
        <f t="shared" si="21"/>
        <v>65.17</v>
      </c>
      <c r="F503" s="14">
        <v>2.87</v>
      </c>
      <c r="G503" s="15">
        <f t="shared" si="22"/>
        <v>2.8710881424059722</v>
      </c>
      <c r="H503" s="8" t="str">
        <f t="shared" si="23"/>
        <v>Yes</v>
      </c>
    </row>
    <row r="504" spans="1:8" x14ac:dyDescent="0.4">
      <c r="A504" s="12" t="s">
        <v>1188</v>
      </c>
      <c r="B504" s="12" t="s">
        <v>1189</v>
      </c>
      <c r="C504" s="12" t="s">
        <v>3540</v>
      </c>
      <c r="D504" s="13">
        <v>37.770000000000003</v>
      </c>
      <c r="E504" s="20">
        <f t="shared" si="21"/>
        <v>62.23</v>
      </c>
      <c r="F504" s="14">
        <v>2.65</v>
      </c>
      <c r="G504" s="15">
        <f t="shared" si="22"/>
        <v>2.6476039184537989</v>
      </c>
      <c r="H504" s="8" t="str">
        <f t="shared" si="23"/>
        <v>Yes</v>
      </c>
    </row>
    <row r="505" spans="1:8" x14ac:dyDescent="0.4">
      <c r="A505" s="12" t="s">
        <v>1190</v>
      </c>
      <c r="B505" s="12" t="s">
        <v>1191</v>
      </c>
      <c r="C505" s="12" t="s">
        <v>3544</v>
      </c>
      <c r="D505" s="13">
        <v>50</v>
      </c>
      <c r="E505" s="20">
        <f t="shared" si="21"/>
        <v>50</v>
      </c>
      <c r="F505" s="14">
        <v>2</v>
      </c>
      <c r="G505" s="15">
        <f t="shared" si="22"/>
        <v>2</v>
      </c>
      <c r="H505" s="8" t="str">
        <f t="shared" si="23"/>
        <v>Yes</v>
      </c>
    </row>
    <row r="506" spans="1:8" x14ac:dyDescent="0.4">
      <c r="A506" s="12" t="s">
        <v>1192</v>
      </c>
      <c r="B506" s="12" t="s">
        <v>1193</v>
      </c>
      <c r="C506" s="12" t="s">
        <v>3544</v>
      </c>
      <c r="D506" s="13">
        <v>50</v>
      </c>
      <c r="E506" s="20">
        <f t="shared" si="21"/>
        <v>50</v>
      </c>
      <c r="F506" s="14">
        <v>2</v>
      </c>
      <c r="G506" s="15">
        <f t="shared" si="22"/>
        <v>2</v>
      </c>
      <c r="H506" s="8" t="str">
        <f t="shared" si="23"/>
        <v>Yes</v>
      </c>
    </row>
    <row r="507" spans="1:8" x14ac:dyDescent="0.4">
      <c r="A507" s="12" t="s">
        <v>1194</v>
      </c>
      <c r="B507" s="12" t="s">
        <v>1195</v>
      </c>
      <c r="C507" s="12" t="s">
        <v>3540</v>
      </c>
      <c r="D507" s="13">
        <v>34.17</v>
      </c>
      <c r="E507" s="20">
        <f t="shared" si="21"/>
        <v>65.83</v>
      </c>
      <c r="F507" s="14">
        <v>2.93</v>
      </c>
      <c r="G507" s="15">
        <f t="shared" si="22"/>
        <v>2.9265437518290898</v>
      </c>
      <c r="H507" s="8" t="str">
        <f t="shared" si="23"/>
        <v>Yes</v>
      </c>
    </row>
    <row r="508" spans="1:8" x14ac:dyDescent="0.4">
      <c r="A508" s="12" t="s">
        <v>1196</v>
      </c>
      <c r="B508" s="12" t="s">
        <v>1197</v>
      </c>
      <c r="C508" s="12" t="s">
        <v>3540</v>
      </c>
      <c r="D508" s="13">
        <v>34.979999999999997</v>
      </c>
      <c r="E508" s="20">
        <f t="shared" si="21"/>
        <v>65.02000000000001</v>
      </c>
      <c r="F508" s="14">
        <v>2.86</v>
      </c>
      <c r="G508" s="15">
        <f t="shared" si="22"/>
        <v>2.8587764436821042</v>
      </c>
      <c r="H508" s="8" t="str">
        <f t="shared" si="23"/>
        <v>Yes</v>
      </c>
    </row>
    <row r="509" spans="1:8" x14ac:dyDescent="0.4">
      <c r="A509" s="12" t="s">
        <v>1198</v>
      </c>
      <c r="B509" s="12" t="s">
        <v>1199</v>
      </c>
      <c r="C509" s="12" t="s">
        <v>3540</v>
      </c>
      <c r="D509" s="13">
        <v>33.22</v>
      </c>
      <c r="E509" s="20">
        <f t="shared" si="21"/>
        <v>66.78</v>
      </c>
      <c r="F509" s="14">
        <v>3.01</v>
      </c>
      <c r="G509" s="15">
        <f t="shared" si="22"/>
        <v>3.0102347983142685</v>
      </c>
      <c r="H509" s="8" t="str">
        <f t="shared" si="23"/>
        <v>Yes</v>
      </c>
    </row>
    <row r="510" spans="1:8" x14ac:dyDescent="0.4">
      <c r="A510" s="12" t="s">
        <v>1200</v>
      </c>
      <c r="B510" s="12" t="s">
        <v>1201</v>
      </c>
      <c r="C510" s="12" t="s">
        <v>3540</v>
      </c>
      <c r="D510" s="13">
        <v>29.25</v>
      </c>
      <c r="E510" s="20">
        <f t="shared" si="21"/>
        <v>70.75</v>
      </c>
      <c r="F510" s="14">
        <v>3.42</v>
      </c>
      <c r="G510" s="15">
        <f t="shared" si="22"/>
        <v>3.4188034188034186</v>
      </c>
      <c r="H510" s="8" t="str">
        <f t="shared" si="23"/>
        <v>Yes</v>
      </c>
    </row>
    <row r="511" spans="1:8" x14ac:dyDescent="0.4">
      <c r="A511" s="12" t="s">
        <v>1202</v>
      </c>
      <c r="B511" s="12" t="s">
        <v>1203</v>
      </c>
      <c r="C511" s="12" t="s">
        <v>3540</v>
      </c>
      <c r="D511" s="13">
        <v>37.9</v>
      </c>
      <c r="E511" s="20">
        <f t="shared" si="21"/>
        <v>62.1</v>
      </c>
      <c r="F511" s="14">
        <v>2.64</v>
      </c>
      <c r="G511" s="15">
        <f t="shared" si="22"/>
        <v>2.6385224274406331</v>
      </c>
      <c r="H511" s="8" t="str">
        <f t="shared" si="23"/>
        <v>Yes</v>
      </c>
    </row>
    <row r="512" spans="1:8" x14ac:dyDescent="0.4">
      <c r="A512" s="12" t="s">
        <v>1204</v>
      </c>
      <c r="B512" s="12" t="s">
        <v>1205</v>
      </c>
      <c r="C512" s="12" t="s">
        <v>3540</v>
      </c>
      <c r="D512" s="13">
        <v>33.36</v>
      </c>
      <c r="E512" s="20">
        <f t="shared" si="21"/>
        <v>66.64</v>
      </c>
      <c r="F512" s="14">
        <v>3</v>
      </c>
      <c r="G512" s="15">
        <f t="shared" si="22"/>
        <v>2.9976019184652278</v>
      </c>
      <c r="H512" s="8" t="str">
        <f t="shared" si="23"/>
        <v>Yes</v>
      </c>
    </row>
    <row r="513" spans="1:8" x14ac:dyDescent="0.4">
      <c r="A513" s="12" t="s">
        <v>1208</v>
      </c>
      <c r="B513" s="12" t="s">
        <v>1209</v>
      </c>
      <c r="C513" s="12" t="s">
        <v>3547</v>
      </c>
      <c r="D513" s="13">
        <v>27.48</v>
      </c>
      <c r="E513" s="20">
        <f t="shared" si="21"/>
        <v>72.52</v>
      </c>
      <c r="F513" s="14">
        <v>3.64</v>
      </c>
      <c r="G513" s="15">
        <f t="shared" si="22"/>
        <v>3.6390101892285296</v>
      </c>
      <c r="H513" s="8" t="str">
        <f t="shared" si="23"/>
        <v>Yes</v>
      </c>
    </row>
    <row r="514" spans="1:8" x14ac:dyDescent="0.4">
      <c r="A514" s="12" t="s">
        <v>1210</v>
      </c>
      <c r="B514" s="12" t="s">
        <v>1211</v>
      </c>
      <c r="C514" s="12" t="s">
        <v>3547</v>
      </c>
      <c r="D514" s="13">
        <v>26.5</v>
      </c>
      <c r="E514" s="20">
        <f t="shared" si="21"/>
        <v>73.5</v>
      </c>
      <c r="F514" s="14">
        <v>3.77</v>
      </c>
      <c r="G514" s="15">
        <f t="shared" si="22"/>
        <v>3.7735849056603774</v>
      </c>
      <c r="H514" s="8" t="str">
        <f t="shared" si="23"/>
        <v>Yes</v>
      </c>
    </row>
    <row r="515" spans="1:8" x14ac:dyDescent="0.4">
      <c r="A515" s="12" t="s">
        <v>1212</v>
      </c>
      <c r="B515" s="12" t="s">
        <v>1213</v>
      </c>
      <c r="C515" s="12" t="s">
        <v>3547</v>
      </c>
      <c r="D515" s="13">
        <v>28.53</v>
      </c>
      <c r="E515" s="20">
        <f t="shared" si="21"/>
        <v>71.47</v>
      </c>
      <c r="F515" s="14">
        <v>3.51</v>
      </c>
      <c r="G515" s="15">
        <f t="shared" si="22"/>
        <v>3.5050823694356814</v>
      </c>
      <c r="H515" s="8" t="str">
        <f t="shared" si="23"/>
        <v>Yes</v>
      </c>
    </row>
    <row r="516" spans="1:8" x14ac:dyDescent="0.4">
      <c r="A516" s="12" t="s">
        <v>1228</v>
      </c>
      <c r="B516" s="12" t="s">
        <v>1229</v>
      </c>
      <c r="C516" s="12" t="s">
        <v>3547</v>
      </c>
      <c r="D516" s="13">
        <v>26.5</v>
      </c>
      <c r="E516" s="20">
        <f t="shared" si="21"/>
        <v>73.5</v>
      </c>
      <c r="F516" s="14">
        <v>3.77</v>
      </c>
      <c r="G516" s="15">
        <f t="shared" si="22"/>
        <v>3.7735849056603774</v>
      </c>
      <c r="H516" s="8" t="str">
        <f t="shared" si="23"/>
        <v>Yes</v>
      </c>
    </row>
    <row r="517" spans="1:8" x14ac:dyDescent="0.4">
      <c r="A517" s="12" t="s">
        <v>1230</v>
      </c>
      <c r="B517" s="12" t="s">
        <v>1231</v>
      </c>
      <c r="C517" s="12" t="s">
        <v>3547</v>
      </c>
      <c r="D517" s="13">
        <v>26.5</v>
      </c>
      <c r="E517" s="20">
        <f t="shared" si="21"/>
        <v>73.5</v>
      </c>
      <c r="F517" s="14">
        <v>3.77</v>
      </c>
      <c r="G517" s="15">
        <f t="shared" si="22"/>
        <v>3.7735849056603774</v>
      </c>
      <c r="H517" s="8" t="str">
        <f t="shared" si="23"/>
        <v>Yes</v>
      </c>
    </row>
    <row r="518" spans="1:8" x14ac:dyDescent="0.4">
      <c r="A518" s="12" t="s">
        <v>1236</v>
      </c>
      <c r="B518" s="12" t="s">
        <v>1237</v>
      </c>
      <c r="C518" s="12" t="s">
        <v>3547</v>
      </c>
      <c r="D518" s="13">
        <v>39.53</v>
      </c>
      <c r="E518" s="20">
        <f t="shared" ref="E518:E581" si="24">100-D518</f>
        <v>60.47</v>
      </c>
      <c r="F518" s="14">
        <v>2.5299999999999998</v>
      </c>
      <c r="G518" s="15">
        <f t="shared" ref="G518:G581" si="25">IFERROR(100/D518,"")</f>
        <v>2.5297242600556538</v>
      </c>
      <c r="H518" s="8" t="str">
        <f t="shared" ref="H518:H581" si="26">IF(E518&gt;0,"Yes","No — 0% funding")</f>
        <v>Yes</v>
      </c>
    </row>
    <row r="519" spans="1:8" x14ac:dyDescent="0.4">
      <c r="A519" s="12" t="s">
        <v>1238</v>
      </c>
      <c r="B519" s="12" t="s">
        <v>1239</v>
      </c>
      <c r="C519" s="12" t="s">
        <v>3540</v>
      </c>
      <c r="D519" s="13">
        <v>38.630000000000003</v>
      </c>
      <c r="E519" s="20">
        <f t="shared" si="24"/>
        <v>61.37</v>
      </c>
      <c r="F519" s="14">
        <v>2.59</v>
      </c>
      <c r="G519" s="15">
        <f t="shared" si="25"/>
        <v>2.5886616619207867</v>
      </c>
      <c r="H519" s="8" t="str">
        <f t="shared" si="26"/>
        <v>Yes</v>
      </c>
    </row>
    <row r="520" spans="1:8" x14ac:dyDescent="0.4">
      <c r="A520" s="12" t="s">
        <v>1240</v>
      </c>
      <c r="B520" s="12" t="s">
        <v>1241</v>
      </c>
      <c r="C520" s="12" t="s">
        <v>3540</v>
      </c>
      <c r="D520" s="13">
        <v>41.33</v>
      </c>
      <c r="E520" s="20">
        <f t="shared" si="24"/>
        <v>58.67</v>
      </c>
      <c r="F520" s="14">
        <v>2.42</v>
      </c>
      <c r="G520" s="15">
        <f t="shared" si="25"/>
        <v>2.4195499637067508</v>
      </c>
      <c r="H520" s="8" t="str">
        <f t="shared" si="26"/>
        <v>Yes</v>
      </c>
    </row>
    <row r="521" spans="1:8" x14ac:dyDescent="0.4">
      <c r="A521" s="12" t="s">
        <v>1248</v>
      </c>
      <c r="B521" s="12" t="s">
        <v>1249</v>
      </c>
      <c r="C521" s="12" t="s">
        <v>3540</v>
      </c>
      <c r="D521" s="13">
        <v>29.98</v>
      </c>
      <c r="E521" s="20">
        <f t="shared" si="24"/>
        <v>70.02</v>
      </c>
      <c r="F521" s="14">
        <v>3.34</v>
      </c>
      <c r="G521" s="15">
        <f t="shared" si="25"/>
        <v>3.3355570380253501</v>
      </c>
      <c r="H521" s="8" t="str">
        <f t="shared" si="26"/>
        <v>Yes</v>
      </c>
    </row>
    <row r="522" spans="1:8" x14ac:dyDescent="0.4">
      <c r="A522" s="12" t="s">
        <v>3593</v>
      </c>
      <c r="B522" s="12" t="s">
        <v>3594</v>
      </c>
      <c r="C522" s="12" t="s">
        <v>3540</v>
      </c>
      <c r="D522" s="13">
        <v>29.53</v>
      </c>
      <c r="E522" s="20">
        <f t="shared" si="24"/>
        <v>70.47</v>
      </c>
      <c r="F522" s="14">
        <v>3.39</v>
      </c>
      <c r="G522" s="15">
        <f t="shared" si="25"/>
        <v>3.3863867253640363</v>
      </c>
      <c r="H522" s="8" t="str">
        <f t="shared" si="26"/>
        <v>Yes</v>
      </c>
    </row>
    <row r="523" spans="1:8" x14ac:dyDescent="0.4">
      <c r="A523" s="12" t="s">
        <v>1254</v>
      </c>
      <c r="B523" s="12" t="s">
        <v>1255</v>
      </c>
      <c r="C523" s="12" t="s">
        <v>3544</v>
      </c>
      <c r="D523" s="13">
        <v>50</v>
      </c>
      <c r="E523" s="20">
        <f t="shared" si="24"/>
        <v>50</v>
      </c>
      <c r="F523" s="14">
        <v>2</v>
      </c>
      <c r="G523" s="15">
        <f t="shared" si="25"/>
        <v>2</v>
      </c>
      <c r="H523" s="8" t="str">
        <f t="shared" si="26"/>
        <v>Yes</v>
      </c>
    </row>
    <row r="524" spans="1:8" x14ac:dyDescent="0.4">
      <c r="A524" s="12" t="s">
        <v>1256</v>
      </c>
      <c r="B524" s="12" t="s">
        <v>1257</v>
      </c>
      <c r="C524" s="12" t="s">
        <v>3540</v>
      </c>
      <c r="D524" s="13">
        <v>33.770000000000003</v>
      </c>
      <c r="E524" s="20">
        <f t="shared" si="24"/>
        <v>66.22999999999999</v>
      </c>
      <c r="F524" s="14">
        <v>2.96</v>
      </c>
      <c r="G524" s="15">
        <f t="shared" si="25"/>
        <v>2.961208172934557</v>
      </c>
      <c r="H524" s="8" t="str">
        <f t="shared" si="26"/>
        <v>Yes</v>
      </c>
    </row>
    <row r="525" spans="1:8" x14ac:dyDescent="0.4">
      <c r="A525" s="12" t="s">
        <v>1258</v>
      </c>
      <c r="B525" s="12" t="s">
        <v>1259</v>
      </c>
      <c r="C525" s="12" t="s">
        <v>3540</v>
      </c>
      <c r="D525" s="13">
        <v>35.200000000000003</v>
      </c>
      <c r="E525" s="20">
        <f t="shared" si="24"/>
        <v>64.8</v>
      </c>
      <c r="F525" s="14">
        <v>2.84</v>
      </c>
      <c r="G525" s="15">
        <f t="shared" si="25"/>
        <v>2.8409090909090908</v>
      </c>
      <c r="H525" s="8" t="str">
        <f t="shared" si="26"/>
        <v>Yes</v>
      </c>
    </row>
    <row r="526" spans="1:8" x14ac:dyDescent="0.4">
      <c r="A526" s="12" t="s">
        <v>1260</v>
      </c>
      <c r="B526" s="12" t="s">
        <v>1261</v>
      </c>
      <c r="C526" s="12" t="s">
        <v>3544</v>
      </c>
      <c r="D526" s="13">
        <v>50</v>
      </c>
      <c r="E526" s="20">
        <f t="shared" si="24"/>
        <v>50</v>
      </c>
      <c r="F526" s="14">
        <v>2</v>
      </c>
      <c r="G526" s="15">
        <f t="shared" si="25"/>
        <v>2</v>
      </c>
      <c r="H526" s="8" t="str">
        <f t="shared" si="26"/>
        <v>Yes</v>
      </c>
    </row>
    <row r="527" spans="1:8" x14ac:dyDescent="0.4">
      <c r="A527" s="12" t="s">
        <v>1262</v>
      </c>
      <c r="B527" s="12" t="s">
        <v>1263</v>
      </c>
      <c r="C527" s="12" t="s">
        <v>3540</v>
      </c>
      <c r="D527" s="13">
        <v>31</v>
      </c>
      <c r="E527" s="20">
        <f t="shared" si="24"/>
        <v>69</v>
      </c>
      <c r="F527" s="14">
        <v>3.23</v>
      </c>
      <c r="G527" s="15">
        <f t="shared" si="25"/>
        <v>3.225806451612903</v>
      </c>
      <c r="H527" s="8" t="str">
        <f t="shared" si="26"/>
        <v>Yes</v>
      </c>
    </row>
    <row r="528" spans="1:8" x14ac:dyDescent="0.4">
      <c r="A528" s="12" t="s">
        <v>1264</v>
      </c>
      <c r="B528" s="12" t="s">
        <v>1265</v>
      </c>
      <c r="C528" s="12" t="s">
        <v>3540</v>
      </c>
      <c r="D528" s="13">
        <v>36.020000000000003</v>
      </c>
      <c r="E528" s="20">
        <f t="shared" si="24"/>
        <v>63.98</v>
      </c>
      <c r="F528" s="14">
        <v>2.78</v>
      </c>
      <c r="G528" s="15">
        <f t="shared" si="25"/>
        <v>2.7762354247640197</v>
      </c>
      <c r="H528" s="8" t="str">
        <f t="shared" si="26"/>
        <v>Yes</v>
      </c>
    </row>
    <row r="529" spans="1:8" x14ac:dyDescent="0.4">
      <c r="A529" s="12" t="s">
        <v>1266</v>
      </c>
      <c r="B529" s="12" t="s">
        <v>1267</v>
      </c>
      <c r="C529" s="12" t="s">
        <v>3544</v>
      </c>
      <c r="D529" s="13">
        <v>50</v>
      </c>
      <c r="E529" s="20">
        <f t="shared" si="24"/>
        <v>50</v>
      </c>
      <c r="F529" s="14">
        <v>2</v>
      </c>
      <c r="G529" s="15">
        <f t="shared" si="25"/>
        <v>2</v>
      </c>
      <c r="H529" s="8" t="str">
        <f t="shared" si="26"/>
        <v>Yes</v>
      </c>
    </row>
    <row r="530" spans="1:8" x14ac:dyDescent="0.4">
      <c r="A530" s="12" t="s">
        <v>1268</v>
      </c>
      <c r="B530" s="12" t="s">
        <v>1269</v>
      </c>
      <c r="C530" s="12" t="s">
        <v>3541</v>
      </c>
      <c r="D530" s="13">
        <v>30.9</v>
      </c>
      <c r="E530" s="20">
        <f t="shared" si="24"/>
        <v>69.099999999999994</v>
      </c>
      <c r="F530" s="14">
        <v>3.24</v>
      </c>
      <c r="G530" s="15">
        <f t="shared" si="25"/>
        <v>3.2362459546925568</v>
      </c>
      <c r="H530" s="8" t="str">
        <f t="shared" si="26"/>
        <v>Yes</v>
      </c>
    </row>
    <row r="531" spans="1:8" x14ac:dyDescent="0.4">
      <c r="A531" s="12" t="s">
        <v>3595</v>
      </c>
      <c r="B531" s="12" t="s">
        <v>3596</v>
      </c>
      <c r="C531" s="12" t="s">
        <v>3544</v>
      </c>
      <c r="D531" s="13">
        <v>50</v>
      </c>
      <c r="E531" s="20">
        <f t="shared" si="24"/>
        <v>50</v>
      </c>
      <c r="F531" s="14">
        <v>2</v>
      </c>
      <c r="G531" s="15">
        <f t="shared" si="25"/>
        <v>2</v>
      </c>
      <c r="H531" s="8" t="str">
        <f t="shared" si="26"/>
        <v>Yes</v>
      </c>
    </row>
    <row r="532" spans="1:8" x14ac:dyDescent="0.4">
      <c r="A532" s="12" t="s">
        <v>1270</v>
      </c>
      <c r="B532" s="12" t="s">
        <v>1271</v>
      </c>
      <c r="C532" s="12" t="s">
        <v>3541</v>
      </c>
      <c r="D532" s="13">
        <v>25.4</v>
      </c>
      <c r="E532" s="20">
        <f t="shared" si="24"/>
        <v>74.599999999999994</v>
      </c>
      <c r="F532" s="14">
        <v>3.94</v>
      </c>
      <c r="G532" s="15">
        <f t="shared" si="25"/>
        <v>3.9370078740157481</v>
      </c>
      <c r="H532" s="8" t="str">
        <f t="shared" si="26"/>
        <v>Yes</v>
      </c>
    </row>
    <row r="533" spans="1:8" x14ac:dyDescent="0.4">
      <c r="A533" s="12" t="s">
        <v>1272</v>
      </c>
      <c r="B533" s="12" t="s">
        <v>1273</v>
      </c>
      <c r="C533" s="12" t="s">
        <v>3540</v>
      </c>
      <c r="D533" s="13">
        <v>31.96</v>
      </c>
      <c r="E533" s="20">
        <f t="shared" si="24"/>
        <v>68.039999999999992</v>
      </c>
      <c r="F533" s="14">
        <v>3.13</v>
      </c>
      <c r="G533" s="15">
        <f t="shared" si="25"/>
        <v>3.1289111389236544</v>
      </c>
      <c r="H533" s="8" t="str">
        <f t="shared" si="26"/>
        <v>Yes</v>
      </c>
    </row>
    <row r="534" spans="1:8" x14ac:dyDescent="0.4">
      <c r="A534" s="12" t="s">
        <v>1274</v>
      </c>
      <c r="B534" s="12" t="s">
        <v>1275</v>
      </c>
      <c r="C534" s="12" t="s">
        <v>3540</v>
      </c>
      <c r="D534" s="13">
        <v>30.65</v>
      </c>
      <c r="E534" s="20">
        <f t="shared" si="24"/>
        <v>69.349999999999994</v>
      </c>
      <c r="F534" s="14">
        <v>3.26</v>
      </c>
      <c r="G534" s="15">
        <f t="shared" si="25"/>
        <v>3.2626427406199023</v>
      </c>
      <c r="H534" s="8" t="str">
        <f t="shared" si="26"/>
        <v>Yes</v>
      </c>
    </row>
    <row r="535" spans="1:8" x14ac:dyDescent="0.4">
      <c r="A535" s="12" t="s">
        <v>1276</v>
      </c>
      <c r="B535" s="12" t="s">
        <v>1277</v>
      </c>
      <c r="C535" s="12" t="s">
        <v>3540</v>
      </c>
      <c r="D535" s="13">
        <v>38.83</v>
      </c>
      <c r="E535" s="20">
        <f t="shared" si="24"/>
        <v>61.17</v>
      </c>
      <c r="F535" s="14">
        <v>2.58</v>
      </c>
      <c r="G535" s="15">
        <f t="shared" si="25"/>
        <v>2.5753283543651815</v>
      </c>
      <c r="H535" s="8" t="str">
        <f t="shared" si="26"/>
        <v>Yes</v>
      </c>
    </row>
    <row r="536" spans="1:8" x14ac:dyDescent="0.4">
      <c r="A536" s="12" t="s">
        <v>1278</v>
      </c>
      <c r="B536" s="12" t="s">
        <v>1279</v>
      </c>
      <c r="C536" s="12" t="s">
        <v>3540</v>
      </c>
      <c r="D536" s="13">
        <v>31.01</v>
      </c>
      <c r="E536" s="20">
        <f t="shared" si="24"/>
        <v>68.989999999999995</v>
      </c>
      <c r="F536" s="14">
        <v>3.22</v>
      </c>
      <c r="G536" s="15">
        <f t="shared" si="25"/>
        <v>3.224766204450177</v>
      </c>
      <c r="H536" s="8" t="str">
        <f t="shared" si="26"/>
        <v>Yes</v>
      </c>
    </row>
    <row r="537" spans="1:8" x14ac:dyDescent="0.4">
      <c r="A537" s="12" t="s">
        <v>1280</v>
      </c>
      <c r="B537" s="12" t="s">
        <v>1281</v>
      </c>
      <c r="C537" s="12" t="s">
        <v>3540</v>
      </c>
      <c r="D537" s="13">
        <v>31.08</v>
      </c>
      <c r="E537" s="20">
        <f t="shared" si="24"/>
        <v>68.92</v>
      </c>
      <c r="F537" s="14">
        <v>3.22</v>
      </c>
      <c r="G537" s="15">
        <f t="shared" si="25"/>
        <v>3.2175032175032179</v>
      </c>
      <c r="H537" s="8" t="str">
        <f t="shared" si="26"/>
        <v>Yes</v>
      </c>
    </row>
    <row r="538" spans="1:8" x14ac:dyDescent="0.4">
      <c r="A538" s="12" t="s">
        <v>1282</v>
      </c>
      <c r="B538" s="12" t="s">
        <v>1283</v>
      </c>
      <c r="C538" s="12" t="s">
        <v>3540</v>
      </c>
      <c r="D538" s="13">
        <v>30</v>
      </c>
      <c r="E538" s="20">
        <f t="shared" si="24"/>
        <v>70</v>
      </c>
      <c r="F538" s="14">
        <v>3.33</v>
      </c>
      <c r="G538" s="15">
        <f t="shared" si="25"/>
        <v>3.3333333333333335</v>
      </c>
      <c r="H538" s="8" t="str">
        <f t="shared" si="26"/>
        <v>Yes</v>
      </c>
    </row>
    <row r="539" spans="1:8" x14ac:dyDescent="0.4">
      <c r="A539" s="12" t="s">
        <v>1284</v>
      </c>
      <c r="B539" s="12" t="s">
        <v>1285</v>
      </c>
      <c r="C539" s="12" t="s">
        <v>3541</v>
      </c>
      <c r="D539" s="13">
        <v>23.2</v>
      </c>
      <c r="E539" s="20">
        <f t="shared" si="24"/>
        <v>76.8</v>
      </c>
      <c r="F539" s="14">
        <v>4.3099999999999996</v>
      </c>
      <c r="G539" s="15">
        <f t="shared" si="25"/>
        <v>4.3103448275862073</v>
      </c>
      <c r="H539" s="8" t="str">
        <f t="shared" si="26"/>
        <v>Yes</v>
      </c>
    </row>
    <row r="540" spans="1:8" x14ac:dyDescent="0.4">
      <c r="A540" s="12" t="s">
        <v>3597</v>
      </c>
      <c r="B540" s="12" t="s">
        <v>3598</v>
      </c>
      <c r="C540" s="12" t="s">
        <v>3544</v>
      </c>
      <c r="D540" s="13">
        <v>50</v>
      </c>
      <c r="E540" s="20">
        <f t="shared" si="24"/>
        <v>50</v>
      </c>
      <c r="F540" s="14">
        <v>2</v>
      </c>
      <c r="G540" s="15">
        <f t="shared" si="25"/>
        <v>2</v>
      </c>
      <c r="H540" s="8" t="str">
        <f t="shared" si="26"/>
        <v>Yes</v>
      </c>
    </row>
    <row r="541" spans="1:8" x14ac:dyDescent="0.4">
      <c r="A541" s="12" t="s">
        <v>1286</v>
      </c>
      <c r="B541" s="12" t="s">
        <v>1287</v>
      </c>
      <c r="C541" s="12" t="s">
        <v>3540</v>
      </c>
      <c r="D541" s="13">
        <v>36.21</v>
      </c>
      <c r="E541" s="20">
        <f t="shared" si="24"/>
        <v>63.79</v>
      </c>
      <c r="F541" s="14">
        <v>2.76</v>
      </c>
      <c r="G541" s="15">
        <f t="shared" si="25"/>
        <v>2.7616680475006903</v>
      </c>
      <c r="H541" s="8" t="str">
        <f t="shared" si="26"/>
        <v>Yes</v>
      </c>
    </row>
    <row r="542" spans="1:8" x14ac:dyDescent="0.4">
      <c r="A542" s="12" t="s">
        <v>1288</v>
      </c>
      <c r="B542" s="12" t="s">
        <v>1289</v>
      </c>
      <c r="C542" s="12" t="s">
        <v>3540</v>
      </c>
      <c r="D542" s="13">
        <v>38.659999999999997</v>
      </c>
      <c r="E542" s="20">
        <f t="shared" si="24"/>
        <v>61.34</v>
      </c>
      <c r="F542" s="14">
        <v>2.59</v>
      </c>
      <c r="G542" s="15">
        <f t="shared" si="25"/>
        <v>2.5866528711846875</v>
      </c>
      <c r="H542" s="8" t="str">
        <f t="shared" si="26"/>
        <v>Yes</v>
      </c>
    </row>
    <row r="543" spans="1:8" x14ac:dyDescent="0.4">
      <c r="A543" s="12" t="s">
        <v>1290</v>
      </c>
      <c r="B543" s="12" t="s">
        <v>1291</v>
      </c>
      <c r="C543" s="12" t="s">
        <v>3540</v>
      </c>
      <c r="D543" s="13">
        <v>29.93</v>
      </c>
      <c r="E543" s="20">
        <f t="shared" si="24"/>
        <v>70.069999999999993</v>
      </c>
      <c r="F543" s="14">
        <v>3.34</v>
      </c>
      <c r="G543" s="15">
        <f t="shared" si="25"/>
        <v>3.341129301703976</v>
      </c>
      <c r="H543" s="8" t="str">
        <f t="shared" si="26"/>
        <v>Yes</v>
      </c>
    </row>
    <row r="544" spans="1:8" x14ac:dyDescent="0.4">
      <c r="A544" s="12" t="s">
        <v>1292</v>
      </c>
      <c r="B544" s="12" t="s">
        <v>1293</v>
      </c>
      <c r="C544" s="12" t="s">
        <v>3541</v>
      </c>
      <c r="D544" s="13">
        <v>24.9</v>
      </c>
      <c r="E544" s="20">
        <f t="shared" si="24"/>
        <v>75.099999999999994</v>
      </c>
      <c r="F544" s="14">
        <v>4.0199999999999996</v>
      </c>
      <c r="G544" s="15">
        <f t="shared" si="25"/>
        <v>4.0160642570281126</v>
      </c>
      <c r="H544" s="8" t="str">
        <f t="shared" si="26"/>
        <v>Yes</v>
      </c>
    </row>
    <row r="545" spans="1:8" x14ac:dyDescent="0.4">
      <c r="A545" s="12" t="s">
        <v>1294</v>
      </c>
      <c r="B545" s="12" t="s">
        <v>1295</v>
      </c>
      <c r="C545" s="12" t="s">
        <v>3540</v>
      </c>
      <c r="D545" s="13">
        <v>26.54</v>
      </c>
      <c r="E545" s="20">
        <f t="shared" si="24"/>
        <v>73.460000000000008</v>
      </c>
      <c r="F545" s="14">
        <v>3.77</v>
      </c>
      <c r="G545" s="15">
        <f t="shared" si="25"/>
        <v>3.7678975131876413</v>
      </c>
      <c r="H545" s="8" t="str">
        <f t="shared" si="26"/>
        <v>Yes</v>
      </c>
    </row>
    <row r="546" spans="1:8" x14ac:dyDescent="0.4">
      <c r="A546" s="12" t="s">
        <v>1296</v>
      </c>
      <c r="B546" s="12" t="s">
        <v>1297</v>
      </c>
      <c r="C546" s="12" t="s">
        <v>3541</v>
      </c>
      <c r="D546" s="13">
        <v>26</v>
      </c>
      <c r="E546" s="20">
        <f t="shared" si="24"/>
        <v>74</v>
      </c>
      <c r="F546" s="14">
        <v>3.85</v>
      </c>
      <c r="G546" s="15">
        <f t="shared" si="25"/>
        <v>3.8461538461538463</v>
      </c>
      <c r="H546" s="8" t="str">
        <f t="shared" si="26"/>
        <v>Yes</v>
      </c>
    </row>
    <row r="547" spans="1:8" x14ac:dyDescent="0.4">
      <c r="A547" s="12" t="s">
        <v>1298</v>
      </c>
      <c r="B547" s="12" t="s">
        <v>1299</v>
      </c>
      <c r="C547" s="12" t="s">
        <v>3541</v>
      </c>
      <c r="D547" s="13">
        <v>22.6</v>
      </c>
      <c r="E547" s="20">
        <f t="shared" si="24"/>
        <v>77.400000000000006</v>
      </c>
      <c r="F547" s="14">
        <v>4.42</v>
      </c>
      <c r="G547" s="15">
        <f t="shared" si="25"/>
        <v>4.4247787610619467</v>
      </c>
      <c r="H547" s="8" t="str">
        <f t="shared" si="26"/>
        <v>Yes</v>
      </c>
    </row>
    <row r="548" spans="1:8" x14ac:dyDescent="0.4">
      <c r="A548" s="12" t="s">
        <v>1302</v>
      </c>
      <c r="B548" s="12" t="s">
        <v>1303</v>
      </c>
      <c r="C548" s="12" t="s">
        <v>3547</v>
      </c>
      <c r="D548" s="13">
        <v>28.57</v>
      </c>
      <c r="E548" s="20">
        <f t="shared" si="24"/>
        <v>71.430000000000007</v>
      </c>
      <c r="F548" s="14">
        <v>3.5</v>
      </c>
      <c r="G548" s="15">
        <f t="shared" si="25"/>
        <v>3.5001750087504373</v>
      </c>
      <c r="H548" s="8" t="str">
        <f t="shared" si="26"/>
        <v>Yes</v>
      </c>
    </row>
    <row r="549" spans="1:8" x14ac:dyDescent="0.4">
      <c r="A549" s="12" t="s">
        <v>1306</v>
      </c>
      <c r="B549" s="12" t="s">
        <v>1307</v>
      </c>
      <c r="C549" s="12" t="s">
        <v>3541</v>
      </c>
      <c r="D549" s="13">
        <v>22.8</v>
      </c>
      <c r="E549" s="20">
        <f t="shared" si="24"/>
        <v>77.2</v>
      </c>
      <c r="F549" s="14">
        <v>4.3899999999999997</v>
      </c>
      <c r="G549" s="15">
        <f t="shared" si="25"/>
        <v>4.3859649122807012</v>
      </c>
      <c r="H549" s="8" t="str">
        <f t="shared" si="26"/>
        <v>Yes</v>
      </c>
    </row>
    <row r="550" spans="1:8" x14ac:dyDescent="0.4">
      <c r="A550" s="12" t="s">
        <v>1312</v>
      </c>
      <c r="B550" s="12" t="s">
        <v>1313</v>
      </c>
      <c r="C550" s="12" t="s">
        <v>3547</v>
      </c>
      <c r="D550" s="13">
        <v>20</v>
      </c>
      <c r="E550" s="20">
        <f t="shared" si="24"/>
        <v>80</v>
      </c>
      <c r="F550" s="14">
        <v>5</v>
      </c>
      <c r="G550" s="15">
        <f t="shared" si="25"/>
        <v>5</v>
      </c>
      <c r="H550" s="8" t="str">
        <f t="shared" si="26"/>
        <v>Yes</v>
      </c>
    </row>
    <row r="551" spans="1:8" x14ac:dyDescent="0.4">
      <c r="A551" s="12" t="s">
        <v>1316</v>
      </c>
      <c r="B551" s="12" t="s">
        <v>1317</v>
      </c>
      <c r="C551" s="12" t="s">
        <v>3547</v>
      </c>
      <c r="D551" s="13">
        <v>20</v>
      </c>
      <c r="E551" s="20">
        <f t="shared" si="24"/>
        <v>80</v>
      </c>
      <c r="F551" s="14">
        <v>5</v>
      </c>
      <c r="G551" s="15">
        <f t="shared" si="25"/>
        <v>5</v>
      </c>
      <c r="H551" s="8" t="str">
        <f t="shared" si="26"/>
        <v>Yes</v>
      </c>
    </row>
    <row r="552" spans="1:8" x14ac:dyDescent="0.4">
      <c r="A552" s="12" t="s">
        <v>1324</v>
      </c>
      <c r="B552" s="12" t="s">
        <v>1325</v>
      </c>
      <c r="C552" s="12" t="s">
        <v>3547</v>
      </c>
      <c r="D552" s="13">
        <v>20</v>
      </c>
      <c r="E552" s="20">
        <f t="shared" si="24"/>
        <v>80</v>
      </c>
      <c r="F552" s="14">
        <v>5</v>
      </c>
      <c r="G552" s="15">
        <f t="shared" si="25"/>
        <v>5</v>
      </c>
      <c r="H552" s="8" t="str">
        <f t="shared" si="26"/>
        <v>Yes</v>
      </c>
    </row>
    <row r="553" spans="1:8" x14ac:dyDescent="0.4">
      <c r="A553" s="12" t="s">
        <v>1328</v>
      </c>
      <c r="B553" s="12" t="s">
        <v>1329</v>
      </c>
      <c r="C553" s="12" t="s">
        <v>3547</v>
      </c>
      <c r="D553" s="13">
        <v>26.5</v>
      </c>
      <c r="E553" s="20">
        <f t="shared" si="24"/>
        <v>73.5</v>
      </c>
      <c r="F553" s="14">
        <v>3.77</v>
      </c>
      <c r="G553" s="15">
        <f t="shared" si="25"/>
        <v>3.7735849056603774</v>
      </c>
      <c r="H553" s="8" t="str">
        <f t="shared" si="26"/>
        <v>Yes</v>
      </c>
    </row>
    <row r="554" spans="1:8" x14ac:dyDescent="0.4">
      <c r="A554" s="12" t="s">
        <v>1334</v>
      </c>
      <c r="B554" s="12" t="s">
        <v>1335</v>
      </c>
      <c r="C554" s="12" t="s">
        <v>3547</v>
      </c>
      <c r="D554" s="13">
        <v>39.68</v>
      </c>
      <c r="E554" s="20">
        <f t="shared" si="24"/>
        <v>60.32</v>
      </c>
      <c r="F554" s="14">
        <v>2.52</v>
      </c>
      <c r="G554" s="15">
        <f t="shared" si="25"/>
        <v>2.5201612903225805</v>
      </c>
      <c r="H554" s="8" t="str">
        <f t="shared" si="26"/>
        <v>Yes</v>
      </c>
    </row>
    <row r="555" spans="1:8" x14ac:dyDescent="0.4">
      <c r="A555" s="12" t="s">
        <v>1336</v>
      </c>
      <c r="B555" s="12" t="s">
        <v>1337</v>
      </c>
      <c r="C555" s="12" t="s">
        <v>3547</v>
      </c>
      <c r="D555" s="13">
        <v>20</v>
      </c>
      <c r="E555" s="20">
        <f t="shared" si="24"/>
        <v>80</v>
      </c>
      <c r="F555" s="14">
        <v>5</v>
      </c>
      <c r="G555" s="15">
        <f t="shared" si="25"/>
        <v>5</v>
      </c>
      <c r="H555" s="8" t="str">
        <f t="shared" si="26"/>
        <v>Yes</v>
      </c>
    </row>
    <row r="556" spans="1:8" x14ac:dyDescent="0.4">
      <c r="A556" s="12" t="s">
        <v>1344</v>
      </c>
      <c r="B556" s="12" t="s">
        <v>1345</v>
      </c>
      <c r="C556" s="12" t="s">
        <v>3547</v>
      </c>
      <c r="D556" s="13">
        <v>26.5</v>
      </c>
      <c r="E556" s="20">
        <f t="shared" si="24"/>
        <v>73.5</v>
      </c>
      <c r="F556" s="14">
        <v>3.77</v>
      </c>
      <c r="G556" s="15">
        <f t="shared" si="25"/>
        <v>3.7735849056603774</v>
      </c>
      <c r="H556" s="8" t="str">
        <f t="shared" si="26"/>
        <v>Yes</v>
      </c>
    </row>
    <row r="557" spans="1:8" x14ac:dyDescent="0.4">
      <c r="A557" s="12" t="s">
        <v>1348</v>
      </c>
      <c r="B557" s="12" t="s">
        <v>1349</v>
      </c>
      <c r="C557" s="12" t="s">
        <v>3540</v>
      </c>
      <c r="D557" s="13">
        <v>35.03</v>
      </c>
      <c r="E557" s="20">
        <f t="shared" si="24"/>
        <v>64.97</v>
      </c>
      <c r="F557" s="14">
        <v>2.85</v>
      </c>
      <c r="G557" s="15">
        <f t="shared" si="25"/>
        <v>2.8546959748786755</v>
      </c>
      <c r="H557" s="8" t="str">
        <f t="shared" si="26"/>
        <v>Yes</v>
      </c>
    </row>
    <row r="558" spans="1:8" x14ac:dyDescent="0.4">
      <c r="A558" s="12" t="s">
        <v>1350</v>
      </c>
      <c r="B558" s="12" t="s">
        <v>1351</v>
      </c>
      <c r="C558" s="12" t="s">
        <v>3540</v>
      </c>
      <c r="D558" s="13">
        <v>26.89</v>
      </c>
      <c r="E558" s="20">
        <f t="shared" si="24"/>
        <v>73.11</v>
      </c>
      <c r="F558" s="14">
        <v>3.72</v>
      </c>
      <c r="G558" s="15">
        <f t="shared" si="25"/>
        <v>3.718854592785422</v>
      </c>
      <c r="H558" s="8" t="str">
        <f t="shared" si="26"/>
        <v>Yes</v>
      </c>
    </row>
    <row r="559" spans="1:8" x14ac:dyDescent="0.4">
      <c r="A559" s="12" t="s">
        <v>1352</v>
      </c>
      <c r="B559" s="12" t="s">
        <v>1353</v>
      </c>
      <c r="C559" s="12" t="s">
        <v>3540</v>
      </c>
      <c r="D559" s="13">
        <v>34.57</v>
      </c>
      <c r="E559" s="20">
        <f t="shared" si="24"/>
        <v>65.430000000000007</v>
      </c>
      <c r="F559" s="14">
        <v>2.89</v>
      </c>
      <c r="G559" s="15">
        <f t="shared" si="25"/>
        <v>2.8926815157651142</v>
      </c>
      <c r="H559" s="8" t="str">
        <f t="shared" si="26"/>
        <v>Yes</v>
      </c>
    </row>
    <row r="560" spans="1:8" x14ac:dyDescent="0.4">
      <c r="A560" s="12" t="s">
        <v>1356</v>
      </c>
      <c r="B560" s="12" t="s">
        <v>1357</v>
      </c>
      <c r="C560" s="12" t="s">
        <v>3540</v>
      </c>
      <c r="D560" s="13">
        <v>31.92</v>
      </c>
      <c r="E560" s="20">
        <f t="shared" si="24"/>
        <v>68.08</v>
      </c>
      <c r="F560" s="14">
        <v>3.13</v>
      </c>
      <c r="G560" s="15">
        <f t="shared" si="25"/>
        <v>3.132832080200501</v>
      </c>
      <c r="H560" s="8" t="str">
        <f t="shared" si="26"/>
        <v>Yes</v>
      </c>
    </row>
    <row r="561" spans="1:8" x14ac:dyDescent="0.4">
      <c r="A561" s="12" t="s">
        <v>1358</v>
      </c>
      <c r="B561" s="12" t="s">
        <v>1359</v>
      </c>
      <c r="C561" s="12" t="s">
        <v>3541</v>
      </c>
      <c r="D561" s="13">
        <v>23.9</v>
      </c>
      <c r="E561" s="20">
        <f t="shared" si="24"/>
        <v>76.099999999999994</v>
      </c>
      <c r="F561" s="14">
        <v>4.18</v>
      </c>
      <c r="G561" s="15">
        <f t="shared" si="25"/>
        <v>4.1841004184100417</v>
      </c>
      <c r="H561" s="8" t="str">
        <f t="shared" si="26"/>
        <v>Yes</v>
      </c>
    </row>
    <row r="562" spans="1:8" x14ac:dyDescent="0.4">
      <c r="A562" s="12" t="s">
        <v>1360</v>
      </c>
      <c r="B562" s="12" t="s">
        <v>1361</v>
      </c>
      <c r="C562" s="12" t="s">
        <v>3544</v>
      </c>
      <c r="D562" s="13">
        <v>50</v>
      </c>
      <c r="E562" s="20">
        <f t="shared" si="24"/>
        <v>50</v>
      </c>
      <c r="F562" s="14">
        <v>2</v>
      </c>
      <c r="G562" s="15">
        <f t="shared" si="25"/>
        <v>2</v>
      </c>
      <c r="H562" s="8" t="str">
        <f t="shared" si="26"/>
        <v>Yes</v>
      </c>
    </row>
    <row r="563" spans="1:8" x14ac:dyDescent="0.4">
      <c r="A563" s="12" t="s">
        <v>1362</v>
      </c>
      <c r="B563" s="12" t="s">
        <v>1363</v>
      </c>
      <c r="C563" s="12" t="s">
        <v>3540</v>
      </c>
      <c r="D563" s="13">
        <v>32.6</v>
      </c>
      <c r="E563" s="20">
        <f t="shared" si="24"/>
        <v>67.400000000000006</v>
      </c>
      <c r="F563" s="14">
        <v>3.07</v>
      </c>
      <c r="G563" s="15">
        <f t="shared" si="25"/>
        <v>3.0674846625766872</v>
      </c>
      <c r="H563" s="8" t="str">
        <f t="shared" si="26"/>
        <v>Yes</v>
      </c>
    </row>
    <row r="564" spans="1:8" x14ac:dyDescent="0.4">
      <c r="A564" s="12" t="s">
        <v>1364</v>
      </c>
      <c r="B564" s="12" t="s">
        <v>1365</v>
      </c>
      <c r="C564" s="12" t="s">
        <v>3544</v>
      </c>
      <c r="D564" s="13">
        <v>50</v>
      </c>
      <c r="E564" s="20">
        <f t="shared" si="24"/>
        <v>50</v>
      </c>
      <c r="F564" s="14">
        <v>2</v>
      </c>
      <c r="G564" s="15">
        <f t="shared" si="25"/>
        <v>2</v>
      </c>
      <c r="H564" s="8" t="str">
        <f t="shared" si="26"/>
        <v>Yes</v>
      </c>
    </row>
    <row r="565" spans="1:8" x14ac:dyDescent="0.4">
      <c r="A565" s="12" t="s">
        <v>1366</v>
      </c>
      <c r="B565" s="12" t="s">
        <v>1367</v>
      </c>
      <c r="C565" s="12" t="s">
        <v>3540</v>
      </c>
      <c r="D565" s="13">
        <v>33.21</v>
      </c>
      <c r="E565" s="20">
        <f t="shared" si="24"/>
        <v>66.789999999999992</v>
      </c>
      <c r="F565" s="14">
        <v>3.01</v>
      </c>
      <c r="G565" s="15">
        <f t="shared" si="25"/>
        <v>3.011141222523336</v>
      </c>
      <c r="H565" s="8" t="str">
        <f t="shared" si="26"/>
        <v>Yes</v>
      </c>
    </row>
    <row r="566" spans="1:8" x14ac:dyDescent="0.4">
      <c r="A566" s="12" t="s">
        <v>1368</v>
      </c>
      <c r="B566" s="12" t="s">
        <v>1369</v>
      </c>
      <c r="C566" s="12" t="s">
        <v>3544</v>
      </c>
      <c r="D566" s="13">
        <v>50</v>
      </c>
      <c r="E566" s="20">
        <f t="shared" si="24"/>
        <v>50</v>
      </c>
      <c r="F566" s="14">
        <v>2</v>
      </c>
      <c r="G566" s="15">
        <f t="shared" si="25"/>
        <v>2</v>
      </c>
      <c r="H566" s="8" t="str">
        <f t="shared" si="26"/>
        <v>Yes</v>
      </c>
    </row>
    <row r="567" spans="1:8" x14ac:dyDescent="0.4">
      <c r="A567" s="12" t="s">
        <v>1370</v>
      </c>
      <c r="B567" s="12" t="s">
        <v>1371</v>
      </c>
      <c r="C567" s="12" t="s">
        <v>3540</v>
      </c>
      <c r="D567" s="13">
        <v>35.49</v>
      </c>
      <c r="E567" s="20">
        <f t="shared" si="24"/>
        <v>64.509999999999991</v>
      </c>
      <c r="F567" s="14">
        <v>2.82</v>
      </c>
      <c r="G567" s="15">
        <f t="shared" si="25"/>
        <v>2.8176951253874329</v>
      </c>
      <c r="H567" s="8" t="str">
        <f t="shared" si="26"/>
        <v>Yes</v>
      </c>
    </row>
    <row r="568" spans="1:8" x14ac:dyDescent="0.4">
      <c r="A568" s="12" t="s">
        <v>1372</v>
      </c>
      <c r="B568" s="12" t="s">
        <v>1373</v>
      </c>
      <c r="C568" s="12" t="s">
        <v>3540</v>
      </c>
      <c r="D568" s="13">
        <v>35.96</v>
      </c>
      <c r="E568" s="20">
        <f t="shared" si="24"/>
        <v>64.039999999999992</v>
      </c>
      <c r="F568" s="14">
        <v>2.78</v>
      </c>
      <c r="G568" s="15">
        <f t="shared" si="25"/>
        <v>2.7808676307007785</v>
      </c>
      <c r="H568" s="8" t="str">
        <f t="shared" si="26"/>
        <v>Yes</v>
      </c>
    </row>
    <row r="569" spans="1:8" x14ac:dyDescent="0.4">
      <c r="A569" s="12" t="s">
        <v>1374</v>
      </c>
      <c r="B569" s="12" t="s">
        <v>1375</v>
      </c>
      <c r="C569" s="12" t="s">
        <v>3541</v>
      </c>
      <c r="D569" s="13">
        <v>24.9</v>
      </c>
      <c r="E569" s="20">
        <f t="shared" si="24"/>
        <v>75.099999999999994</v>
      </c>
      <c r="F569" s="14">
        <v>4.0199999999999996</v>
      </c>
      <c r="G569" s="15">
        <f t="shared" si="25"/>
        <v>4.0160642570281126</v>
      </c>
      <c r="H569" s="8" t="str">
        <f t="shared" si="26"/>
        <v>Yes</v>
      </c>
    </row>
    <row r="570" spans="1:8" x14ac:dyDescent="0.4">
      <c r="A570" s="12" t="s">
        <v>1376</v>
      </c>
      <c r="B570" s="12" t="s">
        <v>1377</v>
      </c>
      <c r="C570" s="12" t="s">
        <v>3540</v>
      </c>
      <c r="D570" s="13">
        <v>38.6</v>
      </c>
      <c r="E570" s="20">
        <f t="shared" si="24"/>
        <v>61.4</v>
      </c>
      <c r="F570" s="14">
        <v>2.59</v>
      </c>
      <c r="G570" s="15">
        <f t="shared" si="25"/>
        <v>2.5906735751295336</v>
      </c>
      <c r="H570" s="8" t="str">
        <f t="shared" si="26"/>
        <v>Yes</v>
      </c>
    </row>
    <row r="571" spans="1:8" x14ac:dyDescent="0.4">
      <c r="A571" s="12" t="s">
        <v>1378</v>
      </c>
      <c r="B571" s="12" t="s">
        <v>1379</v>
      </c>
      <c r="C571" s="12" t="s">
        <v>3540</v>
      </c>
      <c r="D571" s="13">
        <v>35.97</v>
      </c>
      <c r="E571" s="20">
        <f t="shared" si="24"/>
        <v>64.03</v>
      </c>
      <c r="F571" s="14">
        <v>2.78</v>
      </c>
      <c r="G571" s="15">
        <f t="shared" si="25"/>
        <v>2.7800945232137892</v>
      </c>
      <c r="H571" s="8" t="str">
        <f t="shared" si="26"/>
        <v>Yes</v>
      </c>
    </row>
    <row r="572" spans="1:8" x14ac:dyDescent="0.4">
      <c r="A572" s="12" t="s">
        <v>1380</v>
      </c>
      <c r="B572" s="12" t="s">
        <v>1381</v>
      </c>
      <c r="C572" s="12" t="s">
        <v>3541</v>
      </c>
      <c r="D572" s="13">
        <v>27.4</v>
      </c>
      <c r="E572" s="20">
        <f t="shared" si="24"/>
        <v>72.599999999999994</v>
      </c>
      <c r="F572" s="14">
        <v>3.65</v>
      </c>
      <c r="G572" s="15">
        <f t="shared" si="25"/>
        <v>3.6496350364963503</v>
      </c>
      <c r="H572" s="8" t="str">
        <f t="shared" si="26"/>
        <v>Yes</v>
      </c>
    </row>
    <row r="573" spans="1:8" x14ac:dyDescent="0.4">
      <c r="A573" s="12" t="s">
        <v>1382</v>
      </c>
      <c r="B573" s="12" t="s">
        <v>1383</v>
      </c>
      <c r="C573" s="12" t="s">
        <v>3541</v>
      </c>
      <c r="D573" s="13">
        <v>22.6</v>
      </c>
      <c r="E573" s="20">
        <f t="shared" si="24"/>
        <v>77.400000000000006</v>
      </c>
      <c r="F573" s="14">
        <v>4.42</v>
      </c>
      <c r="G573" s="15">
        <f t="shared" si="25"/>
        <v>4.4247787610619467</v>
      </c>
      <c r="H573" s="8" t="str">
        <f t="shared" si="26"/>
        <v>Yes</v>
      </c>
    </row>
    <row r="574" spans="1:8" x14ac:dyDescent="0.4">
      <c r="A574" s="12" t="s">
        <v>1384</v>
      </c>
      <c r="B574" s="12" t="s">
        <v>1385</v>
      </c>
      <c r="C574" s="12" t="s">
        <v>3544</v>
      </c>
      <c r="D574" s="13">
        <v>50</v>
      </c>
      <c r="E574" s="20">
        <f t="shared" si="24"/>
        <v>50</v>
      </c>
      <c r="F574" s="14">
        <v>2</v>
      </c>
      <c r="G574" s="15">
        <f t="shared" si="25"/>
        <v>2</v>
      </c>
      <c r="H574" s="8" t="str">
        <f t="shared" si="26"/>
        <v>Yes</v>
      </c>
    </row>
    <row r="575" spans="1:8" x14ac:dyDescent="0.4">
      <c r="A575" s="12" t="s">
        <v>1386</v>
      </c>
      <c r="B575" s="12" t="s">
        <v>1387</v>
      </c>
      <c r="C575" s="12" t="s">
        <v>3541</v>
      </c>
      <c r="D575" s="13">
        <v>28.5</v>
      </c>
      <c r="E575" s="20">
        <f t="shared" si="24"/>
        <v>71.5</v>
      </c>
      <c r="F575" s="14">
        <v>3.51</v>
      </c>
      <c r="G575" s="15">
        <f t="shared" si="25"/>
        <v>3.5087719298245612</v>
      </c>
      <c r="H575" s="8" t="str">
        <f t="shared" si="26"/>
        <v>Yes</v>
      </c>
    </row>
    <row r="576" spans="1:8" x14ac:dyDescent="0.4">
      <c r="A576" s="12" t="s">
        <v>1388</v>
      </c>
      <c r="B576" s="12" t="s">
        <v>1389</v>
      </c>
      <c r="C576" s="12" t="s">
        <v>3540</v>
      </c>
      <c r="D576" s="13">
        <v>42.17</v>
      </c>
      <c r="E576" s="20">
        <f t="shared" si="24"/>
        <v>57.83</v>
      </c>
      <c r="F576" s="14">
        <v>2.37</v>
      </c>
      <c r="G576" s="15">
        <f t="shared" si="25"/>
        <v>2.3713540431586435</v>
      </c>
      <c r="H576" s="8" t="str">
        <f t="shared" si="26"/>
        <v>Yes</v>
      </c>
    </row>
    <row r="577" spans="1:8" x14ac:dyDescent="0.4">
      <c r="A577" s="12" t="s">
        <v>1390</v>
      </c>
      <c r="B577" s="12" t="s">
        <v>1391</v>
      </c>
      <c r="C577" s="12" t="s">
        <v>3540</v>
      </c>
      <c r="D577" s="13">
        <v>34.880000000000003</v>
      </c>
      <c r="E577" s="20">
        <f t="shared" si="24"/>
        <v>65.12</v>
      </c>
      <c r="F577" s="14">
        <v>2.87</v>
      </c>
      <c r="G577" s="15">
        <f t="shared" si="25"/>
        <v>2.8669724770642198</v>
      </c>
      <c r="H577" s="8" t="str">
        <f t="shared" si="26"/>
        <v>Yes</v>
      </c>
    </row>
    <row r="578" spans="1:8" x14ac:dyDescent="0.4">
      <c r="A578" s="12" t="s">
        <v>1392</v>
      </c>
      <c r="B578" s="12" t="s">
        <v>1393</v>
      </c>
      <c r="C578" s="12" t="s">
        <v>3540</v>
      </c>
      <c r="D578" s="13">
        <v>38.49</v>
      </c>
      <c r="E578" s="20">
        <f t="shared" si="24"/>
        <v>61.51</v>
      </c>
      <c r="F578" s="14">
        <v>2.6</v>
      </c>
      <c r="G578" s="15">
        <f t="shared" si="25"/>
        <v>2.5980774227071963</v>
      </c>
      <c r="H578" s="8" t="str">
        <f t="shared" si="26"/>
        <v>Yes</v>
      </c>
    </row>
    <row r="579" spans="1:8" x14ac:dyDescent="0.4">
      <c r="A579" s="12" t="s">
        <v>1396</v>
      </c>
      <c r="B579" s="12" t="s">
        <v>1397</v>
      </c>
      <c r="C579" s="12" t="s">
        <v>3540</v>
      </c>
      <c r="D579" s="13">
        <v>28.65</v>
      </c>
      <c r="E579" s="20">
        <f t="shared" si="24"/>
        <v>71.349999999999994</v>
      </c>
      <c r="F579" s="14">
        <v>3.49</v>
      </c>
      <c r="G579" s="15">
        <f t="shared" si="25"/>
        <v>3.4904013961605584</v>
      </c>
      <c r="H579" s="8" t="str">
        <f t="shared" si="26"/>
        <v>Yes</v>
      </c>
    </row>
    <row r="580" spans="1:8" x14ac:dyDescent="0.4">
      <c r="A580" s="12" t="s">
        <v>1398</v>
      </c>
      <c r="B580" s="12" t="s">
        <v>1399</v>
      </c>
      <c r="C580" s="12" t="s">
        <v>3547</v>
      </c>
      <c r="D580" s="13">
        <v>21.01</v>
      </c>
      <c r="E580" s="20">
        <f t="shared" si="24"/>
        <v>78.989999999999995</v>
      </c>
      <c r="F580" s="14">
        <v>4.76</v>
      </c>
      <c r="G580" s="15">
        <f t="shared" si="25"/>
        <v>4.7596382674916704</v>
      </c>
      <c r="H580" s="8" t="str">
        <f t="shared" si="26"/>
        <v>Yes</v>
      </c>
    </row>
    <row r="581" spans="1:8" x14ac:dyDescent="0.4">
      <c r="A581" s="12" t="s">
        <v>1400</v>
      </c>
      <c r="B581" s="12" t="s">
        <v>1401</v>
      </c>
      <c r="C581" s="12" t="s">
        <v>3540</v>
      </c>
      <c r="D581" s="13">
        <v>33.36</v>
      </c>
      <c r="E581" s="20">
        <f t="shared" si="24"/>
        <v>66.64</v>
      </c>
      <c r="F581" s="14">
        <v>3</v>
      </c>
      <c r="G581" s="15">
        <f t="shared" si="25"/>
        <v>2.9976019184652278</v>
      </c>
      <c r="H581" s="8" t="str">
        <f t="shared" si="26"/>
        <v>Yes</v>
      </c>
    </row>
    <row r="582" spans="1:8" x14ac:dyDescent="0.4">
      <c r="A582" s="12" t="s">
        <v>1402</v>
      </c>
      <c r="B582" s="12" t="s">
        <v>1403</v>
      </c>
      <c r="C582" s="12" t="s">
        <v>3540</v>
      </c>
      <c r="D582" s="13">
        <v>32.1</v>
      </c>
      <c r="E582" s="20">
        <f t="shared" ref="E582:E645" si="27">100-D582</f>
        <v>67.900000000000006</v>
      </c>
      <c r="F582" s="14">
        <v>3.12</v>
      </c>
      <c r="G582" s="15">
        <f t="shared" ref="G582:G645" si="28">IFERROR(100/D582,"")</f>
        <v>3.1152647975077881</v>
      </c>
      <c r="H582" s="8" t="str">
        <f t="shared" ref="H582:H645" si="29">IF(E582&gt;0,"Yes","No — 0% funding")</f>
        <v>Yes</v>
      </c>
    </row>
    <row r="583" spans="1:8" x14ac:dyDescent="0.4">
      <c r="A583" s="12" t="s">
        <v>1404</v>
      </c>
      <c r="B583" s="12" t="s">
        <v>1405</v>
      </c>
      <c r="C583" s="12" t="s">
        <v>3540</v>
      </c>
      <c r="D583" s="13">
        <v>29.8</v>
      </c>
      <c r="E583" s="20">
        <f t="shared" si="27"/>
        <v>70.2</v>
      </c>
      <c r="F583" s="14">
        <v>3.36</v>
      </c>
      <c r="G583" s="15">
        <f t="shared" si="28"/>
        <v>3.3557046979865772</v>
      </c>
      <c r="H583" s="8" t="str">
        <f t="shared" si="29"/>
        <v>Yes</v>
      </c>
    </row>
    <row r="584" spans="1:8" x14ac:dyDescent="0.4">
      <c r="A584" s="12" t="s">
        <v>1406</v>
      </c>
      <c r="B584" s="12" t="s">
        <v>1407</v>
      </c>
      <c r="C584" s="12" t="s">
        <v>3544</v>
      </c>
      <c r="D584" s="13">
        <v>50</v>
      </c>
      <c r="E584" s="20">
        <f t="shared" si="27"/>
        <v>50</v>
      </c>
      <c r="F584" s="14">
        <v>2</v>
      </c>
      <c r="G584" s="15">
        <f t="shared" si="28"/>
        <v>2</v>
      </c>
      <c r="H584" s="8" t="str">
        <f t="shared" si="29"/>
        <v>Yes</v>
      </c>
    </row>
    <row r="585" spans="1:8" x14ac:dyDescent="0.4">
      <c r="A585" s="12" t="s">
        <v>1410</v>
      </c>
      <c r="B585" s="12" t="s">
        <v>1411</v>
      </c>
      <c r="C585" s="12" t="s">
        <v>3540</v>
      </c>
      <c r="D585" s="13">
        <v>38.15</v>
      </c>
      <c r="E585" s="20">
        <f t="shared" si="27"/>
        <v>61.85</v>
      </c>
      <c r="F585" s="14">
        <v>2.62</v>
      </c>
      <c r="G585" s="15">
        <f t="shared" si="28"/>
        <v>2.6212319790301444</v>
      </c>
      <c r="H585" s="8" t="str">
        <f t="shared" si="29"/>
        <v>Yes</v>
      </c>
    </row>
    <row r="586" spans="1:8" x14ac:dyDescent="0.4">
      <c r="A586" s="12" t="s">
        <v>1412</v>
      </c>
      <c r="B586" s="12" t="s">
        <v>1413</v>
      </c>
      <c r="C586" s="12" t="s">
        <v>3540</v>
      </c>
      <c r="D586" s="13">
        <v>33.19</v>
      </c>
      <c r="E586" s="20">
        <f t="shared" si="27"/>
        <v>66.81</v>
      </c>
      <c r="F586" s="14">
        <v>3.01</v>
      </c>
      <c r="G586" s="15">
        <f t="shared" si="28"/>
        <v>3.0129557095510697</v>
      </c>
      <c r="H586" s="8" t="str">
        <f t="shared" si="29"/>
        <v>Yes</v>
      </c>
    </row>
    <row r="587" spans="1:8" x14ac:dyDescent="0.4">
      <c r="A587" s="12" t="s">
        <v>1414</v>
      </c>
      <c r="B587" s="12" t="s">
        <v>1415</v>
      </c>
      <c r="C587" s="12" t="s">
        <v>3540</v>
      </c>
      <c r="D587" s="13">
        <v>38.07</v>
      </c>
      <c r="E587" s="20">
        <f t="shared" si="27"/>
        <v>61.93</v>
      </c>
      <c r="F587" s="14">
        <v>2.63</v>
      </c>
      <c r="G587" s="15">
        <f t="shared" si="28"/>
        <v>2.6267402153926978</v>
      </c>
      <c r="H587" s="8" t="str">
        <f t="shared" si="29"/>
        <v>Yes</v>
      </c>
    </row>
    <row r="588" spans="1:8" x14ac:dyDescent="0.4">
      <c r="A588" s="12" t="s">
        <v>1416</v>
      </c>
      <c r="B588" s="12" t="s">
        <v>1417</v>
      </c>
      <c r="C588" s="12" t="s">
        <v>3540</v>
      </c>
      <c r="D588" s="13">
        <v>32.71</v>
      </c>
      <c r="E588" s="20">
        <f t="shared" si="27"/>
        <v>67.289999999999992</v>
      </c>
      <c r="F588" s="14">
        <v>3.06</v>
      </c>
      <c r="G588" s="15">
        <f t="shared" si="28"/>
        <v>3.0571690614490978</v>
      </c>
      <c r="H588" s="8" t="str">
        <f t="shared" si="29"/>
        <v>Yes</v>
      </c>
    </row>
    <row r="589" spans="1:8" x14ac:dyDescent="0.4">
      <c r="A589" s="12" t="s">
        <v>1418</v>
      </c>
      <c r="B589" s="12" t="s">
        <v>1419</v>
      </c>
      <c r="C589" s="12" t="s">
        <v>3540</v>
      </c>
      <c r="D589" s="13">
        <v>34.15</v>
      </c>
      <c r="E589" s="20">
        <f t="shared" si="27"/>
        <v>65.849999999999994</v>
      </c>
      <c r="F589" s="14">
        <v>2.93</v>
      </c>
      <c r="G589" s="15">
        <f t="shared" si="28"/>
        <v>2.9282576866764276</v>
      </c>
      <c r="H589" s="8" t="str">
        <f t="shared" si="29"/>
        <v>Yes</v>
      </c>
    </row>
    <row r="590" spans="1:8" x14ac:dyDescent="0.4">
      <c r="A590" s="12" t="s">
        <v>1420</v>
      </c>
      <c r="B590" s="12" t="s">
        <v>1421</v>
      </c>
      <c r="C590" s="12" t="s">
        <v>3541</v>
      </c>
      <c r="D590" s="13">
        <v>24.5</v>
      </c>
      <c r="E590" s="20">
        <f t="shared" si="27"/>
        <v>75.5</v>
      </c>
      <c r="F590" s="14">
        <v>4.08</v>
      </c>
      <c r="G590" s="15">
        <f t="shared" si="28"/>
        <v>4.0816326530612246</v>
      </c>
      <c r="H590" s="8" t="str">
        <f t="shared" si="29"/>
        <v>Yes</v>
      </c>
    </row>
    <row r="591" spans="1:8" x14ac:dyDescent="0.4">
      <c r="A591" s="12" t="s">
        <v>1422</v>
      </c>
      <c r="B591" s="12" t="s">
        <v>1423</v>
      </c>
      <c r="C591" s="12" t="s">
        <v>3540</v>
      </c>
      <c r="D591" s="13">
        <v>34.049999999999997</v>
      </c>
      <c r="E591" s="20">
        <f t="shared" si="27"/>
        <v>65.95</v>
      </c>
      <c r="F591" s="14">
        <v>2.94</v>
      </c>
      <c r="G591" s="15">
        <f t="shared" si="28"/>
        <v>2.9368575624082234</v>
      </c>
      <c r="H591" s="8" t="str">
        <f t="shared" si="29"/>
        <v>Yes</v>
      </c>
    </row>
    <row r="592" spans="1:8" x14ac:dyDescent="0.4">
      <c r="A592" s="12" t="s">
        <v>1424</v>
      </c>
      <c r="B592" s="12" t="s">
        <v>1425</v>
      </c>
      <c r="C592" s="12" t="s">
        <v>3540</v>
      </c>
      <c r="D592" s="13">
        <v>27.16</v>
      </c>
      <c r="E592" s="20">
        <f t="shared" si="27"/>
        <v>72.84</v>
      </c>
      <c r="F592" s="14">
        <v>3.68</v>
      </c>
      <c r="G592" s="15">
        <f t="shared" si="28"/>
        <v>3.6818851251840941</v>
      </c>
      <c r="H592" s="8" t="str">
        <f t="shared" si="29"/>
        <v>Yes</v>
      </c>
    </row>
    <row r="593" spans="1:8" x14ac:dyDescent="0.4">
      <c r="A593" s="12" t="s">
        <v>1426</v>
      </c>
      <c r="B593" s="12" t="s">
        <v>1427</v>
      </c>
      <c r="C593" s="12" t="s">
        <v>3547</v>
      </c>
      <c r="D593" s="13">
        <v>26.5</v>
      </c>
      <c r="E593" s="20">
        <f t="shared" si="27"/>
        <v>73.5</v>
      </c>
      <c r="F593" s="14">
        <v>3.77</v>
      </c>
      <c r="G593" s="15">
        <f t="shared" si="28"/>
        <v>3.7735849056603774</v>
      </c>
      <c r="H593" s="8" t="str">
        <f t="shared" si="29"/>
        <v>Yes</v>
      </c>
    </row>
    <row r="594" spans="1:8" x14ac:dyDescent="0.4">
      <c r="A594" s="12" t="s">
        <v>1428</v>
      </c>
      <c r="B594" s="12" t="s">
        <v>1429</v>
      </c>
      <c r="C594" s="12" t="s">
        <v>3541</v>
      </c>
      <c r="D594" s="13">
        <v>22.6</v>
      </c>
      <c r="E594" s="20">
        <f t="shared" si="27"/>
        <v>77.400000000000006</v>
      </c>
      <c r="F594" s="14">
        <v>4.42</v>
      </c>
      <c r="G594" s="15">
        <f t="shared" si="28"/>
        <v>4.4247787610619467</v>
      </c>
      <c r="H594" s="8" t="str">
        <f t="shared" si="29"/>
        <v>Yes</v>
      </c>
    </row>
    <row r="595" spans="1:8" x14ac:dyDescent="0.4">
      <c r="A595" s="12" t="s">
        <v>1430</v>
      </c>
      <c r="B595" s="12" t="s">
        <v>1431</v>
      </c>
      <c r="C595" s="12" t="s">
        <v>3541</v>
      </c>
      <c r="D595" s="13">
        <v>23.7</v>
      </c>
      <c r="E595" s="20">
        <f t="shared" si="27"/>
        <v>76.3</v>
      </c>
      <c r="F595" s="14">
        <v>4.22</v>
      </c>
      <c r="G595" s="15">
        <f t="shared" si="28"/>
        <v>4.2194092827004219</v>
      </c>
      <c r="H595" s="8" t="str">
        <f t="shared" si="29"/>
        <v>Yes</v>
      </c>
    </row>
    <row r="596" spans="1:8" x14ac:dyDescent="0.4">
      <c r="A596" s="12" t="s">
        <v>1432</v>
      </c>
      <c r="B596" s="12" t="s">
        <v>1433</v>
      </c>
      <c r="C596" s="12" t="s">
        <v>3541</v>
      </c>
      <c r="D596" s="13">
        <v>23.8</v>
      </c>
      <c r="E596" s="20">
        <f t="shared" si="27"/>
        <v>76.2</v>
      </c>
      <c r="F596" s="14">
        <v>4.2</v>
      </c>
      <c r="G596" s="15">
        <f t="shared" si="28"/>
        <v>4.2016806722689077</v>
      </c>
      <c r="H596" s="8" t="str">
        <f t="shared" si="29"/>
        <v>Yes</v>
      </c>
    </row>
    <row r="597" spans="1:8" x14ac:dyDescent="0.4">
      <c r="A597" s="12" t="s">
        <v>1434</v>
      </c>
      <c r="B597" s="12" t="s">
        <v>1435</v>
      </c>
      <c r="C597" s="12" t="s">
        <v>3540</v>
      </c>
      <c r="D597" s="13">
        <v>40.92</v>
      </c>
      <c r="E597" s="20">
        <f t="shared" si="27"/>
        <v>59.08</v>
      </c>
      <c r="F597" s="14">
        <v>2.44</v>
      </c>
      <c r="G597" s="15">
        <f t="shared" si="28"/>
        <v>2.4437927663734116</v>
      </c>
      <c r="H597" s="8" t="str">
        <f t="shared" si="29"/>
        <v>Yes</v>
      </c>
    </row>
    <row r="598" spans="1:8" x14ac:dyDescent="0.4">
      <c r="A598" s="12" t="s">
        <v>1436</v>
      </c>
      <c r="B598" s="12" t="s">
        <v>1437</v>
      </c>
      <c r="C598" s="12" t="s">
        <v>3540</v>
      </c>
      <c r="D598" s="13">
        <v>26.7</v>
      </c>
      <c r="E598" s="20">
        <f t="shared" si="27"/>
        <v>73.3</v>
      </c>
      <c r="F598" s="14">
        <v>3.75</v>
      </c>
      <c r="G598" s="15">
        <f t="shared" si="28"/>
        <v>3.7453183520599254</v>
      </c>
      <c r="H598" s="8" t="str">
        <f t="shared" si="29"/>
        <v>Yes</v>
      </c>
    </row>
    <row r="599" spans="1:8" x14ac:dyDescent="0.4">
      <c r="A599" s="12" t="s">
        <v>1438</v>
      </c>
      <c r="B599" s="12" t="s">
        <v>1439</v>
      </c>
      <c r="C599" s="12" t="s">
        <v>3540</v>
      </c>
      <c r="D599" s="13">
        <v>36.700000000000003</v>
      </c>
      <c r="E599" s="20">
        <f t="shared" si="27"/>
        <v>63.3</v>
      </c>
      <c r="F599" s="14">
        <v>2.72</v>
      </c>
      <c r="G599" s="15">
        <f t="shared" si="28"/>
        <v>2.7247956403269753</v>
      </c>
      <c r="H599" s="8" t="str">
        <f t="shared" si="29"/>
        <v>Yes</v>
      </c>
    </row>
    <row r="600" spans="1:8" x14ac:dyDescent="0.4">
      <c r="A600" s="12" t="s">
        <v>1440</v>
      </c>
      <c r="B600" s="12" t="s">
        <v>1441</v>
      </c>
      <c r="C600" s="12" t="s">
        <v>3541</v>
      </c>
      <c r="D600" s="13">
        <v>31.9</v>
      </c>
      <c r="E600" s="20">
        <f t="shared" si="27"/>
        <v>68.099999999999994</v>
      </c>
      <c r="F600" s="14">
        <v>3.13</v>
      </c>
      <c r="G600" s="15">
        <f t="shared" si="28"/>
        <v>3.134796238244514</v>
      </c>
      <c r="H600" s="8" t="str">
        <f t="shared" si="29"/>
        <v>Yes</v>
      </c>
    </row>
    <row r="601" spans="1:8" x14ac:dyDescent="0.4">
      <c r="A601" s="12" t="s">
        <v>1442</v>
      </c>
      <c r="B601" s="12" t="s">
        <v>1443</v>
      </c>
      <c r="C601" s="12" t="s">
        <v>3541</v>
      </c>
      <c r="D601" s="13">
        <v>25.7</v>
      </c>
      <c r="E601" s="20">
        <f t="shared" si="27"/>
        <v>74.3</v>
      </c>
      <c r="F601" s="14">
        <v>3.89</v>
      </c>
      <c r="G601" s="15">
        <f t="shared" si="28"/>
        <v>3.8910505836575875</v>
      </c>
      <c r="H601" s="8" t="str">
        <f t="shared" si="29"/>
        <v>Yes</v>
      </c>
    </row>
    <row r="602" spans="1:8" x14ac:dyDescent="0.4">
      <c r="A602" s="12" t="s">
        <v>1446</v>
      </c>
      <c r="B602" s="12" t="s">
        <v>1447</v>
      </c>
      <c r="C602" s="12" t="s">
        <v>3541</v>
      </c>
      <c r="D602" s="13">
        <v>28.5</v>
      </c>
      <c r="E602" s="20">
        <f t="shared" si="27"/>
        <v>71.5</v>
      </c>
      <c r="F602" s="14">
        <v>3.51</v>
      </c>
      <c r="G602" s="15">
        <f t="shared" si="28"/>
        <v>3.5087719298245612</v>
      </c>
      <c r="H602" s="8" t="str">
        <f t="shared" si="29"/>
        <v>Yes</v>
      </c>
    </row>
    <row r="603" spans="1:8" x14ac:dyDescent="0.4">
      <c r="A603" s="12" t="s">
        <v>1448</v>
      </c>
      <c r="B603" s="12" t="s">
        <v>1449</v>
      </c>
      <c r="C603" s="12" t="s">
        <v>3540</v>
      </c>
      <c r="D603" s="13">
        <v>37.299999999999997</v>
      </c>
      <c r="E603" s="20">
        <f t="shared" si="27"/>
        <v>62.7</v>
      </c>
      <c r="F603" s="14">
        <v>2.68</v>
      </c>
      <c r="G603" s="15">
        <f t="shared" si="28"/>
        <v>2.6809651474530831</v>
      </c>
      <c r="H603" s="8" t="str">
        <f t="shared" si="29"/>
        <v>Yes</v>
      </c>
    </row>
    <row r="604" spans="1:8" x14ac:dyDescent="0.4">
      <c r="A604" s="12" t="s">
        <v>1450</v>
      </c>
      <c r="B604" s="12" t="s">
        <v>1451</v>
      </c>
      <c r="C604" s="12" t="s">
        <v>3540</v>
      </c>
      <c r="D604" s="13">
        <v>40.53</v>
      </c>
      <c r="E604" s="20">
        <f t="shared" si="27"/>
        <v>59.47</v>
      </c>
      <c r="F604" s="14">
        <v>2.4700000000000002</v>
      </c>
      <c r="G604" s="15">
        <f t="shared" si="28"/>
        <v>2.4673081667900321</v>
      </c>
      <c r="H604" s="8" t="str">
        <f t="shared" si="29"/>
        <v>Yes</v>
      </c>
    </row>
    <row r="605" spans="1:8" x14ac:dyDescent="0.4">
      <c r="A605" s="12" t="s">
        <v>1452</v>
      </c>
      <c r="B605" s="12" t="s">
        <v>1453</v>
      </c>
      <c r="C605" s="12" t="s">
        <v>3544</v>
      </c>
      <c r="D605" s="13">
        <v>50</v>
      </c>
      <c r="E605" s="20">
        <f t="shared" si="27"/>
        <v>50</v>
      </c>
      <c r="F605" s="14">
        <v>2</v>
      </c>
      <c r="G605" s="15">
        <f t="shared" si="28"/>
        <v>2</v>
      </c>
      <c r="H605" s="8" t="str">
        <f t="shared" si="29"/>
        <v>Yes</v>
      </c>
    </row>
    <row r="606" spans="1:8" x14ac:dyDescent="0.4">
      <c r="A606" s="12" t="s">
        <v>1454</v>
      </c>
      <c r="B606" s="12" t="s">
        <v>1455</v>
      </c>
      <c r="C606" s="12" t="s">
        <v>3540</v>
      </c>
      <c r="D606" s="13">
        <v>37.4</v>
      </c>
      <c r="E606" s="20">
        <f t="shared" si="27"/>
        <v>62.6</v>
      </c>
      <c r="F606" s="14">
        <v>2.67</v>
      </c>
      <c r="G606" s="15">
        <f t="shared" si="28"/>
        <v>2.6737967914438503</v>
      </c>
      <c r="H606" s="8" t="str">
        <f t="shared" si="29"/>
        <v>Yes</v>
      </c>
    </row>
    <row r="607" spans="1:8" x14ac:dyDescent="0.4">
      <c r="A607" s="12" t="s">
        <v>1458</v>
      </c>
      <c r="B607" s="12" t="s">
        <v>1459</v>
      </c>
      <c r="C607" s="12" t="s">
        <v>3540</v>
      </c>
      <c r="D607" s="13">
        <v>32.44</v>
      </c>
      <c r="E607" s="20">
        <f t="shared" si="27"/>
        <v>67.56</v>
      </c>
      <c r="F607" s="14">
        <v>3.08</v>
      </c>
      <c r="G607" s="15">
        <f t="shared" si="28"/>
        <v>3.0826140567200988</v>
      </c>
      <c r="H607" s="8" t="str">
        <f t="shared" si="29"/>
        <v>Yes</v>
      </c>
    </row>
    <row r="608" spans="1:8" x14ac:dyDescent="0.4">
      <c r="A608" s="12" t="s">
        <v>1460</v>
      </c>
      <c r="B608" s="12" t="s">
        <v>1461</v>
      </c>
      <c r="C608" s="12" t="s">
        <v>3540</v>
      </c>
      <c r="D608" s="13">
        <v>29.6</v>
      </c>
      <c r="E608" s="20">
        <f t="shared" si="27"/>
        <v>70.400000000000006</v>
      </c>
      <c r="F608" s="14">
        <v>3.38</v>
      </c>
      <c r="G608" s="15">
        <f t="shared" si="28"/>
        <v>3.3783783783783781</v>
      </c>
      <c r="H608" s="8" t="str">
        <f t="shared" si="29"/>
        <v>Yes</v>
      </c>
    </row>
    <row r="609" spans="1:8" x14ac:dyDescent="0.4">
      <c r="A609" s="12" t="s">
        <v>1462</v>
      </c>
      <c r="B609" s="12" t="s">
        <v>1463</v>
      </c>
      <c r="C609" s="12" t="s">
        <v>3544</v>
      </c>
      <c r="D609" s="13">
        <v>50</v>
      </c>
      <c r="E609" s="20">
        <f t="shared" si="27"/>
        <v>50</v>
      </c>
      <c r="F609" s="14">
        <v>2</v>
      </c>
      <c r="G609" s="15">
        <f t="shared" si="28"/>
        <v>2</v>
      </c>
      <c r="H609" s="8" t="str">
        <f t="shared" si="29"/>
        <v>Yes</v>
      </c>
    </row>
    <row r="610" spans="1:8" x14ac:dyDescent="0.4">
      <c r="A610" s="12" t="s">
        <v>1464</v>
      </c>
      <c r="B610" s="12" t="s">
        <v>1465</v>
      </c>
      <c r="C610" s="12" t="s">
        <v>3540</v>
      </c>
      <c r="D610" s="13">
        <v>34.99</v>
      </c>
      <c r="E610" s="20">
        <f t="shared" si="27"/>
        <v>65.009999999999991</v>
      </c>
      <c r="F610" s="14">
        <v>2.86</v>
      </c>
      <c r="G610" s="15">
        <f t="shared" si="28"/>
        <v>2.857959416976279</v>
      </c>
      <c r="H610" s="8" t="str">
        <f t="shared" si="29"/>
        <v>Yes</v>
      </c>
    </row>
    <row r="611" spans="1:8" x14ac:dyDescent="0.4">
      <c r="A611" s="12" t="s">
        <v>1466</v>
      </c>
      <c r="B611" s="12" t="s">
        <v>1467</v>
      </c>
      <c r="C611" s="12" t="s">
        <v>3540</v>
      </c>
      <c r="D611" s="13">
        <v>36.159999999999997</v>
      </c>
      <c r="E611" s="20">
        <f t="shared" si="27"/>
        <v>63.84</v>
      </c>
      <c r="F611" s="14">
        <v>2.77</v>
      </c>
      <c r="G611" s="15">
        <f t="shared" si="28"/>
        <v>2.7654867256637172</v>
      </c>
      <c r="H611" s="8" t="str">
        <f t="shared" si="29"/>
        <v>Yes</v>
      </c>
    </row>
    <row r="612" spans="1:8" x14ac:dyDescent="0.4">
      <c r="A612" s="12" t="s">
        <v>1470</v>
      </c>
      <c r="B612" s="12" t="s">
        <v>1471</v>
      </c>
      <c r="C612" s="12" t="s">
        <v>3540</v>
      </c>
      <c r="D612" s="13">
        <v>31.62</v>
      </c>
      <c r="E612" s="20">
        <f t="shared" si="27"/>
        <v>68.38</v>
      </c>
      <c r="F612" s="14">
        <v>3.16</v>
      </c>
      <c r="G612" s="15">
        <f t="shared" si="28"/>
        <v>3.1625553447185326</v>
      </c>
      <c r="H612" s="8" t="str">
        <f t="shared" si="29"/>
        <v>Yes</v>
      </c>
    </row>
    <row r="613" spans="1:8" x14ac:dyDescent="0.4">
      <c r="A613" s="12" t="s">
        <v>1472</v>
      </c>
      <c r="B613" s="12" t="s">
        <v>1473</v>
      </c>
      <c r="C613" s="12" t="s">
        <v>3540</v>
      </c>
      <c r="D613" s="13">
        <v>33.75</v>
      </c>
      <c r="E613" s="20">
        <f t="shared" si="27"/>
        <v>66.25</v>
      </c>
      <c r="F613" s="14">
        <v>2.96</v>
      </c>
      <c r="G613" s="15">
        <f t="shared" si="28"/>
        <v>2.9629629629629628</v>
      </c>
      <c r="H613" s="8" t="str">
        <f t="shared" si="29"/>
        <v>Yes</v>
      </c>
    </row>
    <row r="614" spans="1:8" x14ac:dyDescent="0.4">
      <c r="A614" s="12" t="s">
        <v>1474</v>
      </c>
      <c r="B614" s="12" t="s">
        <v>1475</v>
      </c>
      <c r="C614" s="12" t="s">
        <v>3540</v>
      </c>
      <c r="D614" s="13">
        <v>37.08</v>
      </c>
      <c r="E614" s="20">
        <f t="shared" si="27"/>
        <v>62.92</v>
      </c>
      <c r="F614" s="14">
        <v>2.7</v>
      </c>
      <c r="G614" s="15">
        <f t="shared" si="28"/>
        <v>2.6968716289104639</v>
      </c>
      <c r="H614" s="8" t="str">
        <f t="shared" si="29"/>
        <v>Yes</v>
      </c>
    </row>
    <row r="615" spans="1:8" x14ac:dyDescent="0.4">
      <c r="A615" s="12" t="s">
        <v>1478</v>
      </c>
      <c r="B615" s="12" t="s">
        <v>1479</v>
      </c>
      <c r="C615" s="12" t="s">
        <v>3540</v>
      </c>
      <c r="D615" s="13">
        <v>33.4</v>
      </c>
      <c r="E615" s="20">
        <f t="shared" si="27"/>
        <v>66.599999999999994</v>
      </c>
      <c r="F615" s="14">
        <v>2.99</v>
      </c>
      <c r="G615" s="15">
        <f t="shared" si="28"/>
        <v>2.9940119760479043</v>
      </c>
      <c r="H615" s="8" t="str">
        <f t="shared" si="29"/>
        <v>Yes</v>
      </c>
    </row>
    <row r="616" spans="1:8" x14ac:dyDescent="0.4">
      <c r="A616" s="12" t="s">
        <v>1480</v>
      </c>
      <c r="B616" s="12" t="s">
        <v>1481</v>
      </c>
      <c r="C616" s="12" t="s">
        <v>3540</v>
      </c>
      <c r="D616" s="13">
        <v>29.7</v>
      </c>
      <c r="E616" s="20">
        <f t="shared" si="27"/>
        <v>70.3</v>
      </c>
      <c r="F616" s="14">
        <v>3.37</v>
      </c>
      <c r="G616" s="15">
        <f t="shared" si="28"/>
        <v>3.3670033670033672</v>
      </c>
      <c r="H616" s="8" t="str">
        <f t="shared" si="29"/>
        <v>Yes</v>
      </c>
    </row>
    <row r="617" spans="1:8" x14ac:dyDescent="0.4">
      <c r="A617" s="12" t="s">
        <v>1482</v>
      </c>
      <c r="B617" s="12" t="s">
        <v>1483</v>
      </c>
      <c r="C617" s="12" t="s">
        <v>3541</v>
      </c>
      <c r="D617" s="13">
        <v>24.2</v>
      </c>
      <c r="E617" s="20">
        <f t="shared" si="27"/>
        <v>75.8</v>
      </c>
      <c r="F617" s="14">
        <v>4.13</v>
      </c>
      <c r="G617" s="15">
        <f t="shared" si="28"/>
        <v>4.1322314049586781</v>
      </c>
      <c r="H617" s="8" t="str">
        <f t="shared" si="29"/>
        <v>Yes</v>
      </c>
    </row>
    <row r="618" spans="1:8" x14ac:dyDescent="0.4">
      <c r="A618" s="12" t="s">
        <v>1484</v>
      </c>
      <c r="B618" s="12" t="s">
        <v>1485</v>
      </c>
      <c r="C618" s="12" t="s">
        <v>3540</v>
      </c>
      <c r="D618" s="13">
        <v>31.66</v>
      </c>
      <c r="E618" s="20">
        <f t="shared" si="27"/>
        <v>68.34</v>
      </c>
      <c r="F618" s="14">
        <v>3.16</v>
      </c>
      <c r="G618" s="15">
        <f t="shared" si="28"/>
        <v>3.1585596967782692</v>
      </c>
      <c r="H618" s="8" t="str">
        <f t="shared" si="29"/>
        <v>Yes</v>
      </c>
    </row>
    <row r="619" spans="1:8" x14ac:dyDescent="0.4">
      <c r="A619" s="12" t="s">
        <v>1486</v>
      </c>
      <c r="B619" s="12" t="s">
        <v>1487</v>
      </c>
      <c r="C619" s="12" t="s">
        <v>3540</v>
      </c>
      <c r="D619" s="13">
        <v>33.880000000000003</v>
      </c>
      <c r="E619" s="20">
        <f t="shared" si="27"/>
        <v>66.12</v>
      </c>
      <c r="F619" s="14">
        <v>2.95</v>
      </c>
      <c r="G619" s="15">
        <f t="shared" si="28"/>
        <v>2.9515938606847696</v>
      </c>
      <c r="H619" s="8" t="str">
        <f t="shared" si="29"/>
        <v>Yes</v>
      </c>
    </row>
    <row r="620" spans="1:8" x14ac:dyDescent="0.4">
      <c r="A620" s="12" t="s">
        <v>1488</v>
      </c>
      <c r="B620" s="12" t="s">
        <v>1489</v>
      </c>
      <c r="C620" s="12" t="s">
        <v>3540</v>
      </c>
      <c r="D620" s="13">
        <v>28.18</v>
      </c>
      <c r="E620" s="20">
        <f t="shared" si="27"/>
        <v>71.819999999999993</v>
      </c>
      <c r="F620" s="14">
        <v>3.55</v>
      </c>
      <c r="G620" s="15">
        <f t="shared" si="28"/>
        <v>3.5486160397444997</v>
      </c>
      <c r="H620" s="8" t="str">
        <f t="shared" si="29"/>
        <v>Yes</v>
      </c>
    </row>
    <row r="621" spans="1:8" x14ac:dyDescent="0.4">
      <c r="A621" s="12" t="s">
        <v>1490</v>
      </c>
      <c r="B621" s="12" t="s">
        <v>1491</v>
      </c>
      <c r="C621" s="12" t="s">
        <v>3541</v>
      </c>
      <c r="D621" s="13">
        <v>26.5</v>
      </c>
      <c r="E621" s="20">
        <f t="shared" si="27"/>
        <v>73.5</v>
      </c>
      <c r="F621" s="14">
        <v>3.77</v>
      </c>
      <c r="G621" s="15">
        <f t="shared" si="28"/>
        <v>3.7735849056603774</v>
      </c>
      <c r="H621" s="8" t="str">
        <f t="shared" si="29"/>
        <v>Yes</v>
      </c>
    </row>
    <row r="622" spans="1:8" x14ac:dyDescent="0.4">
      <c r="A622" s="12" t="s">
        <v>1492</v>
      </c>
      <c r="B622" s="12" t="s">
        <v>1493</v>
      </c>
      <c r="C622" s="12" t="s">
        <v>3540</v>
      </c>
      <c r="D622" s="13">
        <v>36.409999999999997</v>
      </c>
      <c r="E622" s="20">
        <f t="shared" si="27"/>
        <v>63.59</v>
      </c>
      <c r="F622" s="14">
        <v>2.75</v>
      </c>
      <c r="G622" s="15">
        <f t="shared" si="28"/>
        <v>2.7464982147761607</v>
      </c>
      <c r="H622" s="8" t="str">
        <f t="shared" si="29"/>
        <v>Yes</v>
      </c>
    </row>
    <row r="623" spans="1:8" x14ac:dyDescent="0.4">
      <c r="A623" s="12" t="s">
        <v>1494</v>
      </c>
      <c r="B623" s="12" t="s">
        <v>1495</v>
      </c>
      <c r="C623" s="12" t="s">
        <v>3540</v>
      </c>
      <c r="D623" s="13">
        <v>29.94</v>
      </c>
      <c r="E623" s="20">
        <f t="shared" si="27"/>
        <v>70.06</v>
      </c>
      <c r="F623" s="14">
        <v>3.34</v>
      </c>
      <c r="G623" s="15">
        <f t="shared" si="28"/>
        <v>3.3400133600534399</v>
      </c>
      <c r="H623" s="8" t="str">
        <f t="shared" si="29"/>
        <v>Yes</v>
      </c>
    </row>
    <row r="624" spans="1:8" x14ac:dyDescent="0.4">
      <c r="A624" s="12" t="s">
        <v>1496</v>
      </c>
      <c r="B624" s="12" t="s">
        <v>1497</v>
      </c>
      <c r="C624" s="12" t="s">
        <v>3541</v>
      </c>
      <c r="D624" s="13">
        <v>26.6</v>
      </c>
      <c r="E624" s="20">
        <f t="shared" si="27"/>
        <v>73.400000000000006</v>
      </c>
      <c r="F624" s="14">
        <v>3.76</v>
      </c>
      <c r="G624" s="15">
        <f t="shared" si="28"/>
        <v>3.7593984962406015</v>
      </c>
      <c r="H624" s="8" t="str">
        <f t="shared" si="29"/>
        <v>Yes</v>
      </c>
    </row>
    <row r="625" spans="1:8" x14ac:dyDescent="0.4">
      <c r="A625" s="12" t="s">
        <v>1498</v>
      </c>
      <c r="B625" s="12" t="s">
        <v>1499</v>
      </c>
      <c r="C625" s="12" t="s">
        <v>3540</v>
      </c>
      <c r="D625" s="13">
        <v>31.1</v>
      </c>
      <c r="E625" s="20">
        <f t="shared" si="27"/>
        <v>68.900000000000006</v>
      </c>
      <c r="F625" s="14">
        <v>3.22</v>
      </c>
      <c r="G625" s="15">
        <f t="shared" si="28"/>
        <v>3.215434083601286</v>
      </c>
      <c r="H625" s="8" t="str">
        <f t="shared" si="29"/>
        <v>Yes</v>
      </c>
    </row>
    <row r="626" spans="1:8" x14ac:dyDescent="0.4">
      <c r="A626" s="12" t="s">
        <v>1500</v>
      </c>
      <c r="B626" s="12" t="s">
        <v>1501</v>
      </c>
      <c r="C626" s="12" t="s">
        <v>3544</v>
      </c>
      <c r="D626" s="13">
        <v>50</v>
      </c>
      <c r="E626" s="20">
        <f t="shared" si="27"/>
        <v>50</v>
      </c>
      <c r="F626" s="14">
        <v>2</v>
      </c>
      <c r="G626" s="15">
        <f t="shared" si="28"/>
        <v>2</v>
      </c>
      <c r="H626" s="8" t="str">
        <f t="shared" si="29"/>
        <v>Yes</v>
      </c>
    </row>
    <row r="627" spans="1:8" x14ac:dyDescent="0.4">
      <c r="A627" s="12" t="s">
        <v>1502</v>
      </c>
      <c r="B627" s="12" t="s">
        <v>1503</v>
      </c>
      <c r="C627" s="12" t="s">
        <v>3540</v>
      </c>
      <c r="D627" s="13">
        <v>33.909999999999997</v>
      </c>
      <c r="E627" s="20">
        <f t="shared" si="27"/>
        <v>66.09</v>
      </c>
      <c r="F627" s="14">
        <v>2.95</v>
      </c>
      <c r="G627" s="15">
        <f t="shared" si="28"/>
        <v>2.9489826010026543</v>
      </c>
      <c r="H627" s="8" t="str">
        <f t="shared" si="29"/>
        <v>Yes</v>
      </c>
    </row>
    <row r="628" spans="1:8" x14ac:dyDescent="0.4">
      <c r="A628" s="12" t="s">
        <v>3599</v>
      </c>
      <c r="B628" s="12" t="s">
        <v>3600</v>
      </c>
      <c r="C628" s="12" t="s">
        <v>3540</v>
      </c>
      <c r="D628" s="13">
        <v>37.700000000000003</v>
      </c>
      <c r="E628" s="20">
        <f t="shared" si="27"/>
        <v>62.3</v>
      </c>
      <c r="F628" s="14">
        <v>2.65</v>
      </c>
      <c r="G628" s="15">
        <f t="shared" si="28"/>
        <v>2.6525198938992038</v>
      </c>
      <c r="H628" s="8" t="str">
        <f t="shared" si="29"/>
        <v>Yes</v>
      </c>
    </row>
    <row r="629" spans="1:8" x14ac:dyDescent="0.4">
      <c r="A629" s="12" t="s">
        <v>1504</v>
      </c>
      <c r="B629" s="12" t="s">
        <v>1505</v>
      </c>
      <c r="C629" s="12" t="s">
        <v>3544</v>
      </c>
      <c r="D629" s="13">
        <v>50</v>
      </c>
      <c r="E629" s="20">
        <f t="shared" si="27"/>
        <v>50</v>
      </c>
      <c r="F629" s="14">
        <v>2</v>
      </c>
      <c r="G629" s="15">
        <f t="shared" si="28"/>
        <v>2</v>
      </c>
      <c r="H629" s="8" t="str">
        <f t="shared" si="29"/>
        <v>Yes</v>
      </c>
    </row>
    <row r="630" spans="1:8" x14ac:dyDescent="0.4">
      <c r="A630" s="12" t="s">
        <v>1506</v>
      </c>
      <c r="B630" s="12" t="s">
        <v>1507</v>
      </c>
      <c r="C630" s="12" t="s">
        <v>3540</v>
      </c>
      <c r="D630" s="13">
        <v>37.92</v>
      </c>
      <c r="E630" s="20">
        <f t="shared" si="27"/>
        <v>62.08</v>
      </c>
      <c r="F630" s="14">
        <v>2.64</v>
      </c>
      <c r="G630" s="15">
        <f t="shared" si="28"/>
        <v>2.6371308016877637</v>
      </c>
      <c r="H630" s="8" t="str">
        <f t="shared" si="29"/>
        <v>Yes</v>
      </c>
    </row>
    <row r="631" spans="1:8" x14ac:dyDescent="0.4">
      <c r="A631" s="12" t="s">
        <v>1508</v>
      </c>
      <c r="B631" s="12" t="s">
        <v>1509</v>
      </c>
      <c r="C631" s="12" t="s">
        <v>3544</v>
      </c>
      <c r="D631" s="13">
        <v>50</v>
      </c>
      <c r="E631" s="20">
        <f t="shared" si="27"/>
        <v>50</v>
      </c>
      <c r="F631" s="14">
        <v>2</v>
      </c>
      <c r="G631" s="15">
        <f t="shared" si="28"/>
        <v>2</v>
      </c>
      <c r="H631" s="8" t="str">
        <f t="shared" si="29"/>
        <v>Yes</v>
      </c>
    </row>
    <row r="632" spans="1:8" x14ac:dyDescent="0.4">
      <c r="A632" s="12" t="s">
        <v>1510</v>
      </c>
      <c r="B632" s="12" t="s">
        <v>1511</v>
      </c>
      <c r="C632" s="12" t="s">
        <v>3540</v>
      </c>
      <c r="D632" s="13">
        <v>36.950000000000003</v>
      </c>
      <c r="E632" s="20">
        <f t="shared" si="27"/>
        <v>63.05</v>
      </c>
      <c r="F632" s="14">
        <v>2.71</v>
      </c>
      <c r="G632" s="15">
        <f t="shared" si="28"/>
        <v>2.7063599458728009</v>
      </c>
      <c r="H632" s="8" t="str">
        <f t="shared" si="29"/>
        <v>Yes</v>
      </c>
    </row>
    <row r="633" spans="1:8" x14ac:dyDescent="0.4">
      <c r="A633" s="12" t="s">
        <v>1514</v>
      </c>
      <c r="B633" s="12" t="s">
        <v>1515</v>
      </c>
      <c r="C633" s="12" t="s">
        <v>3540</v>
      </c>
      <c r="D633" s="13">
        <v>35.119999999999997</v>
      </c>
      <c r="E633" s="20">
        <f t="shared" si="27"/>
        <v>64.88</v>
      </c>
      <c r="F633" s="14">
        <v>2.85</v>
      </c>
      <c r="G633" s="15">
        <f t="shared" si="28"/>
        <v>2.8473804100227791</v>
      </c>
      <c r="H633" s="8" t="str">
        <f t="shared" si="29"/>
        <v>Yes</v>
      </c>
    </row>
    <row r="634" spans="1:8" x14ac:dyDescent="0.4">
      <c r="A634" s="12" t="s">
        <v>1516</v>
      </c>
      <c r="B634" s="12" t="s">
        <v>1517</v>
      </c>
      <c r="C634" s="12" t="s">
        <v>3540</v>
      </c>
      <c r="D634" s="13">
        <v>39.22</v>
      </c>
      <c r="E634" s="20">
        <f t="shared" si="27"/>
        <v>60.78</v>
      </c>
      <c r="F634" s="14">
        <v>2.5499999999999998</v>
      </c>
      <c r="G634" s="15">
        <f t="shared" si="28"/>
        <v>2.5497195308516063</v>
      </c>
      <c r="H634" s="8" t="str">
        <f t="shared" si="29"/>
        <v>Yes</v>
      </c>
    </row>
    <row r="635" spans="1:8" x14ac:dyDescent="0.4">
      <c r="A635" s="12" t="s">
        <v>1518</v>
      </c>
      <c r="B635" s="12" t="s">
        <v>1519</v>
      </c>
      <c r="C635" s="12" t="s">
        <v>3541</v>
      </c>
      <c r="D635" s="13">
        <v>26.7</v>
      </c>
      <c r="E635" s="20">
        <f t="shared" si="27"/>
        <v>73.3</v>
      </c>
      <c r="F635" s="14">
        <v>3.75</v>
      </c>
      <c r="G635" s="15">
        <f t="shared" si="28"/>
        <v>3.7453183520599254</v>
      </c>
      <c r="H635" s="8" t="str">
        <f t="shared" si="29"/>
        <v>Yes</v>
      </c>
    </row>
    <row r="636" spans="1:8" x14ac:dyDescent="0.4">
      <c r="A636" s="12" t="s">
        <v>1520</v>
      </c>
      <c r="B636" s="12" t="s">
        <v>1521</v>
      </c>
      <c r="C636" s="12" t="s">
        <v>3541</v>
      </c>
      <c r="D636" s="13">
        <v>24.6</v>
      </c>
      <c r="E636" s="20">
        <f t="shared" si="27"/>
        <v>75.400000000000006</v>
      </c>
      <c r="F636" s="14">
        <v>4.07</v>
      </c>
      <c r="G636" s="15">
        <f t="shared" si="28"/>
        <v>4.0650406504065035</v>
      </c>
      <c r="H636" s="8" t="str">
        <f t="shared" si="29"/>
        <v>Yes</v>
      </c>
    </row>
    <row r="637" spans="1:8" x14ac:dyDescent="0.4">
      <c r="A637" s="12" t="s">
        <v>1522</v>
      </c>
      <c r="B637" s="12" t="s">
        <v>1523</v>
      </c>
      <c r="C637" s="12" t="s">
        <v>3540</v>
      </c>
      <c r="D637" s="13">
        <v>45.46</v>
      </c>
      <c r="E637" s="20">
        <f t="shared" si="27"/>
        <v>54.54</v>
      </c>
      <c r="F637" s="14">
        <v>2.2000000000000002</v>
      </c>
      <c r="G637" s="15">
        <f t="shared" si="28"/>
        <v>2.1997360316761987</v>
      </c>
      <c r="H637" s="8" t="str">
        <f t="shared" si="29"/>
        <v>Yes</v>
      </c>
    </row>
    <row r="638" spans="1:8" x14ac:dyDescent="0.4">
      <c r="A638" s="12" t="s">
        <v>1526</v>
      </c>
      <c r="B638" s="12" t="s">
        <v>1527</v>
      </c>
      <c r="C638" s="12" t="s">
        <v>3547</v>
      </c>
      <c r="D638" s="13">
        <v>26.5</v>
      </c>
      <c r="E638" s="20">
        <f t="shared" si="27"/>
        <v>73.5</v>
      </c>
      <c r="F638" s="14">
        <v>3.77</v>
      </c>
      <c r="G638" s="15">
        <f t="shared" si="28"/>
        <v>3.7735849056603774</v>
      </c>
      <c r="H638" s="8" t="str">
        <f t="shared" si="29"/>
        <v>Yes</v>
      </c>
    </row>
    <row r="639" spans="1:8" x14ac:dyDescent="0.4">
      <c r="A639" s="12" t="s">
        <v>1528</v>
      </c>
      <c r="B639" s="12" t="s">
        <v>1529</v>
      </c>
      <c r="C639" s="12" t="s">
        <v>3541</v>
      </c>
      <c r="D639" s="13">
        <v>25.2</v>
      </c>
      <c r="E639" s="20">
        <f t="shared" si="27"/>
        <v>74.8</v>
      </c>
      <c r="F639" s="14">
        <v>3.97</v>
      </c>
      <c r="G639" s="15">
        <f t="shared" si="28"/>
        <v>3.9682539682539684</v>
      </c>
      <c r="H639" s="8" t="str">
        <f t="shared" si="29"/>
        <v>Yes</v>
      </c>
    </row>
    <row r="640" spans="1:8" x14ac:dyDescent="0.4">
      <c r="A640" s="12" t="s">
        <v>1530</v>
      </c>
      <c r="B640" s="12" t="s">
        <v>1531</v>
      </c>
      <c r="C640" s="12" t="s">
        <v>3540</v>
      </c>
      <c r="D640" s="13">
        <v>30.42</v>
      </c>
      <c r="E640" s="20">
        <f t="shared" si="27"/>
        <v>69.58</v>
      </c>
      <c r="F640" s="14">
        <v>3.29</v>
      </c>
      <c r="G640" s="15">
        <f t="shared" si="28"/>
        <v>3.2873109796186717</v>
      </c>
      <c r="H640" s="8" t="str">
        <f t="shared" si="29"/>
        <v>Yes</v>
      </c>
    </row>
    <row r="641" spans="1:8" x14ac:dyDescent="0.4">
      <c r="A641" s="12" t="s">
        <v>1532</v>
      </c>
      <c r="B641" s="12" t="s">
        <v>1533</v>
      </c>
      <c r="C641" s="12" t="s">
        <v>3540</v>
      </c>
      <c r="D641" s="13">
        <v>32.08</v>
      </c>
      <c r="E641" s="20">
        <f t="shared" si="27"/>
        <v>67.92</v>
      </c>
      <c r="F641" s="14">
        <v>3.12</v>
      </c>
      <c r="G641" s="15">
        <f t="shared" si="28"/>
        <v>3.117206982543641</v>
      </c>
      <c r="H641" s="8" t="str">
        <f t="shared" si="29"/>
        <v>Yes</v>
      </c>
    </row>
    <row r="642" spans="1:8" x14ac:dyDescent="0.4">
      <c r="A642" s="12" t="s">
        <v>3601</v>
      </c>
      <c r="B642" s="12" t="s">
        <v>3602</v>
      </c>
      <c r="C642" s="12" t="s">
        <v>3540</v>
      </c>
      <c r="D642" s="13">
        <v>28.78</v>
      </c>
      <c r="E642" s="20">
        <f t="shared" si="27"/>
        <v>71.22</v>
      </c>
      <c r="F642" s="14">
        <v>3.47</v>
      </c>
      <c r="G642" s="15">
        <f t="shared" si="28"/>
        <v>3.4746351633078527</v>
      </c>
      <c r="H642" s="8" t="str">
        <f t="shared" si="29"/>
        <v>Yes</v>
      </c>
    </row>
    <row r="643" spans="1:8" x14ac:dyDescent="0.4">
      <c r="A643" s="12" t="s">
        <v>1534</v>
      </c>
      <c r="B643" s="12" t="s">
        <v>1535</v>
      </c>
      <c r="C643" s="12" t="s">
        <v>3540</v>
      </c>
      <c r="D643" s="13">
        <v>33.18</v>
      </c>
      <c r="E643" s="20">
        <f t="shared" si="27"/>
        <v>66.819999999999993</v>
      </c>
      <c r="F643" s="14">
        <v>3.01</v>
      </c>
      <c r="G643" s="15">
        <f t="shared" si="28"/>
        <v>3.0138637733574445</v>
      </c>
      <c r="H643" s="8" t="str">
        <f t="shared" si="29"/>
        <v>Yes</v>
      </c>
    </row>
    <row r="644" spans="1:8" x14ac:dyDescent="0.4">
      <c r="A644" s="12" t="s">
        <v>1536</v>
      </c>
      <c r="B644" s="12" t="s">
        <v>1537</v>
      </c>
      <c r="C644" s="12" t="s">
        <v>3541</v>
      </c>
      <c r="D644" s="13">
        <v>30</v>
      </c>
      <c r="E644" s="20">
        <f t="shared" si="27"/>
        <v>70</v>
      </c>
      <c r="F644" s="14">
        <v>3.33</v>
      </c>
      <c r="G644" s="15">
        <f t="shared" si="28"/>
        <v>3.3333333333333335</v>
      </c>
      <c r="H644" s="8" t="str">
        <f t="shared" si="29"/>
        <v>Yes</v>
      </c>
    </row>
    <row r="645" spans="1:8" x14ac:dyDescent="0.4">
      <c r="A645" s="12" t="s">
        <v>1538</v>
      </c>
      <c r="B645" s="12" t="s">
        <v>1539</v>
      </c>
      <c r="C645" s="12" t="s">
        <v>3540</v>
      </c>
      <c r="D645" s="13">
        <v>31.37</v>
      </c>
      <c r="E645" s="20">
        <f t="shared" si="27"/>
        <v>68.63</v>
      </c>
      <c r="F645" s="14">
        <v>3.19</v>
      </c>
      <c r="G645" s="15">
        <f t="shared" si="28"/>
        <v>3.1877590054191902</v>
      </c>
      <c r="H645" s="8" t="str">
        <f t="shared" si="29"/>
        <v>Yes</v>
      </c>
    </row>
    <row r="646" spans="1:8" x14ac:dyDescent="0.4">
      <c r="A646" s="12" t="s">
        <v>1540</v>
      </c>
      <c r="B646" s="12" t="s">
        <v>1541</v>
      </c>
      <c r="C646" s="12" t="s">
        <v>3540</v>
      </c>
      <c r="D646" s="13">
        <v>34.49</v>
      </c>
      <c r="E646" s="20">
        <f t="shared" ref="E646:E709" si="30">100-D646</f>
        <v>65.509999999999991</v>
      </c>
      <c r="F646" s="14">
        <v>2.9</v>
      </c>
      <c r="G646" s="15">
        <f t="shared" ref="G646:G709" si="31">IFERROR(100/D646,"")</f>
        <v>2.8993911278631486</v>
      </c>
      <c r="H646" s="8" t="str">
        <f t="shared" ref="H646:H709" si="32">IF(E646&gt;0,"Yes","No — 0% funding")</f>
        <v>Yes</v>
      </c>
    </row>
    <row r="647" spans="1:8" x14ac:dyDescent="0.4">
      <c r="A647" s="12" t="s">
        <v>1542</v>
      </c>
      <c r="B647" s="12" t="s">
        <v>1543</v>
      </c>
      <c r="C647" s="12" t="s">
        <v>3540</v>
      </c>
      <c r="D647" s="13">
        <v>34.57</v>
      </c>
      <c r="E647" s="20">
        <f t="shared" si="30"/>
        <v>65.430000000000007</v>
      </c>
      <c r="F647" s="14">
        <v>2.89</v>
      </c>
      <c r="G647" s="15">
        <f t="shared" si="31"/>
        <v>2.8926815157651142</v>
      </c>
      <c r="H647" s="8" t="str">
        <f t="shared" si="32"/>
        <v>Yes</v>
      </c>
    </row>
    <row r="648" spans="1:8" x14ac:dyDescent="0.4">
      <c r="A648" s="12" t="s">
        <v>1548</v>
      </c>
      <c r="B648" s="12" t="s">
        <v>1549</v>
      </c>
      <c r="C648" s="12" t="s">
        <v>3540</v>
      </c>
      <c r="D648" s="13">
        <v>30.35</v>
      </c>
      <c r="E648" s="20">
        <f t="shared" si="30"/>
        <v>69.650000000000006</v>
      </c>
      <c r="F648" s="14">
        <v>3.29</v>
      </c>
      <c r="G648" s="15">
        <f t="shared" si="31"/>
        <v>3.2948929159802307</v>
      </c>
      <c r="H648" s="8" t="str">
        <f t="shared" si="32"/>
        <v>Yes</v>
      </c>
    </row>
    <row r="649" spans="1:8" x14ac:dyDescent="0.4">
      <c r="A649" s="12" t="s">
        <v>1550</v>
      </c>
      <c r="B649" s="12" t="s">
        <v>1551</v>
      </c>
      <c r="C649" s="12" t="s">
        <v>3541</v>
      </c>
      <c r="D649" s="13">
        <v>24.3</v>
      </c>
      <c r="E649" s="20">
        <f t="shared" si="30"/>
        <v>75.7</v>
      </c>
      <c r="F649" s="14">
        <v>4.12</v>
      </c>
      <c r="G649" s="15">
        <f t="shared" si="31"/>
        <v>4.1152263374485596</v>
      </c>
      <c r="H649" s="8" t="str">
        <f t="shared" si="32"/>
        <v>Yes</v>
      </c>
    </row>
    <row r="650" spans="1:8" x14ac:dyDescent="0.4">
      <c r="A650" s="12" t="s">
        <v>1552</v>
      </c>
      <c r="B650" s="12" t="s">
        <v>1553</v>
      </c>
      <c r="C650" s="12" t="s">
        <v>3540</v>
      </c>
      <c r="D650" s="13">
        <v>38.549999999999997</v>
      </c>
      <c r="E650" s="20">
        <f t="shared" si="30"/>
        <v>61.45</v>
      </c>
      <c r="F650" s="14">
        <v>2.59</v>
      </c>
      <c r="G650" s="15">
        <f t="shared" si="31"/>
        <v>2.5940337224383918</v>
      </c>
      <c r="H650" s="8" t="str">
        <f t="shared" si="32"/>
        <v>Yes</v>
      </c>
    </row>
    <row r="651" spans="1:8" x14ac:dyDescent="0.4">
      <c r="A651" s="12" t="s">
        <v>1554</v>
      </c>
      <c r="B651" s="12" t="s">
        <v>1555</v>
      </c>
      <c r="C651" s="12" t="s">
        <v>3540</v>
      </c>
      <c r="D651" s="13">
        <v>34.479999999999997</v>
      </c>
      <c r="E651" s="20">
        <f t="shared" si="30"/>
        <v>65.52000000000001</v>
      </c>
      <c r="F651" s="14">
        <v>2.9</v>
      </c>
      <c r="G651" s="15">
        <f t="shared" si="31"/>
        <v>2.9002320185614852</v>
      </c>
      <c r="H651" s="8" t="str">
        <f t="shared" si="32"/>
        <v>Yes</v>
      </c>
    </row>
    <row r="652" spans="1:8" x14ac:dyDescent="0.4">
      <c r="A652" s="12" t="s">
        <v>1556</v>
      </c>
      <c r="B652" s="12" t="s">
        <v>1557</v>
      </c>
      <c r="C652" s="12" t="s">
        <v>3540</v>
      </c>
      <c r="D652" s="13">
        <v>29.35</v>
      </c>
      <c r="E652" s="20">
        <f t="shared" si="30"/>
        <v>70.650000000000006</v>
      </c>
      <c r="F652" s="14">
        <v>3.41</v>
      </c>
      <c r="G652" s="15">
        <f t="shared" si="31"/>
        <v>3.4071550255536627</v>
      </c>
      <c r="H652" s="8" t="str">
        <f t="shared" si="32"/>
        <v>Yes</v>
      </c>
    </row>
    <row r="653" spans="1:8" x14ac:dyDescent="0.4">
      <c r="A653" s="12" t="s">
        <v>1558</v>
      </c>
      <c r="B653" s="12" t="s">
        <v>1559</v>
      </c>
      <c r="C653" s="12" t="s">
        <v>3540</v>
      </c>
      <c r="D653" s="13">
        <v>33.69</v>
      </c>
      <c r="E653" s="20">
        <f t="shared" si="30"/>
        <v>66.31</v>
      </c>
      <c r="F653" s="14">
        <v>2.97</v>
      </c>
      <c r="G653" s="15">
        <f t="shared" si="31"/>
        <v>2.9682398337785694</v>
      </c>
      <c r="H653" s="8" t="str">
        <f t="shared" si="32"/>
        <v>Yes</v>
      </c>
    </row>
    <row r="654" spans="1:8" x14ac:dyDescent="0.4">
      <c r="A654" s="12" t="s">
        <v>1560</v>
      </c>
      <c r="B654" s="12" t="s">
        <v>1561</v>
      </c>
      <c r="C654" s="12" t="s">
        <v>3540</v>
      </c>
      <c r="D654" s="13">
        <v>30.14</v>
      </c>
      <c r="E654" s="20">
        <f t="shared" si="30"/>
        <v>69.86</v>
      </c>
      <c r="F654" s="14">
        <v>3.32</v>
      </c>
      <c r="G654" s="15">
        <f t="shared" si="31"/>
        <v>3.3178500331785004</v>
      </c>
      <c r="H654" s="8" t="str">
        <f t="shared" si="32"/>
        <v>Yes</v>
      </c>
    </row>
    <row r="655" spans="1:8" x14ac:dyDescent="0.4">
      <c r="A655" s="12" t="s">
        <v>1562</v>
      </c>
      <c r="B655" s="12" t="s">
        <v>1563</v>
      </c>
      <c r="C655" s="12" t="s">
        <v>3540</v>
      </c>
      <c r="D655" s="13">
        <v>34.840000000000003</v>
      </c>
      <c r="E655" s="20">
        <f t="shared" si="30"/>
        <v>65.16</v>
      </c>
      <c r="F655" s="14">
        <v>2.87</v>
      </c>
      <c r="G655" s="15">
        <f t="shared" si="31"/>
        <v>2.8702640642939148</v>
      </c>
      <c r="H655" s="8" t="str">
        <f t="shared" si="32"/>
        <v>Yes</v>
      </c>
    </row>
    <row r="656" spans="1:8" x14ac:dyDescent="0.4">
      <c r="A656" s="12" t="s">
        <v>1564</v>
      </c>
      <c r="B656" s="12" t="s">
        <v>1565</v>
      </c>
      <c r="C656" s="12" t="s">
        <v>3540</v>
      </c>
      <c r="D656" s="13">
        <v>27.21</v>
      </c>
      <c r="E656" s="20">
        <f t="shared" si="30"/>
        <v>72.789999999999992</v>
      </c>
      <c r="F656" s="14">
        <v>3.68</v>
      </c>
      <c r="G656" s="15">
        <f t="shared" si="31"/>
        <v>3.6751194413818449</v>
      </c>
      <c r="H656" s="8" t="str">
        <f t="shared" si="32"/>
        <v>Yes</v>
      </c>
    </row>
    <row r="657" spans="1:8" x14ac:dyDescent="0.4">
      <c r="A657" s="12" t="s">
        <v>1566</v>
      </c>
      <c r="B657" s="12" t="s">
        <v>1567</v>
      </c>
      <c r="C657" s="12" t="s">
        <v>3541</v>
      </c>
      <c r="D657" s="13">
        <v>27.3</v>
      </c>
      <c r="E657" s="20">
        <f t="shared" si="30"/>
        <v>72.7</v>
      </c>
      <c r="F657" s="14">
        <v>3.66</v>
      </c>
      <c r="G657" s="15">
        <f t="shared" si="31"/>
        <v>3.6630036630036629</v>
      </c>
      <c r="H657" s="8" t="str">
        <f t="shared" si="32"/>
        <v>Yes</v>
      </c>
    </row>
    <row r="658" spans="1:8" x14ac:dyDescent="0.4">
      <c r="A658" s="12" t="s">
        <v>1568</v>
      </c>
      <c r="B658" s="12" t="s">
        <v>1569</v>
      </c>
      <c r="C658" s="12" t="s">
        <v>3541</v>
      </c>
      <c r="D658" s="13">
        <v>26.3</v>
      </c>
      <c r="E658" s="20">
        <f t="shared" si="30"/>
        <v>73.7</v>
      </c>
      <c r="F658" s="14">
        <v>3.8</v>
      </c>
      <c r="G658" s="15">
        <f t="shared" si="31"/>
        <v>3.8022813688212929</v>
      </c>
      <c r="H658" s="8" t="str">
        <f t="shared" si="32"/>
        <v>Yes</v>
      </c>
    </row>
    <row r="659" spans="1:8" x14ac:dyDescent="0.4">
      <c r="A659" s="12" t="s">
        <v>3603</v>
      </c>
      <c r="B659" s="12" t="s">
        <v>3604</v>
      </c>
      <c r="C659" s="12" t="s">
        <v>3544</v>
      </c>
      <c r="D659" s="13">
        <v>50</v>
      </c>
      <c r="E659" s="20">
        <f t="shared" si="30"/>
        <v>50</v>
      </c>
      <c r="F659" s="14">
        <v>2</v>
      </c>
      <c r="G659" s="15">
        <f t="shared" si="31"/>
        <v>2</v>
      </c>
      <c r="H659" s="8" t="str">
        <f t="shared" si="32"/>
        <v>Yes</v>
      </c>
    </row>
    <row r="660" spans="1:8" x14ac:dyDescent="0.4">
      <c r="A660" s="12" t="s">
        <v>1570</v>
      </c>
      <c r="B660" s="12" t="s">
        <v>1571</v>
      </c>
      <c r="C660" s="12" t="s">
        <v>3544</v>
      </c>
      <c r="D660" s="13">
        <v>50</v>
      </c>
      <c r="E660" s="20">
        <f t="shared" si="30"/>
        <v>50</v>
      </c>
      <c r="F660" s="14">
        <v>2</v>
      </c>
      <c r="G660" s="15">
        <f t="shared" si="31"/>
        <v>2</v>
      </c>
      <c r="H660" s="8" t="str">
        <f t="shared" si="32"/>
        <v>Yes</v>
      </c>
    </row>
    <row r="661" spans="1:8" x14ac:dyDescent="0.4">
      <c r="A661" s="12" t="s">
        <v>1572</v>
      </c>
      <c r="B661" s="12" t="s">
        <v>1573</v>
      </c>
      <c r="C661" s="12" t="s">
        <v>3540</v>
      </c>
      <c r="D661" s="13">
        <v>33.97</v>
      </c>
      <c r="E661" s="20">
        <f t="shared" si="30"/>
        <v>66.03</v>
      </c>
      <c r="F661" s="14">
        <v>2.94</v>
      </c>
      <c r="G661" s="15">
        <f t="shared" si="31"/>
        <v>2.9437739181630853</v>
      </c>
      <c r="H661" s="8" t="str">
        <f t="shared" si="32"/>
        <v>Yes</v>
      </c>
    </row>
    <row r="662" spans="1:8" x14ac:dyDescent="0.4">
      <c r="A662" s="12" t="s">
        <v>1580</v>
      </c>
      <c r="B662" s="12" t="s">
        <v>1581</v>
      </c>
      <c r="C662" s="12" t="s">
        <v>3547</v>
      </c>
      <c r="D662" s="13">
        <v>27.3</v>
      </c>
      <c r="E662" s="20">
        <f t="shared" si="30"/>
        <v>72.7</v>
      </c>
      <c r="F662" s="14">
        <v>3.66</v>
      </c>
      <c r="G662" s="15">
        <f t="shared" si="31"/>
        <v>3.6630036630036629</v>
      </c>
      <c r="H662" s="8" t="str">
        <f t="shared" si="32"/>
        <v>Yes</v>
      </c>
    </row>
    <row r="663" spans="1:8" x14ac:dyDescent="0.4">
      <c r="A663" s="12" t="s">
        <v>1582</v>
      </c>
      <c r="B663" s="12" t="s">
        <v>1583</v>
      </c>
      <c r="C663" s="12" t="s">
        <v>3541</v>
      </c>
      <c r="D663" s="13">
        <v>22.6</v>
      </c>
      <c r="E663" s="20">
        <f t="shared" si="30"/>
        <v>77.400000000000006</v>
      </c>
      <c r="F663" s="14">
        <v>4.42</v>
      </c>
      <c r="G663" s="15">
        <f t="shared" si="31"/>
        <v>4.4247787610619467</v>
      </c>
      <c r="H663" s="8" t="str">
        <f t="shared" si="32"/>
        <v>Yes</v>
      </c>
    </row>
    <row r="664" spans="1:8" x14ac:dyDescent="0.4">
      <c r="A664" s="12" t="s">
        <v>1584</v>
      </c>
      <c r="B664" s="12" t="s">
        <v>1585</v>
      </c>
      <c r="C664" s="12" t="s">
        <v>3540</v>
      </c>
      <c r="D664" s="13">
        <v>29.73</v>
      </c>
      <c r="E664" s="20">
        <f t="shared" si="30"/>
        <v>70.27</v>
      </c>
      <c r="F664" s="14">
        <v>3.36</v>
      </c>
      <c r="G664" s="15">
        <f t="shared" si="31"/>
        <v>3.3636057854019508</v>
      </c>
      <c r="H664" s="8" t="str">
        <f t="shared" si="32"/>
        <v>Yes</v>
      </c>
    </row>
    <row r="665" spans="1:8" x14ac:dyDescent="0.4">
      <c r="A665" s="12" t="s">
        <v>1586</v>
      </c>
      <c r="B665" s="12" t="s">
        <v>1587</v>
      </c>
      <c r="C665" s="12" t="s">
        <v>3540</v>
      </c>
      <c r="D665" s="13">
        <v>41.47</v>
      </c>
      <c r="E665" s="20">
        <f t="shared" si="30"/>
        <v>58.53</v>
      </c>
      <c r="F665" s="14">
        <v>2.41</v>
      </c>
      <c r="G665" s="15">
        <f t="shared" si="31"/>
        <v>2.4113817217265492</v>
      </c>
      <c r="H665" s="8" t="str">
        <f t="shared" si="32"/>
        <v>Yes</v>
      </c>
    </row>
    <row r="666" spans="1:8" x14ac:dyDescent="0.4">
      <c r="A666" s="12" t="s">
        <v>1588</v>
      </c>
      <c r="B666" s="12" t="s">
        <v>1589</v>
      </c>
      <c r="C666" s="12" t="s">
        <v>3547</v>
      </c>
      <c r="D666" s="13">
        <v>27.4</v>
      </c>
      <c r="E666" s="20">
        <f t="shared" si="30"/>
        <v>72.599999999999994</v>
      </c>
      <c r="F666" s="14">
        <v>3.65</v>
      </c>
      <c r="G666" s="15">
        <f t="shared" si="31"/>
        <v>3.6496350364963503</v>
      </c>
      <c r="H666" s="8" t="str">
        <f t="shared" si="32"/>
        <v>Yes</v>
      </c>
    </row>
    <row r="667" spans="1:8" x14ac:dyDescent="0.4">
      <c r="A667" s="12" t="s">
        <v>1590</v>
      </c>
      <c r="B667" s="12" t="s">
        <v>1591</v>
      </c>
      <c r="C667" s="12" t="s">
        <v>3540</v>
      </c>
      <c r="D667" s="13">
        <v>35.47</v>
      </c>
      <c r="E667" s="20">
        <f t="shared" si="30"/>
        <v>64.53</v>
      </c>
      <c r="F667" s="14">
        <v>2.82</v>
      </c>
      <c r="G667" s="15">
        <f t="shared" si="31"/>
        <v>2.8192839018889204</v>
      </c>
      <c r="H667" s="8" t="str">
        <f t="shared" si="32"/>
        <v>Yes</v>
      </c>
    </row>
    <row r="668" spans="1:8" x14ac:dyDescent="0.4">
      <c r="A668" s="12" t="s">
        <v>1592</v>
      </c>
      <c r="B668" s="12" t="s">
        <v>1593</v>
      </c>
      <c r="C668" s="12" t="s">
        <v>3547</v>
      </c>
      <c r="D668" s="13">
        <v>27.28</v>
      </c>
      <c r="E668" s="20">
        <f t="shared" si="30"/>
        <v>72.72</v>
      </c>
      <c r="F668" s="14">
        <v>3.67</v>
      </c>
      <c r="G668" s="15">
        <f t="shared" si="31"/>
        <v>3.6656891495601172</v>
      </c>
      <c r="H668" s="8" t="str">
        <f t="shared" si="32"/>
        <v>Yes</v>
      </c>
    </row>
    <row r="669" spans="1:8" x14ac:dyDescent="0.4">
      <c r="A669" s="12" t="s">
        <v>1594</v>
      </c>
      <c r="B669" s="12" t="s">
        <v>1595</v>
      </c>
      <c r="C669" s="12" t="s">
        <v>3540</v>
      </c>
      <c r="D669" s="13">
        <v>31.44</v>
      </c>
      <c r="E669" s="20">
        <f t="shared" si="30"/>
        <v>68.56</v>
      </c>
      <c r="F669" s="14">
        <v>3.18</v>
      </c>
      <c r="G669" s="15">
        <f t="shared" si="31"/>
        <v>3.1806615776081424</v>
      </c>
      <c r="H669" s="8" t="str">
        <f t="shared" si="32"/>
        <v>Yes</v>
      </c>
    </row>
    <row r="670" spans="1:8" x14ac:dyDescent="0.4">
      <c r="A670" s="12" t="s">
        <v>1596</v>
      </c>
      <c r="B670" s="12" t="s">
        <v>1597</v>
      </c>
      <c r="C670" s="12" t="s">
        <v>3547</v>
      </c>
      <c r="D670" s="13">
        <v>30.63</v>
      </c>
      <c r="E670" s="20">
        <f t="shared" si="30"/>
        <v>69.37</v>
      </c>
      <c r="F670" s="14">
        <v>3.26</v>
      </c>
      <c r="G670" s="15">
        <f t="shared" si="31"/>
        <v>3.2647730982696705</v>
      </c>
      <c r="H670" s="8" t="str">
        <f t="shared" si="32"/>
        <v>Yes</v>
      </c>
    </row>
    <row r="671" spans="1:8" x14ac:dyDescent="0.4">
      <c r="A671" s="12" t="s">
        <v>1598</v>
      </c>
      <c r="B671" s="12" t="s">
        <v>1599</v>
      </c>
      <c r="C671" s="12" t="s">
        <v>3540</v>
      </c>
      <c r="D671" s="13">
        <v>38.76</v>
      </c>
      <c r="E671" s="20">
        <f t="shared" si="30"/>
        <v>61.24</v>
      </c>
      <c r="F671" s="14">
        <v>2.58</v>
      </c>
      <c r="G671" s="15">
        <f t="shared" si="31"/>
        <v>2.5799793601651189</v>
      </c>
      <c r="H671" s="8" t="str">
        <f t="shared" si="32"/>
        <v>Yes</v>
      </c>
    </row>
    <row r="672" spans="1:8" x14ac:dyDescent="0.4">
      <c r="A672" s="12" t="s">
        <v>1600</v>
      </c>
      <c r="B672" s="12" t="s">
        <v>1601</v>
      </c>
      <c r="C672" s="12" t="s">
        <v>3540</v>
      </c>
      <c r="D672" s="13">
        <v>35.53</v>
      </c>
      <c r="E672" s="20">
        <f t="shared" si="30"/>
        <v>64.47</v>
      </c>
      <c r="F672" s="14">
        <v>2.81</v>
      </c>
      <c r="G672" s="15">
        <f t="shared" si="31"/>
        <v>2.8145229383619474</v>
      </c>
      <c r="H672" s="8" t="str">
        <f t="shared" si="32"/>
        <v>Yes</v>
      </c>
    </row>
    <row r="673" spans="1:8" x14ac:dyDescent="0.4">
      <c r="A673" s="12" t="s">
        <v>1602</v>
      </c>
      <c r="B673" s="12" t="s">
        <v>1603</v>
      </c>
      <c r="C673" s="12" t="s">
        <v>3540</v>
      </c>
      <c r="D673" s="13">
        <v>26.59</v>
      </c>
      <c r="E673" s="20">
        <f t="shared" si="30"/>
        <v>73.41</v>
      </c>
      <c r="F673" s="14">
        <v>3.76</v>
      </c>
      <c r="G673" s="15">
        <f t="shared" si="31"/>
        <v>3.7608123354644603</v>
      </c>
      <c r="H673" s="8" t="str">
        <f t="shared" si="32"/>
        <v>Yes</v>
      </c>
    </row>
    <row r="674" spans="1:8" x14ac:dyDescent="0.4">
      <c r="A674" s="12" t="s">
        <v>1604</v>
      </c>
      <c r="B674" s="12" t="s">
        <v>1605</v>
      </c>
      <c r="C674" s="12" t="s">
        <v>3540</v>
      </c>
      <c r="D674" s="13">
        <v>34.450000000000003</v>
      </c>
      <c r="E674" s="20">
        <f t="shared" si="30"/>
        <v>65.55</v>
      </c>
      <c r="F674" s="14">
        <v>2.9</v>
      </c>
      <c r="G674" s="15">
        <f t="shared" si="31"/>
        <v>2.9027576197387517</v>
      </c>
      <c r="H674" s="8" t="str">
        <f t="shared" si="32"/>
        <v>Yes</v>
      </c>
    </row>
    <row r="675" spans="1:8" x14ac:dyDescent="0.4">
      <c r="A675" s="12" t="s">
        <v>1606</v>
      </c>
      <c r="B675" s="12" t="s">
        <v>1607</v>
      </c>
      <c r="C675" s="12" t="s">
        <v>3540</v>
      </c>
      <c r="D675" s="13">
        <v>37.17</v>
      </c>
      <c r="E675" s="20">
        <f t="shared" si="30"/>
        <v>62.83</v>
      </c>
      <c r="F675" s="14">
        <v>2.69</v>
      </c>
      <c r="G675" s="15">
        <f t="shared" si="31"/>
        <v>2.6903416733925205</v>
      </c>
      <c r="H675" s="8" t="str">
        <f t="shared" si="32"/>
        <v>Yes</v>
      </c>
    </row>
    <row r="676" spans="1:8" x14ac:dyDescent="0.4">
      <c r="A676" s="12" t="s">
        <v>1608</v>
      </c>
      <c r="B676" s="12" t="s">
        <v>1609</v>
      </c>
      <c r="C676" s="12" t="s">
        <v>3540</v>
      </c>
      <c r="D676" s="13">
        <v>36.770000000000003</v>
      </c>
      <c r="E676" s="20">
        <f t="shared" si="30"/>
        <v>63.23</v>
      </c>
      <c r="F676" s="14">
        <v>2.72</v>
      </c>
      <c r="G676" s="15">
        <f t="shared" si="31"/>
        <v>2.7196083763937993</v>
      </c>
      <c r="H676" s="8" t="str">
        <f t="shared" si="32"/>
        <v>Yes</v>
      </c>
    </row>
    <row r="677" spans="1:8" x14ac:dyDescent="0.4">
      <c r="A677" s="12" t="s">
        <v>1610</v>
      </c>
      <c r="B677" s="12" t="s">
        <v>1611</v>
      </c>
      <c r="C677" s="12" t="s">
        <v>3540</v>
      </c>
      <c r="D677" s="13">
        <v>33.83</v>
      </c>
      <c r="E677" s="20">
        <f t="shared" si="30"/>
        <v>66.17</v>
      </c>
      <c r="F677" s="14">
        <v>2.96</v>
      </c>
      <c r="G677" s="15">
        <f t="shared" si="31"/>
        <v>2.9559562518474727</v>
      </c>
      <c r="H677" s="8" t="str">
        <f t="shared" si="32"/>
        <v>Yes</v>
      </c>
    </row>
    <row r="678" spans="1:8" x14ac:dyDescent="0.4">
      <c r="A678" s="12" t="s">
        <v>1614</v>
      </c>
      <c r="B678" s="12" t="s">
        <v>1615</v>
      </c>
      <c r="C678" s="12" t="s">
        <v>3540</v>
      </c>
      <c r="D678" s="13">
        <v>34.69</v>
      </c>
      <c r="E678" s="20">
        <f t="shared" si="30"/>
        <v>65.31</v>
      </c>
      <c r="F678" s="14">
        <v>2.88</v>
      </c>
      <c r="G678" s="15">
        <f t="shared" si="31"/>
        <v>2.8826751225136928</v>
      </c>
      <c r="H678" s="8" t="str">
        <f t="shared" si="32"/>
        <v>Yes</v>
      </c>
    </row>
    <row r="679" spans="1:8" x14ac:dyDescent="0.4">
      <c r="A679" s="12" t="s">
        <v>1620</v>
      </c>
      <c r="B679" s="12" t="s">
        <v>1621</v>
      </c>
      <c r="C679" s="12" t="s">
        <v>3544</v>
      </c>
      <c r="D679" s="13">
        <v>50</v>
      </c>
      <c r="E679" s="20">
        <f t="shared" si="30"/>
        <v>50</v>
      </c>
      <c r="F679" s="14">
        <v>2</v>
      </c>
      <c r="G679" s="15">
        <f t="shared" si="31"/>
        <v>2</v>
      </c>
      <c r="H679" s="8" t="str">
        <f t="shared" si="32"/>
        <v>Yes</v>
      </c>
    </row>
    <row r="680" spans="1:8" x14ac:dyDescent="0.4">
      <c r="A680" s="12" t="s">
        <v>1622</v>
      </c>
      <c r="B680" s="12" t="s">
        <v>1623</v>
      </c>
      <c r="C680" s="12" t="s">
        <v>3540</v>
      </c>
      <c r="D680" s="13">
        <v>40.99</v>
      </c>
      <c r="E680" s="20">
        <f t="shared" si="30"/>
        <v>59.01</v>
      </c>
      <c r="F680" s="14">
        <v>2.44</v>
      </c>
      <c r="G680" s="15">
        <f t="shared" si="31"/>
        <v>2.4396194193705782</v>
      </c>
      <c r="H680" s="8" t="str">
        <f t="shared" si="32"/>
        <v>Yes</v>
      </c>
    </row>
    <row r="681" spans="1:8" x14ac:dyDescent="0.4">
      <c r="A681" s="12" t="s">
        <v>1626</v>
      </c>
      <c r="B681" s="12" t="s">
        <v>1627</v>
      </c>
      <c r="C681" s="12" t="s">
        <v>3540</v>
      </c>
      <c r="D681" s="13">
        <v>35.65</v>
      </c>
      <c r="E681" s="20">
        <f t="shared" si="30"/>
        <v>64.349999999999994</v>
      </c>
      <c r="F681" s="14">
        <v>2.81</v>
      </c>
      <c r="G681" s="15">
        <f t="shared" si="31"/>
        <v>2.8050490883590462</v>
      </c>
      <c r="H681" s="8" t="str">
        <f t="shared" si="32"/>
        <v>Yes</v>
      </c>
    </row>
    <row r="682" spans="1:8" x14ac:dyDescent="0.4">
      <c r="A682" s="12" t="s">
        <v>1628</v>
      </c>
      <c r="B682" s="12" t="s">
        <v>1629</v>
      </c>
      <c r="C682" s="12" t="s">
        <v>3540</v>
      </c>
      <c r="D682" s="13">
        <v>36.28</v>
      </c>
      <c r="E682" s="20">
        <f t="shared" si="30"/>
        <v>63.72</v>
      </c>
      <c r="F682" s="14">
        <v>2.76</v>
      </c>
      <c r="G682" s="15">
        <f t="shared" si="31"/>
        <v>2.7563395810363835</v>
      </c>
      <c r="H682" s="8" t="str">
        <f t="shared" si="32"/>
        <v>Yes</v>
      </c>
    </row>
    <row r="683" spans="1:8" x14ac:dyDescent="0.4">
      <c r="A683" s="12" t="s">
        <v>1630</v>
      </c>
      <c r="B683" s="12" t="s">
        <v>1631</v>
      </c>
      <c r="C683" s="12" t="s">
        <v>3544</v>
      </c>
      <c r="D683" s="13">
        <v>50</v>
      </c>
      <c r="E683" s="20">
        <f t="shared" si="30"/>
        <v>50</v>
      </c>
      <c r="F683" s="14">
        <v>2</v>
      </c>
      <c r="G683" s="15">
        <f t="shared" si="31"/>
        <v>2</v>
      </c>
      <c r="H683" s="8" t="str">
        <f t="shared" si="32"/>
        <v>Yes</v>
      </c>
    </row>
    <row r="684" spans="1:8" x14ac:dyDescent="0.4">
      <c r="A684" s="12" t="s">
        <v>1632</v>
      </c>
      <c r="B684" s="12" t="s">
        <v>1633</v>
      </c>
      <c r="C684" s="12" t="s">
        <v>3544</v>
      </c>
      <c r="D684" s="13">
        <v>50</v>
      </c>
      <c r="E684" s="20">
        <f t="shared" si="30"/>
        <v>50</v>
      </c>
      <c r="F684" s="14">
        <v>2</v>
      </c>
      <c r="G684" s="15">
        <f t="shared" si="31"/>
        <v>2</v>
      </c>
      <c r="H684" s="8" t="str">
        <f t="shared" si="32"/>
        <v>Yes</v>
      </c>
    </row>
    <row r="685" spans="1:8" x14ac:dyDescent="0.4">
      <c r="A685" s="12" t="s">
        <v>1634</v>
      </c>
      <c r="B685" s="12" t="s">
        <v>1635</v>
      </c>
      <c r="C685" s="12" t="s">
        <v>3540</v>
      </c>
      <c r="D685" s="13">
        <v>36.61</v>
      </c>
      <c r="E685" s="20">
        <f t="shared" si="30"/>
        <v>63.39</v>
      </c>
      <c r="F685" s="14">
        <v>2.73</v>
      </c>
      <c r="G685" s="15">
        <f t="shared" si="31"/>
        <v>2.7314941272876263</v>
      </c>
      <c r="H685" s="8" t="str">
        <f t="shared" si="32"/>
        <v>Yes</v>
      </c>
    </row>
    <row r="686" spans="1:8" x14ac:dyDescent="0.4">
      <c r="A686" s="12" t="s">
        <v>1636</v>
      </c>
      <c r="B686" s="12" t="s">
        <v>1637</v>
      </c>
      <c r="C686" s="12" t="s">
        <v>3541</v>
      </c>
      <c r="D686" s="13">
        <v>24.9</v>
      </c>
      <c r="E686" s="20">
        <f t="shared" si="30"/>
        <v>75.099999999999994</v>
      </c>
      <c r="F686" s="14">
        <v>4.0199999999999996</v>
      </c>
      <c r="G686" s="15">
        <f t="shared" si="31"/>
        <v>4.0160642570281126</v>
      </c>
      <c r="H686" s="8" t="str">
        <f t="shared" si="32"/>
        <v>Yes</v>
      </c>
    </row>
    <row r="687" spans="1:8" x14ac:dyDescent="0.4">
      <c r="A687" s="12" t="s">
        <v>1638</v>
      </c>
      <c r="B687" s="12" t="s">
        <v>1639</v>
      </c>
      <c r="C687" s="12" t="s">
        <v>3540</v>
      </c>
      <c r="D687" s="13">
        <v>38.86</v>
      </c>
      <c r="E687" s="20">
        <f t="shared" si="30"/>
        <v>61.14</v>
      </c>
      <c r="F687" s="14">
        <v>2.57</v>
      </c>
      <c r="G687" s="15">
        <f t="shared" si="31"/>
        <v>2.5733401955738548</v>
      </c>
      <c r="H687" s="8" t="str">
        <f t="shared" si="32"/>
        <v>Yes</v>
      </c>
    </row>
    <row r="688" spans="1:8" x14ac:dyDescent="0.4">
      <c r="A688" s="12" t="s">
        <v>1640</v>
      </c>
      <c r="B688" s="12" t="s">
        <v>1641</v>
      </c>
      <c r="C688" s="12" t="s">
        <v>3544</v>
      </c>
      <c r="D688" s="13">
        <v>50</v>
      </c>
      <c r="E688" s="20">
        <f t="shared" si="30"/>
        <v>50</v>
      </c>
      <c r="F688" s="14">
        <v>2</v>
      </c>
      <c r="G688" s="15">
        <f t="shared" si="31"/>
        <v>2</v>
      </c>
      <c r="H688" s="8" t="str">
        <f t="shared" si="32"/>
        <v>Yes</v>
      </c>
    </row>
    <row r="689" spans="1:8" x14ac:dyDescent="0.4">
      <c r="A689" s="12" t="s">
        <v>1642</v>
      </c>
      <c r="B689" s="12" t="s">
        <v>1643</v>
      </c>
      <c r="C689" s="12" t="s">
        <v>3541</v>
      </c>
      <c r="D689" s="13">
        <v>25.3</v>
      </c>
      <c r="E689" s="20">
        <f t="shared" si="30"/>
        <v>74.7</v>
      </c>
      <c r="F689" s="14">
        <v>3.95</v>
      </c>
      <c r="G689" s="15">
        <f t="shared" si="31"/>
        <v>3.9525691699604741</v>
      </c>
      <c r="H689" s="8" t="str">
        <f t="shared" si="32"/>
        <v>Yes</v>
      </c>
    </row>
    <row r="690" spans="1:8" x14ac:dyDescent="0.4">
      <c r="A690" s="12" t="s">
        <v>1644</v>
      </c>
      <c r="B690" s="12" t="s">
        <v>1645</v>
      </c>
      <c r="C690" s="12" t="s">
        <v>3540</v>
      </c>
      <c r="D690" s="13">
        <v>36.78</v>
      </c>
      <c r="E690" s="20">
        <f t="shared" si="30"/>
        <v>63.22</v>
      </c>
      <c r="F690" s="14">
        <v>2.72</v>
      </c>
      <c r="G690" s="15">
        <f t="shared" si="31"/>
        <v>2.7188689505165851</v>
      </c>
      <c r="H690" s="8" t="str">
        <f t="shared" si="32"/>
        <v>Yes</v>
      </c>
    </row>
    <row r="691" spans="1:8" x14ac:dyDescent="0.4">
      <c r="A691" s="12" t="s">
        <v>1646</v>
      </c>
      <c r="B691" s="12" t="s">
        <v>1647</v>
      </c>
      <c r="C691" s="12" t="s">
        <v>3540</v>
      </c>
      <c r="D691" s="13">
        <v>30.28</v>
      </c>
      <c r="E691" s="20">
        <f t="shared" si="30"/>
        <v>69.72</v>
      </c>
      <c r="F691" s="14">
        <v>3.3</v>
      </c>
      <c r="G691" s="15">
        <f t="shared" si="31"/>
        <v>3.3025099075297226</v>
      </c>
      <c r="H691" s="8" t="str">
        <f t="shared" si="32"/>
        <v>Yes</v>
      </c>
    </row>
    <row r="692" spans="1:8" x14ac:dyDescent="0.4">
      <c r="A692" s="12" t="s">
        <v>1648</v>
      </c>
      <c r="B692" s="12" t="s">
        <v>1649</v>
      </c>
      <c r="C692" s="12" t="s">
        <v>3540</v>
      </c>
      <c r="D692" s="13">
        <v>31.11</v>
      </c>
      <c r="E692" s="20">
        <f t="shared" si="30"/>
        <v>68.89</v>
      </c>
      <c r="F692" s="14">
        <v>3.21</v>
      </c>
      <c r="G692" s="15">
        <f t="shared" si="31"/>
        <v>3.2144005143040824</v>
      </c>
      <c r="H692" s="8" t="str">
        <f t="shared" si="32"/>
        <v>Yes</v>
      </c>
    </row>
    <row r="693" spans="1:8" x14ac:dyDescent="0.4">
      <c r="A693" s="12" t="s">
        <v>1650</v>
      </c>
      <c r="B693" s="12" t="s">
        <v>1651</v>
      </c>
      <c r="C693" s="12" t="s">
        <v>3540</v>
      </c>
      <c r="D693" s="13">
        <v>29.06</v>
      </c>
      <c r="E693" s="20">
        <f t="shared" si="30"/>
        <v>70.94</v>
      </c>
      <c r="F693" s="14">
        <v>3.44</v>
      </c>
      <c r="G693" s="15">
        <f t="shared" si="31"/>
        <v>3.4411562284927739</v>
      </c>
      <c r="H693" s="8" t="str">
        <f t="shared" si="32"/>
        <v>Yes</v>
      </c>
    </row>
    <row r="694" spans="1:8" x14ac:dyDescent="0.4">
      <c r="A694" s="12" t="s">
        <v>1652</v>
      </c>
      <c r="B694" s="12" t="s">
        <v>1653</v>
      </c>
      <c r="C694" s="12" t="s">
        <v>3540</v>
      </c>
      <c r="D694" s="13">
        <v>32.950000000000003</v>
      </c>
      <c r="E694" s="20">
        <f t="shared" si="30"/>
        <v>67.05</v>
      </c>
      <c r="F694" s="14">
        <v>3.03</v>
      </c>
      <c r="G694" s="15">
        <f t="shared" si="31"/>
        <v>3.0349013657056143</v>
      </c>
      <c r="H694" s="8" t="str">
        <f t="shared" si="32"/>
        <v>Yes</v>
      </c>
    </row>
    <row r="695" spans="1:8" x14ac:dyDescent="0.4">
      <c r="A695" s="12" t="s">
        <v>1654</v>
      </c>
      <c r="B695" s="12" t="s">
        <v>1655</v>
      </c>
      <c r="C695" s="12" t="s">
        <v>3540</v>
      </c>
      <c r="D695" s="13">
        <v>33.049999999999997</v>
      </c>
      <c r="E695" s="20">
        <f t="shared" si="30"/>
        <v>66.95</v>
      </c>
      <c r="F695" s="14">
        <v>3.03</v>
      </c>
      <c r="G695" s="15">
        <f t="shared" si="31"/>
        <v>3.0257186081694405</v>
      </c>
      <c r="H695" s="8" t="str">
        <f t="shared" si="32"/>
        <v>Yes</v>
      </c>
    </row>
    <row r="696" spans="1:8" x14ac:dyDescent="0.4">
      <c r="A696" s="12" t="s">
        <v>1656</v>
      </c>
      <c r="B696" s="12" t="s">
        <v>1657</v>
      </c>
      <c r="C696" s="12" t="s">
        <v>3540</v>
      </c>
      <c r="D696" s="13">
        <v>27.17</v>
      </c>
      <c r="E696" s="20">
        <f t="shared" si="30"/>
        <v>72.83</v>
      </c>
      <c r="F696" s="14">
        <v>3.68</v>
      </c>
      <c r="G696" s="15">
        <f t="shared" si="31"/>
        <v>3.68052999631947</v>
      </c>
      <c r="H696" s="8" t="str">
        <f t="shared" si="32"/>
        <v>Yes</v>
      </c>
    </row>
    <row r="697" spans="1:8" x14ac:dyDescent="0.4">
      <c r="A697" s="12" t="s">
        <v>1658</v>
      </c>
      <c r="B697" s="12" t="s">
        <v>1659</v>
      </c>
      <c r="C697" s="12" t="s">
        <v>3540</v>
      </c>
      <c r="D697" s="13">
        <v>35.49</v>
      </c>
      <c r="E697" s="20">
        <f t="shared" si="30"/>
        <v>64.509999999999991</v>
      </c>
      <c r="F697" s="14">
        <v>2.82</v>
      </c>
      <c r="G697" s="15">
        <f t="shared" si="31"/>
        <v>2.8176951253874329</v>
      </c>
      <c r="H697" s="8" t="str">
        <f t="shared" si="32"/>
        <v>Yes</v>
      </c>
    </row>
    <row r="698" spans="1:8" x14ac:dyDescent="0.4">
      <c r="A698" s="12" t="s">
        <v>1660</v>
      </c>
      <c r="B698" s="12" t="s">
        <v>1661</v>
      </c>
      <c r="C698" s="12" t="s">
        <v>3544</v>
      </c>
      <c r="D698" s="13">
        <v>50</v>
      </c>
      <c r="E698" s="20">
        <f t="shared" si="30"/>
        <v>50</v>
      </c>
      <c r="F698" s="14">
        <v>2</v>
      </c>
      <c r="G698" s="15">
        <f t="shared" si="31"/>
        <v>2</v>
      </c>
      <c r="H698" s="8" t="str">
        <f t="shared" si="32"/>
        <v>Yes</v>
      </c>
    </row>
    <row r="699" spans="1:8" x14ac:dyDescent="0.4">
      <c r="A699" s="12" t="s">
        <v>1662</v>
      </c>
      <c r="B699" s="12" t="s">
        <v>1663</v>
      </c>
      <c r="C699" s="12" t="s">
        <v>3544</v>
      </c>
      <c r="D699" s="13">
        <v>50</v>
      </c>
      <c r="E699" s="20">
        <f t="shared" si="30"/>
        <v>50</v>
      </c>
      <c r="F699" s="14">
        <v>2</v>
      </c>
      <c r="G699" s="15">
        <f t="shared" si="31"/>
        <v>2</v>
      </c>
      <c r="H699" s="8" t="str">
        <f t="shared" si="32"/>
        <v>Yes</v>
      </c>
    </row>
    <row r="700" spans="1:8" x14ac:dyDescent="0.4">
      <c r="A700" s="12" t="s">
        <v>1664</v>
      </c>
      <c r="B700" s="12" t="s">
        <v>1665</v>
      </c>
      <c r="C700" s="12" t="s">
        <v>3540</v>
      </c>
      <c r="D700" s="13">
        <v>39.520000000000003</v>
      </c>
      <c r="E700" s="20">
        <f t="shared" si="30"/>
        <v>60.48</v>
      </c>
      <c r="F700" s="14">
        <v>2.5299999999999998</v>
      </c>
      <c r="G700" s="15">
        <f t="shared" si="31"/>
        <v>2.5303643724696356</v>
      </c>
      <c r="H700" s="8" t="str">
        <f t="shared" si="32"/>
        <v>Yes</v>
      </c>
    </row>
    <row r="701" spans="1:8" x14ac:dyDescent="0.4">
      <c r="A701" s="12" t="s">
        <v>1666</v>
      </c>
      <c r="B701" s="12" t="s">
        <v>1667</v>
      </c>
      <c r="C701" s="12" t="s">
        <v>3540</v>
      </c>
      <c r="D701" s="13">
        <v>34.729999999999997</v>
      </c>
      <c r="E701" s="20">
        <f t="shared" si="30"/>
        <v>65.27000000000001</v>
      </c>
      <c r="F701" s="14">
        <v>2.88</v>
      </c>
      <c r="G701" s="15">
        <f t="shared" si="31"/>
        <v>2.8793550244745179</v>
      </c>
      <c r="H701" s="8" t="str">
        <f t="shared" si="32"/>
        <v>Yes</v>
      </c>
    </row>
    <row r="702" spans="1:8" x14ac:dyDescent="0.4">
      <c r="A702" s="12" t="s">
        <v>1668</v>
      </c>
      <c r="B702" s="12" t="s">
        <v>1669</v>
      </c>
      <c r="C702" s="12" t="s">
        <v>3540</v>
      </c>
      <c r="D702" s="13">
        <v>30.85</v>
      </c>
      <c r="E702" s="20">
        <f t="shared" si="30"/>
        <v>69.150000000000006</v>
      </c>
      <c r="F702" s="14">
        <v>3.24</v>
      </c>
      <c r="G702" s="15">
        <f t="shared" si="31"/>
        <v>3.2414910858995136</v>
      </c>
      <c r="H702" s="8" t="str">
        <f t="shared" si="32"/>
        <v>Yes</v>
      </c>
    </row>
    <row r="703" spans="1:8" x14ac:dyDescent="0.4">
      <c r="A703" s="12" t="s">
        <v>1670</v>
      </c>
      <c r="B703" s="12" t="s">
        <v>1671</v>
      </c>
      <c r="C703" s="12" t="s">
        <v>3540</v>
      </c>
      <c r="D703" s="13">
        <v>38.520000000000003</v>
      </c>
      <c r="E703" s="20">
        <f t="shared" si="30"/>
        <v>61.48</v>
      </c>
      <c r="F703" s="14">
        <v>2.6</v>
      </c>
      <c r="G703" s="15">
        <f t="shared" si="31"/>
        <v>2.5960539979231565</v>
      </c>
      <c r="H703" s="8" t="str">
        <f t="shared" si="32"/>
        <v>Yes</v>
      </c>
    </row>
    <row r="704" spans="1:8" x14ac:dyDescent="0.4">
      <c r="A704" s="12" t="s">
        <v>1672</v>
      </c>
      <c r="B704" s="12" t="s">
        <v>1673</v>
      </c>
      <c r="C704" s="12" t="s">
        <v>3540</v>
      </c>
      <c r="D704" s="13">
        <v>27.53</v>
      </c>
      <c r="E704" s="20">
        <f t="shared" si="30"/>
        <v>72.47</v>
      </c>
      <c r="F704" s="14">
        <v>3.63</v>
      </c>
      <c r="G704" s="15">
        <f t="shared" si="31"/>
        <v>3.6324010170722847</v>
      </c>
      <c r="H704" s="8" t="str">
        <f t="shared" si="32"/>
        <v>Yes</v>
      </c>
    </row>
    <row r="705" spans="1:8" x14ac:dyDescent="0.4">
      <c r="A705" s="12" t="s">
        <v>1674</v>
      </c>
      <c r="B705" s="12" t="s">
        <v>1675</v>
      </c>
      <c r="C705" s="12" t="s">
        <v>3540</v>
      </c>
      <c r="D705" s="13">
        <v>29.99</v>
      </c>
      <c r="E705" s="20">
        <f t="shared" si="30"/>
        <v>70.010000000000005</v>
      </c>
      <c r="F705" s="14">
        <v>3.33</v>
      </c>
      <c r="G705" s="15">
        <f t="shared" si="31"/>
        <v>3.3344448149383128</v>
      </c>
      <c r="H705" s="8" t="str">
        <f t="shared" si="32"/>
        <v>Yes</v>
      </c>
    </row>
    <row r="706" spans="1:8" x14ac:dyDescent="0.4">
      <c r="A706" s="12" t="s">
        <v>1676</v>
      </c>
      <c r="B706" s="12" t="s">
        <v>1677</v>
      </c>
      <c r="C706" s="12" t="s">
        <v>3541</v>
      </c>
      <c r="D706" s="13">
        <v>26.5</v>
      </c>
      <c r="E706" s="20">
        <f t="shared" si="30"/>
        <v>73.5</v>
      </c>
      <c r="F706" s="14">
        <v>3.77</v>
      </c>
      <c r="G706" s="15">
        <f t="shared" si="31"/>
        <v>3.7735849056603774</v>
      </c>
      <c r="H706" s="8" t="str">
        <f t="shared" si="32"/>
        <v>Yes</v>
      </c>
    </row>
    <row r="707" spans="1:8" x14ac:dyDescent="0.4">
      <c r="A707" s="12" t="s">
        <v>1678</v>
      </c>
      <c r="B707" s="12" t="s">
        <v>1679</v>
      </c>
      <c r="C707" s="12" t="s">
        <v>3544</v>
      </c>
      <c r="D707" s="13">
        <v>50</v>
      </c>
      <c r="E707" s="20">
        <f t="shared" si="30"/>
        <v>50</v>
      </c>
      <c r="F707" s="14">
        <v>2</v>
      </c>
      <c r="G707" s="15">
        <f t="shared" si="31"/>
        <v>2</v>
      </c>
      <c r="H707" s="8" t="str">
        <f t="shared" si="32"/>
        <v>Yes</v>
      </c>
    </row>
    <row r="708" spans="1:8" x14ac:dyDescent="0.4">
      <c r="A708" s="12" t="s">
        <v>1680</v>
      </c>
      <c r="B708" s="12" t="s">
        <v>1681</v>
      </c>
      <c r="C708" s="12" t="s">
        <v>3540</v>
      </c>
      <c r="D708" s="13">
        <v>31.34</v>
      </c>
      <c r="E708" s="20">
        <f t="shared" si="30"/>
        <v>68.66</v>
      </c>
      <c r="F708" s="14">
        <v>3.19</v>
      </c>
      <c r="G708" s="15">
        <f t="shared" si="31"/>
        <v>3.1908104658583278</v>
      </c>
      <c r="H708" s="8" t="str">
        <f t="shared" si="32"/>
        <v>Yes</v>
      </c>
    </row>
    <row r="709" spans="1:8" x14ac:dyDescent="0.4">
      <c r="A709" s="12" t="s">
        <v>1682</v>
      </c>
      <c r="B709" s="12" t="s">
        <v>1683</v>
      </c>
      <c r="C709" s="12" t="s">
        <v>3541</v>
      </c>
      <c r="D709" s="13">
        <v>23.1</v>
      </c>
      <c r="E709" s="20">
        <f t="shared" si="30"/>
        <v>76.900000000000006</v>
      </c>
      <c r="F709" s="14">
        <v>4.33</v>
      </c>
      <c r="G709" s="15">
        <f t="shared" si="31"/>
        <v>4.329004329004329</v>
      </c>
      <c r="H709" s="8" t="str">
        <f t="shared" si="32"/>
        <v>Yes</v>
      </c>
    </row>
    <row r="710" spans="1:8" x14ac:dyDescent="0.4">
      <c r="A710" s="12" t="s">
        <v>1684</v>
      </c>
      <c r="B710" s="12" t="s">
        <v>1685</v>
      </c>
      <c r="C710" s="12" t="s">
        <v>3540</v>
      </c>
      <c r="D710" s="13">
        <v>34.21</v>
      </c>
      <c r="E710" s="20">
        <f t="shared" ref="E710:E773" si="33">100-D710</f>
        <v>65.789999999999992</v>
      </c>
      <c r="F710" s="14">
        <v>2.92</v>
      </c>
      <c r="G710" s="15">
        <f t="shared" ref="G710:G773" si="34">IFERROR(100/D710,"")</f>
        <v>2.9231218941829873</v>
      </c>
      <c r="H710" s="8" t="str">
        <f t="shared" ref="H710:H773" si="35">IF(E710&gt;0,"Yes","No — 0% funding")</f>
        <v>Yes</v>
      </c>
    </row>
    <row r="711" spans="1:8" x14ac:dyDescent="0.4">
      <c r="A711" s="12" t="s">
        <v>1686</v>
      </c>
      <c r="B711" s="12" t="s">
        <v>1687</v>
      </c>
      <c r="C711" s="12" t="s">
        <v>3540</v>
      </c>
      <c r="D711" s="13">
        <v>41.46</v>
      </c>
      <c r="E711" s="20">
        <f t="shared" si="33"/>
        <v>58.54</v>
      </c>
      <c r="F711" s="14">
        <v>2.41</v>
      </c>
      <c r="G711" s="15">
        <f t="shared" si="34"/>
        <v>2.4119633381572601</v>
      </c>
      <c r="H711" s="8" t="str">
        <f t="shared" si="35"/>
        <v>Yes</v>
      </c>
    </row>
    <row r="712" spans="1:8" x14ac:dyDescent="0.4">
      <c r="A712" s="12" t="s">
        <v>1688</v>
      </c>
      <c r="B712" s="12" t="s">
        <v>1689</v>
      </c>
      <c r="C712" s="12" t="s">
        <v>3544</v>
      </c>
      <c r="D712" s="13">
        <v>50</v>
      </c>
      <c r="E712" s="20">
        <f t="shared" si="33"/>
        <v>50</v>
      </c>
      <c r="F712" s="14">
        <v>2</v>
      </c>
      <c r="G712" s="15">
        <f t="shared" si="34"/>
        <v>2</v>
      </c>
      <c r="H712" s="8" t="str">
        <f t="shared" si="35"/>
        <v>Yes</v>
      </c>
    </row>
    <row r="713" spans="1:8" x14ac:dyDescent="0.4">
      <c r="A713" s="12" t="s">
        <v>1690</v>
      </c>
      <c r="B713" s="12" t="s">
        <v>1691</v>
      </c>
      <c r="C713" s="12" t="s">
        <v>3541</v>
      </c>
      <c r="D713" s="13">
        <v>26.3</v>
      </c>
      <c r="E713" s="20">
        <f t="shared" si="33"/>
        <v>73.7</v>
      </c>
      <c r="F713" s="14">
        <v>3.8</v>
      </c>
      <c r="G713" s="15">
        <f t="shared" si="34"/>
        <v>3.8022813688212929</v>
      </c>
      <c r="H713" s="8" t="str">
        <f t="shared" si="35"/>
        <v>Yes</v>
      </c>
    </row>
    <row r="714" spans="1:8" x14ac:dyDescent="0.4">
      <c r="A714" s="12" t="s">
        <v>1692</v>
      </c>
      <c r="B714" s="12" t="s">
        <v>1693</v>
      </c>
      <c r="C714" s="12" t="s">
        <v>3540</v>
      </c>
      <c r="D714" s="13">
        <v>33.29</v>
      </c>
      <c r="E714" s="20">
        <f t="shared" si="33"/>
        <v>66.710000000000008</v>
      </c>
      <c r="F714" s="14">
        <v>3</v>
      </c>
      <c r="G714" s="15">
        <f t="shared" si="34"/>
        <v>3.0039050765995796</v>
      </c>
      <c r="H714" s="8" t="str">
        <f t="shared" si="35"/>
        <v>Yes</v>
      </c>
    </row>
    <row r="715" spans="1:8" x14ac:dyDescent="0.4">
      <c r="A715" s="12" t="s">
        <v>1694</v>
      </c>
      <c r="B715" s="12" t="s">
        <v>1695</v>
      </c>
      <c r="C715" s="12" t="s">
        <v>3540</v>
      </c>
      <c r="D715" s="13">
        <v>30.48</v>
      </c>
      <c r="E715" s="20">
        <f t="shared" si="33"/>
        <v>69.52</v>
      </c>
      <c r="F715" s="14">
        <v>3.28</v>
      </c>
      <c r="G715" s="15">
        <f t="shared" si="34"/>
        <v>3.2808398950131235</v>
      </c>
      <c r="H715" s="8" t="str">
        <f t="shared" si="35"/>
        <v>Yes</v>
      </c>
    </row>
    <row r="716" spans="1:8" x14ac:dyDescent="0.4">
      <c r="A716" s="12" t="s">
        <v>1696</v>
      </c>
      <c r="B716" s="12" t="s">
        <v>1697</v>
      </c>
      <c r="C716" s="12" t="s">
        <v>3547</v>
      </c>
      <c r="D716" s="13">
        <v>20</v>
      </c>
      <c r="E716" s="20">
        <f t="shared" si="33"/>
        <v>80</v>
      </c>
      <c r="F716" s="14">
        <v>5</v>
      </c>
      <c r="G716" s="15">
        <f t="shared" si="34"/>
        <v>5</v>
      </c>
      <c r="H716" s="8" t="str">
        <f t="shared" si="35"/>
        <v>Yes</v>
      </c>
    </row>
    <row r="717" spans="1:8" x14ac:dyDescent="0.4">
      <c r="A717" s="12" t="s">
        <v>1698</v>
      </c>
      <c r="B717" s="12" t="s">
        <v>1699</v>
      </c>
      <c r="C717" s="12" t="s">
        <v>3540</v>
      </c>
      <c r="D717" s="13">
        <v>31.44</v>
      </c>
      <c r="E717" s="20">
        <f t="shared" si="33"/>
        <v>68.56</v>
      </c>
      <c r="F717" s="14">
        <v>3.18</v>
      </c>
      <c r="G717" s="15">
        <f t="shared" si="34"/>
        <v>3.1806615776081424</v>
      </c>
      <c r="H717" s="8" t="str">
        <f t="shared" si="35"/>
        <v>Yes</v>
      </c>
    </row>
    <row r="718" spans="1:8" x14ac:dyDescent="0.4">
      <c r="A718" s="12" t="s">
        <v>1700</v>
      </c>
      <c r="B718" s="12" t="s">
        <v>1701</v>
      </c>
      <c r="C718" s="12" t="s">
        <v>3540</v>
      </c>
      <c r="D718" s="13">
        <v>34.450000000000003</v>
      </c>
      <c r="E718" s="20">
        <f t="shared" si="33"/>
        <v>65.55</v>
      </c>
      <c r="F718" s="14">
        <v>2.9</v>
      </c>
      <c r="G718" s="15">
        <f t="shared" si="34"/>
        <v>2.9027576197387517</v>
      </c>
      <c r="H718" s="8" t="str">
        <f t="shared" si="35"/>
        <v>Yes</v>
      </c>
    </row>
    <row r="719" spans="1:8" x14ac:dyDescent="0.4">
      <c r="A719" s="12" t="s">
        <v>1702</v>
      </c>
      <c r="B719" s="12" t="s">
        <v>1703</v>
      </c>
      <c r="C719" s="12" t="s">
        <v>3540</v>
      </c>
      <c r="D719" s="13">
        <v>36.47</v>
      </c>
      <c r="E719" s="20">
        <f t="shared" si="33"/>
        <v>63.53</v>
      </c>
      <c r="F719" s="14">
        <v>2.74</v>
      </c>
      <c r="G719" s="15">
        <f t="shared" si="34"/>
        <v>2.7419797093501508</v>
      </c>
      <c r="H719" s="8" t="str">
        <f t="shared" si="35"/>
        <v>Yes</v>
      </c>
    </row>
    <row r="720" spans="1:8" x14ac:dyDescent="0.4">
      <c r="A720" s="12" t="s">
        <v>1704</v>
      </c>
      <c r="B720" s="12" t="s">
        <v>1705</v>
      </c>
      <c r="C720" s="12" t="s">
        <v>3540</v>
      </c>
      <c r="D720" s="13">
        <v>29.85</v>
      </c>
      <c r="E720" s="20">
        <f t="shared" si="33"/>
        <v>70.150000000000006</v>
      </c>
      <c r="F720" s="14">
        <v>3.35</v>
      </c>
      <c r="G720" s="15">
        <f t="shared" si="34"/>
        <v>3.350083752093802</v>
      </c>
      <c r="H720" s="8" t="str">
        <f t="shared" si="35"/>
        <v>Yes</v>
      </c>
    </row>
    <row r="721" spans="1:8" x14ac:dyDescent="0.4">
      <c r="A721" s="12" t="s">
        <v>1706</v>
      </c>
      <c r="B721" s="12" t="s">
        <v>1707</v>
      </c>
      <c r="C721" s="12" t="s">
        <v>3540</v>
      </c>
      <c r="D721" s="13">
        <v>36.03</v>
      </c>
      <c r="E721" s="20">
        <f t="shared" si="33"/>
        <v>63.97</v>
      </c>
      <c r="F721" s="14">
        <v>2.78</v>
      </c>
      <c r="G721" s="15">
        <f t="shared" si="34"/>
        <v>2.7754648903691366</v>
      </c>
      <c r="H721" s="8" t="str">
        <f t="shared" si="35"/>
        <v>Yes</v>
      </c>
    </row>
    <row r="722" spans="1:8" x14ac:dyDescent="0.4">
      <c r="A722" s="12" t="s">
        <v>1708</v>
      </c>
      <c r="B722" s="12" t="s">
        <v>1709</v>
      </c>
      <c r="C722" s="12" t="s">
        <v>3540</v>
      </c>
      <c r="D722" s="13">
        <v>41.36</v>
      </c>
      <c r="E722" s="20">
        <f t="shared" si="33"/>
        <v>58.64</v>
      </c>
      <c r="F722" s="14">
        <v>2.42</v>
      </c>
      <c r="G722" s="15">
        <f t="shared" si="34"/>
        <v>2.4177949709864603</v>
      </c>
      <c r="H722" s="8" t="str">
        <f t="shared" si="35"/>
        <v>Yes</v>
      </c>
    </row>
    <row r="723" spans="1:8" x14ac:dyDescent="0.4">
      <c r="A723" s="12" t="s">
        <v>1710</v>
      </c>
      <c r="B723" s="12" t="s">
        <v>1711</v>
      </c>
      <c r="C723" s="12" t="s">
        <v>3540</v>
      </c>
      <c r="D723" s="13">
        <v>29.37</v>
      </c>
      <c r="E723" s="20">
        <f t="shared" si="33"/>
        <v>70.63</v>
      </c>
      <c r="F723" s="14">
        <v>3.4</v>
      </c>
      <c r="G723" s="15">
        <f t="shared" si="34"/>
        <v>3.4048348655090228</v>
      </c>
      <c r="H723" s="8" t="str">
        <f t="shared" si="35"/>
        <v>Yes</v>
      </c>
    </row>
    <row r="724" spans="1:8" x14ac:dyDescent="0.4">
      <c r="A724" s="12" t="s">
        <v>1712</v>
      </c>
      <c r="B724" s="12" t="s">
        <v>1713</v>
      </c>
      <c r="C724" s="12" t="s">
        <v>3540</v>
      </c>
      <c r="D724" s="13">
        <v>35.57</v>
      </c>
      <c r="E724" s="20">
        <f t="shared" si="33"/>
        <v>64.430000000000007</v>
      </c>
      <c r="F724" s="14">
        <v>2.81</v>
      </c>
      <c r="G724" s="15">
        <f t="shared" si="34"/>
        <v>2.8113578858588699</v>
      </c>
      <c r="H724" s="8" t="str">
        <f t="shared" si="35"/>
        <v>Yes</v>
      </c>
    </row>
    <row r="725" spans="1:8" x14ac:dyDescent="0.4">
      <c r="A725" s="12" t="s">
        <v>1714</v>
      </c>
      <c r="B725" s="12" t="s">
        <v>1715</v>
      </c>
      <c r="C725" s="12" t="s">
        <v>3544</v>
      </c>
      <c r="D725" s="13">
        <v>50</v>
      </c>
      <c r="E725" s="20">
        <f t="shared" si="33"/>
        <v>50</v>
      </c>
      <c r="F725" s="14">
        <v>2</v>
      </c>
      <c r="G725" s="15">
        <f t="shared" si="34"/>
        <v>2</v>
      </c>
      <c r="H725" s="8" t="str">
        <f t="shared" si="35"/>
        <v>Yes</v>
      </c>
    </row>
    <row r="726" spans="1:8" x14ac:dyDescent="0.4">
      <c r="A726" s="12" t="s">
        <v>1716</v>
      </c>
      <c r="B726" s="12" t="s">
        <v>1717</v>
      </c>
      <c r="C726" s="12" t="s">
        <v>3541</v>
      </c>
      <c r="D726" s="13">
        <v>32.6</v>
      </c>
      <c r="E726" s="20">
        <f t="shared" si="33"/>
        <v>67.400000000000006</v>
      </c>
      <c r="F726" s="14">
        <v>3.07</v>
      </c>
      <c r="G726" s="15">
        <f t="shared" si="34"/>
        <v>3.0674846625766872</v>
      </c>
      <c r="H726" s="8" t="str">
        <f t="shared" si="35"/>
        <v>Yes</v>
      </c>
    </row>
    <row r="727" spans="1:8" x14ac:dyDescent="0.4">
      <c r="A727" s="12" t="s">
        <v>3605</v>
      </c>
      <c r="B727" s="12" t="s">
        <v>3606</v>
      </c>
      <c r="C727" s="12" t="s">
        <v>3544</v>
      </c>
      <c r="D727" s="13">
        <v>50</v>
      </c>
      <c r="E727" s="20">
        <f t="shared" si="33"/>
        <v>50</v>
      </c>
      <c r="F727" s="14">
        <v>2</v>
      </c>
      <c r="G727" s="15">
        <f t="shared" si="34"/>
        <v>2</v>
      </c>
      <c r="H727" s="8" t="str">
        <f t="shared" si="35"/>
        <v>Yes</v>
      </c>
    </row>
    <row r="728" spans="1:8" x14ac:dyDescent="0.4">
      <c r="A728" s="12" t="s">
        <v>3607</v>
      </c>
      <c r="B728" s="12" t="s">
        <v>3608</v>
      </c>
      <c r="C728" s="12" t="s">
        <v>3544</v>
      </c>
      <c r="D728" s="13">
        <v>50</v>
      </c>
      <c r="E728" s="20">
        <f t="shared" si="33"/>
        <v>50</v>
      </c>
      <c r="F728" s="14">
        <v>2</v>
      </c>
      <c r="G728" s="15">
        <f t="shared" si="34"/>
        <v>2</v>
      </c>
      <c r="H728" s="8" t="str">
        <f t="shared" si="35"/>
        <v>Yes</v>
      </c>
    </row>
    <row r="729" spans="1:8" x14ac:dyDescent="0.4">
      <c r="A729" s="12" t="s">
        <v>1720</v>
      </c>
      <c r="B729" s="12" t="s">
        <v>1721</v>
      </c>
      <c r="C729" s="12" t="s">
        <v>3540</v>
      </c>
      <c r="D729" s="13">
        <v>28.75</v>
      </c>
      <c r="E729" s="20">
        <f t="shared" si="33"/>
        <v>71.25</v>
      </c>
      <c r="F729" s="14">
        <v>3.48</v>
      </c>
      <c r="G729" s="15">
        <f t="shared" si="34"/>
        <v>3.4782608695652173</v>
      </c>
      <c r="H729" s="8" t="str">
        <f t="shared" si="35"/>
        <v>Yes</v>
      </c>
    </row>
    <row r="730" spans="1:8" x14ac:dyDescent="0.4">
      <c r="A730" s="12" t="s">
        <v>1722</v>
      </c>
      <c r="B730" s="12" t="s">
        <v>1723</v>
      </c>
      <c r="C730" s="12" t="s">
        <v>3540</v>
      </c>
      <c r="D730" s="13">
        <v>32.369999999999997</v>
      </c>
      <c r="E730" s="20">
        <f t="shared" si="33"/>
        <v>67.63</v>
      </c>
      <c r="F730" s="14">
        <v>3.09</v>
      </c>
      <c r="G730" s="15">
        <f t="shared" si="34"/>
        <v>3.0892801977139328</v>
      </c>
      <c r="H730" s="8" t="str">
        <f t="shared" si="35"/>
        <v>Yes</v>
      </c>
    </row>
    <row r="731" spans="1:8" x14ac:dyDescent="0.4">
      <c r="A731" s="12" t="s">
        <v>1724</v>
      </c>
      <c r="B731" s="12" t="s">
        <v>1725</v>
      </c>
      <c r="C731" s="12" t="s">
        <v>3541</v>
      </c>
      <c r="D731" s="13">
        <v>34.299999999999997</v>
      </c>
      <c r="E731" s="20">
        <f t="shared" si="33"/>
        <v>65.7</v>
      </c>
      <c r="F731" s="14">
        <v>2.92</v>
      </c>
      <c r="G731" s="15">
        <f t="shared" si="34"/>
        <v>2.915451895043732</v>
      </c>
      <c r="H731" s="8" t="str">
        <f t="shared" si="35"/>
        <v>Yes</v>
      </c>
    </row>
    <row r="732" spans="1:8" x14ac:dyDescent="0.4">
      <c r="A732" s="12" t="s">
        <v>1726</v>
      </c>
      <c r="B732" s="12" t="s">
        <v>1727</v>
      </c>
      <c r="C732" s="12" t="s">
        <v>3540</v>
      </c>
      <c r="D732" s="13">
        <v>32.479999999999997</v>
      </c>
      <c r="E732" s="20">
        <f t="shared" si="33"/>
        <v>67.52000000000001</v>
      </c>
      <c r="F732" s="14">
        <v>3.08</v>
      </c>
      <c r="G732" s="15">
        <f t="shared" si="34"/>
        <v>3.0788177339901481</v>
      </c>
      <c r="H732" s="8" t="str">
        <f t="shared" si="35"/>
        <v>Yes</v>
      </c>
    </row>
    <row r="733" spans="1:8" x14ac:dyDescent="0.4">
      <c r="A733" s="12" t="s">
        <v>1728</v>
      </c>
      <c r="B733" s="12" t="s">
        <v>1729</v>
      </c>
      <c r="C733" s="12" t="s">
        <v>3540</v>
      </c>
      <c r="D733" s="13">
        <v>37.07</v>
      </c>
      <c r="E733" s="20">
        <f t="shared" si="33"/>
        <v>62.93</v>
      </c>
      <c r="F733" s="14">
        <v>2.7</v>
      </c>
      <c r="G733" s="15">
        <f t="shared" si="34"/>
        <v>2.6975991367682761</v>
      </c>
      <c r="H733" s="8" t="str">
        <f t="shared" si="35"/>
        <v>Yes</v>
      </c>
    </row>
    <row r="734" spans="1:8" x14ac:dyDescent="0.4">
      <c r="A734" s="12" t="s">
        <v>1730</v>
      </c>
      <c r="B734" s="12" t="s">
        <v>1731</v>
      </c>
      <c r="C734" s="12" t="s">
        <v>3540</v>
      </c>
      <c r="D734" s="13">
        <v>33.299999999999997</v>
      </c>
      <c r="E734" s="20">
        <f t="shared" si="33"/>
        <v>66.7</v>
      </c>
      <c r="F734" s="14">
        <v>3</v>
      </c>
      <c r="G734" s="15">
        <f t="shared" si="34"/>
        <v>3.0030030030030033</v>
      </c>
      <c r="H734" s="8" t="str">
        <f t="shared" si="35"/>
        <v>Yes</v>
      </c>
    </row>
    <row r="735" spans="1:8" x14ac:dyDescent="0.4">
      <c r="A735" s="12" t="s">
        <v>1732</v>
      </c>
      <c r="B735" s="12" t="s">
        <v>1733</v>
      </c>
      <c r="C735" s="12" t="s">
        <v>3541</v>
      </c>
      <c r="D735" s="13">
        <v>27.8</v>
      </c>
      <c r="E735" s="20">
        <f t="shared" si="33"/>
        <v>72.2</v>
      </c>
      <c r="F735" s="14">
        <v>3.6</v>
      </c>
      <c r="G735" s="15">
        <f t="shared" si="34"/>
        <v>3.5971223021582732</v>
      </c>
      <c r="H735" s="8" t="str">
        <f t="shared" si="35"/>
        <v>Yes</v>
      </c>
    </row>
    <row r="736" spans="1:8" x14ac:dyDescent="0.4">
      <c r="A736" s="12" t="s">
        <v>3609</v>
      </c>
      <c r="B736" s="12" t="s">
        <v>3610</v>
      </c>
      <c r="C736" s="12" t="s">
        <v>3544</v>
      </c>
      <c r="D736" s="13">
        <v>50</v>
      </c>
      <c r="E736" s="20">
        <f t="shared" si="33"/>
        <v>50</v>
      </c>
      <c r="F736" s="14">
        <v>2</v>
      </c>
      <c r="G736" s="15">
        <f t="shared" si="34"/>
        <v>2</v>
      </c>
      <c r="H736" s="8" t="str">
        <f t="shared" si="35"/>
        <v>Yes</v>
      </c>
    </row>
    <row r="737" spans="1:8" x14ac:dyDescent="0.4">
      <c r="A737" s="12" t="s">
        <v>1736</v>
      </c>
      <c r="B737" s="12" t="s">
        <v>1737</v>
      </c>
      <c r="C737" s="12" t="s">
        <v>3540</v>
      </c>
      <c r="D737" s="13">
        <v>42.24</v>
      </c>
      <c r="E737" s="20">
        <f t="shared" si="33"/>
        <v>57.76</v>
      </c>
      <c r="F737" s="14">
        <v>2.37</v>
      </c>
      <c r="G737" s="15">
        <f t="shared" si="34"/>
        <v>2.3674242424242422</v>
      </c>
      <c r="H737" s="8" t="str">
        <f t="shared" si="35"/>
        <v>Yes</v>
      </c>
    </row>
    <row r="738" spans="1:8" x14ac:dyDescent="0.4">
      <c r="A738" s="12" t="s">
        <v>1738</v>
      </c>
      <c r="B738" s="12" t="s">
        <v>1739</v>
      </c>
      <c r="C738" s="12" t="s">
        <v>3541</v>
      </c>
      <c r="D738" s="13">
        <v>28.9</v>
      </c>
      <c r="E738" s="20">
        <f t="shared" si="33"/>
        <v>71.099999999999994</v>
      </c>
      <c r="F738" s="14">
        <v>3.46</v>
      </c>
      <c r="G738" s="15">
        <f t="shared" si="34"/>
        <v>3.4602076124567476</v>
      </c>
      <c r="H738" s="8" t="str">
        <f t="shared" si="35"/>
        <v>Yes</v>
      </c>
    </row>
    <row r="739" spans="1:8" x14ac:dyDescent="0.4">
      <c r="A739" s="12" t="s">
        <v>1740</v>
      </c>
      <c r="B739" s="12" t="s">
        <v>1741</v>
      </c>
      <c r="C739" s="12" t="s">
        <v>3544</v>
      </c>
      <c r="D739" s="13">
        <v>50</v>
      </c>
      <c r="E739" s="20">
        <f t="shared" si="33"/>
        <v>50</v>
      </c>
      <c r="F739" s="14">
        <v>2</v>
      </c>
      <c r="G739" s="15">
        <f t="shared" si="34"/>
        <v>2</v>
      </c>
      <c r="H739" s="8" t="str">
        <f t="shared" si="35"/>
        <v>Yes</v>
      </c>
    </row>
    <row r="740" spans="1:8" x14ac:dyDescent="0.4">
      <c r="A740" s="12" t="s">
        <v>1742</v>
      </c>
      <c r="B740" s="12" t="s">
        <v>1743</v>
      </c>
      <c r="C740" s="12" t="s">
        <v>3540</v>
      </c>
      <c r="D740" s="13">
        <v>30.17</v>
      </c>
      <c r="E740" s="20">
        <f t="shared" si="33"/>
        <v>69.83</v>
      </c>
      <c r="F740" s="14">
        <v>3.31</v>
      </c>
      <c r="G740" s="15">
        <f t="shared" si="34"/>
        <v>3.3145508783559827</v>
      </c>
      <c r="H740" s="8" t="str">
        <f t="shared" si="35"/>
        <v>Yes</v>
      </c>
    </row>
    <row r="741" spans="1:8" x14ac:dyDescent="0.4">
      <c r="A741" s="12" t="s">
        <v>1744</v>
      </c>
      <c r="B741" s="12" t="s">
        <v>1745</v>
      </c>
      <c r="C741" s="12" t="s">
        <v>3540</v>
      </c>
      <c r="D741" s="13">
        <v>33.369999999999997</v>
      </c>
      <c r="E741" s="20">
        <f t="shared" si="33"/>
        <v>66.63</v>
      </c>
      <c r="F741" s="14">
        <v>3</v>
      </c>
      <c r="G741" s="15">
        <f t="shared" si="34"/>
        <v>2.9967036260113877</v>
      </c>
      <c r="H741" s="8" t="str">
        <f t="shared" si="35"/>
        <v>Yes</v>
      </c>
    </row>
    <row r="742" spans="1:8" x14ac:dyDescent="0.4">
      <c r="A742" s="12" t="s">
        <v>1746</v>
      </c>
      <c r="B742" s="12" t="s">
        <v>1747</v>
      </c>
      <c r="C742" s="12" t="s">
        <v>3540</v>
      </c>
      <c r="D742" s="13">
        <v>40.39</v>
      </c>
      <c r="E742" s="20">
        <f t="shared" si="33"/>
        <v>59.61</v>
      </c>
      <c r="F742" s="14">
        <v>2.48</v>
      </c>
      <c r="G742" s="15">
        <f t="shared" si="34"/>
        <v>2.4758603614756129</v>
      </c>
      <c r="H742" s="8" t="str">
        <f t="shared" si="35"/>
        <v>Yes</v>
      </c>
    </row>
    <row r="743" spans="1:8" x14ac:dyDescent="0.4">
      <c r="A743" s="12" t="s">
        <v>1748</v>
      </c>
      <c r="B743" s="12" t="s">
        <v>1749</v>
      </c>
      <c r="C743" s="12" t="s">
        <v>3540</v>
      </c>
      <c r="D743" s="13">
        <v>36.200000000000003</v>
      </c>
      <c r="E743" s="20">
        <f t="shared" si="33"/>
        <v>63.8</v>
      </c>
      <c r="F743" s="14">
        <v>2.76</v>
      </c>
      <c r="G743" s="15">
        <f t="shared" si="34"/>
        <v>2.7624309392265189</v>
      </c>
      <c r="H743" s="8" t="str">
        <f t="shared" si="35"/>
        <v>Yes</v>
      </c>
    </row>
    <row r="744" spans="1:8" x14ac:dyDescent="0.4">
      <c r="A744" s="12" t="s">
        <v>1750</v>
      </c>
      <c r="B744" s="12" t="s">
        <v>1751</v>
      </c>
      <c r="C744" s="12" t="s">
        <v>3544</v>
      </c>
      <c r="D744" s="13">
        <v>50</v>
      </c>
      <c r="E744" s="20">
        <f t="shared" si="33"/>
        <v>50</v>
      </c>
      <c r="F744" s="14">
        <v>2</v>
      </c>
      <c r="G744" s="15">
        <f t="shared" si="34"/>
        <v>2</v>
      </c>
      <c r="H744" s="8" t="str">
        <f t="shared" si="35"/>
        <v>Yes</v>
      </c>
    </row>
    <row r="745" spans="1:8" x14ac:dyDescent="0.4">
      <c r="A745" s="12" t="s">
        <v>1752</v>
      </c>
      <c r="B745" s="12" t="s">
        <v>1753</v>
      </c>
      <c r="C745" s="12" t="s">
        <v>3540</v>
      </c>
      <c r="D745" s="13">
        <v>35.47</v>
      </c>
      <c r="E745" s="20">
        <f t="shared" si="33"/>
        <v>64.53</v>
      </c>
      <c r="F745" s="14">
        <v>2.82</v>
      </c>
      <c r="G745" s="15">
        <f t="shared" si="34"/>
        <v>2.8192839018889204</v>
      </c>
      <c r="H745" s="8" t="str">
        <f t="shared" si="35"/>
        <v>Yes</v>
      </c>
    </row>
    <row r="746" spans="1:8" x14ac:dyDescent="0.4">
      <c r="A746" s="12" t="s">
        <v>1754</v>
      </c>
      <c r="B746" s="12" t="s">
        <v>1755</v>
      </c>
      <c r="C746" s="12" t="s">
        <v>3540</v>
      </c>
      <c r="D746" s="13">
        <v>36.79</v>
      </c>
      <c r="E746" s="20">
        <f t="shared" si="33"/>
        <v>63.21</v>
      </c>
      <c r="F746" s="14">
        <v>2.72</v>
      </c>
      <c r="G746" s="15">
        <f t="shared" si="34"/>
        <v>2.7181299266104921</v>
      </c>
      <c r="H746" s="8" t="str">
        <f t="shared" si="35"/>
        <v>Yes</v>
      </c>
    </row>
    <row r="747" spans="1:8" x14ac:dyDescent="0.4">
      <c r="A747" s="12" t="s">
        <v>1756</v>
      </c>
      <c r="B747" s="12" t="s">
        <v>1757</v>
      </c>
      <c r="C747" s="12" t="s">
        <v>3544</v>
      </c>
      <c r="D747" s="13">
        <v>50</v>
      </c>
      <c r="E747" s="20">
        <f t="shared" si="33"/>
        <v>50</v>
      </c>
      <c r="F747" s="14">
        <v>2</v>
      </c>
      <c r="G747" s="15">
        <f t="shared" si="34"/>
        <v>2</v>
      </c>
      <c r="H747" s="8" t="str">
        <f t="shared" si="35"/>
        <v>Yes</v>
      </c>
    </row>
    <row r="748" spans="1:8" x14ac:dyDescent="0.4">
      <c r="A748" s="12" t="s">
        <v>1758</v>
      </c>
      <c r="B748" s="12" t="s">
        <v>1759</v>
      </c>
      <c r="C748" s="12" t="s">
        <v>3540</v>
      </c>
      <c r="D748" s="13">
        <v>34.909999999999997</v>
      </c>
      <c r="E748" s="20">
        <f t="shared" si="33"/>
        <v>65.09</v>
      </c>
      <c r="F748" s="14">
        <v>2.86</v>
      </c>
      <c r="G748" s="15">
        <f t="shared" si="34"/>
        <v>2.8645087367516475</v>
      </c>
      <c r="H748" s="8" t="str">
        <f t="shared" si="35"/>
        <v>Yes</v>
      </c>
    </row>
    <row r="749" spans="1:8" x14ac:dyDescent="0.4">
      <c r="A749" s="12" t="s">
        <v>1760</v>
      </c>
      <c r="B749" s="12" t="s">
        <v>1761</v>
      </c>
      <c r="C749" s="12" t="s">
        <v>3540</v>
      </c>
      <c r="D749" s="13">
        <v>30.3</v>
      </c>
      <c r="E749" s="20">
        <f t="shared" si="33"/>
        <v>69.7</v>
      </c>
      <c r="F749" s="14">
        <v>3.3</v>
      </c>
      <c r="G749" s="15">
        <f t="shared" si="34"/>
        <v>3.3003300330033003</v>
      </c>
      <c r="H749" s="8" t="str">
        <f t="shared" si="35"/>
        <v>Yes</v>
      </c>
    </row>
    <row r="750" spans="1:8" x14ac:dyDescent="0.4">
      <c r="A750" s="12" t="s">
        <v>1762</v>
      </c>
      <c r="B750" s="12" t="s">
        <v>1763</v>
      </c>
      <c r="C750" s="12" t="s">
        <v>3540</v>
      </c>
      <c r="D750" s="13">
        <v>40.020000000000003</v>
      </c>
      <c r="E750" s="20">
        <f t="shared" si="33"/>
        <v>59.98</v>
      </c>
      <c r="F750" s="14">
        <v>2.5</v>
      </c>
      <c r="G750" s="15">
        <f t="shared" si="34"/>
        <v>2.4987506246876561</v>
      </c>
      <c r="H750" s="8" t="str">
        <f t="shared" si="35"/>
        <v>Yes</v>
      </c>
    </row>
    <row r="751" spans="1:8" x14ac:dyDescent="0.4">
      <c r="A751" s="12" t="s">
        <v>1764</v>
      </c>
      <c r="B751" s="12" t="s">
        <v>1765</v>
      </c>
      <c r="C751" s="12" t="s">
        <v>3544</v>
      </c>
      <c r="D751" s="13">
        <v>50</v>
      </c>
      <c r="E751" s="20">
        <f t="shared" si="33"/>
        <v>50</v>
      </c>
      <c r="F751" s="14">
        <v>2</v>
      </c>
      <c r="G751" s="15">
        <f t="shared" si="34"/>
        <v>2</v>
      </c>
      <c r="H751" s="8" t="str">
        <f t="shared" si="35"/>
        <v>Yes</v>
      </c>
    </row>
    <row r="752" spans="1:8" x14ac:dyDescent="0.4">
      <c r="A752" s="12" t="s">
        <v>3611</v>
      </c>
      <c r="B752" s="12" t="s">
        <v>3612</v>
      </c>
      <c r="C752" s="12" t="s">
        <v>3540</v>
      </c>
      <c r="D752" s="13">
        <v>30.95</v>
      </c>
      <c r="E752" s="20">
        <f t="shared" si="33"/>
        <v>69.05</v>
      </c>
      <c r="F752" s="14">
        <v>3.23</v>
      </c>
      <c r="G752" s="15">
        <f t="shared" si="34"/>
        <v>3.2310177705977385</v>
      </c>
      <c r="H752" s="8" t="str">
        <f t="shared" si="35"/>
        <v>Yes</v>
      </c>
    </row>
    <row r="753" spans="1:8" x14ac:dyDescent="0.4">
      <c r="A753" s="12" t="s">
        <v>1766</v>
      </c>
      <c r="B753" s="12" t="s">
        <v>1767</v>
      </c>
      <c r="C753" s="12" t="s">
        <v>3540</v>
      </c>
      <c r="D753" s="13">
        <v>42.37</v>
      </c>
      <c r="E753" s="20">
        <f t="shared" si="33"/>
        <v>57.63</v>
      </c>
      <c r="F753" s="14">
        <v>2.36</v>
      </c>
      <c r="G753" s="15">
        <f t="shared" si="34"/>
        <v>2.3601604909133824</v>
      </c>
      <c r="H753" s="8" t="str">
        <f t="shared" si="35"/>
        <v>Yes</v>
      </c>
    </row>
    <row r="754" spans="1:8" x14ac:dyDescent="0.4">
      <c r="A754" s="12" t="s">
        <v>3613</v>
      </c>
      <c r="B754" s="12" t="s">
        <v>3614</v>
      </c>
      <c r="C754" s="12" t="s">
        <v>3540</v>
      </c>
      <c r="D754" s="13">
        <v>26.5</v>
      </c>
      <c r="E754" s="20">
        <f t="shared" si="33"/>
        <v>73.5</v>
      </c>
      <c r="F754" s="14">
        <v>3.77</v>
      </c>
      <c r="G754" s="15">
        <f t="shared" si="34"/>
        <v>3.7735849056603774</v>
      </c>
      <c r="H754" s="8" t="str">
        <f t="shared" si="35"/>
        <v>Yes</v>
      </c>
    </row>
    <row r="755" spans="1:8" x14ac:dyDescent="0.4">
      <c r="A755" s="12" t="s">
        <v>1768</v>
      </c>
      <c r="B755" s="12" t="s">
        <v>1769</v>
      </c>
      <c r="C755" s="12" t="s">
        <v>3540</v>
      </c>
      <c r="D755" s="13">
        <v>33.39</v>
      </c>
      <c r="E755" s="20">
        <f t="shared" si="33"/>
        <v>66.61</v>
      </c>
      <c r="F755" s="14">
        <v>2.99</v>
      </c>
      <c r="G755" s="15">
        <f t="shared" si="34"/>
        <v>2.9949086552860136</v>
      </c>
      <c r="H755" s="8" t="str">
        <f t="shared" si="35"/>
        <v>Yes</v>
      </c>
    </row>
    <row r="756" spans="1:8" x14ac:dyDescent="0.4">
      <c r="A756" s="12" t="s">
        <v>1772</v>
      </c>
      <c r="B756" s="12" t="s">
        <v>1773</v>
      </c>
      <c r="C756" s="12" t="s">
        <v>3540</v>
      </c>
      <c r="D756" s="13">
        <v>31.6</v>
      </c>
      <c r="E756" s="20">
        <f t="shared" si="33"/>
        <v>68.400000000000006</v>
      </c>
      <c r="F756" s="14">
        <v>3.16</v>
      </c>
      <c r="G756" s="15">
        <f t="shared" si="34"/>
        <v>3.1645569620253164</v>
      </c>
      <c r="H756" s="8" t="str">
        <f t="shared" si="35"/>
        <v>Yes</v>
      </c>
    </row>
    <row r="757" spans="1:8" x14ac:dyDescent="0.4">
      <c r="A757" s="12" t="s">
        <v>1774</v>
      </c>
      <c r="B757" s="12" t="s">
        <v>1775</v>
      </c>
      <c r="C757" s="12" t="s">
        <v>3541</v>
      </c>
      <c r="D757" s="13">
        <v>22.6</v>
      </c>
      <c r="E757" s="20">
        <f t="shared" si="33"/>
        <v>77.400000000000006</v>
      </c>
      <c r="F757" s="14">
        <v>4.42</v>
      </c>
      <c r="G757" s="15">
        <f t="shared" si="34"/>
        <v>4.4247787610619467</v>
      </c>
      <c r="H757" s="8" t="str">
        <f t="shared" si="35"/>
        <v>Yes</v>
      </c>
    </row>
    <row r="758" spans="1:8" x14ac:dyDescent="0.4">
      <c r="A758" s="12" t="s">
        <v>3615</v>
      </c>
      <c r="B758" s="12" t="s">
        <v>3616</v>
      </c>
      <c r="C758" s="12" t="s">
        <v>3544</v>
      </c>
      <c r="D758" s="13">
        <v>50</v>
      </c>
      <c r="E758" s="20">
        <f t="shared" si="33"/>
        <v>50</v>
      </c>
      <c r="F758" s="14">
        <v>2</v>
      </c>
      <c r="G758" s="15">
        <f t="shared" si="34"/>
        <v>2</v>
      </c>
      <c r="H758" s="8" t="str">
        <f t="shared" si="35"/>
        <v>Yes</v>
      </c>
    </row>
    <row r="759" spans="1:8" x14ac:dyDescent="0.4">
      <c r="A759" s="12" t="s">
        <v>3617</v>
      </c>
      <c r="B759" s="12" t="s">
        <v>3618</v>
      </c>
      <c r="C759" s="12" t="s">
        <v>3544</v>
      </c>
      <c r="D759" s="13">
        <v>50</v>
      </c>
      <c r="E759" s="20">
        <f t="shared" si="33"/>
        <v>50</v>
      </c>
      <c r="F759" s="14">
        <v>2</v>
      </c>
      <c r="G759" s="15">
        <f t="shared" si="34"/>
        <v>2</v>
      </c>
      <c r="H759" s="8" t="str">
        <f t="shared" si="35"/>
        <v>Yes</v>
      </c>
    </row>
    <row r="760" spans="1:8" x14ac:dyDescent="0.4">
      <c r="A760" s="12" t="s">
        <v>1776</v>
      </c>
      <c r="B760" s="12" t="s">
        <v>1777</v>
      </c>
      <c r="C760" s="12" t="s">
        <v>3540</v>
      </c>
      <c r="D760" s="13">
        <v>36.28</v>
      </c>
      <c r="E760" s="20">
        <f t="shared" si="33"/>
        <v>63.72</v>
      </c>
      <c r="F760" s="14">
        <v>2.76</v>
      </c>
      <c r="G760" s="15">
        <f t="shared" si="34"/>
        <v>2.7563395810363835</v>
      </c>
      <c r="H760" s="8" t="str">
        <f t="shared" si="35"/>
        <v>Yes</v>
      </c>
    </row>
    <row r="761" spans="1:8" x14ac:dyDescent="0.4">
      <c r="A761" s="12" t="s">
        <v>1778</v>
      </c>
      <c r="B761" s="12" t="s">
        <v>1779</v>
      </c>
      <c r="C761" s="12" t="s">
        <v>3540</v>
      </c>
      <c r="D761" s="13">
        <v>35.270000000000003</v>
      </c>
      <c r="E761" s="20">
        <f t="shared" si="33"/>
        <v>64.72999999999999</v>
      </c>
      <c r="F761" s="14">
        <v>2.84</v>
      </c>
      <c r="G761" s="15">
        <f t="shared" si="34"/>
        <v>2.8352707683583778</v>
      </c>
      <c r="H761" s="8" t="str">
        <f t="shared" si="35"/>
        <v>Yes</v>
      </c>
    </row>
    <row r="762" spans="1:8" x14ac:dyDescent="0.4">
      <c r="A762" s="12" t="s">
        <v>1780</v>
      </c>
      <c r="B762" s="12" t="s">
        <v>1781</v>
      </c>
      <c r="C762" s="12" t="s">
        <v>3540</v>
      </c>
      <c r="D762" s="13">
        <v>30.59</v>
      </c>
      <c r="E762" s="20">
        <f t="shared" si="33"/>
        <v>69.41</v>
      </c>
      <c r="F762" s="14">
        <v>3.27</v>
      </c>
      <c r="G762" s="15">
        <f t="shared" si="34"/>
        <v>3.2690421706440014</v>
      </c>
      <c r="H762" s="8" t="str">
        <f t="shared" si="35"/>
        <v>Yes</v>
      </c>
    </row>
    <row r="763" spans="1:8" x14ac:dyDescent="0.4">
      <c r="A763" s="12" t="s">
        <v>1782</v>
      </c>
      <c r="B763" s="12" t="s">
        <v>1783</v>
      </c>
      <c r="C763" s="12" t="s">
        <v>3541</v>
      </c>
      <c r="D763" s="13">
        <v>29.7</v>
      </c>
      <c r="E763" s="20">
        <f t="shared" si="33"/>
        <v>70.3</v>
      </c>
      <c r="F763" s="14">
        <v>3.37</v>
      </c>
      <c r="G763" s="15">
        <f t="shared" si="34"/>
        <v>3.3670033670033672</v>
      </c>
      <c r="H763" s="8" t="str">
        <f t="shared" si="35"/>
        <v>Yes</v>
      </c>
    </row>
    <row r="764" spans="1:8" x14ac:dyDescent="0.4">
      <c r="A764" s="12" t="s">
        <v>3619</v>
      </c>
      <c r="B764" s="12" t="s">
        <v>3620</v>
      </c>
      <c r="C764" s="12" t="s">
        <v>3540</v>
      </c>
      <c r="D764" s="13">
        <v>40.19</v>
      </c>
      <c r="E764" s="20">
        <f t="shared" si="33"/>
        <v>59.81</v>
      </c>
      <c r="F764" s="14">
        <v>2.4900000000000002</v>
      </c>
      <c r="G764" s="15">
        <f t="shared" si="34"/>
        <v>2.488181139586962</v>
      </c>
      <c r="H764" s="8" t="str">
        <f t="shared" si="35"/>
        <v>Yes</v>
      </c>
    </row>
    <row r="765" spans="1:8" x14ac:dyDescent="0.4">
      <c r="A765" s="12" t="s">
        <v>1784</v>
      </c>
      <c r="B765" s="12" t="s">
        <v>1785</v>
      </c>
      <c r="C765" s="12" t="s">
        <v>3540</v>
      </c>
      <c r="D765" s="13">
        <v>34.520000000000003</v>
      </c>
      <c r="E765" s="20">
        <f t="shared" si="33"/>
        <v>65.47999999999999</v>
      </c>
      <c r="F765" s="14">
        <v>2.9</v>
      </c>
      <c r="G765" s="15">
        <f t="shared" si="34"/>
        <v>2.8968713789107761</v>
      </c>
      <c r="H765" s="8" t="str">
        <f t="shared" si="35"/>
        <v>Yes</v>
      </c>
    </row>
    <row r="766" spans="1:8" x14ac:dyDescent="0.4">
      <c r="A766" s="12" t="s">
        <v>1786</v>
      </c>
      <c r="B766" s="12" t="s">
        <v>1787</v>
      </c>
      <c r="C766" s="12" t="s">
        <v>3540</v>
      </c>
      <c r="D766" s="13">
        <v>33.65</v>
      </c>
      <c r="E766" s="20">
        <f t="shared" si="33"/>
        <v>66.349999999999994</v>
      </c>
      <c r="F766" s="14">
        <v>2.97</v>
      </c>
      <c r="G766" s="15">
        <f t="shared" si="34"/>
        <v>2.9717682020802378</v>
      </c>
      <c r="H766" s="8" t="str">
        <f t="shared" si="35"/>
        <v>Yes</v>
      </c>
    </row>
    <row r="767" spans="1:8" x14ac:dyDescent="0.4">
      <c r="A767" s="12" t="s">
        <v>1788</v>
      </c>
      <c r="B767" s="12" t="s">
        <v>1789</v>
      </c>
      <c r="C767" s="12" t="s">
        <v>3540</v>
      </c>
      <c r="D767" s="13">
        <v>36.92</v>
      </c>
      <c r="E767" s="20">
        <f t="shared" si="33"/>
        <v>63.08</v>
      </c>
      <c r="F767" s="14">
        <v>2.71</v>
      </c>
      <c r="G767" s="15">
        <f t="shared" si="34"/>
        <v>2.7085590465872156</v>
      </c>
      <c r="H767" s="8" t="str">
        <f t="shared" si="35"/>
        <v>Yes</v>
      </c>
    </row>
    <row r="768" spans="1:8" x14ac:dyDescent="0.4">
      <c r="A768" s="12" t="s">
        <v>3621</v>
      </c>
      <c r="B768" s="12" t="s">
        <v>3622</v>
      </c>
      <c r="C768" s="12" t="s">
        <v>3544</v>
      </c>
      <c r="D768" s="13">
        <v>50</v>
      </c>
      <c r="E768" s="20">
        <f t="shared" si="33"/>
        <v>50</v>
      </c>
      <c r="F768" s="14">
        <v>2</v>
      </c>
      <c r="G768" s="15">
        <f t="shared" si="34"/>
        <v>2</v>
      </c>
      <c r="H768" s="8" t="str">
        <f t="shared" si="35"/>
        <v>Yes</v>
      </c>
    </row>
    <row r="769" spans="1:8" x14ac:dyDescent="0.4">
      <c r="A769" s="12" t="s">
        <v>1790</v>
      </c>
      <c r="B769" s="12" t="s">
        <v>1791</v>
      </c>
      <c r="C769" s="12" t="s">
        <v>3540</v>
      </c>
      <c r="D769" s="13">
        <v>34.21</v>
      </c>
      <c r="E769" s="20">
        <f t="shared" si="33"/>
        <v>65.789999999999992</v>
      </c>
      <c r="F769" s="14">
        <v>2.92</v>
      </c>
      <c r="G769" s="15">
        <f t="shared" si="34"/>
        <v>2.9231218941829873</v>
      </c>
      <c r="H769" s="8" t="str">
        <f t="shared" si="35"/>
        <v>Yes</v>
      </c>
    </row>
    <row r="770" spans="1:8" x14ac:dyDescent="0.4">
      <c r="A770" s="12" t="s">
        <v>1792</v>
      </c>
      <c r="B770" s="12" t="s">
        <v>1793</v>
      </c>
      <c r="C770" s="12" t="s">
        <v>3544</v>
      </c>
      <c r="D770" s="13">
        <v>50</v>
      </c>
      <c r="E770" s="20">
        <f t="shared" si="33"/>
        <v>50</v>
      </c>
      <c r="F770" s="14">
        <v>2</v>
      </c>
      <c r="G770" s="15">
        <f t="shared" si="34"/>
        <v>2</v>
      </c>
      <c r="H770" s="8" t="str">
        <f t="shared" si="35"/>
        <v>Yes</v>
      </c>
    </row>
    <row r="771" spans="1:8" x14ac:dyDescent="0.4">
      <c r="A771" s="12" t="s">
        <v>1796</v>
      </c>
      <c r="B771" s="12" t="s">
        <v>1797</v>
      </c>
      <c r="C771" s="12" t="s">
        <v>3540</v>
      </c>
      <c r="D771" s="13">
        <v>30.41</v>
      </c>
      <c r="E771" s="20">
        <f t="shared" si="33"/>
        <v>69.59</v>
      </c>
      <c r="F771" s="14">
        <v>3.29</v>
      </c>
      <c r="G771" s="15">
        <f t="shared" si="34"/>
        <v>3.2883919763235778</v>
      </c>
      <c r="H771" s="8" t="str">
        <f t="shared" si="35"/>
        <v>Yes</v>
      </c>
    </row>
    <row r="772" spans="1:8" x14ac:dyDescent="0.4">
      <c r="A772" s="12" t="s">
        <v>1798</v>
      </c>
      <c r="B772" s="12" t="s">
        <v>1799</v>
      </c>
      <c r="C772" s="12" t="s">
        <v>3540</v>
      </c>
      <c r="D772" s="13">
        <v>33.200000000000003</v>
      </c>
      <c r="E772" s="20">
        <f t="shared" si="33"/>
        <v>66.8</v>
      </c>
      <c r="F772" s="14">
        <v>3.01</v>
      </c>
      <c r="G772" s="15">
        <f t="shared" si="34"/>
        <v>3.012048192771084</v>
      </c>
      <c r="H772" s="8" t="str">
        <f t="shared" si="35"/>
        <v>Yes</v>
      </c>
    </row>
    <row r="773" spans="1:8" x14ac:dyDescent="0.4">
      <c r="A773" s="12" t="s">
        <v>1800</v>
      </c>
      <c r="B773" s="12" t="s">
        <v>1801</v>
      </c>
      <c r="C773" s="12" t="s">
        <v>3540</v>
      </c>
      <c r="D773" s="13">
        <v>30.3</v>
      </c>
      <c r="E773" s="20">
        <f t="shared" si="33"/>
        <v>69.7</v>
      </c>
      <c r="F773" s="14">
        <v>3.3</v>
      </c>
      <c r="G773" s="15">
        <f t="shared" si="34"/>
        <v>3.3003300330033003</v>
      </c>
      <c r="H773" s="8" t="str">
        <f t="shared" si="35"/>
        <v>Yes</v>
      </c>
    </row>
    <row r="774" spans="1:8" x14ac:dyDescent="0.4">
      <c r="A774" s="12" t="s">
        <v>1802</v>
      </c>
      <c r="B774" s="12" t="s">
        <v>1803</v>
      </c>
      <c r="C774" s="12" t="s">
        <v>3540</v>
      </c>
      <c r="D774" s="13">
        <v>33.03</v>
      </c>
      <c r="E774" s="20">
        <f t="shared" ref="E774:E837" si="36">100-D774</f>
        <v>66.97</v>
      </c>
      <c r="F774" s="14">
        <v>3.03</v>
      </c>
      <c r="G774" s="15">
        <f t="shared" ref="G774:G837" si="37">IFERROR(100/D774,"")</f>
        <v>3.0275507114744169</v>
      </c>
      <c r="H774" s="8" t="str">
        <f t="shared" ref="H774:H837" si="38">IF(E774&gt;0,"Yes","No — 0% funding")</f>
        <v>Yes</v>
      </c>
    </row>
    <row r="775" spans="1:8" x14ac:dyDescent="0.4">
      <c r="A775" s="12" t="s">
        <v>1804</v>
      </c>
      <c r="B775" s="12" t="s">
        <v>1805</v>
      </c>
      <c r="C775" s="12" t="s">
        <v>3540</v>
      </c>
      <c r="D775" s="13">
        <v>34.61</v>
      </c>
      <c r="E775" s="20">
        <f t="shared" si="36"/>
        <v>65.39</v>
      </c>
      <c r="F775" s="14">
        <v>2.89</v>
      </c>
      <c r="G775" s="15">
        <f t="shared" si="37"/>
        <v>2.889338341519792</v>
      </c>
      <c r="H775" s="8" t="str">
        <f t="shared" si="38"/>
        <v>Yes</v>
      </c>
    </row>
    <row r="776" spans="1:8" x14ac:dyDescent="0.4">
      <c r="A776" s="12" t="s">
        <v>1806</v>
      </c>
      <c r="B776" s="12" t="s">
        <v>1807</v>
      </c>
      <c r="C776" s="12" t="s">
        <v>3540</v>
      </c>
      <c r="D776" s="13">
        <v>33</v>
      </c>
      <c r="E776" s="20">
        <f t="shared" si="36"/>
        <v>67</v>
      </c>
      <c r="F776" s="14">
        <v>3.03</v>
      </c>
      <c r="G776" s="15">
        <f t="shared" si="37"/>
        <v>3.0303030303030303</v>
      </c>
      <c r="H776" s="8" t="str">
        <f t="shared" si="38"/>
        <v>Yes</v>
      </c>
    </row>
    <row r="777" spans="1:8" x14ac:dyDescent="0.4">
      <c r="A777" s="12" t="s">
        <v>1808</v>
      </c>
      <c r="B777" s="12" t="s">
        <v>1809</v>
      </c>
      <c r="C777" s="12" t="s">
        <v>3544</v>
      </c>
      <c r="D777" s="13">
        <v>50</v>
      </c>
      <c r="E777" s="20">
        <f t="shared" si="36"/>
        <v>50</v>
      </c>
      <c r="F777" s="14">
        <v>2</v>
      </c>
      <c r="G777" s="15">
        <f t="shared" si="37"/>
        <v>2</v>
      </c>
      <c r="H777" s="8" t="str">
        <f t="shared" si="38"/>
        <v>Yes</v>
      </c>
    </row>
    <row r="778" spans="1:8" x14ac:dyDescent="0.4">
      <c r="A778" s="12" t="s">
        <v>1810</v>
      </c>
      <c r="B778" s="12" t="s">
        <v>1811</v>
      </c>
      <c r="C778" s="12" t="s">
        <v>3540</v>
      </c>
      <c r="D778" s="13">
        <v>30.81</v>
      </c>
      <c r="E778" s="20">
        <f t="shared" si="36"/>
        <v>69.19</v>
      </c>
      <c r="F778" s="14">
        <v>3.25</v>
      </c>
      <c r="G778" s="15">
        <f t="shared" si="37"/>
        <v>3.2456994482310941</v>
      </c>
      <c r="H778" s="8" t="str">
        <f t="shared" si="38"/>
        <v>Yes</v>
      </c>
    </row>
    <row r="779" spans="1:8" x14ac:dyDescent="0.4">
      <c r="A779" s="12" t="s">
        <v>1812</v>
      </c>
      <c r="B779" s="12" t="s">
        <v>1813</v>
      </c>
      <c r="C779" s="12" t="s">
        <v>3540</v>
      </c>
      <c r="D779" s="13">
        <v>31.16</v>
      </c>
      <c r="E779" s="20">
        <f t="shared" si="36"/>
        <v>68.84</v>
      </c>
      <c r="F779" s="14">
        <v>3.21</v>
      </c>
      <c r="G779" s="15">
        <f t="shared" si="37"/>
        <v>3.2092426187419769</v>
      </c>
      <c r="H779" s="8" t="str">
        <f t="shared" si="38"/>
        <v>Yes</v>
      </c>
    </row>
    <row r="780" spans="1:8" x14ac:dyDescent="0.4">
      <c r="A780" s="12" t="s">
        <v>1814</v>
      </c>
      <c r="B780" s="12" t="s">
        <v>1815</v>
      </c>
      <c r="C780" s="12" t="s">
        <v>3540</v>
      </c>
      <c r="D780" s="13">
        <v>29.47</v>
      </c>
      <c r="E780" s="20">
        <f t="shared" si="36"/>
        <v>70.53</v>
      </c>
      <c r="F780" s="14">
        <v>3.39</v>
      </c>
      <c r="G780" s="15">
        <f t="shared" si="37"/>
        <v>3.3932813030200206</v>
      </c>
      <c r="H780" s="8" t="str">
        <f t="shared" si="38"/>
        <v>Yes</v>
      </c>
    </row>
    <row r="781" spans="1:8" x14ac:dyDescent="0.4">
      <c r="A781" s="12" t="s">
        <v>1816</v>
      </c>
      <c r="B781" s="12" t="s">
        <v>1817</v>
      </c>
      <c r="C781" s="12" t="s">
        <v>3540</v>
      </c>
      <c r="D781" s="13">
        <v>36.380000000000003</v>
      </c>
      <c r="E781" s="20">
        <f t="shared" si="36"/>
        <v>63.62</v>
      </c>
      <c r="F781" s="14">
        <v>2.75</v>
      </c>
      <c r="G781" s="15">
        <f t="shared" si="37"/>
        <v>2.7487630566245187</v>
      </c>
      <c r="H781" s="8" t="str">
        <f t="shared" si="38"/>
        <v>Yes</v>
      </c>
    </row>
    <row r="782" spans="1:8" x14ac:dyDescent="0.4">
      <c r="A782" s="12" t="s">
        <v>1818</v>
      </c>
      <c r="B782" s="12" t="s">
        <v>1819</v>
      </c>
      <c r="C782" s="12" t="s">
        <v>3540</v>
      </c>
      <c r="D782" s="13">
        <v>29.62</v>
      </c>
      <c r="E782" s="20">
        <f t="shared" si="36"/>
        <v>70.38</v>
      </c>
      <c r="F782" s="14">
        <v>3.38</v>
      </c>
      <c r="G782" s="15">
        <f t="shared" si="37"/>
        <v>3.3760972316002698</v>
      </c>
      <c r="H782" s="8" t="str">
        <f t="shared" si="38"/>
        <v>Yes</v>
      </c>
    </row>
    <row r="783" spans="1:8" x14ac:dyDescent="0.4">
      <c r="A783" s="12" t="s">
        <v>1820</v>
      </c>
      <c r="B783" s="12" t="s">
        <v>1821</v>
      </c>
      <c r="C783" s="12" t="s">
        <v>3540</v>
      </c>
      <c r="D783" s="13">
        <v>35.39</v>
      </c>
      <c r="E783" s="20">
        <f t="shared" si="36"/>
        <v>64.61</v>
      </c>
      <c r="F783" s="14">
        <v>2.83</v>
      </c>
      <c r="G783" s="15">
        <f t="shared" si="37"/>
        <v>2.8256569652444194</v>
      </c>
      <c r="H783" s="8" t="str">
        <f t="shared" si="38"/>
        <v>Yes</v>
      </c>
    </row>
    <row r="784" spans="1:8" x14ac:dyDescent="0.4">
      <c r="A784" s="12" t="s">
        <v>1822</v>
      </c>
      <c r="B784" s="12" t="s">
        <v>1823</v>
      </c>
      <c r="C784" s="12" t="s">
        <v>3541</v>
      </c>
      <c r="D784" s="13">
        <v>25.9</v>
      </c>
      <c r="E784" s="20">
        <f t="shared" si="36"/>
        <v>74.099999999999994</v>
      </c>
      <c r="F784" s="14">
        <v>3.86</v>
      </c>
      <c r="G784" s="15">
        <f t="shared" si="37"/>
        <v>3.8610038610038613</v>
      </c>
      <c r="H784" s="8" t="str">
        <f t="shared" si="38"/>
        <v>Yes</v>
      </c>
    </row>
    <row r="785" spans="1:8" x14ac:dyDescent="0.4">
      <c r="A785" s="12" t="s">
        <v>1824</v>
      </c>
      <c r="B785" s="12" t="s">
        <v>1825</v>
      </c>
      <c r="C785" s="12" t="s">
        <v>3540</v>
      </c>
      <c r="D785" s="13">
        <v>36.94</v>
      </c>
      <c r="E785" s="20">
        <f t="shared" si="36"/>
        <v>63.06</v>
      </c>
      <c r="F785" s="14">
        <v>2.71</v>
      </c>
      <c r="G785" s="15">
        <f t="shared" si="37"/>
        <v>2.7070925825663239</v>
      </c>
      <c r="H785" s="8" t="str">
        <f t="shared" si="38"/>
        <v>Yes</v>
      </c>
    </row>
    <row r="786" spans="1:8" x14ac:dyDescent="0.4">
      <c r="A786" s="12" t="s">
        <v>1826</v>
      </c>
      <c r="B786" s="12" t="s">
        <v>1827</v>
      </c>
      <c r="C786" s="12" t="s">
        <v>3540</v>
      </c>
      <c r="D786" s="13">
        <v>31.05</v>
      </c>
      <c r="E786" s="20">
        <f t="shared" si="36"/>
        <v>68.95</v>
      </c>
      <c r="F786" s="14">
        <v>3.22</v>
      </c>
      <c r="G786" s="15">
        <f t="shared" si="37"/>
        <v>3.2206119162640903</v>
      </c>
      <c r="H786" s="8" t="str">
        <f t="shared" si="38"/>
        <v>Yes</v>
      </c>
    </row>
    <row r="787" spans="1:8" x14ac:dyDescent="0.4">
      <c r="A787" s="12" t="s">
        <v>1828</v>
      </c>
      <c r="B787" s="12" t="s">
        <v>1829</v>
      </c>
      <c r="C787" s="12" t="s">
        <v>3540</v>
      </c>
      <c r="D787" s="13">
        <v>27.92</v>
      </c>
      <c r="E787" s="20">
        <f t="shared" si="36"/>
        <v>72.08</v>
      </c>
      <c r="F787" s="14">
        <v>3.58</v>
      </c>
      <c r="G787" s="15">
        <f t="shared" si="37"/>
        <v>3.5816618911174785</v>
      </c>
      <c r="H787" s="8" t="str">
        <f t="shared" si="38"/>
        <v>Yes</v>
      </c>
    </row>
    <row r="788" spans="1:8" x14ac:dyDescent="0.4">
      <c r="A788" s="12" t="s">
        <v>1830</v>
      </c>
      <c r="B788" s="12" t="s">
        <v>1831</v>
      </c>
      <c r="C788" s="12" t="s">
        <v>3540</v>
      </c>
      <c r="D788" s="13">
        <v>31.53</v>
      </c>
      <c r="E788" s="20">
        <f t="shared" si="36"/>
        <v>68.47</v>
      </c>
      <c r="F788" s="14">
        <v>3.17</v>
      </c>
      <c r="G788" s="15">
        <f t="shared" si="37"/>
        <v>3.1715826197272436</v>
      </c>
      <c r="H788" s="8" t="str">
        <f t="shared" si="38"/>
        <v>Yes</v>
      </c>
    </row>
    <row r="789" spans="1:8" x14ac:dyDescent="0.4">
      <c r="A789" s="12" t="s">
        <v>1832</v>
      </c>
      <c r="B789" s="12" t="s">
        <v>1833</v>
      </c>
      <c r="C789" s="12" t="s">
        <v>3540</v>
      </c>
      <c r="D789" s="13">
        <v>26.5</v>
      </c>
      <c r="E789" s="20">
        <f t="shared" si="36"/>
        <v>73.5</v>
      </c>
      <c r="F789" s="14">
        <v>3.77</v>
      </c>
      <c r="G789" s="15">
        <f t="shared" si="37"/>
        <v>3.7735849056603774</v>
      </c>
      <c r="H789" s="8" t="str">
        <f t="shared" si="38"/>
        <v>Yes</v>
      </c>
    </row>
    <row r="790" spans="1:8" x14ac:dyDescent="0.4">
      <c r="A790" s="12" t="s">
        <v>1838</v>
      </c>
      <c r="B790" s="12" t="s">
        <v>1839</v>
      </c>
      <c r="C790" s="12" t="s">
        <v>3541</v>
      </c>
      <c r="D790" s="13">
        <v>24.2</v>
      </c>
      <c r="E790" s="20">
        <f t="shared" si="36"/>
        <v>75.8</v>
      </c>
      <c r="F790" s="14">
        <v>4.13</v>
      </c>
      <c r="G790" s="15">
        <f t="shared" si="37"/>
        <v>4.1322314049586781</v>
      </c>
      <c r="H790" s="8" t="str">
        <f t="shared" si="38"/>
        <v>Yes</v>
      </c>
    </row>
    <row r="791" spans="1:8" x14ac:dyDescent="0.4">
      <c r="A791" s="12" t="s">
        <v>1840</v>
      </c>
      <c r="B791" s="12" t="s">
        <v>1841</v>
      </c>
      <c r="C791" s="12" t="s">
        <v>3541</v>
      </c>
      <c r="D791" s="13">
        <v>24.2</v>
      </c>
      <c r="E791" s="20">
        <f t="shared" si="36"/>
        <v>75.8</v>
      </c>
      <c r="F791" s="14">
        <v>4.13</v>
      </c>
      <c r="G791" s="15">
        <f t="shared" si="37"/>
        <v>4.1322314049586781</v>
      </c>
      <c r="H791" s="8" t="str">
        <f t="shared" si="38"/>
        <v>Yes</v>
      </c>
    </row>
    <row r="792" spans="1:8" x14ac:dyDescent="0.4">
      <c r="A792" s="12" t="s">
        <v>1842</v>
      </c>
      <c r="B792" s="12" t="s">
        <v>1843</v>
      </c>
      <c r="C792" s="12" t="s">
        <v>3547</v>
      </c>
      <c r="D792" s="13">
        <v>29.23</v>
      </c>
      <c r="E792" s="20">
        <f t="shared" si="36"/>
        <v>70.77</v>
      </c>
      <c r="F792" s="14">
        <v>3.42</v>
      </c>
      <c r="G792" s="15">
        <f t="shared" si="37"/>
        <v>3.4211426616489908</v>
      </c>
      <c r="H792" s="8" t="str">
        <f t="shared" si="38"/>
        <v>Yes</v>
      </c>
    </row>
    <row r="793" spans="1:8" x14ac:dyDescent="0.4">
      <c r="A793" s="12" t="s">
        <v>1850</v>
      </c>
      <c r="B793" s="12" t="s">
        <v>1851</v>
      </c>
      <c r="C793" s="12" t="s">
        <v>3540</v>
      </c>
      <c r="D793" s="13">
        <v>35.22</v>
      </c>
      <c r="E793" s="20">
        <f t="shared" si="36"/>
        <v>64.78</v>
      </c>
      <c r="F793" s="14">
        <v>2.84</v>
      </c>
      <c r="G793" s="15">
        <f t="shared" si="37"/>
        <v>2.8392958546280522</v>
      </c>
      <c r="H793" s="8" t="str">
        <f t="shared" si="38"/>
        <v>Yes</v>
      </c>
    </row>
    <row r="794" spans="1:8" x14ac:dyDescent="0.4">
      <c r="A794" s="12" t="s">
        <v>1852</v>
      </c>
      <c r="B794" s="12" t="s">
        <v>1853</v>
      </c>
      <c r="C794" s="12" t="s">
        <v>3540</v>
      </c>
      <c r="D794" s="13">
        <v>30.04</v>
      </c>
      <c r="E794" s="20">
        <f t="shared" si="36"/>
        <v>69.960000000000008</v>
      </c>
      <c r="F794" s="14">
        <v>3.33</v>
      </c>
      <c r="G794" s="15">
        <f t="shared" si="37"/>
        <v>3.3288948069241013</v>
      </c>
      <c r="H794" s="8" t="str">
        <f t="shared" si="38"/>
        <v>Yes</v>
      </c>
    </row>
    <row r="795" spans="1:8" x14ac:dyDescent="0.4">
      <c r="A795" s="12" t="s">
        <v>1878</v>
      </c>
      <c r="B795" s="12" t="s">
        <v>1879</v>
      </c>
      <c r="C795" s="12" t="s">
        <v>3540</v>
      </c>
      <c r="D795" s="13">
        <v>39.68</v>
      </c>
      <c r="E795" s="20">
        <f t="shared" si="36"/>
        <v>60.32</v>
      </c>
      <c r="F795" s="14">
        <v>2.52</v>
      </c>
      <c r="G795" s="15">
        <f t="shared" si="37"/>
        <v>2.5201612903225805</v>
      </c>
      <c r="H795" s="8" t="str">
        <f t="shared" si="38"/>
        <v>Yes</v>
      </c>
    </row>
    <row r="796" spans="1:8" x14ac:dyDescent="0.4">
      <c r="A796" s="12" t="s">
        <v>1880</v>
      </c>
      <c r="B796" s="12" t="s">
        <v>1881</v>
      </c>
      <c r="C796" s="12" t="s">
        <v>3540</v>
      </c>
      <c r="D796" s="13">
        <v>40.020000000000003</v>
      </c>
      <c r="E796" s="20">
        <f t="shared" si="36"/>
        <v>59.98</v>
      </c>
      <c r="F796" s="14">
        <v>2.5</v>
      </c>
      <c r="G796" s="15">
        <f t="shared" si="37"/>
        <v>2.4987506246876561</v>
      </c>
      <c r="H796" s="8" t="str">
        <f t="shared" si="38"/>
        <v>Yes</v>
      </c>
    </row>
    <row r="797" spans="1:8" x14ac:dyDescent="0.4">
      <c r="A797" s="12" t="s">
        <v>1882</v>
      </c>
      <c r="B797" s="12" t="s">
        <v>1883</v>
      </c>
      <c r="C797" s="12" t="s">
        <v>3540</v>
      </c>
      <c r="D797" s="13">
        <v>32.94</v>
      </c>
      <c r="E797" s="20">
        <f t="shared" si="36"/>
        <v>67.06</v>
      </c>
      <c r="F797" s="14">
        <v>3.04</v>
      </c>
      <c r="G797" s="15">
        <f t="shared" si="37"/>
        <v>3.0358227079538556</v>
      </c>
      <c r="H797" s="8" t="str">
        <f t="shared" si="38"/>
        <v>Yes</v>
      </c>
    </row>
    <row r="798" spans="1:8" x14ac:dyDescent="0.4">
      <c r="A798" s="12" t="s">
        <v>1884</v>
      </c>
      <c r="B798" s="12" t="s">
        <v>1885</v>
      </c>
      <c r="C798" s="12" t="s">
        <v>3540</v>
      </c>
      <c r="D798" s="13">
        <v>29.57</v>
      </c>
      <c r="E798" s="20">
        <f t="shared" si="36"/>
        <v>70.430000000000007</v>
      </c>
      <c r="F798" s="14">
        <v>3.38</v>
      </c>
      <c r="G798" s="15">
        <f t="shared" si="37"/>
        <v>3.3818058843422389</v>
      </c>
      <c r="H798" s="8" t="str">
        <f t="shared" si="38"/>
        <v>Yes</v>
      </c>
    </row>
    <row r="799" spans="1:8" x14ac:dyDescent="0.4">
      <c r="A799" s="12" t="s">
        <v>1886</v>
      </c>
      <c r="B799" s="12" t="s">
        <v>1887</v>
      </c>
      <c r="C799" s="12" t="s">
        <v>3541</v>
      </c>
      <c r="D799" s="13">
        <v>29.1</v>
      </c>
      <c r="E799" s="20">
        <f t="shared" si="36"/>
        <v>70.900000000000006</v>
      </c>
      <c r="F799" s="14">
        <v>3.44</v>
      </c>
      <c r="G799" s="15">
        <f t="shared" si="37"/>
        <v>3.4364261168384878</v>
      </c>
      <c r="H799" s="8" t="str">
        <f t="shared" si="38"/>
        <v>Yes</v>
      </c>
    </row>
    <row r="800" spans="1:8" x14ac:dyDescent="0.4">
      <c r="A800" s="12" t="s">
        <v>1888</v>
      </c>
      <c r="B800" s="12" t="s">
        <v>1889</v>
      </c>
      <c r="C800" s="12" t="s">
        <v>3540</v>
      </c>
      <c r="D800" s="13">
        <v>32.72</v>
      </c>
      <c r="E800" s="20">
        <f t="shared" si="36"/>
        <v>67.28</v>
      </c>
      <c r="F800" s="14">
        <v>3.06</v>
      </c>
      <c r="G800" s="15">
        <f t="shared" si="37"/>
        <v>3.0562347188264058</v>
      </c>
      <c r="H800" s="8" t="str">
        <f t="shared" si="38"/>
        <v>Yes</v>
      </c>
    </row>
    <row r="801" spans="1:8" x14ac:dyDescent="0.4">
      <c r="A801" s="12" t="s">
        <v>1890</v>
      </c>
      <c r="B801" s="12" t="s">
        <v>1891</v>
      </c>
      <c r="C801" s="12" t="s">
        <v>3547</v>
      </c>
      <c r="D801" s="13">
        <v>20</v>
      </c>
      <c r="E801" s="20">
        <f t="shared" si="36"/>
        <v>80</v>
      </c>
      <c r="F801" s="14">
        <v>5</v>
      </c>
      <c r="G801" s="15">
        <f t="shared" si="37"/>
        <v>5</v>
      </c>
      <c r="H801" s="8" t="str">
        <f t="shared" si="38"/>
        <v>Yes</v>
      </c>
    </row>
    <row r="802" spans="1:8" x14ac:dyDescent="0.4">
      <c r="A802" s="12" t="s">
        <v>1892</v>
      </c>
      <c r="B802" s="12" t="s">
        <v>1893</v>
      </c>
      <c r="C802" s="12" t="s">
        <v>3547</v>
      </c>
      <c r="D802" s="13">
        <v>20</v>
      </c>
      <c r="E802" s="20">
        <f t="shared" si="36"/>
        <v>80</v>
      </c>
      <c r="F802" s="14">
        <v>5</v>
      </c>
      <c r="G802" s="15">
        <f t="shared" si="37"/>
        <v>5</v>
      </c>
      <c r="H802" s="8" t="str">
        <f t="shared" si="38"/>
        <v>Yes</v>
      </c>
    </row>
    <row r="803" spans="1:8" x14ac:dyDescent="0.4">
      <c r="A803" s="12" t="s">
        <v>1894</v>
      </c>
      <c r="B803" s="12" t="s">
        <v>1895</v>
      </c>
      <c r="C803" s="12" t="s">
        <v>3541</v>
      </c>
      <c r="D803" s="13">
        <v>23.7</v>
      </c>
      <c r="E803" s="20">
        <f t="shared" si="36"/>
        <v>76.3</v>
      </c>
      <c r="F803" s="14">
        <v>4.22</v>
      </c>
      <c r="G803" s="15">
        <f t="shared" si="37"/>
        <v>4.2194092827004219</v>
      </c>
      <c r="H803" s="8" t="str">
        <f t="shared" si="38"/>
        <v>Yes</v>
      </c>
    </row>
    <row r="804" spans="1:8" x14ac:dyDescent="0.4">
      <c r="A804" s="12" t="s">
        <v>1896</v>
      </c>
      <c r="B804" s="12" t="s">
        <v>1897</v>
      </c>
      <c r="C804" s="12" t="s">
        <v>3541</v>
      </c>
      <c r="D804" s="13">
        <v>26.7</v>
      </c>
      <c r="E804" s="20">
        <f t="shared" si="36"/>
        <v>73.3</v>
      </c>
      <c r="F804" s="14">
        <v>3.75</v>
      </c>
      <c r="G804" s="15">
        <f t="shared" si="37"/>
        <v>3.7453183520599254</v>
      </c>
      <c r="H804" s="8" t="str">
        <f t="shared" si="38"/>
        <v>Yes</v>
      </c>
    </row>
    <row r="805" spans="1:8" x14ac:dyDescent="0.4">
      <c r="A805" s="12" t="s">
        <v>1898</v>
      </c>
      <c r="B805" s="12" t="s">
        <v>1899</v>
      </c>
      <c r="C805" s="12" t="s">
        <v>3540</v>
      </c>
      <c r="D805" s="13">
        <v>33.85</v>
      </c>
      <c r="E805" s="20">
        <f t="shared" si="36"/>
        <v>66.150000000000006</v>
      </c>
      <c r="F805" s="14">
        <v>2.95</v>
      </c>
      <c r="G805" s="15">
        <f t="shared" si="37"/>
        <v>2.954209748892171</v>
      </c>
      <c r="H805" s="8" t="str">
        <f t="shared" si="38"/>
        <v>Yes</v>
      </c>
    </row>
    <row r="806" spans="1:8" x14ac:dyDescent="0.4">
      <c r="A806" s="12" t="s">
        <v>1904</v>
      </c>
      <c r="B806" s="12" t="s">
        <v>1905</v>
      </c>
      <c r="C806" s="12" t="s">
        <v>3541</v>
      </c>
      <c r="D806" s="13">
        <v>26.3</v>
      </c>
      <c r="E806" s="20">
        <f t="shared" si="36"/>
        <v>73.7</v>
      </c>
      <c r="F806" s="14">
        <v>3.8</v>
      </c>
      <c r="G806" s="15">
        <f t="shared" si="37"/>
        <v>3.8022813688212929</v>
      </c>
      <c r="H806" s="8" t="str">
        <f t="shared" si="38"/>
        <v>Yes</v>
      </c>
    </row>
    <row r="807" spans="1:8" x14ac:dyDescent="0.4">
      <c r="A807" s="12" t="s">
        <v>1906</v>
      </c>
      <c r="B807" s="12" t="s">
        <v>1907</v>
      </c>
      <c r="C807" s="12" t="s">
        <v>3540</v>
      </c>
      <c r="D807" s="13">
        <v>31.82</v>
      </c>
      <c r="E807" s="20">
        <f t="shared" si="36"/>
        <v>68.180000000000007</v>
      </c>
      <c r="F807" s="14">
        <v>3.14</v>
      </c>
      <c r="G807" s="15">
        <f t="shared" si="37"/>
        <v>3.1426775612822122</v>
      </c>
      <c r="H807" s="8" t="str">
        <f t="shared" si="38"/>
        <v>Yes</v>
      </c>
    </row>
    <row r="808" spans="1:8" x14ac:dyDescent="0.4">
      <c r="A808" s="12" t="s">
        <v>1908</v>
      </c>
      <c r="B808" s="12" t="s">
        <v>1909</v>
      </c>
      <c r="C808" s="12" t="s">
        <v>3540</v>
      </c>
      <c r="D808" s="13">
        <v>36.57</v>
      </c>
      <c r="E808" s="20">
        <f t="shared" si="36"/>
        <v>63.43</v>
      </c>
      <c r="F808" s="14">
        <v>2.73</v>
      </c>
      <c r="G808" s="15">
        <f t="shared" si="37"/>
        <v>2.7344818156959256</v>
      </c>
      <c r="H808" s="8" t="str">
        <f t="shared" si="38"/>
        <v>Yes</v>
      </c>
    </row>
    <row r="809" spans="1:8" x14ac:dyDescent="0.4">
      <c r="A809" s="12" t="s">
        <v>1910</v>
      </c>
      <c r="B809" s="12" t="s">
        <v>1911</v>
      </c>
      <c r="C809" s="12" t="s">
        <v>3540</v>
      </c>
      <c r="D809" s="13">
        <v>37.82</v>
      </c>
      <c r="E809" s="20">
        <f t="shared" si="36"/>
        <v>62.18</v>
      </c>
      <c r="F809" s="14">
        <v>2.64</v>
      </c>
      <c r="G809" s="15">
        <f t="shared" si="37"/>
        <v>2.6441036488630356</v>
      </c>
      <c r="H809" s="8" t="str">
        <f t="shared" si="38"/>
        <v>Yes</v>
      </c>
    </row>
    <row r="810" spans="1:8" x14ac:dyDescent="0.4">
      <c r="A810" s="12" t="s">
        <v>1912</v>
      </c>
      <c r="B810" s="12" t="s">
        <v>1913</v>
      </c>
      <c r="C810" s="12" t="s">
        <v>3541</v>
      </c>
      <c r="D810" s="13">
        <v>22.7</v>
      </c>
      <c r="E810" s="20">
        <f t="shared" si="36"/>
        <v>77.3</v>
      </c>
      <c r="F810" s="14">
        <v>4.41</v>
      </c>
      <c r="G810" s="15">
        <f t="shared" si="37"/>
        <v>4.4052863436123353</v>
      </c>
      <c r="H810" s="8" t="str">
        <f t="shared" si="38"/>
        <v>Yes</v>
      </c>
    </row>
    <row r="811" spans="1:8" x14ac:dyDescent="0.4">
      <c r="A811" s="12" t="s">
        <v>1914</v>
      </c>
      <c r="B811" s="12" t="s">
        <v>1915</v>
      </c>
      <c r="C811" s="12" t="s">
        <v>3540</v>
      </c>
      <c r="D811" s="13">
        <v>36.159999999999997</v>
      </c>
      <c r="E811" s="20">
        <f t="shared" si="36"/>
        <v>63.84</v>
      </c>
      <c r="F811" s="14">
        <v>2.77</v>
      </c>
      <c r="G811" s="15">
        <f t="shared" si="37"/>
        <v>2.7654867256637172</v>
      </c>
      <c r="H811" s="8" t="str">
        <f t="shared" si="38"/>
        <v>Yes</v>
      </c>
    </row>
    <row r="812" spans="1:8" x14ac:dyDescent="0.4">
      <c r="A812" s="12" t="s">
        <v>1916</v>
      </c>
      <c r="B812" s="12" t="s">
        <v>1917</v>
      </c>
      <c r="C812" s="12" t="s">
        <v>3540</v>
      </c>
      <c r="D812" s="13">
        <v>35.74</v>
      </c>
      <c r="E812" s="20">
        <f t="shared" si="36"/>
        <v>64.259999999999991</v>
      </c>
      <c r="F812" s="14">
        <v>2.8</v>
      </c>
      <c r="G812" s="15">
        <f t="shared" si="37"/>
        <v>2.7979854504756574</v>
      </c>
      <c r="H812" s="8" t="str">
        <f t="shared" si="38"/>
        <v>Yes</v>
      </c>
    </row>
    <row r="813" spans="1:8" x14ac:dyDescent="0.4">
      <c r="A813" s="12" t="s">
        <v>1918</v>
      </c>
      <c r="B813" s="12" t="s">
        <v>1919</v>
      </c>
      <c r="C813" s="12" t="s">
        <v>3541</v>
      </c>
      <c r="D813" s="13">
        <v>24.7</v>
      </c>
      <c r="E813" s="20">
        <f t="shared" si="36"/>
        <v>75.3</v>
      </c>
      <c r="F813" s="14">
        <v>4.05</v>
      </c>
      <c r="G813" s="15">
        <f t="shared" si="37"/>
        <v>4.048582995951417</v>
      </c>
      <c r="H813" s="8" t="str">
        <f t="shared" si="38"/>
        <v>Yes</v>
      </c>
    </row>
    <row r="814" spans="1:8" x14ac:dyDescent="0.4">
      <c r="A814" s="12" t="s">
        <v>1920</v>
      </c>
      <c r="B814" s="12" t="s">
        <v>1921</v>
      </c>
      <c r="C814" s="12" t="s">
        <v>3540</v>
      </c>
      <c r="D814" s="13">
        <v>33.18</v>
      </c>
      <c r="E814" s="20">
        <f t="shared" si="36"/>
        <v>66.819999999999993</v>
      </c>
      <c r="F814" s="14">
        <v>3.01</v>
      </c>
      <c r="G814" s="15">
        <f t="shared" si="37"/>
        <v>3.0138637733574445</v>
      </c>
      <c r="H814" s="8" t="str">
        <f t="shared" si="38"/>
        <v>Yes</v>
      </c>
    </row>
    <row r="815" spans="1:8" x14ac:dyDescent="0.4">
      <c r="A815" s="12" t="s">
        <v>1924</v>
      </c>
      <c r="B815" s="12" t="s">
        <v>1925</v>
      </c>
      <c r="C815" s="12" t="s">
        <v>3544</v>
      </c>
      <c r="D815" s="13">
        <v>50</v>
      </c>
      <c r="E815" s="20">
        <f t="shared" si="36"/>
        <v>50</v>
      </c>
      <c r="F815" s="14">
        <v>2</v>
      </c>
      <c r="G815" s="15">
        <f t="shared" si="37"/>
        <v>2</v>
      </c>
      <c r="H815" s="8" t="str">
        <f t="shared" si="38"/>
        <v>Yes</v>
      </c>
    </row>
    <row r="816" spans="1:8" x14ac:dyDescent="0.4">
      <c r="A816" s="12" t="s">
        <v>1926</v>
      </c>
      <c r="B816" s="12" t="s">
        <v>1927</v>
      </c>
      <c r="C816" s="12" t="s">
        <v>3540</v>
      </c>
      <c r="D816" s="13">
        <v>32.21</v>
      </c>
      <c r="E816" s="20">
        <f t="shared" si="36"/>
        <v>67.789999999999992</v>
      </c>
      <c r="F816" s="14">
        <v>3.1</v>
      </c>
      <c r="G816" s="15">
        <f t="shared" si="37"/>
        <v>3.1046258925799441</v>
      </c>
      <c r="H816" s="8" t="str">
        <f t="shared" si="38"/>
        <v>Yes</v>
      </c>
    </row>
    <row r="817" spans="1:8" x14ac:dyDescent="0.4">
      <c r="A817" s="12" t="s">
        <v>1932</v>
      </c>
      <c r="B817" s="12" t="s">
        <v>1933</v>
      </c>
      <c r="C817" s="12" t="s">
        <v>3540</v>
      </c>
      <c r="D817" s="13">
        <v>30.5</v>
      </c>
      <c r="E817" s="20">
        <f t="shared" si="36"/>
        <v>69.5</v>
      </c>
      <c r="F817" s="14">
        <v>3.28</v>
      </c>
      <c r="G817" s="15">
        <f t="shared" si="37"/>
        <v>3.278688524590164</v>
      </c>
      <c r="H817" s="8" t="str">
        <f t="shared" si="38"/>
        <v>Yes</v>
      </c>
    </row>
    <row r="818" spans="1:8" x14ac:dyDescent="0.4">
      <c r="A818" s="12" t="s">
        <v>1934</v>
      </c>
      <c r="B818" s="12" t="s">
        <v>1935</v>
      </c>
      <c r="C818" s="12" t="s">
        <v>3540</v>
      </c>
      <c r="D818" s="13">
        <v>32.950000000000003</v>
      </c>
      <c r="E818" s="20">
        <f t="shared" si="36"/>
        <v>67.05</v>
      </c>
      <c r="F818" s="14">
        <v>3.03</v>
      </c>
      <c r="G818" s="15">
        <f t="shared" si="37"/>
        <v>3.0349013657056143</v>
      </c>
      <c r="H818" s="8" t="str">
        <f t="shared" si="38"/>
        <v>Yes</v>
      </c>
    </row>
    <row r="819" spans="1:8" x14ac:dyDescent="0.4">
      <c r="A819" s="12" t="s">
        <v>1936</v>
      </c>
      <c r="B819" s="12" t="s">
        <v>1937</v>
      </c>
      <c r="C819" s="12" t="s">
        <v>3540</v>
      </c>
      <c r="D819" s="13">
        <v>31.12</v>
      </c>
      <c r="E819" s="20">
        <f t="shared" si="36"/>
        <v>68.88</v>
      </c>
      <c r="F819" s="14">
        <v>3.21</v>
      </c>
      <c r="G819" s="15">
        <f t="shared" si="37"/>
        <v>3.2133676092544987</v>
      </c>
      <c r="H819" s="8" t="str">
        <f t="shared" si="38"/>
        <v>Yes</v>
      </c>
    </row>
    <row r="820" spans="1:8" x14ac:dyDescent="0.4">
      <c r="A820" s="12" t="s">
        <v>1938</v>
      </c>
      <c r="B820" s="12" t="s">
        <v>1939</v>
      </c>
      <c r="C820" s="12" t="s">
        <v>3540</v>
      </c>
      <c r="D820" s="13">
        <v>29.13</v>
      </c>
      <c r="E820" s="20">
        <f t="shared" si="36"/>
        <v>70.87</v>
      </c>
      <c r="F820" s="14">
        <v>3.43</v>
      </c>
      <c r="G820" s="15">
        <f t="shared" si="37"/>
        <v>3.4328870580157913</v>
      </c>
      <c r="H820" s="8" t="str">
        <f t="shared" si="38"/>
        <v>Yes</v>
      </c>
    </row>
    <row r="821" spans="1:8" x14ac:dyDescent="0.4">
      <c r="A821" s="12" t="s">
        <v>1940</v>
      </c>
      <c r="B821" s="12" t="s">
        <v>1941</v>
      </c>
      <c r="C821" s="12" t="s">
        <v>3540</v>
      </c>
      <c r="D821" s="13">
        <v>32.82</v>
      </c>
      <c r="E821" s="20">
        <f t="shared" si="36"/>
        <v>67.180000000000007</v>
      </c>
      <c r="F821" s="14">
        <v>3.05</v>
      </c>
      <c r="G821" s="15">
        <f t="shared" si="37"/>
        <v>3.0469226081657528</v>
      </c>
      <c r="H821" s="8" t="str">
        <f t="shared" si="38"/>
        <v>Yes</v>
      </c>
    </row>
    <row r="822" spans="1:8" x14ac:dyDescent="0.4">
      <c r="A822" s="12" t="s">
        <v>1944</v>
      </c>
      <c r="B822" s="12" t="s">
        <v>1945</v>
      </c>
      <c r="C822" s="12" t="s">
        <v>3540</v>
      </c>
      <c r="D822" s="13">
        <v>34.42</v>
      </c>
      <c r="E822" s="20">
        <f t="shared" si="36"/>
        <v>65.58</v>
      </c>
      <c r="F822" s="14">
        <v>2.91</v>
      </c>
      <c r="G822" s="15">
        <f t="shared" si="37"/>
        <v>2.9052876234747238</v>
      </c>
      <c r="H822" s="8" t="str">
        <f t="shared" si="38"/>
        <v>Yes</v>
      </c>
    </row>
    <row r="823" spans="1:8" x14ac:dyDescent="0.4">
      <c r="A823" s="12" t="s">
        <v>1946</v>
      </c>
      <c r="B823" s="12" t="s">
        <v>1947</v>
      </c>
      <c r="C823" s="12" t="s">
        <v>3540</v>
      </c>
      <c r="D823" s="13">
        <v>37.06</v>
      </c>
      <c r="E823" s="20">
        <f t="shared" si="36"/>
        <v>62.94</v>
      </c>
      <c r="F823" s="14">
        <v>2.7</v>
      </c>
      <c r="G823" s="15">
        <f t="shared" si="37"/>
        <v>2.698327037236913</v>
      </c>
      <c r="H823" s="8" t="str">
        <f t="shared" si="38"/>
        <v>Yes</v>
      </c>
    </row>
    <row r="824" spans="1:8" x14ac:dyDescent="0.4">
      <c r="A824" s="12" t="s">
        <v>1948</v>
      </c>
      <c r="B824" s="12" t="s">
        <v>1949</v>
      </c>
      <c r="C824" s="12" t="s">
        <v>3544</v>
      </c>
      <c r="D824" s="13">
        <v>50</v>
      </c>
      <c r="E824" s="20">
        <f t="shared" si="36"/>
        <v>50</v>
      </c>
      <c r="F824" s="14">
        <v>2</v>
      </c>
      <c r="G824" s="15">
        <f t="shared" si="37"/>
        <v>2</v>
      </c>
      <c r="H824" s="8" t="str">
        <f t="shared" si="38"/>
        <v>Yes</v>
      </c>
    </row>
    <row r="825" spans="1:8" x14ac:dyDescent="0.4">
      <c r="A825" s="12" t="s">
        <v>1950</v>
      </c>
      <c r="B825" s="12" t="s">
        <v>1951</v>
      </c>
      <c r="C825" s="12" t="s">
        <v>3541</v>
      </c>
      <c r="D825" s="13">
        <v>27.1</v>
      </c>
      <c r="E825" s="20">
        <f t="shared" si="36"/>
        <v>72.900000000000006</v>
      </c>
      <c r="F825" s="14">
        <v>3.69</v>
      </c>
      <c r="G825" s="15">
        <f t="shared" si="37"/>
        <v>3.6900369003690034</v>
      </c>
      <c r="H825" s="8" t="str">
        <f t="shared" si="38"/>
        <v>Yes</v>
      </c>
    </row>
    <row r="826" spans="1:8" x14ac:dyDescent="0.4">
      <c r="A826" s="12" t="s">
        <v>3623</v>
      </c>
      <c r="B826" s="12" t="s">
        <v>3624</v>
      </c>
      <c r="C826" s="12" t="s">
        <v>3544</v>
      </c>
      <c r="D826" s="13">
        <v>50</v>
      </c>
      <c r="E826" s="20">
        <f t="shared" si="36"/>
        <v>50</v>
      </c>
      <c r="F826" s="14">
        <v>2</v>
      </c>
      <c r="G826" s="15">
        <f t="shared" si="37"/>
        <v>2</v>
      </c>
      <c r="H826" s="8" t="str">
        <f t="shared" si="38"/>
        <v>Yes</v>
      </c>
    </row>
    <row r="827" spans="1:8" x14ac:dyDescent="0.4">
      <c r="A827" s="12" t="s">
        <v>3625</v>
      </c>
      <c r="B827" s="12" t="s">
        <v>3626</v>
      </c>
      <c r="C827" s="12" t="s">
        <v>3544</v>
      </c>
      <c r="D827" s="13">
        <v>50</v>
      </c>
      <c r="E827" s="20">
        <f t="shared" si="36"/>
        <v>50</v>
      </c>
      <c r="F827" s="14">
        <v>2</v>
      </c>
      <c r="G827" s="15">
        <f t="shared" si="37"/>
        <v>2</v>
      </c>
      <c r="H827" s="8" t="str">
        <f t="shared" si="38"/>
        <v>Yes</v>
      </c>
    </row>
    <row r="828" spans="1:8" x14ac:dyDescent="0.4">
      <c r="A828" s="12" t="s">
        <v>1952</v>
      </c>
      <c r="B828" s="12" t="s">
        <v>1953</v>
      </c>
      <c r="C828" s="12" t="s">
        <v>3540</v>
      </c>
      <c r="D828" s="13">
        <v>30.19</v>
      </c>
      <c r="E828" s="20">
        <f t="shared" si="36"/>
        <v>69.81</v>
      </c>
      <c r="F828" s="14">
        <v>3.31</v>
      </c>
      <c r="G828" s="15">
        <f t="shared" si="37"/>
        <v>3.3123550844650547</v>
      </c>
      <c r="H828" s="8" t="str">
        <f t="shared" si="38"/>
        <v>Yes</v>
      </c>
    </row>
    <row r="829" spans="1:8" x14ac:dyDescent="0.4">
      <c r="A829" s="12" t="s">
        <v>1954</v>
      </c>
      <c r="B829" s="12" t="s">
        <v>1955</v>
      </c>
      <c r="C829" s="12" t="s">
        <v>3540</v>
      </c>
      <c r="D829" s="13">
        <v>40.049999999999997</v>
      </c>
      <c r="E829" s="20">
        <f t="shared" si="36"/>
        <v>59.95</v>
      </c>
      <c r="F829" s="14">
        <v>2.5</v>
      </c>
      <c r="G829" s="15">
        <f t="shared" si="37"/>
        <v>2.4968789013732837</v>
      </c>
      <c r="H829" s="8" t="str">
        <f t="shared" si="38"/>
        <v>Yes</v>
      </c>
    </row>
    <row r="830" spans="1:8" x14ac:dyDescent="0.4">
      <c r="A830" s="12" t="s">
        <v>1956</v>
      </c>
      <c r="B830" s="12" t="s">
        <v>1957</v>
      </c>
      <c r="C830" s="12" t="s">
        <v>3540</v>
      </c>
      <c r="D830" s="13">
        <v>34.21</v>
      </c>
      <c r="E830" s="20">
        <f t="shared" si="36"/>
        <v>65.789999999999992</v>
      </c>
      <c r="F830" s="14">
        <v>2.92</v>
      </c>
      <c r="G830" s="15">
        <f t="shared" si="37"/>
        <v>2.9231218941829873</v>
      </c>
      <c r="H830" s="8" t="str">
        <f t="shared" si="38"/>
        <v>Yes</v>
      </c>
    </row>
    <row r="831" spans="1:8" x14ac:dyDescent="0.4">
      <c r="A831" s="12" t="s">
        <v>1958</v>
      </c>
      <c r="B831" s="12" t="s">
        <v>1959</v>
      </c>
      <c r="C831" s="12" t="s">
        <v>3541</v>
      </c>
      <c r="D831" s="13">
        <v>24.3</v>
      </c>
      <c r="E831" s="20">
        <f t="shared" si="36"/>
        <v>75.7</v>
      </c>
      <c r="F831" s="14">
        <v>4.12</v>
      </c>
      <c r="G831" s="15">
        <f t="shared" si="37"/>
        <v>4.1152263374485596</v>
      </c>
      <c r="H831" s="8" t="str">
        <f t="shared" si="38"/>
        <v>Yes</v>
      </c>
    </row>
    <row r="832" spans="1:8" x14ac:dyDescent="0.4">
      <c r="A832" s="12" t="s">
        <v>1960</v>
      </c>
      <c r="B832" s="12" t="s">
        <v>1961</v>
      </c>
      <c r="C832" s="12" t="s">
        <v>3540</v>
      </c>
      <c r="D832" s="13">
        <v>36.32</v>
      </c>
      <c r="E832" s="20">
        <f t="shared" si="36"/>
        <v>63.68</v>
      </c>
      <c r="F832" s="14">
        <v>2.75</v>
      </c>
      <c r="G832" s="15">
        <f t="shared" si="37"/>
        <v>2.7533039647577091</v>
      </c>
      <c r="H832" s="8" t="str">
        <f t="shared" si="38"/>
        <v>Yes</v>
      </c>
    </row>
    <row r="833" spans="1:8" x14ac:dyDescent="0.4">
      <c r="A833" s="12" t="s">
        <v>1964</v>
      </c>
      <c r="B833" s="12" t="s">
        <v>1965</v>
      </c>
      <c r="C833" s="12" t="s">
        <v>3540</v>
      </c>
      <c r="D833" s="13">
        <v>32.01</v>
      </c>
      <c r="E833" s="20">
        <f t="shared" si="36"/>
        <v>67.990000000000009</v>
      </c>
      <c r="F833" s="14">
        <v>3.12</v>
      </c>
      <c r="G833" s="15">
        <f t="shared" si="37"/>
        <v>3.124023742580444</v>
      </c>
      <c r="H833" s="8" t="str">
        <f t="shared" si="38"/>
        <v>Yes</v>
      </c>
    </row>
    <row r="834" spans="1:8" x14ac:dyDescent="0.4">
      <c r="A834" s="12" t="s">
        <v>1966</v>
      </c>
      <c r="B834" s="12" t="s">
        <v>1967</v>
      </c>
      <c r="C834" s="12" t="s">
        <v>3540</v>
      </c>
      <c r="D834" s="13">
        <v>36.08</v>
      </c>
      <c r="E834" s="20">
        <f t="shared" si="36"/>
        <v>63.92</v>
      </c>
      <c r="F834" s="14">
        <v>2.77</v>
      </c>
      <c r="G834" s="15">
        <f t="shared" si="37"/>
        <v>2.7716186252771622</v>
      </c>
      <c r="H834" s="8" t="str">
        <f t="shared" si="38"/>
        <v>Yes</v>
      </c>
    </row>
    <row r="835" spans="1:8" x14ac:dyDescent="0.4">
      <c r="A835" s="12" t="s">
        <v>1968</v>
      </c>
      <c r="B835" s="12" t="s">
        <v>1969</v>
      </c>
      <c r="C835" s="12" t="s">
        <v>3540</v>
      </c>
      <c r="D835" s="13">
        <v>34.72</v>
      </c>
      <c r="E835" s="20">
        <f t="shared" si="36"/>
        <v>65.28</v>
      </c>
      <c r="F835" s="14">
        <v>2.88</v>
      </c>
      <c r="G835" s="15">
        <f t="shared" si="37"/>
        <v>2.8801843317972353</v>
      </c>
      <c r="H835" s="8" t="str">
        <f t="shared" si="38"/>
        <v>Yes</v>
      </c>
    </row>
    <row r="836" spans="1:8" x14ac:dyDescent="0.4">
      <c r="A836" s="12" t="s">
        <v>1970</v>
      </c>
      <c r="B836" s="12" t="s">
        <v>1971</v>
      </c>
      <c r="C836" s="12" t="s">
        <v>3541</v>
      </c>
      <c r="D836" s="13">
        <v>22.6</v>
      </c>
      <c r="E836" s="20">
        <f t="shared" si="36"/>
        <v>77.400000000000006</v>
      </c>
      <c r="F836" s="14">
        <v>4.42</v>
      </c>
      <c r="G836" s="15">
        <f t="shared" si="37"/>
        <v>4.4247787610619467</v>
      </c>
      <c r="H836" s="8" t="str">
        <f t="shared" si="38"/>
        <v>Yes</v>
      </c>
    </row>
    <row r="837" spans="1:8" x14ac:dyDescent="0.4">
      <c r="A837" s="12" t="s">
        <v>1972</v>
      </c>
      <c r="B837" s="12" t="s">
        <v>1973</v>
      </c>
      <c r="C837" s="12" t="s">
        <v>3540</v>
      </c>
      <c r="D837" s="13">
        <v>38.909999999999997</v>
      </c>
      <c r="E837" s="20">
        <f t="shared" si="36"/>
        <v>61.09</v>
      </c>
      <c r="F837" s="14">
        <v>2.57</v>
      </c>
      <c r="G837" s="15">
        <f t="shared" si="37"/>
        <v>2.5700334104343359</v>
      </c>
      <c r="H837" s="8" t="str">
        <f t="shared" si="38"/>
        <v>Yes</v>
      </c>
    </row>
    <row r="838" spans="1:8" x14ac:dyDescent="0.4">
      <c r="A838" s="12" t="s">
        <v>1974</v>
      </c>
      <c r="B838" s="12" t="s">
        <v>1975</v>
      </c>
      <c r="C838" s="12" t="s">
        <v>3540</v>
      </c>
      <c r="D838" s="13">
        <v>35.729999999999997</v>
      </c>
      <c r="E838" s="20">
        <f t="shared" ref="E838:E901" si="39">100-D838</f>
        <v>64.27000000000001</v>
      </c>
      <c r="F838" s="14">
        <v>2.8</v>
      </c>
      <c r="G838" s="15">
        <f t="shared" ref="G838:G901" si="40">IFERROR(100/D838,"")</f>
        <v>2.7987685418415897</v>
      </c>
      <c r="H838" s="8" t="str">
        <f t="shared" ref="H838:H901" si="41">IF(E838&gt;0,"Yes","No — 0% funding")</f>
        <v>Yes</v>
      </c>
    </row>
    <row r="839" spans="1:8" x14ac:dyDescent="0.4">
      <c r="A839" s="12" t="s">
        <v>1976</v>
      </c>
      <c r="B839" s="12" t="s">
        <v>1977</v>
      </c>
      <c r="C839" s="12" t="s">
        <v>3540</v>
      </c>
      <c r="D839" s="13">
        <v>37.94</v>
      </c>
      <c r="E839" s="20">
        <f t="shared" si="39"/>
        <v>62.06</v>
      </c>
      <c r="F839" s="14">
        <v>2.64</v>
      </c>
      <c r="G839" s="15">
        <f t="shared" si="40"/>
        <v>2.6357406431207169</v>
      </c>
      <c r="H839" s="8" t="str">
        <f t="shared" si="41"/>
        <v>Yes</v>
      </c>
    </row>
    <row r="840" spans="1:8" x14ac:dyDescent="0.4">
      <c r="A840" s="12" t="s">
        <v>1978</v>
      </c>
      <c r="B840" s="12" t="s">
        <v>1979</v>
      </c>
      <c r="C840" s="12" t="s">
        <v>3541</v>
      </c>
      <c r="D840" s="13">
        <v>23</v>
      </c>
      <c r="E840" s="20">
        <f t="shared" si="39"/>
        <v>77</v>
      </c>
      <c r="F840" s="14">
        <v>4.3499999999999996</v>
      </c>
      <c r="G840" s="15">
        <f t="shared" si="40"/>
        <v>4.3478260869565215</v>
      </c>
      <c r="H840" s="8" t="str">
        <f t="shared" si="41"/>
        <v>Yes</v>
      </c>
    </row>
    <row r="841" spans="1:8" x14ac:dyDescent="0.4">
      <c r="A841" s="12" t="s">
        <v>1980</v>
      </c>
      <c r="B841" s="12" t="s">
        <v>1981</v>
      </c>
      <c r="C841" s="12" t="s">
        <v>3540</v>
      </c>
      <c r="D841" s="13">
        <v>29.44</v>
      </c>
      <c r="E841" s="20">
        <f t="shared" si="39"/>
        <v>70.56</v>
      </c>
      <c r="F841" s="14">
        <v>3.4</v>
      </c>
      <c r="G841" s="15">
        <f t="shared" si="40"/>
        <v>3.3967391304347823</v>
      </c>
      <c r="H841" s="8" t="str">
        <f t="shared" si="41"/>
        <v>Yes</v>
      </c>
    </row>
    <row r="842" spans="1:8" x14ac:dyDescent="0.4">
      <c r="A842" s="12" t="s">
        <v>1984</v>
      </c>
      <c r="B842" s="12" t="s">
        <v>1985</v>
      </c>
      <c r="C842" s="12" t="s">
        <v>3540</v>
      </c>
      <c r="D842" s="13">
        <v>33.24</v>
      </c>
      <c r="E842" s="20">
        <f t="shared" si="39"/>
        <v>66.759999999999991</v>
      </c>
      <c r="F842" s="14">
        <v>3.01</v>
      </c>
      <c r="G842" s="15">
        <f t="shared" si="40"/>
        <v>3.0084235860409145</v>
      </c>
      <c r="H842" s="8" t="str">
        <f t="shared" si="41"/>
        <v>Yes</v>
      </c>
    </row>
    <row r="843" spans="1:8" x14ac:dyDescent="0.4">
      <c r="A843" s="12" t="s">
        <v>1990</v>
      </c>
      <c r="B843" s="12" t="s">
        <v>1991</v>
      </c>
      <c r="C843" s="12" t="s">
        <v>3540</v>
      </c>
      <c r="D843" s="13">
        <v>34.17</v>
      </c>
      <c r="E843" s="20">
        <f t="shared" si="39"/>
        <v>65.83</v>
      </c>
      <c r="F843" s="14">
        <v>2.93</v>
      </c>
      <c r="G843" s="15">
        <f t="shared" si="40"/>
        <v>2.9265437518290898</v>
      </c>
      <c r="H843" s="8" t="str">
        <f t="shared" si="41"/>
        <v>Yes</v>
      </c>
    </row>
    <row r="844" spans="1:8" x14ac:dyDescent="0.4">
      <c r="A844" s="12" t="s">
        <v>1992</v>
      </c>
      <c r="B844" s="12" t="s">
        <v>1993</v>
      </c>
      <c r="C844" s="12" t="s">
        <v>3541</v>
      </c>
      <c r="D844" s="13">
        <v>25</v>
      </c>
      <c r="E844" s="20">
        <f t="shared" si="39"/>
        <v>75</v>
      </c>
      <c r="F844" s="14">
        <v>4</v>
      </c>
      <c r="G844" s="15">
        <f t="shared" si="40"/>
        <v>4</v>
      </c>
      <c r="H844" s="8" t="str">
        <f t="shared" si="41"/>
        <v>Yes</v>
      </c>
    </row>
    <row r="845" spans="1:8" x14ac:dyDescent="0.4">
      <c r="A845" s="12" t="s">
        <v>1994</v>
      </c>
      <c r="B845" s="12" t="s">
        <v>1995</v>
      </c>
      <c r="C845" s="12" t="s">
        <v>3544</v>
      </c>
      <c r="D845" s="13">
        <v>50</v>
      </c>
      <c r="E845" s="20">
        <f t="shared" si="39"/>
        <v>50</v>
      </c>
      <c r="F845" s="14">
        <v>2</v>
      </c>
      <c r="G845" s="15">
        <f t="shared" si="40"/>
        <v>2</v>
      </c>
      <c r="H845" s="8" t="str">
        <f t="shared" si="41"/>
        <v>Yes</v>
      </c>
    </row>
    <row r="846" spans="1:8" x14ac:dyDescent="0.4">
      <c r="A846" s="12" t="s">
        <v>1996</v>
      </c>
      <c r="B846" s="12" t="s">
        <v>1997</v>
      </c>
      <c r="C846" s="12" t="s">
        <v>3540</v>
      </c>
      <c r="D846" s="13">
        <v>33.229999999999997</v>
      </c>
      <c r="E846" s="20">
        <f t="shared" si="39"/>
        <v>66.77000000000001</v>
      </c>
      <c r="F846" s="14">
        <v>3.01</v>
      </c>
      <c r="G846" s="15">
        <f t="shared" si="40"/>
        <v>3.0093289196509181</v>
      </c>
      <c r="H846" s="8" t="str">
        <f t="shared" si="41"/>
        <v>Yes</v>
      </c>
    </row>
    <row r="847" spans="1:8" x14ac:dyDescent="0.4">
      <c r="A847" s="12" t="s">
        <v>1998</v>
      </c>
      <c r="B847" s="12" t="s">
        <v>1999</v>
      </c>
      <c r="C847" s="12" t="s">
        <v>3541</v>
      </c>
      <c r="D847" s="13">
        <v>29.3</v>
      </c>
      <c r="E847" s="20">
        <f t="shared" si="39"/>
        <v>70.7</v>
      </c>
      <c r="F847" s="14">
        <v>3.41</v>
      </c>
      <c r="G847" s="15">
        <f t="shared" si="40"/>
        <v>3.4129692832764502</v>
      </c>
      <c r="H847" s="8" t="str">
        <f t="shared" si="41"/>
        <v>Yes</v>
      </c>
    </row>
    <row r="848" spans="1:8" x14ac:dyDescent="0.4">
      <c r="A848" s="12" t="s">
        <v>2000</v>
      </c>
      <c r="B848" s="12" t="s">
        <v>2001</v>
      </c>
      <c r="C848" s="12" t="s">
        <v>3540</v>
      </c>
      <c r="D848" s="13">
        <v>34.67</v>
      </c>
      <c r="E848" s="20">
        <f t="shared" si="39"/>
        <v>65.33</v>
      </c>
      <c r="F848" s="14">
        <v>2.88</v>
      </c>
      <c r="G848" s="15">
        <f t="shared" si="40"/>
        <v>2.8843380444188056</v>
      </c>
      <c r="H848" s="8" t="str">
        <f t="shared" si="41"/>
        <v>Yes</v>
      </c>
    </row>
    <row r="849" spans="1:8" x14ac:dyDescent="0.4">
      <c r="A849" s="12" t="s">
        <v>2002</v>
      </c>
      <c r="B849" s="12" t="s">
        <v>2003</v>
      </c>
      <c r="C849" s="12" t="s">
        <v>3540</v>
      </c>
      <c r="D849" s="13">
        <v>35.590000000000003</v>
      </c>
      <c r="E849" s="20">
        <f t="shared" si="39"/>
        <v>64.41</v>
      </c>
      <c r="F849" s="14">
        <v>2.81</v>
      </c>
      <c r="G849" s="15">
        <f t="shared" si="40"/>
        <v>2.8097780275358244</v>
      </c>
      <c r="H849" s="8" t="str">
        <f t="shared" si="41"/>
        <v>Yes</v>
      </c>
    </row>
    <row r="850" spans="1:8" x14ac:dyDescent="0.4">
      <c r="A850" s="12" t="s">
        <v>2006</v>
      </c>
      <c r="B850" s="12" t="s">
        <v>2007</v>
      </c>
      <c r="C850" s="12" t="s">
        <v>3541</v>
      </c>
      <c r="D850" s="13">
        <v>28.6</v>
      </c>
      <c r="E850" s="20">
        <f t="shared" si="39"/>
        <v>71.400000000000006</v>
      </c>
      <c r="F850" s="14">
        <v>3.5</v>
      </c>
      <c r="G850" s="15">
        <f t="shared" si="40"/>
        <v>3.4965034965034962</v>
      </c>
      <c r="H850" s="8" t="str">
        <f t="shared" si="41"/>
        <v>Yes</v>
      </c>
    </row>
    <row r="851" spans="1:8" x14ac:dyDescent="0.4">
      <c r="A851" s="12" t="s">
        <v>2008</v>
      </c>
      <c r="B851" s="12" t="s">
        <v>2009</v>
      </c>
      <c r="C851" s="12" t="s">
        <v>3540</v>
      </c>
      <c r="D851" s="13">
        <v>29.41</v>
      </c>
      <c r="E851" s="20">
        <f t="shared" si="39"/>
        <v>70.59</v>
      </c>
      <c r="F851" s="14">
        <v>3.4</v>
      </c>
      <c r="G851" s="15">
        <f t="shared" si="40"/>
        <v>3.4002040122407342</v>
      </c>
      <c r="H851" s="8" t="str">
        <f t="shared" si="41"/>
        <v>Yes</v>
      </c>
    </row>
    <row r="852" spans="1:8" x14ac:dyDescent="0.4">
      <c r="A852" s="12" t="s">
        <v>2010</v>
      </c>
      <c r="B852" s="12" t="s">
        <v>2011</v>
      </c>
      <c r="C852" s="12" t="s">
        <v>3540</v>
      </c>
      <c r="D852" s="13">
        <v>32.81</v>
      </c>
      <c r="E852" s="20">
        <f t="shared" si="39"/>
        <v>67.19</v>
      </c>
      <c r="F852" s="14">
        <v>3.05</v>
      </c>
      <c r="G852" s="15">
        <f t="shared" si="40"/>
        <v>3.0478512648582745</v>
      </c>
      <c r="H852" s="8" t="str">
        <f t="shared" si="41"/>
        <v>Yes</v>
      </c>
    </row>
    <row r="853" spans="1:8" x14ac:dyDescent="0.4">
      <c r="A853" s="12" t="s">
        <v>2014</v>
      </c>
      <c r="B853" s="12" t="s">
        <v>2015</v>
      </c>
      <c r="C853" s="12" t="s">
        <v>3540</v>
      </c>
      <c r="D853" s="13">
        <v>30.44</v>
      </c>
      <c r="E853" s="20">
        <f t="shared" si="39"/>
        <v>69.56</v>
      </c>
      <c r="F853" s="14">
        <v>3.29</v>
      </c>
      <c r="G853" s="15">
        <f t="shared" si="40"/>
        <v>3.2851511169513796</v>
      </c>
      <c r="H853" s="8" t="str">
        <f t="shared" si="41"/>
        <v>Yes</v>
      </c>
    </row>
    <row r="854" spans="1:8" x14ac:dyDescent="0.4">
      <c r="A854" s="12" t="s">
        <v>2016</v>
      </c>
      <c r="B854" s="12" t="s">
        <v>2017</v>
      </c>
      <c r="C854" s="12" t="s">
        <v>3540</v>
      </c>
      <c r="D854" s="13">
        <v>33.97</v>
      </c>
      <c r="E854" s="20">
        <f t="shared" si="39"/>
        <v>66.03</v>
      </c>
      <c r="F854" s="14">
        <v>2.94</v>
      </c>
      <c r="G854" s="15">
        <f t="shared" si="40"/>
        <v>2.9437739181630853</v>
      </c>
      <c r="H854" s="8" t="str">
        <f t="shared" si="41"/>
        <v>Yes</v>
      </c>
    </row>
    <row r="855" spans="1:8" x14ac:dyDescent="0.4">
      <c r="A855" s="12" t="s">
        <v>2018</v>
      </c>
      <c r="B855" s="12" t="s">
        <v>2019</v>
      </c>
      <c r="C855" s="12" t="s">
        <v>3547</v>
      </c>
      <c r="D855" s="13">
        <v>26.5</v>
      </c>
      <c r="E855" s="20">
        <f t="shared" si="39"/>
        <v>73.5</v>
      </c>
      <c r="F855" s="14">
        <v>3.77</v>
      </c>
      <c r="G855" s="15">
        <f t="shared" si="40"/>
        <v>3.7735849056603774</v>
      </c>
      <c r="H855" s="8" t="str">
        <f t="shared" si="41"/>
        <v>Yes</v>
      </c>
    </row>
    <row r="856" spans="1:8" x14ac:dyDescent="0.4">
      <c r="A856" s="12" t="s">
        <v>2020</v>
      </c>
      <c r="B856" s="12" t="s">
        <v>2021</v>
      </c>
      <c r="C856" s="12" t="s">
        <v>3547</v>
      </c>
      <c r="D856" s="13">
        <v>26.5</v>
      </c>
      <c r="E856" s="20">
        <f t="shared" si="39"/>
        <v>73.5</v>
      </c>
      <c r="F856" s="14">
        <v>3.77</v>
      </c>
      <c r="G856" s="15">
        <f t="shared" si="40"/>
        <v>3.7735849056603774</v>
      </c>
      <c r="H856" s="8" t="str">
        <f t="shared" si="41"/>
        <v>Yes</v>
      </c>
    </row>
    <row r="857" spans="1:8" x14ac:dyDescent="0.4">
      <c r="A857" s="12" t="s">
        <v>2022</v>
      </c>
      <c r="B857" s="12" t="s">
        <v>2023</v>
      </c>
      <c r="C857" s="12" t="s">
        <v>3540</v>
      </c>
      <c r="D857" s="13">
        <v>29.55</v>
      </c>
      <c r="E857" s="20">
        <f t="shared" si="39"/>
        <v>70.45</v>
      </c>
      <c r="F857" s="14">
        <v>3.38</v>
      </c>
      <c r="G857" s="15">
        <f t="shared" si="40"/>
        <v>3.3840947546531304</v>
      </c>
      <c r="H857" s="8" t="str">
        <f t="shared" si="41"/>
        <v>Yes</v>
      </c>
    </row>
    <row r="858" spans="1:8" x14ac:dyDescent="0.4">
      <c r="A858" s="12" t="s">
        <v>2024</v>
      </c>
      <c r="B858" s="12" t="s">
        <v>2025</v>
      </c>
      <c r="C858" s="12" t="s">
        <v>3540</v>
      </c>
      <c r="D858" s="13">
        <v>29.96</v>
      </c>
      <c r="E858" s="20">
        <f t="shared" si="39"/>
        <v>70.039999999999992</v>
      </c>
      <c r="F858" s="14">
        <v>3.34</v>
      </c>
      <c r="G858" s="15">
        <f t="shared" si="40"/>
        <v>3.3377837116154874</v>
      </c>
      <c r="H858" s="8" t="str">
        <f t="shared" si="41"/>
        <v>Yes</v>
      </c>
    </row>
    <row r="859" spans="1:8" x14ac:dyDescent="0.4">
      <c r="A859" s="12" t="s">
        <v>2026</v>
      </c>
      <c r="B859" s="12" t="s">
        <v>2027</v>
      </c>
      <c r="C859" s="12" t="s">
        <v>3541</v>
      </c>
      <c r="D859" s="13">
        <v>24</v>
      </c>
      <c r="E859" s="20">
        <f t="shared" si="39"/>
        <v>76</v>
      </c>
      <c r="F859" s="14">
        <v>4.17</v>
      </c>
      <c r="G859" s="15">
        <f t="shared" si="40"/>
        <v>4.166666666666667</v>
      </c>
      <c r="H859" s="8" t="str">
        <f t="shared" si="41"/>
        <v>Yes</v>
      </c>
    </row>
    <row r="860" spans="1:8" x14ac:dyDescent="0.4">
      <c r="A860" s="12" t="s">
        <v>2028</v>
      </c>
      <c r="B860" s="12" t="s">
        <v>2029</v>
      </c>
      <c r="C860" s="12" t="s">
        <v>3540</v>
      </c>
      <c r="D860" s="13">
        <v>30.64</v>
      </c>
      <c r="E860" s="20">
        <f t="shared" si="39"/>
        <v>69.36</v>
      </c>
      <c r="F860" s="14">
        <v>3.26</v>
      </c>
      <c r="G860" s="15">
        <f t="shared" si="40"/>
        <v>3.2637075718015667</v>
      </c>
      <c r="H860" s="8" t="str">
        <f t="shared" si="41"/>
        <v>Yes</v>
      </c>
    </row>
    <row r="861" spans="1:8" x14ac:dyDescent="0.4">
      <c r="A861" s="12" t="s">
        <v>2030</v>
      </c>
      <c r="B861" s="12" t="s">
        <v>2031</v>
      </c>
      <c r="C861" s="12" t="s">
        <v>3540</v>
      </c>
      <c r="D861" s="13">
        <v>30.03</v>
      </c>
      <c r="E861" s="20">
        <f t="shared" si="39"/>
        <v>69.97</v>
      </c>
      <c r="F861" s="14">
        <v>3.33</v>
      </c>
      <c r="G861" s="15">
        <f t="shared" si="40"/>
        <v>3.33000333000333</v>
      </c>
      <c r="H861" s="8" t="str">
        <f t="shared" si="41"/>
        <v>Yes</v>
      </c>
    </row>
    <row r="862" spans="1:8" x14ac:dyDescent="0.4">
      <c r="A862" s="12" t="s">
        <v>2034</v>
      </c>
      <c r="B862" s="12" t="s">
        <v>2035</v>
      </c>
      <c r="C862" s="12" t="s">
        <v>3547</v>
      </c>
      <c r="D862" s="13">
        <v>20</v>
      </c>
      <c r="E862" s="20">
        <f t="shared" si="39"/>
        <v>80</v>
      </c>
      <c r="F862" s="14">
        <v>5</v>
      </c>
      <c r="G862" s="15">
        <f t="shared" si="40"/>
        <v>5</v>
      </c>
      <c r="H862" s="8" t="str">
        <f t="shared" si="41"/>
        <v>Yes</v>
      </c>
    </row>
    <row r="863" spans="1:8" x14ac:dyDescent="0.4">
      <c r="A863" s="12" t="s">
        <v>2036</v>
      </c>
      <c r="B863" s="12" t="s">
        <v>2037</v>
      </c>
      <c r="C863" s="12" t="s">
        <v>3547</v>
      </c>
      <c r="D863" s="13">
        <v>20</v>
      </c>
      <c r="E863" s="20">
        <f t="shared" si="39"/>
        <v>80</v>
      </c>
      <c r="F863" s="14">
        <v>5</v>
      </c>
      <c r="G863" s="15">
        <f t="shared" si="40"/>
        <v>5</v>
      </c>
      <c r="H863" s="8" t="str">
        <f t="shared" si="41"/>
        <v>Yes</v>
      </c>
    </row>
    <row r="864" spans="1:8" x14ac:dyDescent="0.4">
      <c r="A864" s="12" t="s">
        <v>2044</v>
      </c>
      <c r="B864" s="12" t="s">
        <v>2045</v>
      </c>
      <c r="C864" s="12" t="s">
        <v>3547</v>
      </c>
      <c r="D864" s="13">
        <v>20</v>
      </c>
      <c r="E864" s="20">
        <f t="shared" si="39"/>
        <v>80</v>
      </c>
      <c r="F864" s="14">
        <v>5</v>
      </c>
      <c r="G864" s="15">
        <f t="shared" si="40"/>
        <v>5</v>
      </c>
      <c r="H864" s="8" t="str">
        <f t="shared" si="41"/>
        <v>Yes</v>
      </c>
    </row>
    <row r="865" spans="1:8" x14ac:dyDescent="0.4">
      <c r="A865" s="12" t="s">
        <v>2046</v>
      </c>
      <c r="B865" s="12" t="s">
        <v>2047</v>
      </c>
      <c r="C865" s="12" t="s">
        <v>3547</v>
      </c>
      <c r="D865" s="13">
        <v>20</v>
      </c>
      <c r="E865" s="20">
        <f t="shared" si="39"/>
        <v>80</v>
      </c>
      <c r="F865" s="14">
        <v>5</v>
      </c>
      <c r="G865" s="15">
        <f t="shared" si="40"/>
        <v>5</v>
      </c>
      <c r="H865" s="8" t="str">
        <f t="shared" si="41"/>
        <v>Yes</v>
      </c>
    </row>
    <row r="866" spans="1:8" x14ac:dyDescent="0.4">
      <c r="A866" s="12" t="s">
        <v>2048</v>
      </c>
      <c r="B866" s="12" t="s">
        <v>2049</v>
      </c>
      <c r="C866" s="12" t="s">
        <v>3540</v>
      </c>
      <c r="D866" s="13">
        <v>35.42</v>
      </c>
      <c r="E866" s="20">
        <f t="shared" si="39"/>
        <v>64.58</v>
      </c>
      <c r="F866" s="14">
        <v>2.82</v>
      </c>
      <c r="G866" s="15">
        <f t="shared" si="40"/>
        <v>2.8232636928289101</v>
      </c>
      <c r="H866" s="8" t="str">
        <f t="shared" si="41"/>
        <v>Yes</v>
      </c>
    </row>
    <row r="867" spans="1:8" x14ac:dyDescent="0.4">
      <c r="A867" s="12" t="s">
        <v>2054</v>
      </c>
      <c r="B867" s="12" t="s">
        <v>2055</v>
      </c>
      <c r="C867" s="12" t="s">
        <v>3547</v>
      </c>
      <c r="D867" s="13">
        <v>20</v>
      </c>
      <c r="E867" s="20">
        <f t="shared" si="39"/>
        <v>80</v>
      </c>
      <c r="F867" s="14">
        <v>5</v>
      </c>
      <c r="G867" s="15">
        <f t="shared" si="40"/>
        <v>5</v>
      </c>
      <c r="H867" s="8" t="str">
        <f t="shared" si="41"/>
        <v>Yes</v>
      </c>
    </row>
    <row r="868" spans="1:8" x14ac:dyDescent="0.4">
      <c r="A868" s="12" t="s">
        <v>2056</v>
      </c>
      <c r="B868" s="12" t="s">
        <v>2057</v>
      </c>
      <c r="C868" s="12" t="s">
        <v>3540</v>
      </c>
      <c r="D868" s="13">
        <v>33.200000000000003</v>
      </c>
      <c r="E868" s="20">
        <f t="shared" si="39"/>
        <v>66.8</v>
      </c>
      <c r="F868" s="14">
        <v>3.01</v>
      </c>
      <c r="G868" s="15">
        <f t="shared" si="40"/>
        <v>3.012048192771084</v>
      </c>
      <c r="H868" s="8" t="str">
        <f t="shared" si="41"/>
        <v>Yes</v>
      </c>
    </row>
    <row r="869" spans="1:8" x14ac:dyDescent="0.4">
      <c r="A869" s="12" t="s">
        <v>2058</v>
      </c>
      <c r="B869" s="12" t="s">
        <v>2059</v>
      </c>
      <c r="C869" s="12" t="s">
        <v>3540</v>
      </c>
      <c r="D869" s="13">
        <v>31.16</v>
      </c>
      <c r="E869" s="20">
        <f t="shared" si="39"/>
        <v>68.84</v>
      </c>
      <c r="F869" s="14">
        <v>3.21</v>
      </c>
      <c r="G869" s="15">
        <f t="shared" si="40"/>
        <v>3.2092426187419769</v>
      </c>
      <c r="H869" s="8" t="str">
        <f t="shared" si="41"/>
        <v>Yes</v>
      </c>
    </row>
    <row r="870" spans="1:8" x14ac:dyDescent="0.4">
      <c r="A870" s="12" t="s">
        <v>2060</v>
      </c>
      <c r="B870" s="12" t="s">
        <v>2061</v>
      </c>
      <c r="C870" s="12" t="s">
        <v>3544</v>
      </c>
      <c r="D870" s="13">
        <v>50</v>
      </c>
      <c r="E870" s="20">
        <f t="shared" si="39"/>
        <v>50</v>
      </c>
      <c r="F870" s="14">
        <v>2</v>
      </c>
      <c r="G870" s="15">
        <f t="shared" si="40"/>
        <v>2</v>
      </c>
      <c r="H870" s="8" t="str">
        <f t="shared" si="41"/>
        <v>Yes</v>
      </c>
    </row>
    <row r="871" spans="1:8" x14ac:dyDescent="0.4">
      <c r="A871" s="12" t="s">
        <v>2064</v>
      </c>
      <c r="B871" s="12" t="s">
        <v>2065</v>
      </c>
      <c r="C871" s="12" t="s">
        <v>3540</v>
      </c>
      <c r="D871" s="13">
        <v>33.72</v>
      </c>
      <c r="E871" s="20">
        <f t="shared" si="39"/>
        <v>66.28</v>
      </c>
      <c r="F871" s="14">
        <v>2.97</v>
      </c>
      <c r="G871" s="15">
        <f t="shared" si="40"/>
        <v>2.9655990510083039</v>
      </c>
      <c r="H871" s="8" t="str">
        <f t="shared" si="41"/>
        <v>Yes</v>
      </c>
    </row>
    <row r="872" spans="1:8" x14ac:dyDescent="0.4">
      <c r="A872" s="12" t="s">
        <v>3627</v>
      </c>
      <c r="B872" s="12" t="s">
        <v>3628</v>
      </c>
      <c r="C872" s="12" t="s">
        <v>3544</v>
      </c>
      <c r="D872" s="13">
        <v>50</v>
      </c>
      <c r="E872" s="20">
        <f t="shared" si="39"/>
        <v>50</v>
      </c>
      <c r="F872" s="14">
        <v>2</v>
      </c>
      <c r="G872" s="15">
        <f t="shared" si="40"/>
        <v>2</v>
      </c>
      <c r="H872" s="8" t="str">
        <f t="shared" si="41"/>
        <v>Yes</v>
      </c>
    </row>
    <row r="873" spans="1:8" x14ac:dyDescent="0.4">
      <c r="A873" s="12" t="s">
        <v>2066</v>
      </c>
      <c r="B873" s="12" t="s">
        <v>2067</v>
      </c>
      <c r="C873" s="12" t="s">
        <v>3540</v>
      </c>
      <c r="D873" s="13">
        <v>37.090000000000003</v>
      </c>
      <c r="E873" s="20">
        <f t="shared" si="39"/>
        <v>62.91</v>
      </c>
      <c r="F873" s="14">
        <v>2.7</v>
      </c>
      <c r="G873" s="15">
        <f t="shared" si="40"/>
        <v>2.696144513345915</v>
      </c>
      <c r="H873" s="8" t="str">
        <f t="shared" si="41"/>
        <v>Yes</v>
      </c>
    </row>
    <row r="874" spans="1:8" x14ac:dyDescent="0.4">
      <c r="A874" s="12" t="s">
        <v>2072</v>
      </c>
      <c r="B874" s="12" t="s">
        <v>2073</v>
      </c>
      <c r="C874" s="12" t="s">
        <v>3540</v>
      </c>
      <c r="D874" s="13">
        <v>37.86</v>
      </c>
      <c r="E874" s="20">
        <f t="shared" si="39"/>
        <v>62.14</v>
      </c>
      <c r="F874" s="14">
        <v>2.64</v>
      </c>
      <c r="G874" s="15">
        <f t="shared" si="40"/>
        <v>2.6413100898045432</v>
      </c>
      <c r="H874" s="8" t="str">
        <f t="shared" si="41"/>
        <v>Yes</v>
      </c>
    </row>
    <row r="875" spans="1:8" x14ac:dyDescent="0.4">
      <c r="A875" s="12" t="s">
        <v>2074</v>
      </c>
      <c r="B875" s="12" t="s">
        <v>2075</v>
      </c>
      <c r="C875" s="12" t="s">
        <v>3547</v>
      </c>
      <c r="D875" s="13">
        <v>26.74</v>
      </c>
      <c r="E875" s="20">
        <f t="shared" si="39"/>
        <v>73.260000000000005</v>
      </c>
      <c r="F875" s="14">
        <v>3.74</v>
      </c>
      <c r="G875" s="15">
        <f t="shared" si="40"/>
        <v>3.7397157816005984</v>
      </c>
      <c r="H875" s="8" t="str">
        <f t="shared" si="41"/>
        <v>Yes</v>
      </c>
    </row>
    <row r="876" spans="1:8" x14ac:dyDescent="0.4">
      <c r="A876" s="12" t="s">
        <v>2076</v>
      </c>
      <c r="B876" s="12" t="s">
        <v>2077</v>
      </c>
      <c r="C876" s="12" t="s">
        <v>3547</v>
      </c>
      <c r="D876" s="13">
        <v>27.59</v>
      </c>
      <c r="E876" s="20">
        <f t="shared" si="39"/>
        <v>72.41</v>
      </c>
      <c r="F876" s="14">
        <v>3.62</v>
      </c>
      <c r="G876" s="15">
        <f t="shared" si="40"/>
        <v>3.6245016310257339</v>
      </c>
      <c r="H876" s="8" t="str">
        <f t="shared" si="41"/>
        <v>Yes</v>
      </c>
    </row>
    <row r="877" spans="1:8" x14ac:dyDescent="0.4">
      <c r="A877" s="12" t="s">
        <v>3629</v>
      </c>
      <c r="B877" s="12" t="s">
        <v>3630</v>
      </c>
      <c r="C877" s="12" t="s">
        <v>3544</v>
      </c>
      <c r="D877" s="13">
        <v>50</v>
      </c>
      <c r="E877" s="20">
        <f t="shared" si="39"/>
        <v>50</v>
      </c>
      <c r="F877" s="14">
        <v>2</v>
      </c>
      <c r="G877" s="15">
        <f t="shared" si="40"/>
        <v>2</v>
      </c>
      <c r="H877" s="8" t="str">
        <f t="shared" si="41"/>
        <v>Yes</v>
      </c>
    </row>
    <row r="878" spans="1:8" x14ac:dyDescent="0.4">
      <c r="A878" s="12" t="s">
        <v>2080</v>
      </c>
      <c r="B878" s="12" t="s">
        <v>2081</v>
      </c>
      <c r="C878" s="12" t="s">
        <v>3547</v>
      </c>
      <c r="D878" s="13">
        <v>27.57</v>
      </c>
      <c r="E878" s="20">
        <f t="shared" si="39"/>
        <v>72.430000000000007</v>
      </c>
      <c r="F878" s="14">
        <v>3.63</v>
      </c>
      <c r="G878" s="15">
        <f t="shared" si="40"/>
        <v>3.6271309394269133</v>
      </c>
      <c r="H878" s="8" t="str">
        <f t="shared" si="41"/>
        <v>Yes</v>
      </c>
    </row>
    <row r="879" spans="1:8" x14ac:dyDescent="0.4">
      <c r="A879" s="12" t="s">
        <v>2086</v>
      </c>
      <c r="B879" s="12" t="s">
        <v>2087</v>
      </c>
      <c r="C879" s="12" t="s">
        <v>3540</v>
      </c>
      <c r="D879" s="13">
        <v>33.630000000000003</v>
      </c>
      <c r="E879" s="20">
        <f t="shared" si="39"/>
        <v>66.37</v>
      </c>
      <c r="F879" s="14">
        <v>2.97</v>
      </c>
      <c r="G879" s="15">
        <f t="shared" si="40"/>
        <v>2.9735355337496281</v>
      </c>
      <c r="H879" s="8" t="str">
        <f t="shared" si="41"/>
        <v>Yes</v>
      </c>
    </row>
    <row r="880" spans="1:8" x14ac:dyDescent="0.4">
      <c r="A880" s="12" t="s">
        <v>2090</v>
      </c>
      <c r="B880" s="12" t="s">
        <v>2091</v>
      </c>
      <c r="C880" s="12" t="s">
        <v>3540</v>
      </c>
      <c r="D880" s="13">
        <v>36.4</v>
      </c>
      <c r="E880" s="20">
        <f t="shared" si="39"/>
        <v>63.6</v>
      </c>
      <c r="F880" s="14">
        <v>2.75</v>
      </c>
      <c r="G880" s="15">
        <f t="shared" si="40"/>
        <v>2.7472527472527473</v>
      </c>
      <c r="H880" s="8" t="str">
        <f t="shared" si="41"/>
        <v>Yes</v>
      </c>
    </row>
    <row r="881" spans="1:8" x14ac:dyDescent="0.4">
      <c r="A881" s="12" t="s">
        <v>3631</v>
      </c>
      <c r="B881" s="12" t="s">
        <v>3632</v>
      </c>
      <c r="C881" s="12" t="s">
        <v>3544</v>
      </c>
      <c r="D881" s="13">
        <v>50</v>
      </c>
      <c r="E881" s="20">
        <f t="shared" si="39"/>
        <v>50</v>
      </c>
      <c r="F881" s="14">
        <v>2</v>
      </c>
      <c r="G881" s="15">
        <f t="shared" si="40"/>
        <v>2</v>
      </c>
      <c r="H881" s="8" t="str">
        <f t="shared" si="41"/>
        <v>Yes</v>
      </c>
    </row>
    <row r="882" spans="1:8" x14ac:dyDescent="0.4">
      <c r="A882" s="12" t="s">
        <v>2092</v>
      </c>
      <c r="B882" s="12" t="s">
        <v>2093</v>
      </c>
      <c r="C882" s="12" t="s">
        <v>3540</v>
      </c>
      <c r="D882" s="13">
        <v>32.96</v>
      </c>
      <c r="E882" s="20">
        <f t="shared" si="39"/>
        <v>67.039999999999992</v>
      </c>
      <c r="F882" s="14">
        <v>3.03</v>
      </c>
      <c r="G882" s="15">
        <f t="shared" si="40"/>
        <v>3.0339805825242716</v>
      </c>
      <c r="H882" s="8" t="str">
        <f t="shared" si="41"/>
        <v>Yes</v>
      </c>
    </row>
    <row r="883" spans="1:8" x14ac:dyDescent="0.4">
      <c r="A883" s="12" t="s">
        <v>2096</v>
      </c>
      <c r="B883" s="12" t="s">
        <v>2097</v>
      </c>
      <c r="C883" s="12" t="s">
        <v>3547</v>
      </c>
      <c r="D883" s="13">
        <v>20</v>
      </c>
      <c r="E883" s="20">
        <f t="shared" si="39"/>
        <v>80</v>
      </c>
      <c r="F883" s="14">
        <v>5</v>
      </c>
      <c r="G883" s="15">
        <f t="shared" si="40"/>
        <v>5</v>
      </c>
      <c r="H883" s="8" t="str">
        <f t="shared" si="41"/>
        <v>Yes</v>
      </c>
    </row>
    <row r="884" spans="1:8" x14ac:dyDescent="0.4">
      <c r="A884" s="12" t="s">
        <v>2098</v>
      </c>
      <c r="B884" s="12" t="s">
        <v>2099</v>
      </c>
      <c r="C884" s="12" t="s">
        <v>3547</v>
      </c>
      <c r="D884" s="13">
        <v>20</v>
      </c>
      <c r="E884" s="20">
        <f t="shared" si="39"/>
        <v>80</v>
      </c>
      <c r="F884" s="14">
        <v>5</v>
      </c>
      <c r="G884" s="15">
        <f t="shared" si="40"/>
        <v>5</v>
      </c>
      <c r="H884" s="8" t="str">
        <f t="shared" si="41"/>
        <v>Yes</v>
      </c>
    </row>
    <row r="885" spans="1:8" x14ac:dyDescent="0.4">
      <c r="A885" s="12" t="s">
        <v>2106</v>
      </c>
      <c r="B885" s="12" t="s">
        <v>2107</v>
      </c>
      <c r="C885" s="12" t="s">
        <v>3547</v>
      </c>
      <c r="D885" s="13">
        <v>20</v>
      </c>
      <c r="E885" s="20">
        <f t="shared" si="39"/>
        <v>80</v>
      </c>
      <c r="F885" s="14">
        <v>5</v>
      </c>
      <c r="G885" s="15">
        <f t="shared" si="40"/>
        <v>5</v>
      </c>
      <c r="H885" s="8" t="str">
        <f t="shared" si="41"/>
        <v>Yes</v>
      </c>
    </row>
    <row r="886" spans="1:8" x14ac:dyDescent="0.4">
      <c r="A886" s="12" t="s">
        <v>2116</v>
      </c>
      <c r="B886" s="12" t="s">
        <v>2117</v>
      </c>
      <c r="C886" s="12" t="s">
        <v>3540</v>
      </c>
      <c r="D886" s="13">
        <v>32.89</v>
      </c>
      <c r="E886" s="20">
        <f t="shared" si="39"/>
        <v>67.11</v>
      </c>
      <c r="F886" s="14">
        <v>3.04</v>
      </c>
      <c r="G886" s="15">
        <f t="shared" si="40"/>
        <v>3.0404378230465188</v>
      </c>
      <c r="H886" s="8" t="str">
        <f t="shared" si="41"/>
        <v>Yes</v>
      </c>
    </row>
    <row r="887" spans="1:8" x14ac:dyDescent="0.4">
      <c r="A887" s="12" t="s">
        <v>2126</v>
      </c>
      <c r="B887" s="12" t="s">
        <v>2127</v>
      </c>
      <c r="C887" s="12" t="s">
        <v>3540</v>
      </c>
      <c r="D887" s="13">
        <v>31.26</v>
      </c>
      <c r="E887" s="20">
        <f t="shared" si="39"/>
        <v>68.739999999999995</v>
      </c>
      <c r="F887" s="14">
        <v>3.2</v>
      </c>
      <c r="G887" s="15">
        <f t="shared" si="40"/>
        <v>3.1989763275751759</v>
      </c>
      <c r="H887" s="8" t="str">
        <f t="shared" si="41"/>
        <v>Yes</v>
      </c>
    </row>
    <row r="888" spans="1:8" x14ac:dyDescent="0.4">
      <c r="A888" s="12" t="s">
        <v>2130</v>
      </c>
      <c r="B888" s="12" t="s">
        <v>2131</v>
      </c>
      <c r="C888" s="12" t="s">
        <v>3547</v>
      </c>
      <c r="D888" s="13">
        <v>28.12</v>
      </c>
      <c r="E888" s="20">
        <f t="shared" si="39"/>
        <v>71.88</v>
      </c>
      <c r="F888" s="14">
        <v>3.56</v>
      </c>
      <c r="G888" s="15">
        <f t="shared" si="40"/>
        <v>3.5561877667140824</v>
      </c>
      <c r="H888" s="8" t="str">
        <f t="shared" si="41"/>
        <v>Yes</v>
      </c>
    </row>
    <row r="889" spans="1:8" x14ac:dyDescent="0.4">
      <c r="A889" s="12" t="s">
        <v>2132</v>
      </c>
      <c r="B889" s="12" t="s">
        <v>2133</v>
      </c>
      <c r="C889" s="12" t="s">
        <v>3540</v>
      </c>
      <c r="D889" s="13">
        <v>40.22</v>
      </c>
      <c r="E889" s="20">
        <f t="shared" si="39"/>
        <v>59.78</v>
      </c>
      <c r="F889" s="14">
        <v>2.4900000000000002</v>
      </c>
      <c r="G889" s="15">
        <f t="shared" si="40"/>
        <v>2.4863252113376428</v>
      </c>
      <c r="H889" s="8" t="str">
        <f t="shared" si="41"/>
        <v>Yes</v>
      </c>
    </row>
    <row r="890" spans="1:8" x14ac:dyDescent="0.4">
      <c r="A890" s="12" t="s">
        <v>2134</v>
      </c>
      <c r="B890" s="12" t="s">
        <v>2135</v>
      </c>
      <c r="C890" s="12" t="s">
        <v>3540</v>
      </c>
      <c r="D890" s="13">
        <v>40.04</v>
      </c>
      <c r="E890" s="20">
        <f t="shared" si="39"/>
        <v>59.96</v>
      </c>
      <c r="F890" s="14">
        <v>2.5</v>
      </c>
      <c r="G890" s="15">
        <f t="shared" si="40"/>
        <v>2.4975024975024978</v>
      </c>
      <c r="H890" s="8" t="str">
        <f t="shared" si="41"/>
        <v>Yes</v>
      </c>
    </row>
    <row r="891" spans="1:8" x14ac:dyDescent="0.4">
      <c r="A891" s="12" t="s">
        <v>2136</v>
      </c>
      <c r="B891" s="12" t="s">
        <v>2137</v>
      </c>
      <c r="C891" s="12" t="s">
        <v>3547</v>
      </c>
      <c r="D891" s="13">
        <v>37.450000000000003</v>
      </c>
      <c r="E891" s="20">
        <f t="shared" si="39"/>
        <v>62.55</v>
      </c>
      <c r="F891" s="14">
        <v>2.67</v>
      </c>
      <c r="G891" s="15">
        <f t="shared" si="40"/>
        <v>2.6702269692923895</v>
      </c>
      <c r="H891" s="8" t="str">
        <f t="shared" si="41"/>
        <v>Yes</v>
      </c>
    </row>
    <row r="892" spans="1:8" x14ac:dyDescent="0.4">
      <c r="A892" s="12" t="s">
        <v>2138</v>
      </c>
      <c r="B892" s="12" t="s">
        <v>2139</v>
      </c>
      <c r="C892" s="12" t="s">
        <v>3547</v>
      </c>
      <c r="D892" s="13">
        <v>20</v>
      </c>
      <c r="E892" s="20">
        <f t="shared" si="39"/>
        <v>80</v>
      </c>
      <c r="F892" s="14">
        <v>5</v>
      </c>
      <c r="G892" s="15">
        <f t="shared" si="40"/>
        <v>5</v>
      </c>
      <c r="H892" s="8" t="str">
        <f t="shared" si="41"/>
        <v>Yes</v>
      </c>
    </row>
    <row r="893" spans="1:8" x14ac:dyDescent="0.4">
      <c r="A893" s="12" t="s">
        <v>2140</v>
      </c>
      <c r="B893" s="12" t="s">
        <v>2141</v>
      </c>
      <c r="C893" s="12" t="s">
        <v>3541</v>
      </c>
      <c r="D893" s="13">
        <v>26.8</v>
      </c>
      <c r="E893" s="20">
        <f t="shared" si="39"/>
        <v>73.2</v>
      </c>
      <c r="F893" s="14">
        <v>3.73</v>
      </c>
      <c r="G893" s="15">
        <f t="shared" si="40"/>
        <v>3.7313432835820897</v>
      </c>
      <c r="H893" s="8" t="str">
        <f t="shared" si="41"/>
        <v>Yes</v>
      </c>
    </row>
    <row r="894" spans="1:8" x14ac:dyDescent="0.4">
      <c r="A894" s="12" t="s">
        <v>2142</v>
      </c>
      <c r="B894" s="12" t="s">
        <v>2143</v>
      </c>
      <c r="C894" s="12" t="s">
        <v>3541</v>
      </c>
      <c r="D894" s="13">
        <v>29.9</v>
      </c>
      <c r="E894" s="20">
        <f t="shared" si="39"/>
        <v>70.099999999999994</v>
      </c>
      <c r="F894" s="14">
        <v>3.34</v>
      </c>
      <c r="G894" s="15">
        <f t="shared" si="40"/>
        <v>3.3444816053511706</v>
      </c>
      <c r="H894" s="8" t="str">
        <f t="shared" si="41"/>
        <v>Yes</v>
      </c>
    </row>
    <row r="895" spans="1:8" x14ac:dyDescent="0.4">
      <c r="A895" s="12" t="s">
        <v>2148</v>
      </c>
      <c r="B895" s="12" t="s">
        <v>2149</v>
      </c>
      <c r="C895" s="12" t="s">
        <v>3547</v>
      </c>
      <c r="D895" s="13">
        <v>20</v>
      </c>
      <c r="E895" s="20">
        <f t="shared" si="39"/>
        <v>80</v>
      </c>
      <c r="F895" s="14">
        <v>5</v>
      </c>
      <c r="G895" s="15">
        <f t="shared" si="40"/>
        <v>5</v>
      </c>
      <c r="H895" s="8" t="str">
        <f t="shared" si="41"/>
        <v>Yes</v>
      </c>
    </row>
    <row r="896" spans="1:8" x14ac:dyDescent="0.4">
      <c r="A896" s="12" t="s">
        <v>2150</v>
      </c>
      <c r="B896" s="12" t="s">
        <v>2151</v>
      </c>
      <c r="C896" s="12" t="s">
        <v>3541</v>
      </c>
      <c r="D896" s="13">
        <v>25.7</v>
      </c>
      <c r="E896" s="20">
        <f t="shared" si="39"/>
        <v>74.3</v>
      </c>
      <c r="F896" s="14">
        <v>3.89</v>
      </c>
      <c r="G896" s="15">
        <f t="shared" si="40"/>
        <v>3.8910505836575875</v>
      </c>
      <c r="H896" s="8" t="str">
        <f t="shared" si="41"/>
        <v>Yes</v>
      </c>
    </row>
    <row r="897" spans="1:8" x14ac:dyDescent="0.4">
      <c r="A897" s="12" t="s">
        <v>2152</v>
      </c>
      <c r="B897" s="12" t="s">
        <v>2153</v>
      </c>
      <c r="C897" s="12" t="s">
        <v>3540</v>
      </c>
      <c r="D897" s="13">
        <v>37.799999999999997</v>
      </c>
      <c r="E897" s="20">
        <f t="shared" si="39"/>
        <v>62.2</v>
      </c>
      <c r="F897" s="14">
        <v>2.65</v>
      </c>
      <c r="G897" s="15">
        <f t="shared" si="40"/>
        <v>2.6455026455026456</v>
      </c>
      <c r="H897" s="8" t="str">
        <f t="shared" si="41"/>
        <v>Yes</v>
      </c>
    </row>
    <row r="898" spans="1:8" x14ac:dyDescent="0.4">
      <c r="A898" s="12" t="s">
        <v>2154</v>
      </c>
      <c r="B898" s="12" t="s">
        <v>2155</v>
      </c>
      <c r="C898" s="12" t="s">
        <v>3540</v>
      </c>
      <c r="D898" s="13">
        <v>26.88</v>
      </c>
      <c r="E898" s="20">
        <f t="shared" si="39"/>
        <v>73.12</v>
      </c>
      <c r="F898" s="14">
        <v>3.72</v>
      </c>
      <c r="G898" s="15">
        <f t="shared" si="40"/>
        <v>3.7202380952380953</v>
      </c>
      <c r="H898" s="8" t="str">
        <f t="shared" si="41"/>
        <v>Yes</v>
      </c>
    </row>
    <row r="899" spans="1:8" x14ac:dyDescent="0.4">
      <c r="A899" s="12" t="s">
        <v>2156</v>
      </c>
      <c r="B899" s="12" t="s">
        <v>2157</v>
      </c>
      <c r="C899" s="12" t="s">
        <v>3540</v>
      </c>
      <c r="D899" s="13">
        <v>37.99</v>
      </c>
      <c r="E899" s="20">
        <f t="shared" si="39"/>
        <v>62.01</v>
      </c>
      <c r="F899" s="14">
        <v>2.63</v>
      </c>
      <c r="G899" s="15">
        <f t="shared" si="40"/>
        <v>2.6322716504343249</v>
      </c>
      <c r="H899" s="8" t="str">
        <f t="shared" si="41"/>
        <v>Yes</v>
      </c>
    </row>
    <row r="900" spans="1:8" x14ac:dyDescent="0.4">
      <c r="A900" s="12" t="s">
        <v>2162</v>
      </c>
      <c r="B900" s="12" t="s">
        <v>2163</v>
      </c>
      <c r="C900" s="12" t="s">
        <v>3544</v>
      </c>
      <c r="D900" s="13">
        <v>50</v>
      </c>
      <c r="E900" s="20">
        <f t="shared" si="39"/>
        <v>50</v>
      </c>
      <c r="F900" s="14">
        <v>2</v>
      </c>
      <c r="G900" s="15">
        <f t="shared" si="40"/>
        <v>2</v>
      </c>
      <c r="H900" s="8" t="str">
        <f t="shared" si="41"/>
        <v>Yes</v>
      </c>
    </row>
    <row r="901" spans="1:8" x14ac:dyDescent="0.4">
      <c r="A901" s="12" t="s">
        <v>2164</v>
      </c>
      <c r="B901" s="12" t="s">
        <v>2165</v>
      </c>
      <c r="C901" s="12" t="s">
        <v>3540</v>
      </c>
      <c r="D901" s="13">
        <v>37.630000000000003</v>
      </c>
      <c r="E901" s="20">
        <f t="shared" si="39"/>
        <v>62.37</v>
      </c>
      <c r="F901" s="14">
        <v>2.66</v>
      </c>
      <c r="G901" s="15">
        <f t="shared" si="40"/>
        <v>2.6574541589157583</v>
      </c>
      <c r="H901" s="8" t="str">
        <f t="shared" si="41"/>
        <v>Yes</v>
      </c>
    </row>
    <row r="902" spans="1:8" x14ac:dyDescent="0.4">
      <c r="A902" s="12" t="s">
        <v>2166</v>
      </c>
      <c r="B902" s="12" t="s">
        <v>2167</v>
      </c>
      <c r="C902" s="12" t="s">
        <v>3540</v>
      </c>
      <c r="D902" s="13">
        <v>29.6</v>
      </c>
      <c r="E902" s="20">
        <f t="shared" ref="E902:E965" si="42">100-D902</f>
        <v>70.400000000000006</v>
      </c>
      <c r="F902" s="14">
        <v>3.38</v>
      </c>
      <c r="G902" s="15">
        <f t="shared" ref="G902:G965" si="43">IFERROR(100/D902,"")</f>
        <v>3.3783783783783781</v>
      </c>
      <c r="H902" s="8" t="str">
        <f t="shared" ref="H902:H965" si="44">IF(E902&gt;0,"Yes","No — 0% funding")</f>
        <v>Yes</v>
      </c>
    </row>
    <row r="903" spans="1:8" x14ac:dyDescent="0.4">
      <c r="A903" s="12" t="s">
        <v>2168</v>
      </c>
      <c r="B903" s="12" t="s">
        <v>2169</v>
      </c>
      <c r="C903" s="12" t="s">
        <v>3540</v>
      </c>
      <c r="D903" s="13">
        <v>37.090000000000003</v>
      </c>
      <c r="E903" s="20">
        <f t="shared" si="42"/>
        <v>62.91</v>
      </c>
      <c r="F903" s="14">
        <v>2.7</v>
      </c>
      <c r="G903" s="15">
        <f t="shared" si="43"/>
        <v>2.696144513345915</v>
      </c>
      <c r="H903" s="8" t="str">
        <f t="shared" si="44"/>
        <v>Yes</v>
      </c>
    </row>
    <row r="904" spans="1:8" x14ac:dyDescent="0.4">
      <c r="A904" s="12" t="s">
        <v>2170</v>
      </c>
      <c r="B904" s="12" t="s">
        <v>2171</v>
      </c>
      <c r="C904" s="12" t="s">
        <v>3540</v>
      </c>
      <c r="D904" s="13">
        <v>33.799999999999997</v>
      </c>
      <c r="E904" s="20">
        <f t="shared" si="42"/>
        <v>66.2</v>
      </c>
      <c r="F904" s="14">
        <v>2.96</v>
      </c>
      <c r="G904" s="15">
        <f t="shared" si="43"/>
        <v>2.9585798816568052</v>
      </c>
      <c r="H904" s="8" t="str">
        <f t="shared" si="44"/>
        <v>Yes</v>
      </c>
    </row>
    <row r="905" spans="1:8" x14ac:dyDescent="0.4">
      <c r="A905" s="12" t="s">
        <v>2174</v>
      </c>
      <c r="B905" s="12" t="s">
        <v>2175</v>
      </c>
      <c r="C905" s="12" t="s">
        <v>3544</v>
      </c>
      <c r="D905" s="13">
        <v>50</v>
      </c>
      <c r="E905" s="20">
        <f t="shared" si="42"/>
        <v>50</v>
      </c>
      <c r="F905" s="14">
        <v>2</v>
      </c>
      <c r="G905" s="15">
        <f t="shared" si="43"/>
        <v>2</v>
      </c>
      <c r="H905" s="8" t="str">
        <f t="shared" si="44"/>
        <v>Yes</v>
      </c>
    </row>
    <row r="906" spans="1:8" x14ac:dyDescent="0.4">
      <c r="A906" s="12" t="s">
        <v>2180</v>
      </c>
      <c r="B906" s="12" t="s">
        <v>2181</v>
      </c>
      <c r="C906" s="12" t="s">
        <v>3544</v>
      </c>
      <c r="D906" s="13">
        <v>50</v>
      </c>
      <c r="E906" s="20">
        <f t="shared" si="42"/>
        <v>50</v>
      </c>
      <c r="F906" s="14">
        <v>2</v>
      </c>
      <c r="G906" s="15">
        <f t="shared" si="43"/>
        <v>2</v>
      </c>
      <c r="H906" s="8" t="str">
        <f t="shared" si="44"/>
        <v>Yes</v>
      </c>
    </row>
    <row r="907" spans="1:8" x14ac:dyDescent="0.4">
      <c r="A907" s="12" t="s">
        <v>2186</v>
      </c>
      <c r="B907" s="12" t="s">
        <v>2187</v>
      </c>
      <c r="C907" s="12" t="s">
        <v>3541</v>
      </c>
      <c r="D907" s="13">
        <v>27.5</v>
      </c>
      <c r="E907" s="20">
        <f t="shared" si="42"/>
        <v>72.5</v>
      </c>
      <c r="F907" s="14">
        <v>3.64</v>
      </c>
      <c r="G907" s="15">
        <f t="shared" si="43"/>
        <v>3.6363636363636362</v>
      </c>
      <c r="H907" s="8" t="str">
        <f t="shared" si="44"/>
        <v>Yes</v>
      </c>
    </row>
    <row r="908" spans="1:8" x14ac:dyDescent="0.4">
      <c r="A908" s="12" t="s">
        <v>2188</v>
      </c>
      <c r="B908" s="12" t="s">
        <v>2189</v>
      </c>
      <c r="C908" s="12" t="s">
        <v>3540</v>
      </c>
      <c r="D908" s="13">
        <v>35.369999999999997</v>
      </c>
      <c r="E908" s="20">
        <f t="shared" si="42"/>
        <v>64.63</v>
      </c>
      <c r="F908" s="14">
        <v>2.83</v>
      </c>
      <c r="G908" s="15">
        <f t="shared" si="43"/>
        <v>2.8272547356516826</v>
      </c>
      <c r="H908" s="8" t="str">
        <f t="shared" si="44"/>
        <v>Yes</v>
      </c>
    </row>
    <row r="909" spans="1:8" x14ac:dyDescent="0.4">
      <c r="A909" s="12" t="s">
        <v>2190</v>
      </c>
      <c r="B909" s="12" t="s">
        <v>2191</v>
      </c>
      <c r="C909" s="12" t="s">
        <v>3544</v>
      </c>
      <c r="D909" s="13">
        <v>50</v>
      </c>
      <c r="E909" s="20">
        <f t="shared" si="42"/>
        <v>50</v>
      </c>
      <c r="F909" s="14">
        <v>2</v>
      </c>
      <c r="G909" s="15">
        <f t="shared" si="43"/>
        <v>2</v>
      </c>
      <c r="H909" s="8" t="str">
        <f t="shared" si="44"/>
        <v>Yes</v>
      </c>
    </row>
    <row r="910" spans="1:8" x14ac:dyDescent="0.4">
      <c r="A910" s="12" t="s">
        <v>2192</v>
      </c>
      <c r="B910" s="12" t="s">
        <v>2193</v>
      </c>
      <c r="C910" s="12" t="s">
        <v>3544</v>
      </c>
      <c r="D910" s="13">
        <v>50</v>
      </c>
      <c r="E910" s="20">
        <f t="shared" si="42"/>
        <v>50</v>
      </c>
      <c r="F910" s="14">
        <v>2</v>
      </c>
      <c r="G910" s="15">
        <f t="shared" si="43"/>
        <v>2</v>
      </c>
      <c r="H910" s="8" t="str">
        <f t="shared" si="44"/>
        <v>Yes</v>
      </c>
    </row>
    <row r="911" spans="1:8" x14ac:dyDescent="0.4">
      <c r="A911" s="12" t="s">
        <v>2194</v>
      </c>
      <c r="B911" s="12" t="s">
        <v>2195</v>
      </c>
      <c r="C911" s="12" t="s">
        <v>3541</v>
      </c>
      <c r="D911" s="13">
        <v>28.8</v>
      </c>
      <c r="E911" s="20">
        <f t="shared" si="42"/>
        <v>71.2</v>
      </c>
      <c r="F911" s="14">
        <v>3.47</v>
      </c>
      <c r="G911" s="15">
        <f t="shared" si="43"/>
        <v>3.4722222222222223</v>
      </c>
      <c r="H911" s="8" t="str">
        <f t="shared" si="44"/>
        <v>Yes</v>
      </c>
    </row>
    <row r="912" spans="1:8" x14ac:dyDescent="0.4">
      <c r="A912" s="12" t="s">
        <v>2196</v>
      </c>
      <c r="B912" s="12" t="s">
        <v>2197</v>
      </c>
      <c r="C912" s="12" t="s">
        <v>3540</v>
      </c>
      <c r="D912" s="13">
        <v>33.15</v>
      </c>
      <c r="E912" s="20">
        <f t="shared" si="42"/>
        <v>66.849999999999994</v>
      </c>
      <c r="F912" s="14">
        <v>3.02</v>
      </c>
      <c r="G912" s="15">
        <f t="shared" si="43"/>
        <v>3.0165912518853695</v>
      </c>
      <c r="H912" s="8" t="str">
        <f t="shared" si="44"/>
        <v>Yes</v>
      </c>
    </row>
    <row r="913" spans="1:8" x14ac:dyDescent="0.4">
      <c r="A913" s="12" t="s">
        <v>2198</v>
      </c>
      <c r="B913" s="12" t="s">
        <v>2199</v>
      </c>
      <c r="C913" s="12" t="s">
        <v>3541</v>
      </c>
      <c r="D913" s="13">
        <v>29.6</v>
      </c>
      <c r="E913" s="20">
        <f t="shared" si="42"/>
        <v>70.400000000000006</v>
      </c>
      <c r="F913" s="14">
        <v>3.38</v>
      </c>
      <c r="G913" s="15">
        <f t="shared" si="43"/>
        <v>3.3783783783783781</v>
      </c>
      <c r="H913" s="8" t="str">
        <f t="shared" si="44"/>
        <v>Yes</v>
      </c>
    </row>
    <row r="914" spans="1:8" x14ac:dyDescent="0.4">
      <c r="A914" s="12" t="s">
        <v>2200</v>
      </c>
      <c r="B914" s="12" t="s">
        <v>2201</v>
      </c>
      <c r="C914" s="12" t="s">
        <v>3541</v>
      </c>
      <c r="D914" s="13">
        <v>25.8</v>
      </c>
      <c r="E914" s="20">
        <f t="shared" si="42"/>
        <v>74.2</v>
      </c>
      <c r="F914" s="14">
        <v>3.88</v>
      </c>
      <c r="G914" s="15">
        <f t="shared" si="43"/>
        <v>3.8759689922480618</v>
      </c>
      <c r="H914" s="8" t="str">
        <f t="shared" si="44"/>
        <v>Yes</v>
      </c>
    </row>
    <row r="915" spans="1:8" x14ac:dyDescent="0.4">
      <c r="A915" s="12" t="s">
        <v>2202</v>
      </c>
      <c r="B915" s="12" t="s">
        <v>2203</v>
      </c>
      <c r="C915" s="12" t="s">
        <v>3540</v>
      </c>
      <c r="D915" s="13">
        <v>34.450000000000003</v>
      </c>
      <c r="E915" s="20">
        <f t="shared" si="42"/>
        <v>65.55</v>
      </c>
      <c r="F915" s="14">
        <v>2.9</v>
      </c>
      <c r="G915" s="15">
        <f t="shared" si="43"/>
        <v>2.9027576197387517</v>
      </c>
      <c r="H915" s="8" t="str">
        <f t="shared" si="44"/>
        <v>Yes</v>
      </c>
    </row>
    <row r="916" spans="1:8" x14ac:dyDescent="0.4">
      <c r="A916" s="12" t="s">
        <v>2204</v>
      </c>
      <c r="B916" s="12" t="s">
        <v>2205</v>
      </c>
      <c r="C916" s="12" t="s">
        <v>3540</v>
      </c>
      <c r="D916" s="13">
        <v>31.71</v>
      </c>
      <c r="E916" s="20">
        <f t="shared" si="42"/>
        <v>68.289999999999992</v>
      </c>
      <c r="F916" s="14">
        <v>3.15</v>
      </c>
      <c r="G916" s="15">
        <f t="shared" si="43"/>
        <v>3.1535793125197098</v>
      </c>
      <c r="H916" s="8" t="str">
        <f t="shared" si="44"/>
        <v>Yes</v>
      </c>
    </row>
    <row r="917" spans="1:8" x14ac:dyDescent="0.4">
      <c r="A917" s="12" t="s">
        <v>2206</v>
      </c>
      <c r="B917" s="12" t="s">
        <v>2207</v>
      </c>
      <c r="C917" s="12" t="s">
        <v>3540</v>
      </c>
      <c r="D917" s="13">
        <v>37.4</v>
      </c>
      <c r="E917" s="20">
        <f t="shared" si="42"/>
        <v>62.6</v>
      </c>
      <c r="F917" s="14">
        <v>2.67</v>
      </c>
      <c r="G917" s="15">
        <f t="shared" si="43"/>
        <v>2.6737967914438503</v>
      </c>
      <c r="H917" s="8" t="str">
        <f t="shared" si="44"/>
        <v>Yes</v>
      </c>
    </row>
    <row r="918" spans="1:8" x14ac:dyDescent="0.4">
      <c r="A918" s="12" t="s">
        <v>2208</v>
      </c>
      <c r="B918" s="12" t="s">
        <v>2209</v>
      </c>
      <c r="C918" s="12" t="s">
        <v>3540</v>
      </c>
      <c r="D918" s="13">
        <v>31.53</v>
      </c>
      <c r="E918" s="20">
        <f t="shared" si="42"/>
        <v>68.47</v>
      </c>
      <c r="F918" s="14">
        <v>3.17</v>
      </c>
      <c r="G918" s="15">
        <f t="shared" si="43"/>
        <v>3.1715826197272436</v>
      </c>
      <c r="H918" s="8" t="str">
        <f t="shared" si="44"/>
        <v>Yes</v>
      </c>
    </row>
    <row r="919" spans="1:8" x14ac:dyDescent="0.4">
      <c r="A919" s="12" t="s">
        <v>2210</v>
      </c>
      <c r="B919" s="12" t="s">
        <v>2211</v>
      </c>
      <c r="C919" s="12" t="s">
        <v>3540</v>
      </c>
      <c r="D919" s="13">
        <v>33.47</v>
      </c>
      <c r="E919" s="20">
        <f t="shared" si="42"/>
        <v>66.53</v>
      </c>
      <c r="F919" s="14">
        <v>2.99</v>
      </c>
      <c r="G919" s="15">
        <f t="shared" si="43"/>
        <v>2.987750224081267</v>
      </c>
      <c r="H919" s="8" t="str">
        <f t="shared" si="44"/>
        <v>Yes</v>
      </c>
    </row>
    <row r="920" spans="1:8" x14ac:dyDescent="0.4">
      <c r="A920" s="12" t="s">
        <v>2212</v>
      </c>
      <c r="B920" s="12" t="s">
        <v>2213</v>
      </c>
      <c r="C920" s="12" t="s">
        <v>3541</v>
      </c>
      <c r="D920" s="13">
        <v>28.5</v>
      </c>
      <c r="E920" s="20">
        <f t="shared" si="42"/>
        <v>71.5</v>
      </c>
      <c r="F920" s="14">
        <v>3.51</v>
      </c>
      <c r="G920" s="15">
        <f t="shared" si="43"/>
        <v>3.5087719298245612</v>
      </c>
      <c r="H920" s="8" t="str">
        <f t="shared" si="44"/>
        <v>Yes</v>
      </c>
    </row>
    <row r="921" spans="1:8" x14ac:dyDescent="0.4">
      <c r="A921" s="12" t="s">
        <v>2214</v>
      </c>
      <c r="B921" s="12" t="s">
        <v>2215</v>
      </c>
      <c r="C921" s="12" t="s">
        <v>3540</v>
      </c>
      <c r="D921" s="13">
        <v>31.23</v>
      </c>
      <c r="E921" s="20">
        <f t="shared" si="42"/>
        <v>68.77</v>
      </c>
      <c r="F921" s="14">
        <v>3.2</v>
      </c>
      <c r="G921" s="15">
        <f t="shared" si="43"/>
        <v>3.202049311559398</v>
      </c>
      <c r="H921" s="8" t="str">
        <f t="shared" si="44"/>
        <v>Yes</v>
      </c>
    </row>
    <row r="922" spans="1:8" x14ac:dyDescent="0.4">
      <c r="A922" s="12" t="s">
        <v>2218</v>
      </c>
      <c r="B922" s="12" t="s">
        <v>2219</v>
      </c>
      <c r="C922" s="12" t="s">
        <v>3544</v>
      </c>
      <c r="D922" s="13">
        <v>50</v>
      </c>
      <c r="E922" s="20">
        <f t="shared" si="42"/>
        <v>50</v>
      </c>
      <c r="F922" s="14">
        <v>2</v>
      </c>
      <c r="G922" s="15">
        <f t="shared" si="43"/>
        <v>2</v>
      </c>
      <c r="H922" s="8" t="str">
        <f t="shared" si="44"/>
        <v>Yes</v>
      </c>
    </row>
    <row r="923" spans="1:8" x14ac:dyDescent="0.4">
      <c r="A923" s="12" t="s">
        <v>2220</v>
      </c>
      <c r="B923" s="12" t="s">
        <v>2221</v>
      </c>
      <c r="C923" s="12" t="s">
        <v>3540</v>
      </c>
      <c r="D923" s="13">
        <v>35.79</v>
      </c>
      <c r="E923" s="20">
        <f t="shared" si="42"/>
        <v>64.210000000000008</v>
      </c>
      <c r="F923" s="14">
        <v>2.79</v>
      </c>
      <c r="G923" s="15">
        <f t="shared" si="43"/>
        <v>2.7940765576976809</v>
      </c>
      <c r="H923" s="8" t="str">
        <f t="shared" si="44"/>
        <v>Yes</v>
      </c>
    </row>
    <row r="924" spans="1:8" x14ac:dyDescent="0.4">
      <c r="A924" s="12" t="s">
        <v>2222</v>
      </c>
      <c r="B924" s="12" t="s">
        <v>2223</v>
      </c>
      <c r="C924" s="12" t="s">
        <v>3544</v>
      </c>
      <c r="D924" s="13">
        <v>50</v>
      </c>
      <c r="E924" s="20">
        <f t="shared" si="42"/>
        <v>50</v>
      </c>
      <c r="F924" s="14">
        <v>2</v>
      </c>
      <c r="G924" s="15">
        <f t="shared" si="43"/>
        <v>2</v>
      </c>
      <c r="H924" s="8" t="str">
        <f t="shared" si="44"/>
        <v>Yes</v>
      </c>
    </row>
    <row r="925" spans="1:8" x14ac:dyDescent="0.4">
      <c r="A925" s="12" t="s">
        <v>2224</v>
      </c>
      <c r="B925" s="12" t="s">
        <v>2225</v>
      </c>
      <c r="C925" s="12" t="s">
        <v>3540</v>
      </c>
      <c r="D925" s="13">
        <v>36.71</v>
      </c>
      <c r="E925" s="20">
        <f t="shared" si="42"/>
        <v>63.29</v>
      </c>
      <c r="F925" s="14">
        <v>2.72</v>
      </c>
      <c r="G925" s="15">
        <f t="shared" si="43"/>
        <v>2.7240533914464722</v>
      </c>
      <c r="H925" s="8" t="str">
        <f t="shared" si="44"/>
        <v>Yes</v>
      </c>
    </row>
    <row r="926" spans="1:8" x14ac:dyDescent="0.4">
      <c r="A926" s="12" t="s">
        <v>2226</v>
      </c>
      <c r="B926" s="12" t="s">
        <v>2227</v>
      </c>
      <c r="C926" s="12" t="s">
        <v>3540</v>
      </c>
      <c r="D926" s="13">
        <v>37.4</v>
      </c>
      <c r="E926" s="20">
        <f t="shared" si="42"/>
        <v>62.6</v>
      </c>
      <c r="F926" s="14">
        <v>2.67</v>
      </c>
      <c r="G926" s="15">
        <f t="shared" si="43"/>
        <v>2.6737967914438503</v>
      </c>
      <c r="H926" s="8" t="str">
        <f t="shared" si="44"/>
        <v>Yes</v>
      </c>
    </row>
    <row r="927" spans="1:8" x14ac:dyDescent="0.4">
      <c r="A927" s="12" t="s">
        <v>2228</v>
      </c>
      <c r="B927" s="12" t="s">
        <v>2229</v>
      </c>
      <c r="C927" s="12" t="s">
        <v>3540</v>
      </c>
      <c r="D927" s="13">
        <v>30.49</v>
      </c>
      <c r="E927" s="20">
        <f t="shared" si="42"/>
        <v>69.510000000000005</v>
      </c>
      <c r="F927" s="14">
        <v>3.28</v>
      </c>
      <c r="G927" s="15">
        <f t="shared" si="43"/>
        <v>3.2797638570022962</v>
      </c>
      <c r="H927" s="8" t="str">
        <f t="shared" si="44"/>
        <v>Yes</v>
      </c>
    </row>
    <row r="928" spans="1:8" x14ac:dyDescent="0.4">
      <c r="A928" s="12" t="s">
        <v>2230</v>
      </c>
      <c r="B928" s="12" t="s">
        <v>2231</v>
      </c>
      <c r="C928" s="12" t="s">
        <v>3540</v>
      </c>
      <c r="D928" s="13">
        <v>30.71</v>
      </c>
      <c r="E928" s="20">
        <f t="shared" si="42"/>
        <v>69.289999999999992</v>
      </c>
      <c r="F928" s="14">
        <v>3.26</v>
      </c>
      <c r="G928" s="15">
        <f t="shared" si="43"/>
        <v>3.2562683165092801</v>
      </c>
      <c r="H928" s="8" t="str">
        <f t="shared" si="44"/>
        <v>Yes</v>
      </c>
    </row>
    <row r="929" spans="1:8" x14ac:dyDescent="0.4">
      <c r="A929" s="12" t="s">
        <v>2232</v>
      </c>
      <c r="B929" s="12" t="s">
        <v>2233</v>
      </c>
      <c r="C929" s="12" t="s">
        <v>3541</v>
      </c>
      <c r="D929" s="13">
        <v>22.6</v>
      </c>
      <c r="E929" s="20">
        <f t="shared" si="42"/>
        <v>77.400000000000006</v>
      </c>
      <c r="F929" s="14">
        <v>4.42</v>
      </c>
      <c r="G929" s="15">
        <f t="shared" si="43"/>
        <v>4.4247787610619467</v>
      </c>
      <c r="H929" s="8" t="str">
        <f t="shared" si="44"/>
        <v>Yes</v>
      </c>
    </row>
    <row r="930" spans="1:8" x14ac:dyDescent="0.4">
      <c r="A930" s="12" t="s">
        <v>2236</v>
      </c>
      <c r="B930" s="12" t="s">
        <v>2237</v>
      </c>
      <c r="C930" s="12" t="s">
        <v>3540</v>
      </c>
      <c r="D930" s="13">
        <v>40.74</v>
      </c>
      <c r="E930" s="20">
        <f t="shared" si="42"/>
        <v>59.26</v>
      </c>
      <c r="F930" s="14">
        <v>2.4500000000000002</v>
      </c>
      <c r="G930" s="15">
        <f t="shared" si="43"/>
        <v>2.4545900834560626</v>
      </c>
      <c r="H930" s="8" t="str">
        <f t="shared" si="44"/>
        <v>Yes</v>
      </c>
    </row>
    <row r="931" spans="1:8" x14ac:dyDescent="0.4">
      <c r="A931" s="12" t="s">
        <v>2238</v>
      </c>
      <c r="B931" s="12" t="s">
        <v>2239</v>
      </c>
      <c r="C931" s="12" t="s">
        <v>3540</v>
      </c>
      <c r="D931" s="13">
        <v>34.42</v>
      </c>
      <c r="E931" s="20">
        <f t="shared" si="42"/>
        <v>65.58</v>
      </c>
      <c r="F931" s="14">
        <v>2.91</v>
      </c>
      <c r="G931" s="15">
        <f t="shared" si="43"/>
        <v>2.9052876234747238</v>
      </c>
      <c r="H931" s="8" t="str">
        <f t="shared" si="44"/>
        <v>Yes</v>
      </c>
    </row>
    <row r="932" spans="1:8" x14ac:dyDescent="0.4">
      <c r="A932" s="12" t="s">
        <v>2240</v>
      </c>
      <c r="B932" s="12" t="s">
        <v>2241</v>
      </c>
      <c r="C932" s="12" t="s">
        <v>3540</v>
      </c>
      <c r="D932" s="13">
        <v>35.75</v>
      </c>
      <c r="E932" s="20">
        <f t="shared" si="42"/>
        <v>64.25</v>
      </c>
      <c r="F932" s="14">
        <v>2.8</v>
      </c>
      <c r="G932" s="15">
        <f t="shared" si="43"/>
        <v>2.7972027972027971</v>
      </c>
      <c r="H932" s="8" t="str">
        <f t="shared" si="44"/>
        <v>Yes</v>
      </c>
    </row>
    <row r="933" spans="1:8" x14ac:dyDescent="0.4">
      <c r="A933" s="12" t="s">
        <v>2242</v>
      </c>
      <c r="B933" s="12" t="s">
        <v>2243</v>
      </c>
      <c r="C933" s="12" t="s">
        <v>3540</v>
      </c>
      <c r="D933" s="13">
        <v>40.619999999999997</v>
      </c>
      <c r="E933" s="20">
        <f t="shared" si="42"/>
        <v>59.38</v>
      </c>
      <c r="F933" s="14">
        <v>2.46</v>
      </c>
      <c r="G933" s="15">
        <f t="shared" si="43"/>
        <v>2.4618414574101428</v>
      </c>
      <c r="H933" s="8" t="str">
        <f t="shared" si="44"/>
        <v>Yes</v>
      </c>
    </row>
    <row r="934" spans="1:8" x14ac:dyDescent="0.4">
      <c r="A934" s="12" t="s">
        <v>2246</v>
      </c>
      <c r="B934" s="12" t="s">
        <v>2247</v>
      </c>
      <c r="C934" s="12" t="s">
        <v>3547</v>
      </c>
      <c r="D934" s="13">
        <v>20</v>
      </c>
      <c r="E934" s="20">
        <f t="shared" si="42"/>
        <v>80</v>
      </c>
      <c r="F934" s="14">
        <v>5</v>
      </c>
      <c r="G934" s="15">
        <f t="shared" si="43"/>
        <v>5</v>
      </c>
      <c r="H934" s="8" t="str">
        <f t="shared" si="44"/>
        <v>Yes</v>
      </c>
    </row>
    <row r="935" spans="1:8" x14ac:dyDescent="0.4">
      <c r="A935" s="12" t="s">
        <v>2248</v>
      </c>
      <c r="B935" s="12" t="s">
        <v>2249</v>
      </c>
      <c r="C935" s="12" t="s">
        <v>3547</v>
      </c>
      <c r="D935" s="13">
        <v>20</v>
      </c>
      <c r="E935" s="20">
        <f t="shared" si="42"/>
        <v>80</v>
      </c>
      <c r="F935" s="14">
        <v>5</v>
      </c>
      <c r="G935" s="15">
        <f t="shared" si="43"/>
        <v>5</v>
      </c>
      <c r="H935" s="8" t="str">
        <f t="shared" si="44"/>
        <v>Yes</v>
      </c>
    </row>
    <row r="936" spans="1:8" x14ac:dyDescent="0.4">
      <c r="A936" s="12" t="s">
        <v>2250</v>
      </c>
      <c r="B936" s="12" t="s">
        <v>2251</v>
      </c>
      <c r="C936" s="12" t="s">
        <v>3547</v>
      </c>
      <c r="D936" s="13">
        <v>20</v>
      </c>
      <c r="E936" s="20">
        <f t="shared" si="42"/>
        <v>80</v>
      </c>
      <c r="F936" s="14">
        <v>5</v>
      </c>
      <c r="G936" s="15">
        <f t="shared" si="43"/>
        <v>5</v>
      </c>
      <c r="H936" s="8" t="str">
        <f t="shared" si="44"/>
        <v>Yes</v>
      </c>
    </row>
    <row r="937" spans="1:8" x14ac:dyDescent="0.4">
      <c r="A937" s="12" t="s">
        <v>2252</v>
      </c>
      <c r="B937" s="12" t="s">
        <v>2253</v>
      </c>
      <c r="C937" s="12" t="s">
        <v>3540</v>
      </c>
      <c r="D937" s="13">
        <v>31.8</v>
      </c>
      <c r="E937" s="20">
        <f t="shared" si="42"/>
        <v>68.2</v>
      </c>
      <c r="F937" s="14">
        <v>3.14</v>
      </c>
      <c r="G937" s="15">
        <f t="shared" si="43"/>
        <v>3.1446540880503142</v>
      </c>
      <c r="H937" s="8" t="str">
        <f t="shared" si="44"/>
        <v>Yes</v>
      </c>
    </row>
    <row r="938" spans="1:8" x14ac:dyDescent="0.4">
      <c r="A938" s="12" t="s">
        <v>2254</v>
      </c>
      <c r="B938" s="12" t="s">
        <v>2255</v>
      </c>
      <c r="C938" s="12" t="s">
        <v>3544</v>
      </c>
      <c r="D938" s="13">
        <v>50</v>
      </c>
      <c r="E938" s="20">
        <f t="shared" si="42"/>
        <v>50</v>
      </c>
      <c r="F938" s="14">
        <v>2</v>
      </c>
      <c r="G938" s="15">
        <f t="shared" si="43"/>
        <v>2</v>
      </c>
      <c r="H938" s="8" t="str">
        <f t="shared" si="44"/>
        <v>Yes</v>
      </c>
    </row>
    <row r="939" spans="1:8" x14ac:dyDescent="0.4">
      <c r="A939" s="12" t="s">
        <v>2256</v>
      </c>
      <c r="B939" s="12" t="s">
        <v>2257</v>
      </c>
      <c r="C939" s="12" t="s">
        <v>3540</v>
      </c>
      <c r="D939" s="13">
        <v>29.78</v>
      </c>
      <c r="E939" s="20">
        <f t="shared" si="42"/>
        <v>70.22</v>
      </c>
      <c r="F939" s="14">
        <v>3.36</v>
      </c>
      <c r="G939" s="15">
        <f t="shared" si="43"/>
        <v>3.3579583613163195</v>
      </c>
      <c r="H939" s="8" t="str">
        <f t="shared" si="44"/>
        <v>Yes</v>
      </c>
    </row>
    <row r="940" spans="1:8" x14ac:dyDescent="0.4">
      <c r="A940" s="12" t="s">
        <v>2258</v>
      </c>
      <c r="B940" s="12" t="s">
        <v>2259</v>
      </c>
      <c r="C940" s="12" t="s">
        <v>3541</v>
      </c>
      <c r="D940" s="13">
        <v>24.4</v>
      </c>
      <c r="E940" s="20">
        <f t="shared" si="42"/>
        <v>75.599999999999994</v>
      </c>
      <c r="F940" s="14">
        <v>4.0999999999999996</v>
      </c>
      <c r="G940" s="15">
        <f t="shared" si="43"/>
        <v>4.0983606557377055</v>
      </c>
      <c r="H940" s="8" t="str">
        <f t="shared" si="44"/>
        <v>Yes</v>
      </c>
    </row>
    <row r="941" spans="1:8" x14ac:dyDescent="0.4">
      <c r="A941" s="12" t="s">
        <v>2260</v>
      </c>
      <c r="B941" s="12" t="s">
        <v>2261</v>
      </c>
      <c r="C941" s="12" t="s">
        <v>3540</v>
      </c>
      <c r="D941" s="13">
        <v>36.39</v>
      </c>
      <c r="E941" s="20">
        <f t="shared" si="42"/>
        <v>63.61</v>
      </c>
      <c r="F941" s="14">
        <v>2.75</v>
      </c>
      <c r="G941" s="15">
        <f t="shared" si="43"/>
        <v>2.7480076944215441</v>
      </c>
      <c r="H941" s="8" t="str">
        <f t="shared" si="44"/>
        <v>Yes</v>
      </c>
    </row>
    <row r="942" spans="1:8" x14ac:dyDescent="0.4">
      <c r="A942" s="12" t="s">
        <v>2262</v>
      </c>
      <c r="B942" s="12" t="s">
        <v>2263</v>
      </c>
      <c r="C942" s="12" t="s">
        <v>3540</v>
      </c>
      <c r="D942" s="13">
        <v>40.14</v>
      </c>
      <c r="E942" s="20">
        <f t="shared" si="42"/>
        <v>59.86</v>
      </c>
      <c r="F942" s="14">
        <v>2.4900000000000002</v>
      </c>
      <c r="G942" s="15">
        <f t="shared" si="43"/>
        <v>2.4912805181863478</v>
      </c>
      <c r="H942" s="8" t="str">
        <f t="shared" si="44"/>
        <v>Yes</v>
      </c>
    </row>
    <row r="943" spans="1:8" x14ac:dyDescent="0.4">
      <c r="A943" s="12" t="s">
        <v>2268</v>
      </c>
      <c r="B943" s="12" t="s">
        <v>2269</v>
      </c>
      <c r="C943" s="12" t="s">
        <v>3547</v>
      </c>
      <c r="D943" s="13">
        <v>20</v>
      </c>
      <c r="E943" s="20">
        <f t="shared" si="42"/>
        <v>80</v>
      </c>
      <c r="F943" s="14">
        <v>5</v>
      </c>
      <c r="G943" s="15">
        <f t="shared" si="43"/>
        <v>5</v>
      </c>
      <c r="H943" s="8" t="str">
        <f t="shared" si="44"/>
        <v>Yes</v>
      </c>
    </row>
    <row r="944" spans="1:8" x14ac:dyDescent="0.4">
      <c r="A944" s="12" t="s">
        <v>2274</v>
      </c>
      <c r="B944" s="12" t="s">
        <v>2275</v>
      </c>
      <c r="C944" s="12" t="s">
        <v>3547</v>
      </c>
      <c r="D944" s="13">
        <v>20</v>
      </c>
      <c r="E944" s="20">
        <f t="shared" si="42"/>
        <v>80</v>
      </c>
      <c r="F944" s="14">
        <v>5</v>
      </c>
      <c r="G944" s="15">
        <f t="shared" si="43"/>
        <v>5</v>
      </c>
      <c r="H944" s="8" t="str">
        <f t="shared" si="44"/>
        <v>Yes</v>
      </c>
    </row>
    <row r="945" spans="1:8" x14ac:dyDescent="0.4">
      <c r="A945" s="12" t="s">
        <v>2276</v>
      </c>
      <c r="B945" s="12" t="s">
        <v>2277</v>
      </c>
      <c r="C945" s="12" t="s">
        <v>3547</v>
      </c>
      <c r="D945" s="13">
        <v>20</v>
      </c>
      <c r="E945" s="20">
        <f t="shared" si="42"/>
        <v>80</v>
      </c>
      <c r="F945" s="14">
        <v>5</v>
      </c>
      <c r="G945" s="15">
        <f t="shared" si="43"/>
        <v>5</v>
      </c>
      <c r="H945" s="8" t="str">
        <f t="shared" si="44"/>
        <v>Yes</v>
      </c>
    </row>
    <row r="946" spans="1:8" x14ac:dyDescent="0.4">
      <c r="A946" s="12" t="s">
        <v>2278</v>
      </c>
      <c r="B946" s="12" t="s">
        <v>2279</v>
      </c>
      <c r="C946" s="12" t="s">
        <v>3547</v>
      </c>
      <c r="D946" s="13">
        <v>20</v>
      </c>
      <c r="E946" s="20">
        <f t="shared" si="42"/>
        <v>80</v>
      </c>
      <c r="F946" s="14">
        <v>5</v>
      </c>
      <c r="G946" s="15">
        <f t="shared" si="43"/>
        <v>5</v>
      </c>
      <c r="H946" s="8" t="str">
        <f t="shared" si="44"/>
        <v>Yes</v>
      </c>
    </row>
    <row r="947" spans="1:8" x14ac:dyDescent="0.4">
      <c r="A947" s="12" t="s">
        <v>2284</v>
      </c>
      <c r="B947" s="12" t="s">
        <v>2285</v>
      </c>
      <c r="C947" s="12" t="s">
        <v>3547</v>
      </c>
      <c r="D947" s="13">
        <v>20</v>
      </c>
      <c r="E947" s="20">
        <f t="shared" si="42"/>
        <v>80</v>
      </c>
      <c r="F947" s="14">
        <v>5</v>
      </c>
      <c r="G947" s="15">
        <f t="shared" si="43"/>
        <v>5</v>
      </c>
      <c r="H947" s="8" t="str">
        <f t="shared" si="44"/>
        <v>Yes</v>
      </c>
    </row>
    <row r="948" spans="1:8" x14ac:dyDescent="0.4">
      <c r="A948" s="12" t="s">
        <v>2286</v>
      </c>
      <c r="B948" s="12" t="s">
        <v>2287</v>
      </c>
      <c r="C948" s="12" t="s">
        <v>3547</v>
      </c>
      <c r="D948" s="13">
        <v>20</v>
      </c>
      <c r="E948" s="20">
        <f t="shared" si="42"/>
        <v>80</v>
      </c>
      <c r="F948" s="14">
        <v>5</v>
      </c>
      <c r="G948" s="15">
        <f t="shared" si="43"/>
        <v>5</v>
      </c>
      <c r="H948" s="8" t="str">
        <f t="shared" si="44"/>
        <v>Yes</v>
      </c>
    </row>
    <row r="949" spans="1:8" x14ac:dyDescent="0.4">
      <c r="A949" s="12" t="s">
        <v>2290</v>
      </c>
      <c r="B949" s="12" t="s">
        <v>2291</v>
      </c>
      <c r="C949" s="12" t="s">
        <v>3540</v>
      </c>
      <c r="D949" s="13">
        <v>40.69</v>
      </c>
      <c r="E949" s="20">
        <f t="shared" si="42"/>
        <v>59.31</v>
      </c>
      <c r="F949" s="14">
        <v>2.46</v>
      </c>
      <c r="G949" s="15">
        <f t="shared" si="43"/>
        <v>2.4576062914721062</v>
      </c>
      <c r="H949" s="8" t="str">
        <f t="shared" si="44"/>
        <v>Yes</v>
      </c>
    </row>
    <row r="950" spans="1:8" x14ac:dyDescent="0.4">
      <c r="A950" s="12" t="s">
        <v>2292</v>
      </c>
      <c r="B950" s="12" t="s">
        <v>2293</v>
      </c>
      <c r="C950" s="12" t="s">
        <v>3540</v>
      </c>
      <c r="D950" s="13">
        <v>33.75</v>
      </c>
      <c r="E950" s="20">
        <f t="shared" si="42"/>
        <v>66.25</v>
      </c>
      <c r="F950" s="14">
        <v>2.96</v>
      </c>
      <c r="G950" s="15">
        <f t="shared" si="43"/>
        <v>2.9629629629629628</v>
      </c>
      <c r="H950" s="8" t="str">
        <f t="shared" si="44"/>
        <v>Yes</v>
      </c>
    </row>
    <row r="951" spans="1:8" x14ac:dyDescent="0.4">
      <c r="A951" s="12" t="s">
        <v>2294</v>
      </c>
      <c r="B951" s="12" t="s">
        <v>2295</v>
      </c>
      <c r="C951" s="12" t="s">
        <v>3544</v>
      </c>
      <c r="D951" s="13">
        <v>50</v>
      </c>
      <c r="E951" s="20">
        <f t="shared" si="42"/>
        <v>50</v>
      </c>
      <c r="F951" s="14">
        <v>2</v>
      </c>
      <c r="G951" s="15">
        <f t="shared" si="43"/>
        <v>2</v>
      </c>
      <c r="H951" s="8" t="str">
        <f t="shared" si="44"/>
        <v>Yes</v>
      </c>
    </row>
    <row r="952" spans="1:8" x14ac:dyDescent="0.4">
      <c r="A952" s="12" t="s">
        <v>3633</v>
      </c>
      <c r="B952" s="12" t="s">
        <v>3634</v>
      </c>
      <c r="C952" s="12" t="s">
        <v>3544</v>
      </c>
      <c r="D952" s="13">
        <v>50</v>
      </c>
      <c r="E952" s="20">
        <f t="shared" si="42"/>
        <v>50</v>
      </c>
      <c r="F952" s="14">
        <v>2</v>
      </c>
      <c r="G952" s="15">
        <f t="shared" si="43"/>
        <v>2</v>
      </c>
      <c r="H952" s="8" t="str">
        <f t="shared" si="44"/>
        <v>Yes</v>
      </c>
    </row>
    <row r="953" spans="1:8" x14ac:dyDescent="0.4">
      <c r="A953" s="12" t="s">
        <v>2296</v>
      </c>
      <c r="B953" s="12" t="s">
        <v>2297</v>
      </c>
      <c r="C953" s="12" t="s">
        <v>3540</v>
      </c>
      <c r="D953" s="13">
        <v>38.659999999999997</v>
      </c>
      <c r="E953" s="20">
        <f t="shared" si="42"/>
        <v>61.34</v>
      </c>
      <c r="F953" s="14">
        <v>2.59</v>
      </c>
      <c r="G953" s="15">
        <f t="shared" si="43"/>
        <v>2.5866528711846875</v>
      </c>
      <c r="H953" s="8" t="str">
        <f t="shared" si="44"/>
        <v>Yes</v>
      </c>
    </row>
    <row r="954" spans="1:8" x14ac:dyDescent="0.4">
      <c r="A954" s="12" t="s">
        <v>2298</v>
      </c>
      <c r="B954" s="12" t="s">
        <v>2299</v>
      </c>
      <c r="C954" s="12" t="s">
        <v>3540</v>
      </c>
      <c r="D954" s="13">
        <v>32.79</v>
      </c>
      <c r="E954" s="20">
        <f t="shared" si="42"/>
        <v>67.210000000000008</v>
      </c>
      <c r="F954" s="14">
        <v>3.05</v>
      </c>
      <c r="G954" s="15">
        <f t="shared" si="43"/>
        <v>3.0497102775236353</v>
      </c>
      <c r="H954" s="8" t="str">
        <f t="shared" si="44"/>
        <v>Yes</v>
      </c>
    </row>
    <row r="955" spans="1:8" x14ac:dyDescent="0.4">
      <c r="A955" s="12" t="s">
        <v>3635</v>
      </c>
      <c r="B955" s="12" t="s">
        <v>3636</v>
      </c>
      <c r="C955" s="12" t="s">
        <v>3544</v>
      </c>
      <c r="D955" s="13">
        <v>50</v>
      </c>
      <c r="E955" s="20">
        <f t="shared" si="42"/>
        <v>50</v>
      </c>
      <c r="F955" s="14">
        <v>2</v>
      </c>
      <c r="G955" s="15">
        <f t="shared" si="43"/>
        <v>2</v>
      </c>
      <c r="H955" s="8" t="str">
        <f t="shared" si="44"/>
        <v>Yes</v>
      </c>
    </row>
    <row r="956" spans="1:8" x14ac:dyDescent="0.4">
      <c r="A956" s="12" t="s">
        <v>2300</v>
      </c>
      <c r="B956" s="12" t="s">
        <v>2301</v>
      </c>
      <c r="C956" s="12" t="s">
        <v>3540</v>
      </c>
      <c r="D956" s="13">
        <v>28.44</v>
      </c>
      <c r="E956" s="20">
        <f t="shared" si="42"/>
        <v>71.56</v>
      </c>
      <c r="F956" s="14">
        <v>3.52</v>
      </c>
      <c r="G956" s="15">
        <f t="shared" si="43"/>
        <v>3.5161744022503516</v>
      </c>
      <c r="H956" s="8" t="str">
        <f t="shared" si="44"/>
        <v>Yes</v>
      </c>
    </row>
    <row r="957" spans="1:8" x14ac:dyDescent="0.4">
      <c r="A957" s="12" t="s">
        <v>2302</v>
      </c>
      <c r="B957" s="12" t="s">
        <v>2303</v>
      </c>
      <c r="C957" s="12" t="s">
        <v>3540</v>
      </c>
      <c r="D957" s="13">
        <v>33.5</v>
      </c>
      <c r="E957" s="20">
        <f t="shared" si="42"/>
        <v>66.5</v>
      </c>
      <c r="F957" s="14">
        <v>2.99</v>
      </c>
      <c r="G957" s="15">
        <f t="shared" si="43"/>
        <v>2.9850746268656718</v>
      </c>
      <c r="H957" s="8" t="str">
        <f t="shared" si="44"/>
        <v>Yes</v>
      </c>
    </row>
    <row r="958" spans="1:8" x14ac:dyDescent="0.4">
      <c r="A958" s="12" t="s">
        <v>2304</v>
      </c>
      <c r="B958" s="12" t="s">
        <v>2305</v>
      </c>
      <c r="C958" s="12" t="s">
        <v>3541</v>
      </c>
      <c r="D958" s="13">
        <v>25.2</v>
      </c>
      <c r="E958" s="20">
        <f t="shared" si="42"/>
        <v>74.8</v>
      </c>
      <c r="F958" s="14">
        <v>3.97</v>
      </c>
      <c r="G958" s="15">
        <f t="shared" si="43"/>
        <v>3.9682539682539684</v>
      </c>
      <c r="H958" s="8" t="str">
        <f t="shared" si="44"/>
        <v>Yes</v>
      </c>
    </row>
    <row r="959" spans="1:8" x14ac:dyDescent="0.4">
      <c r="A959" s="12" t="s">
        <v>2306</v>
      </c>
      <c r="B959" s="12" t="s">
        <v>2307</v>
      </c>
      <c r="C959" s="12" t="s">
        <v>3540</v>
      </c>
      <c r="D959" s="13">
        <v>34.58</v>
      </c>
      <c r="E959" s="20">
        <f t="shared" si="42"/>
        <v>65.42</v>
      </c>
      <c r="F959" s="14">
        <v>2.89</v>
      </c>
      <c r="G959" s="15">
        <f t="shared" si="43"/>
        <v>2.891844997108155</v>
      </c>
      <c r="H959" s="8" t="str">
        <f t="shared" si="44"/>
        <v>Yes</v>
      </c>
    </row>
    <row r="960" spans="1:8" x14ac:dyDescent="0.4">
      <c r="A960" s="12" t="s">
        <v>2308</v>
      </c>
      <c r="B960" s="12" t="s">
        <v>2309</v>
      </c>
      <c r="C960" s="12" t="s">
        <v>3540</v>
      </c>
      <c r="D960" s="13">
        <v>33.19</v>
      </c>
      <c r="E960" s="20">
        <f t="shared" si="42"/>
        <v>66.81</v>
      </c>
      <c r="F960" s="14">
        <v>3.01</v>
      </c>
      <c r="G960" s="15">
        <f t="shared" si="43"/>
        <v>3.0129557095510697</v>
      </c>
      <c r="H960" s="8" t="str">
        <f t="shared" si="44"/>
        <v>Yes</v>
      </c>
    </row>
    <row r="961" spans="1:8" x14ac:dyDescent="0.4">
      <c r="A961" s="12" t="s">
        <v>3637</v>
      </c>
      <c r="B961" s="12" t="s">
        <v>3638</v>
      </c>
      <c r="C961" s="12" t="s">
        <v>3544</v>
      </c>
      <c r="D961" s="13">
        <v>50</v>
      </c>
      <c r="E961" s="20">
        <f t="shared" si="42"/>
        <v>50</v>
      </c>
      <c r="F961" s="14">
        <v>2</v>
      </c>
      <c r="G961" s="15">
        <f t="shared" si="43"/>
        <v>2</v>
      </c>
      <c r="H961" s="8" t="str">
        <f t="shared" si="44"/>
        <v>Yes</v>
      </c>
    </row>
    <row r="962" spans="1:8" x14ac:dyDescent="0.4">
      <c r="A962" s="12" t="s">
        <v>2310</v>
      </c>
      <c r="B962" s="12" t="s">
        <v>2311</v>
      </c>
      <c r="C962" s="12" t="s">
        <v>3544</v>
      </c>
      <c r="D962" s="13">
        <v>50</v>
      </c>
      <c r="E962" s="20">
        <f t="shared" si="42"/>
        <v>50</v>
      </c>
      <c r="F962" s="14">
        <v>2</v>
      </c>
      <c r="G962" s="15">
        <f t="shared" si="43"/>
        <v>2</v>
      </c>
      <c r="H962" s="8" t="str">
        <f t="shared" si="44"/>
        <v>Yes</v>
      </c>
    </row>
    <row r="963" spans="1:8" x14ac:dyDescent="0.4">
      <c r="A963" s="12" t="s">
        <v>2312</v>
      </c>
      <c r="B963" s="12" t="s">
        <v>2313</v>
      </c>
      <c r="C963" s="12" t="s">
        <v>3540</v>
      </c>
      <c r="D963" s="13">
        <v>33.869999999999997</v>
      </c>
      <c r="E963" s="20">
        <f t="shared" si="42"/>
        <v>66.13</v>
      </c>
      <c r="F963" s="14">
        <v>2.95</v>
      </c>
      <c r="G963" s="15">
        <f t="shared" si="43"/>
        <v>2.9524653085326249</v>
      </c>
      <c r="H963" s="8" t="str">
        <f t="shared" si="44"/>
        <v>Yes</v>
      </c>
    </row>
    <row r="964" spans="1:8" x14ac:dyDescent="0.4">
      <c r="A964" s="12" t="s">
        <v>2314</v>
      </c>
      <c r="B964" s="12" t="s">
        <v>2315</v>
      </c>
      <c r="C964" s="12" t="s">
        <v>3540</v>
      </c>
      <c r="D964" s="13">
        <v>31.39</v>
      </c>
      <c r="E964" s="20">
        <f t="shared" si="42"/>
        <v>68.61</v>
      </c>
      <c r="F964" s="14">
        <v>3.19</v>
      </c>
      <c r="G964" s="15">
        <f t="shared" si="43"/>
        <v>3.1857279388340234</v>
      </c>
      <c r="H964" s="8" t="str">
        <f t="shared" si="44"/>
        <v>Yes</v>
      </c>
    </row>
    <row r="965" spans="1:8" x14ac:dyDescent="0.4">
      <c r="A965" s="12" t="s">
        <v>2316</v>
      </c>
      <c r="B965" s="12" t="s">
        <v>2317</v>
      </c>
      <c r="C965" s="12" t="s">
        <v>3540</v>
      </c>
      <c r="D965" s="13">
        <v>33.36</v>
      </c>
      <c r="E965" s="20">
        <f t="shared" si="42"/>
        <v>66.64</v>
      </c>
      <c r="F965" s="14">
        <v>3</v>
      </c>
      <c r="G965" s="15">
        <f t="shared" si="43"/>
        <v>2.9976019184652278</v>
      </c>
      <c r="H965" s="8" t="str">
        <f t="shared" si="44"/>
        <v>Yes</v>
      </c>
    </row>
    <row r="966" spans="1:8" x14ac:dyDescent="0.4">
      <c r="A966" s="12" t="s">
        <v>2318</v>
      </c>
      <c r="B966" s="12" t="s">
        <v>2319</v>
      </c>
      <c r="C966" s="12" t="s">
        <v>3541</v>
      </c>
      <c r="D966" s="13">
        <v>22.6</v>
      </c>
      <c r="E966" s="20">
        <f t="shared" ref="E966:E1029" si="45">100-D966</f>
        <v>77.400000000000006</v>
      </c>
      <c r="F966" s="14">
        <v>4.42</v>
      </c>
      <c r="G966" s="15">
        <f t="shared" ref="G966:G1029" si="46">IFERROR(100/D966,"")</f>
        <v>4.4247787610619467</v>
      </c>
      <c r="H966" s="8" t="str">
        <f t="shared" ref="H966:H1029" si="47">IF(E966&gt;0,"Yes","No — 0% funding")</f>
        <v>Yes</v>
      </c>
    </row>
    <row r="967" spans="1:8" x14ac:dyDescent="0.4">
      <c r="A967" s="12" t="s">
        <v>2320</v>
      </c>
      <c r="B967" s="12" t="s">
        <v>2321</v>
      </c>
      <c r="C967" s="12" t="s">
        <v>3540</v>
      </c>
      <c r="D967" s="13">
        <v>29.37</v>
      </c>
      <c r="E967" s="20">
        <f t="shared" si="45"/>
        <v>70.63</v>
      </c>
      <c r="F967" s="14">
        <v>3.4</v>
      </c>
      <c r="G967" s="15">
        <f t="shared" si="46"/>
        <v>3.4048348655090228</v>
      </c>
      <c r="H967" s="8" t="str">
        <f t="shared" si="47"/>
        <v>Yes</v>
      </c>
    </row>
    <row r="968" spans="1:8" x14ac:dyDescent="0.4">
      <c r="A968" s="12" t="s">
        <v>2322</v>
      </c>
      <c r="B968" s="12" t="s">
        <v>2323</v>
      </c>
      <c r="C968" s="12" t="s">
        <v>3540</v>
      </c>
      <c r="D968" s="13">
        <v>34.1</v>
      </c>
      <c r="E968" s="20">
        <f t="shared" si="45"/>
        <v>65.900000000000006</v>
      </c>
      <c r="F968" s="14">
        <v>2.93</v>
      </c>
      <c r="G968" s="15">
        <f t="shared" si="46"/>
        <v>2.9325513196480939</v>
      </c>
      <c r="H968" s="8" t="str">
        <f t="shared" si="47"/>
        <v>Yes</v>
      </c>
    </row>
    <row r="969" spans="1:8" x14ac:dyDescent="0.4">
      <c r="A969" s="12" t="s">
        <v>2324</v>
      </c>
      <c r="B969" s="12" t="s">
        <v>2325</v>
      </c>
      <c r="C969" s="12" t="s">
        <v>3540</v>
      </c>
      <c r="D969" s="13">
        <v>33.979999999999997</v>
      </c>
      <c r="E969" s="20">
        <f t="shared" si="45"/>
        <v>66.02000000000001</v>
      </c>
      <c r="F969" s="14">
        <v>2.94</v>
      </c>
      <c r="G969" s="15">
        <f t="shared" si="46"/>
        <v>2.9429075927015895</v>
      </c>
      <c r="H969" s="8" t="str">
        <f t="shared" si="47"/>
        <v>Yes</v>
      </c>
    </row>
    <row r="970" spans="1:8" x14ac:dyDescent="0.4">
      <c r="A970" s="12" t="s">
        <v>2326</v>
      </c>
      <c r="B970" s="12" t="s">
        <v>2327</v>
      </c>
      <c r="C970" s="12" t="s">
        <v>3540</v>
      </c>
      <c r="D970" s="13">
        <v>31.64</v>
      </c>
      <c r="E970" s="20">
        <f t="shared" si="45"/>
        <v>68.36</v>
      </c>
      <c r="F970" s="14">
        <v>3.16</v>
      </c>
      <c r="G970" s="15">
        <f t="shared" si="46"/>
        <v>3.1605562579013906</v>
      </c>
      <c r="H970" s="8" t="str">
        <f t="shared" si="47"/>
        <v>Yes</v>
      </c>
    </row>
    <row r="971" spans="1:8" x14ac:dyDescent="0.4">
      <c r="A971" s="12" t="s">
        <v>2334</v>
      </c>
      <c r="B971" s="12" t="s">
        <v>2335</v>
      </c>
      <c r="C971" s="12" t="s">
        <v>3541</v>
      </c>
      <c r="D971" s="13">
        <v>24.7</v>
      </c>
      <c r="E971" s="20">
        <f t="shared" si="45"/>
        <v>75.3</v>
      </c>
      <c r="F971" s="14">
        <v>4.05</v>
      </c>
      <c r="G971" s="15">
        <f t="shared" si="46"/>
        <v>4.048582995951417</v>
      </c>
      <c r="H971" s="8" t="str">
        <f t="shared" si="47"/>
        <v>Yes</v>
      </c>
    </row>
    <row r="972" spans="1:8" x14ac:dyDescent="0.4">
      <c r="A972" s="12" t="s">
        <v>3639</v>
      </c>
      <c r="B972" s="12" t="s">
        <v>3640</v>
      </c>
      <c r="C972" s="12" t="s">
        <v>3544</v>
      </c>
      <c r="D972" s="13">
        <v>50</v>
      </c>
      <c r="E972" s="20">
        <f t="shared" si="45"/>
        <v>50</v>
      </c>
      <c r="F972" s="14">
        <v>2</v>
      </c>
      <c r="G972" s="15">
        <f t="shared" si="46"/>
        <v>2</v>
      </c>
      <c r="H972" s="8" t="str">
        <f t="shared" si="47"/>
        <v>Yes</v>
      </c>
    </row>
    <row r="973" spans="1:8" x14ac:dyDescent="0.4">
      <c r="A973" s="12" t="s">
        <v>2336</v>
      </c>
      <c r="B973" s="12" t="s">
        <v>2337</v>
      </c>
      <c r="C973" s="12" t="s">
        <v>3541</v>
      </c>
      <c r="D973" s="13">
        <v>25</v>
      </c>
      <c r="E973" s="20">
        <f t="shared" si="45"/>
        <v>75</v>
      </c>
      <c r="F973" s="14">
        <v>4</v>
      </c>
      <c r="G973" s="15">
        <f t="shared" si="46"/>
        <v>4</v>
      </c>
      <c r="H973" s="8" t="str">
        <f t="shared" si="47"/>
        <v>Yes</v>
      </c>
    </row>
    <row r="974" spans="1:8" x14ac:dyDescent="0.4">
      <c r="A974" s="12" t="s">
        <v>2338</v>
      </c>
      <c r="B974" s="12" t="s">
        <v>2339</v>
      </c>
      <c r="C974" s="12" t="s">
        <v>3541</v>
      </c>
      <c r="D974" s="13">
        <v>26.8</v>
      </c>
      <c r="E974" s="20">
        <f t="shared" si="45"/>
        <v>73.2</v>
      </c>
      <c r="F974" s="14">
        <v>3.73</v>
      </c>
      <c r="G974" s="15">
        <f t="shared" si="46"/>
        <v>3.7313432835820897</v>
      </c>
      <c r="H974" s="8" t="str">
        <f t="shared" si="47"/>
        <v>Yes</v>
      </c>
    </row>
    <row r="975" spans="1:8" x14ac:dyDescent="0.4">
      <c r="A975" s="12" t="s">
        <v>2340</v>
      </c>
      <c r="B975" s="12" t="s">
        <v>2341</v>
      </c>
      <c r="C975" s="12" t="s">
        <v>3541</v>
      </c>
      <c r="D975" s="13">
        <v>26.8</v>
      </c>
      <c r="E975" s="20">
        <f t="shared" si="45"/>
        <v>73.2</v>
      </c>
      <c r="F975" s="14">
        <v>3.73</v>
      </c>
      <c r="G975" s="15">
        <f t="shared" si="46"/>
        <v>3.7313432835820897</v>
      </c>
      <c r="H975" s="8" t="str">
        <f t="shared" si="47"/>
        <v>Yes</v>
      </c>
    </row>
    <row r="976" spans="1:8" x14ac:dyDescent="0.4">
      <c r="A976" s="12" t="s">
        <v>2342</v>
      </c>
      <c r="B976" s="12" t="s">
        <v>2343</v>
      </c>
      <c r="C976" s="12" t="s">
        <v>3547</v>
      </c>
      <c r="D976" s="13">
        <v>26.5</v>
      </c>
      <c r="E976" s="20">
        <f t="shared" si="45"/>
        <v>73.5</v>
      </c>
      <c r="F976" s="14">
        <v>3.77</v>
      </c>
      <c r="G976" s="15">
        <f t="shared" si="46"/>
        <v>3.7735849056603774</v>
      </c>
      <c r="H976" s="8" t="str">
        <f t="shared" si="47"/>
        <v>Yes</v>
      </c>
    </row>
    <row r="977" spans="1:8" x14ac:dyDescent="0.4">
      <c r="A977" s="12" t="s">
        <v>2344</v>
      </c>
      <c r="B977" s="12" t="s">
        <v>2345</v>
      </c>
      <c r="C977" s="12" t="s">
        <v>3540</v>
      </c>
      <c r="D977" s="13">
        <v>42.13</v>
      </c>
      <c r="E977" s="20">
        <f t="shared" si="45"/>
        <v>57.87</v>
      </c>
      <c r="F977" s="14">
        <v>2.37</v>
      </c>
      <c r="G977" s="15">
        <f t="shared" si="46"/>
        <v>2.3736055067647754</v>
      </c>
      <c r="H977" s="8" t="str">
        <f t="shared" si="47"/>
        <v>Yes</v>
      </c>
    </row>
    <row r="978" spans="1:8" x14ac:dyDescent="0.4">
      <c r="A978" s="12" t="s">
        <v>2346</v>
      </c>
      <c r="B978" s="12" t="s">
        <v>2347</v>
      </c>
      <c r="C978" s="12" t="s">
        <v>3540</v>
      </c>
      <c r="D978" s="13">
        <v>36.090000000000003</v>
      </c>
      <c r="E978" s="20">
        <f t="shared" si="45"/>
        <v>63.91</v>
      </c>
      <c r="F978" s="14">
        <v>2.77</v>
      </c>
      <c r="G978" s="15">
        <f t="shared" si="46"/>
        <v>2.7708506511499027</v>
      </c>
      <c r="H978" s="8" t="str">
        <f t="shared" si="47"/>
        <v>Yes</v>
      </c>
    </row>
    <row r="979" spans="1:8" x14ac:dyDescent="0.4">
      <c r="A979" s="12" t="s">
        <v>2348</v>
      </c>
      <c r="B979" s="12" t="s">
        <v>2349</v>
      </c>
      <c r="C979" s="12" t="s">
        <v>3544</v>
      </c>
      <c r="D979" s="13">
        <v>50</v>
      </c>
      <c r="E979" s="20">
        <f t="shared" si="45"/>
        <v>50</v>
      </c>
      <c r="F979" s="14">
        <v>2</v>
      </c>
      <c r="G979" s="15">
        <f t="shared" si="46"/>
        <v>2</v>
      </c>
      <c r="H979" s="8" t="str">
        <f t="shared" si="47"/>
        <v>Yes</v>
      </c>
    </row>
    <row r="980" spans="1:8" x14ac:dyDescent="0.4">
      <c r="A980" s="12" t="s">
        <v>3641</v>
      </c>
      <c r="B980" s="12" t="s">
        <v>3642</v>
      </c>
      <c r="C980" s="12" t="s">
        <v>3544</v>
      </c>
      <c r="D980" s="13">
        <v>50</v>
      </c>
      <c r="E980" s="20">
        <f t="shared" si="45"/>
        <v>50</v>
      </c>
      <c r="F980" s="14">
        <v>2</v>
      </c>
      <c r="G980" s="15">
        <f t="shared" si="46"/>
        <v>2</v>
      </c>
      <c r="H980" s="8" t="str">
        <f t="shared" si="47"/>
        <v>Yes</v>
      </c>
    </row>
    <row r="981" spans="1:8" x14ac:dyDescent="0.4">
      <c r="A981" s="12" t="s">
        <v>2350</v>
      </c>
      <c r="B981" s="12" t="s">
        <v>2351</v>
      </c>
      <c r="C981" s="12" t="s">
        <v>3540</v>
      </c>
      <c r="D981" s="13">
        <v>50</v>
      </c>
      <c r="E981" s="20">
        <f t="shared" si="45"/>
        <v>50</v>
      </c>
      <c r="F981" s="14">
        <v>2</v>
      </c>
      <c r="G981" s="15">
        <f t="shared" si="46"/>
        <v>2</v>
      </c>
      <c r="H981" s="8" t="str">
        <f t="shared" si="47"/>
        <v>Yes</v>
      </c>
    </row>
    <row r="982" spans="1:8" x14ac:dyDescent="0.4">
      <c r="A982" s="12" t="s">
        <v>3643</v>
      </c>
      <c r="B982" s="12" t="s">
        <v>3644</v>
      </c>
      <c r="C982" s="12" t="s">
        <v>3540</v>
      </c>
      <c r="D982" s="13">
        <v>26.5</v>
      </c>
      <c r="E982" s="20">
        <f t="shared" si="45"/>
        <v>73.5</v>
      </c>
      <c r="F982" s="14">
        <v>3.77</v>
      </c>
      <c r="G982" s="15">
        <f t="shared" si="46"/>
        <v>3.7735849056603774</v>
      </c>
      <c r="H982" s="8" t="str">
        <f t="shared" si="47"/>
        <v>Yes</v>
      </c>
    </row>
    <row r="983" spans="1:8" x14ac:dyDescent="0.4">
      <c r="A983" s="12" t="s">
        <v>2354</v>
      </c>
      <c r="B983" s="12" t="s">
        <v>2355</v>
      </c>
      <c r="C983" s="12" t="s">
        <v>3540</v>
      </c>
      <c r="D983" s="13">
        <v>34.19</v>
      </c>
      <c r="E983" s="20">
        <f t="shared" si="45"/>
        <v>65.81</v>
      </c>
      <c r="F983" s="14">
        <v>2.92</v>
      </c>
      <c r="G983" s="15">
        <f t="shared" si="46"/>
        <v>2.9248318221702254</v>
      </c>
      <c r="H983" s="8" t="str">
        <f t="shared" si="47"/>
        <v>Yes</v>
      </c>
    </row>
    <row r="984" spans="1:8" x14ac:dyDescent="0.4">
      <c r="A984" s="12" t="s">
        <v>2356</v>
      </c>
      <c r="B984" s="12" t="s">
        <v>2357</v>
      </c>
      <c r="C984" s="12" t="s">
        <v>3541</v>
      </c>
      <c r="D984" s="13">
        <v>23.7</v>
      </c>
      <c r="E984" s="20">
        <f t="shared" si="45"/>
        <v>76.3</v>
      </c>
      <c r="F984" s="14">
        <v>4.22</v>
      </c>
      <c r="G984" s="15">
        <f t="shared" si="46"/>
        <v>4.2194092827004219</v>
      </c>
      <c r="H984" s="8" t="str">
        <f t="shared" si="47"/>
        <v>Yes</v>
      </c>
    </row>
    <row r="985" spans="1:8" x14ac:dyDescent="0.4">
      <c r="A985" s="12" t="s">
        <v>2358</v>
      </c>
      <c r="B985" s="12" t="s">
        <v>2359</v>
      </c>
      <c r="C985" s="12" t="s">
        <v>3544</v>
      </c>
      <c r="D985" s="13">
        <v>50</v>
      </c>
      <c r="E985" s="20">
        <f t="shared" si="45"/>
        <v>50</v>
      </c>
      <c r="F985" s="14">
        <v>2</v>
      </c>
      <c r="G985" s="15">
        <f t="shared" si="46"/>
        <v>2</v>
      </c>
      <c r="H985" s="8" t="str">
        <f t="shared" si="47"/>
        <v>Yes</v>
      </c>
    </row>
    <row r="986" spans="1:8" x14ac:dyDescent="0.4">
      <c r="A986" s="12" t="s">
        <v>2360</v>
      </c>
      <c r="B986" s="12" t="s">
        <v>2361</v>
      </c>
      <c r="C986" s="12" t="s">
        <v>3540</v>
      </c>
      <c r="D986" s="13">
        <v>38.979999999999997</v>
      </c>
      <c r="E986" s="20">
        <f t="shared" si="45"/>
        <v>61.02</v>
      </c>
      <c r="F986" s="14">
        <v>2.57</v>
      </c>
      <c r="G986" s="15">
        <f t="shared" si="46"/>
        <v>2.5654181631605955</v>
      </c>
      <c r="H986" s="8" t="str">
        <f t="shared" si="47"/>
        <v>Yes</v>
      </c>
    </row>
    <row r="987" spans="1:8" x14ac:dyDescent="0.4">
      <c r="A987" s="12" t="s">
        <v>2362</v>
      </c>
      <c r="B987" s="12" t="s">
        <v>2363</v>
      </c>
      <c r="C987" s="12" t="s">
        <v>3540</v>
      </c>
      <c r="D987" s="13">
        <v>36.18</v>
      </c>
      <c r="E987" s="20">
        <f t="shared" si="45"/>
        <v>63.82</v>
      </c>
      <c r="F987" s="14">
        <v>2.76</v>
      </c>
      <c r="G987" s="15">
        <f t="shared" si="46"/>
        <v>2.7639579878385847</v>
      </c>
      <c r="H987" s="8" t="str">
        <f t="shared" si="47"/>
        <v>Yes</v>
      </c>
    </row>
    <row r="988" spans="1:8" x14ac:dyDescent="0.4">
      <c r="A988" s="12" t="s">
        <v>2368</v>
      </c>
      <c r="B988" s="12" t="s">
        <v>2369</v>
      </c>
      <c r="C988" s="12" t="s">
        <v>3540</v>
      </c>
      <c r="D988" s="13">
        <v>31.56</v>
      </c>
      <c r="E988" s="20">
        <f t="shared" si="45"/>
        <v>68.44</v>
      </c>
      <c r="F988" s="14">
        <v>3.17</v>
      </c>
      <c r="G988" s="15">
        <f t="shared" si="46"/>
        <v>3.1685678073510775</v>
      </c>
      <c r="H988" s="8" t="str">
        <f t="shared" si="47"/>
        <v>Yes</v>
      </c>
    </row>
    <row r="989" spans="1:8" x14ac:dyDescent="0.4">
      <c r="A989" s="12" t="s">
        <v>2370</v>
      </c>
      <c r="B989" s="12" t="s">
        <v>2371</v>
      </c>
      <c r="C989" s="12" t="s">
        <v>3540</v>
      </c>
      <c r="D989" s="13">
        <v>32.49</v>
      </c>
      <c r="E989" s="20">
        <f t="shared" si="45"/>
        <v>67.509999999999991</v>
      </c>
      <c r="F989" s="14">
        <v>3.08</v>
      </c>
      <c r="G989" s="15">
        <f t="shared" si="46"/>
        <v>3.0778701138811941</v>
      </c>
      <c r="H989" s="8" t="str">
        <f t="shared" si="47"/>
        <v>Yes</v>
      </c>
    </row>
    <row r="990" spans="1:8" x14ac:dyDescent="0.4">
      <c r="A990" s="12" t="s">
        <v>2372</v>
      </c>
      <c r="B990" s="12" t="s">
        <v>2373</v>
      </c>
      <c r="C990" s="12" t="s">
        <v>3540</v>
      </c>
      <c r="D990" s="13">
        <v>37.26</v>
      </c>
      <c r="E990" s="20">
        <f t="shared" si="45"/>
        <v>62.74</v>
      </c>
      <c r="F990" s="14">
        <v>2.68</v>
      </c>
      <c r="G990" s="15">
        <f t="shared" si="46"/>
        <v>2.6838432635534084</v>
      </c>
      <c r="H990" s="8" t="str">
        <f t="shared" si="47"/>
        <v>Yes</v>
      </c>
    </row>
    <row r="991" spans="1:8" x14ac:dyDescent="0.4">
      <c r="A991" s="12" t="s">
        <v>2376</v>
      </c>
      <c r="B991" s="12" t="s">
        <v>2377</v>
      </c>
      <c r="C991" s="12" t="s">
        <v>3540</v>
      </c>
      <c r="D991" s="13">
        <v>40.57</v>
      </c>
      <c r="E991" s="20">
        <f t="shared" si="45"/>
        <v>59.43</v>
      </c>
      <c r="F991" s="14">
        <v>2.46</v>
      </c>
      <c r="G991" s="15">
        <f t="shared" si="46"/>
        <v>2.4648755237860489</v>
      </c>
      <c r="H991" s="8" t="str">
        <f t="shared" si="47"/>
        <v>Yes</v>
      </c>
    </row>
    <row r="992" spans="1:8" x14ac:dyDescent="0.4">
      <c r="A992" s="12" t="s">
        <v>2378</v>
      </c>
      <c r="B992" s="12" t="s">
        <v>2379</v>
      </c>
      <c r="C992" s="12" t="s">
        <v>3540</v>
      </c>
      <c r="D992" s="13">
        <v>35.1</v>
      </c>
      <c r="E992" s="20">
        <f t="shared" si="45"/>
        <v>64.900000000000006</v>
      </c>
      <c r="F992" s="14">
        <v>2.85</v>
      </c>
      <c r="G992" s="15">
        <f t="shared" si="46"/>
        <v>2.8490028490028489</v>
      </c>
      <c r="H992" s="8" t="str">
        <f t="shared" si="47"/>
        <v>Yes</v>
      </c>
    </row>
    <row r="993" spans="1:8" x14ac:dyDescent="0.4">
      <c r="A993" s="12" t="s">
        <v>2380</v>
      </c>
      <c r="B993" s="12" t="s">
        <v>2381</v>
      </c>
      <c r="C993" s="12" t="s">
        <v>3540</v>
      </c>
      <c r="D993" s="13">
        <v>26.5</v>
      </c>
      <c r="E993" s="20">
        <f t="shared" si="45"/>
        <v>73.5</v>
      </c>
      <c r="F993" s="14">
        <v>3.77</v>
      </c>
      <c r="G993" s="15">
        <f t="shared" si="46"/>
        <v>3.7735849056603774</v>
      </c>
      <c r="H993" s="8" t="str">
        <f t="shared" si="47"/>
        <v>Yes</v>
      </c>
    </row>
    <row r="994" spans="1:8" x14ac:dyDescent="0.4">
      <c r="A994" s="12" t="s">
        <v>2384</v>
      </c>
      <c r="B994" s="12" t="s">
        <v>2385</v>
      </c>
      <c r="C994" s="12" t="s">
        <v>3540</v>
      </c>
      <c r="D994" s="13">
        <v>34.17</v>
      </c>
      <c r="E994" s="20">
        <f t="shared" si="45"/>
        <v>65.83</v>
      </c>
      <c r="F994" s="14">
        <v>2.93</v>
      </c>
      <c r="G994" s="15">
        <f t="shared" si="46"/>
        <v>2.9265437518290898</v>
      </c>
      <c r="H994" s="8" t="str">
        <f t="shared" si="47"/>
        <v>Yes</v>
      </c>
    </row>
    <row r="995" spans="1:8" x14ac:dyDescent="0.4">
      <c r="A995" s="12" t="s">
        <v>2386</v>
      </c>
      <c r="B995" s="12" t="s">
        <v>2387</v>
      </c>
      <c r="C995" s="12" t="s">
        <v>3540</v>
      </c>
      <c r="D995" s="13">
        <v>32.06</v>
      </c>
      <c r="E995" s="20">
        <f t="shared" si="45"/>
        <v>67.94</v>
      </c>
      <c r="F995" s="14">
        <v>3.12</v>
      </c>
      <c r="G995" s="15">
        <f t="shared" si="46"/>
        <v>3.1191515907673111</v>
      </c>
      <c r="H995" s="8" t="str">
        <f t="shared" si="47"/>
        <v>Yes</v>
      </c>
    </row>
    <row r="996" spans="1:8" x14ac:dyDescent="0.4">
      <c r="A996" s="12" t="s">
        <v>2388</v>
      </c>
      <c r="B996" s="12" t="s">
        <v>2389</v>
      </c>
      <c r="C996" s="12" t="s">
        <v>3541</v>
      </c>
      <c r="D996" s="13">
        <v>23.2</v>
      </c>
      <c r="E996" s="20">
        <f t="shared" si="45"/>
        <v>76.8</v>
      </c>
      <c r="F996" s="14">
        <v>4.3099999999999996</v>
      </c>
      <c r="G996" s="15">
        <f t="shared" si="46"/>
        <v>4.3103448275862073</v>
      </c>
      <c r="H996" s="8" t="str">
        <f t="shared" si="47"/>
        <v>Yes</v>
      </c>
    </row>
    <row r="997" spans="1:8" x14ac:dyDescent="0.4">
      <c r="A997" s="12" t="s">
        <v>2390</v>
      </c>
      <c r="B997" s="12" t="s">
        <v>2391</v>
      </c>
      <c r="C997" s="12" t="s">
        <v>3540</v>
      </c>
      <c r="D997" s="13">
        <v>36.35</v>
      </c>
      <c r="E997" s="20">
        <f t="shared" si="45"/>
        <v>63.65</v>
      </c>
      <c r="F997" s="14">
        <v>2.75</v>
      </c>
      <c r="G997" s="15">
        <f t="shared" si="46"/>
        <v>2.7510316368638237</v>
      </c>
      <c r="H997" s="8" t="str">
        <f t="shared" si="47"/>
        <v>Yes</v>
      </c>
    </row>
    <row r="998" spans="1:8" x14ac:dyDescent="0.4">
      <c r="A998" s="12" t="s">
        <v>2394</v>
      </c>
      <c r="B998" s="12" t="s">
        <v>2395</v>
      </c>
      <c r="C998" s="12" t="s">
        <v>3540</v>
      </c>
      <c r="D998" s="13">
        <v>41.69</v>
      </c>
      <c r="E998" s="20">
        <f t="shared" si="45"/>
        <v>58.31</v>
      </c>
      <c r="F998" s="14">
        <v>2.4</v>
      </c>
      <c r="G998" s="15">
        <f t="shared" si="46"/>
        <v>2.3986567522187578</v>
      </c>
      <c r="H998" s="8" t="str">
        <f t="shared" si="47"/>
        <v>Yes</v>
      </c>
    </row>
    <row r="999" spans="1:8" x14ac:dyDescent="0.4">
      <c r="A999" s="12" t="s">
        <v>2396</v>
      </c>
      <c r="B999" s="12" t="s">
        <v>2397</v>
      </c>
      <c r="C999" s="12" t="s">
        <v>3540</v>
      </c>
      <c r="D999" s="13">
        <v>38.14</v>
      </c>
      <c r="E999" s="20">
        <f t="shared" si="45"/>
        <v>61.86</v>
      </c>
      <c r="F999" s="14">
        <v>2.62</v>
      </c>
      <c r="G999" s="15">
        <f t="shared" si="46"/>
        <v>2.6219192448872572</v>
      </c>
      <c r="H999" s="8" t="str">
        <f t="shared" si="47"/>
        <v>Yes</v>
      </c>
    </row>
    <row r="1000" spans="1:8" x14ac:dyDescent="0.4">
      <c r="A1000" s="12" t="s">
        <v>2398</v>
      </c>
      <c r="B1000" s="12" t="s">
        <v>2399</v>
      </c>
      <c r="C1000" s="12" t="s">
        <v>3544</v>
      </c>
      <c r="D1000" s="13">
        <v>50</v>
      </c>
      <c r="E1000" s="20">
        <f t="shared" si="45"/>
        <v>50</v>
      </c>
      <c r="F1000" s="14">
        <v>2</v>
      </c>
      <c r="G1000" s="15">
        <f t="shared" si="46"/>
        <v>2</v>
      </c>
      <c r="H1000" s="8" t="str">
        <f t="shared" si="47"/>
        <v>Yes</v>
      </c>
    </row>
    <row r="1001" spans="1:8" x14ac:dyDescent="0.4">
      <c r="A1001" s="12" t="s">
        <v>2400</v>
      </c>
      <c r="B1001" s="12" t="s">
        <v>2401</v>
      </c>
      <c r="C1001" s="12" t="s">
        <v>3540</v>
      </c>
      <c r="D1001" s="13">
        <v>35.94</v>
      </c>
      <c r="E1001" s="20">
        <f t="shared" si="45"/>
        <v>64.06</v>
      </c>
      <c r="F1001" s="14">
        <v>2.78</v>
      </c>
      <c r="G1001" s="15">
        <f t="shared" si="46"/>
        <v>2.7824151363383418</v>
      </c>
      <c r="H1001" s="8" t="str">
        <f t="shared" si="47"/>
        <v>Yes</v>
      </c>
    </row>
    <row r="1002" spans="1:8" x14ac:dyDescent="0.4">
      <c r="A1002" s="12" t="s">
        <v>2402</v>
      </c>
      <c r="B1002" s="12" t="s">
        <v>2403</v>
      </c>
      <c r="C1002" s="12" t="s">
        <v>3540</v>
      </c>
      <c r="D1002" s="13">
        <v>35.979999999999997</v>
      </c>
      <c r="E1002" s="20">
        <f t="shared" si="45"/>
        <v>64.02000000000001</v>
      </c>
      <c r="F1002" s="14">
        <v>2.78</v>
      </c>
      <c r="G1002" s="15">
        <f t="shared" si="46"/>
        <v>2.7793218454697057</v>
      </c>
      <c r="H1002" s="8" t="str">
        <f t="shared" si="47"/>
        <v>Yes</v>
      </c>
    </row>
    <row r="1003" spans="1:8" x14ac:dyDescent="0.4">
      <c r="A1003" s="12" t="s">
        <v>2404</v>
      </c>
      <c r="B1003" s="12" t="s">
        <v>2405</v>
      </c>
      <c r="C1003" s="12" t="s">
        <v>3540</v>
      </c>
      <c r="D1003" s="13">
        <v>40.049999999999997</v>
      </c>
      <c r="E1003" s="20">
        <f t="shared" si="45"/>
        <v>59.95</v>
      </c>
      <c r="F1003" s="14">
        <v>2.5</v>
      </c>
      <c r="G1003" s="15">
        <f t="shared" si="46"/>
        <v>2.4968789013732837</v>
      </c>
      <c r="H1003" s="8" t="str">
        <f t="shared" si="47"/>
        <v>Yes</v>
      </c>
    </row>
    <row r="1004" spans="1:8" x14ac:dyDescent="0.4">
      <c r="A1004" s="12" t="s">
        <v>2406</v>
      </c>
      <c r="B1004" s="12" t="s">
        <v>2407</v>
      </c>
      <c r="C1004" s="12" t="s">
        <v>3540</v>
      </c>
      <c r="D1004" s="13">
        <v>31.06</v>
      </c>
      <c r="E1004" s="20">
        <f t="shared" si="45"/>
        <v>68.94</v>
      </c>
      <c r="F1004" s="14">
        <v>3.22</v>
      </c>
      <c r="G1004" s="15">
        <f t="shared" si="46"/>
        <v>3.2195750160978753</v>
      </c>
      <c r="H1004" s="8" t="str">
        <f t="shared" si="47"/>
        <v>Yes</v>
      </c>
    </row>
    <row r="1005" spans="1:8" x14ac:dyDescent="0.4">
      <c r="A1005" s="12" t="s">
        <v>2408</v>
      </c>
      <c r="B1005" s="12" t="s">
        <v>2409</v>
      </c>
      <c r="C1005" s="12" t="s">
        <v>3540</v>
      </c>
      <c r="D1005" s="13">
        <v>32</v>
      </c>
      <c r="E1005" s="20">
        <f t="shared" si="45"/>
        <v>68</v>
      </c>
      <c r="F1005" s="14">
        <v>3.13</v>
      </c>
      <c r="G1005" s="15">
        <f t="shared" si="46"/>
        <v>3.125</v>
      </c>
      <c r="H1005" s="8" t="str">
        <f t="shared" si="47"/>
        <v>Yes</v>
      </c>
    </row>
    <row r="1006" spans="1:8" x14ac:dyDescent="0.4">
      <c r="A1006" s="12" t="s">
        <v>2412</v>
      </c>
      <c r="B1006" s="12" t="s">
        <v>2413</v>
      </c>
      <c r="C1006" s="12" t="s">
        <v>3541</v>
      </c>
      <c r="D1006" s="13">
        <v>25.1</v>
      </c>
      <c r="E1006" s="20">
        <f t="shared" si="45"/>
        <v>74.900000000000006</v>
      </c>
      <c r="F1006" s="14">
        <v>3.98</v>
      </c>
      <c r="G1006" s="15">
        <f t="shared" si="46"/>
        <v>3.9840637450199199</v>
      </c>
      <c r="H1006" s="8" t="str">
        <f t="shared" si="47"/>
        <v>Yes</v>
      </c>
    </row>
    <row r="1007" spans="1:8" x14ac:dyDescent="0.4">
      <c r="A1007" s="12" t="s">
        <v>2414</v>
      </c>
      <c r="B1007" s="12" t="s">
        <v>2415</v>
      </c>
      <c r="C1007" s="12" t="s">
        <v>3540</v>
      </c>
      <c r="D1007" s="13">
        <v>35.04</v>
      </c>
      <c r="E1007" s="20">
        <f t="shared" si="45"/>
        <v>64.960000000000008</v>
      </c>
      <c r="F1007" s="14">
        <v>2.85</v>
      </c>
      <c r="G1007" s="15">
        <f t="shared" si="46"/>
        <v>2.8538812785388128</v>
      </c>
      <c r="H1007" s="8" t="str">
        <f t="shared" si="47"/>
        <v>Yes</v>
      </c>
    </row>
    <row r="1008" spans="1:8" x14ac:dyDescent="0.4">
      <c r="A1008" s="12" t="s">
        <v>2416</v>
      </c>
      <c r="B1008" s="12" t="s">
        <v>2417</v>
      </c>
      <c r="C1008" s="12" t="s">
        <v>3540</v>
      </c>
      <c r="D1008" s="13">
        <v>33.64</v>
      </c>
      <c r="E1008" s="20">
        <f t="shared" si="45"/>
        <v>66.36</v>
      </c>
      <c r="F1008" s="14">
        <v>2.97</v>
      </c>
      <c r="G1008" s="15">
        <f t="shared" si="46"/>
        <v>2.9726516052318668</v>
      </c>
      <c r="H1008" s="8" t="str">
        <f t="shared" si="47"/>
        <v>Yes</v>
      </c>
    </row>
    <row r="1009" spans="1:8" x14ac:dyDescent="0.4">
      <c r="A1009" s="12" t="s">
        <v>2418</v>
      </c>
      <c r="B1009" s="12" t="s">
        <v>2419</v>
      </c>
      <c r="C1009" s="12" t="s">
        <v>3544</v>
      </c>
      <c r="D1009" s="13">
        <v>50</v>
      </c>
      <c r="E1009" s="20">
        <f t="shared" si="45"/>
        <v>50</v>
      </c>
      <c r="F1009" s="14">
        <v>2</v>
      </c>
      <c r="G1009" s="15">
        <f t="shared" si="46"/>
        <v>2</v>
      </c>
      <c r="H1009" s="8" t="str">
        <f t="shared" si="47"/>
        <v>Yes</v>
      </c>
    </row>
    <row r="1010" spans="1:8" x14ac:dyDescent="0.4">
      <c r="A1010" s="12" t="s">
        <v>2420</v>
      </c>
      <c r="B1010" s="12" t="s">
        <v>2421</v>
      </c>
      <c r="C1010" s="12" t="s">
        <v>3541</v>
      </c>
      <c r="D1010" s="13">
        <v>29.5</v>
      </c>
      <c r="E1010" s="20">
        <f t="shared" si="45"/>
        <v>70.5</v>
      </c>
      <c r="F1010" s="14">
        <v>3.39</v>
      </c>
      <c r="G1010" s="15">
        <f t="shared" si="46"/>
        <v>3.3898305084745761</v>
      </c>
      <c r="H1010" s="8" t="str">
        <f t="shared" si="47"/>
        <v>Yes</v>
      </c>
    </row>
    <row r="1011" spans="1:8" x14ac:dyDescent="0.4">
      <c r="A1011" s="12" t="s">
        <v>2422</v>
      </c>
      <c r="B1011" s="12" t="s">
        <v>2423</v>
      </c>
      <c r="C1011" s="12" t="s">
        <v>3540</v>
      </c>
      <c r="D1011" s="13">
        <v>37.19</v>
      </c>
      <c r="E1011" s="20">
        <f t="shared" si="45"/>
        <v>62.81</v>
      </c>
      <c r="F1011" s="14">
        <v>2.69</v>
      </c>
      <c r="G1011" s="15">
        <f t="shared" si="46"/>
        <v>2.6888948642108095</v>
      </c>
      <c r="H1011" s="8" t="str">
        <f t="shared" si="47"/>
        <v>Yes</v>
      </c>
    </row>
    <row r="1012" spans="1:8" x14ac:dyDescent="0.4">
      <c r="A1012" s="12" t="s">
        <v>2424</v>
      </c>
      <c r="B1012" s="12" t="s">
        <v>2425</v>
      </c>
      <c r="C1012" s="12" t="s">
        <v>3540</v>
      </c>
      <c r="D1012" s="13">
        <v>38.14</v>
      </c>
      <c r="E1012" s="20">
        <f t="shared" si="45"/>
        <v>61.86</v>
      </c>
      <c r="F1012" s="14">
        <v>2.62</v>
      </c>
      <c r="G1012" s="15">
        <f t="shared" si="46"/>
        <v>2.6219192448872572</v>
      </c>
      <c r="H1012" s="8" t="str">
        <f t="shared" si="47"/>
        <v>Yes</v>
      </c>
    </row>
    <row r="1013" spans="1:8" x14ac:dyDescent="0.4">
      <c r="A1013" s="12" t="s">
        <v>2428</v>
      </c>
      <c r="B1013" s="12" t="s">
        <v>2429</v>
      </c>
      <c r="C1013" s="12" t="s">
        <v>3540</v>
      </c>
      <c r="D1013" s="13">
        <v>33.75</v>
      </c>
      <c r="E1013" s="20">
        <f t="shared" si="45"/>
        <v>66.25</v>
      </c>
      <c r="F1013" s="14">
        <v>2.96</v>
      </c>
      <c r="G1013" s="15">
        <f t="shared" si="46"/>
        <v>2.9629629629629628</v>
      </c>
      <c r="H1013" s="8" t="str">
        <f t="shared" si="47"/>
        <v>Yes</v>
      </c>
    </row>
    <row r="1014" spans="1:8" x14ac:dyDescent="0.4">
      <c r="A1014" s="12" t="s">
        <v>2430</v>
      </c>
      <c r="B1014" s="12" t="s">
        <v>2431</v>
      </c>
      <c r="C1014" s="12" t="s">
        <v>3540</v>
      </c>
      <c r="D1014" s="13">
        <v>37.92</v>
      </c>
      <c r="E1014" s="20">
        <f t="shared" si="45"/>
        <v>62.08</v>
      </c>
      <c r="F1014" s="14">
        <v>2.64</v>
      </c>
      <c r="G1014" s="15">
        <f t="shared" si="46"/>
        <v>2.6371308016877637</v>
      </c>
      <c r="H1014" s="8" t="str">
        <f t="shared" si="47"/>
        <v>Yes</v>
      </c>
    </row>
    <row r="1015" spans="1:8" x14ac:dyDescent="0.4">
      <c r="A1015" s="12" t="s">
        <v>2432</v>
      </c>
      <c r="B1015" s="12" t="s">
        <v>2433</v>
      </c>
      <c r="C1015" s="12" t="s">
        <v>3541</v>
      </c>
      <c r="D1015" s="13">
        <v>27.5</v>
      </c>
      <c r="E1015" s="20">
        <f t="shared" si="45"/>
        <v>72.5</v>
      </c>
      <c r="F1015" s="14">
        <v>3.64</v>
      </c>
      <c r="G1015" s="15">
        <f t="shared" si="46"/>
        <v>3.6363636363636362</v>
      </c>
      <c r="H1015" s="8" t="str">
        <f t="shared" si="47"/>
        <v>Yes</v>
      </c>
    </row>
    <row r="1016" spans="1:8" x14ac:dyDescent="0.4">
      <c r="A1016" s="12" t="s">
        <v>2434</v>
      </c>
      <c r="B1016" s="12" t="s">
        <v>2435</v>
      </c>
      <c r="C1016" s="12" t="s">
        <v>3541</v>
      </c>
      <c r="D1016" s="13">
        <v>25.2</v>
      </c>
      <c r="E1016" s="20">
        <f t="shared" si="45"/>
        <v>74.8</v>
      </c>
      <c r="F1016" s="14">
        <v>3.97</v>
      </c>
      <c r="G1016" s="15">
        <f t="shared" si="46"/>
        <v>3.9682539682539684</v>
      </c>
      <c r="H1016" s="8" t="str">
        <f t="shared" si="47"/>
        <v>Yes</v>
      </c>
    </row>
    <row r="1017" spans="1:8" x14ac:dyDescent="0.4">
      <c r="A1017" s="12" t="s">
        <v>2436</v>
      </c>
      <c r="B1017" s="12" t="s">
        <v>2437</v>
      </c>
      <c r="C1017" s="12" t="s">
        <v>3541</v>
      </c>
      <c r="D1017" s="13">
        <v>25.7</v>
      </c>
      <c r="E1017" s="20">
        <f t="shared" si="45"/>
        <v>74.3</v>
      </c>
      <c r="F1017" s="14">
        <v>3.89</v>
      </c>
      <c r="G1017" s="15">
        <f t="shared" si="46"/>
        <v>3.8910505836575875</v>
      </c>
      <c r="H1017" s="8" t="str">
        <f t="shared" si="47"/>
        <v>Yes</v>
      </c>
    </row>
    <row r="1018" spans="1:8" x14ac:dyDescent="0.4">
      <c r="A1018" s="12" t="s">
        <v>2438</v>
      </c>
      <c r="B1018" s="12" t="s">
        <v>2439</v>
      </c>
      <c r="C1018" s="12" t="s">
        <v>3540</v>
      </c>
      <c r="D1018" s="13">
        <v>27.22</v>
      </c>
      <c r="E1018" s="20">
        <f t="shared" si="45"/>
        <v>72.78</v>
      </c>
      <c r="F1018" s="14">
        <v>3.67</v>
      </c>
      <c r="G1018" s="15">
        <f t="shared" si="46"/>
        <v>3.6737692872887586</v>
      </c>
      <c r="H1018" s="8" t="str">
        <f t="shared" si="47"/>
        <v>Yes</v>
      </c>
    </row>
    <row r="1019" spans="1:8" x14ac:dyDescent="0.4">
      <c r="A1019" s="12" t="s">
        <v>2440</v>
      </c>
      <c r="B1019" s="12" t="s">
        <v>2441</v>
      </c>
      <c r="C1019" s="12" t="s">
        <v>3540</v>
      </c>
      <c r="D1019" s="13">
        <v>33</v>
      </c>
      <c r="E1019" s="20">
        <f t="shared" si="45"/>
        <v>67</v>
      </c>
      <c r="F1019" s="14">
        <v>3.03</v>
      </c>
      <c r="G1019" s="15">
        <f t="shared" si="46"/>
        <v>3.0303030303030303</v>
      </c>
      <c r="H1019" s="8" t="str">
        <f t="shared" si="47"/>
        <v>Yes</v>
      </c>
    </row>
    <row r="1020" spans="1:8" x14ac:dyDescent="0.4">
      <c r="A1020" s="12" t="s">
        <v>2442</v>
      </c>
      <c r="B1020" s="12" t="s">
        <v>2443</v>
      </c>
      <c r="C1020" s="12" t="s">
        <v>3541</v>
      </c>
      <c r="D1020" s="13">
        <v>32.700000000000003</v>
      </c>
      <c r="E1020" s="20">
        <f t="shared" si="45"/>
        <v>67.3</v>
      </c>
      <c r="F1020" s="14">
        <v>3.06</v>
      </c>
      <c r="G1020" s="15">
        <f t="shared" si="46"/>
        <v>3.0581039755351678</v>
      </c>
      <c r="H1020" s="8" t="str">
        <f t="shared" si="47"/>
        <v>Yes</v>
      </c>
    </row>
    <row r="1021" spans="1:8" x14ac:dyDescent="0.4">
      <c r="A1021" s="12" t="s">
        <v>2444</v>
      </c>
      <c r="B1021" s="12" t="s">
        <v>2445</v>
      </c>
      <c r="C1021" s="12" t="s">
        <v>3540</v>
      </c>
      <c r="D1021" s="13">
        <v>26.5</v>
      </c>
      <c r="E1021" s="20">
        <f t="shared" si="45"/>
        <v>73.5</v>
      </c>
      <c r="F1021" s="14">
        <v>3.77</v>
      </c>
      <c r="G1021" s="15">
        <f t="shared" si="46"/>
        <v>3.7735849056603774</v>
      </c>
      <c r="H1021" s="8" t="str">
        <f t="shared" si="47"/>
        <v>Yes</v>
      </c>
    </row>
    <row r="1022" spans="1:8" x14ac:dyDescent="0.4">
      <c r="A1022" s="12" t="s">
        <v>2446</v>
      </c>
      <c r="B1022" s="12" t="s">
        <v>2447</v>
      </c>
      <c r="C1022" s="12" t="s">
        <v>3540</v>
      </c>
      <c r="D1022" s="13">
        <v>27.53</v>
      </c>
      <c r="E1022" s="20">
        <f t="shared" si="45"/>
        <v>72.47</v>
      </c>
      <c r="F1022" s="14">
        <v>3.63</v>
      </c>
      <c r="G1022" s="15">
        <f t="shared" si="46"/>
        <v>3.6324010170722847</v>
      </c>
      <c r="H1022" s="8" t="str">
        <f t="shared" si="47"/>
        <v>Yes</v>
      </c>
    </row>
    <row r="1023" spans="1:8" x14ac:dyDescent="0.4">
      <c r="A1023" s="12" t="s">
        <v>2448</v>
      </c>
      <c r="B1023" s="12" t="s">
        <v>2449</v>
      </c>
      <c r="C1023" s="12" t="s">
        <v>3540</v>
      </c>
      <c r="D1023" s="13">
        <v>38.74</v>
      </c>
      <c r="E1023" s="20">
        <f t="shared" si="45"/>
        <v>61.26</v>
      </c>
      <c r="F1023" s="14">
        <v>2.58</v>
      </c>
      <c r="G1023" s="15">
        <f t="shared" si="46"/>
        <v>2.5813113061435207</v>
      </c>
      <c r="H1023" s="8" t="str">
        <f t="shared" si="47"/>
        <v>Yes</v>
      </c>
    </row>
    <row r="1024" spans="1:8" x14ac:dyDescent="0.4">
      <c r="A1024" s="12" t="s">
        <v>2450</v>
      </c>
      <c r="B1024" s="12" t="s">
        <v>2451</v>
      </c>
      <c r="C1024" s="12" t="s">
        <v>3547</v>
      </c>
      <c r="D1024" s="13">
        <v>26.5</v>
      </c>
      <c r="E1024" s="20">
        <f t="shared" si="45"/>
        <v>73.5</v>
      </c>
      <c r="F1024" s="14">
        <v>3.77</v>
      </c>
      <c r="G1024" s="15">
        <f t="shared" si="46"/>
        <v>3.7735849056603774</v>
      </c>
      <c r="H1024" s="8" t="str">
        <f t="shared" si="47"/>
        <v>Yes</v>
      </c>
    </row>
    <row r="1025" spans="1:8" x14ac:dyDescent="0.4">
      <c r="A1025" s="12" t="s">
        <v>2452</v>
      </c>
      <c r="B1025" s="12" t="s">
        <v>2453</v>
      </c>
      <c r="C1025" s="12" t="s">
        <v>3541</v>
      </c>
      <c r="D1025" s="13">
        <v>25.8</v>
      </c>
      <c r="E1025" s="20">
        <f t="shared" si="45"/>
        <v>74.2</v>
      </c>
      <c r="F1025" s="14">
        <v>3.88</v>
      </c>
      <c r="G1025" s="15">
        <f t="shared" si="46"/>
        <v>3.8759689922480618</v>
      </c>
      <c r="H1025" s="8" t="str">
        <f t="shared" si="47"/>
        <v>Yes</v>
      </c>
    </row>
    <row r="1026" spans="1:8" x14ac:dyDescent="0.4">
      <c r="A1026" s="12" t="s">
        <v>2454</v>
      </c>
      <c r="B1026" s="12" t="s">
        <v>2455</v>
      </c>
      <c r="C1026" s="12" t="s">
        <v>3540</v>
      </c>
      <c r="D1026" s="13">
        <v>35.619999999999997</v>
      </c>
      <c r="E1026" s="20">
        <f t="shared" si="45"/>
        <v>64.38</v>
      </c>
      <c r="F1026" s="14">
        <v>2.81</v>
      </c>
      <c r="G1026" s="15">
        <f t="shared" si="46"/>
        <v>2.8074115665356545</v>
      </c>
      <c r="H1026" s="8" t="str">
        <f t="shared" si="47"/>
        <v>Yes</v>
      </c>
    </row>
    <row r="1027" spans="1:8" x14ac:dyDescent="0.4">
      <c r="A1027" s="12" t="s">
        <v>2456</v>
      </c>
      <c r="B1027" s="12" t="s">
        <v>2457</v>
      </c>
      <c r="C1027" s="12" t="s">
        <v>3541</v>
      </c>
      <c r="D1027" s="13">
        <v>22.6</v>
      </c>
      <c r="E1027" s="20">
        <f t="shared" si="45"/>
        <v>77.400000000000006</v>
      </c>
      <c r="F1027" s="14">
        <v>4.42</v>
      </c>
      <c r="G1027" s="15">
        <f t="shared" si="46"/>
        <v>4.4247787610619467</v>
      </c>
      <c r="H1027" s="8" t="str">
        <f t="shared" si="47"/>
        <v>Yes</v>
      </c>
    </row>
    <row r="1028" spans="1:8" x14ac:dyDescent="0.4">
      <c r="A1028" s="12" t="s">
        <v>2458</v>
      </c>
      <c r="B1028" s="12" t="s">
        <v>2459</v>
      </c>
      <c r="C1028" s="12" t="s">
        <v>3541</v>
      </c>
      <c r="D1028" s="13">
        <v>24.3</v>
      </c>
      <c r="E1028" s="20">
        <f t="shared" si="45"/>
        <v>75.7</v>
      </c>
      <c r="F1028" s="14">
        <v>4.12</v>
      </c>
      <c r="G1028" s="15">
        <f t="shared" si="46"/>
        <v>4.1152263374485596</v>
      </c>
      <c r="H1028" s="8" t="str">
        <f t="shared" si="47"/>
        <v>Yes</v>
      </c>
    </row>
    <row r="1029" spans="1:8" x14ac:dyDescent="0.4">
      <c r="A1029" s="12" t="s">
        <v>2460</v>
      </c>
      <c r="B1029" s="12" t="s">
        <v>2461</v>
      </c>
      <c r="C1029" s="12" t="s">
        <v>3544</v>
      </c>
      <c r="D1029" s="13">
        <v>50</v>
      </c>
      <c r="E1029" s="20">
        <f t="shared" si="45"/>
        <v>50</v>
      </c>
      <c r="F1029" s="14">
        <v>2</v>
      </c>
      <c r="G1029" s="15">
        <f t="shared" si="46"/>
        <v>2</v>
      </c>
      <c r="H1029" s="8" t="str">
        <f t="shared" si="47"/>
        <v>Yes</v>
      </c>
    </row>
    <row r="1030" spans="1:8" x14ac:dyDescent="0.4">
      <c r="A1030" s="12" t="s">
        <v>2462</v>
      </c>
      <c r="B1030" s="12" t="s">
        <v>2463</v>
      </c>
      <c r="C1030" s="12" t="s">
        <v>3540</v>
      </c>
      <c r="D1030" s="13">
        <v>32.89</v>
      </c>
      <c r="E1030" s="20">
        <f t="shared" ref="E1030:E1093" si="48">100-D1030</f>
        <v>67.11</v>
      </c>
      <c r="F1030" s="14">
        <v>3.04</v>
      </c>
      <c r="G1030" s="15">
        <f t="shared" ref="G1030:G1093" si="49">IFERROR(100/D1030,"")</f>
        <v>3.0404378230465188</v>
      </c>
      <c r="H1030" s="8" t="str">
        <f t="shared" ref="H1030:H1093" si="50">IF(E1030&gt;0,"Yes","No — 0% funding")</f>
        <v>Yes</v>
      </c>
    </row>
    <row r="1031" spans="1:8" x14ac:dyDescent="0.4">
      <c r="A1031" s="12" t="s">
        <v>2464</v>
      </c>
      <c r="B1031" s="12" t="s">
        <v>2465</v>
      </c>
      <c r="C1031" s="12" t="s">
        <v>3540</v>
      </c>
      <c r="D1031" s="13">
        <v>27.9</v>
      </c>
      <c r="E1031" s="20">
        <f t="shared" si="48"/>
        <v>72.099999999999994</v>
      </c>
      <c r="F1031" s="14">
        <v>3.58</v>
      </c>
      <c r="G1031" s="15">
        <f t="shared" si="49"/>
        <v>3.5842293906810037</v>
      </c>
      <c r="H1031" s="8" t="str">
        <f t="shared" si="50"/>
        <v>Yes</v>
      </c>
    </row>
    <row r="1032" spans="1:8" x14ac:dyDescent="0.4">
      <c r="A1032" s="12" t="s">
        <v>2466</v>
      </c>
      <c r="B1032" s="12" t="s">
        <v>2467</v>
      </c>
      <c r="C1032" s="12" t="s">
        <v>3540</v>
      </c>
      <c r="D1032" s="13">
        <v>33.130000000000003</v>
      </c>
      <c r="E1032" s="20">
        <f t="shared" si="48"/>
        <v>66.87</v>
      </c>
      <c r="F1032" s="14">
        <v>3.02</v>
      </c>
      <c r="G1032" s="15">
        <f t="shared" si="49"/>
        <v>3.0184123151222453</v>
      </c>
      <c r="H1032" s="8" t="str">
        <f t="shared" si="50"/>
        <v>Yes</v>
      </c>
    </row>
    <row r="1033" spans="1:8" x14ac:dyDescent="0.4">
      <c r="A1033" s="12" t="s">
        <v>2468</v>
      </c>
      <c r="B1033" s="12" t="s">
        <v>2469</v>
      </c>
      <c r="C1033" s="12" t="s">
        <v>3540</v>
      </c>
      <c r="D1033" s="13">
        <v>32.75</v>
      </c>
      <c r="E1033" s="20">
        <f t="shared" si="48"/>
        <v>67.25</v>
      </c>
      <c r="F1033" s="14">
        <v>3.05</v>
      </c>
      <c r="G1033" s="15">
        <f t="shared" si="49"/>
        <v>3.053435114503817</v>
      </c>
      <c r="H1033" s="8" t="str">
        <f t="shared" si="50"/>
        <v>Yes</v>
      </c>
    </row>
    <row r="1034" spans="1:8" x14ac:dyDescent="0.4">
      <c r="A1034" s="12" t="s">
        <v>3645</v>
      </c>
      <c r="B1034" s="12" t="s">
        <v>3646</v>
      </c>
      <c r="C1034" s="12" t="s">
        <v>3544</v>
      </c>
      <c r="D1034" s="13">
        <v>50</v>
      </c>
      <c r="E1034" s="20">
        <f t="shared" si="48"/>
        <v>50</v>
      </c>
      <c r="F1034" s="14">
        <v>2</v>
      </c>
      <c r="G1034" s="15">
        <f t="shared" si="49"/>
        <v>2</v>
      </c>
      <c r="H1034" s="8" t="str">
        <f t="shared" si="50"/>
        <v>Yes</v>
      </c>
    </row>
    <row r="1035" spans="1:8" x14ac:dyDescent="0.4">
      <c r="A1035" s="12" t="s">
        <v>2470</v>
      </c>
      <c r="B1035" s="12" t="s">
        <v>2471</v>
      </c>
      <c r="C1035" s="12" t="s">
        <v>3544</v>
      </c>
      <c r="D1035" s="13">
        <v>50</v>
      </c>
      <c r="E1035" s="20">
        <f t="shared" si="48"/>
        <v>50</v>
      </c>
      <c r="F1035" s="14">
        <v>2</v>
      </c>
      <c r="G1035" s="15">
        <f t="shared" si="49"/>
        <v>2</v>
      </c>
      <c r="H1035" s="8" t="str">
        <f t="shared" si="50"/>
        <v>Yes</v>
      </c>
    </row>
    <row r="1036" spans="1:8" x14ac:dyDescent="0.4">
      <c r="A1036" s="12" t="s">
        <v>2472</v>
      </c>
      <c r="B1036" s="12" t="s">
        <v>2473</v>
      </c>
      <c r="C1036" s="12" t="s">
        <v>3541</v>
      </c>
      <c r="D1036" s="13">
        <v>24.9</v>
      </c>
      <c r="E1036" s="20">
        <f t="shared" si="48"/>
        <v>75.099999999999994</v>
      </c>
      <c r="F1036" s="14">
        <v>4.0199999999999996</v>
      </c>
      <c r="G1036" s="15">
        <f t="shared" si="49"/>
        <v>4.0160642570281126</v>
      </c>
      <c r="H1036" s="8" t="str">
        <f t="shared" si="50"/>
        <v>Yes</v>
      </c>
    </row>
    <row r="1037" spans="1:8" x14ac:dyDescent="0.4">
      <c r="A1037" s="12" t="s">
        <v>2474</v>
      </c>
      <c r="B1037" s="12" t="s">
        <v>2475</v>
      </c>
      <c r="C1037" s="12" t="s">
        <v>3540</v>
      </c>
      <c r="D1037" s="13">
        <v>34.65</v>
      </c>
      <c r="E1037" s="20">
        <f t="shared" si="48"/>
        <v>65.349999999999994</v>
      </c>
      <c r="F1037" s="14">
        <v>2.89</v>
      </c>
      <c r="G1037" s="15">
        <f t="shared" si="49"/>
        <v>2.8860028860028861</v>
      </c>
      <c r="H1037" s="8" t="str">
        <f t="shared" si="50"/>
        <v>Yes</v>
      </c>
    </row>
    <row r="1038" spans="1:8" x14ac:dyDescent="0.4">
      <c r="A1038" s="12" t="s">
        <v>2476</v>
      </c>
      <c r="B1038" s="12" t="s">
        <v>2477</v>
      </c>
      <c r="C1038" s="12" t="s">
        <v>3541</v>
      </c>
      <c r="D1038" s="13">
        <v>27.6</v>
      </c>
      <c r="E1038" s="20">
        <f t="shared" si="48"/>
        <v>72.400000000000006</v>
      </c>
      <c r="F1038" s="14">
        <v>3.62</v>
      </c>
      <c r="G1038" s="15">
        <f t="shared" si="49"/>
        <v>3.6231884057971011</v>
      </c>
      <c r="H1038" s="8" t="str">
        <f t="shared" si="50"/>
        <v>Yes</v>
      </c>
    </row>
    <row r="1039" spans="1:8" x14ac:dyDescent="0.4">
      <c r="A1039" s="12" t="s">
        <v>2478</v>
      </c>
      <c r="B1039" s="12" t="s">
        <v>2479</v>
      </c>
      <c r="C1039" s="12" t="s">
        <v>3540</v>
      </c>
      <c r="D1039" s="13">
        <v>32.020000000000003</v>
      </c>
      <c r="E1039" s="20">
        <f t="shared" si="48"/>
        <v>67.97999999999999</v>
      </c>
      <c r="F1039" s="14">
        <v>3.12</v>
      </c>
      <c r="G1039" s="15">
        <f t="shared" si="49"/>
        <v>3.1230480949406618</v>
      </c>
      <c r="H1039" s="8" t="str">
        <f t="shared" si="50"/>
        <v>Yes</v>
      </c>
    </row>
    <row r="1040" spans="1:8" x14ac:dyDescent="0.4">
      <c r="A1040" s="12" t="s">
        <v>2480</v>
      </c>
      <c r="B1040" s="12" t="s">
        <v>2481</v>
      </c>
      <c r="C1040" s="12" t="s">
        <v>3540</v>
      </c>
      <c r="D1040" s="13">
        <v>31.91</v>
      </c>
      <c r="E1040" s="20">
        <f t="shared" si="48"/>
        <v>68.09</v>
      </c>
      <c r="F1040" s="14">
        <v>3.13</v>
      </c>
      <c r="G1040" s="15">
        <f t="shared" si="49"/>
        <v>3.1338138514572234</v>
      </c>
      <c r="H1040" s="8" t="str">
        <f t="shared" si="50"/>
        <v>Yes</v>
      </c>
    </row>
    <row r="1041" spans="1:8" x14ac:dyDescent="0.4">
      <c r="A1041" s="12" t="s">
        <v>2482</v>
      </c>
      <c r="B1041" s="12" t="s">
        <v>2483</v>
      </c>
      <c r="C1041" s="12" t="s">
        <v>3540</v>
      </c>
      <c r="D1041" s="13">
        <v>31.31</v>
      </c>
      <c r="E1041" s="20">
        <f t="shared" si="48"/>
        <v>68.69</v>
      </c>
      <c r="F1041" s="14">
        <v>3.19</v>
      </c>
      <c r="G1041" s="15">
        <f t="shared" si="49"/>
        <v>3.1938677738741617</v>
      </c>
      <c r="H1041" s="8" t="str">
        <f t="shared" si="50"/>
        <v>Yes</v>
      </c>
    </row>
    <row r="1042" spans="1:8" x14ac:dyDescent="0.4">
      <c r="A1042" s="12" t="s">
        <v>2484</v>
      </c>
      <c r="B1042" s="12" t="s">
        <v>2485</v>
      </c>
      <c r="C1042" s="12" t="s">
        <v>3540</v>
      </c>
      <c r="D1042" s="13">
        <v>39.46</v>
      </c>
      <c r="E1042" s="20">
        <f t="shared" si="48"/>
        <v>60.54</v>
      </c>
      <c r="F1042" s="14">
        <v>2.5299999999999998</v>
      </c>
      <c r="G1042" s="15">
        <f t="shared" si="49"/>
        <v>2.5342118601115051</v>
      </c>
      <c r="H1042" s="8" t="str">
        <f t="shared" si="50"/>
        <v>Yes</v>
      </c>
    </row>
    <row r="1043" spans="1:8" x14ac:dyDescent="0.4">
      <c r="A1043" s="12" t="s">
        <v>2486</v>
      </c>
      <c r="B1043" s="12" t="s">
        <v>2487</v>
      </c>
      <c r="C1043" s="12" t="s">
        <v>3544</v>
      </c>
      <c r="D1043" s="13">
        <v>50</v>
      </c>
      <c r="E1043" s="20">
        <f t="shared" si="48"/>
        <v>50</v>
      </c>
      <c r="F1043" s="14">
        <v>2</v>
      </c>
      <c r="G1043" s="15">
        <f t="shared" si="49"/>
        <v>2</v>
      </c>
      <c r="H1043" s="8" t="str">
        <f t="shared" si="50"/>
        <v>Yes</v>
      </c>
    </row>
    <row r="1044" spans="1:8" x14ac:dyDescent="0.4">
      <c r="A1044" s="12" t="s">
        <v>2488</v>
      </c>
      <c r="B1044" s="12" t="s">
        <v>2489</v>
      </c>
      <c r="C1044" s="12" t="s">
        <v>3541</v>
      </c>
      <c r="D1044" s="13">
        <v>27.3</v>
      </c>
      <c r="E1044" s="20">
        <f t="shared" si="48"/>
        <v>72.7</v>
      </c>
      <c r="F1044" s="14">
        <v>3.66</v>
      </c>
      <c r="G1044" s="15">
        <f t="shared" si="49"/>
        <v>3.6630036630036629</v>
      </c>
      <c r="H1044" s="8" t="str">
        <f t="shared" si="50"/>
        <v>Yes</v>
      </c>
    </row>
    <row r="1045" spans="1:8" x14ac:dyDescent="0.4">
      <c r="A1045" s="12" t="s">
        <v>2490</v>
      </c>
      <c r="B1045" s="12" t="s">
        <v>2491</v>
      </c>
      <c r="C1045" s="12" t="s">
        <v>3541</v>
      </c>
      <c r="D1045" s="13">
        <v>26.1</v>
      </c>
      <c r="E1045" s="20">
        <f t="shared" si="48"/>
        <v>73.900000000000006</v>
      </c>
      <c r="F1045" s="14">
        <v>3.83</v>
      </c>
      <c r="G1045" s="15">
        <f t="shared" si="49"/>
        <v>3.8314176245210727</v>
      </c>
      <c r="H1045" s="8" t="str">
        <f t="shared" si="50"/>
        <v>Yes</v>
      </c>
    </row>
    <row r="1046" spans="1:8" x14ac:dyDescent="0.4">
      <c r="A1046" s="12" t="s">
        <v>2492</v>
      </c>
      <c r="B1046" s="12" t="s">
        <v>2493</v>
      </c>
      <c r="C1046" s="12" t="s">
        <v>3540</v>
      </c>
      <c r="D1046" s="13">
        <v>35.07</v>
      </c>
      <c r="E1046" s="20">
        <f t="shared" si="48"/>
        <v>64.930000000000007</v>
      </c>
      <c r="F1046" s="14">
        <v>2.85</v>
      </c>
      <c r="G1046" s="15">
        <f t="shared" si="49"/>
        <v>2.85143997718848</v>
      </c>
      <c r="H1046" s="8" t="str">
        <f t="shared" si="50"/>
        <v>Yes</v>
      </c>
    </row>
    <row r="1047" spans="1:8" x14ac:dyDescent="0.4">
      <c r="A1047" s="12" t="s">
        <v>2494</v>
      </c>
      <c r="B1047" s="12" t="s">
        <v>2495</v>
      </c>
      <c r="C1047" s="12" t="s">
        <v>3540</v>
      </c>
      <c r="D1047" s="13">
        <v>31.81</v>
      </c>
      <c r="E1047" s="20">
        <f t="shared" si="48"/>
        <v>68.19</v>
      </c>
      <c r="F1047" s="14">
        <v>3.14</v>
      </c>
      <c r="G1047" s="15">
        <f t="shared" si="49"/>
        <v>3.1436655139893115</v>
      </c>
      <c r="H1047" s="8" t="str">
        <f t="shared" si="50"/>
        <v>Yes</v>
      </c>
    </row>
    <row r="1048" spans="1:8" x14ac:dyDescent="0.4">
      <c r="A1048" s="12" t="s">
        <v>2498</v>
      </c>
      <c r="B1048" s="12" t="s">
        <v>2499</v>
      </c>
      <c r="C1048" s="12" t="s">
        <v>3540</v>
      </c>
      <c r="D1048" s="13">
        <v>32.409999999999997</v>
      </c>
      <c r="E1048" s="20">
        <f t="shared" si="48"/>
        <v>67.59</v>
      </c>
      <c r="F1048" s="14">
        <v>3.09</v>
      </c>
      <c r="G1048" s="15">
        <f t="shared" si="49"/>
        <v>3.0854674483184206</v>
      </c>
      <c r="H1048" s="8" t="str">
        <f t="shared" si="50"/>
        <v>Yes</v>
      </c>
    </row>
    <row r="1049" spans="1:8" x14ac:dyDescent="0.4">
      <c r="A1049" s="12" t="s">
        <v>2500</v>
      </c>
      <c r="B1049" s="12" t="s">
        <v>2501</v>
      </c>
      <c r="C1049" s="12" t="s">
        <v>3541</v>
      </c>
      <c r="D1049" s="13">
        <v>22.6</v>
      </c>
      <c r="E1049" s="20">
        <f t="shared" si="48"/>
        <v>77.400000000000006</v>
      </c>
      <c r="F1049" s="14">
        <v>4.42</v>
      </c>
      <c r="G1049" s="15">
        <f t="shared" si="49"/>
        <v>4.4247787610619467</v>
      </c>
      <c r="H1049" s="8" t="str">
        <f t="shared" si="50"/>
        <v>Yes</v>
      </c>
    </row>
    <row r="1050" spans="1:8" x14ac:dyDescent="0.4">
      <c r="A1050" s="12" t="s">
        <v>2502</v>
      </c>
      <c r="B1050" s="12" t="s">
        <v>2503</v>
      </c>
      <c r="C1050" s="12" t="s">
        <v>3540</v>
      </c>
      <c r="D1050" s="13">
        <v>29.03</v>
      </c>
      <c r="E1050" s="20">
        <f t="shared" si="48"/>
        <v>70.97</v>
      </c>
      <c r="F1050" s="14">
        <v>3.44</v>
      </c>
      <c r="G1050" s="15">
        <f t="shared" si="49"/>
        <v>3.4447123665173955</v>
      </c>
      <c r="H1050" s="8" t="str">
        <f t="shared" si="50"/>
        <v>Yes</v>
      </c>
    </row>
    <row r="1051" spans="1:8" x14ac:dyDescent="0.4">
      <c r="A1051" s="12" t="s">
        <v>2504</v>
      </c>
      <c r="B1051" s="12" t="s">
        <v>2505</v>
      </c>
      <c r="C1051" s="12" t="s">
        <v>3541</v>
      </c>
      <c r="D1051" s="13">
        <v>31.1</v>
      </c>
      <c r="E1051" s="20">
        <f t="shared" si="48"/>
        <v>68.900000000000006</v>
      </c>
      <c r="F1051" s="14">
        <v>3.22</v>
      </c>
      <c r="G1051" s="15">
        <f t="shared" si="49"/>
        <v>3.215434083601286</v>
      </c>
      <c r="H1051" s="8" t="str">
        <f t="shared" si="50"/>
        <v>Yes</v>
      </c>
    </row>
    <row r="1052" spans="1:8" x14ac:dyDescent="0.4">
      <c r="A1052" s="12" t="s">
        <v>2506</v>
      </c>
      <c r="B1052" s="12" t="s">
        <v>2507</v>
      </c>
      <c r="C1052" s="12" t="s">
        <v>3540</v>
      </c>
      <c r="D1052" s="13">
        <v>34.03</v>
      </c>
      <c r="E1052" s="20">
        <f t="shared" si="48"/>
        <v>65.97</v>
      </c>
      <c r="F1052" s="14">
        <v>2.94</v>
      </c>
      <c r="G1052" s="15">
        <f t="shared" si="49"/>
        <v>2.9385836027034968</v>
      </c>
      <c r="H1052" s="8" t="str">
        <f t="shared" si="50"/>
        <v>Yes</v>
      </c>
    </row>
    <row r="1053" spans="1:8" x14ac:dyDescent="0.4">
      <c r="A1053" s="12" t="s">
        <v>2508</v>
      </c>
      <c r="B1053" s="12" t="s">
        <v>2509</v>
      </c>
      <c r="C1053" s="12" t="s">
        <v>3540</v>
      </c>
      <c r="D1053" s="13">
        <v>32.5</v>
      </c>
      <c r="E1053" s="20">
        <f t="shared" si="48"/>
        <v>67.5</v>
      </c>
      <c r="F1053" s="14">
        <v>3.08</v>
      </c>
      <c r="G1053" s="15">
        <f t="shared" si="49"/>
        <v>3.0769230769230771</v>
      </c>
      <c r="H1053" s="8" t="str">
        <f t="shared" si="50"/>
        <v>Yes</v>
      </c>
    </row>
    <row r="1054" spans="1:8" x14ac:dyDescent="0.4">
      <c r="A1054" s="12" t="s">
        <v>2510</v>
      </c>
      <c r="B1054" s="12" t="s">
        <v>2511</v>
      </c>
      <c r="C1054" s="12" t="s">
        <v>3544</v>
      </c>
      <c r="D1054" s="13">
        <v>50</v>
      </c>
      <c r="E1054" s="20">
        <f t="shared" si="48"/>
        <v>50</v>
      </c>
      <c r="F1054" s="14">
        <v>2</v>
      </c>
      <c r="G1054" s="15">
        <f t="shared" si="49"/>
        <v>2</v>
      </c>
      <c r="H1054" s="8" t="str">
        <f t="shared" si="50"/>
        <v>Yes</v>
      </c>
    </row>
    <row r="1055" spans="1:8" x14ac:dyDescent="0.4">
      <c r="A1055" s="12" t="s">
        <v>2512</v>
      </c>
      <c r="B1055" s="12" t="s">
        <v>2513</v>
      </c>
      <c r="C1055" s="12" t="s">
        <v>3540</v>
      </c>
      <c r="D1055" s="13">
        <v>33.72</v>
      </c>
      <c r="E1055" s="20">
        <f t="shared" si="48"/>
        <v>66.28</v>
      </c>
      <c r="F1055" s="14">
        <v>2.97</v>
      </c>
      <c r="G1055" s="15">
        <f t="shared" si="49"/>
        <v>2.9655990510083039</v>
      </c>
      <c r="H1055" s="8" t="str">
        <f t="shared" si="50"/>
        <v>Yes</v>
      </c>
    </row>
    <row r="1056" spans="1:8" x14ac:dyDescent="0.4">
      <c r="A1056" s="12" t="s">
        <v>2514</v>
      </c>
      <c r="B1056" s="12" t="s">
        <v>2515</v>
      </c>
      <c r="C1056" s="12" t="s">
        <v>3540</v>
      </c>
      <c r="D1056" s="13">
        <v>34.479999999999997</v>
      </c>
      <c r="E1056" s="20">
        <f t="shared" si="48"/>
        <v>65.52000000000001</v>
      </c>
      <c r="F1056" s="14">
        <v>2.9</v>
      </c>
      <c r="G1056" s="15">
        <f t="shared" si="49"/>
        <v>2.9002320185614852</v>
      </c>
      <c r="H1056" s="8" t="str">
        <f t="shared" si="50"/>
        <v>Yes</v>
      </c>
    </row>
    <row r="1057" spans="1:8" x14ac:dyDescent="0.4">
      <c r="A1057" s="12" t="s">
        <v>3647</v>
      </c>
      <c r="B1057" s="12" t="s">
        <v>3648</v>
      </c>
      <c r="C1057" s="12" t="s">
        <v>3544</v>
      </c>
      <c r="D1057" s="13">
        <v>50</v>
      </c>
      <c r="E1057" s="20">
        <f t="shared" si="48"/>
        <v>50</v>
      </c>
      <c r="F1057" s="14">
        <v>2</v>
      </c>
      <c r="G1057" s="15">
        <f t="shared" si="49"/>
        <v>2</v>
      </c>
      <c r="H1057" s="8" t="str">
        <f t="shared" si="50"/>
        <v>Yes</v>
      </c>
    </row>
    <row r="1058" spans="1:8" x14ac:dyDescent="0.4">
      <c r="A1058" s="12" t="s">
        <v>2516</v>
      </c>
      <c r="B1058" s="12" t="s">
        <v>2517</v>
      </c>
      <c r="C1058" s="12" t="s">
        <v>3540</v>
      </c>
      <c r="D1058" s="13">
        <v>38.659999999999997</v>
      </c>
      <c r="E1058" s="20">
        <f t="shared" si="48"/>
        <v>61.34</v>
      </c>
      <c r="F1058" s="14">
        <v>2.59</v>
      </c>
      <c r="G1058" s="15">
        <f t="shared" si="49"/>
        <v>2.5866528711846875</v>
      </c>
      <c r="H1058" s="8" t="str">
        <f t="shared" si="50"/>
        <v>Yes</v>
      </c>
    </row>
    <row r="1059" spans="1:8" x14ac:dyDescent="0.4">
      <c r="A1059" s="12" t="s">
        <v>2518</v>
      </c>
      <c r="B1059" s="12" t="s">
        <v>2519</v>
      </c>
      <c r="C1059" s="12" t="s">
        <v>3540</v>
      </c>
      <c r="D1059" s="13">
        <v>39.78</v>
      </c>
      <c r="E1059" s="20">
        <f t="shared" si="48"/>
        <v>60.22</v>
      </c>
      <c r="F1059" s="14">
        <v>2.5099999999999998</v>
      </c>
      <c r="G1059" s="15">
        <f t="shared" si="49"/>
        <v>2.5138260432378079</v>
      </c>
      <c r="H1059" s="8" t="str">
        <f t="shared" si="50"/>
        <v>Yes</v>
      </c>
    </row>
    <row r="1060" spans="1:8" x14ac:dyDescent="0.4">
      <c r="A1060" s="12" t="s">
        <v>2520</v>
      </c>
      <c r="B1060" s="12" t="s">
        <v>2521</v>
      </c>
      <c r="C1060" s="12" t="s">
        <v>3540</v>
      </c>
      <c r="D1060" s="13">
        <v>42.67</v>
      </c>
      <c r="E1060" s="20">
        <f t="shared" si="48"/>
        <v>57.33</v>
      </c>
      <c r="F1060" s="14">
        <v>2.34</v>
      </c>
      <c r="G1060" s="15">
        <f t="shared" si="49"/>
        <v>2.3435669088352471</v>
      </c>
      <c r="H1060" s="8" t="str">
        <f t="shared" si="50"/>
        <v>Yes</v>
      </c>
    </row>
    <row r="1061" spans="1:8" x14ac:dyDescent="0.4">
      <c r="A1061" s="12" t="s">
        <v>2522</v>
      </c>
      <c r="B1061" s="12" t="s">
        <v>2523</v>
      </c>
      <c r="C1061" s="12" t="s">
        <v>3541</v>
      </c>
      <c r="D1061" s="13">
        <v>27.6</v>
      </c>
      <c r="E1061" s="20">
        <f t="shared" si="48"/>
        <v>72.400000000000006</v>
      </c>
      <c r="F1061" s="14">
        <v>3.62</v>
      </c>
      <c r="G1061" s="15">
        <f t="shared" si="49"/>
        <v>3.6231884057971011</v>
      </c>
      <c r="H1061" s="8" t="str">
        <f t="shared" si="50"/>
        <v>Yes</v>
      </c>
    </row>
    <row r="1062" spans="1:8" x14ac:dyDescent="0.4">
      <c r="A1062" s="12" t="s">
        <v>2524</v>
      </c>
      <c r="B1062" s="12" t="s">
        <v>2525</v>
      </c>
      <c r="C1062" s="12" t="s">
        <v>3541</v>
      </c>
      <c r="D1062" s="13">
        <v>27.7</v>
      </c>
      <c r="E1062" s="20">
        <f t="shared" si="48"/>
        <v>72.3</v>
      </c>
      <c r="F1062" s="14">
        <v>3.61</v>
      </c>
      <c r="G1062" s="15">
        <f t="shared" si="49"/>
        <v>3.6101083032490977</v>
      </c>
      <c r="H1062" s="8" t="str">
        <f t="shared" si="50"/>
        <v>Yes</v>
      </c>
    </row>
    <row r="1063" spans="1:8" x14ac:dyDescent="0.4">
      <c r="A1063" s="12" t="s">
        <v>2526</v>
      </c>
      <c r="B1063" s="12" t="s">
        <v>2527</v>
      </c>
      <c r="C1063" s="12" t="s">
        <v>3540</v>
      </c>
      <c r="D1063" s="13">
        <v>32.799999999999997</v>
      </c>
      <c r="E1063" s="20">
        <f t="shared" si="48"/>
        <v>67.2</v>
      </c>
      <c r="F1063" s="14">
        <v>3.05</v>
      </c>
      <c r="G1063" s="15">
        <f t="shared" si="49"/>
        <v>3.0487804878048781</v>
      </c>
      <c r="H1063" s="8" t="str">
        <f t="shared" si="50"/>
        <v>Yes</v>
      </c>
    </row>
    <row r="1064" spans="1:8" x14ac:dyDescent="0.4">
      <c r="A1064" s="12" t="s">
        <v>2528</v>
      </c>
      <c r="B1064" s="12" t="s">
        <v>2529</v>
      </c>
      <c r="C1064" s="12" t="s">
        <v>3540</v>
      </c>
      <c r="D1064" s="13">
        <v>33</v>
      </c>
      <c r="E1064" s="20">
        <f t="shared" si="48"/>
        <v>67</v>
      </c>
      <c r="F1064" s="14">
        <v>3.03</v>
      </c>
      <c r="G1064" s="15">
        <f t="shared" si="49"/>
        <v>3.0303030303030303</v>
      </c>
      <c r="H1064" s="8" t="str">
        <f t="shared" si="50"/>
        <v>Yes</v>
      </c>
    </row>
    <row r="1065" spans="1:8" x14ac:dyDescent="0.4">
      <c r="A1065" s="12" t="s">
        <v>2530</v>
      </c>
      <c r="B1065" s="12" t="s">
        <v>2531</v>
      </c>
      <c r="C1065" s="12" t="s">
        <v>3540</v>
      </c>
      <c r="D1065" s="13">
        <v>32.42</v>
      </c>
      <c r="E1065" s="20">
        <f t="shared" si="48"/>
        <v>67.58</v>
      </c>
      <c r="F1065" s="14">
        <v>3.08</v>
      </c>
      <c r="G1065" s="15">
        <f t="shared" si="49"/>
        <v>3.084515731030228</v>
      </c>
      <c r="H1065" s="8" t="str">
        <f t="shared" si="50"/>
        <v>Yes</v>
      </c>
    </row>
    <row r="1066" spans="1:8" x14ac:dyDescent="0.4">
      <c r="A1066" s="12" t="s">
        <v>2534</v>
      </c>
      <c r="B1066" s="12" t="s">
        <v>2535</v>
      </c>
      <c r="C1066" s="12" t="s">
        <v>3540</v>
      </c>
      <c r="D1066" s="13">
        <v>36.799999999999997</v>
      </c>
      <c r="E1066" s="20">
        <f t="shared" si="48"/>
        <v>63.2</v>
      </c>
      <c r="F1066" s="14">
        <v>2.72</v>
      </c>
      <c r="G1066" s="15">
        <f t="shared" si="49"/>
        <v>2.7173913043478262</v>
      </c>
      <c r="H1066" s="8" t="str">
        <f t="shared" si="50"/>
        <v>Yes</v>
      </c>
    </row>
    <row r="1067" spans="1:8" x14ac:dyDescent="0.4">
      <c r="A1067" s="12" t="s">
        <v>2536</v>
      </c>
      <c r="B1067" s="12" t="s">
        <v>2537</v>
      </c>
      <c r="C1067" s="12" t="s">
        <v>3540</v>
      </c>
      <c r="D1067" s="13">
        <v>31.63</v>
      </c>
      <c r="E1067" s="20">
        <f t="shared" si="48"/>
        <v>68.37</v>
      </c>
      <c r="F1067" s="14">
        <v>3.16</v>
      </c>
      <c r="G1067" s="15">
        <f t="shared" si="49"/>
        <v>3.1615554852987673</v>
      </c>
      <c r="H1067" s="8" t="str">
        <f t="shared" si="50"/>
        <v>Yes</v>
      </c>
    </row>
    <row r="1068" spans="1:8" x14ac:dyDescent="0.4">
      <c r="A1068" s="12" t="s">
        <v>2538</v>
      </c>
      <c r="B1068" s="12" t="s">
        <v>2539</v>
      </c>
      <c r="C1068" s="12" t="s">
        <v>3540</v>
      </c>
      <c r="D1068" s="13">
        <v>34.5</v>
      </c>
      <c r="E1068" s="20">
        <f t="shared" si="48"/>
        <v>65.5</v>
      </c>
      <c r="F1068" s="14">
        <v>2.9</v>
      </c>
      <c r="G1068" s="15">
        <f t="shared" si="49"/>
        <v>2.8985507246376812</v>
      </c>
      <c r="H1068" s="8" t="str">
        <f t="shared" si="50"/>
        <v>Yes</v>
      </c>
    </row>
    <row r="1069" spans="1:8" x14ac:dyDescent="0.4">
      <c r="A1069" s="12" t="s">
        <v>2540</v>
      </c>
      <c r="B1069" s="12" t="s">
        <v>2541</v>
      </c>
      <c r="C1069" s="12" t="s">
        <v>3540</v>
      </c>
      <c r="D1069" s="13">
        <v>32.619999999999997</v>
      </c>
      <c r="E1069" s="20">
        <f t="shared" si="48"/>
        <v>67.38</v>
      </c>
      <c r="F1069" s="14">
        <v>3.07</v>
      </c>
      <c r="G1069" s="15">
        <f t="shared" si="49"/>
        <v>3.0656039239730228</v>
      </c>
      <c r="H1069" s="8" t="str">
        <f t="shared" si="50"/>
        <v>Yes</v>
      </c>
    </row>
    <row r="1070" spans="1:8" x14ac:dyDescent="0.4">
      <c r="A1070" s="12" t="s">
        <v>2542</v>
      </c>
      <c r="B1070" s="12" t="s">
        <v>2543</v>
      </c>
      <c r="C1070" s="12" t="s">
        <v>3540</v>
      </c>
      <c r="D1070" s="13">
        <v>35.61</v>
      </c>
      <c r="E1070" s="20">
        <f t="shared" si="48"/>
        <v>64.39</v>
      </c>
      <c r="F1070" s="14">
        <v>2.81</v>
      </c>
      <c r="G1070" s="15">
        <f t="shared" si="49"/>
        <v>2.808199943836001</v>
      </c>
      <c r="H1070" s="8" t="str">
        <f t="shared" si="50"/>
        <v>Yes</v>
      </c>
    </row>
    <row r="1071" spans="1:8" x14ac:dyDescent="0.4">
      <c r="A1071" s="12" t="s">
        <v>2544</v>
      </c>
      <c r="B1071" s="12" t="s">
        <v>2545</v>
      </c>
      <c r="C1071" s="12" t="s">
        <v>3547</v>
      </c>
      <c r="D1071" s="13">
        <v>27.62</v>
      </c>
      <c r="E1071" s="20">
        <f t="shared" si="48"/>
        <v>72.38</v>
      </c>
      <c r="F1071" s="14">
        <v>3.62</v>
      </c>
      <c r="G1071" s="15">
        <f t="shared" si="49"/>
        <v>3.620564808110065</v>
      </c>
      <c r="H1071" s="8" t="str">
        <f t="shared" si="50"/>
        <v>Yes</v>
      </c>
    </row>
    <row r="1072" spans="1:8" x14ac:dyDescent="0.4">
      <c r="A1072" s="12" t="s">
        <v>2546</v>
      </c>
      <c r="B1072" s="12" t="s">
        <v>2547</v>
      </c>
      <c r="C1072" s="12" t="s">
        <v>3547</v>
      </c>
      <c r="D1072" s="13">
        <v>27.26</v>
      </c>
      <c r="E1072" s="20">
        <f t="shared" si="48"/>
        <v>72.739999999999995</v>
      </c>
      <c r="F1072" s="14">
        <v>3.67</v>
      </c>
      <c r="G1072" s="15">
        <f t="shared" si="49"/>
        <v>3.6683785766691122</v>
      </c>
      <c r="H1072" s="8" t="str">
        <f t="shared" si="50"/>
        <v>Yes</v>
      </c>
    </row>
    <row r="1073" spans="1:8" x14ac:dyDescent="0.4">
      <c r="A1073" s="12" t="s">
        <v>2548</v>
      </c>
      <c r="B1073" s="12" t="s">
        <v>2549</v>
      </c>
      <c r="C1073" s="12" t="s">
        <v>3547</v>
      </c>
      <c r="D1073" s="13">
        <v>27.44</v>
      </c>
      <c r="E1073" s="20">
        <f t="shared" si="48"/>
        <v>72.56</v>
      </c>
      <c r="F1073" s="14">
        <v>3.64</v>
      </c>
      <c r="G1073" s="15">
        <f t="shared" si="49"/>
        <v>3.6443148688046647</v>
      </c>
      <c r="H1073" s="8" t="str">
        <f t="shared" si="50"/>
        <v>Yes</v>
      </c>
    </row>
    <row r="1074" spans="1:8" x14ac:dyDescent="0.4">
      <c r="A1074" s="12" t="s">
        <v>2550</v>
      </c>
      <c r="B1074" s="12" t="s">
        <v>2551</v>
      </c>
      <c r="C1074" s="12" t="s">
        <v>3547</v>
      </c>
      <c r="D1074" s="13">
        <v>27.07</v>
      </c>
      <c r="E1074" s="20">
        <f t="shared" si="48"/>
        <v>72.930000000000007</v>
      </c>
      <c r="F1074" s="14">
        <v>3.69</v>
      </c>
      <c r="G1074" s="15">
        <f t="shared" si="49"/>
        <v>3.6941263391207979</v>
      </c>
      <c r="H1074" s="8" t="str">
        <f t="shared" si="50"/>
        <v>Yes</v>
      </c>
    </row>
    <row r="1075" spans="1:8" x14ac:dyDescent="0.4">
      <c r="A1075" s="12" t="s">
        <v>2552</v>
      </c>
      <c r="B1075" s="12" t="s">
        <v>2553</v>
      </c>
      <c r="C1075" s="12" t="s">
        <v>3540</v>
      </c>
      <c r="D1075" s="13">
        <v>32.03</v>
      </c>
      <c r="E1075" s="20">
        <f t="shared" si="48"/>
        <v>67.97</v>
      </c>
      <c r="F1075" s="14">
        <v>3.12</v>
      </c>
      <c r="G1075" s="15">
        <f t="shared" si="49"/>
        <v>3.1220730565095223</v>
      </c>
      <c r="H1075" s="8" t="str">
        <f t="shared" si="50"/>
        <v>Yes</v>
      </c>
    </row>
    <row r="1076" spans="1:8" x14ac:dyDescent="0.4">
      <c r="A1076" s="12" t="s">
        <v>2554</v>
      </c>
      <c r="B1076" s="12" t="s">
        <v>2555</v>
      </c>
      <c r="C1076" s="12" t="s">
        <v>3540</v>
      </c>
      <c r="D1076" s="13">
        <v>33.14</v>
      </c>
      <c r="E1076" s="20">
        <f t="shared" si="48"/>
        <v>66.86</v>
      </c>
      <c r="F1076" s="14">
        <v>3.02</v>
      </c>
      <c r="G1076" s="15">
        <f t="shared" si="49"/>
        <v>3.0175015087507542</v>
      </c>
      <c r="H1076" s="8" t="str">
        <f t="shared" si="50"/>
        <v>Yes</v>
      </c>
    </row>
    <row r="1077" spans="1:8" x14ac:dyDescent="0.4">
      <c r="A1077" s="12" t="s">
        <v>2556</v>
      </c>
      <c r="B1077" s="12" t="s">
        <v>2557</v>
      </c>
      <c r="C1077" s="12" t="s">
        <v>3544</v>
      </c>
      <c r="D1077" s="13">
        <v>50</v>
      </c>
      <c r="E1077" s="20">
        <f t="shared" si="48"/>
        <v>50</v>
      </c>
      <c r="F1077" s="14">
        <v>2</v>
      </c>
      <c r="G1077" s="15">
        <f t="shared" si="49"/>
        <v>2</v>
      </c>
      <c r="H1077" s="8" t="str">
        <f t="shared" si="50"/>
        <v>Yes</v>
      </c>
    </row>
    <row r="1078" spans="1:8" x14ac:dyDescent="0.4">
      <c r="A1078" s="12" t="s">
        <v>2558</v>
      </c>
      <c r="B1078" s="12" t="s">
        <v>2559</v>
      </c>
      <c r="C1078" s="12" t="s">
        <v>3540</v>
      </c>
      <c r="D1078" s="13">
        <v>37.25</v>
      </c>
      <c r="E1078" s="20">
        <f t="shared" si="48"/>
        <v>62.75</v>
      </c>
      <c r="F1078" s="14">
        <v>2.68</v>
      </c>
      <c r="G1078" s="15">
        <f t="shared" si="49"/>
        <v>2.6845637583892619</v>
      </c>
      <c r="H1078" s="8" t="str">
        <f t="shared" si="50"/>
        <v>Yes</v>
      </c>
    </row>
    <row r="1079" spans="1:8" x14ac:dyDescent="0.4">
      <c r="A1079" s="12" t="s">
        <v>2560</v>
      </c>
      <c r="B1079" s="12" t="s">
        <v>2561</v>
      </c>
      <c r="C1079" s="12" t="s">
        <v>3540</v>
      </c>
      <c r="D1079" s="13">
        <v>29.43</v>
      </c>
      <c r="E1079" s="20">
        <f t="shared" si="48"/>
        <v>70.569999999999993</v>
      </c>
      <c r="F1079" s="14">
        <v>3.4</v>
      </c>
      <c r="G1079" s="15">
        <f t="shared" si="49"/>
        <v>3.3978933061501868</v>
      </c>
      <c r="H1079" s="8" t="str">
        <f t="shared" si="50"/>
        <v>Yes</v>
      </c>
    </row>
    <row r="1080" spans="1:8" x14ac:dyDescent="0.4">
      <c r="A1080" s="12" t="s">
        <v>2564</v>
      </c>
      <c r="B1080" s="12" t="s">
        <v>2565</v>
      </c>
      <c r="C1080" s="12" t="s">
        <v>3547</v>
      </c>
      <c r="D1080" s="13">
        <v>26.5</v>
      </c>
      <c r="E1080" s="20">
        <f t="shared" si="48"/>
        <v>73.5</v>
      </c>
      <c r="F1080" s="14">
        <v>3.77</v>
      </c>
      <c r="G1080" s="15">
        <f t="shared" si="49"/>
        <v>3.7735849056603774</v>
      </c>
      <c r="H1080" s="8" t="str">
        <f t="shared" si="50"/>
        <v>Yes</v>
      </c>
    </row>
    <row r="1081" spans="1:8" x14ac:dyDescent="0.4">
      <c r="A1081" s="12" t="s">
        <v>2566</v>
      </c>
      <c r="B1081" s="12" t="s">
        <v>2567</v>
      </c>
      <c r="C1081" s="12" t="s">
        <v>3547</v>
      </c>
      <c r="D1081" s="13">
        <v>26.5</v>
      </c>
      <c r="E1081" s="20">
        <f t="shared" si="48"/>
        <v>73.5</v>
      </c>
      <c r="F1081" s="14">
        <v>3.77</v>
      </c>
      <c r="G1081" s="15">
        <f t="shared" si="49"/>
        <v>3.7735849056603774</v>
      </c>
      <c r="H1081" s="8" t="str">
        <f t="shared" si="50"/>
        <v>Yes</v>
      </c>
    </row>
    <row r="1082" spans="1:8" x14ac:dyDescent="0.4">
      <c r="A1082" s="12" t="s">
        <v>2568</v>
      </c>
      <c r="B1082" s="12" t="s">
        <v>2569</v>
      </c>
      <c r="C1082" s="12" t="s">
        <v>3540</v>
      </c>
      <c r="D1082" s="13">
        <v>33.96</v>
      </c>
      <c r="E1082" s="20">
        <f t="shared" si="48"/>
        <v>66.039999999999992</v>
      </c>
      <c r="F1082" s="14">
        <v>2.94</v>
      </c>
      <c r="G1082" s="15">
        <f t="shared" si="49"/>
        <v>2.944640753828033</v>
      </c>
      <c r="H1082" s="8" t="str">
        <f t="shared" si="50"/>
        <v>Yes</v>
      </c>
    </row>
    <row r="1083" spans="1:8" x14ac:dyDescent="0.4">
      <c r="A1083" s="12" t="s">
        <v>2570</v>
      </c>
      <c r="B1083" s="12" t="s">
        <v>2571</v>
      </c>
      <c r="C1083" s="12" t="s">
        <v>3544</v>
      </c>
      <c r="D1083" s="13">
        <v>50</v>
      </c>
      <c r="E1083" s="20">
        <f t="shared" si="48"/>
        <v>50</v>
      </c>
      <c r="F1083" s="14">
        <v>2</v>
      </c>
      <c r="G1083" s="15">
        <f t="shared" si="49"/>
        <v>2</v>
      </c>
      <c r="H1083" s="8" t="str">
        <f t="shared" si="50"/>
        <v>Yes</v>
      </c>
    </row>
    <row r="1084" spans="1:8" x14ac:dyDescent="0.4">
      <c r="A1084" s="12" t="s">
        <v>2582</v>
      </c>
      <c r="B1084" s="12" t="s">
        <v>2583</v>
      </c>
      <c r="C1084" s="12" t="s">
        <v>3540</v>
      </c>
      <c r="D1084" s="13">
        <v>32.49</v>
      </c>
      <c r="E1084" s="20">
        <f t="shared" si="48"/>
        <v>67.509999999999991</v>
      </c>
      <c r="F1084" s="14">
        <v>3.08</v>
      </c>
      <c r="G1084" s="15">
        <f t="shared" si="49"/>
        <v>3.0778701138811941</v>
      </c>
      <c r="H1084" s="8" t="str">
        <f t="shared" si="50"/>
        <v>Yes</v>
      </c>
    </row>
    <row r="1085" spans="1:8" x14ac:dyDescent="0.4">
      <c r="A1085" s="12" t="s">
        <v>2584</v>
      </c>
      <c r="B1085" s="12" t="s">
        <v>2585</v>
      </c>
      <c r="C1085" s="12" t="s">
        <v>3544</v>
      </c>
      <c r="D1085" s="13">
        <v>50</v>
      </c>
      <c r="E1085" s="20">
        <f t="shared" si="48"/>
        <v>50</v>
      </c>
      <c r="F1085" s="14">
        <v>2</v>
      </c>
      <c r="G1085" s="15">
        <f t="shared" si="49"/>
        <v>2</v>
      </c>
      <c r="H1085" s="8" t="str">
        <f t="shared" si="50"/>
        <v>Yes</v>
      </c>
    </row>
    <row r="1086" spans="1:8" x14ac:dyDescent="0.4">
      <c r="A1086" s="12" t="s">
        <v>2590</v>
      </c>
      <c r="B1086" s="12" t="s">
        <v>2591</v>
      </c>
      <c r="C1086" s="12" t="s">
        <v>3541</v>
      </c>
      <c r="D1086" s="13">
        <v>26.3</v>
      </c>
      <c r="E1086" s="20">
        <f t="shared" si="48"/>
        <v>73.7</v>
      </c>
      <c r="F1086" s="14">
        <v>3.8</v>
      </c>
      <c r="G1086" s="15">
        <f t="shared" si="49"/>
        <v>3.8022813688212929</v>
      </c>
      <c r="H1086" s="8" t="str">
        <f t="shared" si="50"/>
        <v>Yes</v>
      </c>
    </row>
    <row r="1087" spans="1:8" x14ac:dyDescent="0.4">
      <c r="A1087" s="12" t="s">
        <v>2592</v>
      </c>
      <c r="B1087" s="12" t="s">
        <v>2593</v>
      </c>
      <c r="C1087" s="12" t="s">
        <v>3540</v>
      </c>
      <c r="D1087" s="13">
        <v>35.47</v>
      </c>
      <c r="E1087" s="20">
        <f t="shared" si="48"/>
        <v>64.53</v>
      </c>
      <c r="F1087" s="14">
        <v>2.82</v>
      </c>
      <c r="G1087" s="15">
        <f t="shared" si="49"/>
        <v>2.8192839018889204</v>
      </c>
      <c r="H1087" s="8" t="str">
        <f t="shared" si="50"/>
        <v>Yes</v>
      </c>
    </row>
    <row r="1088" spans="1:8" x14ac:dyDescent="0.4">
      <c r="A1088" s="12" t="s">
        <v>2594</v>
      </c>
      <c r="B1088" s="12" t="s">
        <v>2595</v>
      </c>
      <c r="C1088" s="12" t="s">
        <v>3540</v>
      </c>
      <c r="D1088" s="13">
        <v>37.92</v>
      </c>
      <c r="E1088" s="20">
        <f t="shared" si="48"/>
        <v>62.08</v>
      </c>
      <c r="F1088" s="14">
        <v>2.64</v>
      </c>
      <c r="G1088" s="15">
        <f t="shared" si="49"/>
        <v>2.6371308016877637</v>
      </c>
      <c r="H1088" s="8" t="str">
        <f t="shared" si="50"/>
        <v>Yes</v>
      </c>
    </row>
    <row r="1089" spans="1:8" x14ac:dyDescent="0.4">
      <c r="A1089" s="12" t="s">
        <v>2596</v>
      </c>
      <c r="B1089" s="12" t="s">
        <v>2597</v>
      </c>
      <c r="C1089" s="12" t="s">
        <v>3540</v>
      </c>
      <c r="D1089" s="13">
        <v>28</v>
      </c>
      <c r="E1089" s="20">
        <f t="shared" si="48"/>
        <v>72</v>
      </c>
      <c r="F1089" s="14">
        <v>3.57</v>
      </c>
      <c r="G1089" s="15">
        <f t="shared" si="49"/>
        <v>3.5714285714285716</v>
      </c>
      <c r="H1089" s="8" t="str">
        <f t="shared" si="50"/>
        <v>Yes</v>
      </c>
    </row>
    <row r="1090" spans="1:8" x14ac:dyDescent="0.4">
      <c r="A1090" s="12" t="s">
        <v>2598</v>
      </c>
      <c r="B1090" s="12" t="s">
        <v>2599</v>
      </c>
      <c r="C1090" s="12" t="s">
        <v>3540</v>
      </c>
      <c r="D1090" s="13">
        <v>36.56</v>
      </c>
      <c r="E1090" s="20">
        <f t="shared" si="48"/>
        <v>63.44</v>
      </c>
      <c r="F1090" s="14">
        <v>2.74</v>
      </c>
      <c r="G1090" s="15">
        <f t="shared" si="49"/>
        <v>2.7352297592997812</v>
      </c>
      <c r="H1090" s="8" t="str">
        <f t="shared" si="50"/>
        <v>Yes</v>
      </c>
    </row>
    <row r="1091" spans="1:8" x14ac:dyDescent="0.4">
      <c r="A1091" s="12" t="s">
        <v>2600</v>
      </c>
      <c r="B1091" s="12" t="s">
        <v>2601</v>
      </c>
      <c r="C1091" s="12" t="s">
        <v>3540</v>
      </c>
      <c r="D1091" s="13">
        <v>32.299999999999997</v>
      </c>
      <c r="E1091" s="20">
        <f t="shared" si="48"/>
        <v>67.7</v>
      </c>
      <c r="F1091" s="14">
        <v>3.1</v>
      </c>
      <c r="G1091" s="15">
        <f t="shared" si="49"/>
        <v>3.0959752321981426</v>
      </c>
      <c r="H1091" s="8" t="str">
        <f t="shared" si="50"/>
        <v>Yes</v>
      </c>
    </row>
    <row r="1092" spans="1:8" x14ac:dyDescent="0.4">
      <c r="A1092" s="12" t="s">
        <v>3649</v>
      </c>
      <c r="B1092" s="12" t="s">
        <v>3650</v>
      </c>
      <c r="C1092" s="12" t="s">
        <v>3544</v>
      </c>
      <c r="D1092" s="13">
        <v>50</v>
      </c>
      <c r="E1092" s="20">
        <f t="shared" si="48"/>
        <v>50</v>
      </c>
      <c r="F1092" s="14">
        <v>2</v>
      </c>
      <c r="G1092" s="15">
        <f t="shared" si="49"/>
        <v>2</v>
      </c>
      <c r="H1092" s="8" t="str">
        <f t="shared" si="50"/>
        <v>Yes</v>
      </c>
    </row>
    <row r="1093" spans="1:8" x14ac:dyDescent="0.4">
      <c r="A1093" s="12" t="s">
        <v>2604</v>
      </c>
      <c r="B1093" s="12" t="s">
        <v>2605</v>
      </c>
      <c r="C1093" s="12" t="s">
        <v>3540</v>
      </c>
      <c r="D1093" s="13">
        <v>28</v>
      </c>
      <c r="E1093" s="20">
        <f t="shared" si="48"/>
        <v>72</v>
      </c>
      <c r="F1093" s="14">
        <v>3.57</v>
      </c>
      <c r="G1093" s="15">
        <f t="shared" si="49"/>
        <v>3.5714285714285716</v>
      </c>
      <c r="H1093" s="8" t="str">
        <f t="shared" si="50"/>
        <v>Yes</v>
      </c>
    </row>
    <row r="1094" spans="1:8" x14ac:dyDescent="0.4">
      <c r="A1094" s="12" t="s">
        <v>2606</v>
      </c>
      <c r="B1094" s="12" t="s">
        <v>2607</v>
      </c>
      <c r="C1094" s="12" t="s">
        <v>3540</v>
      </c>
      <c r="D1094" s="13">
        <v>33.729999999999997</v>
      </c>
      <c r="E1094" s="20">
        <f t="shared" ref="E1094:E1157" si="51">100-D1094</f>
        <v>66.27000000000001</v>
      </c>
      <c r="F1094" s="14">
        <v>2.96</v>
      </c>
      <c r="G1094" s="15">
        <f t="shared" ref="G1094:G1157" si="52">IFERROR(100/D1094,"")</f>
        <v>2.9647198339756895</v>
      </c>
      <c r="H1094" s="8" t="str">
        <f t="shared" ref="H1094:H1157" si="53">IF(E1094&gt;0,"Yes","No — 0% funding")</f>
        <v>Yes</v>
      </c>
    </row>
    <row r="1095" spans="1:8" x14ac:dyDescent="0.4">
      <c r="A1095" s="12" t="s">
        <v>2610</v>
      </c>
      <c r="B1095" s="12" t="s">
        <v>2611</v>
      </c>
      <c r="C1095" s="12" t="s">
        <v>3540</v>
      </c>
      <c r="D1095" s="13">
        <v>33.76</v>
      </c>
      <c r="E1095" s="20">
        <f t="shared" si="51"/>
        <v>66.240000000000009</v>
      </c>
      <c r="F1095" s="14">
        <v>2.96</v>
      </c>
      <c r="G1095" s="15">
        <f t="shared" si="52"/>
        <v>2.9620853080568721</v>
      </c>
      <c r="H1095" s="8" t="str">
        <f t="shared" si="53"/>
        <v>Yes</v>
      </c>
    </row>
    <row r="1096" spans="1:8" x14ac:dyDescent="0.4">
      <c r="A1096" s="12" t="s">
        <v>2612</v>
      </c>
      <c r="B1096" s="12" t="s">
        <v>2613</v>
      </c>
      <c r="C1096" s="12" t="s">
        <v>3540</v>
      </c>
      <c r="D1096" s="13">
        <v>35.11</v>
      </c>
      <c r="E1096" s="20">
        <f t="shared" si="51"/>
        <v>64.89</v>
      </c>
      <c r="F1096" s="14">
        <v>2.85</v>
      </c>
      <c r="G1096" s="15">
        <f t="shared" si="52"/>
        <v>2.8481913984619767</v>
      </c>
      <c r="H1096" s="8" t="str">
        <f t="shared" si="53"/>
        <v>Yes</v>
      </c>
    </row>
    <row r="1097" spans="1:8" x14ac:dyDescent="0.4">
      <c r="A1097" s="12" t="s">
        <v>2614</v>
      </c>
      <c r="B1097" s="12" t="s">
        <v>2615</v>
      </c>
      <c r="C1097" s="12" t="s">
        <v>3540</v>
      </c>
      <c r="D1097" s="13">
        <v>34.51</v>
      </c>
      <c r="E1097" s="20">
        <f t="shared" si="51"/>
        <v>65.490000000000009</v>
      </c>
      <c r="F1097" s="14">
        <v>2.9</v>
      </c>
      <c r="G1097" s="15">
        <f t="shared" si="52"/>
        <v>2.8977108084613157</v>
      </c>
      <c r="H1097" s="8" t="str">
        <f t="shared" si="53"/>
        <v>Yes</v>
      </c>
    </row>
    <row r="1098" spans="1:8" x14ac:dyDescent="0.4">
      <c r="A1098" s="12" t="s">
        <v>2616</v>
      </c>
      <c r="B1098" s="12" t="s">
        <v>2617</v>
      </c>
      <c r="C1098" s="12" t="s">
        <v>3540</v>
      </c>
      <c r="D1098" s="13">
        <v>35.19</v>
      </c>
      <c r="E1098" s="20">
        <f t="shared" si="51"/>
        <v>64.81</v>
      </c>
      <c r="F1098" s="14">
        <v>2.84</v>
      </c>
      <c r="G1098" s="15">
        <f t="shared" si="52"/>
        <v>2.841716396703609</v>
      </c>
      <c r="H1098" s="8" t="str">
        <f t="shared" si="53"/>
        <v>Yes</v>
      </c>
    </row>
    <row r="1099" spans="1:8" x14ac:dyDescent="0.4">
      <c r="A1099" s="12" t="s">
        <v>2618</v>
      </c>
      <c r="B1099" s="12" t="s">
        <v>2619</v>
      </c>
      <c r="C1099" s="12" t="s">
        <v>3540</v>
      </c>
      <c r="D1099" s="13">
        <v>33.11</v>
      </c>
      <c r="E1099" s="20">
        <f t="shared" si="51"/>
        <v>66.89</v>
      </c>
      <c r="F1099" s="14">
        <v>3.02</v>
      </c>
      <c r="G1099" s="15">
        <f t="shared" si="52"/>
        <v>3.0202355783751131</v>
      </c>
      <c r="H1099" s="8" t="str">
        <f t="shared" si="53"/>
        <v>Yes</v>
      </c>
    </row>
    <row r="1100" spans="1:8" x14ac:dyDescent="0.4">
      <c r="A1100" s="12" t="s">
        <v>2620</v>
      </c>
      <c r="B1100" s="12" t="s">
        <v>2621</v>
      </c>
      <c r="C1100" s="12" t="s">
        <v>3540</v>
      </c>
      <c r="D1100" s="13">
        <v>38.090000000000003</v>
      </c>
      <c r="E1100" s="20">
        <f t="shared" si="51"/>
        <v>61.91</v>
      </c>
      <c r="F1100" s="14">
        <v>2.63</v>
      </c>
      <c r="G1100" s="15">
        <f t="shared" si="52"/>
        <v>2.6253609871357311</v>
      </c>
      <c r="H1100" s="8" t="str">
        <f t="shared" si="53"/>
        <v>Yes</v>
      </c>
    </row>
    <row r="1101" spans="1:8" x14ac:dyDescent="0.4">
      <c r="A1101" s="12" t="s">
        <v>2622</v>
      </c>
      <c r="B1101" s="12" t="s">
        <v>2623</v>
      </c>
      <c r="C1101" s="12" t="s">
        <v>3540</v>
      </c>
      <c r="D1101" s="13">
        <v>36.630000000000003</v>
      </c>
      <c r="E1101" s="20">
        <f t="shared" si="51"/>
        <v>63.37</v>
      </c>
      <c r="F1101" s="14">
        <v>2.73</v>
      </c>
      <c r="G1101" s="15">
        <f t="shared" si="52"/>
        <v>2.7300027300027296</v>
      </c>
      <c r="H1101" s="8" t="str">
        <f t="shared" si="53"/>
        <v>Yes</v>
      </c>
    </row>
    <row r="1102" spans="1:8" x14ac:dyDescent="0.4">
      <c r="A1102" s="12" t="s">
        <v>2624</v>
      </c>
      <c r="B1102" s="12" t="s">
        <v>2625</v>
      </c>
      <c r="C1102" s="12" t="s">
        <v>3540</v>
      </c>
      <c r="D1102" s="13">
        <v>34.46</v>
      </c>
      <c r="E1102" s="20">
        <f t="shared" si="51"/>
        <v>65.539999999999992</v>
      </c>
      <c r="F1102" s="14">
        <v>2.9</v>
      </c>
      <c r="G1102" s="15">
        <f t="shared" si="52"/>
        <v>2.9019152640742889</v>
      </c>
      <c r="H1102" s="8" t="str">
        <f t="shared" si="53"/>
        <v>Yes</v>
      </c>
    </row>
    <row r="1103" spans="1:8" x14ac:dyDescent="0.4">
      <c r="A1103" s="12" t="s">
        <v>2626</v>
      </c>
      <c r="B1103" s="12" t="s">
        <v>2627</v>
      </c>
      <c r="C1103" s="12" t="s">
        <v>3540</v>
      </c>
      <c r="D1103" s="13">
        <v>37.78</v>
      </c>
      <c r="E1103" s="20">
        <f t="shared" si="51"/>
        <v>62.22</v>
      </c>
      <c r="F1103" s="14">
        <v>2.65</v>
      </c>
      <c r="G1103" s="15">
        <f t="shared" si="52"/>
        <v>2.6469031233456857</v>
      </c>
      <c r="H1103" s="8" t="str">
        <f t="shared" si="53"/>
        <v>Yes</v>
      </c>
    </row>
    <row r="1104" spans="1:8" x14ac:dyDescent="0.4">
      <c r="A1104" s="12" t="s">
        <v>2628</v>
      </c>
      <c r="B1104" s="12" t="s">
        <v>2629</v>
      </c>
      <c r="C1104" s="12" t="s">
        <v>3540</v>
      </c>
      <c r="D1104" s="13">
        <v>32.68</v>
      </c>
      <c r="E1104" s="20">
        <f t="shared" si="51"/>
        <v>67.319999999999993</v>
      </c>
      <c r="F1104" s="14">
        <v>3.06</v>
      </c>
      <c r="G1104" s="15">
        <f t="shared" si="52"/>
        <v>3.0599755201958385</v>
      </c>
      <c r="H1104" s="8" t="str">
        <f t="shared" si="53"/>
        <v>Yes</v>
      </c>
    </row>
    <row r="1105" spans="1:8" x14ac:dyDescent="0.4">
      <c r="A1105" s="12" t="s">
        <v>2630</v>
      </c>
      <c r="B1105" s="12" t="s">
        <v>2631</v>
      </c>
      <c r="C1105" s="12" t="s">
        <v>3541</v>
      </c>
      <c r="D1105" s="13">
        <v>26.8</v>
      </c>
      <c r="E1105" s="20">
        <f t="shared" si="51"/>
        <v>73.2</v>
      </c>
      <c r="F1105" s="14">
        <v>3.73</v>
      </c>
      <c r="G1105" s="15">
        <f t="shared" si="52"/>
        <v>3.7313432835820897</v>
      </c>
      <c r="H1105" s="8" t="str">
        <f t="shared" si="53"/>
        <v>Yes</v>
      </c>
    </row>
    <row r="1106" spans="1:8" x14ac:dyDescent="0.4">
      <c r="A1106" s="12" t="s">
        <v>2632</v>
      </c>
      <c r="B1106" s="12" t="s">
        <v>2633</v>
      </c>
      <c r="C1106" s="12" t="s">
        <v>3544</v>
      </c>
      <c r="D1106" s="13">
        <v>50</v>
      </c>
      <c r="E1106" s="20">
        <f t="shared" si="51"/>
        <v>50</v>
      </c>
      <c r="F1106" s="14">
        <v>2</v>
      </c>
      <c r="G1106" s="15">
        <f t="shared" si="52"/>
        <v>2</v>
      </c>
      <c r="H1106" s="8" t="str">
        <f t="shared" si="53"/>
        <v>Yes</v>
      </c>
    </row>
    <row r="1107" spans="1:8" x14ac:dyDescent="0.4">
      <c r="A1107" s="12" t="s">
        <v>2634</v>
      </c>
      <c r="B1107" s="12" t="s">
        <v>2635</v>
      </c>
      <c r="C1107" s="12" t="s">
        <v>3540</v>
      </c>
      <c r="D1107" s="13">
        <v>32.61</v>
      </c>
      <c r="E1107" s="20">
        <f t="shared" si="51"/>
        <v>67.39</v>
      </c>
      <c r="F1107" s="14">
        <v>3.07</v>
      </c>
      <c r="G1107" s="15">
        <f t="shared" si="52"/>
        <v>3.0665440049064703</v>
      </c>
      <c r="H1107" s="8" t="str">
        <f t="shared" si="53"/>
        <v>Yes</v>
      </c>
    </row>
    <row r="1108" spans="1:8" x14ac:dyDescent="0.4">
      <c r="A1108" s="12" t="s">
        <v>2636</v>
      </c>
      <c r="B1108" s="12" t="s">
        <v>2637</v>
      </c>
      <c r="C1108" s="12" t="s">
        <v>3541</v>
      </c>
      <c r="D1108" s="13">
        <v>25.9</v>
      </c>
      <c r="E1108" s="20">
        <f t="shared" si="51"/>
        <v>74.099999999999994</v>
      </c>
      <c r="F1108" s="14">
        <v>3.86</v>
      </c>
      <c r="G1108" s="15">
        <f t="shared" si="52"/>
        <v>3.8610038610038613</v>
      </c>
      <c r="H1108" s="8" t="str">
        <f t="shared" si="53"/>
        <v>Yes</v>
      </c>
    </row>
    <row r="1109" spans="1:8" x14ac:dyDescent="0.4">
      <c r="A1109" s="12" t="s">
        <v>2638</v>
      </c>
      <c r="B1109" s="12" t="s">
        <v>2639</v>
      </c>
      <c r="C1109" s="12" t="s">
        <v>3540</v>
      </c>
      <c r="D1109" s="13">
        <v>36.81</v>
      </c>
      <c r="E1109" s="20">
        <f t="shared" si="51"/>
        <v>63.19</v>
      </c>
      <c r="F1109" s="14">
        <v>2.72</v>
      </c>
      <c r="G1109" s="15">
        <f t="shared" si="52"/>
        <v>2.7166530834012494</v>
      </c>
      <c r="H1109" s="8" t="str">
        <f t="shared" si="53"/>
        <v>Yes</v>
      </c>
    </row>
    <row r="1110" spans="1:8" x14ac:dyDescent="0.4">
      <c r="A1110" s="12" t="s">
        <v>2640</v>
      </c>
      <c r="B1110" s="12" t="s">
        <v>2641</v>
      </c>
      <c r="C1110" s="12" t="s">
        <v>3540</v>
      </c>
      <c r="D1110" s="13">
        <v>32.9</v>
      </c>
      <c r="E1110" s="20">
        <f t="shared" si="51"/>
        <v>67.099999999999994</v>
      </c>
      <c r="F1110" s="14">
        <v>3.04</v>
      </c>
      <c r="G1110" s="15">
        <f t="shared" si="52"/>
        <v>3.0395136778115504</v>
      </c>
      <c r="H1110" s="8" t="str">
        <f t="shared" si="53"/>
        <v>Yes</v>
      </c>
    </row>
    <row r="1111" spans="1:8" x14ac:dyDescent="0.4">
      <c r="A1111" s="12" t="s">
        <v>2642</v>
      </c>
      <c r="B1111" s="12" t="s">
        <v>2643</v>
      </c>
      <c r="C1111" s="12" t="s">
        <v>3540</v>
      </c>
      <c r="D1111" s="13">
        <v>39.29</v>
      </c>
      <c r="E1111" s="20">
        <f t="shared" si="51"/>
        <v>60.71</v>
      </c>
      <c r="F1111" s="14">
        <v>2.5499999999999998</v>
      </c>
      <c r="G1111" s="15">
        <f t="shared" si="52"/>
        <v>2.5451768897938409</v>
      </c>
      <c r="H1111" s="8" t="str">
        <f t="shared" si="53"/>
        <v>Yes</v>
      </c>
    </row>
    <row r="1112" spans="1:8" x14ac:dyDescent="0.4">
      <c r="A1112" s="12" t="s">
        <v>2644</v>
      </c>
      <c r="B1112" s="12" t="s">
        <v>2645</v>
      </c>
      <c r="C1112" s="12" t="s">
        <v>3540</v>
      </c>
      <c r="D1112" s="13">
        <v>35.44</v>
      </c>
      <c r="E1112" s="20">
        <f t="shared" si="51"/>
        <v>64.56</v>
      </c>
      <c r="F1112" s="14">
        <v>2.82</v>
      </c>
      <c r="G1112" s="15">
        <f t="shared" si="52"/>
        <v>2.8216704288939054</v>
      </c>
      <c r="H1112" s="8" t="str">
        <f t="shared" si="53"/>
        <v>Yes</v>
      </c>
    </row>
    <row r="1113" spans="1:8" x14ac:dyDescent="0.4">
      <c r="A1113" s="12" t="s">
        <v>2646</v>
      </c>
      <c r="B1113" s="12" t="s">
        <v>2647</v>
      </c>
      <c r="C1113" s="12" t="s">
        <v>3541</v>
      </c>
      <c r="D1113" s="13">
        <v>22.6</v>
      </c>
      <c r="E1113" s="20">
        <f t="shared" si="51"/>
        <v>77.400000000000006</v>
      </c>
      <c r="F1113" s="14">
        <v>4.42</v>
      </c>
      <c r="G1113" s="15">
        <f t="shared" si="52"/>
        <v>4.4247787610619467</v>
      </c>
      <c r="H1113" s="8" t="str">
        <f t="shared" si="53"/>
        <v>Yes</v>
      </c>
    </row>
    <row r="1114" spans="1:8" x14ac:dyDescent="0.4">
      <c r="A1114" s="12" t="s">
        <v>2648</v>
      </c>
      <c r="B1114" s="12" t="s">
        <v>2649</v>
      </c>
      <c r="C1114" s="12" t="s">
        <v>3540</v>
      </c>
      <c r="D1114" s="13">
        <v>32.979999999999997</v>
      </c>
      <c r="E1114" s="20">
        <f t="shared" si="51"/>
        <v>67.02000000000001</v>
      </c>
      <c r="F1114" s="14">
        <v>3.03</v>
      </c>
      <c r="G1114" s="15">
        <f t="shared" si="52"/>
        <v>3.032140691328078</v>
      </c>
      <c r="H1114" s="8" t="str">
        <f t="shared" si="53"/>
        <v>Yes</v>
      </c>
    </row>
    <row r="1115" spans="1:8" x14ac:dyDescent="0.4">
      <c r="A1115" s="12" t="s">
        <v>2650</v>
      </c>
      <c r="B1115" s="12" t="s">
        <v>2651</v>
      </c>
      <c r="C1115" s="12" t="s">
        <v>3544</v>
      </c>
      <c r="D1115" s="13">
        <v>50</v>
      </c>
      <c r="E1115" s="20">
        <f t="shared" si="51"/>
        <v>50</v>
      </c>
      <c r="F1115" s="14">
        <v>2</v>
      </c>
      <c r="G1115" s="15">
        <f t="shared" si="52"/>
        <v>2</v>
      </c>
      <c r="H1115" s="8" t="str">
        <f t="shared" si="53"/>
        <v>Yes</v>
      </c>
    </row>
    <row r="1116" spans="1:8" x14ac:dyDescent="0.4">
      <c r="A1116" s="12" t="s">
        <v>2654</v>
      </c>
      <c r="B1116" s="12" t="s">
        <v>2655</v>
      </c>
      <c r="C1116" s="12" t="s">
        <v>3540</v>
      </c>
      <c r="D1116" s="13">
        <v>31.67</v>
      </c>
      <c r="E1116" s="20">
        <f t="shared" si="51"/>
        <v>68.33</v>
      </c>
      <c r="F1116" s="14">
        <v>3.16</v>
      </c>
      <c r="G1116" s="15">
        <f t="shared" si="52"/>
        <v>3.1575623618566464</v>
      </c>
      <c r="H1116" s="8" t="str">
        <f t="shared" si="53"/>
        <v>Yes</v>
      </c>
    </row>
    <row r="1117" spans="1:8" x14ac:dyDescent="0.4">
      <c r="A1117" s="12" t="s">
        <v>2656</v>
      </c>
      <c r="B1117" s="12" t="s">
        <v>2657</v>
      </c>
      <c r="C1117" s="12" t="s">
        <v>3540</v>
      </c>
      <c r="D1117" s="13">
        <v>31.01</v>
      </c>
      <c r="E1117" s="20">
        <f t="shared" si="51"/>
        <v>68.989999999999995</v>
      </c>
      <c r="F1117" s="14">
        <v>3.22</v>
      </c>
      <c r="G1117" s="15">
        <f t="shared" si="52"/>
        <v>3.224766204450177</v>
      </c>
      <c r="H1117" s="8" t="str">
        <f t="shared" si="53"/>
        <v>Yes</v>
      </c>
    </row>
    <row r="1118" spans="1:8" x14ac:dyDescent="0.4">
      <c r="A1118" s="12" t="s">
        <v>2658</v>
      </c>
      <c r="B1118" s="12" t="s">
        <v>2659</v>
      </c>
      <c r="C1118" s="12" t="s">
        <v>3544</v>
      </c>
      <c r="D1118" s="13">
        <v>50</v>
      </c>
      <c r="E1118" s="20">
        <f t="shared" si="51"/>
        <v>50</v>
      </c>
      <c r="F1118" s="14">
        <v>2</v>
      </c>
      <c r="G1118" s="15">
        <f t="shared" si="52"/>
        <v>2</v>
      </c>
      <c r="H1118" s="8" t="str">
        <f t="shared" si="53"/>
        <v>Yes</v>
      </c>
    </row>
    <row r="1119" spans="1:8" x14ac:dyDescent="0.4">
      <c r="A1119" s="12" t="s">
        <v>2660</v>
      </c>
      <c r="B1119" s="12" t="s">
        <v>2661</v>
      </c>
      <c r="C1119" s="12" t="s">
        <v>3540</v>
      </c>
      <c r="D1119" s="13">
        <v>39.049999999999997</v>
      </c>
      <c r="E1119" s="20">
        <f t="shared" si="51"/>
        <v>60.95</v>
      </c>
      <c r="F1119" s="14">
        <v>2.56</v>
      </c>
      <c r="G1119" s="15">
        <f t="shared" si="52"/>
        <v>2.5608194622279132</v>
      </c>
      <c r="H1119" s="8" t="str">
        <f t="shared" si="53"/>
        <v>Yes</v>
      </c>
    </row>
    <row r="1120" spans="1:8" x14ac:dyDescent="0.4">
      <c r="A1120" s="12" t="s">
        <v>2662</v>
      </c>
      <c r="B1120" s="12" t="s">
        <v>2663</v>
      </c>
      <c r="C1120" s="12" t="s">
        <v>3540</v>
      </c>
      <c r="D1120" s="13">
        <v>35.94</v>
      </c>
      <c r="E1120" s="20">
        <f t="shared" si="51"/>
        <v>64.06</v>
      </c>
      <c r="F1120" s="14">
        <v>2.78</v>
      </c>
      <c r="G1120" s="15">
        <f t="shared" si="52"/>
        <v>2.7824151363383418</v>
      </c>
      <c r="H1120" s="8" t="str">
        <f t="shared" si="53"/>
        <v>Yes</v>
      </c>
    </row>
    <row r="1121" spans="1:8" x14ac:dyDescent="0.4">
      <c r="A1121" s="12" t="s">
        <v>2664</v>
      </c>
      <c r="B1121" s="12" t="s">
        <v>2665</v>
      </c>
      <c r="C1121" s="12" t="s">
        <v>3540</v>
      </c>
      <c r="D1121" s="13">
        <v>33.799999999999997</v>
      </c>
      <c r="E1121" s="20">
        <f t="shared" si="51"/>
        <v>66.2</v>
      </c>
      <c r="F1121" s="14">
        <v>2.96</v>
      </c>
      <c r="G1121" s="15">
        <f t="shared" si="52"/>
        <v>2.9585798816568052</v>
      </c>
      <c r="H1121" s="8" t="str">
        <f t="shared" si="53"/>
        <v>Yes</v>
      </c>
    </row>
    <row r="1122" spans="1:8" x14ac:dyDescent="0.4">
      <c r="A1122" s="12" t="s">
        <v>2666</v>
      </c>
      <c r="B1122" s="12" t="s">
        <v>2667</v>
      </c>
      <c r="C1122" s="12" t="s">
        <v>3540</v>
      </c>
      <c r="D1122" s="13">
        <v>40.58</v>
      </c>
      <c r="E1122" s="20">
        <f t="shared" si="51"/>
        <v>59.42</v>
      </c>
      <c r="F1122" s="14">
        <v>2.46</v>
      </c>
      <c r="G1122" s="15">
        <f t="shared" si="52"/>
        <v>2.4642681123706258</v>
      </c>
      <c r="H1122" s="8" t="str">
        <f t="shared" si="53"/>
        <v>Yes</v>
      </c>
    </row>
    <row r="1123" spans="1:8" x14ac:dyDescent="0.4">
      <c r="A1123" s="12" t="s">
        <v>2668</v>
      </c>
      <c r="B1123" s="12" t="s">
        <v>2669</v>
      </c>
      <c r="C1123" s="12" t="s">
        <v>3540</v>
      </c>
      <c r="D1123" s="13">
        <v>32.58</v>
      </c>
      <c r="E1123" s="20">
        <f t="shared" si="51"/>
        <v>67.42</v>
      </c>
      <c r="F1123" s="14">
        <v>3.07</v>
      </c>
      <c r="G1123" s="15">
        <f t="shared" si="52"/>
        <v>3.0693677102516883</v>
      </c>
      <c r="H1123" s="8" t="str">
        <f t="shared" si="53"/>
        <v>Yes</v>
      </c>
    </row>
    <row r="1124" spans="1:8" x14ac:dyDescent="0.4">
      <c r="A1124" s="12" t="s">
        <v>3651</v>
      </c>
      <c r="B1124" s="12" t="s">
        <v>3652</v>
      </c>
      <c r="C1124" s="12" t="s">
        <v>3544</v>
      </c>
      <c r="D1124" s="13">
        <v>50</v>
      </c>
      <c r="E1124" s="20">
        <f t="shared" si="51"/>
        <v>50</v>
      </c>
      <c r="F1124" s="14">
        <v>2</v>
      </c>
      <c r="G1124" s="15">
        <f t="shared" si="52"/>
        <v>2</v>
      </c>
      <c r="H1124" s="8" t="str">
        <f t="shared" si="53"/>
        <v>Yes</v>
      </c>
    </row>
    <row r="1125" spans="1:8" x14ac:dyDescent="0.4">
      <c r="A1125" s="12" t="s">
        <v>2670</v>
      </c>
      <c r="B1125" s="12" t="s">
        <v>2671</v>
      </c>
      <c r="C1125" s="12" t="s">
        <v>3540</v>
      </c>
      <c r="D1125" s="13">
        <v>38.4</v>
      </c>
      <c r="E1125" s="20">
        <f t="shared" si="51"/>
        <v>61.6</v>
      </c>
      <c r="F1125" s="14">
        <v>2.6</v>
      </c>
      <c r="G1125" s="15">
        <f t="shared" si="52"/>
        <v>2.604166666666667</v>
      </c>
      <c r="H1125" s="8" t="str">
        <f t="shared" si="53"/>
        <v>Yes</v>
      </c>
    </row>
    <row r="1126" spans="1:8" x14ac:dyDescent="0.4">
      <c r="A1126" s="12" t="s">
        <v>2672</v>
      </c>
      <c r="B1126" s="12" t="s">
        <v>2673</v>
      </c>
      <c r="C1126" s="12" t="s">
        <v>3544</v>
      </c>
      <c r="D1126" s="13">
        <v>50</v>
      </c>
      <c r="E1126" s="20">
        <f t="shared" si="51"/>
        <v>50</v>
      </c>
      <c r="F1126" s="14">
        <v>2</v>
      </c>
      <c r="G1126" s="15">
        <f t="shared" si="52"/>
        <v>2</v>
      </c>
      <c r="H1126" s="8" t="str">
        <f t="shared" si="53"/>
        <v>Yes</v>
      </c>
    </row>
    <row r="1127" spans="1:8" x14ac:dyDescent="0.4">
      <c r="A1127" s="12" t="s">
        <v>2674</v>
      </c>
      <c r="B1127" s="12" t="s">
        <v>2675</v>
      </c>
      <c r="C1127" s="12" t="s">
        <v>3540</v>
      </c>
      <c r="D1127" s="13">
        <v>33.590000000000003</v>
      </c>
      <c r="E1127" s="20">
        <f t="shared" si="51"/>
        <v>66.41</v>
      </c>
      <c r="F1127" s="14">
        <v>2.98</v>
      </c>
      <c r="G1127" s="15">
        <f t="shared" si="52"/>
        <v>2.9770765108663291</v>
      </c>
      <c r="H1127" s="8" t="str">
        <f t="shared" si="53"/>
        <v>Yes</v>
      </c>
    </row>
    <row r="1128" spans="1:8" x14ac:dyDescent="0.4">
      <c r="A1128" s="12" t="s">
        <v>2676</v>
      </c>
      <c r="B1128" s="12" t="s">
        <v>2677</v>
      </c>
      <c r="C1128" s="12" t="s">
        <v>3540</v>
      </c>
      <c r="D1128" s="13">
        <v>32.74</v>
      </c>
      <c r="E1128" s="20">
        <f t="shared" si="51"/>
        <v>67.259999999999991</v>
      </c>
      <c r="F1128" s="14">
        <v>3.05</v>
      </c>
      <c r="G1128" s="15">
        <f t="shared" si="52"/>
        <v>3.0543677458766032</v>
      </c>
      <c r="H1128" s="8" t="str">
        <f t="shared" si="53"/>
        <v>Yes</v>
      </c>
    </row>
    <row r="1129" spans="1:8" x14ac:dyDescent="0.4">
      <c r="A1129" s="12" t="s">
        <v>2680</v>
      </c>
      <c r="B1129" s="12" t="s">
        <v>2681</v>
      </c>
      <c r="C1129" s="12" t="s">
        <v>3540</v>
      </c>
      <c r="D1129" s="13">
        <v>35.43</v>
      </c>
      <c r="E1129" s="20">
        <f t="shared" si="51"/>
        <v>64.569999999999993</v>
      </c>
      <c r="F1129" s="14">
        <v>2.82</v>
      </c>
      <c r="G1129" s="15">
        <f t="shared" si="52"/>
        <v>2.822466836014677</v>
      </c>
      <c r="H1129" s="8" t="str">
        <f t="shared" si="53"/>
        <v>Yes</v>
      </c>
    </row>
    <row r="1130" spans="1:8" x14ac:dyDescent="0.4">
      <c r="A1130" s="12" t="s">
        <v>2684</v>
      </c>
      <c r="B1130" s="12" t="s">
        <v>2685</v>
      </c>
      <c r="C1130" s="12" t="s">
        <v>3540</v>
      </c>
      <c r="D1130" s="13">
        <v>33.76</v>
      </c>
      <c r="E1130" s="20">
        <f t="shared" si="51"/>
        <v>66.240000000000009</v>
      </c>
      <c r="F1130" s="14">
        <v>2.96</v>
      </c>
      <c r="G1130" s="15">
        <f t="shared" si="52"/>
        <v>2.9620853080568721</v>
      </c>
      <c r="H1130" s="8" t="str">
        <f t="shared" si="53"/>
        <v>Yes</v>
      </c>
    </row>
    <row r="1131" spans="1:8" x14ac:dyDescent="0.4">
      <c r="A1131" s="12" t="s">
        <v>2686</v>
      </c>
      <c r="B1131" s="12" t="s">
        <v>2687</v>
      </c>
      <c r="C1131" s="12" t="s">
        <v>3540</v>
      </c>
      <c r="D1131" s="13">
        <v>31.55</v>
      </c>
      <c r="E1131" s="20">
        <f t="shared" si="51"/>
        <v>68.45</v>
      </c>
      <c r="F1131" s="14">
        <v>3.17</v>
      </c>
      <c r="G1131" s="15">
        <f t="shared" si="52"/>
        <v>3.1695721077654517</v>
      </c>
      <c r="H1131" s="8" t="str">
        <f t="shared" si="53"/>
        <v>Yes</v>
      </c>
    </row>
    <row r="1132" spans="1:8" x14ac:dyDescent="0.4">
      <c r="A1132" s="12" t="s">
        <v>2688</v>
      </c>
      <c r="B1132" s="12" t="s">
        <v>2689</v>
      </c>
      <c r="C1132" s="12" t="s">
        <v>3540</v>
      </c>
      <c r="D1132" s="13">
        <v>41.9</v>
      </c>
      <c r="E1132" s="20">
        <f t="shared" si="51"/>
        <v>58.1</v>
      </c>
      <c r="F1132" s="14">
        <v>2.39</v>
      </c>
      <c r="G1132" s="15">
        <f t="shared" si="52"/>
        <v>2.3866348448687353</v>
      </c>
      <c r="H1132" s="8" t="str">
        <f t="shared" si="53"/>
        <v>Yes</v>
      </c>
    </row>
    <row r="1133" spans="1:8" x14ac:dyDescent="0.4">
      <c r="A1133" s="12" t="s">
        <v>2690</v>
      </c>
      <c r="B1133" s="12" t="s">
        <v>2691</v>
      </c>
      <c r="C1133" s="12" t="s">
        <v>3540</v>
      </c>
      <c r="D1133" s="13">
        <v>36.29</v>
      </c>
      <c r="E1133" s="20">
        <f t="shared" si="51"/>
        <v>63.71</v>
      </c>
      <c r="F1133" s="14">
        <v>2.76</v>
      </c>
      <c r="G1133" s="15">
        <f t="shared" si="52"/>
        <v>2.7555800496004408</v>
      </c>
      <c r="H1133" s="8" t="str">
        <f t="shared" si="53"/>
        <v>Yes</v>
      </c>
    </row>
    <row r="1134" spans="1:8" x14ac:dyDescent="0.4">
      <c r="A1134" s="12" t="s">
        <v>2692</v>
      </c>
      <c r="B1134" s="12" t="s">
        <v>2693</v>
      </c>
      <c r="C1134" s="12" t="s">
        <v>3540</v>
      </c>
      <c r="D1134" s="13">
        <v>32.25</v>
      </c>
      <c r="E1134" s="20">
        <f t="shared" si="51"/>
        <v>67.75</v>
      </c>
      <c r="F1134" s="14">
        <v>3.1</v>
      </c>
      <c r="G1134" s="15">
        <f t="shared" si="52"/>
        <v>3.1007751937984498</v>
      </c>
      <c r="H1134" s="8" t="str">
        <f t="shared" si="53"/>
        <v>Yes</v>
      </c>
    </row>
    <row r="1135" spans="1:8" x14ac:dyDescent="0.4">
      <c r="A1135" s="12" t="s">
        <v>2694</v>
      </c>
      <c r="B1135" s="12" t="s">
        <v>2695</v>
      </c>
      <c r="C1135" s="12" t="s">
        <v>3540</v>
      </c>
      <c r="D1135" s="13">
        <v>37.020000000000003</v>
      </c>
      <c r="E1135" s="20">
        <f t="shared" si="51"/>
        <v>62.98</v>
      </c>
      <c r="F1135" s="14">
        <v>2.7</v>
      </c>
      <c r="G1135" s="15">
        <f t="shared" si="52"/>
        <v>2.7012425715829278</v>
      </c>
      <c r="H1135" s="8" t="str">
        <f t="shared" si="53"/>
        <v>Yes</v>
      </c>
    </row>
    <row r="1136" spans="1:8" x14ac:dyDescent="0.4">
      <c r="A1136" s="12" t="s">
        <v>2696</v>
      </c>
      <c r="B1136" s="12" t="s">
        <v>2697</v>
      </c>
      <c r="C1136" s="12" t="s">
        <v>3540</v>
      </c>
      <c r="D1136" s="13">
        <v>34.17</v>
      </c>
      <c r="E1136" s="20">
        <f t="shared" si="51"/>
        <v>65.83</v>
      </c>
      <c r="F1136" s="14">
        <v>2.93</v>
      </c>
      <c r="G1136" s="15">
        <f t="shared" si="52"/>
        <v>2.9265437518290898</v>
      </c>
      <c r="H1136" s="8" t="str">
        <f t="shared" si="53"/>
        <v>Yes</v>
      </c>
    </row>
    <row r="1137" spans="1:8" x14ac:dyDescent="0.4">
      <c r="A1137" s="12" t="s">
        <v>2698</v>
      </c>
      <c r="B1137" s="12" t="s">
        <v>2699</v>
      </c>
      <c r="C1137" s="12" t="s">
        <v>3540</v>
      </c>
      <c r="D1137" s="13">
        <v>38.54</v>
      </c>
      <c r="E1137" s="20">
        <f t="shared" si="51"/>
        <v>61.46</v>
      </c>
      <c r="F1137" s="14">
        <v>2.59</v>
      </c>
      <c r="G1137" s="15">
        <f t="shared" si="52"/>
        <v>2.5947067981318113</v>
      </c>
      <c r="H1137" s="8" t="str">
        <f t="shared" si="53"/>
        <v>Yes</v>
      </c>
    </row>
    <row r="1138" spans="1:8" x14ac:dyDescent="0.4">
      <c r="A1138" s="12" t="s">
        <v>2700</v>
      </c>
      <c r="B1138" s="12" t="s">
        <v>2701</v>
      </c>
      <c r="C1138" s="12" t="s">
        <v>3544</v>
      </c>
      <c r="D1138" s="13">
        <v>50</v>
      </c>
      <c r="E1138" s="20">
        <f t="shared" si="51"/>
        <v>50</v>
      </c>
      <c r="F1138" s="14">
        <v>2</v>
      </c>
      <c r="G1138" s="15">
        <f t="shared" si="52"/>
        <v>2</v>
      </c>
      <c r="H1138" s="8" t="str">
        <f t="shared" si="53"/>
        <v>Yes</v>
      </c>
    </row>
    <row r="1139" spans="1:8" x14ac:dyDescent="0.4">
      <c r="A1139" s="12" t="s">
        <v>2702</v>
      </c>
      <c r="B1139" s="12" t="s">
        <v>2703</v>
      </c>
      <c r="C1139" s="12" t="s">
        <v>3540</v>
      </c>
      <c r="D1139" s="13">
        <v>34.93</v>
      </c>
      <c r="E1139" s="20">
        <f t="shared" si="51"/>
        <v>65.069999999999993</v>
      </c>
      <c r="F1139" s="14">
        <v>2.86</v>
      </c>
      <c r="G1139" s="15">
        <f t="shared" si="52"/>
        <v>2.8628685943315202</v>
      </c>
      <c r="H1139" s="8" t="str">
        <f t="shared" si="53"/>
        <v>Yes</v>
      </c>
    </row>
    <row r="1140" spans="1:8" x14ac:dyDescent="0.4">
      <c r="A1140" s="12" t="s">
        <v>2704</v>
      </c>
      <c r="B1140" s="12" t="s">
        <v>2705</v>
      </c>
      <c r="C1140" s="12" t="s">
        <v>3540</v>
      </c>
      <c r="D1140" s="13">
        <v>33.58</v>
      </c>
      <c r="E1140" s="20">
        <f t="shared" si="51"/>
        <v>66.42</v>
      </c>
      <c r="F1140" s="14">
        <v>2.98</v>
      </c>
      <c r="G1140" s="15">
        <f t="shared" si="52"/>
        <v>2.9779630732578917</v>
      </c>
      <c r="H1140" s="8" t="str">
        <f t="shared" si="53"/>
        <v>Yes</v>
      </c>
    </row>
    <row r="1141" spans="1:8" x14ac:dyDescent="0.4">
      <c r="A1141" s="12" t="s">
        <v>3653</v>
      </c>
      <c r="B1141" s="12" t="s">
        <v>3654</v>
      </c>
      <c r="C1141" s="12" t="s">
        <v>3540</v>
      </c>
      <c r="D1141" s="13">
        <v>26.5</v>
      </c>
      <c r="E1141" s="20">
        <f t="shared" si="51"/>
        <v>73.5</v>
      </c>
      <c r="F1141" s="14">
        <v>3.77</v>
      </c>
      <c r="G1141" s="15">
        <f t="shared" si="52"/>
        <v>3.7735849056603774</v>
      </c>
      <c r="H1141" s="8" t="str">
        <f t="shared" si="53"/>
        <v>Yes</v>
      </c>
    </row>
    <row r="1142" spans="1:8" x14ac:dyDescent="0.4">
      <c r="A1142" s="12" t="s">
        <v>2706</v>
      </c>
      <c r="B1142" s="12" t="s">
        <v>2707</v>
      </c>
      <c r="C1142" s="12" t="s">
        <v>3540</v>
      </c>
      <c r="D1142" s="13">
        <v>36.01</v>
      </c>
      <c r="E1142" s="20">
        <f t="shared" si="51"/>
        <v>63.99</v>
      </c>
      <c r="F1142" s="14">
        <v>2.78</v>
      </c>
      <c r="G1142" s="15">
        <f t="shared" si="52"/>
        <v>2.7770063871146906</v>
      </c>
      <c r="H1142" s="8" t="str">
        <f t="shared" si="53"/>
        <v>Yes</v>
      </c>
    </row>
    <row r="1143" spans="1:8" x14ac:dyDescent="0.4">
      <c r="A1143" s="12" t="s">
        <v>2708</v>
      </c>
      <c r="B1143" s="12" t="s">
        <v>2709</v>
      </c>
      <c r="C1143" s="12" t="s">
        <v>3540</v>
      </c>
      <c r="D1143" s="13">
        <v>37.020000000000003</v>
      </c>
      <c r="E1143" s="20">
        <f t="shared" si="51"/>
        <v>62.98</v>
      </c>
      <c r="F1143" s="14">
        <v>2.7</v>
      </c>
      <c r="G1143" s="15">
        <f t="shared" si="52"/>
        <v>2.7012425715829278</v>
      </c>
      <c r="H1143" s="8" t="str">
        <f t="shared" si="53"/>
        <v>Yes</v>
      </c>
    </row>
    <row r="1144" spans="1:8" x14ac:dyDescent="0.4">
      <c r="A1144" s="12" t="s">
        <v>2710</v>
      </c>
      <c r="B1144" s="12" t="s">
        <v>2711</v>
      </c>
      <c r="C1144" s="12" t="s">
        <v>3540</v>
      </c>
      <c r="D1144" s="13">
        <v>34.200000000000003</v>
      </c>
      <c r="E1144" s="20">
        <f t="shared" si="51"/>
        <v>65.8</v>
      </c>
      <c r="F1144" s="14">
        <v>2.92</v>
      </c>
      <c r="G1144" s="15">
        <f t="shared" si="52"/>
        <v>2.9239766081871341</v>
      </c>
      <c r="H1144" s="8" t="str">
        <f t="shared" si="53"/>
        <v>Yes</v>
      </c>
    </row>
    <row r="1145" spans="1:8" x14ac:dyDescent="0.4">
      <c r="A1145" s="12" t="s">
        <v>2712</v>
      </c>
      <c r="B1145" s="12" t="s">
        <v>2713</v>
      </c>
      <c r="C1145" s="12" t="s">
        <v>3540</v>
      </c>
      <c r="D1145" s="13">
        <v>32.270000000000003</v>
      </c>
      <c r="E1145" s="20">
        <f t="shared" si="51"/>
        <v>67.72999999999999</v>
      </c>
      <c r="F1145" s="14">
        <v>3.1</v>
      </c>
      <c r="G1145" s="15">
        <f t="shared" si="52"/>
        <v>3.0988534242330337</v>
      </c>
      <c r="H1145" s="8" t="str">
        <f t="shared" si="53"/>
        <v>Yes</v>
      </c>
    </row>
    <row r="1146" spans="1:8" x14ac:dyDescent="0.4">
      <c r="A1146" s="12" t="s">
        <v>2716</v>
      </c>
      <c r="B1146" s="12" t="s">
        <v>2717</v>
      </c>
      <c r="C1146" s="12" t="s">
        <v>3540</v>
      </c>
      <c r="D1146" s="13">
        <v>32.409999999999997</v>
      </c>
      <c r="E1146" s="20">
        <f t="shared" si="51"/>
        <v>67.59</v>
      </c>
      <c r="F1146" s="14">
        <v>3.09</v>
      </c>
      <c r="G1146" s="15">
        <f t="shared" si="52"/>
        <v>3.0854674483184206</v>
      </c>
      <c r="H1146" s="8" t="str">
        <f t="shared" si="53"/>
        <v>Yes</v>
      </c>
    </row>
    <row r="1147" spans="1:8" x14ac:dyDescent="0.4">
      <c r="A1147" s="12" t="s">
        <v>3655</v>
      </c>
      <c r="B1147" s="12" t="s">
        <v>3656</v>
      </c>
      <c r="C1147" s="12" t="s">
        <v>3544</v>
      </c>
      <c r="D1147" s="13">
        <v>50</v>
      </c>
      <c r="E1147" s="20">
        <f t="shared" si="51"/>
        <v>50</v>
      </c>
      <c r="F1147" s="14">
        <v>2</v>
      </c>
      <c r="G1147" s="15">
        <f t="shared" si="52"/>
        <v>2</v>
      </c>
      <c r="H1147" s="8" t="str">
        <f t="shared" si="53"/>
        <v>Yes</v>
      </c>
    </row>
    <row r="1148" spans="1:8" x14ac:dyDescent="0.4">
      <c r="A1148" s="12" t="s">
        <v>2718</v>
      </c>
      <c r="B1148" s="12" t="s">
        <v>2719</v>
      </c>
      <c r="C1148" s="12" t="s">
        <v>3540</v>
      </c>
      <c r="D1148" s="13">
        <v>30.86</v>
      </c>
      <c r="E1148" s="20">
        <f t="shared" si="51"/>
        <v>69.14</v>
      </c>
      <c r="F1148" s="14">
        <v>3.24</v>
      </c>
      <c r="G1148" s="15">
        <f t="shared" si="52"/>
        <v>3.2404406999351911</v>
      </c>
      <c r="H1148" s="8" t="str">
        <f t="shared" si="53"/>
        <v>Yes</v>
      </c>
    </row>
    <row r="1149" spans="1:8" x14ac:dyDescent="0.4">
      <c r="A1149" s="12" t="s">
        <v>2720</v>
      </c>
      <c r="B1149" s="12" t="s">
        <v>2721</v>
      </c>
      <c r="C1149" s="12" t="s">
        <v>3541</v>
      </c>
      <c r="D1149" s="13">
        <v>28.8</v>
      </c>
      <c r="E1149" s="20">
        <f t="shared" si="51"/>
        <v>71.2</v>
      </c>
      <c r="F1149" s="14">
        <v>3.47</v>
      </c>
      <c r="G1149" s="15">
        <f t="shared" si="52"/>
        <v>3.4722222222222223</v>
      </c>
      <c r="H1149" s="8" t="str">
        <f t="shared" si="53"/>
        <v>Yes</v>
      </c>
    </row>
    <row r="1150" spans="1:8" x14ac:dyDescent="0.4">
      <c r="A1150" s="12" t="s">
        <v>2722</v>
      </c>
      <c r="B1150" s="12" t="s">
        <v>2723</v>
      </c>
      <c r="C1150" s="12" t="s">
        <v>3540</v>
      </c>
      <c r="D1150" s="13">
        <v>31.33</v>
      </c>
      <c r="E1150" s="20">
        <f t="shared" si="51"/>
        <v>68.67</v>
      </c>
      <c r="F1150" s="14">
        <v>3.19</v>
      </c>
      <c r="G1150" s="15">
        <f t="shared" si="52"/>
        <v>3.191828917969997</v>
      </c>
      <c r="H1150" s="8" t="str">
        <f t="shared" si="53"/>
        <v>Yes</v>
      </c>
    </row>
    <row r="1151" spans="1:8" x14ac:dyDescent="0.4">
      <c r="A1151" s="12" t="s">
        <v>2724</v>
      </c>
      <c r="B1151" s="12" t="s">
        <v>2725</v>
      </c>
      <c r="C1151" s="12" t="s">
        <v>3540</v>
      </c>
      <c r="D1151" s="13">
        <v>32.07</v>
      </c>
      <c r="E1151" s="20">
        <f t="shared" si="51"/>
        <v>67.930000000000007</v>
      </c>
      <c r="F1151" s="14">
        <v>3.12</v>
      </c>
      <c r="G1151" s="15">
        <f t="shared" si="52"/>
        <v>3.1181789834736513</v>
      </c>
      <c r="H1151" s="8" t="str">
        <f t="shared" si="53"/>
        <v>Yes</v>
      </c>
    </row>
    <row r="1152" spans="1:8" x14ac:dyDescent="0.4">
      <c r="A1152" s="12" t="s">
        <v>2726</v>
      </c>
      <c r="B1152" s="12" t="s">
        <v>2727</v>
      </c>
      <c r="C1152" s="12" t="s">
        <v>3544</v>
      </c>
      <c r="D1152" s="13">
        <v>50</v>
      </c>
      <c r="E1152" s="20">
        <f t="shared" si="51"/>
        <v>50</v>
      </c>
      <c r="F1152" s="14">
        <v>2</v>
      </c>
      <c r="G1152" s="15">
        <f t="shared" si="52"/>
        <v>2</v>
      </c>
      <c r="H1152" s="8" t="str">
        <f t="shared" si="53"/>
        <v>Yes</v>
      </c>
    </row>
    <row r="1153" spans="1:8" x14ac:dyDescent="0.4">
      <c r="A1153" s="12" t="s">
        <v>2728</v>
      </c>
      <c r="B1153" s="12" t="s">
        <v>2729</v>
      </c>
      <c r="C1153" s="12" t="s">
        <v>3540</v>
      </c>
      <c r="D1153" s="13">
        <v>32.21</v>
      </c>
      <c r="E1153" s="20">
        <f t="shared" si="51"/>
        <v>67.789999999999992</v>
      </c>
      <c r="F1153" s="14">
        <v>3.1</v>
      </c>
      <c r="G1153" s="15">
        <f t="shared" si="52"/>
        <v>3.1046258925799441</v>
      </c>
      <c r="H1153" s="8" t="str">
        <f t="shared" si="53"/>
        <v>Yes</v>
      </c>
    </row>
    <row r="1154" spans="1:8" x14ac:dyDescent="0.4">
      <c r="A1154" s="12" t="s">
        <v>2730</v>
      </c>
      <c r="B1154" s="12" t="s">
        <v>2731</v>
      </c>
      <c r="C1154" s="12" t="s">
        <v>3541</v>
      </c>
      <c r="D1154" s="13">
        <v>27.6</v>
      </c>
      <c r="E1154" s="20">
        <f t="shared" si="51"/>
        <v>72.400000000000006</v>
      </c>
      <c r="F1154" s="14">
        <v>3.62</v>
      </c>
      <c r="G1154" s="15">
        <f t="shared" si="52"/>
        <v>3.6231884057971011</v>
      </c>
      <c r="H1154" s="8" t="str">
        <f t="shared" si="53"/>
        <v>Yes</v>
      </c>
    </row>
    <row r="1155" spans="1:8" x14ac:dyDescent="0.4">
      <c r="A1155" s="12" t="s">
        <v>2732</v>
      </c>
      <c r="B1155" s="12" t="s">
        <v>2733</v>
      </c>
      <c r="C1155" s="12" t="s">
        <v>3540</v>
      </c>
      <c r="D1155" s="13">
        <v>31.18</v>
      </c>
      <c r="E1155" s="20">
        <f t="shared" si="51"/>
        <v>68.819999999999993</v>
      </c>
      <c r="F1155" s="14">
        <v>3.21</v>
      </c>
      <c r="G1155" s="15">
        <f t="shared" si="52"/>
        <v>3.2071840923669019</v>
      </c>
      <c r="H1155" s="8" t="str">
        <f t="shared" si="53"/>
        <v>Yes</v>
      </c>
    </row>
    <row r="1156" spans="1:8" x14ac:dyDescent="0.4">
      <c r="A1156" s="12" t="s">
        <v>3657</v>
      </c>
      <c r="B1156" s="12" t="s">
        <v>3658</v>
      </c>
      <c r="C1156" s="12" t="s">
        <v>3540</v>
      </c>
      <c r="D1156" s="13">
        <v>26.5</v>
      </c>
      <c r="E1156" s="20">
        <f t="shared" si="51"/>
        <v>73.5</v>
      </c>
      <c r="F1156" s="14">
        <v>3.77</v>
      </c>
      <c r="G1156" s="15">
        <f t="shared" si="52"/>
        <v>3.7735849056603774</v>
      </c>
      <c r="H1156" s="8" t="str">
        <f t="shared" si="53"/>
        <v>Yes</v>
      </c>
    </row>
    <row r="1157" spans="1:8" x14ac:dyDescent="0.4">
      <c r="A1157" s="12" t="s">
        <v>2734</v>
      </c>
      <c r="B1157" s="12" t="s">
        <v>2735</v>
      </c>
      <c r="C1157" s="12" t="s">
        <v>3540</v>
      </c>
      <c r="D1157" s="13">
        <v>38.57</v>
      </c>
      <c r="E1157" s="20">
        <f t="shared" si="51"/>
        <v>61.43</v>
      </c>
      <c r="F1157" s="14">
        <v>2.59</v>
      </c>
      <c r="G1157" s="15">
        <f t="shared" si="52"/>
        <v>2.5926886180969664</v>
      </c>
      <c r="H1157" s="8" t="str">
        <f t="shared" si="53"/>
        <v>Yes</v>
      </c>
    </row>
    <row r="1158" spans="1:8" x14ac:dyDescent="0.4">
      <c r="A1158" s="12" t="s">
        <v>2736</v>
      </c>
      <c r="B1158" s="12" t="s">
        <v>2737</v>
      </c>
      <c r="C1158" s="12" t="s">
        <v>3540</v>
      </c>
      <c r="D1158" s="13">
        <v>39.14</v>
      </c>
      <c r="E1158" s="20">
        <f t="shared" ref="E1158:E1221" si="54">100-D1158</f>
        <v>60.86</v>
      </c>
      <c r="F1158" s="14">
        <v>2.5499999999999998</v>
      </c>
      <c r="G1158" s="15">
        <f t="shared" ref="G1158:G1221" si="55">IFERROR(100/D1158,"")</f>
        <v>2.5549310168625445</v>
      </c>
      <c r="H1158" s="8" t="str">
        <f t="shared" ref="H1158:H1221" si="56">IF(E1158&gt;0,"Yes","No — 0% funding")</f>
        <v>Yes</v>
      </c>
    </row>
    <row r="1159" spans="1:8" x14ac:dyDescent="0.4">
      <c r="A1159" s="12" t="s">
        <v>2738</v>
      </c>
      <c r="B1159" s="12" t="s">
        <v>2739</v>
      </c>
      <c r="C1159" s="12" t="s">
        <v>3540</v>
      </c>
      <c r="D1159" s="13">
        <v>37.51</v>
      </c>
      <c r="E1159" s="20">
        <f t="shared" si="54"/>
        <v>62.49</v>
      </c>
      <c r="F1159" s="14">
        <v>2.67</v>
      </c>
      <c r="G1159" s="15">
        <f t="shared" si="55"/>
        <v>2.6659557451346307</v>
      </c>
      <c r="H1159" s="8" t="str">
        <f t="shared" si="56"/>
        <v>Yes</v>
      </c>
    </row>
    <row r="1160" spans="1:8" x14ac:dyDescent="0.4">
      <c r="A1160" s="12" t="s">
        <v>2740</v>
      </c>
      <c r="B1160" s="12" t="s">
        <v>2741</v>
      </c>
      <c r="C1160" s="12" t="s">
        <v>3540</v>
      </c>
      <c r="D1160" s="13">
        <v>37.75</v>
      </c>
      <c r="E1160" s="20">
        <f t="shared" si="54"/>
        <v>62.25</v>
      </c>
      <c r="F1160" s="14">
        <v>2.65</v>
      </c>
      <c r="G1160" s="15">
        <f t="shared" si="55"/>
        <v>2.6490066225165565</v>
      </c>
      <c r="H1160" s="8" t="str">
        <f t="shared" si="56"/>
        <v>Yes</v>
      </c>
    </row>
    <row r="1161" spans="1:8" x14ac:dyDescent="0.4">
      <c r="A1161" s="12" t="s">
        <v>2742</v>
      </c>
      <c r="B1161" s="12" t="s">
        <v>2743</v>
      </c>
      <c r="C1161" s="12" t="s">
        <v>3540</v>
      </c>
      <c r="D1161" s="13">
        <v>33.130000000000003</v>
      </c>
      <c r="E1161" s="20">
        <f t="shared" si="54"/>
        <v>66.87</v>
      </c>
      <c r="F1161" s="14">
        <v>3.02</v>
      </c>
      <c r="G1161" s="15">
        <f t="shared" si="55"/>
        <v>3.0184123151222453</v>
      </c>
      <c r="H1161" s="8" t="str">
        <f t="shared" si="56"/>
        <v>Yes</v>
      </c>
    </row>
    <row r="1162" spans="1:8" x14ac:dyDescent="0.4">
      <c r="A1162" s="12" t="s">
        <v>2744</v>
      </c>
      <c r="B1162" s="12" t="s">
        <v>2745</v>
      </c>
      <c r="C1162" s="12" t="s">
        <v>3540</v>
      </c>
      <c r="D1162" s="13">
        <v>33.270000000000003</v>
      </c>
      <c r="E1162" s="20">
        <f t="shared" si="54"/>
        <v>66.72999999999999</v>
      </c>
      <c r="F1162" s="14">
        <v>3.01</v>
      </c>
      <c r="G1162" s="15">
        <f t="shared" si="55"/>
        <v>3.0057108506161705</v>
      </c>
      <c r="H1162" s="8" t="str">
        <f t="shared" si="56"/>
        <v>Yes</v>
      </c>
    </row>
    <row r="1163" spans="1:8" x14ac:dyDescent="0.4">
      <c r="A1163" s="12" t="s">
        <v>2746</v>
      </c>
      <c r="B1163" s="12" t="s">
        <v>2747</v>
      </c>
      <c r="C1163" s="12" t="s">
        <v>3540</v>
      </c>
      <c r="D1163" s="13">
        <v>34.76</v>
      </c>
      <c r="E1163" s="20">
        <f t="shared" si="54"/>
        <v>65.240000000000009</v>
      </c>
      <c r="F1163" s="14">
        <v>2.88</v>
      </c>
      <c r="G1163" s="15">
        <f t="shared" si="55"/>
        <v>2.8768699654775607</v>
      </c>
      <c r="H1163" s="8" t="str">
        <f t="shared" si="56"/>
        <v>Yes</v>
      </c>
    </row>
    <row r="1164" spans="1:8" x14ac:dyDescent="0.4">
      <c r="A1164" s="12" t="s">
        <v>2748</v>
      </c>
      <c r="B1164" s="12" t="s">
        <v>2749</v>
      </c>
      <c r="C1164" s="12" t="s">
        <v>3544</v>
      </c>
      <c r="D1164" s="13">
        <v>50</v>
      </c>
      <c r="E1164" s="20">
        <f t="shared" si="54"/>
        <v>50</v>
      </c>
      <c r="F1164" s="14">
        <v>2</v>
      </c>
      <c r="G1164" s="15">
        <f t="shared" si="55"/>
        <v>2</v>
      </c>
      <c r="H1164" s="8" t="str">
        <f t="shared" si="56"/>
        <v>Yes</v>
      </c>
    </row>
    <row r="1165" spans="1:8" x14ac:dyDescent="0.4">
      <c r="A1165" s="12" t="s">
        <v>2750</v>
      </c>
      <c r="B1165" s="12" t="s">
        <v>2751</v>
      </c>
      <c r="C1165" s="12" t="s">
        <v>3540</v>
      </c>
      <c r="D1165" s="13">
        <v>35.57</v>
      </c>
      <c r="E1165" s="20">
        <f t="shared" si="54"/>
        <v>64.430000000000007</v>
      </c>
      <c r="F1165" s="14">
        <v>2.81</v>
      </c>
      <c r="G1165" s="15">
        <f t="shared" si="55"/>
        <v>2.8113578858588699</v>
      </c>
      <c r="H1165" s="8" t="str">
        <f t="shared" si="56"/>
        <v>Yes</v>
      </c>
    </row>
    <row r="1166" spans="1:8" x14ac:dyDescent="0.4">
      <c r="A1166" s="12" t="s">
        <v>2752</v>
      </c>
      <c r="B1166" s="12" t="s">
        <v>2753</v>
      </c>
      <c r="C1166" s="12" t="s">
        <v>3540</v>
      </c>
      <c r="D1166" s="13">
        <v>37.5</v>
      </c>
      <c r="E1166" s="20">
        <f t="shared" si="54"/>
        <v>62.5</v>
      </c>
      <c r="F1166" s="14">
        <v>2.67</v>
      </c>
      <c r="G1166" s="15">
        <f t="shared" si="55"/>
        <v>2.6666666666666665</v>
      </c>
      <c r="H1166" s="8" t="str">
        <f t="shared" si="56"/>
        <v>Yes</v>
      </c>
    </row>
    <row r="1167" spans="1:8" x14ac:dyDescent="0.4">
      <c r="A1167" s="12" t="s">
        <v>2754</v>
      </c>
      <c r="B1167" s="12" t="s">
        <v>2755</v>
      </c>
      <c r="C1167" s="12" t="s">
        <v>3544</v>
      </c>
      <c r="D1167" s="13">
        <v>50</v>
      </c>
      <c r="E1167" s="20">
        <f t="shared" si="54"/>
        <v>50</v>
      </c>
      <c r="F1167" s="14">
        <v>2</v>
      </c>
      <c r="G1167" s="15">
        <f t="shared" si="55"/>
        <v>2</v>
      </c>
      <c r="H1167" s="8" t="str">
        <f t="shared" si="56"/>
        <v>Yes</v>
      </c>
    </row>
    <row r="1168" spans="1:8" x14ac:dyDescent="0.4">
      <c r="A1168" s="12" t="s">
        <v>2756</v>
      </c>
      <c r="B1168" s="12" t="s">
        <v>2757</v>
      </c>
      <c r="C1168" s="12" t="s">
        <v>3540</v>
      </c>
      <c r="D1168" s="13">
        <v>39.82</v>
      </c>
      <c r="E1168" s="20">
        <f t="shared" si="54"/>
        <v>60.18</v>
      </c>
      <c r="F1168" s="14">
        <v>2.5099999999999998</v>
      </c>
      <c r="G1168" s="15">
        <f t="shared" si="55"/>
        <v>2.5113008538422901</v>
      </c>
      <c r="H1168" s="8" t="str">
        <f t="shared" si="56"/>
        <v>Yes</v>
      </c>
    </row>
    <row r="1169" spans="1:8" x14ac:dyDescent="0.4">
      <c r="A1169" s="12" t="s">
        <v>2758</v>
      </c>
      <c r="B1169" s="12" t="s">
        <v>2759</v>
      </c>
      <c r="C1169" s="12" t="s">
        <v>3540</v>
      </c>
      <c r="D1169" s="13">
        <v>26.5</v>
      </c>
      <c r="E1169" s="20">
        <f t="shared" si="54"/>
        <v>73.5</v>
      </c>
      <c r="F1169" s="14">
        <v>3.77</v>
      </c>
      <c r="G1169" s="15">
        <f t="shared" si="55"/>
        <v>3.7735849056603774</v>
      </c>
      <c r="H1169" s="8" t="str">
        <f t="shared" si="56"/>
        <v>Yes</v>
      </c>
    </row>
    <row r="1170" spans="1:8" x14ac:dyDescent="0.4">
      <c r="A1170" s="12" t="s">
        <v>2760</v>
      </c>
      <c r="B1170" s="12" t="s">
        <v>2761</v>
      </c>
      <c r="C1170" s="12" t="s">
        <v>3540</v>
      </c>
      <c r="D1170" s="13">
        <v>29.19</v>
      </c>
      <c r="E1170" s="20">
        <f t="shared" si="54"/>
        <v>70.81</v>
      </c>
      <c r="F1170" s="14">
        <v>3.43</v>
      </c>
      <c r="G1170" s="15">
        <f t="shared" si="55"/>
        <v>3.4258307639602603</v>
      </c>
      <c r="H1170" s="8" t="str">
        <f t="shared" si="56"/>
        <v>Yes</v>
      </c>
    </row>
    <row r="1171" spans="1:8" x14ac:dyDescent="0.4">
      <c r="A1171" s="12" t="s">
        <v>2762</v>
      </c>
      <c r="B1171" s="12" t="s">
        <v>2763</v>
      </c>
      <c r="C1171" s="12" t="s">
        <v>3540</v>
      </c>
      <c r="D1171" s="13">
        <v>33.44</v>
      </c>
      <c r="E1171" s="20">
        <f t="shared" si="54"/>
        <v>66.56</v>
      </c>
      <c r="F1171" s="14">
        <v>2.99</v>
      </c>
      <c r="G1171" s="15">
        <f t="shared" si="55"/>
        <v>2.9904306220095696</v>
      </c>
      <c r="H1171" s="8" t="str">
        <f t="shared" si="56"/>
        <v>Yes</v>
      </c>
    </row>
    <row r="1172" spans="1:8" x14ac:dyDescent="0.4">
      <c r="A1172" s="12" t="s">
        <v>2764</v>
      </c>
      <c r="B1172" s="12" t="s">
        <v>2765</v>
      </c>
      <c r="C1172" s="12" t="s">
        <v>3540</v>
      </c>
      <c r="D1172" s="13">
        <v>33.950000000000003</v>
      </c>
      <c r="E1172" s="20">
        <f t="shared" si="54"/>
        <v>66.05</v>
      </c>
      <c r="F1172" s="14">
        <v>2.95</v>
      </c>
      <c r="G1172" s="15">
        <f t="shared" si="55"/>
        <v>2.9455081001472752</v>
      </c>
      <c r="H1172" s="8" t="str">
        <f t="shared" si="56"/>
        <v>Yes</v>
      </c>
    </row>
    <row r="1173" spans="1:8" x14ac:dyDescent="0.4">
      <c r="A1173" s="12" t="s">
        <v>2766</v>
      </c>
      <c r="B1173" s="12" t="s">
        <v>2767</v>
      </c>
      <c r="C1173" s="12" t="s">
        <v>3540</v>
      </c>
      <c r="D1173" s="13">
        <v>34.590000000000003</v>
      </c>
      <c r="E1173" s="20">
        <f t="shared" si="54"/>
        <v>65.41</v>
      </c>
      <c r="F1173" s="14">
        <v>2.89</v>
      </c>
      <c r="G1173" s="15">
        <f t="shared" si="55"/>
        <v>2.8910089621277821</v>
      </c>
      <c r="H1173" s="8" t="str">
        <f t="shared" si="56"/>
        <v>Yes</v>
      </c>
    </row>
    <row r="1174" spans="1:8" x14ac:dyDescent="0.4">
      <c r="A1174" s="12" t="s">
        <v>2768</v>
      </c>
      <c r="B1174" s="12" t="s">
        <v>2769</v>
      </c>
      <c r="C1174" s="12" t="s">
        <v>3540</v>
      </c>
      <c r="D1174" s="13">
        <v>32.92</v>
      </c>
      <c r="E1174" s="20">
        <f t="shared" si="54"/>
        <v>67.08</v>
      </c>
      <c r="F1174" s="14">
        <v>3.04</v>
      </c>
      <c r="G1174" s="15">
        <f t="shared" si="55"/>
        <v>3.0376670716889427</v>
      </c>
      <c r="H1174" s="8" t="str">
        <f t="shared" si="56"/>
        <v>Yes</v>
      </c>
    </row>
    <row r="1175" spans="1:8" x14ac:dyDescent="0.4">
      <c r="A1175" s="12" t="s">
        <v>2770</v>
      </c>
      <c r="B1175" s="12" t="s">
        <v>2771</v>
      </c>
      <c r="C1175" s="12" t="s">
        <v>3540</v>
      </c>
      <c r="D1175" s="13">
        <v>35.18</v>
      </c>
      <c r="E1175" s="20">
        <f t="shared" si="54"/>
        <v>64.819999999999993</v>
      </c>
      <c r="F1175" s="14">
        <v>2.84</v>
      </c>
      <c r="G1175" s="15">
        <f t="shared" si="55"/>
        <v>2.8425241614553722</v>
      </c>
      <c r="H1175" s="8" t="str">
        <f t="shared" si="56"/>
        <v>Yes</v>
      </c>
    </row>
    <row r="1176" spans="1:8" x14ac:dyDescent="0.4">
      <c r="A1176" s="12" t="s">
        <v>2772</v>
      </c>
      <c r="B1176" s="12" t="s">
        <v>2773</v>
      </c>
      <c r="C1176" s="12" t="s">
        <v>3544</v>
      </c>
      <c r="D1176" s="13">
        <v>50</v>
      </c>
      <c r="E1176" s="20">
        <f t="shared" si="54"/>
        <v>50</v>
      </c>
      <c r="F1176" s="14">
        <v>2</v>
      </c>
      <c r="G1176" s="15">
        <f t="shared" si="55"/>
        <v>2</v>
      </c>
      <c r="H1176" s="8" t="str">
        <f t="shared" si="56"/>
        <v>Yes</v>
      </c>
    </row>
    <row r="1177" spans="1:8" x14ac:dyDescent="0.4">
      <c r="A1177" s="12" t="s">
        <v>2774</v>
      </c>
      <c r="B1177" s="12" t="s">
        <v>2775</v>
      </c>
      <c r="C1177" s="12" t="s">
        <v>3540</v>
      </c>
      <c r="D1177" s="13">
        <v>32.19</v>
      </c>
      <c r="E1177" s="20">
        <f t="shared" si="54"/>
        <v>67.81</v>
      </c>
      <c r="F1177" s="14">
        <v>3.11</v>
      </c>
      <c r="G1177" s="15">
        <f t="shared" si="55"/>
        <v>3.1065548306927617</v>
      </c>
      <c r="H1177" s="8" t="str">
        <f t="shared" si="56"/>
        <v>Yes</v>
      </c>
    </row>
    <row r="1178" spans="1:8" x14ac:dyDescent="0.4">
      <c r="A1178" s="12" t="s">
        <v>2780</v>
      </c>
      <c r="B1178" s="12" t="s">
        <v>2781</v>
      </c>
      <c r="C1178" s="12" t="s">
        <v>3540</v>
      </c>
      <c r="D1178" s="13">
        <v>36.35</v>
      </c>
      <c r="E1178" s="20">
        <f t="shared" si="54"/>
        <v>63.65</v>
      </c>
      <c r="F1178" s="14">
        <v>2.75</v>
      </c>
      <c r="G1178" s="15">
        <f t="shared" si="55"/>
        <v>2.7510316368638237</v>
      </c>
      <c r="H1178" s="8" t="str">
        <f t="shared" si="56"/>
        <v>Yes</v>
      </c>
    </row>
    <row r="1179" spans="1:8" x14ac:dyDescent="0.4">
      <c r="A1179" s="12" t="s">
        <v>2782</v>
      </c>
      <c r="B1179" s="12" t="s">
        <v>2783</v>
      </c>
      <c r="C1179" s="12" t="s">
        <v>3540</v>
      </c>
      <c r="D1179" s="13">
        <v>30.13</v>
      </c>
      <c r="E1179" s="20">
        <f t="shared" si="54"/>
        <v>69.87</v>
      </c>
      <c r="F1179" s="14">
        <v>3.32</v>
      </c>
      <c r="G1179" s="15">
        <f t="shared" si="55"/>
        <v>3.3189512114171924</v>
      </c>
      <c r="H1179" s="8" t="str">
        <f t="shared" si="56"/>
        <v>Yes</v>
      </c>
    </row>
    <row r="1180" spans="1:8" x14ac:dyDescent="0.4">
      <c r="A1180" s="12" t="s">
        <v>2784</v>
      </c>
      <c r="B1180" s="12" t="s">
        <v>2785</v>
      </c>
      <c r="C1180" s="12" t="s">
        <v>3547</v>
      </c>
      <c r="D1180" s="13">
        <v>26.5</v>
      </c>
      <c r="E1180" s="20">
        <f t="shared" si="54"/>
        <v>73.5</v>
      </c>
      <c r="F1180" s="14">
        <v>3.77</v>
      </c>
      <c r="G1180" s="15">
        <f t="shared" si="55"/>
        <v>3.7735849056603774</v>
      </c>
      <c r="H1180" s="8" t="str">
        <f t="shared" si="56"/>
        <v>Yes</v>
      </c>
    </row>
    <row r="1181" spans="1:8" x14ac:dyDescent="0.4">
      <c r="A1181" s="12" t="s">
        <v>2786</v>
      </c>
      <c r="B1181" s="12" t="s">
        <v>2787</v>
      </c>
      <c r="C1181" s="12" t="s">
        <v>3541</v>
      </c>
      <c r="D1181" s="13">
        <v>24</v>
      </c>
      <c r="E1181" s="20">
        <f t="shared" si="54"/>
        <v>76</v>
      </c>
      <c r="F1181" s="14">
        <v>4.17</v>
      </c>
      <c r="G1181" s="15">
        <f t="shared" si="55"/>
        <v>4.166666666666667</v>
      </c>
      <c r="H1181" s="8" t="str">
        <f t="shared" si="56"/>
        <v>Yes</v>
      </c>
    </row>
    <row r="1182" spans="1:8" x14ac:dyDescent="0.4">
      <c r="A1182" s="12" t="s">
        <v>2792</v>
      </c>
      <c r="B1182" s="12" t="s">
        <v>2793</v>
      </c>
      <c r="C1182" s="12" t="s">
        <v>3547</v>
      </c>
      <c r="D1182" s="13">
        <v>26.5</v>
      </c>
      <c r="E1182" s="20">
        <f t="shared" si="54"/>
        <v>73.5</v>
      </c>
      <c r="F1182" s="14">
        <v>3.77</v>
      </c>
      <c r="G1182" s="15">
        <f t="shared" si="55"/>
        <v>3.7735849056603774</v>
      </c>
      <c r="H1182" s="8" t="str">
        <f t="shared" si="56"/>
        <v>Yes</v>
      </c>
    </row>
    <row r="1183" spans="1:8" x14ac:dyDescent="0.4">
      <c r="A1183" s="12" t="s">
        <v>3659</v>
      </c>
      <c r="B1183" s="12" t="s">
        <v>3660</v>
      </c>
      <c r="C1183" s="12" t="s">
        <v>3544</v>
      </c>
      <c r="D1183" s="13">
        <v>50</v>
      </c>
      <c r="E1183" s="20">
        <f t="shared" si="54"/>
        <v>50</v>
      </c>
      <c r="F1183" s="14">
        <v>2</v>
      </c>
      <c r="G1183" s="15">
        <f t="shared" si="55"/>
        <v>2</v>
      </c>
      <c r="H1183" s="8" t="str">
        <f t="shared" si="56"/>
        <v>Yes</v>
      </c>
    </row>
    <row r="1184" spans="1:8" x14ac:dyDescent="0.4">
      <c r="A1184" s="12" t="s">
        <v>2796</v>
      </c>
      <c r="B1184" s="12" t="s">
        <v>2797</v>
      </c>
      <c r="C1184" s="12" t="s">
        <v>3541</v>
      </c>
      <c r="D1184" s="13">
        <v>22.6</v>
      </c>
      <c r="E1184" s="20">
        <f t="shared" si="54"/>
        <v>77.400000000000006</v>
      </c>
      <c r="F1184" s="14">
        <v>4.42</v>
      </c>
      <c r="G1184" s="15">
        <f t="shared" si="55"/>
        <v>4.4247787610619467</v>
      </c>
      <c r="H1184" s="8" t="str">
        <f t="shared" si="56"/>
        <v>Yes</v>
      </c>
    </row>
    <row r="1185" spans="1:8" x14ac:dyDescent="0.4">
      <c r="A1185" s="12" t="s">
        <v>2800</v>
      </c>
      <c r="B1185" s="12" t="s">
        <v>2801</v>
      </c>
      <c r="C1185" s="12" t="s">
        <v>3541</v>
      </c>
      <c r="D1185" s="13">
        <v>23</v>
      </c>
      <c r="E1185" s="20">
        <f t="shared" si="54"/>
        <v>77</v>
      </c>
      <c r="F1185" s="14">
        <v>4.3499999999999996</v>
      </c>
      <c r="G1185" s="15">
        <f t="shared" si="55"/>
        <v>4.3478260869565215</v>
      </c>
      <c r="H1185" s="8" t="str">
        <f t="shared" si="56"/>
        <v>Yes</v>
      </c>
    </row>
    <row r="1186" spans="1:8" x14ac:dyDescent="0.4">
      <c r="A1186" s="12" t="s">
        <v>2804</v>
      </c>
      <c r="B1186" s="12" t="s">
        <v>2805</v>
      </c>
      <c r="C1186" s="12" t="s">
        <v>3547</v>
      </c>
      <c r="D1186" s="13">
        <v>38.770000000000003</v>
      </c>
      <c r="E1186" s="20">
        <f t="shared" si="54"/>
        <v>61.23</v>
      </c>
      <c r="F1186" s="14">
        <v>2.58</v>
      </c>
      <c r="G1186" s="15">
        <f t="shared" si="55"/>
        <v>2.5793139025019345</v>
      </c>
      <c r="H1186" s="8" t="str">
        <f t="shared" si="56"/>
        <v>Yes</v>
      </c>
    </row>
    <row r="1187" spans="1:8" x14ac:dyDescent="0.4">
      <c r="A1187" s="12" t="s">
        <v>2806</v>
      </c>
      <c r="B1187" s="12" t="s">
        <v>2807</v>
      </c>
      <c r="C1187" s="12" t="s">
        <v>3540</v>
      </c>
      <c r="D1187" s="13">
        <v>29.51</v>
      </c>
      <c r="E1187" s="20">
        <f t="shared" si="54"/>
        <v>70.489999999999995</v>
      </c>
      <c r="F1187" s="14">
        <v>3.39</v>
      </c>
      <c r="G1187" s="15">
        <f t="shared" si="55"/>
        <v>3.3886818027787191</v>
      </c>
      <c r="H1187" s="8" t="str">
        <f t="shared" si="56"/>
        <v>Yes</v>
      </c>
    </row>
    <row r="1188" spans="1:8" x14ac:dyDescent="0.4">
      <c r="A1188" s="12" t="s">
        <v>2810</v>
      </c>
      <c r="B1188" s="12" t="s">
        <v>2811</v>
      </c>
      <c r="C1188" s="12" t="s">
        <v>3544</v>
      </c>
      <c r="D1188" s="13">
        <v>50</v>
      </c>
      <c r="E1188" s="20">
        <f t="shared" si="54"/>
        <v>50</v>
      </c>
      <c r="F1188" s="14">
        <v>2</v>
      </c>
      <c r="G1188" s="15">
        <f t="shared" si="55"/>
        <v>2</v>
      </c>
      <c r="H1188" s="8" t="str">
        <f t="shared" si="56"/>
        <v>Yes</v>
      </c>
    </row>
    <row r="1189" spans="1:8" x14ac:dyDescent="0.4">
      <c r="A1189" s="12" t="s">
        <v>2812</v>
      </c>
      <c r="B1189" s="12" t="s">
        <v>2813</v>
      </c>
      <c r="C1189" s="12" t="s">
        <v>3540</v>
      </c>
      <c r="D1189" s="13">
        <v>36.79</v>
      </c>
      <c r="E1189" s="20">
        <f t="shared" si="54"/>
        <v>63.21</v>
      </c>
      <c r="F1189" s="14">
        <v>2.72</v>
      </c>
      <c r="G1189" s="15">
        <f t="shared" si="55"/>
        <v>2.7181299266104921</v>
      </c>
      <c r="H1189" s="8" t="str">
        <f t="shared" si="56"/>
        <v>Yes</v>
      </c>
    </row>
    <row r="1190" spans="1:8" x14ac:dyDescent="0.4">
      <c r="A1190" s="12" t="s">
        <v>2816</v>
      </c>
      <c r="B1190" s="12" t="s">
        <v>2817</v>
      </c>
      <c r="C1190" s="12" t="s">
        <v>3544</v>
      </c>
      <c r="D1190" s="13">
        <v>50</v>
      </c>
      <c r="E1190" s="20">
        <f t="shared" si="54"/>
        <v>50</v>
      </c>
      <c r="F1190" s="14">
        <v>2</v>
      </c>
      <c r="G1190" s="15">
        <f t="shared" si="55"/>
        <v>2</v>
      </c>
      <c r="H1190" s="8" t="str">
        <f t="shared" si="56"/>
        <v>Yes</v>
      </c>
    </row>
    <row r="1191" spans="1:8" x14ac:dyDescent="0.4">
      <c r="A1191" s="12" t="s">
        <v>2818</v>
      </c>
      <c r="B1191" s="12" t="s">
        <v>2819</v>
      </c>
      <c r="C1191" s="12" t="s">
        <v>3540</v>
      </c>
      <c r="D1191" s="13">
        <v>39.76</v>
      </c>
      <c r="E1191" s="20">
        <f t="shared" si="54"/>
        <v>60.24</v>
      </c>
      <c r="F1191" s="14">
        <v>2.52</v>
      </c>
      <c r="G1191" s="15">
        <f t="shared" si="55"/>
        <v>2.5150905432595576</v>
      </c>
      <c r="H1191" s="8" t="str">
        <f t="shared" si="56"/>
        <v>Yes</v>
      </c>
    </row>
    <row r="1192" spans="1:8" x14ac:dyDescent="0.4">
      <c r="A1192" s="12" t="s">
        <v>2820</v>
      </c>
      <c r="B1192" s="12" t="s">
        <v>2821</v>
      </c>
      <c r="C1192" s="12" t="s">
        <v>3540</v>
      </c>
      <c r="D1192" s="13">
        <v>33.28</v>
      </c>
      <c r="E1192" s="20">
        <f t="shared" si="54"/>
        <v>66.72</v>
      </c>
      <c r="F1192" s="14">
        <v>3</v>
      </c>
      <c r="G1192" s="15">
        <f t="shared" si="55"/>
        <v>3.0048076923076921</v>
      </c>
      <c r="H1192" s="8" t="str">
        <f t="shared" si="56"/>
        <v>Yes</v>
      </c>
    </row>
    <row r="1193" spans="1:8" x14ac:dyDescent="0.4">
      <c r="A1193" s="12" t="s">
        <v>2822</v>
      </c>
      <c r="B1193" s="12" t="s">
        <v>2823</v>
      </c>
      <c r="C1193" s="12" t="s">
        <v>3540</v>
      </c>
      <c r="D1193" s="13">
        <v>29.53</v>
      </c>
      <c r="E1193" s="20">
        <f t="shared" si="54"/>
        <v>70.47</v>
      </c>
      <c r="F1193" s="14">
        <v>3.39</v>
      </c>
      <c r="G1193" s="15">
        <f t="shared" si="55"/>
        <v>3.3863867253640363</v>
      </c>
      <c r="H1193" s="8" t="str">
        <f t="shared" si="56"/>
        <v>Yes</v>
      </c>
    </row>
    <row r="1194" spans="1:8" x14ac:dyDescent="0.4">
      <c r="A1194" s="12" t="s">
        <v>3661</v>
      </c>
      <c r="B1194" s="12" t="s">
        <v>3662</v>
      </c>
      <c r="C1194" s="12" t="s">
        <v>3540</v>
      </c>
      <c r="D1194" s="13">
        <v>41.29</v>
      </c>
      <c r="E1194" s="20">
        <f t="shared" si="54"/>
        <v>58.71</v>
      </c>
      <c r="F1194" s="14">
        <v>2.42</v>
      </c>
      <c r="G1194" s="15">
        <f t="shared" si="55"/>
        <v>2.4218939210462582</v>
      </c>
      <c r="H1194" s="8" t="str">
        <f t="shared" si="56"/>
        <v>Yes</v>
      </c>
    </row>
    <row r="1195" spans="1:8" x14ac:dyDescent="0.4">
      <c r="A1195" s="12" t="s">
        <v>2826</v>
      </c>
      <c r="B1195" s="12" t="s">
        <v>2827</v>
      </c>
      <c r="C1195" s="12" t="s">
        <v>3540</v>
      </c>
      <c r="D1195" s="13">
        <v>35.29</v>
      </c>
      <c r="E1195" s="20">
        <f t="shared" si="54"/>
        <v>64.710000000000008</v>
      </c>
      <c r="F1195" s="14">
        <v>2.83</v>
      </c>
      <c r="G1195" s="15">
        <f t="shared" si="55"/>
        <v>2.8336639274582036</v>
      </c>
      <c r="H1195" s="8" t="str">
        <f t="shared" si="56"/>
        <v>Yes</v>
      </c>
    </row>
    <row r="1196" spans="1:8" x14ac:dyDescent="0.4">
      <c r="A1196" s="12" t="s">
        <v>2828</v>
      </c>
      <c r="B1196" s="12" t="s">
        <v>2829</v>
      </c>
      <c r="C1196" s="12" t="s">
        <v>3540</v>
      </c>
      <c r="D1196" s="13">
        <v>34.549999999999997</v>
      </c>
      <c r="E1196" s="20">
        <f t="shared" si="54"/>
        <v>65.45</v>
      </c>
      <c r="F1196" s="14">
        <v>2.89</v>
      </c>
      <c r="G1196" s="15">
        <f t="shared" si="55"/>
        <v>2.8943560057887123</v>
      </c>
      <c r="H1196" s="8" t="str">
        <f t="shared" si="56"/>
        <v>Yes</v>
      </c>
    </row>
    <row r="1197" spans="1:8" x14ac:dyDescent="0.4">
      <c r="A1197" s="12" t="s">
        <v>2834</v>
      </c>
      <c r="B1197" s="12" t="s">
        <v>2835</v>
      </c>
      <c r="C1197" s="12" t="s">
        <v>3547</v>
      </c>
      <c r="D1197" s="13">
        <v>20</v>
      </c>
      <c r="E1197" s="20">
        <f t="shared" si="54"/>
        <v>80</v>
      </c>
      <c r="F1197" s="14">
        <v>5</v>
      </c>
      <c r="G1197" s="15">
        <f t="shared" si="55"/>
        <v>5</v>
      </c>
      <c r="H1197" s="8" t="str">
        <f t="shared" si="56"/>
        <v>Yes</v>
      </c>
    </row>
    <row r="1198" spans="1:8" x14ac:dyDescent="0.4">
      <c r="A1198" s="12" t="s">
        <v>2838</v>
      </c>
      <c r="B1198" s="12" t="s">
        <v>2839</v>
      </c>
      <c r="C1198" s="12" t="s">
        <v>3547</v>
      </c>
      <c r="D1198" s="13">
        <v>20</v>
      </c>
      <c r="E1198" s="20">
        <f t="shared" si="54"/>
        <v>80</v>
      </c>
      <c r="F1198" s="14">
        <v>5</v>
      </c>
      <c r="G1198" s="15">
        <f t="shared" si="55"/>
        <v>5</v>
      </c>
      <c r="H1198" s="8" t="str">
        <f t="shared" si="56"/>
        <v>Yes</v>
      </c>
    </row>
    <row r="1199" spans="1:8" x14ac:dyDescent="0.4">
      <c r="A1199" s="12" t="s">
        <v>2842</v>
      </c>
      <c r="B1199" s="12" t="s">
        <v>2843</v>
      </c>
      <c r="C1199" s="12" t="s">
        <v>3540</v>
      </c>
      <c r="D1199" s="13">
        <v>40.43</v>
      </c>
      <c r="E1199" s="20">
        <f t="shared" si="54"/>
        <v>59.57</v>
      </c>
      <c r="F1199" s="14">
        <v>2.4700000000000002</v>
      </c>
      <c r="G1199" s="15">
        <f t="shared" si="55"/>
        <v>2.4734108335394511</v>
      </c>
      <c r="H1199" s="8" t="str">
        <f t="shared" si="56"/>
        <v>Yes</v>
      </c>
    </row>
    <row r="1200" spans="1:8" x14ac:dyDescent="0.4">
      <c r="A1200" s="12" t="s">
        <v>2844</v>
      </c>
      <c r="B1200" s="12" t="s">
        <v>2845</v>
      </c>
      <c r="C1200" s="12" t="s">
        <v>3544</v>
      </c>
      <c r="D1200" s="13">
        <v>50</v>
      </c>
      <c r="E1200" s="20">
        <f t="shared" si="54"/>
        <v>50</v>
      </c>
      <c r="F1200" s="14">
        <v>2</v>
      </c>
      <c r="G1200" s="15">
        <f t="shared" si="55"/>
        <v>2</v>
      </c>
      <c r="H1200" s="8" t="str">
        <f t="shared" si="56"/>
        <v>Yes</v>
      </c>
    </row>
    <row r="1201" spans="1:8" x14ac:dyDescent="0.4">
      <c r="A1201" s="12" t="s">
        <v>2848</v>
      </c>
      <c r="B1201" s="12" t="s">
        <v>2849</v>
      </c>
      <c r="C1201" s="12" t="s">
        <v>3547</v>
      </c>
      <c r="D1201" s="13">
        <v>28.44</v>
      </c>
      <c r="E1201" s="20">
        <f t="shared" si="54"/>
        <v>71.56</v>
      </c>
      <c r="F1201" s="14">
        <v>3.52</v>
      </c>
      <c r="G1201" s="15">
        <f t="shared" si="55"/>
        <v>3.5161744022503516</v>
      </c>
      <c r="H1201" s="8" t="str">
        <f t="shared" si="56"/>
        <v>Yes</v>
      </c>
    </row>
    <row r="1202" spans="1:8" x14ac:dyDescent="0.4">
      <c r="A1202" s="12" t="s">
        <v>2850</v>
      </c>
      <c r="B1202" s="12" t="s">
        <v>2851</v>
      </c>
      <c r="C1202" s="12" t="s">
        <v>3547</v>
      </c>
      <c r="D1202" s="13">
        <v>20</v>
      </c>
      <c r="E1202" s="20">
        <f t="shared" si="54"/>
        <v>80</v>
      </c>
      <c r="F1202" s="14">
        <v>5</v>
      </c>
      <c r="G1202" s="15">
        <f t="shared" si="55"/>
        <v>5</v>
      </c>
      <c r="H1202" s="8" t="str">
        <f t="shared" si="56"/>
        <v>Yes</v>
      </c>
    </row>
    <row r="1203" spans="1:8" x14ac:dyDescent="0.4">
      <c r="A1203" s="12" t="s">
        <v>2852</v>
      </c>
      <c r="B1203" s="12" t="s">
        <v>2853</v>
      </c>
      <c r="C1203" s="12" t="s">
        <v>3547</v>
      </c>
      <c r="D1203" s="13">
        <v>26.5</v>
      </c>
      <c r="E1203" s="20">
        <f t="shared" si="54"/>
        <v>73.5</v>
      </c>
      <c r="F1203" s="14">
        <v>3.77</v>
      </c>
      <c r="G1203" s="15">
        <f t="shared" si="55"/>
        <v>3.7735849056603774</v>
      </c>
      <c r="H1203" s="8" t="str">
        <f t="shared" si="56"/>
        <v>Yes</v>
      </c>
    </row>
    <row r="1204" spans="1:8" x14ac:dyDescent="0.4">
      <c r="A1204" s="12" t="s">
        <v>2854</v>
      </c>
      <c r="B1204" s="12" t="s">
        <v>2855</v>
      </c>
      <c r="C1204" s="12" t="s">
        <v>3547</v>
      </c>
      <c r="D1204" s="13">
        <v>20</v>
      </c>
      <c r="E1204" s="20">
        <f t="shared" si="54"/>
        <v>80</v>
      </c>
      <c r="F1204" s="14">
        <v>5</v>
      </c>
      <c r="G1204" s="15">
        <f t="shared" si="55"/>
        <v>5</v>
      </c>
      <c r="H1204" s="8" t="str">
        <f t="shared" si="56"/>
        <v>Yes</v>
      </c>
    </row>
    <row r="1205" spans="1:8" x14ac:dyDescent="0.4">
      <c r="A1205" s="12" t="s">
        <v>2858</v>
      </c>
      <c r="B1205" s="12" t="s">
        <v>2859</v>
      </c>
      <c r="C1205" s="12" t="s">
        <v>3540</v>
      </c>
      <c r="D1205" s="13">
        <v>32.85</v>
      </c>
      <c r="E1205" s="20">
        <f t="shared" si="54"/>
        <v>67.150000000000006</v>
      </c>
      <c r="F1205" s="14">
        <v>3.04</v>
      </c>
      <c r="G1205" s="15">
        <f t="shared" si="55"/>
        <v>3.0441400304414001</v>
      </c>
      <c r="H1205" s="8" t="str">
        <f t="shared" si="56"/>
        <v>Yes</v>
      </c>
    </row>
    <row r="1206" spans="1:8" x14ac:dyDescent="0.4">
      <c r="A1206" s="12" t="s">
        <v>2860</v>
      </c>
      <c r="B1206" s="12" t="s">
        <v>2861</v>
      </c>
      <c r="C1206" s="12" t="s">
        <v>3540</v>
      </c>
      <c r="D1206" s="13">
        <v>35.32</v>
      </c>
      <c r="E1206" s="20">
        <f t="shared" si="54"/>
        <v>64.680000000000007</v>
      </c>
      <c r="F1206" s="14">
        <v>2.83</v>
      </c>
      <c r="G1206" s="15">
        <f t="shared" si="55"/>
        <v>2.8312570781426953</v>
      </c>
      <c r="H1206" s="8" t="str">
        <f t="shared" si="56"/>
        <v>Yes</v>
      </c>
    </row>
    <row r="1207" spans="1:8" x14ac:dyDescent="0.4">
      <c r="A1207" s="12" t="s">
        <v>2864</v>
      </c>
      <c r="B1207" s="12" t="s">
        <v>2865</v>
      </c>
      <c r="C1207" s="12" t="s">
        <v>3540</v>
      </c>
      <c r="D1207" s="13">
        <v>33.979999999999997</v>
      </c>
      <c r="E1207" s="20">
        <f t="shared" si="54"/>
        <v>66.02000000000001</v>
      </c>
      <c r="F1207" s="14">
        <v>2.94</v>
      </c>
      <c r="G1207" s="15">
        <f t="shared" si="55"/>
        <v>2.9429075927015895</v>
      </c>
      <c r="H1207" s="8" t="str">
        <f t="shared" si="56"/>
        <v>Yes</v>
      </c>
    </row>
    <row r="1208" spans="1:8" x14ac:dyDescent="0.4">
      <c r="A1208" s="12" t="s">
        <v>2866</v>
      </c>
      <c r="B1208" s="12" t="s">
        <v>2867</v>
      </c>
      <c r="C1208" s="12" t="s">
        <v>3540</v>
      </c>
      <c r="D1208" s="13">
        <v>31.79</v>
      </c>
      <c r="E1208" s="20">
        <f t="shared" si="54"/>
        <v>68.210000000000008</v>
      </c>
      <c r="F1208" s="14">
        <v>3.15</v>
      </c>
      <c r="G1208" s="15">
        <f t="shared" si="55"/>
        <v>3.1456432840515887</v>
      </c>
      <c r="H1208" s="8" t="str">
        <f t="shared" si="56"/>
        <v>Yes</v>
      </c>
    </row>
    <row r="1209" spans="1:8" x14ac:dyDescent="0.4">
      <c r="A1209" s="12" t="s">
        <v>2868</v>
      </c>
      <c r="B1209" s="12" t="s">
        <v>2869</v>
      </c>
      <c r="C1209" s="12" t="s">
        <v>3540</v>
      </c>
      <c r="D1209" s="13">
        <v>38.86</v>
      </c>
      <c r="E1209" s="20">
        <f t="shared" si="54"/>
        <v>61.14</v>
      </c>
      <c r="F1209" s="14">
        <v>2.57</v>
      </c>
      <c r="G1209" s="15">
        <f t="shared" si="55"/>
        <v>2.5733401955738548</v>
      </c>
      <c r="H1209" s="8" t="str">
        <f t="shared" si="56"/>
        <v>Yes</v>
      </c>
    </row>
    <row r="1210" spans="1:8" x14ac:dyDescent="0.4">
      <c r="A1210" s="12" t="s">
        <v>2870</v>
      </c>
      <c r="B1210" s="12" t="s">
        <v>2871</v>
      </c>
      <c r="C1210" s="12" t="s">
        <v>3540</v>
      </c>
      <c r="D1210" s="13">
        <v>36.81</v>
      </c>
      <c r="E1210" s="20">
        <f t="shared" si="54"/>
        <v>63.19</v>
      </c>
      <c r="F1210" s="14">
        <v>2.72</v>
      </c>
      <c r="G1210" s="15">
        <f t="shared" si="55"/>
        <v>2.7166530834012494</v>
      </c>
      <c r="H1210" s="8" t="str">
        <f t="shared" si="56"/>
        <v>Yes</v>
      </c>
    </row>
    <row r="1211" spans="1:8" x14ac:dyDescent="0.4">
      <c r="A1211" s="12" t="s">
        <v>2872</v>
      </c>
      <c r="B1211" s="12" t="s">
        <v>2873</v>
      </c>
      <c r="C1211" s="12" t="s">
        <v>3540</v>
      </c>
      <c r="D1211" s="13">
        <v>32.21</v>
      </c>
      <c r="E1211" s="20">
        <f t="shared" si="54"/>
        <v>67.789999999999992</v>
      </c>
      <c r="F1211" s="14">
        <v>3.1</v>
      </c>
      <c r="G1211" s="15">
        <f t="shared" si="55"/>
        <v>3.1046258925799441</v>
      </c>
      <c r="H1211" s="8" t="str">
        <f t="shared" si="56"/>
        <v>Yes</v>
      </c>
    </row>
    <row r="1212" spans="1:8" x14ac:dyDescent="0.4">
      <c r="A1212" s="12" t="s">
        <v>2874</v>
      </c>
      <c r="B1212" s="12" t="s">
        <v>2875</v>
      </c>
      <c r="C1212" s="12" t="s">
        <v>3544</v>
      </c>
      <c r="D1212" s="13">
        <v>50</v>
      </c>
      <c r="E1212" s="20">
        <f t="shared" si="54"/>
        <v>50</v>
      </c>
      <c r="F1212" s="14">
        <v>2</v>
      </c>
      <c r="G1212" s="15">
        <f t="shared" si="55"/>
        <v>2</v>
      </c>
      <c r="H1212" s="8" t="str">
        <f t="shared" si="56"/>
        <v>Yes</v>
      </c>
    </row>
    <row r="1213" spans="1:8" x14ac:dyDescent="0.4">
      <c r="A1213" s="12" t="s">
        <v>2876</v>
      </c>
      <c r="B1213" s="12" t="s">
        <v>2877</v>
      </c>
      <c r="C1213" s="12" t="s">
        <v>3540</v>
      </c>
      <c r="D1213" s="13">
        <v>31.8</v>
      </c>
      <c r="E1213" s="20">
        <f t="shared" si="54"/>
        <v>68.2</v>
      </c>
      <c r="F1213" s="14">
        <v>3.14</v>
      </c>
      <c r="G1213" s="15">
        <f t="shared" si="55"/>
        <v>3.1446540880503142</v>
      </c>
      <c r="H1213" s="8" t="str">
        <f t="shared" si="56"/>
        <v>Yes</v>
      </c>
    </row>
    <row r="1214" spans="1:8" x14ac:dyDescent="0.4">
      <c r="A1214" s="12" t="s">
        <v>2878</v>
      </c>
      <c r="B1214" s="12" t="s">
        <v>2879</v>
      </c>
      <c r="C1214" s="12" t="s">
        <v>3540</v>
      </c>
      <c r="D1214" s="13">
        <v>39.97</v>
      </c>
      <c r="E1214" s="20">
        <f t="shared" si="54"/>
        <v>60.03</v>
      </c>
      <c r="F1214" s="14">
        <v>2.5</v>
      </c>
      <c r="G1214" s="15">
        <f t="shared" si="55"/>
        <v>2.5018764073054793</v>
      </c>
      <c r="H1214" s="8" t="str">
        <f t="shared" si="56"/>
        <v>Yes</v>
      </c>
    </row>
    <row r="1215" spans="1:8" x14ac:dyDescent="0.4">
      <c r="A1215" s="12" t="s">
        <v>2880</v>
      </c>
      <c r="B1215" s="12" t="s">
        <v>2881</v>
      </c>
      <c r="C1215" s="12" t="s">
        <v>3540</v>
      </c>
      <c r="D1215" s="13">
        <v>33.770000000000003</v>
      </c>
      <c r="E1215" s="20">
        <f t="shared" si="54"/>
        <v>66.22999999999999</v>
      </c>
      <c r="F1215" s="14">
        <v>2.96</v>
      </c>
      <c r="G1215" s="15">
        <f t="shared" si="55"/>
        <v>2.961208172934557</v>
      </c>
      <c r="H1215" s="8" t="str">
        <f t="shared" si="56"/>
        <v>Yes</v>
      </c>
    </row>
    <row r="1216" spans="1:8" x14ac:dyDescent="0.4">
      <c r="A1216" s="12" t="s">
        <v>2882</v>
      </c>
      <c r="B1216" s="12" t="s">
        <v>2883</v>
      </c>
      <c r="C1216" s="12" t="s">
        <v>3540</v>
      </c>
      <c r="D1216" s="13">
        <v>37.159999999999997</v>
      </c>
      <c r="E1216" s="20">
        <f t="shared" si="54"/>
        <v>62.84</v>
      </c>
      <c r="F1216" s="14">
        <v>2.69</v>
      </c>
      <c r="G1216" s="15">
        <f t="shared" si="55"/>
        <v>2.6910656620021531</v>
      </c>
      <c r="H1216" s="8" t="str">
        <f t="shared" si="56"/>
        <v>Yes</v>
      </c>
    </row>
    <row r="1217" spans="1:8" x14ac:dyDescent="0.4">
      <c r="A1217" s="12" t="s">
        <v>2886</v>
      </c>
      <c r="B1217" s="12" t="s">
        <v>2887</v>
      </c>
      <c r="C1217" s="12" t="s">
        <v>3540</v>
      </c>
      <c r="D1217" s="13">
        <v>39.81</v>
      </c>
      <c r="E1217" s="20">
        <f t="shared" si="54"/>
        <v>60.19</v>
      </c>
      <c r="F1217" s="14">
        <v>2.5099999999999998</v>
      </c>
      <c r="G1217" s="15">
        <f t="shared" si="55"/>
        <v>2.5119316754584275</v>
      </c>
      <c r="H1217" s="8" t="str">
        <f t="shared" si="56"/>
        <v>Yes</v>
      </c>
    </row>
    <row r="1218" spans="1:8" x14ac:dyDescent="0.4">
      <c r="A1218" s="12" t="s">
        <v>2888</v>
      </c>
      <c r="B1218" s="12" t="s">
        <v>2889</v>
      </c>
      <c r="C1218" s="12" t="s">
        <v>3540</v>
      </c>
      <c r="D1218" s="13">
        <v>35.54</v>
      </c>
      <c r="E1218" s="20">
        <f t="shared" si="54"/>
        <v>64.460000000000008</v>
      </c>
      <c r="F1218" s="14">
        <v>2.81</v>
      </c>
      <c r="G1218" s="15">
        <f t="shared" si="55"/>
        <v>2.8137310073157007</v>
      </c>
      <c r="H1218" s="8" t="str">
        <f t="shared" si="56"/>
        <v>Yes</v>
      </c>
    </row>
    <row r="1219" spans="1:8" x14ac:dyDescent="0.4">
      <c r="A1219" s="12" t="s">
        <v>3663</v>
      </c>
      <c r="B1219" s="12" t="s">
        <v>3664</v>
      </c>
      <c r="C1219" s="12" t="s">
        <v>3544</v>
      </c>
      <c r="D1219" s="13">
        <v>50</v>
      </c>
      <c r="E1219" s="20">
        <f t="shared" si="54"/>
        <v>50</v>
      </c>
      <c r="F1219" s="14">
        <v>2</v>
      </c>
      <c r="G1219" s="15">
        <f t="shared" si="55"/>
        <v>2</v>
      </c>
      <c r="H1219" s="8" t="str">
        <f t="shared" si="56"/>
        <v>Yes</v>
      </c>
    </row>
    <row r="1220" spans="1:8" x14ac:dyDescent="0.4">
      <c r="A1220" s="12" t="s">
        <v>2890</v>
      </c>
      <c r="B1220" s="12" t="s">
        <v>2891</v>
      </c>
      <c r="C1220" s="12" t="s">
        <v>3540</v>
      </c>
      <c r="D1220" s="13">
        <v>37.76</v>
      </c>
      <c r="E1220" s="20">
        <f t="shared" si="54"/>
        <v>62.24</v>
      </c>
      <c r="F1220" s="14">
        <v>2.65</v>
      </c>
      <c r="G1220" s="15">
        <f t="shared" si="55"/>
        <v>2.648305084745763</v>
      </c>
      <c r="H1220" s="8" t="str">
        <f t="shared" si="56"/>
        <v>Yes</v>
      </c>
    </row>
    <row r="1221" spans="1:8" x14ac:dyDescent="0.4">
      <c r="A1221" s="12" t="s">
        <v>2892</v>
      </c>
      <c r="B1221" s="12" t="s">
        <v>2893</v>
      </c>
      <c r="C1221" s="12" t="s">
        <v>3540</v>
      </c>
      <c r="D1221" s="13">
        <v>33.11</v>
      </c>
      <c r="E1221" s="20">
        <f t="shared" si="54"/>
        <v>66.89</v>
      </c>
      <c r="F1221" s="14">
        <v>3.02</v>
      </c>
      <c r="G1221" s="15">
        <f t="shared" si="55"/>
        <v>3.0202355783751131</v>
      </c>
      <c r="H1221" s="8" t="str">
        <f t="shared" si="56"/>
        <v>Yes</v>
      </c>
    </row>
    <row r="1222" spans="1:8" x14ac:dyDescent="0.4">
      <c r="A1222" s="12" t="s">
        <v>2896</v>
      </c>
      <c r="B1222" s="12" t="s">
        <v>2897</v>
      </c>
      <c r="C1222" s="12" t="s">
        <v>3541</v>
      </c>
      <c r="D1222" s="13">
        <v>22.6</v>
      </c>
      <c r="E1222" s="20">
        <f t="shared" ref="E1222:E1285" si="57">100-D1222</f>
        <v>77.400000000000006</v>
      </c>
      <c r="F1222" s="14">
        <v>4.42</v>
      </c>
      <c r="G1222" s="15">
        <f t="shared" ref="G1222:G1285" si="58">IFERROR(100/D1222,"")</f>
        <v>4.4247787610619467</v>
      </c>
      <c r="H1222" s="8" t="str">
        <f t="shared" ref="H1222:H1285" si="59">IF(E1222&gt;0,"Yes","No — 0% funding")</f>
        <v>Yes</v>
      </c>
    </row>
    <row r="1223" spans="1:8" x14ac:dyDescent="0.4">
      <c r="A1223" s="12" t="s">
        <v>2898</v>
      </c>
      <c r="B1223" s="12" t="s">
        <v>2899</v>
      </c>
      <c r="C1223" s="12" t="s">
        <v>3540</v>
      </c>
      <c r="D1223" s="13">
        <v>31.38</v>
      </c>
      <c r="E1223" s="20">
        <f t="shared" si="57"/>
        <v>68.62</v>
      </c>
      <c r="F1223" s="14">
        <v>3.19</v>
      </c>
      <c r="G1223" s="15">
        <f t="shared" si="58"/>
        <v>3.1867431485022308</v>
      </c>
      <c r="H1223" s="8" t="str">
        <f t="shared" si="59"/>
        <v>Yes</v>
      </c>
    </row>
    <row r="1224" spans="1:8" x14ac:dyDescent="0.4">
      <c r="A1224" s="12" t="s">
        <v>2900</v>
      </c>
      <c r="B1224" s="12" t="s">
        <v>2901</v>
      </c>
      <c r="C1224" s="12" t="s">
        <v>3544</v>
      </c>
      <c r="D1224" s="13">
        <v>50</v>
      </c>
      <c r="E1224" s="20">
        <f t="shared" si="57"/>
        <v>50</v>
      </c>
      <c r="F1224" s="14">
        <v>2</v>
      </c>
      <c r="G1224" s="15">
        <f t="shared" si="58"/>
        <v>2</v>
      </c>
      <c r="H1224" s="8" t="str">
        <f t="shared" si="59"/>
        <v>Yes</v>
      </c>
    </row>
    <row r="1225" spans="1:8" x14ac:dyDescent="0.4">
      <c r="A1225" s="12" t="s">
        <v>2902</v>
      </c>
      <c r="B1225" s="12" t="s">
        <v>2903</v>
      </c>
      <c r="C1225" s="12" t="s">
        <v>3540</v>
      </c>
      <c r="D1225" s="13">
        <v>31</v>
      </c>
      <c r="E1225" s="20">
        <f t="shared" si="57"/>
        <v>69</v>
      </c>
      <c r="F1225" s="14">
        <v>3.23</v>
      </c>
      <c r="G1225" s="15">
        <f t="shared" si="58"/>
        <v>3.225806451612903</v>
      </c>
      <c r="H1225" s="8" t="str">
        <f t="shared" si="59"/>
        <v>Yes</v>
      </c>
    </row>
    <row r="1226" spans="1:8" x14ac:dyDescent="0.4">
      <c r="A1226" s="12" t="s">
        <v>2904</v>
      </c>
      <c r="B1226" s="12" t="s">
        <v>2905</v>
      </c>
      <c r="C1226" s="12" t="s">
        <v>3540</v>
      </c>
      <c r="D1226" s="13">
        <v>33.78</v>
      </c>
      <c r="E1226" s="20">
        <f t="shared" si="57"/>
        <v>66.22</v>
      </c>
      <c r="F1226" s="14">
        <v>2.96</v>
      </c>
      <c r="G1226" s="15">
        <f t="shared" si="58"/>
        <v>2.9603315571343991</v>
      </c>
      <c r="H1226" s="8" t="str">
        <f t="shared" si="59"/>
        <v>Yes</v>
      </c>
    </row>
    <row r="1227" spans="1:8" x14ac:dyDescent="0.4">
      <c r="A1227" s="12" t="s">
        <v>2906</v>
      </c>
      <c r="B1227" s="12" t="s">
        <v>2907</v>
      </c>
      <c r="C1227" s="12" t="s">
        <v>3541</v>
      </c>
      <c r="D1227" s="13">
        <v>27.5</v>
      </c>
      <c r="E1227" s="20">
        <f t="shared" si="57"/>
        <v>72.5</v>
      </c>
      <c r="F1227" s="14">
        <v>3.64</v>
      </c>
      <c r="G1227" s="15">
        <f t="shared" si="58"/>
        <v>3.6363636363636362</v>
      </c>
      <c r="H1227" s="8" t="str">
        <f t="shared" si="59"/>
        <v>Yes</v>
      </c>
    </row>
    <row r="1228" spans="1:8" x14ac:dyDescent="0.4">
      <c r="A1228" s="12" t="s">
        <v>2908</v>
      </c>
      <c r="B1228" s="12" t="s">
        <v>2909</v>
      </c>
      <c r="C1228" s="12" t="s">
        <v>3540</v>
      </c>
      <c r="D1228" s="13">
        <v>34.299999999999997</v>
      </c>
      <c r="E1228" s="20">
        <f t="shared" si="57"/>
        <v>65.7</v>
      </c>
      <c r="F1228" s="14">
        <v>2.92</v>
      </c>
      <c r="G1228" s="15">
        <f t="shared" si="58"/>
        <v>2.915451895043732</v>
      </c>
      <c r="H1228" s="8" t="str">
        <f t="shared" si="59"/>
        <v>Yes</v>
      </c>
    </row>
    <row r="1229" spans="1:8" x14ac:dyDescent="0.4">
      <c r="A1229" s="12" t="s">
        <v>2910</v>
      </c>
      <c r="B1229" s="12" t="s">
        <v>2911</v>
      </c>
      <c r="C1229" s="12" t="s">
        <v>3540</v>
      </c>
      <c r="D1229" s="13">
        <v>29.68</v>
      </c>
      <c r="E1229" s="20">
        <f t="shared" si="57"/>
        <v>70.319999999999993</v>
      </c>
      <c r="F1229" s="14">
        <v>3.37</v>
      </c>
      <c r="G1229" s="15">
        <f t="shared" si="58"/>
        <v>3.3692722371967654</v>
      </c>
      <c r="H1229" s="8" t="str">
        <f t="shared" si="59"/>
        <v>Yes</v>
      </c>
    </row>
    <row r="1230" spans="1:8" x14ac:dyDescent="0.4">
      <c r="A1230" s="12" t="s">
        <v>2912</v>
      </c>
      <c r="B1230" s="12" t="s">
        <v>2913</v>
      </c>
      <c r="C1230" s="12" t="s">
        <v>3541</v>
      </c>
      <c r="D1230" s="13">
        <v>26.1</v>
      </c>
      <c r="E1230" s="20">
        <f t="shared" si="57"/>
        <v>73.900000000000006</v>
      </c>
      <c r="F1230" s="14">
        <v>3.83</v>
      </c>
      <c r="G1230" s="15">
        <f t="shared" si="58"/>
        <v>3.8314176245210727</v>
      </c>
      <c r="H1230" s="8" t="str">
        <f t="shared" si="59"/>
        <v>Yes</v>
      </c>
    </row>
    <row r="1231" spans="1:8" x14ac:dyDescent="0.4">
      <c r="A1231" s="12" t="s">
        <v>2914</v>
      </c>
      <c r="B1231" s="12" t="s">
        <v>2915</v>
      </c>
      <c r="C1231" s="12" t="s">
        <v>3540</v>
      </c>
      <c r="D1231" s="13">
        <v>32.020000000000003</v>
      </c>
      <c r="E1231" s="20">
        <f t="shared" si="57"/>
        <v>67.97999999999999</v>
      </c>
      <c r="F1231" s="14">
        <v>3.12</v>
      </c>
      <c r="G1231" s="15">
        <f t="shared" si="58"/>
        <v>3.1230480949406618</v>
      </c>
      <c r="H1231" s="8" t="str">
        <f t="shared" si="59"/>
        <v>Yes</v>
      </c>
    </row>
    <row r="1232" spans="1:8" x14ac:dyDescent="0.4">
      <c r="A1232" s="12" t="s">
        <v>2916</v>
      </c>
      <c r="B1232" s="12" t="s">
        <v>2917</v>
      </c>
      <c r="C1232" s="12" t="s">
        <v>3544</v>
      </c>
      <c r="D1232" s="13">
        <v>50</v>
      </c>
      <c r="E1232" s="20">
        <f t="shared" si="57"/>
        <v>50</v>
      </c>
      <c r="F1232" s="14">
        <v>2</v>
      </c>
      <c r="G1232" s="15">
        <f t="shared" si="58"/>
        <v>2</v>
      </c>
      <c r="H1232" s="8" t="str">
        <f t="shared" si="59"/>
        <v>Yes</v>
      </c>
    </row>
    <row r="1233" spans="1:8" x14ac:dyDescent="0.4">
      <c r="A1233" s="12" t="s">
        <v>3665</v>
      </c>
      <c r="B1233" s="12" t="s">
        <v>3666</v>
      </c>
      <c r="C1233" s="12" t="s">
        <v>3540</v>
      </c>
      <c r="D1233" s="13">
        <v>41.43</v>
      </c>
      <c r="E1233" s="20">
        <f t="shared" si="57"/>
        <v>58.57</v>
      </c>
      <c r="F1233" s="14">
        <v>2.41</v>
      </c>
      <c r="G1233" s="15">
        <f t="shared" si="58"/>
        <v>2.4137098720733769</v>
      </c>
      <c r="H1233" s="8" t="str">
        <f t="shared" si="59"/>
        <v>Yes</v>
      </c>
    </row>
    <row r="1234" spans="1:8" x14ac:dyDescent="0.4">
      <c r="A1234" s="12" t="s">
        <v>2918</v>
      </c>
      <c r="B1234" s="12" t="s">
        <v>2919</v>
      </c>
      <c r="C1234" s="12" t="s">
        <v>3547</v>
      </c>
      <c r="D1234" s="13">
        <v>38.72</v>
      </c>
      <c r="E1234" s="20">
        <f t="shared" si="57"/>
        <v>61.28</v>
      </c>
      <c r="F1234" s="14">
        <v>2.58</v>
      </c>
      <c r="G1234" s="15">
        <f t="shared" si="58"/>
        <v>2.5826446280991737</v>
      </c>
      <c r="H1234" s="8" t="str">
        <f t="shared" si="59"/>
        <v>Yes</v>
      </c>
    </row>
    <row r="1235" spans="1:8" x14ac:dyDescent="0.4">
      <c r="A1235" s="12" t="s">
        <v>2920</v>
      </c>
      <c r="B1235" s="12" t="s">
        <v>2921</v>
      </c>
      <c r="C1235" s="12" t="s">
        <v>3547</v>
      </c>
      <c r="D1235" s="13">
        <v>39.18</v>
      </c>
      <c r="E1235" s="20">
        <f t="shared" si="57"/>
        <v>60.82</v>
      </c>
      <c r="F1235" s="14">
        <v>2.5499999999999998</v>
      </c>
      <c r="G1235" s="15">
        <f t="shared" si="58"/>
        <v>2.5523226135783563</v>
      </c>
      <c r="H1235" s="8" t="str">
        <f t="shared" si="59"/>
        <v>Yes</v>
      </c>
    </row>
    <row r="1236" spans="1:8" x14ac:dyDescent="0.4">
      <c r="A1236" s="12" t="s">
        <v>2924</v>
      </c>
      <c r="B1236" s="12" t="s">
        <v>2925</v>
      </c>
      <c r="C1236" s="12" t="s">
        <v>3547</v>
      </c>
      <c r="D1236" s="13">
        <v>38.67</v>
      </c>
      <c r="E1236" s="20">
        <f t="shared" si="57"/>
        <v>61.33</v>
      </c>
      <c r="F1236" s="14">
        <v>2.59</v>
      </c>
      <c r="G1236" s="15">
        <f t="shared" si="58"/>
        <v>2.5859839668994051</v>
      </c>
      <c r="H1236" s="8" t="str">
        <f t="shared" si="59"/>
        <v>Yes</v>
      </c>
    </row>
    <row r="1237" spans="1:8" x14ac:dyDescent="0.4">
      <c r="A1237" s="12" t="s">
        <v>2926</v>
      </c>
      <c r="B1237" s="12" t="s">
        <v>2927</v>
      </c>
      <c r="C1237" s="12" t="s">
        <v>3547</v>
      </c>
      <c r="D1237" s="13">
        <v>38.92</v>
      </c>
      <c r="E1237" s="20">
        <f t="shared" si="57"/>
        <v>61.08</v>
      </c>
      <c r="F1237" s="14">
        <v>2.57</v>
      </c>
      <c r="G1237" s="15">
        <f t="shared" si="58"/>
        <v>2.5693730729701953</v>
      </c>
      <c r="H1237" s="8" t="str">
        <f t="shared" si="59"/>
        <v>Yes</v>
      </c>
    </row>
    <row r="1238" spans="1:8" x14ac:dyDescent="0.4">
      <c r="A1238" s="12" t="s">
        <v>2928</v>
      </c>
      <c r="B1238" s="12" t="s">
        <v>2929</v>
      </c>
      <c r="C1238" s="12" t="s">
        <v>3547</v>
      </c>
      <c r="D1238" s="13">
        <v>38.520000000000003</v>
      </c>
      <c r="E1238" s="20">
        <f t="shared" si="57"/>
        <v>61.48</v>
      </c>
      <c r="F1238" s="14">
        <v>2.6</v>
      </c>
      <c r="G1238" s="15">
        <f t="shared" si="58"/>
        <v>2.5960539979231565</v>
      </c>
      <c r="H1238" s="8" t="str">
        <f t="shared" si="59"/>
        <v>Yes</v>
      </c>
    </row>
    <row r="1239" spans="1:8" x14ac:dyDescent="0.4">
      <c r="A1239" s="12" t="s">
        <v>2930</v>
      </c>
      <c r="B1239" s="12" t="s">
        <v>2931</v>
      </c>
      <c r="C1239" s="12" t="s">
        <v>3547</v>
      </c>
      <c r="D1239" s="13">
        <v>38.56</v>
      </c>
      <c r="E1239" s="20">
        <f t="shared" si="57"/>
        <v>61.44</v>
      </c>
      <c r="F1239" s="14">
        <v>2.59</v>
      </c>
      <c r="G1239" s="15">
        <f t="shared" si="58"/>
        <v>2.5933609958506221</v>
      </c>
      <c r="H1239" s="8" t="str">
        <f t="shared" si="59"/>
        <v>Yes</v>
      </c>
    </row>
    <row r="1240" spans="1:8" x14ac:dyDescent="0.4">
      <c r="A1240" s="12" t="s">
        <v>2932</v>
      </c>
      <c r="B1240" s="12" t="s">
        <v>2933</v>
      </c>
      <c r="C1240" s="12" t="s">
        <v>3547</v>
      </c>
      <c r="D1240" s="13">
        <v>38.78</v>
      </c>
      <c r="E1240" s="20">
        <f t="shared" si="57"/>
        <v>61.22</v>
      </c>
      <c r="F1240" s="14">
        <v>2.58</v>
      </c>
      <c r="G1240" s="15">
        <f t="shared" si="58"/>
        <v>2.5786487880350695</v>
      </c>
      <c r="H1240" s="8" t="str">
        <f t="shared" si="59"/>
        <v>Yes</v>
      </c>
    </row>
    <row r="1241" spans="1:8" x14ac:dyDescent="0.4">
      <c r="A1241" s="12" t="s">
        <v>2936</v>
      </c>
      <c r="B1241" s="12" t="s">
        <v>2937</v>
      </c>
      <c r="C1241" s="12" t="s">
        <v>3547</v>
      </c>
      <c r="D1241" s="13">
        <v>37.86</v>
      </c>
      <c r="E1241" s="20">
        <f t="shared" si="57"/>
        <v>62.14</v>
      </c>
      <c r="F1241" s="14">
        <v>2.64</v>
      </c>
      <c r="G1241" s="15">
        <f t="shared" si="58"/>
        <v>2.6413100898045432</v>
      </c>
      <c r="H1241" s="8" t="str">
        <f t="shared" si="59"/>
        <v>Yes</v>
      </c>
    </row>
    <row r="1242" spans="1:8" x14ac:dyDescent="0.4">
      <c r="A1242" s="12" t="s">
        <v>2938</v>
      </c>
      <c r="B1242" s="12" t="s">
        <v>2939</v>
      </c>
      <c r="C1242" s="12" t="s">
        <v>3547</v>
      </c>
      <c r="D1242" s="13">
        <v>38.01</v>
      </c>
      <c r="E1242" s="20">
        <f t="shared" si="57"/>
        <v>61.99</v>
      </c>
      <c r="F1242" s="14">
        <v>2.63</v>
      </c>
      <c r="G1242" s="15">
        <f t="shared" si="58"/>
        <v>2.6308866087871614</v>
      </c>
      <c r="H1242" s="8" t="str">
        <f t="shared" si="59"/>
        <v>Yes</v>
      </c>
    </row>
    <row r="1243" spans="1:8" x14ac:dyDescent="0.4">
      <c r="A1243" s="12" t="s">
        <v>2940</v>
      </c>
      <c r="B1243" s="12" t="s">
        <v>2941</v>
      </c>
      <c r="C1243" s="12" t="s">
        <v>3544</v>
      </c>
      <c r="D1243" s="13">
        <v>50</v>
      </c>
      <c r="E1243" s="20">
        <f t="shared" si="57"/>
        <v>50</v>
      </c>
      <c r="F1243" s="14">
        <v>2</v>
      </c>
      <c r="G1243" s="15">
        <f t="shared" si="58"/>
        <v>2</v>
      </c>
      <c r="H1243" s="8" t="str">
        <f t="shared" si="59"/>
        <v>Yes</v>
      </c>
    </row>
    <row r="1244" spans="1:8" x14ac:dyDescent="0.4">
      <c r="A1244" s="12" t="s">
        <v>2942</v>
      </c>
      <c r="B1244" s="12" t="s">
        <v>2943</v>
      </c>
      <c r="C1244" s="12" t="s">
        <v>3544</v>
      </c>
      <c r="D1244" s="13">
        <v>50</v>
      </c>
      <c r="E1244" s="20">
        <f t="shared" si="57"/>
        <v>50</v>
      </c>
      <c r="F1244" s="14">
        <v>2</v>
      </c>
      <c r="G1244" s="15">
        <f t="shared" si="58"/>
        <v>2</v>
      </c>
      <c r="H1244" s="8" t="str">
        <f t="shared" si="59"/>
        <v>Yes</v>
      </c>
    </row>
    <row r="1245" spans="1:8" x14ac:dyDescent="0.4">
      <c r="A1245" s="12" t="s">
        <v>2946</v>
      </c>
      <c r="B1245" s="12" t="s">
        <v>2947</v>
      </c>
      <c r="C1245" s="12" t="s">
        <v>3540</v>
      </c>
      <c r="D1245" s="13">
        <v>39.9</v>
      </c>
      <c r="E1245" s="20">
        <f t="shared" si="57"/>
        <v>60.1</v>
      </c>
      <c r="F1245" s="14">
        <v>2.5099999999999998</v>
      </c>
      <c r="G1245" s="15">
        <f t="shared" si="58"/>
        <v>2.5062656641604013</v>
      </c>
      <c r="H1245" s="8" t="str">
        <f t="shared" si="59"/>
        <v>Yes</v>
      </c>
    </row>
    <row r="1246" spans="1:8" x14ac:dyDescent="0.4">
      <c r="A1246" s="12" t="s">
        <v>2948</v>
      </c>
      <c r="B1246" s="12" t="s">
        <v>2949</v>
      </c>
      <c r="C1246" s="12" t="s">
        <v>3540</v>
      </c>
      <c r="D1246" s="13">
        <v>29.77</v>
      </c>
      <c r="E1246" s="20">
        <f t="shared" si="57"/>
        <v>70.23</v>
      </c>
      <c r="F1246" s="14">
        <v>3.36</v>
      </c>
      <c r="G1246" s="15">
        <f t="shared" si="58"/>
        <v>3.359086328518643</v>
      </c>
      <c r="H1246" s="8" t="str">
        <f t="shared" si="59"/>
        <v>Yes</v>
      </c>
    </row>
    <row r="1247" spans="1:8" x14ac:dyDescent="0.4">
      <c r="A1247" s="12" t="s">
        <v>2950</v>
      </c>
      <c r="B1247" s="12" t="s">
        <v>2951</v>
      </c>
      <c r="C1247" s="12" t="s">
        <v>3540</v>
      </c>
      <c r="D1247" s="13">
        <v>29.45</v>
      </c>
      <c r="E1247" s="20">
        <f t="shared" si="57"/>
        <v>70.55</v>
      </c>
      <c r="F1247" s="14">
        <v>3.4</v>
      </c>
      <c r="G1247" s="15">
        <f t="shared" si="58"/>
        <v>3.3955857385398982</v>
      </c>
      <c r="H1247" s="8" t="str">
        <f t="shared" si="59"/>
        <v>Yes</v>
      </c>
    </row>
    <row r="1248" spans="1:8" x14ac:dyDescent="0.4">
      <c r="A1248" s="12" t="s">
        <v>2952</v>
      </c>
      <c r="B1248" s="12" t="s">
        <v>2953</v>
      </c>
      <c r="C1248" s="12" t="s">
        <v>3540</v>
      </c>
      <c r="D1248" s="13">
        <v>34.799999999999997</v>
      </c>
      <c r="E1248" s="20">
        <f t="shared" si="57"/>
        <v>65.2</v>
      </c>
      <c r="F1248" s="14">
        <v>2.87</v>
      </c>
      <c r="G1248" s="15">
        <f t="shared" si="58"/>
        <v>2.8735632183908049</v>
      </c>
      <c r="H1248" s="8" t="str">
        <f t="shared" si="59"/>
        <v>Yes</v>
      </c>
    </row>
    <row r="1249" spans="1:8" x14ac:dyDescent="0.4">
      <c r="A1249" s="12" t="s">
        <v>2954</v>
      </c>
      <c r="B1249" s="12" t="s">
        <v>2955</v>
      </c>
      <c r="C1249" s="12" t="s">
        <v>3540</v>
      </c>
      <c r="D1249" s="13">
        <v>33.200000000000003</v>
      </c>
      <c r="E1249" s="20">
        <f t="shared" si="57"/>
        <v>66.8</v>
      </c>
      <c r="F1249" s="14">
        <v>3.01</v>
      </c>
      <c r="G1249" s="15">
        <f t="shared" si="58"/>
        <v>3.012048192771084</v>
      </c>
      <c r="H1249" s="8" t="str">
        <f t="shared" si="59"/>
        <v>Yes</v>
      </c>
    </row>
    <row r="1250" spans="1:8" x14ac:dyDescent="0.4">
      <c r="A1250" s="12" t="s">
        <v>2956</v>
      </c>
      <c r="B1250" s="12" t="s">
        <v>2957</v>
      </c>
      <c r="C1250" s="12" t="s">
        <v>3540</v>
      </c>
      <c r="D1250" s="13">
        <v>31.82</v>
      </c>
      <c r="E1250" s="20">
        <f t="shared" si="57"/>
        <v>68.180000000000007</v>
      </c>
      <c r="F1250" s="14">
        <v>3.14</v>
      </c>
      <c r="G1250" s="15">
        <f t="shared" si="58"/>
        <v>3.1426775612822122</v>
      </c>
      <c r="H1250" s="8" t="str">
        <f t="shared" si="59"/>
        <v>Yes</v>
      </c>
    </row>
    <row r="1251" spans="1:8" x14ac:dyDescent="0.4">
      <c r="A1251" s="12" t="s">
        <v>2958</v>
      </c>
      <c r="B1251" s="12" t="s">
        <v>2959</v>
      </c>
      <c r="C1251" s="12" t="s">
        <v>3540</v>
      </c>
      <c r="D1251" s="13">
        <v>26.5</v>
      </c>
      <c r="E1251" s="20">
        <f t="shared" si="57"/>
        <v>73.5</v>
      </c>
      <c r="F1251" s="14">
        <v>3.77</v>
      </c>
      <c r="G1251" s="15">
        <f t="shared" si="58"/>
        <v>3.7735849056603774</v>
      </c>
      <c r="H1251" s="8" t="str">
        <f t="shared" si="59"/>
        <v>Yes</v>
      </c>
    </row>
    <row r="1252" spans="1:8" x14ac:dyDescent="0.4">
      <c r="A1252" s="12" t="s">
        <v>2960</v>
      </c>
      <c r="B1252" s="12" t="s">
        <v>2961</v>
      </c>
      <c r="C1252" s="12" t="s">
        <v>3540</v>
      </c>
      <c r="D1252" s="13">
        <v>28.05</v>
      </c>
      <c r="E1252" s="20">
        <f t="shared" si="57"/>
        <v>71.95</v>
      </c>
      <c r="F1252" s="14">
        <v>3.57</v>
      </c>
      <c r="G1252" s="15">
        <f t="shared" si="58"/>
        <v>3.5650623885918002</v>
      </c>
      <c r="H1252" s="8" t="str">
        <f t="shared" si="59"/>
        <v>Yes</v>
      </c>
    </row>
    <row r="1253" spans="1:8" x14ac:dyDescent="0.4">
      <c r="A1253" s="12" t="s">
        <v>2962</v>
      </c>
      <c r="B1253" s="12" t="s">
        <v>2963</v>
      </c>
      <c r="C1253" s="12" t="s">
        <v>3540</v>
      </c>
      <c r="D1253" s="13">
        <v>35.93</v>
      </c>
      <c r="E1253" s="20">
        <f t="shared" si="57"/>
        <v>64.069999999999993</v>
      </c>
      <c r="F1253" s="14">
        <v>2.78</v>
      </c>
      <c r="G1253" s="15">
        <f t="shared" si="58"/>
        <v>2.7831895352073475</v>
      </c>
      <c r="H1253" s="8" t="str">
        <f t="shared" si="59"/>
        <v>Yes</v>
      </c>
    </row>
    <row r="1254" spans="1:8" x14ac:dyDescent="0.4">
      <c r="A1254" s="12" t="s">
        <v>2966</v>
      </c>
      <c r="B1254" s="12" t="s">
        <v>2967</v>
      </c>
      <c r="C1254" s="12" t="s">
        <v>3540</v>
      </c>
      <c r="D1254" s="13">
        <v>38.71</v>
      </c>
      <c r="E1254" s="20">
        <f t="shared" si="57"/>
        <v>61.29</v>
      </c>
      <c r="F1254" s="14">
        <v>2.58</v>
      </c>
      <c r="G1254" s="15">
        <f t="shared" si="58"/>
        <v>2.5833118057349522</v>
      </c>
      <c r="H1254" s="8" t="str">
        <f t="shared" si="59"/>
        <v>Yes</v>
      </c>
    </row>
    <row r="1255" spans="1:8" x14ac:dyDescent="0.4">
      <c r="A1255" s="12" t="s">
        <v>2972</v>
      </c>
      <c r="B1255" s="12" t="s">
        <v>2973</v>
      </c>
      <c r="C1255" s="12" t="s">
        <v>3547</v>
      </c>
      <c r="D1255" s="13">
        <v>20</v>
      </c>
      <c r="E1255" s="20">
        <f t="shared" si="57"/>
        <v>80</v>
      </c>
      <c r="F1255" s="14">
        <v>5</v>
      </c>
      <c r="G1255" s="15">
        <f t="shared" si="58"/>
        <v>5</v>
      </c>
      <c r="H1255" s="8" t="str">
        <f t="shared" si="59"/>
        <v>Yes</v>
      </c>
    </row>
    <row r="1256" spans="1:8" x14ac:dyDescent="0.4">
      <c r="A1256" s="12" t="s">
        <v>2974</v>
      </c>
      <c r="B1256" s="12" t="s">
        <v>2975</v>
      </c>
      <c r="C1256" s="12" t="s">
        <v>3540</v>
      </c>
      <c r="D1256" s="13">
        <v>29.58</v>
      </c>
      <c r="E1256" s="20">
        <f t="shared" si="57"/>
        <v>70.42</v>
      </c>
      <c r="F1256" s="14">
        <v>3.38</v>
      </c>
      <c r="G1256" s="15">
        <f t="shared" si="58"/>
        <v>3.3806626098715351</v>
      </c>
      <c r="H1256" s="8" t="str">
        <f t="shared" si="59"/>
        <v>Yes</v>
      </c>
    </row>
    <row r="1257" spans="1:8" x14ac:dyDescent="0.4">
      <c r="A1257" s="12" t="s">
        <v>2976</v>
      </c>
      <c r="B1257" s="12" t="s">
        <v>2977</v>
      </c>
      <c r="C1257" s="12" t="s">
        <v>3540</v>
      </c>
      <c r="D1257" s="13">
        <v>35.42</v>
      </c>
      <c r="E1257" s="20">
        <f t="shared" si="57"/>
        <v>64.58</v>
      </c>
      <c r="F1257" s="14">
        <v>2.82</v>
      </c>
      <c r="G1257" s="15">
        <f t="shared" si="58"/>
        <v>2.8232636928289101</v>
      </c>
      <c r="H1257" s="8" t="str">
        <f t="shared" si="59"/>
        <v>Yes</v>
      </c>
    </row>
    <row r="1258" spans="1:8" x14ac:dyDescent="0.4">
      <c r="A1258" s="12" t="s">
        <v>2982</v>
      </c>
      <c r="B1258" s="12" t="s">
        <v>2983</v>
      </c>
      <c r="C1258" s="12" t="s">
        <v>3540</v>
      </c>
      <c r="D1258" s="13">
        <v>36.83</v>
      </c>
      <c r="E1258" s="20">
        <f t="shared" si="57"/>
        <v>63.17</v>
      </c>
      <c r="F1258" s="14">
        <v>2.72</v>
      </c>
      <c r="G1258" s="15">
        <f t="shared" si="58"/>
        <v>2.7151778441487919</v>
      </c>
      <c r="H1258" s="8" t="str">
        <f t="shared" si="59"/>
        <v>Yes</v>
      </c>
    </row>
    <row r="1259" spans="1:8" x14ac:dyDescent="0.4">
      <c r="A1259" s="12" t="s">
        <v>2990</v>
      </c>
      <c r="B1259" s="12" t="s">
        <v>2991</v>
      </c>
      <c r="C1259" s="12" t="s">
        <v>3540</v>
      </c>
      <c r="D1259" s="13">
        <v>31.69</v>
      </c>
      <c r="E1259" s="20">
        <f t="shared" si="57"/>
        <v>68.31</v>
      </c>
      <c r="F1259" s="14">
        <v>3.16</v>
      </c>
      <c r="G1259" s="15">
        <f t="shared" si="58"/>
        <v>3.1555695803092458</v>
      </c>
      <c r="H1259" s="8" t="str">
        <f t="shared" si="59"/>
        <v>Yes</v>
      </c>
    </row>
    <row r="1260" spans="1:8" x14ac:dyDescent="0.4">
      <c r="A1260" s="12" t="s">
        <v>2992</v>
      </c>
      <c r="B1260" s="12" t="s">
        <v>2993</v>
      </c>
      <c r="C1260" s="12" t="s">
        <v>3540</v>
      </c>
      <c r="D1260" s="13">
        <v>35.83</v>
      </c>
      <c r="E1260" s="20">
        <f t="shared" si="57"/>
        <v>64.17</v>
      </c>
      <c r="F1260" s="14">
        <v>2.79</v>
      </c>
      <c r="G1260" s="15">
        <f t="shared" si="58"/>
        <v>2.7909572983533355</v>
      </c>
      <c r="H1260" s="8" t="str">
        <f t="shared" si="59"/>
        <v>Yes</v>
      </c>
    </row>
    <row r="1261" spans="1:8" x14ac:dyDescent="0.4">
      <c r="A1261" s="12" t="s">
        <v>2994</v>
      </c>
      <c r="B1261" s="12" t="s">
        <v>2995</v>
      </c>
      <c r="C1261" s="12" t="s">
        <v>3541</v>
      </c>
      <c r="D1261" s="13">
        <v>26.4</v>
      </c>
      <c r="E1261" s="20">
        <f t="shared" si="57"/>
        <v>73.599999999999994</v>
      </c>
      <c r="F1261" s="14">
        <v>3.79</v>
      </c>
      <c r="G1261" s="15">
        <f t="shared" si="58"/>
        <v>3.7878787878787881</v>
      </c>
      <c r="H1261" s="8" t="str">
        <f t="shared" si="59"/>
        <v>Yes</v>
      </c>
    </row>
    <row r="1262" spans="1:8" x14ac:dyDescent="0.4">
      <c r="A1262" s="12" t="s">
        <v>2996</v>
      </c>
      <c r="B1262" s="12" t="s">
        <v>2997</v>
      </c>
      <c r="C1262" s="12" t="s">
        <v>3540</v>
      </c>
      <c r="D1262" s="13">
        <v>34.479999999999997</v>
      </c>
      <c r="E1262" s="20">
        <f t="shared" si="57"/>
        <v>65.52000000000001</v>
      </c>
      <c r="F1262" s="14">
        <v>2.9</v>
      </c>
      <c r="G1262" s="15">
        <f t="shared" si="58"/>
        <v>2.9002320185614852</v>
      </c>
      <c r="H1262" s="8" t="str">
        <f t="shared" si="59"/>
        <v>Yes</v>
      </c>
    </row>
    <row r="1263" spans="1:8" x14ac:dyDescent="0.4">
      <c r="A1263" s="12" t="s">
        <v>2998</v>
      </c>
      <c r="B1263" s="12" t="s">
        <v>2999</v>
      </c>
      <c r="C1263" s="12" t="s">
        <v>3540</v>
      </c>
      <c r="D1263" s="13">
        <v>35.979999999999997</v>
      </c>
      <c r="E1263" s="20">
        <f t="shared" si="57"/>
        <v>64.02000000000001</v>
      </c>
      <c r="F1263" s="14">
        <v>2.78</v>
      </c>
      <c r="G1263" s="15">
        <f t="shared" si="58"/>
        <v>2.7793218454697057</v>
      </c>
      <c r="H1263" s="8" t="str">
        <f t="shared" si="59"/>
        <v>Yes</v>
      </c>
    </row>
    <row r="1264" spans="1:8" x14ac:dyDescent="0.4">
      <c r="A1264" s="12" t="s">
        <v>3000</v>
      </c>
      <c r="B1264" s="12" t="s">
        <v>3001</v>
      </c>
      <c r="C1264" s="12" t="s">
        <v>3540</v>
      </c>
      <c r="D1264" s="13">
        <v>32.840000000000003</v>
      </c>
      <c r="E1264" s="20">
        <f t="shared" si="57"/>
        <v>67.16</v>
      </c>
      <c r="F1264" s="14">
        <v>3.05</v>
      </c>
      <c r="G1264" s="15">
        <f t="shared" si="58"/>
        <v>3.0450669914738122</v>
      </c>
      <c r="H1264" s="8" t="str">
        <f t="shared" si="59"/>
        <v>Yes</v>
      </c>
    </row>
    <row r="1265" spans="1:8" x14ac:dyDescent="0.4">
      <c r="A1265" s="12" t="s">
        <v>3002</v>
      </c>
      <c r="B1265" s="12" t="s">
        <v>3003</v>
      </c>
      <c r="C1265" s="12" t="s">
        <v>3541</v>
      </c>
      <c r="D1265" s="13">
        <v>26.2</v>
      </c>
      <c r="E1265" s="20">
        <f t="shared" si="57"/>
        <v>73.8</v>
      </c>
      <c r="F1265" s="14">
        <v>3.82</v>
      </c>
      <c r="G1265" s="15">
        <f t="shared" si="58"/>
        <v>3.8167938931297711</v>
      </c>
      <c r="H1265" s="8" t="str">
        <f t="shared" si="59"/>
        <v>Yes</v>
      </c>
    </row>
    <row r="1266" spans="1:8" x14ac:dyDescent="0.4">
      <c r="A1266" s="12" t="s">
        <v>3004</v>
      </c>
      <c r="B1266" s="12" t="s">
        <v>3005</v>
      </c>
      <c r="C1266" s="12" t="s">
        <v>3540</v>
      </c>
      <c r="D1266" s="13">
        <v>37.58</v>
      </c>
      <c r="E1266" s="20">
        <f t="shared" si="57"/>
        <v>62.42</v>
      </c>
      <c r="F1266" s="14">
        <v>2.66</v>
      </c>
      <c r="G1266" s="15">
        <f t="shared" si="58"/>
        <v>2.6609898882384249</v>
      </c>
      <c r="H1266" s="8" t="str">
        <f t="shared" si="59"/>
        <v>Yes</v>
      </c>
    </row>
    <row r="1267" spans="1:8" x14ac:dyDescent="0.4">
      <c r="A1267" s="12" t="s">
        <v>3006</v>
      </c>
      <c r="B1267" s="12" t="s">
        <v>3007</v>
      </c>
      <c r="C1267" s="12" t="s">
        <v>3540</v>
      </c>
      <c r="D1267" s="13">
        <v>37.4</v>
      </c>
      <c r="E1267" s="20">
        <f t="shared" si="57"/>
        <v>62.6</v>
      </c>
      <c r="F1267" s="14">
        <v>2.67</v>
      </c>
      <c r="G1267" s="15">
        <f t="shared" si="58"/>
        <v>2.6737967914438503</v>
      </c>
      <c r="H1267" s="8" t="str">
        <f t="shared" si="59"/>
        <v>Yes</v>
      </c>
    </row>
    <row r="1268" spans="1:8" x14ac:dyDescent="0.4">
      <c r="A1268" s="12" t="s">
        <v>3008</v>
      </c>
      <c r="B1268" s="12" t="s">
        <v>3009</v>
      </c>
      <c r="C1268" s="12" t="s">
        <v>3540</v>
      </c>
      <c r="D1268" s="13">
        <v>33.5</v>
      </c>
      <c r="E1268" s="20">
        <f t="shared" si="57"/>
        <v>66.5</v>
      </c>
      <c r="F1268" s="14">
        <v>2.99</v>
      </c>
      <c r="G1268" s="15">
        <f t="shared" si="58"/>
        <v>2.9850746268656718</v>
      </c>
      <c r="H1268" s="8" t="str">
        <f t="shared" si="59"/>
        <v>Yes</v>
      </c>
    </row>
    <row r="1269" spans="1:8" x14ac:dyDescent="0.4">
      <c r="A1269" s="12" t="s">
        <v>3010</v>
      </c>
      <c r="B1269" s="12" t="s">
        <v>3011</v>
      </c>
      <c r="C1269" s="12" t="s">
        <v>3544</v>
      </c>
      <c r="D1269" s="13">
        <v>50</v>
      </c>
      <c r="E1269" s="20">
        <f t="shared" si="57"/>
        <v>50</v>
      </c>
      <c r="F1269" s="14">
        <v>2</v>
      </c>
      <c r="G1269" s="15">
        <f t="shared" si="58"/>
        <v>2</v>
      </c>
      <c r="H1269" s="8" t="str">
        <f t="shared" si="59"/>
        <v>Yes</v>
      </c>
    </row>
    <row r="1270" spans="1:8" x14ac:dyDescent="0.4">
      <c r="A1270" s="12" t="s">
        <v>3012</v>
      </c>
      <c r="B1270" s="12" t="s">
        <v>3013</v>
      </c>
      <c r="C1270" s="12" t="s">
        <v>3540</v>
      </c>
      <c r="D1270" s="13">
        <v>39.19</v>
      </c>
      <c r="E1270" s="20">
        <f t="shared" si="57"/>
        <v>60.81</v>
      </c>
      <c r="F1270" s="14">
        <v>2.5499999999999998</v>
      </c>
      <c r="G1270" s="15">
        <f t="shared" si="58"/>
        <v>2.5516713447307988</v>
      </c>
      <c r="H1270" s="8" t="str">
        <f t="shared" si="59"/>
        <v>Yes</v>
      </c>
    </row>
    <row r="1271" spans="1:8" x14ac:dyDescent="0.4">
      <c r="A1271" s="12" t="s">
        <v>3014</v>
      </c>
      <c r="B1271" s="12" t="s">
        <v>3015</v>
      </c>
      <c r="C1271" s="12" t="s">
        <v>3540</v>
      </c>
      <c r="D1271" s="13">
        <v>37.42</v>
      </c>
      <c r="E1271" s="20">
        <f t="shared" si="57"/>
        <v>62.58</v>
      </c>
      <c r="F1271" s="14">
        <v>2.67</v>
      </c>
      <c r="G1271" s="15">
        <f t="shared" si="58"/>
        <v>2.672367717797969</v>
      </c>
      <c r="H1271" s="8" t="str">
        <f t="shared" si="59"/>
        <v>Yes</v>
      </c>
    </row>
    <row r="1272" spans="1:8" x14ac:dyDescent="0.4">
      <c r="A1272" s="12" t="s">
        <v>3016</v>
      </c>
      <c r="B1272" s="12" t="s">
        <v>3017</v>
      </c>
      <c r="C1272" s="12" t="s">
        <v>3540</v>
      </c>
      <c r="D1272" s="13">
        <v>40.94</v>
      </c>
      <c r="E1272" s="20">
        <f t="shared" si="57"/>
        <v>59.06</v>
      </c>
      <c r="F1272" s="14">
        <v>2.44</v>
      </c>
      <c r="G1272" s="15">
        <f t="shared" si="58"/>
        <v>2.442598925256473</v>
      </c>
      <c r="H1272" s="8" t="str">
        <f t="shared" si="59"/>
        <v>Yes</v>
      </c>
    </row>
    <row r="1273" spans="1:8" x14ac:dyDescent="0.4">
      <c r="A1273" s="12" t="s">
        <v>3020</v>
      </c>
      <c r="B1273" s="12" t="s">
        <v>3021</v>
      </c>
      <c r="C1273" s="12" t="s">
        <v>3544</v>
      </c>
      <c r="D1273" s="13">
        <v>50</v>
      </c>
      <c r="E1273" s="20">
        <f t="shared" si="57"/>
        <v>50</v>
      </c>
      <c r="F1273" s="14">
        <v>2</v>
      </c>
      <c r="G1273" s="15">
        <f t="shared" si="58"/>
        <v>2</v>
      </c>
      <c r="H1273" s="8" t="str">
        <f t="shared" si="59"/>
        <v>Yes</v>
      </c>
    </row>
    <row r="1274" spans="1:8" x14ac:dyDescent="0.4">
      <c r="A1274" s="12" t="s">
        <v>3024</v>
      </c>
      <c r="B1274" s="12" t="s">
        <v>3025</v>
      </c>
      <c r="C1274" s="12" t="s">
        <v>3540</v>
      </c>
      <c r="D1274" s="13">
        <v>33.979999999999997</v>
      </c>
      <c r="E1274" s="20">
        <f t="shared" si="57"/>
        <v>66.02000000000001</v>
      </c>
      <c r="F1274" s="14">
        <v>2.94</v>
      </c>
      <c r="G1274" s="15">
        <f t="shared" si="58"/>
        <v>2.9429075927015895</v>
      </c>
      <c r="H1274" s="8" t="str">
        <f t="shared" si="59"/>
        <v>Yes</v>
      </c>
    </row>
    <row r="1275" spans="1:8" x14ac:dyDescent="0.4">
      <c r="A1275" s="12" t="s">
        <v>3026</v>
      </c>
      <c r="B1275" s="12" t="s">
        <v>3027</v>
      </c>
      <c r="C1275" s="12" t="s">
        <v>3540</v>
      </c>
      <c r="D1275" s="13">
        <v>33.19</v>
      </c>
      <c r="E1275" s="20">
        <f t="shared" si="57"/>
        <v>66.81</v>
      </c>
      <c r="F1275" s="14">
        <v>3.01</v>
      </c>
      <c r="G1275" s="15">
        <f t="shared" si="58"/>
        <v>3.0129557095510697</v>
      </c>
      <c r="H1275" s="8" t="str">
        <f t="shared" si="59"/>
        <v>Yes</v>
      </c>
    </row>
    <row r="1276" spans="1:8" x14ac:dyDescent="0.4">
      <c r="A1276" s="12" t="s">
        <v>3028</v>
      </c>
      <c r="B1276" s="12" t="s">
        <v>3029</v>
      </c>
      <c r="C1276" s="12" t="s">
        <v>3540</v>
      </c>
      <c r="D1276" s="13">
        <v>39.17</v>
      </c>
      <c r="E1276" s="20">
        <f t="shared" si="57"/>
        <v>60.83</v>
      </c>
      <c r="F1276" s="14">
        <v>2.5499999999999998</v>
      </c>
      <c r="G1276" s="15">
        <f t="shared" si="58"/>
        <v>2.5529742149604289</v>
      </c>
      <c r="H1276" s="8" t="str">
        <f t="shared" si="59"/>
        <v>Yes</v>
      </c>
    </row>
    <row r="1277" spans="1:8" x14ac:dyDescent="0.4">
      <c r="A1277" s="12" t="s">
        <v>3030</v>
      </c>
      <c r="B1277" s="12" t="s">
        <v>3031</v>
      </c>
      <c r="C1277" s="12" t="s">
        <v>3540</v>
      </c>
      <c r="D1277" s="13">
        <v>38.549999999999997</v>
      </c>
      <c r="E1277" s="20">
        <f t="shared" si="57"/>
        <v>61.45</v>
      </c>
      <c r="F1277" s="14">
        <v>2.59</v>
      </c>
      <c r="G1277" s="15">
        <f t="shared" si="58"/>
        <v>2.5940337224383918</v>
      </c>
      <c r="H1277" s="8" t="str">
        <f t="shared" si="59"/>
        <v>Yes</v>
      </c>
    </row>
    <row r="1278" spans="1:8" x14ac:dyDescent="0.4">
      <c r="A1278" s="12" t="s">
        <v>3032</v>
      </c>
      <c r="B1278" s="12" t="s">
        <v>3033</v>
      </c>
      <c r="C1278" s="12" t="s">
        <v>3541</v>
      </c>
      <c r="D1278" s="13">
        <v>25.4</v>
      </c>
      <c r="E1278" s="20">
        <f t="shared" si="57"/>
        <v>74.599999999999994</v>
      </c>
      <c r="F1278" s="14">
        <v>3.94</v>
      </c>
      <c r="G1278" s="15">
        <f t="shared" si="58"/>
        <v>3.9370078740157481</v>
      </c>
      <c r="H1278" s="8" t="str">
        <f t="shared" si="59"/>
        <v>Yes</v>
      </c>
    </row>
    <row r="1279" spans="1:8" x14ac:dyDescent="0.4">
      <c r="A1279" s="12" t="s">
        <v>3036</v>
      </c>
      <c r="B1279" s="12" t="s">
        <v>3037</v>
      </c>
      <c r="C1279" s="12" t="s">
        <v>3540</v>
      </c>
      <c r="D1279" s="13">
        <v>35.950000000000003</v>
      </c>
      <c r="E1279" s="20">
        <f t="shared" si="57"/>
        <v>64.05</v>
      </c>
      <c r="F1279" s="14">
        <v>2.78</v>
      </c>
      <c r="G1279" s="15">
        <f t="shared" si="58"/>
        <v>2.7816411682892905</v>
      </c>
      <c r="H1279" s="8" t="str">
        <f t="shared" si="59"/>
        <v>Yes</v>
      </c>
    </row>
    <row r="1280" spans="1:8" x14ac:dyDescent="0.4">
      <c r="A1280" s="12" t="s">
        <v>3042</v>
      </c>
      <c r="B1280" s="12" t="s">
        <v>3043</v>
      </c>
      <c r="C1280" s="12" t="s">
        <v>3540</v>
      </c>
      <c r="D1280" s="13">
        <v>32.619999999999997</v>
      </c>
      <c r="E1280" s="20">
        <f t="shared" si="57"/>
        <v>67.38</v>
      </c>
      <c r="F1280" s="14">
        <v>3.07</v>
      </c>
      <c r="G1280" s="15">
        <f t="shared" si="58"/>
        <v>3.0656039239730228</v>
      </c>
      <c r="H1280" s="8" t="str">
        <f t="shared" si="59"/>
        <v>Yes</v>
      </c>
    </row>
    <row r="1281" spans="1:8" x14ac:dyDescent="0.4">
      <c r="A1281" s="12" t="s">
        <v>3044</v>
      </c>
      <c r="B1281" s="12" t="s">
        <v>3045</v>
      </c>
      <c r="C1281" s="12" t="s">
        <v>3544</v>
      </c>
      <c r="D1281" s="13">
        <v>50</v>
      </c>
      <c r="E1281" s="20">
        <f t="shared" si="57"/>
        <v>50</v>
      </c>
      <c r="F1281" s="14">
        <v>2</v>
      </c>
      <c r="G1281" s="15">
        <f t="shared" si="58"/>
        <v>2</v>
      </c>
      <c r="H1281" s="8" t="str">
        <f t="shared" si="59"/>
        <v>Yes</v>
      </c>
    </row>
    <row r="1282" spans="1:8" x14ac:dyDescent="0.4">
      <c r="A1282" s="12" t="s">
        <v>3046</v>
      </c>
      <c r="B1282" s="12" t="s">
        <v>3047</v>
      </c>
      <c r="C1282" s="12" t="s">
        <v>3540</v>
      </c>
      <c r="D1282" s="13">
        <v>34.409999999999997</v>
      </c>
      <c r="E1282" s="20">
        <f t="shared" si="57"/>
        <v>65.59</v>
      </c>
      <c r="F1282" s="14">
        <v>2.91</v>
      </c>
      <c r="G1282" s="15">
        <f t="shared" si="58"/>
        <v>2.9061319383900033</v>
      </c>
      <c r="H1282" s="8" t="str">
        <f t="shared" si="59"/>
        <v>Yes</v>
      </c>
    </row>
    <row r="1283" spans="1:8" x14ac:dyDescent="0.4">
      <c r="A1283" s="12" t="s">
        <v>3048</v>
      </c>
      <c r="B1283" s="12" t="s">
        <v>3049</v>
      </c>
      <c r="C1283" s="12" t="s">
        <v>3540</v>
      </c>
      <c r="D1283" s="13">
        <v>33.69</v>
      </c>
      <c r="E1283" s="20">
        <f t="shared" si="57"/>
        <v>66.31</v>
      </c>
      <c r="F1283" s="14">
        <v>2.97</v>
      </c>
      <c r="G1283" s="15">
        <f t="shared" si="58"/>
        <v>2.9682398337785694</v>
      </c>
      <c r="H1283" s="8" t="str">
        <f t="shared" si="59"/>
        <v>Yes</v>
      </c>
    </row>
    <row r="1284" spans="1:8" x14ac:dyDescent="0.4">
      <c r="A1284" s="12" t="s">
        <v>3050</v>
      </c>
      <c r="B1284" s="12" t="s">
        <v>3051</v>
      </c>
      <c r="C1284" s="12" t="s">
        <v>3540</v>
      </c>
      <c r="D1284" s="13">
        <v>28.46</v>
      </c>
      <c r="E1284" s="20">
        <f t="shared" si="57"/>
        <v>71.539999999999992</v>
      </c>
      <c r="F1284" s="14">
        <v>3.51</v>
      </c>
      <c r="G1284" s="15">
        <f t="shared" si="58"/>
        <v>3.5137034434293746</v>
      </c>
      <c r="H1284" s="8" t="str">
        <f t="shared" si="59"/>
        <v>Yes</v>
      </c>
    </row>
    <row r="1285" spans="1:8" x14ac:dyDescent="0.4">
      <c r="A1285" s="12" t="s">
        <v>3052</v>
      </c>
      <c r="B1285" s="12" t="s">
        <v>3053</v>
      </c>
      <c r="C1285" s="12" t="s">
        <v>3540</v>
      </c>
      <c r="D1285" s="13">
        <v>27.37</v>
      </c>
      <c r="E1285" s="20">
        <f t="shared" si="57"/>
        <v>72.63</v>
      </c>
      <c r="F1285" s="14">
        <v>3.65</v>
      </c>
      <c r="G1285" s="15">
        <f t="shared" si="58"/>
        <v>3.6536353671903541</v>
      </c>
      <c r="H1285" s="8" t="str">
        <f t="shared" si="59"/>
        <v>Yes</v>
      </c>
    </row>
    <row r="1286" spans="1:8" x14ac:dyDescent="0.4">
      <c r="A1286" s="12" t="s">
        <v>3056</v>
      </c>
      <c r="B1286" s="12" t="s">
        <v>3057</v>
      </c>
      <c r="C1286" s="12" t="s">
        <v>3544</v>
      </c>
      <c r="D1286" s="13">
        <v>50</v>
      </c>
      <c r="E1286" s="20">
        <f t="shared" ref="E1286:E1349" si="60">100-D1286</f>
        <v>50</v>
      </c>
      <c r="F1286" s="14">
        <v>2</v>
      </c>
      <c r="G1286" s="15">
        <f t="shared" ref="G1286:G1349" si="61">IFERROR(100/D1286,"")</f>
        <v>2</v>
      </c>
      <c r="H1286" s="8" t="str">
        <f t="shared" ref="H1286:H1349" si="62">IF(E1286&gt;0,"Yes","No — 0% funding")</f>
        <v>Yes</v>
      </c>
    </row>
    <row r="1287" spans="1:8" x14ac:dyDescent="0.4">
      <c r="A1287" s="12" t="s">
        <v>3060</v>
      </c>
      <c r="B1287" s="12" t="s">
        <v>3061</v>
      </c>
      <c r="C1287" s="12" t="s">
        <v>3540</v>
      </c>
      <c r="D1287" s="13">
        <v>35.53</v>
      </c>
      <c r="E1287" s="20">
        <f t="shared" si="60"/>
        <v>64.47</v>
      </c>
      <c r="F1287" s="14">
        <v>2.81</v>
      </c>
      <c r="G1287" s="15">
        <f t="shared" si="61"/>
        <v>2.8145229383619474</v>
      </c>
      <c r="H1287" s="8" t="str">
        <f t="shared" si="62"/>
        <v>Yes</v>
      </c>
    </row>
    <row r="1288" spans="1:8" x14ac:dyDescent="0.4">
      <c r="A1288" s="12" t="s">
        <v>3062</v>
      </c>
      <c r="B1288" s="12" t="s">
        <v>3063</v>
      </c>
      <c r="C1288" s="12" t="s">
        <v>3540</v>
      </c>
      <c r="D1288" s="13">
        <v>27.89</v>
      </c>
      <c r="E1288" s="20">
        <f t="shared" si="60"/>
        <v>72.11</v>
      </c>
      <c r="F1288" s="14">
        <v>3.59</v>
      </c>
      <c r="G1288" s="15">
        <f t="shared" si="61"/>
        <v>3.5855145213338115</v>
      </c>
      <c r="H1288" s="8" t="str">
        <f t="shared" si="62"/>
        <v>Yes</v>
      </c>
    </row>
    <row r="1289" spans="1:8" x14ac:dyDescent="0.4">
      <c r="A1289" s="12" t="s">
        <v>3064</v>
      </c>
      <c r="B1289" s="12" t="s">
        <v>3065</v>
      </c>
      <c r="C1289" s="12" t="s">
        <v>3540</v>
      </c>
      <c r="D1289" s="13">
        <v>32.83</v>
      </c>
      <c r="E1289" s="20">
        <f t="shared" si="60"/>
        <v>67.17</v>
      </c>
      <c r="F1289" s="14">
        <v>3.05</v>
      </c>
      <c r="G1289" s="15">
        <f t="shared" si="61"/>
        <v>3.045994517209869</v>
      </c>
      <c r="H1289" s="8" t="str">
        <f t="shared" si="62"/>
        <v>Yes</v>
      </c>
    </row>
    <row r="1290" spans="1:8" x14ac:dyDescent="0.4">
      <c r="A1290" s="12" t="s">
        <v>3066</v>
      </c>
      <c r="B1290" s="12" t="s">
        <v>3067</v>
      </c>
      <c r="C1290" s="12" t="s">
        <v>3540</v>
      </c>
      <c r="D1290" s="13">
        <v>32.53</v>
      </c>
      <c r="E1290" s="20">
        <f t="shared" si="60"/>
        <v>67.47</v>
      </c>
      <c r="F1290" s="14">
        <v>3.07</v>
      </c>
      <c r="G1290" s="15">
        <f t="shared" si="61"/>
        <v>3.0740854595757763</v>
      </c>
      <c r="H1290" s="8" t="str">
        <f t="shared" si="62"/>
        <v>Yes</v>
      </c>
    </row>
    <row r="1291" spans="1:8" x14ac:dyDescent="0.4">
      <c r="A1291" s="12" t="s">
        <v>3068</v>
      </c>
      <c r="B1291" s="12" t="s">
        <v>3069</v>
      </c>
      <c r="C1291" s="12" t="s">
        <v>3540</v>
      </c>
      <c r="D1291" s="13">
        <v>30.94</v>
      </c>
      <c r="E1291" s="20">
        <f t="shared" si="60"/>
        <v>69.06</v>
      </c>
      <c r="F1291" s="14">
        <v>3.23</v>
      </c>
      <c r="G1291" s="15">
        <f t="shared" si="61"/>
        <v>3.2320620555914674</v>
      </c>
      <c r="H1291" s="8" t="str">
        <f t="shared" si="62"/>
        <v>Yes</v>
      </c>
    </row>
    <row r="1292" spans="1:8" x14ac:dyDescent="0.4">
      <c r="A1292" s="12" t="s">
        <v>3070</v>
      </c>
      <c r="B1292" s="12" t="s">
        <v>3071</v>
      </c>
      <c r="C1292" s="12" t="s">
        <v>3540</v>
      </c>
      <c r="D1292" s="13">
        <v>35.67</v>
      </c>
      <c r="E1292" s="20">
        <f t="shared" si="60"/>
        <v>64.33</v>
      </c>
      <c r="F1292" s="14">
        <v>2.8</v>
      </c>
      <c r="G1292" s="15">
        <f t="shared" si="61"/>
        <v>2.8034763106251752</v>
      </c>
      <c r="H1292" s="8" t="str">
        <f t="shared" si="62"/>
        <v>Yes</v>
      </c>
    </row>
    <row r="1293" spans="1:8" x14ac:dyDescent="0.4">
      <c r="A1293" s="12" t="s">
        <v>3074</v>
      </c>
      <c r="B1293" s="12" t="s">
        <v>3075</v>
      </c>
      <c r="C1293" s="12" t="s">
        <v>3540</v>
      </c>
      <c r="D1293" s="13">
        <v>34.26</v>
      </c>
      <c r="E1293" s="20">
        <f t="shared" si="60"/>
        <v>65.740000000000009</v>
      </c>
      <c r="F1293" s="14">
        <v>2.92</v>
      </c>
      <c r="G1293" s="15">
        <f t="shared" si="61"/>
        <v>2.9188558085230589</v>
      </c>
      <c r="H1293" s="8" t="str">
        <f t="shared" si="62"/>
        <v>Yes</v>
      </c>
    </row>
    <row r="1294" spans="1:8" x14ac:dyDescent="0.4">
      <c r="A1294" s="12" t="s">
        <v>3076</v>
      </c>
      <c r="B1294" s="12" t="s">
        <v>3077</v>
      </c>
      <c r="C1294" s="12" t="s">
        <v>3540</v>
      </c>
      <c r="D1294" s="13">
        <v>31.69</v>
      </c>
      <c r="E1294" s="20">
        <f t="shared" si="60"/>
        <v>68.31</v>
      </c>
      <c r="F1294" s="14">
        <v>3.16</v>
      </c>
      <c r="G1294" s="15">
        <f t="shared" si="61"/>
        <v>3.1555695803092458</v>
      </c>
      <c r="H1294" s="8" t="str">
        <f t="shared" si="62"/>
        <v>Yes</v>
      </c>
    </row>
    <row r="1295" spans="1:8" x14ac:dyDescent="0.4">
      <c r="A1295" s="12" t="s">
        <v>3080</v>
      </c>
      <c r="B1295" s="12" t="s">
        <v>3081</v>
      </c>
      <c r="C1295" s="12" t="s">
        <v>3540</v>
      </c>
      <c r="D1295" s="13">
        <v>30.75</v>
      </c>
      <c r="E1295" s="20">
        <f t="shared" si="60"/>
        <v>69.25</v>
      </c>
      <c r="F1295" s="14">
        <v>3.25</v>
      </c>
      <c r="G1295" s="15">
        <f t="shared" si="61"/>
        <v>3.2520325203252032</v>
      </c>
      <c r="H1295" s="8" t="str">
        <f t="shared" si="62"/>
        <v>Yes</v>
      </c>
    </row>
    <row r="1296" spans="1:8" x14ac:dyDescent="0.4">
      <c r="A1296" s="12" t="s">
        <v>3082</v>
      </c>
      <c r="B1296" s="12" t="s">
        <v>3083</v>
      </c>
      <c r="C1296" s="12" t="s">
        <v>3540</v>
      </c>
      <c r="D1296" s="13">
        <v>32.72</v>
      </c>
      <c r="E1296" s="20">
        <f t="shared" si="60"/>
        <v>67.28</v>
      </c>
      <c r="F1296" s="14">
        <v>3.06</v>
      </c>
      <c r="G1296" s="15">
        <f t="shared" si="61"/>
        <v>3.0562347188264058</v>
      </c>
      <c r="H1296" s="8" t="str">
        <f t="shared" si="62"/>
        <v>Yes</v>
      </c>
    </row>
    <row r="1297" spans="1:8" x14ac:dyDescent="0.4">
      <c r="A1297" s="12" t="s">
        <v>3086</v>
      </c>
      <c r="B1297" s="12" t="s">
        <v>3087</v>
      </c>
      <c r="C1297" s="12" t="s">
        <v>3544</v>
      </c>
      <c r="D1297" s="13">
        <v>50</v>
      </c>
      <c r="E1297" s="20">
        <f t="shared" si="60"/>
        <v>50</v>
      </c>
      <c r="F1297" s="14">
        <v>2</v>
      </c>
      <c r="G1297" s="15">
        <f t="shared" si="61"/>
        <v>2</v>
      </c>
      <c r="H1297" s="8" t="str">
        <f t="shared" si="62"/>
        <v>Yes</v>
      </c>
    </row>
    <row r="1298" spans="1:8" x14ac:dyDescent="0.4">
      <c r="A1298" s="12" t="s">
        <v>3088</v>
      </c>
      <c r="B1298" s="12" t="s">
        <v>3089</v>
      </c>
      <c r="C1298" s="12" t="s">
        <v>3540</v>
      </c>
      <c r="D1298" s="13">
        <v>30.92</v>
      </c>
      <c r="E1298" s="20">
        <f t="shared" si="60"/>
        <v>69.08</v>
      </c>
      <c r="F1298" s="14">
        <v>3.23</v>
      </c>
      <c r="G1298" s="15">
        <f t="shared" si="61"/>
        <v>3.2341526520051747</v>
      </c>
      <c r="H1298" s="8" t="str">
        <f t="shared" si="62"/>
        <v>Yes</v>
      </c>
    </row>
    <row r="1299" spans="1:8" x14ac:dyDescent="0.4">
      <c r="A1299" s="12" t="s">
        <v>3090</v>
      </c>
      <c r="B1299" s="12" t="s">
        <v>3091</v>
      </c>
      <c r="C1299" s="12" t="s">
        <v>3540</v>
      </c>
      <c r="D1299" s="13">
        <v>27.66</v>
      </c>
      <c r="E1299" s="20">
        <f t="shared" si="60"/>
        <v>72.34</v>
      </c>
      <c r="F1299" s="14">
        <v>3.62</v>
      </c>
      <c r="G1299" s="15">
        <f t="shared" si="61"/>
        <v>3.6153289949385394</v>
      </c>
      <c r="H1299" s="8" t="str">
        <f t="shared" si="62"/>
        <v>Yes</v>
      </c>
    </row>
    <row r="1300" spans="1:8" x14ac:dyDescent="0.4">
      <c r="A1300" s="12" t="s">
        <v>3092</v>
      </c>
      <c r="B1300" s="12" t="s">
        <v>3093</v>
      </c>
      <c r="C1300" s="12" t="s">
        <v>3544</v>
      </c>
      <c r="D1300" s="13">
        <v>50</v>
      </c>
      <c r="E1300" s="20">
        <f t="shared" si="60"/>
        <v>50</v>
      </c>
      <c r="F1300" s="14">
        <v>2</v>
      </c>
      <c r="G1300" s="15">
        <f t="shared" si="61"/>
        <v>2</v>
      </c>
      <c r="H1300" s="8" t="str">
        <f t="shared" si="62"/>
        <v>Yes</v>
      </c>
    </row>
    <row r="1301" spans="1:8" x14ac:dyDescent="0.4">
      <c r="A1301" s="12" t="s">
        <v>3094</v>
      </c>
      <c r="B1301" s="12" t="s">
        <v>3095</v>
      </c>
      <c r="C1301" s="12" t="s">
        <v>3540</v>
      </c>
      <c r="D1301" s="13">
        <v>36.92</v>
      </c>
      <c r="E1301" s="20">
        <f t="shared" si="60"/>
        <v>63.08</v>
      </c>
      <c r="F1301" s="14">
        <v>2.71</v>
      </c>
      <c r="G1301" s="15">
        <f t="shared" si="61"/>
        <v>2.7085590465872156</v>
      </c>
      <c r="H1301" s="8" t="str">
        <f t="shared" si="62"/>
        <v>Yes</v>
      </c>
    </row>
    <row r="1302" spans="1:8" x14ac:dyDescent="0.4">
      <c r="A1302" s="12" t="s">
        <v>3096</v>
      </c>
      <c r="B1302" s="12" t="s">
        <v>3097</v>
      </c>
      <c r="C1302" s="12" t="s">
        <v>3541</v>
      </c>
      <c r="D1302" s="13">
        <v>22.6</v>
      </c>
      <c r="E1302" s="20">
        <f t="shared" si="60"/>
        <v>77.400000000000006</v>
      </c>
      <c r="F1302" s="14">
        <v>4.42</v>
      </c>
      <c r="G1302" s="15">
        <f t="shared" si="61"/>
        <v>4.4247787610619467</v>
      </c>
      <c r="H1302" s="8" t="str">
        <f t="shared" si="62"/>
        <v>Yes</v>
      </c>
    </row>
    <row r="1303" spans="1:8" x14ac:dyDescent="0.4">
      <c r="A1303" s="12" t="s">
        <v>3098</v>
      </c>
      <c r="B1303" s="12" t="s">
        <v>3099</v>
      </c>
      <c r="C1303" s="12" t="s">
        <v>3540</v>
      </c>
      <c r="D1303" s="13">
        <v>34.39</v>
      </c>
      <c r="E1303" s="20">
        <f t="shared" si="60"/>
        <v>65.61</v>
      </c>
      <c r="F1303" s="14">
        <v>2.91</v>
      </c>
      <c r="G1303" s="15">
        <f t="shared" si="61"/>
        <v>2.9078220412910731</v>
      </c>
      <c r="H1303" s="8" t="str">
        <f t="shared" si="62"/>
        <v>Yes</v>
      </c>
    </row>
    <row r="1304" spans="1:8" x14ac:dyDescent="0.4">
      <c r="A1304" s="12" t="s">
        <v>3100</v>
      </c>
      <c r="B1304" s="12" t="s">
        <v>3101</v>
      </c>
      <c r="C1304" s="12" t="s">
        <v>3540</v>
      </c>
      <c r="D1304" s="13">
        <v>30.14</v>
      </c>
      <c r="E1304" s="20">
        <f t="shared" si="60"/>
        <v>69.86</v>
      </c>
      <c r="F1304" s="14">
        <v>3.32</v>
      </c>
      <c r="G1304" s="15">
        <f t="shared" si="61"/>
        <v>3.3178500331785004</v>
      </c>
      <c r="H1304" s="8" t="str">
        <f t="shared" si="62"/>
        <v>Yes</v>
      </c>
    </row>
    <row r="1305" spans="1:8" x14ac:dyDescent="0.4">
      <c r="A1305" s="12" t="s">
        <v>3102</v>
      </c>
      <c r="B1305" s="12" t="s">
        <v>3103</v>
      </c>
      <c r="C1305" s="12" t="s">
        <v>3540</v>
      </c>
      <c r="D1305" s="13">
        <v>30.52</v>
      </c>
      <c r="E1305" s="20">
        <f t="shared" si="60"/>
        <v>69.48</v>
      </c>
      <c r="F1305" s="14">
        <v>3.28</v>
      </c>
      <c r="G1305" s="15">
        <f t="shared" si="61"/>
        <v>3.2765399737876804</v>
      </c>
      <c r="H1305" s="8" t="str">
        <f t="shared" si="62"/>
        <v>Yes</v>
      </c>
    </row>
    <row r="1306" spans="1:8" x14ac:dyDescent="0.4">
      <c r="A1306" s="12" t="s">
        <v>3106</v>
      </c>
      <c r="B1306" s="12" t="s">
        <v>3107</v>
      </c>
      <c r="C1306" s="12" t="s">
        <v>3541</v>
      </c>
      <c r="D1306" s="13">
        <v>25.3</v>
      </c>
      <c r="E1306" s="20">
        <f t="shared" si="60"/>
        <v>74.7</v>
      </c>
      <c r="F1306" s="14">
        <v>3.95</v>
      </c>
      <c r="G1306" s="15">
        <f t="shared" si="61"/>
        <v>3.9525691699604741</v>
      </c>
      <c r="H1306" s="8" t="str">
        <f t="shared" si="62"/>
        <v>Yes</v>
      </c>
    </row>
    <row r="1307" spans="1:8" x14ac:dyDescent="0.4">
      <c r="A1307" s="12" t="s">
        <v>3108</v>
      </c>
      <c r="B1307" s="12" t="s">
        <v>3109</v>
      </c>
      <c r="C1307" s="12" t="s">
        <v>3540</v>
      </c>
      <c r="D1307" s="13">
        <v>38.049999999999997</v>
      </c>
      <c r="E1307" s="20">
        <f t="shared" si="60"/>
        <v>61.95</v>
      </c>
      <c r="F1307" s="14">
        <v>2.63</v>
      </c>
      <c r="G1307" s="15">
        <f t="shared" si="61"/>
        <v>2.6281208935611038</v>
      </c>
      <c r="H1307" s="8" t="str">
        <f t="shared" si="62"/>
        <v>Yes</v>
      </c>
    </row>
    <row r="1308" spans="1:8" x14ac:dyDescent="0.4">
      <c r="A1308" s="12" t="s">
        <v>3112</v>
      </c>
      <c r="B1308" s="12" t="s">
        <v>3113</v>
      </c>
      <c r="C1308" s="12" t="s">
        <v>3544</v>
      </c>
      <c r="D1308" s="13">
        <v>50</v>
      </c>
      <c r="E1308" s="20">
        <f t="shared" si="60"/>
        <v>50</v>
      </c>
      <c r="F1308" s="14">
        <v>2</v>
      </c>
      <c r="G1308" s="15">
        <f t="shared" si="61"/>
        <v>2</v>
      </c>
      <c r="H1308" s="8" t="str">
        <f t="shared" si="62"/>
        <v>Yes</v>
      </c>
    </row>
    <row r="1309" spans="1:8" x14ac:dyDescent="0.4">
      <c r="A1309" s="12" t="s">
        <v>3114</v>
      </c>
      <c r="B1309" s="12" t="s">
        <v>3115</v>
      </c>
      <c r="C1309" s="12" t="s">
        <v>3540</v>
      </c>
      <c r="D1309" s="13">
        <v>35.14</v>
      </c>
      <c r="E1309" s="20">
        <f t="shared" si="60"/>
        <v>64.86</v>
      </c>
      <c r="F1309" s="14">
        <v>2.85</v>
      </c>
      <c r="G1309" s="15">
        <f t="shared" si="61"/>
        <v>2.8457598178713717</v>
      </c>
      <c r="H1309" s="8" t="str">
        <f t="shared" si="62"/>
        <v>Yes</v>
      </c>
    </row>
    <row r="1310" spans="1:8" x14ac:dyDescent="0.4">
      <c r="A1310" s="12" t="s">
        <v>3116</v>
      </c>
      <c r="B1310" s="12" t="s">
        <v>3117</v>
      </c>
      <c r="C1310" s="12" t="s">
        <v>3540</v>
      </c>
      <c r="D1310" s="13">
        <v>35.17</v>
      </c>
      <c r="E1310" s="20">
        <f t="shared" si="60"/>
        <v>64.83</v>
      </c>
      <c r="F1310" s="14">
        <v>2.84</v>
      </c>
      <c r="G1310" s="15">
        <f t="shared" si="61"/>
        <v>2.8433323855558714</v>
      </c>
      <c r="H1310" s="8" t="str">
        <f t="shared" si="62"/>
        <v>Yes</v>
      </c>
    </row>
    <row r="1311" spans="1:8" x14ac:dyDescent="0.4">
      <c r="A1311" s="12" t="s">
        <v>3118</v>
      </c>
      <c r="B1311" s="12" t="s">
        <v>3119</v>
      </c>
      <c r="C1311" s="12" t="s">
        <v>3540</v>
      </c>
      <c r="D1311" s="13">
        <v>42.62</v>
      </c>
      <c r="E1311" s="20">
        <f t="shared" si="60"/>
        <v>57.38</v>
      </c>
      <c r="F1311" s="14">
        <v>2.35</v>
      </c>
      <c r="G1311" s="15">
        <f t="shared" si="61"/>
        <v>2.3463162834350073</v>
      </c>
      <c r="H1311" s="8" t="str">
        <f t="shared" si="62"/>
        <v>Yes</v>
      </c>
    </row>
    <row r="1312" spans="1:8" x14ac:dyDescent="0.4">
      <c r="A1312" s="12" t="s">
        <v>3120</v>
      </c>
      <c r="B1312" s="12" t="s">
        <v>3121</v>
      </c>
      <c r="C1312" s="12" t="s">
        <v>3544</v>
      </c>
      <c r="D1312" s="13">
        <v>50</v>
      </c>
      <c r="E1312" s="20">
        <f t="shared" si="60"/>
        <v>50</v>
      </c>
      <c r="F1312" s="14">
        <v>2</v>
      </c>
      <c r="G1312" s="15">
        <f t="shared" si="61"/>
        <v>2</v>
      </c>
      <c r="H1312" s="8" t="str">
        <f t="shared" si="62"/>
        <v>Yes</v>
      </c>
    </row>
    <row r="1313" spans="1:8" x14ac:dyDescent="0.4">
      <c r="A1313" s="12" t="s">
        <v>3122</v>
      </c>
      <c r="B1313" s="12" t="s">
        <v>3123</v>
      </c>
      <c r="C1313" s="12" t="s">
        <v>3541</v>
      </c>
      <c r="D1313" s="13">
        <v>28.1</v>
      </c>
      <c r="E1313" s="20">
        <f t="shared" si="60"/>
        <v>71.900000000000006</v>
      </c>
      <c r="F1313" s="14">
        <v>3.56</v>
      </c>
      <c r="G1313" s="15">
        <f t="shared" si="61"/>
        <v>3.5587188612099641</v>
      </c>
      <c r="H1313" s="8" t="str">
        <f t="shared" si="62"/>
        <v>Yes</v>
      </c>
    </row>
    <row r="1314" spans="1:8" x14ac:dyDescent="0.4">
      <c r="A1314" s="12" t="s">
        <v>3124</v>
      </c>
      <c r="B1314" s="12" t="s">
        <v>3125</v>
      </c>
      <c r="C1314" s="12" t="s">
        <v>3540</v>
      </c>
      <c r="D1314" s="13">
        <v>34.549999999999997</v>
      </c>
      <c r="E1314" s="20">
        <f t="shared" si="60"/>
        <v>65.45</v>
      </c>
      <c r="F1314" s="14">
        <v>2.89</v>
      </c>
      <c r="G1314" s="15">
        <f t="shared" si="61"/>
        <v>2.8943560057887123</v>
      </c>
      <c r="H1314" s="8" t="str">
        <f t="shared" si="62"/>
        <v>Yes</v>
      </c>
    </row>
    <row r="1315" spans="1:8" x14ac:dyDescent="0.4">
      <c r="A1315" s="12" t="s">
        <v>3126</v>
      </c>
      <c r="B1315" s="12" t="s">
        <v>3127</v>
      </c>
      <c r="C1315" s="12" t="s">
        <v>3540</v>
      </c>
      <c r="D1315" s="13">
        <v>29.15</v>
      </c>
      <c r="E1315" s="20">
        <f t="shared" si="60"/>
        <v>70.849999999999994</v>
      </c>
      <c r="F1315" s="14">
        <v>3.43</v>
      </c>
      <c r="G1315" s="15">
        <f t="shared" si="61"/>
        <v>3.4305317324185252</v>
      </c>
      <c r="H1315" s="8" t="str">
        <f t="shared" si="62"/>
        <v>Yes</v>
      </c>
    </row>
    <row r="1316" spans="1:8" x14ac:dyDescent="0.4">
      <c r="A1316" s="12" t="s">
        <v>3128</v>
      </c>
      <c r="B1316" s="12" t="s">
        <v>3129</v>
      </c>
      <c r="C1316" s="12" t="s">
        <v>3544</v>
      </c>
      <c r="D1316" s="13">
        <v>50</v>
      </c>
      <c r="E1316" s="20">
        <f t="shared" si="60"/>
        <v>50</v>
      </c>
      <c r="F1316" s="14">
        <v>2</v>
      </c>
      <c r="G1316" s="15">
        <f t="shared" si="61"/>
        <v>2</v>
      </c>
      <c r="H1316" s="8" t="str">
        <f t="shared" si="62"/>
        <v>Yes</v>
      </c>
    </row>
    <row r="1317" spans="1:8" x14ac:dyDescent="0.4">
      <c r="A1317" s="12" t="s">
        <v>3130</v>
      </c>
      <c r="B1317" s="12" t="s">
        <v>3131</v>
      </c>
      <c r="C1317" s="12" t="s">
        <v>3541</v>
      </c>
      <c r="D1317" s="13">
        <v>28.7</v>
      </c>
      <c r="E1317" s="20">
        <f t="shared" si="60"/>
        <v>71.3</v>
      </c>
      <c r="F1317" s="14">
        <v>3.48</v>
      </c>
      <c r="G1317" s="15">
        <f t="shared" si="61"/>
        <v>3.4843205574912894</v>
      </c>
      <c r="H1317" s="8" t="str">
        <f t="shared" si="62"/>
        <v>Yes</v>
      </c>
    </row>
    <row r="1318" spans="1:8" x14ac:dyDescent="0.4">
      <c r="A1318" s="12" t="s">
        <v>3132</v>
      </c>
      <c r="B1318" s="12" t="s">
        <v>3133</v>
      </c>
      <c r="C1318" s="12" t="s">
        <v>3540</v>
      </c>
      <c r="D1318" s="13">
        <v>36.39</v>
      </c>
      <c r="E1318" s="20">
        <f t="shared" si="60"/>
        <v>63.61</v>
      </c>
      <c r="F1318" s="14">
        <v>2.75</v>
      </c>
      <c r="G1318" s="15">
        <f t="shared" si="61"/>
        <v>2.7480076944215441</v>
      </c>
      <c r="H1318" s="8" t="str">
        <f t="shared" si="62"/>
        <v>Yes</v>
      </c>
    </row>
    <row r="1319" spans="1:8" x14ac:dyDescent="0.4">
      <c r="A1319" s="12" t="s">
        <v>3134</v>
      </c>
      <c r="B1319" s="12" t="s">
        <v>3135</v>
      </c>
      <c r="C1319" s="12" t="s">
        <v>3540</v>
      </c>
      <c r="D1319" s="13">
        <v>30.76</v>
      </c>
      <c r="E1319" s="20">
        <f t="shared" si="60"/>
        <v>69.239999999999995</v>
      </c>
      <c r="F1319" s="14">
        <v>3.25</v>
      </c>
      <c r="G1319" s="15">
        <f t="shared" si="61"/>
        <v>3.2509752925877762</v>
      </c>
      <c r="H1319" s="8" t="str">
        <f t="shared" si="62"/>
        <v>Yes</v>
      </c>
    </row>
    <row r="1320" spans="1:8" x14ac:dyDescent="0.4">
      <c r="A1320" s="12" t="s">
        <v>3136</v>
      </c>
      <c r="B1320" s="12" t="s">
        <v>3137</v>
      </c>
      <c r="C1320" s="12" t="s">
        <v>3540</v>
      </c>
      <c r="D1320" s="13">
        <v>33.909999999999997</v>
      </c>
      <c r="E1320" s="20">
        <f t="shared" si="60"/>
        <v>66.09</v>
      </c>
      <c r="F1320" s="14">
        <v>2.95</v>
      </c>
      <c r="G1320" s="15">
        <f t="shared" si="61"/>
        <v>2.9489826010026543</v>
      </c>
      <c r="H1320" s="8" t="str">
        <f t="shared" si="62"/>
        <v>Yes</v>
      </c>
    </row>
    <row r="1321" spans="1:8" x14ac:dyDescent="0.4">
      <c r="A1321" s="12" t="s">
        <v>3138</v>
      </c>
      <c r="B1321" s="12" t="s">
        <v>3139</v>
      </c>
      <c r="C1321" s="12" t="s">
        <v>3540</v>
      </c>
      <c r="D1321" s="13">
        <v>30.48</v>
      </c>
      <c r="E1321" s="20">
        <f t="shared" si="60"/>
        <v>69.52</v>
      </c>
      <c r="F1321" s="14">
        <v>3.28</v>
      </c>
      <c r="G1321" s="15">
        <f t="shared" si="61"/>
        <v>3.2808398950131235</v>
      </c>
      <c r="H1321" s="8" t="str">
        <f t="shared" si="62"/>
        <v>Yes</v>
      </c>
    </row>
    <row r="1322" spans="1:8" x14ac:dyDescent="0.4">
      <c r="A1322" s="12" t="s">
        <v>3140</v>
      </c>
      <c r="B1322" s="12" t="s">
        <v>3141</v>
      </c>
      <c r="C1322" s="12" t="s">
        <v>3540</v>
      </c>
      <c r="D1322" s="13">
        <v>35.92</v>
      </c>
      <c r="E1322" s="20">
        <f t="shared" si="60"/>
        <v>64.08</v>
      </c>
      <c r="F1322" s="14">
        <v>2.78</v>
      </c>
      <c r="G1322" s="15">
        <f t="shared" si="61"/>
        <v>2.7839643652561246</v>
      </c>
      <c r="H1322" s="8" t="str">
        <f t="shared" si="62"/>
        <v>Yes</v>
      </c>
    </row>
    <row r="1323" spans="1:8" x14ac:dyDescent="0.4">
      <c r="A1323" s="12" t="s">
        <v>3667</v>
      </c>
      <c r="B1323" s="12" t="s">
        <v>3668</v>
      </c>
      <c r="C1323" s="12" t="s">
        <v>3544</v>
      </c>
      <c r="D1323" s="13">
        <v>50</v>
      </c>
      <c r="E1323" s="20">
        <f t="shared" si="60"/>
        <v>50</v>
      </c>
      <c r="F1323" s="14">
        <v>2</v>
      </c>
      <c r="G1323" s="15">
        <f t="shared" si="61"/>
        <v>2</v>
      </c>
      <c r="H1323" s="8" t="str">
        <f t="shared" si="62"/>
        <v>Yes</v>
      </c>
    </row>
    <row r="1324" spans="1:8" x14ac:dyDescent="0.4">
      <c r="A1324" s="12" t="s">
        <v>3142</v>
      </c>
      <c r="B1324" s="12" t="s">
        <v>3143</v>
      </c>
      <c r="C1324" s="12" t="s">
        <v>3540</v>
      </c>
      <c r="D1324" s="13">
        <v>33.49</v>
      </c>
      <c r="E1324" s="20">
        <f t="shared" si="60"/>
        <v>66.509999999999991</v>
      </c>
      <c r="F1324" s="14">
        <v>2.99</v>
      </c>
      <c r="G1324" s="15">
        <f t="shared" si="61"/>
        <v>2.9859659599880559</v>
      </c>
      <c r="H1324" s="8" t="str">
        <f t="shared" si="62"/>
        <v>Yes</v>
      </c>
    </row>
    <row r="1325" spans="1:8" x14ac:dyDescent="0.4">
      <c r="A1325" s="12" t="s">
        <v>3144</v>
      </c>
      <c r="B1325" s="12" t="s">
        <v>3145</v>
      </c>
      <c r="C1325" s="12" t="s">
        <v>3540</v>
      </c>
      <c r="D1325" s="13">
        <v>35.21</v>
      </c>
      <c r="E1325" s="20">
        <f t="shared" si="60"/>
        <v>64.789999999999992</v>
      </c>
      <c r="F1325" s="14">
        <v>2.84</v>
      </c>
      <c r="G1325" s="15">
        <f t="shared" si="61"/>
        <v>2.8401022436807724</v>
      </c>
      <c r="H1325" s="8" t="str">
        <f t="shared" si="62"/>
        <v>Yes</v>
      </c>
    </row>
    <row r="1326" spans="1:8" x14ac:dyDescent="0.4">
      <c r="A1326" s="12" t="s">
        <v>3146</v>
      </c>
      <c r="B1326" s="12" t="s">
        <v>3147</v>
      </c>
      <c r="C1326" s="12" t="s">
        <v>3540</v>
      </c>
      <c r="D1326" s="13">
        <v>36.76</v>
      </c>
      <c r="E1326" s="20">
        <f t="shared" si="60"/>
        <v>63.24</v>
      </c>
      <c r="F1326" s="14">
        <v>2.72</v>
      </c>
      <c r="G1326" s="15">
        <f t="shared" si="61"/>
        <v>2.7203482045701852</v>
      </c>
      <c r="H1326" s="8" t="str">
        <f t="shared" si="62"/>
        <v>Yes</v>
      </c>
    </row>
    <row r="1327" spans="1:8" x14ac:dyDescent="0.4">
      <c r="A1327" s="12" t="s">
        <v>3148</v>
      </c>
      <c r="B1327" s="12" t="s">
        <v>3149</v>
      </c>
      <c r="C1327" s="12" t="s">
        <v>3540</v>
      </c>
      <c r="D1327" s="13">
        <v>35.25</v>
      </c>
      <c r="E1327" s="20">
        <f t="shared" si="60"/>
        <v>64.75</v>
      </c>
      <c r="F1327" s="14">
        <v>2.84</v>
      </c>
      <c r="G1327" s="15">
        <f t="shared" si="61"/>
        <v>2.8368794326241136</v>
      </c>
      <c r="H1327" s="8" t="str">
        <f t="shared" si="62"/>
        <v>Yes</v>
      </c>
    </row>
    <row r="1328" spans="1:8" x14ac:dyDescent="0.4">
      <c r="A1328" s="12" t="s">
        <v>3150</v>
      </c>
      <c r="B1328" s="12" t="s">
        <v>3151</v>
      </c>
      <c r="C1328" s="12" t="s">
        <v>3540</v>
      </c>
      <c r="D1328" s="13">
        <v>41.65</v>
      </c>
      <c r="E1328" s="20">
        <f t="shared" si="60"/>
        <v>58.35</v>
      </c>
      <c r="F1328" s="14">
        <v>2.4</v>
      </c>
      <c r="G1328" s="15">
        <f t="shared" si="61"/>
        <v>2.4009603841536618</v>
      </c>
      <c r="H1328" s="8" t="str">
        <f t="shared" si="62"/>
        <v>Yes</v>
      </c>
    </row>
    <row r="1329" spans="1:8" x14ac:dyDescent="0.4">
      <c r="A1329" s="12" t="s">
        <v>3152</v>
      </c>
      <c r="B1329" s="12" t="s">
        <v>3153</v>
      </c>
      <c r="C1329" s="12" t="s">
        <v>3540</v>
      </c>
      <c r="D1329" s="13">
        <v>37.46</v>
      </c>
      <c r="E1329" s="20">
        <f t="shared" si="60"/>
        <v>62.54</v>
      </c>
      <c r="F1329" s="14">
        <v>2.67</v>
      </c>
      <c r="G1329" s="15">
        <f t="shared" si="61"/>
        <v>2.6695141484249865</v>
      </c>
      <c r="H1329" s="8" t="str">
        <f t="shared" si="62"/>
        <v>Yes</v>
      </c>
    </row>
    <row r="1330" spans="1:8" x14ac:dyDescent="0.4">
      <c r="A1330" s="12" t="s">
        <v>3154</v>
      </c>
      <c r="B1330" s="12" t="s">
        <v>3155</v>
      </c>
      <c r="C1330" s="12" t="s">
        <v>3544</v>
      </c>
      <c r="D1330" s="13">
        <v>50</v>
      </c>
      <c r="E1330" s="20">
        <f t="shared" si="60"/>
        <v>50</v>
      </c>
      <c r="F1330" s="14">
        <v>2</v>
      </c>
      <c r="G1330" s="15">
        <f t="shared" si="61"/>
        <v>2</v>
      </c>
      <c r="H1330" s="8" t="str">
        <f t="shared" si="62"/>
        <v>Yes</v>
      </c>
    </row>
    <row r="1331" spans="1:8" x14ac:dyDescent="0.4">
      <c r="A1331" s="12" t="s">
        <v>3156</v>
      </c>
      <c r="B1331" s="12" t="s">
        <v>3157</v>
      </c>
      <c r="C1331" s="12" t="s">
        <v>3540</v>
      </c>
      <c r="D1331" s="13">
        <v>26.5</v>
      </c>
      <c r="E1331" s="20">
        <f t="shared" si="60"/>
        <v>73.5</v>
      </c>
      <c r="F1331" s="14">
        <v>3.77</v>
      </c>
      <c r="G1331" s="15">
        <f t="shared" si="61"/>
        <v>3.7735849056603774</v>
      </c>
      <c r="H1331" s="8" t="str">
        <f t="shared" si="62"/>
        <v>Yes</v>
      </c>
    </row>
    <row r="1332" spans="1:8" x14ac:dyDescent="0.4">
      <c r="A1332" s="12" t="s">
        <v>3158</v>
      </c>
      <c r="B1332" s="12" t="s">
        <v>3159</v>
      </c>
      <c r="C1332" s="12" t="s">
        <v>3540</v>
      </c>
      <c r="D1332" s="13">
        <v>29.41</v>
      </c>
      <c r="E1332" s="20">
        <f t="shared" si="60"/>
        <v>70.59</v>
      </c>
      <c r="F1332" s="14">
        <v>3.4</v>
      </c>
      <c r="G1332" s="15">
        <f t="shared" si="61"/>
        <v>3.4002040122407342</v>
      </c>
      <c r="H1332" s="8" t="str">
        <f t="shared" si="62"/>
        <v>Yes</v>
      </c>
    </row>
    <row r="1333" spans="1:8" x14ac:dyDescent="0.4">
      <c r="A1333" s="12" t="s">
        <v>3160</v>
      </c>
      <c r="B1333" s="12" t="s">
        <v>3161</v>
      </c>
      <c r="C1333" s="12" t="s">
        <v>3540</v>
      </c>
      <c r="D1333" s="13">
        <v>30.42</v>
      </c>
      <c r="E1333" s="20">
        <f t="shared" si="60"/>
        <v>69.58</v>
      </c>
      <c r="F1333" s="14">
        <v>3.29</v>
      </c>
      <c r="G1333" s="15">
        <f t="shared" si="61"/>
        <v>3.2873109796186717</v>
      </c>
      <c r="H1333" s="8" t="str">
        <f t="shared" si="62"/>
        <v>Yes</v>
      </c>
    </row>
    <row r="1334" spans="1:8" x14ac:dyDescent="0.4">
      <c r="A1334" s="12" t="s">
        <v>3162</v>
      </c>
      <c r="B1334" s="12" t="s">
        <v>3163</v>
      </c>
      <c r="C1334" s="12" t="s">
        <v>3541</v>
      </c>
      <c r="D1334" s="13">
        <v>22.9</v>
      </c>
      <c r="E1334" s="20">
        <f t="shared" si="60"/>
        <v>77.099999999999994</v>
      </c>
      <c r="F1334" s="14">
        <v>4.37</v>
      </c>
      <c r="G1334" s="15">
        <f t="shared" si="61"/>
        <v>4.3668122270742362</v>
      </c>
      <c r="H1334" s="8" t="str">
        <f t="shared" si="62"/>
        <v>Yes</v>
      </c>
    </row>
    <row r="1335" spans="1:8" x14ac:dyDescent="0.4">
      <c r="A1335" s="12" t="s">
        <v>3164</v>
      </c>
      <c r="B1335" s="12" t="s">
        <v>3165</v>
      </c>
      <c r="C1335" s="12" t="s">
        <v>3541</v>
      </c>
      <c r="D1335" s="13">
        <v>25.9</v>
      </c>
      <c r="E1335" s="20">
        <f t="shared" si="60"/>
        <v>74.099999999999994</v>
      </c>
      <c r="F1335" s="14">
        <v>3.86</v>
      </c>
      <c r="G1335" s="15">
        <f t="shared" si="61"/>
        <v>3.8610038610038613</v>
      </c>
      <c r="H1335" s="8" t="str">
        <f t="shared" si="62"/>
        <v>Yes</v>
      </c>
    </row>
    <row r="1336" spans="1:8" x14ac:dyDescent="0.4">
      <c r="A1336" s="12" t="s">
        <v>3166</v>
      </c>
      <c r="B1336" s="12" t="s">
        <v>3167</v>
      </c>
      <c r="C1336" s="12" t="s">
        <v>3547</v>
      </c>
      <c r="D1336" s="13">
        <v>28.53</v>
      </c>
      <c r="E1336" s="20">
        <f t="shared" si="60"/>
        <v>71.47</v>
      </c>
      <c r="F1336" s="14">
        <v>3.51</v>
      </c>
      <c r="G1336" s="15">
        <f t="shared" si="61"/>
        <v>3.5050823694356814</v>
      </c>
      <c r="H1336" s="8" t="str">
        <f t="shared" si="62"/>
        <v>Yes</v>
      </c>
    </row>
    <row r="1337" spans="1:8" x14ac:dyDescent="0.4">
      <c r="A1337" s="12" t="s">
        <v>3168</v>
      </c>
      <c r="B1337" s="12" t="s">
        <v>3169</v>
      </c>
      <c r="C1337" s="12" t="s">
        <v>3540</v>
      </c>
      <c r="D1337" s="13">
        <v>33.200000000000003</v>
      </c>
      <c r="E1337" s="20">
        <f t="shared" si="60"/>
        <v>66.8</v>
      </c>
      <c r="F1337" s="14">
        <v>3.01</v>
      </c>
      <c r="G1337" s="15">
        <f t="shared" si="61"/>
        <v>3.012048192771084</v>
      </c>
      <c r="H1337" s="8" t="str">
        <f t="shared" si="62"/>
        <v>Yes</v>
      </c>
    </row>
    <row r="1338" spans="1:8" x14ac:dyDescent="0.4">
      <c r="A1338" s="12" t="s">
        <v>3170</v>
      </c>
      <c r="B1338" s="12" t="s">
        <v>3171</v>
      </c>
      <c r="C1338" s="12" t="s">
        <v>3541</v>
      </c>
      <c r="D1338" s="13">
        <v>23</v>
      </c>
      <c r="E1338" s="20">
        <f t="shared" si="60"/>
        <v>77</v>
      </c>
      <c r="F1338" s="14">
        <v>4.3499999999999996</v>
      </c>
      <c r="G1338" s="15">
        <f t="shared" si="61"/>
        <v>4.3478260869565215</v>
      </c>
      <c r="H1338" s="8" t="str">
        <f t="shared" si="62"/>
        <v>Yes</v>
      </c>
    </row>
    <row r="1339" spans="1:8" x14ac:dyDescent="0.4">
      <c r="A1339" s="12" t="s">
        <v>3172</v>
      </c>
      <c r="B1339" s="12" t="s">
        <v>3173</v>
      </c>
      <c r="C1339" s="12" t="s">
        <v>3541</v>
      </c>
      <c r="D1339" s="13">
        <v>24.2</v>
      </c>
      <c r="E1339" s="20">
        <f t="shared" si="60"/>
        <v>75.8</v>
      </c>
      <c r="F1339" s="14">
        <v>4.13</v>
      </c>
      <c r="G1339" s="15">
        <f t="shared" si="61"/>
        <v>4.1322314049586781</v>
      </c>
      <c r="H1339" s="8" t="str">
        <f t="shared" si="62"/>
        <v>Yes</v>
      </c>
    </row>
    <row r="1340" spans="1:8" x14ac:dyDescent="0.4">
      <c r="A1340" s="12" t="s">
        <v>3174</v>
      </c>
      <c r="B1340" s="12" t="s">
        <v>3175</v>
      </c>
      <c r="C1340" s="12" t="s">
        <v>3540</v>
      </c>
      <c r="D1340" s="13">
        <v>30.17</v>
      </c>
      <c r="E1340" s="20">
        <f t="shared" si="60"/>
        <v>69.83</v>
      </c>
      <c r="F1340" s="14">
        <v>3.31</v>
      </c>
      <c r="G1340" s="15">
        <f t="shared" si="61"/>
        <v>3.3145508783559827</v>
      </c>
      <c r="H1340" s="8" t="str">
        <f t="shared" si="62"/>
        <v>Yes</v>
      </c>
    </row>
    <row r="1341" spans="1:8" x14ac:dyDescent="0.4">
      <c r="A1341" s="12" t="s">
        <v>3176</v>
      </c>
      <c r="B1341" s="12" t="s">
        <v>3177</v>
      </c>
      <c r="C1341" s="12" t="s">
        <v>3547</v>
      </c>
      <c r="D1341" s="13">
        <v>39.270000000000003</v>
      </c>
      <c r="E1341" s="20">
        <f t="shared" si="60"/>
        <v>60.73</v>
      </c>
      <c r="F1341" s="14">
        <v>2.5499999999999998</v>
      </c>
      <c r="G1341" s="15">
        <f t="shared" si="61"/>
        <v>2.5464731347084286</v>
      </c>
      <c r="H1341" s="8" t="str">
        <f t="shared" si="62"/>
        <v>Yes</v>
      </c>
    </row>
    <row r="1342" spans="1:8" x14ac:dyDescent="0.4">
      <c r="A1342" s="12" t="s">
        <v>3178</v>
      </c>
      <c r="B1342" s="12" t="s">
        <v>3179</v>
      </c>
      <c r="C1342" s="12" t="s">
        <v>3540</v>
      </c>
      <c r="D1342" s="13">
        <v>38.85</v>
      </c>
      <c r="E1342" s="20">
        <f t="shared" si="60"/>
        <v>61.15</v>
      </c>
      <c r="F1342" s="14">
        <v>2.57</v>
      </c>
      <c r="G1342" s="15">
        <f t="shared" si="61"/>
        <v>2.574002574002574</v>
      </c>
      <c r="H1342" s="8" t="str">
        <f t="shared" si="62"/>
        <v>Yes</v>
      </c>
    </row>
    <row r="1343" spans="1:8" x14ac:dyDescent="0.4">
      <c r="A1343" s="12" t="s">
        <v>3180</v>
      </c>
      <c r="B1343" s="12" t="s">
        <v>3181</v>
      </c>
      <c r="C1343" s="12" t="s">
        <v>3540</v>
      </c>
      <c r="D1343" s="13">
        <v>33.31</v>
      </c>
      <c r="E1343" s="20">
        <f t="shared" si="60"/>
        <v>66.69</v>
      </c>
      <c r="F1343" s="14">
        <v>3</v>
      </c>
      <c r="G1343" s="15">
        <f t="shared" si="61"/>
        <v>3.0021014710297207</v>
      </c>
      <c r="H1343" s="8" t="str">
        <f t="shared" si="62"/>
        <v>Yes</v>
      </c>
    </row>
    <row r="1344" spans="1:8" x14ac:dyDescent="0.4">
      <c r="A1344" s="12" t="s">
        <v>3182</v>
      </c>
      <c r="B1344" s="12" t="s">
        <v>3183</v>
      </c>
      <c r="C1344" s="12" t="s">
        <v>3540</v>
      </c>
      <c r="D1344" s="13">
        <v>40.9</v>
      </c>
      <c r="E1344" s="20">
        <f t="shared" si="60"/>
        <v>59.1</v>
      </c>
      <c r="F1344" s="14">
        <v>2.44</v>
      </c>
      <c r="G1344" s="15">
        <f t="shared" si="61"/>
        <v>2.4449877750611249</v>
      </c>
      <c r="H1344" s="8" t="str">
        <f t="shared" si="62"/>
        <v>Yes</v>
      </c>
    </row>
    <row r="1345" spans="1:8" x14ac:dyDescent="0.4">
      <c r="A1345" s="12" t="s">
        <v>3184</v>
      </c>
      <c r="B1345" s="12" t="s">
        <v>3185</v>
      </c>
      <c r="C1345" s="12" t="s">
        <v>3544</v>
      </c>
      <c r="D1345" s="13">
        <v>50</v>
      </c>
      <c r="E1345" s="20">
        <f t="shared" si="60"/>
        <v>50</v>
      </c>
      <c r="F1345" s="14">
        <v>2</v>
      </c>
      <c r="G1345" s="15">
        <f t="shared" si="61"/>
        <v>2</v>
      </c>
      <c r="H1345" s="8" t="str">
        <f t="shared" si="62"/>
        <v>Yes</v>
      </c>
    </row>
    <row r="1346" spans="1:8" x14ac:dyDescent="0.4">
      <c r="A1346" s="12" t="s">
        <v>3186</v>
      </c>
      <c r="B1346" s="12" t="s">
        <v>3187</v>
      </c>
      <c r="C1346" s="12" t="s">
        <v>3540</v>
      </c>
      <c r="D1346" s="13">
        <v>29.78</v>
      </c>
      <c r="E1346" s="20">
        <f t="shared" si="60"/>
        <v>70.22</v>
      </c>
      <c r="F1346" s="14">
        <v>3.36</v>
      </c>
      <c r="G1346" s="15">
        <f t="shared" si="61"/>
        <v>3.3579583613163195</v>
      </c>
      <c r="H1346" s="8" t="str">
        <f t="shared" si="62"/>
        <v>Yes</v>
      </c>
    </row>
    <row r="1347" spans="1:8" x14ac:dyDescent="0.4">
      <c r="A1347" s="12" t="s">
        <v>3188</v>
      </c>
      <c r="B1347" s="12" t="s">
        <v>3189</v>
      </c>
      <c r="C1347" s="12" t="s">
        <v>3544</v>
      </c>
      <c r="D1347" s="13">
        <v>50</v>
      </c>
      <c r="E1347" s="20">
        <f t="shared" si="60"/>
        <v>50</v>
      </c>
      <c r="F1347" s="14">
        <v>2</v>
      </c>
      <c r="G1347" s="15">
        <f t="shared" si="61"/>
        <v>2</v>
      </c>
      <c r="H1347" s="8" t="str">
        <f t="shared" si="62"/>
        <v>Yes</v>
      </c>
    </row>
    <row r="1348" spans="1:8" x14ac:dyDescent="0.4">
      <c r="A1348" s="12" t="s">
        <v>3190</v>
      </c>
      <c r="B1348" s="12" t="s">
        <v>3191</v>
      </c>
      <c r="C1348" s="12" t="s">
        <v>3544</v>
      </c>
      <c r="D1348" s="13">
        <v>50</v>
      </c>
      <c r="E1348" s="20">
        <f t="shared" si="60"/>
        <v>50</v>
      </c>
      <c r="F1348" s="14">
        <v>2</v>
      </c>
      <c r="G1348" s="15">
        <f t="shared" si="61"/>
        <v>2</v>
      </c>
      <c r="H1348" s="8" t="str">
        <f t="shared" si="62"/>
        <v>Yes</v>
      </c>
    </row>
    <row r="1349" spans="1:8" x14ac:dyDescent="0.4">
      <c r="A1349" s="12" t="s">
        <v>3192</v>
      </c>
      <c r="B1349" s="12" t="s">
        <v>3193</v>
      </c>
      <c r="C1349" s="12" t="s">
        <v>3541</v>
      </c>
      <c r="D1349" s="13">
        <v>24.3</v>
      </c>
      <c r="E1349" s="20">
        <f t="shared" si="60"/>
        <v>75.7</v>
      </c>
      <c r="F1349" s="14">
        <v>4.12</v>
      </c>
      <c r="G1349" s="15">
        <f t="shared" si="61"/>
        <v>4.1152263374485596</v>
      </c>
      <c r="H1349" s="8" t="str">
        <f t="shared" si="62"/>
        <v>Yes</v>
      </c>
    </row>
    <row r="1350" spans="1:8" x14ac:dyDescent="0.4">
      <c r="A1350" s="12" t="s">
        <v>3194</v>
      </c>
      <c r="B1350" s="12" t="s">
        <v>3195</v>
      </c>
      <c r="C1350" s="12" t="s">
        <v>3540</v>
      </c>
      <c r="D1350" s="13">
        <v>38.799999999999997</v>
      </c>
      <c r="E1350" s="20">
        <f t="shared" ref="E1350:E1413" si="63">100-D1350</f>
        <v>61.2</v>
      </c>
      <c r="F1350" s="14">
        <v>2.58</v>
      </c>
      <c r="G1350" s="15">
        <f t="shared" ref="G1350:G1413" si="64">IFERROR(100/D1350,"")</f>
        <v>2.5773195876288661</v>
      </c>
      <c r="H1350" s="8" t="str">
        <f t="shared" ref="H1350:H1413" si="65">IF(E1350&gt;0,"Yes","No — 0% funding")</f>
        <v>Yes</v>
      </c>
    </row>
    <row r="1351" spans="1:8" x14ac:dyDescent="0.4">
      <c r="A1351" s="12" t="s">
        <v>3196</v>
      </c>
      <c r="B1351" s="12" t="s">
        <v>3197</v>
      </c>
      <c r="C1351" s="12" t="s">
        <v>3540</v>
      </c>
      <c r="D1351" s="13">
        <v>28.93</v>
      </c>
      <c r="E1351" s="20">
        <f t="shared" si="63"/>
        <v>71.069999999999993</v>
      </c>
      <c r="F1351" s="14">
        <v>3.46</v>
      </c>
      <c r="G1351" s="15">
        <f t="shared" si="64"/>
        <v>3.4566194262011751</v>
      </c>
      <c r="H1351" s="8" t="str">
        <f t="shared" si="65"/>
        <v>Yes</v>
      </c>
    </row>
    <row r="1352" spans="1:8" x14ac:dyDescent="0.4">
      <c r="A1352" s="12" t="s">
        <v>3200</v>
      </c>
      <c r="B1352" s="12" t="s">
        <v>3201</v>
      </c>
      <c r="C1352" s="12" t="s">
        <v>3541</v>
      </c>
      <c r="D1352" s="13">
        <v>24.6</v>
      </c>
      <c r="E1352" s="20">
        <f t="shared" si="63"/>
        <v>75.400000000000006</v>
      </c>
      <c r="F1352" s="14">
        <v>4.07</v>
      </c>
      <c r="G1352" s="15">
        <f t="shared" si="64"/>
        <v>4.0650406504065035</v>
      </c>
      <c r="H1352" s="8" t="str">
        <f t="shared" si="65"/>
        <v>Yes</v>
      </c>
    </row>
    <row r="1353" spans="1:8" x14ac:dyDescent="0.4">
      <c r="A1353" s="12" t="s">
        <v>3202</v>
      </c>
      <c r="B1353" s="12" t="s">
        <v>3203</v>
      </c>
      <c r="C1353" s="12" t="s">
        <v>3540</v>
      </c>
      <c r="D1353" s="13">
        <v>35.24</v>
      </c>
      <c r="E1353" s="20">
        <f t="shared" si="63"/>
        <v>64.759999999999991</v>
      </c>
      <c r="F1353" s="14">
        <v>2.84</v>
      </c>
      <c r="G1353" s="15">
        <f t="shared" si="64"/>
        <v>2.8376844494892168</v>
      </c>
      <c r="H1353" s="8" t="str">
        <f t="shared" si="65"/>
        <v>Yes</v>
      </c>
    </row>
    <row r="1354" spans="1:8" x14ac:dyDescent="0.4">
      <c r="A1354" s="12" t="s">
        <v>3204</v>
      </c>
      <c r="B1354" s="12" t="s">
        <v>3205</v>
      </c>
      <c r="C1354" s="12" t="s">
        <v>3540</v>
      </c>
      <c r="D1354" s="13">
        <v>32.04</v>
      </c>
      <c r="E1354" s="20">
        <f t="shared" si="63"/>
        <v>67.960000000000008</v>
      </c>
      <c r="F1354" s="14">
        <v>3.12</v>
      </c>
      <c r="G1354" s="15">
        <f t="shared" si="64"/>
        <v>3.1210986267166043</v>
      </c>
      <c r="H1354" s="8" t="str">
        <f t="shared" si="65"/>
        <v>Yes</v>
      </c>
    </row>
    <row r="1355" spans="1:8" x14ac:dyDescent="0.4">
      <c r="A1355" s="12" t="s">
        <v>3206</v>
      </c>
      <c r="B1355" s="12" t="s">
        <v>3207</v>
      </c>
      <c r="C1355" s="12" t="s">
        <v>3540</v>
      </c>
      <c r="D1355" s="13">
        <v>40.86</v>
      </c>
      <c r="E1355" s="20">
        <f t="shared" si="63"/>
        <v>59.14</v>
      </c>
      <c r="F1355" s="14">
        <v>2.4500000000000002</v>
      </c>
      <c r="G1355" s="15">
        <f t="shared" si="64"/>
        <v>2.4473813020068529</v>
      </c>
      <c r="H1355" s="8" t="str">
        <f t="shared" si="65"/>
        <v>Yes</v>
      </c>
    </row>
    <row r="1356" spans="1:8" x14ac:dyDescent="0.4">
      <c r="A1356" s="12" t="s">
        <v>3669</v>
      </c>
      <c r="B1356" s="12" t="s">
        <v>3670</v>
      </c>
      <c r="C1356" s="12" t="s">
        <v>3540</v>
      </c>
      <c r="D1356" s="13">
        <v>36.49</v>
      </c>
      <c r="E1356" s="20">
        <f t="shared" si="63"/>
        <v>63.51</v>
      </c>
      <c r="F1356" s="14">
        <v>2.74</v>
      </c>
      <c r="G1356" s="15">
        <f t="shared" si="64"/>
        <v>2.740476842970677</v>
      </c>
      <c r="H1356" s="8" t="str">
        <f t="shared" si="65"/>
        <v>Yes</v>
      </c>
    </row>
    <row r="1357" spans="1:8" x14ac:dyDescent="0.4">
      <c r="A1357" s="12" t="s">
        <v>3208</v>
      </c>
      <c r="B1357" s="12" t="s">
        <v>3209</v>
      </c>
      <c r="C1357" s="12" t="s">
        <v>3540</v>
      </c>
      <c r="D1357" s="13">
        <v>29.15</v>
      </c>
      <c r="E1357" s="20">
        <f t="shared" si="63"/>
        <v>70.849999999999994</v>
      </c>
      <c r="F1357" s="14">
        <v>3.43</v>
      </c>
      <c r="G1357" s="15">
        <f t="shared" si="64"/>
        <v>3.4305317324185252</v>
      </c>
      <c r="H1357" s="8" t="str">
        <f t="shared" si="65"/>
        <v>Yes</v>
      </c>
    </row>
    <row r="1358" spans="1:8" x14ac:dyDescent="0.4">
      <c r="A1358" s="12" t="s">
        <v>3210</v>
      </c>
      <c r="B1358" s="12" t="s">
        <v>3211</v>
      </c>
      <c r="C1358" s="12" t="s">
        <v>3544</v>
      </c>
      <c r="D1358" s="13">
        <v>50</v>
      </c>
      <c r="E1358" s="20">
        <f t="shared" si="63"/>
        <v>50</v>
      </c>
      <c r="F1358" s="14">
        <v>2</v>
      </c>
      <c r="G1358" s="15">
        <f t="shared" si="64"/>
        <v>2</v>
      </c>
      <c r="H1358" s="8" t="str">
        <f t="shared" si="65"/>
        <v>Yes</v>
      </c>
    </row>
    <row r="1359" spans="1:8" x14ac:dyDescent="0.4">
      <c r="A1359" s="12" t="s">
        <v>3214</v>
      </c>
      <c r="B1359" s="12" t="s">
        <v>3215</v>
      </c>
      <c r="C1359" s="12" t="s">
        <v>3540</v>
      </c>
      <c r="D1359" s="13">
        <v>36.93</v>
      </c>
      <c r="E1359" s="20">
        <f t="shared" si="63"/>
        <v>63.07</v>
      </c>
      <c r="F1359" s="14">
        <v>2.71</v>
      </c>
      <c r="G1359" s="15">
        <f t="shared" si="64"/>
        <v>2.7078256160303278</v>
      </c>
      <c r="H1359" s="8" t="str">
        <f t="shared" si="65"/>
        <v>Yes</v>
      </c>
    </row>
    <row r="1360" spans="1:8" x14ac:dyDescent="0.4">
      <c r="A1360" s="12" t="s">
        <v>3216</v>
      </c>
      <c r="B1360" s="12" t="s">
        <v>3217</v>
      </c>
      <c r="C1360" s="12" t="s">
        <v>3540</v>
      </c>
      <c r="D1360" s="13">
        <v>38.020000000000003</v>
      </c>
      <c r="E1360" s="20">
        <f t="shared" si="63"/>
        <v>61.98</v>
      </c>
      <c r="F1360" s="14">
        <v>2.63</v>
      </c>
      <c r="G1360" s="15">
        <f t="shared" si="64"/>
        <v>2.6301946344029457</v>
      </c>
      <c r="H1360" s="8" t="str">
        <f t="shared" si="65"/>
        <v>Yes</v>
      </c>
    </row>
    <row r="1361" spans="1:8" x14ac:dyDescent="0.4">
      <c r="A1361" s="12" t="s">
        <v>3222</v>
      </c>
      <c r="B1361" s="12" t="s">
        <v>3223</v>
      </c>
      <c r="C1361" s="12" t="s">
        <v>3540</v>
      </c>
      <c r="D1361" s="13">
        <v>28.18</v>
      </c>
      <c r="E1361" s="20">
        <f t="shared" si="63"/>
        <v>71.819999999999993</v>
      </c>
      <c r="F1361" s="14">
        <v>3.55</v>
      </c>
      <c r="G1361" s="15">
        <f t="shared" si="64"/>
        <v>3.5486160397444997</v>
      </c>
      <c r="H1361" s="8" t="str">
        <f t="shared" si="65"/>
        <v>Yes</v>
      </c>
    </row>
    <row r="1362" spans="1:8" x14ac:dyDescent="0.4">
      <c r="A1362" s="12" t="s">
        <v>3224</v>
      </c>
      <c r="B1362" s="12" t="s">
        <v>3225</v>
      </c>
      <c r="C1362" s="12" t="s">
        <v>3544</v>
      </c>
      <c r="D1362" s="13">
        <v>50</v>
      </c>
      <c r="E1362" s="20">
        <f t="shared" si="63"/>
        <v>50</v>
      </c>
      <c r="F1362" s="14">
        <v>2</v>
      </c>
      <c r="G1362" s="15">
        <f t="shared" si="64"/>
        <v>2</v>
      </c>
      <c r="H1362" s="8" t="str">
        <f t="shared" si="65"/>
        <v>Yes</v>
      </c>
    </row>
    <row r="1363" spans="1:8" x14ac:dyDescent="0.4">
      <c r="A1363" s="12" t="s">
        <v>3226</v>
      </c>
      <c r="B1363" s="12" t="s">
        <v>3227</v>
      </c>
      <c r="C1363" s="12" t="s">
        <v>3540</v>
      </c>
      <c r="D1363" s="13">
        <v>33.200000000000003</v>
      </c>
      <c r="E1363" s="20">
        <f t="shared" si="63"/>
        <v>66.8</v>
      </c>
      <c r="F1363" s="14">
        <v>3.01</v>
      </c>
      <c r="G1363" s="15">
        <f t="shared" si="64"/>
        <v>3.012048192771084</v>
      </c>
      <c r="H1363" s="8" t="str">
        <f t="shared" si="65"/>
        <v>Yes</v>
      </c>
    </row>
    <row r="1364" spans="1:8" x14ac:dyDescent="0.4">
      <c r="A1364" s="12" t="s">
        <v>3228</v>
      </c>
      <c r="B1364" s="12" t="s">
        <v>3229</v>
      </c>
      <c r="C1364" s="12" t="s">
        <v>3540</v>
      </c>
      <c r="D1364" s="13">
        <v>36.43</v>
      </c>
      <c r="E1364" s="20">
        <f t="shared" si="63"/>
        <v>63.57</v>
      </c>
      <c r="F1364" s="14">
        <v>2.74</v>
      </c>
      <c r="G1364" s="15">
        <f t="shared" si="64"/>
        <v>2.7449903925336261</v>
      </c>
      <c r="H1364" s="8" t="str">
        <f t="shared" si="65"/>
        <v>Yes</v>
      </c>
    </row>
    <row r="1365" spans="1:8" x14ac:dyDescent="0.4">
      <c r="A1365" s="12" t="s">
        <v>3232</v>
      </c>
      <c r="B1365" s="12" t="s">
        <v>3233</v>
      </c>
      <c r="C1365" s="12" t="s">
        <v>3540</v>
      </c>
      <c r="D1365" s="13">
        <v>33.869999999999997</v>
      </c>
      <c r="E1365" s="20">
        <f t="shared" si="63"/>
        <v>66.13</v>
      </c>
      <c r="F1365" s="14">
        <v>2.95</v>
      </c>
      <c r="G1365" s="15">
        <f t="shared" si="64"/>
        <v>2.9524653085326249</v>
      </c>
      <c r="H1365" s="8" t="str">
        <f t="shared" si="65"/>
        <v>Yes</v>
      </c>
    </row>
    <row r="1366" spans="1:8" x14ac:dyDescent="0.4">
      <c r="A1366" s="12" t="s">
        <v>3234</v>
      </c>
      <c r="B1366" s="12" t="s">
        <v>3235</v>
      </c>
      <c r="C1366" s="12" t="s">
        <v>3540</v>
      </c>
      <c r="D1366" s="13">
        <v>34.39</v>
      </c>
      <c r="E1366" s="20">
        <f t="shared" si="63"/>
        <v>65.61</v>
      </c>
      <c r="F1366" s="14">
        <v>2.91</v>
      </c>
      <c r="G1366" s="15">
        <f t="shared" si="64"/>
        <v>2.9078220412910731</v>
      </c>
      <c r="H1366" s="8" t="str">
        <f t="shared" si="65"/>
        <v>Yes</v>
      </c>
    </row>
    <row r="1367" spans="1:8" x14ac:dyDescent="0.4">
      <c r="A1367" s="12" t="s">
        <v>3236</v>
      </c>
      <c r="B1367" s="12" t="s">
        <v>3237</v>
      </c>
      <c r="C1367" s="12" t="s">
        <v>3540</v>
      </c>
      <c r="D1367" s="13">
        <v>33.82</v>
      </c>
      <c r="E1367" s="20">
        <f t="shared" si="63"/>
        <v>66.180000000000007</v>
      </c>
      <c r="F1367" s="14">
        <v>2.96</v>
      </c>
      <c r="G1367" s="15">
        <f t="shared" si="64"/>
        <v>2.9568302779420459</v>
      </c>
      <c r="H1367" s="8" t="str">
        <f t="shared" si="65"/>
        <v>Yes</v>
      </c>
    </row>
    <row r="1368" spans="1:8" x14ac:dyDescent="0.4">
      <c r="A1368" s="12" t="s">
        <v>3238</v>
      </c>
      <c r="B1368" s="12" t="s">
        <v>3239</v>
      </c>
      <c r="C1368" s="12" t="s">
        <v>3541</v>
      </c>
      <c r="D1368" s="13">
        <v>27.1</v>
      </c>
      <c r="E1368" s="20">
        <f t="shared" si="63"/>
        <v>72.900000000000006</v>
      </c>
      <c r="F1368" s="14">
        <v>3.69</v>
      </c>
      <c r="G1368" s="15">
        <f t="shared" si="64"/>
        <v>3.6900369003690034</v>
      </c>
      <c r="H1368" s="8" t="str">
        <f t="shared" si="65"/>
        <v>Yes</v>
      </c>
    </row>
    <row r="1369" spans="1:8" x14ac:dyDescent="0.4">
      <c r="A1369" s="12" t="s">
        <v>3242</v>
      </c>
      <c r="B1369" s="12" t="s">
        <v>3243</v>
      </c>
      <c r="C1369" s="12" t="s">
        <v>3540</v>
      </c>
      <c r="D1369" s="13">
        <v>34.340000000000003</v>
      </c>
      <c r="E1369" s="20">
        <f t="shared" si="63"/>
        <v>65.66</v>
      </c>
      <c r="F1369" s="14">
        <v>2.91</v>
      </c>
      <c r="G1369" s="15">
        <f t="shared" si="64"/>
        <v>2.9120559114734998</v>
      </c>
      <c r="H1369" s="8" t="str">
        <f t="shared" si="65"/>
        <v>Yes</v>
      </c>
    </row>
    <row r="1370" spans="1:8" x14ac:dyDescent="0.4">
      <c r="A1370" s="12" t="s">
        <v>3671</v>
      </c>
      <c r="B1370" s="12" t="s">
        <v>3672</v>
      </c>
      <c r="C1370" s="12" t="s">
        <v>3540</v>
      </c>
      <c r="D1370" s="13">
        <v>39.08</v>
      </c>
      <c r="E1370" s="20">
        <f t="shared" si="63"/>
        <v>60.92</v>
      </c>
      <c r="F1370" s="14">
        <v>2.56</v>
      </c>
      <c r="G1370" s="15">
        <f t="shared" si="64"/>
        <v>2.5588536335721597</v>
      </c>
      <c r="H1370" s="8" t="str">
        <f t="shared" si="65"/>
        <v>Yes</v>
      </c>
    </row>
    <row r="1371" spans="1:8" x14ac:dyDescent="0.4">
      <c r="A1371" s="12" t="s">
        <v>3244</v>
      </c>
      <c r="B1371" s="12" t="s">
        <v>3245</v>
      </c>
      <c r="C1371" s="12" t="s">
        <v>3540</v>
      </c>
      <c r="D1371" s="13">
        <v>29.68</v>
      </c>
      <c r="E1371" s="20">
        <f t="shared" si="63"/>
        <v>70.319999999999993</v>
      </c>
      <c r="F1371" s="14">
        <v>3.37</v>
      </c>
      <c r="G1371" s="15">
        <f t="shared" si="64"/>
        <v>3.3692722371967654</v>
      </c>
      <c r="H1371" s="8" t="str">
        <f t="shared" si="65"/>
        <v>Yes</v>
      </c>
    </row>
    <row r="1372" spans="1:8" x14ac:dyDescent="0.4">
      <c r="A1372" s="12" t="s">
        <v>3246</v>
      </c>
      <c r="B1372" s="12" t="s">
        <v>3247</v>
      </c>
      <c r="C1372" s="12" t="s">
        <v>3544</v>
      </c>
      <c r="D1372" s="13">
        <v>50</v>
      </c>
      <c r="E1372" s="20">
        <f t="shared" si="63"/>
        <v>50</v>
      </c>
      <c r="F1372" s="14">
        <v>2</v>
      </c>
      <c r="G1372" s="15">
        <f t="shared" si="64"/>
        <v>2</v>
      </c>
      <c r="H1372" s="8" t="str">
        <f t="shared" si="65"/>
        <v>Yes</v>
      </c>
    </row>
    <row r="1373" spans="1:8" x14ac:dyDescent="0.4">
      <c r="A1373" s="12" t="s">
        <v>3248</v>
      </c>
      <c r="B1373" s="12" t="s">
        <v>3249</v>
      </c>
      <c r="C1373" s="12" t="s">
        <v>3540</v>
      </c>
      <c r="D1373" s="13">
        <v>34.4</v>
      </c>
      <c r="E1373" s="20">
        <f t="shared" si="63"/>
        <v>65.599999999999994</v>
      </c>
      <c r="F1373" s="14">
        <v>2.91</v>
      </c>
      <c r="G1373" s="15">
        <f t="shared" si="64"/>
        <v>2.9069767441860468</v>
      </c>
      <c r="H1373" s="8" t="str">
        <f t="shared" si="65"/>
        <v>Yes</v>
      </c>
    </row>
    <row r="1374" spans="1:8" x14ac:dyDescent="0.4">
      <c r="A1374" s="12" t="s">
        <v>3250</v>
      </c>
      <c r="B1374" s="12" t="s">
        <v>3251</v>
      </c>
      <c r="C1374" s="12" t="s">
        <v>3540</v>
      </c>
      <c r="D1374" s="13">
        <v>36.36</v>
      </c>
      <c r="E1374" s="20">
        <f t="shared" si="63"/>
        <v>63.64</v>
      </c>
      <c r="F1374" s="14">
        <v>2.75</v>
      </c>
      <c r="G1374" s="15">
        <f t="shared" si="64"/>
        <v>2.7502750275027501</v>
      </c>
      <c r="H1374" s="8" t="str">
        <f t="shared" si="65"/>
        <v>Yes</v>
      </c>
    </row>
    <row r="1375" spans="1:8" x14ac:dyDescent="0.4">
      <c r="A1375" s="12" t="s">
        <v>3252</v>
      </c>
      <c r="B1375" s="12" t="s">
        <v>3253</v>
      </c>
      <c r="C1375" s="12" t="s">
        <v>3540</v>
      </c>
      <c r="D1375" s="13">
        <v>34.32</v>
      </c>
      <c r="E1375" s="20">
        <f t="shared" si="63"/>
        <v>65.680000000000007</v>
      </c>
      <c r="F1375" s="14">
        <v>2.91</v>
      </c>
      <c r="G1375" s="15">
        <f t="shared" si="64"/>
        <v>2.9137529137529139</v>
      </c>
      <c r="H1375" s="8" t="str">
        <f t="shared" si="65"/>
        <v>Yes</v>
      </c>
    </row>
    <row r="1376" spans="1:8" x14ac:dyDescent="0.4">
      <c r="A1376" s="12" t="s">
        <v>3254</v>
      </c>
      <c r="B1376" s="12" t="s">
        <v>3255</v>
      </c>
      <c r="C1376" s="12" t="s">
        <v>3541</v>
      </c>
      <c r="D1376" s="13">
        <v>23</v>
      </c>
      <c r="E1376" s="20">
        <f t="shared" si="63"/>
        <v>77</v>
      </c>
      <c r="F1376" s="14">
        <v>4.3499999999999996</v>
      </c>
      <c r="G1376" s="15">
        <f t="shared" si="64"/>
        <v>4.3478260869565215</v>
      </c>
      <c r="H1376" s="8" t="str">
        <f t="shared" si="65"/>
        <v>Yes</v>
      </c>
    </row>
    <row r="1377" spans="1:8" x14ac:dyDescent="0.4">
      <c r="A1377" s="12" t="s">
        <v>3256</v>
      </c>
      <c r="B1377" s="12" t="s">
        <v>3257</v>
      </c>
      <c r="C1377" s="12" t="s">
        <v>3540</v>
      </c>
      <c r="D1377" s="13">
        <v>31.67</v>
      </c>
      <c r="E1377" s="20">
        <f t="shared" si="63"/>
        <v>68.33</v>
      </c>
      <c r="F1377" s="14">
        <v>3.16</v>
      </c>
      <c r="G1377" s="15">
        <f t="shared" si="64"/>
        <v>3.1575623618566464</v>
      </c>
      <c r="H1377" s="8" t="str">
        <f t="shared" si="65"/>
        <v>Yes</v>
      </c>
    </row>
    <row r="1378" spans="1:8" x14ac:dyDescent="0.4">
      <c r="A1378" s="12" t="s">
        <v>3258</v>
      </c>
      <c r="B1378" s="12" t="s">
        <v>3259</v>
      </c>
      <c r="C1378" s="12" t="s">
        <v>3540</v>
      </c>
      <c r="D1378" s="13">
        <v>29.95</v>
      </c>
      <c r="E1378" s="20">
        <f t="shared" si="63"/>
        <v>70.05</v>
      </c>
      <c r="F1378" s="14">
        <v>3.34</v>
      </c>
      <c r="G1378" s="15">
        <f t="shared" si="64"/>
        <v>3.33889816360601</v>
      </c>
      <c r="H1378" s="8" t="str">
        <f t="shared" si="65"/>
        <v>Yes</v>
      </c>
    </row>
    <row r="1379" spans="1:8" x14ac:dyDescent="0.4">
      <c r="A1379" s="12" t="s">
        <v>3260</v>
      </c>
      <c r="B1379" s="12" t="s">
        <v>3261</v>
      </c>
      <c r="C1379" s="12" t="s">
        <v>3541</v>
      </c>
      <c r="D1379" s="13">
        <v>25.7</v>
      </c>
      <c r="E1379" s="20">
        <f t="shared" si="63"/>
        <v>74.3</v>
      </c>
      <c r="F1379" s="14">
        <v>3.89</v>
      </c>
      <c r="G1379" s="15">
        <f t="shared" si="64"/>
        <v>3.8910505836575875</v>
      </c>
      <c r="H1379" s="8" t="str">
        <f t="shared" si="65"/>
        <v>Yes</v>
      </c>
    </row>
    <row r="1380" spans="1:8" x14ac:dyDescent="0.4">
      <c r="A1380" s="12" t="s">
        <v>3264</v>
      </c>
      <c r="B1380" s="12" t="s">
        <v>3265</v>
      </c>
      <c r="C1380" s="12" t="s">
        <v>3544</v>
      </c>
      <c r="D1380" s="13">
        <v>50</v>
      </c>
      <c r="E1380" s="20">
        <f t="shared" si="63"/>
        <v>50</v>
      </c>
      <c r="F1380" s="14">
        <v>2</v>
      </c>
      <c r="G1380" s="15">
        <f t="shared" si="64"/>
        <v>2</v>
      </c>
      <c r="H1380" s="8" t="str">
        <f t="shared" si="65"/>
        <v>Yes</v>
      </c>
    </row>
    <row r="1381" spans="1:8" x14ac:dyDescent="0.4">
      <c r="A1381" s="12" t="s">
        <v>3266</v>
      </c>
      <c r="B1381" s="12" t="s">
        <v>3267</v>
      </c>
      <c r="C1381" s="12" t="s">
        <v>3540</v>
      </c>
      <c r="D1381" s="13">
        <v>30.28</v>
      </c>
      <c r="E1381" s="20">
        <f t="shared" si="63"/>
        <v>69.72</v>
      </c>
      <c r="F1381" s="14">
        <v>3.3</v>
      </c>
      <c r="G1381" s="15">
        <f t="shared" si="64"/>
        <v>3.3025099075297226</v>
      </c>
      <c r="H1381" s="8" t="str">
        <f t="shared" si="65"/>
        <v>Yes</v>
      </c>
    </row>
    <row r="1382" spans="1:8" x14ac:dyDescent="0.4">
      <c r="A1382" s="12" t="s">
        <v>3270</v>
      </c>
      <c r="B1382" s="12" t="s">
        <v>3271</v>
      </c>
      <c r="C1382" s="12" t="s">
        <v>3547</v>
      </c>
      <c r="D1382" s="13">
        <v>20</v>
      </c>
      <c r="E1382" s="20">
        <f t="shared" si="63"/>
        <v>80</v>
      </c>
      <c r="F1382" s="14">
        <v>5</v>
      </c>
      <c r="G1382" s="15">
        <f t="shared" si="64"/>
        <v>5</v>
      </c>
      <c r="H1382" s="8" t="str">
        <f t="shared" si="65"/>
        <v>Yes</v>
      </c>
    </row>
    <row r="1383" spans="1:8" x14ac:dyDescent="0.4">
      <c r="A1383" s="12" t="s">
        <v>3272</v>
      </c>
      <c r="B1383" s="12" t="s">
        <v>3273</v>
      </c>
      <c r="C1383" s="12" t="s">
        <v>3547</v>
      </c>
      <c r="D1383" s="13">
        <v>26.5</v>
      </c>
      <c r="E1383" s="20">
        <f t="shared" si="63"/>
        <v>73.5</v>
      </c>
      <c r="F1383" s="14">
        <v>3.77</v>
      </c>
      <c r="G1383" s="15">
        <f t="shared" si="64"/>
        <v>3.7735849056603774</v>
      </c>
      <c r="H1383" s="8" t="str">
        <f t="shared" si="65"/>
        <v>Yes</v>
      </c>
    </row>
    <row r="1384" spans="1:8" x14ac:dyDescent="0.4">
      <c r="A1384" s="12" t="s">
        <v>3276</v>
      </c>
      <c r="B1384" s="12" t="s">
        <v>3277</v>
      </c>
      <c r="C1384" s="12" t="s">
        <v>3541</v>
      </c>
      <c r="D1384" s="13">
        <v>22.6</v>
      </c>
      <c r="E1384" s="20">
        <f t="shared" si="63"/>
        <v>77.400000000000006</v>
      </c>
      <c r="F1384" s="14">
        <v>4.42</v>
      </c>
      <c r="G1384" s="15">
        <f t="shared" si="64"/>
        <v>4.4247787610619467</v>
      </c>
      <c r="H1384" s="8" t="str">
        <f t="shared" si="65"/>
        <v>Yes</v>
      </c>
    </row>
    <row r="1385" spans="1:8" x14ac:dyDescent="0.4">
      <c r="A1385" s="12" t="s">
        <v>3278</v>
      </c>
      <c r="B1385" s="12" t="s">
        <v>3279</v>
      </c>
      <c r="C1385" s="12" t="s">
        <v>3540</v>
      </c>
      <c r="D1385" s="13">
        <v>31.11</v>
      </c>
      <c r="E1385" s="20">
        <f t="shared" si="63"/>
        <v>68.89</v>
      </c>
      <c r="F1385" s="14">
        <v>3.21</v>
      </c>
      <c r="G1385" s="15">
        <f t="shared" si="64"/>
        <v>3.2144005143040824</v>
      </c>
      <c r="H1385" s="8" t="str">
        <f t="shared" si="65"/>
        <v>Yes</v>
      </c>
    </row>
    <row r="1386" spans="1:8" x14ac:dyDescent="0.4">
      <c r="A1386" s="12" t="s">
        <v>3280</v>
      </c>
      <c r="B1386" s="12" t="s">
        <v>3281</v>
      </c>
      <c r="C1386" s="12" t="s">
        <v>3544</v>
      </c>
      <c r="D1386" s="13">
        <v>50</v>
      </c>
      <c r="E1386" s="20">
        <f t="shared" si="63"/>
        <v>50</v>
      </c>
      <c r="F1386" s="14">
        <v>2</v>
      </c>
      <c r="G1386" s="15">
        <f t="shared" si="64"/>
        <v>2</v>
      </c>
      <c r="H1386" s="8" t="str">
        <f t="shared" si="65"/>
        <v>Yes</v>
      </c>
    </row>
    <row r="1387" spans="1:8" x14ac:dyDescent="0.4">
      <c r="A1387" s="12" t="s">
        <v>3673</v>
      </c>
      <c r="B1387" s="12" t="s">
        <v>3674</v>
      </c>
      <c r="C1387" s="12" t="s">
        <v>3544</v>
      </c>
      <c r="D1387" s="13">
        <v>50</v>
      </c>
      <c r="E1387" s="20">
        <f t="shared" si="63"/>
        <v>50</v>
      </c>
      <c r="F1387" s="14">
        <v>2</v>
      </c>
      <c r="G1387" s="15">
        <f t="shared" si="64"/>
        <v>2</v>
      </c>
      <c r="H1387" s="8" t="str">
        <f t="shared" si="65"/>
        <v>Yes</v>
      </c>
    </row>
    <row r="1388" spans="1:8" x14ac:dyDescent="0.4">
      <c r="A1388" s="12" t="s">
        <v>3282</v>
      </c>
      <c r="B1388" s="12" t="s">
        <v>3283</v>
      </c>
      <c r="C1388" s="12" t="s">
        <v>3540</v>
      </c>
      <c r="D1388" s="13">
        <v>33.25</v>
      </c>
      <c r="E1388" s="20">
        <f t="shared" si="63"/>
        <v>66.75</v>
      </c>
      <c r="F1388" s="14">
        <v>3.01</v>
      </c>
      <c r="G1388" s="15">
        <f t="shared" si="64"/>
        <v>3.007518796992481</v>
      </c>
      <c r="H1388" s="8" t="str">
        <f t="shared" si="65"/>
        <v>Yes</v>
      </c>
    </row>
    <row r="1389" spans="1:8" x14ac:dyDescent="0.4">
      <c r="A1389" s="12" t="s">
        <v>3284</v>
      </c>
      <c r="B1389" s="12" t="s">
        <v>3285</v>
      </c>
      <c r="C1389" s="12" t="s">
        <v>3540</v>
      </c>
      <c r="D1389" s="13">
        <v>28.28</v>
      </c>
      <c r="E1389" s="20">
        <f t="shared" si="63"/>
        <v>71.72</v>
      </c>
      <c r="F1389" s="14">
        <v>3.54</v>
      </c>
      <c r="G1389" s="15">
        <f t="shared" si="64"/>
        <v>3.536067892503536</v>
      </c>
      <c r="H1389" s="8" t="str">
        <f t="shared" si="65"/>
        <v>Yes</v>
      </c>
    </row>
    <row r="1390" spans="1:8" x14ac:dyDescent="0.4">
      <c r="A1390" s="12" t="s">
        <v>3286</v>
      </c>
      <c r="B1390" s="12" t="s">
        <v>3287</v>
      </c>
      <c r="C1390" s="12" t="s">
        <v>3541</v>
      </c>
      <c r="D1390" s="13">
        <v>27.7</v>
      </c>
      <c r="E1390" s="20">
        <f t="shared" si="63"/>
        <v>72.3</v>
      </c>
      <c r="F1390" s="14">
        <v>3.61</v>
      </c>
      <c r="G1390" s="15">
        <f t="shared" si="64"/>
        <v>3.6101083032490977</v>
      </c>
      <c r="H1390" s="8" t="str">
        <f t="shared" si="65"/>
        <v>Yes</v>
      </c>
    </row>
    <row r="1391" spans="1:8" x14ac:dyDescent="0.4">
      <c r="A1391" s="12" t="s">
        <v>3290</v>
      </c>
      <c r="B1391" s="12" t="s">
        <v>3291</v>
      </c>
      <c r="C1391" s="12" t="s">
        <v>3540</v>
      </c>
      <c r="D1391" s="13">
        <v>30.51</v>
      </c>
      <c r="E1391" s="20">
        <f t="shared" si="63"/>
        <v>69.489999999999995</v>
      </c>
      <c r="F1391" s="14">
        <v>3.28</v>
      </c>
      <c r="G1391" s="15">
        <f t="shared" si="64"/>
        <v>3.2776138970829236</v>
      </c>
      <c r="H1391" s="8" t="str">
        <f t="shared" si="65"/>
        <v>Yes</v>
      </c>
    </row>
    <row r="1392" spans="1:8" x14ac:dyDescent="0.4">
      <c r="A1392" s="12" t="s">
        <v>3292</v>
      </c>
      <c r="B1392" s="12" t="s">
        <v>3293</v>
      </c>
      <c r="C1392" s="12" t="s">
        <v>3540</v>
      </c>
      <c r="D1392" s="13">
        <v>34.86</v>
      </c>
      <c r="E1392" s="20">
        <f t="shared" si="63"/>
        <v>65.14</v>
      </c>
      <c r="F1392" s="14">
        <v>2.87</v>
      </c>
      <c r="G1392" s="15">
        <f t="shared" si="64"/>
        <v>2.8686173264486516</v>
      </c>
      <c r="H1392" s="8" t="str">
        <f t="shared" si="65"/>
        <v>Yes</v>
      </c>
    </row>
    <row r="1393" spans="1:8" x14ac:dyDescent="0.4">
      <c r="A1393" s="12" t="s">
        <v>3294</v>
      </c>
      <c r="B1393" s="12" t="s">
        <v>3295</v>
      </c>
      <c r="C1393" s="12" t="s">
        <v>3540</v>
      </c>
      <c r="D1393" s="13">
        <v>30.88</v>
      </c>
      <c r="E1393" s="20">
        <f t="shared" si="63"/>
        <v>69.12</v>
      </c>
      <c r="F1393" s="14">
        <v>3.24</v>
      </c>
      <c r="G1393" s="15">
        <f t="shared" si="64"/>
        <v>3.2383419689119171</v>
      </c>
      <c r="H1393" s="8" t="str">
        <f t="shared" si="65"/>
        <v>Yes</v>
      </c>
    </row>
    <row r="1394" spans="1:8" x14ac:dyDescent="0.4">
      <c r="A1394" s="12" t="s">
        <v>3296</v>
      </c>
      <c r="B1394" s="12" t="s">
        <v>3297</v>
      </c>
      <c r="C1394" s="12" t="s">
        <v>3540</v>
      </c>
      <c r="D1394" s="13">
        <v>35.72</v>
      </c>
      <c r="E1394" s="20">
        <f t="shared" si="63"/>
        <v>64.28</v>
      </c>
      <c r="F1394" s="14">
        <v>2.8</v>
      </c>
      <c r="G1394" s="15">
        <f t="shared" si="64"/>
        <v>2.7995520716685331</v>
      </c>
      <c r="H1394" s="8" t="str">
        <f t="shared" si="65"/>
        <v>Yes</v>
      </c>
    </row>
    <row r="1395" spans="1:8" x14ac:dyDescent="0.4">
      <c r="A1395" s="12" t="s">
        <v>3298</v>
      </c>
      <c r="B1395" s="12" t="s">
        <v>3299</v>
      </c>
      <c r="C1395" s="12" t="s">
        <v>3544</v>
      </c>
      <c r="D1395" s="13">
        <v>50</v>
      </c>
      <c r="E1395" s="20">
        <f t="shared" si="63"/>
        <v>50</v>
      </c>
      <c r="F1395" s="14">
        <v>2</v>
      </c>
      <c r="G1395" s="15">
        <f t="shared" si="64"/>
        <v>2</v>
      </c>
      <c r="H1395" s="8" t="str">
        <f t="shared" si="65"/>
        <v>Yes</v>
      </c>
    </row>
    <row r="1396" spans="1:8" x14ac:dyDescent="0.4">
      <c r="A1396" s="12" t="s">
        <v>3300</v>
      </c>
      <c r="B1396" s="12" t="s">
        <v>3301</v>
      </c>
      <c r="C1396" s="12" t="s">
        <v>3540</v>
      </c>
      <c r="D1396" s="13">
        <v>31.39</v>
      </c>
      <c r="E1396" s="20">
        <f t="shared" si="63"/>
        <v>68.61</v>
      </c>
      <c r="F1396" s="14">
        <v>3.19</v>
      </c>
      <c r="G1396" s="15">
        <f t="shared" si="64"/>
        <v>3.1857279388340234</v>
      </c>
      <c r="H1396" s="8" t="str">
        <f t="shared" si="65"/>
        <v>Yes</v>
      </c>
    </row>
    <row r="1397" spans="1:8" x14ac:dyDescent="0.4">
      <c r="A1397" s="12" t="s">
        <v>3302</v>
      </c>
      <c r="B1397" s="12" t="s">
        <v>3303</v>
      </c>
      <c r="C1397" s="12" t="s">
        <v>3540</v>
      </c>
      <c r="D1397" s="13">
        <v>35.200000000000003</v>
      </c>
      <c r="E1397" s="20">
        <f t="shared" si="63"/>
        <v>64.8</v>
      </c>
      <c r="F1397" s="14">
        <v>2.84</v>
      </c>
      <c r="G1397" s="15">
        <f t="shared" si="64"/>
        <v>2.8409090909090908</v>
      </c>
      <c r="H1397" s="8" t="str">
        <f t="shared" si="65"/>
        <v>Yes</v>
      </c>
    </row>
    <row r="1398" spans="1:8" x14ac:dyDescent="0.4">
      <c r="A1398" s="12" t="s">
        <v>3675</v>
      </c>
      <c r="B1398" s="12" t="s">
        <v>3676</v>
      </c>
      <c r="C1398" s="12" t="s">
        <v>3540</v>
      </c>
      <c r="D1398" s="13">
        <v>26.5</v>
      </c>
      <c r="E1398" s="20">
        <f t="shared" si="63"/>
        <v>73.5</v>
      </c>
      <c r="F1398" s="14">
        <v>3.77</v>
      </c>
      <c r="G1398" s="15">
        <f t="shared" si="64"/>
        <v>3.7735849056603774</v>
      </c>
      <c r="H1398" s="8" t="str">
        <f t="shared" si="65"/>
        <v>Yes</v>
      </c>
    </row>
    <row r="1399" spans="1:8" x14ac:dyDescent="0.4">
      <c r="A1399" s="12" t="s">
        <v>3304</v>
      </c>
      <c r="B1399" s="12" t="s">
        <v>3305</v>
      </c>
      <c r="C1399" s="12" t="s">
        <v>3544</v>
      </c>
      <c r="D1399" s="13">
        <v>50</v>
      </c>
      <c r="E1399" s="20">
        <f t="shared" si="63"/>
        <v>50</v>
      </c>
      <c r="F1399" s="14">
        <v>2</v>
      </c>
      <c r="G1399" s="15">
        <f t="shared" si="64"/>
        <v>2</v>
      </c>
      <c r="H1399" s="8" t="str">
        <f t="shared" si="65"/>
        <v>Yes</v>
      </c>
    </row>
    <row r="1400" spans="1:8" x14ac:dyDescent="0.4">
      <c r="A1400" s="12" t="s">
        <v>3306</v>
      </c>
      <c r="B1400" s="12" t="s">
        <v>3307</v>
      </c>
      <c r="C1400" s="12" t="s">
        <v>3540</v>
      </c>
      <c r="D1400" s="13">
        <v>30.32</v>
      </c>
      <c r="E1400" s="20">
        <f t="shared" si="63"/>
        <v>69.680000000000007</v>
      </c>
      <c r="F1400" s="14">
        <v>3.3</v>
      </c>
      <c r="G1400" s="15">
        <f t="shared" si="64"/>
        <v>3.2981530343007917</v>
      </c>
      <c r="H1400" s="8" t="str">
        <f t="shared" si="65"/>
        <v>Yes</v>
      </c>
    </row>
    <row r="1401" spans="1:8" x14ac:dyDescent="0.4">
      <c r="A1401" s="12" t="s">
        <v>3308</v>
      </c>
      <c r="B1401" s="12" t="s">
        <v>3309</v>
      </c>
      <c r="C1401" s="12" t="s">
        <v>3541</v>
      </c>
      <c r="D1401" s="13">
        <v>24.7</v>
      </c>
      <c r="E1401" s="20">
        <f t="shared" si="63"/>
        <v>75.3</v>
      </c>
      <c r="F1401" s="14">
        <v>4.05</v>
      </c>
      <c r="G1401" s="15">
        <f t="shared" si="64"/>
        <v>4.048582995951417</v>
      </c>
      <c r="H1401" s="8" t="str">
        <f t="shared" si="65"/>
        <v>Yes</v>
      </c>
    </row>
    <row r="1402" spans="1:8" x14ac:dyDescent="0.4">
      <c r="A1402" s="12" t="s">
        <v>3310</v>
      </c>
      <c r="B1402" s="12" t="s">
        <v>3311</v>
      </c>
      <c r="C1402" s="12" t="s">
        <v>3544</v>
      </c>
      <c r="D1402" s="13">
        <v>50</v>
      </c>
      <c r="E1402" s="20">
        <f t="shared" si="63"/>
        <v>50</v>
      </c>
      <c r="F1402" s="14">
        <v>2</v>
      </c>
      <c r="G1402" s="15">
        <f t="shared" si="64"/>
        <v>2</v>
      </c>
      <c r="H1402" s="8" t="str">
        <f t="shared" si="65"/>
        <v>Yes</v>
      </c>
    </row>
    <row r="1403" spans="1:8" x14ac:dyDescent="0.4">
      <c r="A1403" s="12" t="s">
        <v>3312</v>
      </c>
      <c r="B1403" s="12" t="s">
        <v>3313</v>
      </c>
      <c r="C1403" s="12" t="s">
        <v>3540</v>
      </c>
      <c r="D1403" s="13">
        <v>32.06</v>
      </c>
      <c r="E1403" s="20">
        <f t="shared" si="63"/>
        <v>67.94</v>
      </c>
      <c r="F1403" s="14">
        <v>3.12</v>
      </c>
      <c r="G1403" s="15">
        <f t="shared" si="64"/>
        <v>3.1191515907673111</v>
      </c>
      <c r="H1403" s="8" t="str">
        <f t="shared" si="65"/>
        <v>Yes</v>
      </c>
    </row>
    <row r="1404" spans="1:8" x14ac:dyDescent="0.4">
      <c r="A1404" s="12" t="s">
        <v>3316</v>
      </c>
      <c r="B1404" s="12" t="s">
        <v>3317</v>
      </c>
      <c r="C1404" s="12" t="s">
        <v>3540</v>
      </c>
      <c r="D1404" s="13">
        <v>26.5</v>
      </c>
      <c r="E1404" s="20">
        <f t="shared" si="63"/>
        <v>73.5</v>
      </c>
      <c r="F1404" s="14">
        <v>3.77</v>
      </c>
      <c r="G1404" s="15">
        <f t="shared" si="64"/>
        <v>3.7735849056603774</v>
      </c>
      <c r="H1404" s="8" t="str">
        <f t="shared" si="65"/>
        <v>Yes</v>
      </c>
    </row>
    <row r="1405" spans="1:8" x14ac:dyDescent="0.4">
      <c r="A1405" s="12" t="s">
        <v>3320</v>
      </c>
      <c r="B1405" s="12" t="s">
        <v>3321</v>
      </c>
      <c r="C1405" s="12" t="s">
        <v>3540</v>
      </c>
      <c r="D1405" s="13">
        <v>30.87</v>
      </c>
      <c r="E1405" s="20">
        <f t="shared" si="63"/>
        <v>69.13</v>
      </c>
      <c r="F1405" s="14">
        <v>3.24</v>
      </c>
      <c r="G1405" s="15">
        <f t="shared" si="64"/>
        <v>3.2393909944930352</v>
      </c>
      <c r="H1405" s="8" t="str">
        <f t="shared" si="65"/>
        <v>Yes</v>
      </c>
    </row>
    <row r="1406" spans="1:8" x14ac:dyDescent="0.4">
      <c r="A1406" s="12" t="s">
        <v>3322</v>
      </c>
      <c r="B1406" s="12" t="s">
        <v>3323</v>
      </c>
      <c r="C1406" s="12" t="s">
        <v>3540</v>
      </c>
      <c r="D1406" s="13">
        <v>34.880000000000003</v>
      </c>
      <c r="E1406" s="20">
        <f t="shared" si="63"/>
        <v>65.12</v>
      </c>
      <c r="F1406" s="14">
        <v>2.87</v>
      </c>
      <c r="G1406" s="15">
        <f t="shared" si="64"/>
        <v>2.8669724770642198</v>
      </c>
      <c r="H1406" s="8" t="str">
        <f t="shared" si="65"/>
        <v>Yes</v>
      </c>
    </row>
    <row r="1407" spans="1:8" x14ac:dyDescent="0.4">
      <c r="A1407" s="12" t="s">
        <v>3324</v>
      </c>
      <c r="B1407" s="12" t="s">
        <v>3325</v>
      </c>
      <c r="C1407" s="12" t="s">
        <v>3544</v>
      </c>
      <c r="D1407" s="13">
        <v>50</v>
      </c>
      <c r="E1407" s="20">
        <f t="shared" si="63"/>
        <v>50</v>
      </c>
      <c r="F1407" s="14">
        <v>2</v>
      </c>
      <c r="G1407" s="15">
        <f t="shared" si="64"/>
        <v>2</v>
      </c>
      <c r="H1407" s="8" t="str">
        <f t="shared" si="65"/>
        <v>Yes</v>
      </c>
    </row>
    <row r="1408" spans="1:8" x14ac:dyDescent="0.4">
      <c r="A1408" s="12" t="s">
        <v>3326</v>
      </c>
      <c r="B1408" s="12" t="s">
        <v>3327</v>
      </c>
      <c r="C1408" s="12" t="s">
        <v>3540</v>
      </c>
      <c r="D1408" s="13">
        <v>32.14</v>
      </c>
      <c r="E1408" s="20">
        <f t="shared" si="63"/>
        <v>67.86</v>
      </c>
      <c r="F1408" s="14">
        <v>3.11</v>
      </c>
      <c r="G1408" s="15">
        <f t="shared" si="64"/>
        <v>3.1113876789047916</v>
      </c>
      <c r="H1408" s="8" t="str">
        <f t="shared" si="65"/>
        <v>Yes</v>
      </c>
    </row>
    <row r="1409" spans="1:8" x14ac:dyDescent="0.4">
      <c r="A1409" s="12" t="s">
        <v>3332</v>
      </c>
      <c r="B1409" s="12" t="s">
        <v>3333</v>
      </c>
      <c r="C1409" s="12" t="s">
        <v>3540</v>
      </c>
      <c r="D1409" s="13">
        <v>34.53</v>
      </c>
      <c r="E1409" s="20">
        <f t="shared" si="63"/>
        <v>65.47</v>
      </c>
      <c r="F1409" s="14">
        <v>2.9</v>
      </c>
      <c r="G1409" s="15">
        <f t="shared" si="64"/>
        <v>2.8960324355632783</v>
      </c>
      <c r="H1409" s="8" t="str">
        <f t="shared" si="65"/>
        <v>Yes</v>
      </c>
    </row>
    <row r="1410" spans="1:8" x14ac:dyDescent="0.4">
      <c r="A1410" s="12" t="s">
        <v>3334</v>
      </c>
      <c r="B1410" s="12" t="s">
        <v>3335</v>
      </c>
      <c r="C1410" s="12" t="s">
        <v>3540</v>
      </c>
      <c r="D1410" s="13">
        <v>33.270000000000003</v>
      </c>
      <c r="E1410" s="20">
        <f t="shared" si="63"/>
        <v>66.72999999999999</v>
      </c>
      <c r="F1410" s="14">
        <v>3.01</v>
      </c>
      <c r="G1410" s="15">
        <f t="shared" si="64"/>
        <v>3.0057108506161705</v>
      </c>
      <c r="H1410" s="8" t="str">
        <f t="shared" si="65"/>
        <v>Yes</v>
      </c>
    </row>
    <row r="1411" spans="1:8" x14ac:dyDescent="0.4">
      <c r="A1411" s="12" t="s">
        <v>3336</v>
      </c>
      <c r="B1411" s="12" t="s">
        <v>3337</v>
      </c>
      <c r="C1411" s="12" t="s">
        <v>3541</v>
      </c>
      <c r="D1411" s="13">
        <v>22.8</v>
      </c>
      <c r="E1411" s="20">
        <f t="shared" si="63"/>
        <v>77.2</v>
      </c>
      <c r="F1411" s="14">
        <v>4.3899999999999997</v>
      </c>
      <c r="G1411" s="15">
        <f t="shared" si="64"/>
        <v>4.3859649122807012</v>
      </c>
      <c r="H1411" s="8" t="str">
        <f t="shared" si="65"/>
        <v>Yes</v>
      </c>
    </row>
    <row r="1412" spans="1:8" x14ac:dyDescent="0.4">
      <c r="A1412" s="12" t="s">
        <v>3677</v>
      </c>
      <c r="B1412" s="12" t="s">
        <v>3678</v>
      </c>
      <c r="C1412" s="12" t="s">
        <v>3544</v>
      </c>
      <c r="D1412" s="13">
        <v>50</v>
      </c>
      <c r="E1412" s="20">
        <f t="shared" si="63"/>
        <v>50</v>
      </c>
      <c r="F1412" s="14">
        <v>2</v>
      </c>
      <c r="G1412" s="15">
        <f t="shared" si="64"/>
        <v>2</v>
      </c>
      <c r="H1412" s="8" t="str">
        <f t="shared" si="65"/>
        <v>Yes</v>
      </c>
    </row>
    <row r="1413" spans="1:8" x14ac:dyDescent="0.4">
      <c r="A1413" s="12" t="s">
        <v>3338</v>
      </c>
      <c r="B1413" s="12" t="s">
        <v>3339</v>
      </c>
      <c r="C1413" s="12" t="s">
        <v>3544</v>
      </c>
      <c r="D1413" s="13">
        <v>50</v>
      </c>
      <c r="E1413" s="20">
        <f t="shared" si="63"/>
        <v>50</v>
      </c>
      <c r="F1413" s="14">
        <v>2</v>
      </c>
      <c r="G1413" s="15">
        <f t="shared" si="64"/>
        <v>2</v>
      </c>
      <c r="H1413" s="8" t="str">
        <f t="shared" si="65"/>
        <v>Yes</v>
      </c>
    </row>
    <row r="1414" spans="1:8" x14ac:dyDescent="0.4">
      <c r="A1414" s="12" t="s">
        <v>3340</v>
      </c>
      <c r="B1414" s="12" t="s">
        <v>3341</v>
      </c>
      <c r="C1414" s="12" t="s">
        <v>3540</v>
      </c>
      <c r="D1414" s="13">
        <v>34.57</v>
      </c>
      <c r="E1414" s="20">
        <f t="shared" ref="E1414:E1477" si="66">100-D1414</f>
        <v>65.430000000000007</v>
      </c>
      <c r="F1414" s="14">
        <v>2.89</v>
      </c>
      <c r="G1414" s="15">
        <f t="shared" ref="G1414:G1477" si="67">IFERROR(100/D1414,"")</f>
        <v>2.8926815157651142</v>
      </c>
      <c r="H1414" s="8" t="str">
        <f t="shared" ref="H1414:H1477" si="68">IF(E1414&gt;0,"Yes","No — 0% funding")</f>
        <v>Yes</v>
      </c>
    </row>
    <row r="1415" spans="1:8" x14ac:dyDescent="0.4">
      <c r="A1415" s="12" t="s">
        <v>3342</v>
      </c>
      <c r="B1415" s="12" t="s">
        <v>3343</v>
      </c>
      <c r="C1415" s="12" t="s">
        <v>3544</v>
      </c>
      <c r="D1415" s="13">
        <v>50</v>
      </c>
      <c r="E1415" s="20">
        <f t="shared" si="66"/>
        <v>50</v>
      </c>
      <c r="F1415" s="14">
        <v>2</v>
      </c>
      <c r="G1415" s="15">
        <f t="shared" si="67"/>
        <v>2</v>
      </c>
      <c r="H1415" s="8" t="str">
        <f t="shared" si="68"/>
        <v>Yes</v>
      </c>
    </row>
    <row r="1416" spans="1:8" x14ac:dyDescent="0.4">
      <c r="A1416" s="12" t="s">
        <v>3344</v>
      </c>
      <c r="B1416" s="12" t="s">
        <v>3345</v>
      </c>
      <c r="C1416" s="12" t="s">
        <v>3541</v>
      </c>
      <c r="D1416" s="13">
        <v>27</v>
      </c>
      <c r="E1416" s="20">
        <f t="shared" si="66"/>
        <v>73</v>
      </c>
      <c r="F1416" s="14">
        <v>3.7</v>
      </c>
      <c r="G1416" s="15">
        <f t="shared" si="67"/>
        <v>3.7037037037037037</v>
      </c>
      <c r="H1416" s="8" t="str">
        <f t="shared" si="68"/>
        <v>Yes</v>
      </c>
    </row>
    <row r="1417" spans="1:8" x14ac:dyDescent="0.4">
      <c r="A1417" s="12" t="s">
        <v>3348</v>
      </c>
      <c r="B1417" s="12" t="s">
        <v>3349</v>
      </c>
      <c r="C1417" s="12" t="s">
        <v>3540</v>
      </c>
      <c r="D1417" s="13">
        <v>33.19</v>
      </c>
      <c r="E1417" s="20">
        <f t="shared" si="66"/>
        <v>66.81</v>
      </c>
      <c r="F1417" s="14">
        <v>3.01</v>
      </c>
      <c r="G1417" s="15">
        <f t="shared" si="67"/>
        <v>3.0129557095510697</v>
      </c>
      <c r="H1417" s="8" t="str">
        <f t="shared" si="68"/>
        <v>Yes</v>
      </c>
    </row>
    <row r="1418" spans="1:8" x14ac:dyDescent="0.4">
      <c r="A1418" s="12" t="s">
        <v>3350</v>
      </c>
      <c r="B1418" s="12" t="s">
        <v>3351</v>
      </c>
      <c r="C1418" s="12" t="s">
        <v>3541</v>
      </c>
      <c r="D1418" s="13">
        <v>23.2</v>
      </c>
      <c r="E1418" s="20">
        <f t="shared" si="66"/>
        <v>76.8</v>
      </c>
      <c r="F1418" s="14">
        <v>4.3099999999999996</v>
      </c>
      <c r="G1418" s="15">
        <f t="shared" si="67"/>
        <v>4.3103448275862073</v>
      </c>
      <c r="H1418" s="8" t="str">
        <f t="shared" si="68"/>
        <v>Yes</v>
      </c>
    </row>
    <row r="1419" spans="1:8" x14ac:dyDescent="0.4">
      <c r="A1419" s="12" t="s">
        <v>3354</v>
      </c>
      <c r="B1419" s="12" t="s">
        <v>3355</v>
      </c>
      <c r="C1419" s="12" t="s">
        <v>3540</v>
      </c>
      <c r="D1419" s="13">
        <v>40.54</v>
      </c>
      <c r="E1419" s="20">
        <f t="shared" si="66"/>
        <v>59.46</v>
      </c>
      <c r="F1419" s="14">
        <v>2.4700000000000002</v>
      </c>
      <c r="G1419" s="15">
        <f t="shared" si="67"/>
        <v>2.4666995559940799</v>
      </c>
      <c r="H1419" s="8" t="str">
        <f t="shared" si="68"/>
        <v>Yes</v>
      </c>
    </row>
    <row r="1420" spans="1:8" x14ac:dyDescent="0.4">
      <c r="A1420" s="12" t="s">
        <v>3356</v>
      </c>
      <c r="B1420" s="12" t="s">
        <v>3357</v>
      </c>
      <c r="C1420" s="12" t="s">
        <v>3541</v>
      </c>
      <c r="D1420" s="13">
        <v>26.6</v>
      </c>
      <c r="E1420" s="20">
        <f t="shared" si="66"/>
        <v>73.400000000000006</v>
      </c>
      <c r="F1420" s="14">
        <v>3.76</v>
      </c>
      <c r="G1420" s="15">
        <f t="shared" si="67"/>
        <v>3.7593984962406015</v>
      </c>
      <c r="H1420" s="8" t="str">
        <f t="shared" si="68"/>
        <v>Yes</v>
      </c>
    </row>
    <row r="1421" spans="1:8" x14ac:dyDescent="0.4">
      <c r="A1421" s="12" t="s">
        <v>3358</v>
      </c>
      <c r="B1421" s="12" t="s">
        <v>3359</v>
      </c>
      <c r="C1421" s="12" t="s">
        <v>3541</v>
      </c>
      <c r="D1421" s="13">
        <v>26.3</v>
      </c>
      <c r="E1421" s="20">
        <f t="shared" si="66"/>
        <v>73.7</v>
      </c>
      <c r="F1421" s="14">
        <v>3.8</v>
      </c>
      <c r="G1421" s="15">
        <f t="shared" si="67"/>
        <v>3.8022813688212929</v>
      </c>
      <c r="H1421" s="8" t="str">
        <f t="shared" si="68"/>
        <v>Yes</v>
      </c>
    </row>
    <row r="1422" spans="1:8" x14ac:dyDescent="0.4">
      <c r="A1422" s="12" t="s">
        <v>3360</v>
      </c>
      <c r="B1422" s="12" t="s">
        <v>3361</v>
      </c>
      <c r="C1422" s="12" t="s">
        <v>3540</v>
      </c>
      <c r="D1422" s="13">
        <v>32.32</v>
      </c>
      <c r="E1422" s="20">
        <f t="shared" si="66"/>
        <v>67.680000000000007</v>
      </c>
      <c r="F1422" s="14">
        <v>3.09</v>
      </c>
      <c r="G1422" s="15">
        <f t="shared" si="67"/>
        <v>3.0940594059405941</v>
      </c>
      <c r="H1422" s="8" t="str">
        <f t="shared" si="68"/>
        <v>Yes</v>
      </c>
    </row>
    <row r="1423" spans="1:8" x14ac:dyDescent="0.4">
      <c r="A1423" s="12" t="s">
        <v>3364</v>
      </c>
      <c r="B1423" s="12" t="s">
        <v>3365</v>
      </c>
      <c r="C1423" s="12" t="s">
        <v>3540</v>
      </c>
      <c r="D1423" s="13">
        <v>31.86</v>
      </c>
      <c r="E1423" s="20">
        <f t="shared" si="66"/>
        <v>68.14</v>
      </c>
      <c r="F1423" s="14">
        <v>3.14</v>
      </c>
      <c r="G1423" s="15">
        <f t="shared" si="67"/>
        <v>3.1387319522912742</v>
      </c>
      <c r="H1423" s="8" t="str">
        <f t="shared" si="68"/>
        <v>Yes</v>
      </c>
    </row>
    <row r="1424" spans="1:8" x14ac:dyDescent="0.4">
      <c r="A1424" s="12" t="s">
        <v>3366</v>
      </c>
      <c r="B1424" s="12" t="s">
        <v>3367</v>
      </c>
      <c r="C1424" s="12" t="s">
        <v>3540</v>
      </c>
      <c r="D1424" s="13">
        <v>30.28</v>
      </c>
      <c r="E1424" s="20">
        <f t="shared" si="66"/>
        <v>69.72</v>
      </c>
      <c r="F1424" s="14">
        <v>3.3</v>
      </c>
      <c r="G1424" s="15">
        <f t="shared" si="67"/>
        <v>3.3025099075297226</v>
      </c>
      <c r="H1424" s="8" t="str">
        <f t="shared" si="68"/>
        <v>Yes</v>
      </c>
    </row>
    <row r="1425" spans="1:8" x14ac:dyDescent="0.4">
      <c r="A1425" s="12" t="s">
        <v>3368</v>
      </c>
      <c r="B1425" s="12" t="s">
        <v>3369</v>
      </c>
      <c r="C1425" s="12" t="s">
        <v>3540</v>
      </c>
      <c r="D1425" s="13">
        <v>35.22</v>
      </c>
      <c r="E1425" s="20">
        <f t="shared" si="66"/>
        <v>64.78</v>
      </c>
      <c r="F1425" s="14">
        <v>2.84</v>
      </c>
      <c r="G1425" s="15">
        <f t="shared" si="67"/>
        <v>2.8392958546280522</v>
      </c>
      <c r="H1425" s="8" t="str">
        <f t="shared" si="68"/>
        <v>Yes</v>
      </c>
    </row>
    <row r="1426" spans="1:8" x14ac:dyDescent="0.4">
      <c r="A1426" s="12" t="s">
        <v>3372</v>
      </c>
      <c r="B1426" s="12" t="s">
        <v>3373</v>
      </c>
      <c r="C1426" s="12" t="s">
        <v>3540</v>
      </c>
      <c r="D1426" s="13">
        <v>33.82</v>
      </c>
      <c r="E1426" s="20">
        <f t="shared" si="66"/>
        <v>66.180000000000007</v>
      </c>
      <c r="F1426" s="14">
        <v>2.96</v>
      </c>
      <c r="G1426" s="15">
        <f t="shared" si="67"/>
        <v>2.9568302779420459</v>
      </c>
      <c r="H1426" s="8" t="str">
        <f t="shared" si="68"/>
        <v>Yes</v>
      </c>
    </row>
    <row r="1427" spans="1:8" x14ac:dyDescent="0.4">
      <c r="A1427" s="12" t="s">
        <v>3374</v>
      </c>
      <c r="B1427" s="12" t="s">
        <v>3375</v>
      </c>
      <c r="C1427" s="12" t="s">
        <v>3540</v>
      </c>
      <c r="D1427" s="13">
        <v>34.67</v>
      </c>
      <c r="E1427" s="20">
        <f t="shared" si="66"/>
        <v>65.33</v>
      </c>
      <c r="F1427" s="14">
        <v>2.88</v>
      </c>
      <c r="G1427" s="15">
        <f t="shared" si="67"/>
        <v>2.8843380444188056</v>
      </c>
      <c r="H1427" s="8" t="str">
        <f t="shared" si="68"/>
        <v>Yes</v>
      </c>
    </row>
    <row r="1428" spans="1:8" x14ac:dyDescent="0.4">
      <c r="A1428" s="12" t="s">
        <v>3376</v>
      </c>
      <c r="B1428" s="12" t="s">
        <v>3377</v>
      </c>
      <c r="C1428" s="12" t="s">
        <v>3540</v>
      </c>
      <c r="D1428" s="13">
        <v>34.68</v>
      </c>
      <c r="E1428" s="20">
        <f t="shared" si="66"/>
        <v>65.319999999999993</v>
      </c>
      <c r="F1428" s="14">
        <v>2.88</v>
      </c>
      <c r="G1428" s="15">
        <f t="shared" si="67"/>
        <v>2.8835063437139561</v>
      </c>
      <c r="H1428" s="8" t="str">
        <f t="shared" si="68"/>
        <v>Yes</v>
      </c>
    </row>
    <row r="1429" spans="1:8" x14ac:dyDescent="0.4">
      <c r="A1429" s="12" t="s">
        <v>3378</v>
      </c>
      <c r="B1429" s="12" t="s">
        <v>3379</v>
      </c>
      <c r="C1429" s="12" t="s">
        <v>3540</v>
      </c>
      <c r="D1429" s="13">
        <v>35.130000000000003</v>
      </c>
      <c r="E1429" s="20">
        <f t="shared" si="66"/>
        <v>64.87</v>
      </c>
      <c r="F1429" s="14">
        <v>2.85</v>
      </c>
      <c r="G1429" s="15">
        <f t="shared" si="67"/>
        <v>2.8465698832906345</v>
      </c>
      <c r="H1429" s="8" t="str">
        <f t="shared" si="68"/>
        <v>Yes</v>
      </c>
    </row>
    <row r="1430" spans="1:8" x14ac:dyDescent="0.4">
      <c r="A1430" s="12" t="s">
        <v>3679</v>
      </c>
      <c r="B1430" s="12" t="s">
        <v>3680</v>
      </c>
      <c r="C1430" s="12" t="s">
        <v>3544</v>
      </c>
      <c r="D1430" s="13">
        <v>50</v>
      </c>
      <c r="E1430" s="20">
        <f t="shared" si="66"/>
        <v>50</v>
      </c>
      <c r="F1430" s="14">
        <v>2</v>
      </c>
      <c r="G1430" s="15">
        <f t="shared" si="67"/>
        <v>2</v>
      </c>
      <c r="H1430" s="8" t="str">
        <f t="shared" si="68"/>
        <v>Yes</v>
      </c>
    </row>
    <row r="1431" spans="1:8" x14ac:dyDescent="0.4">
      <c r="A1431" s="12" t="s">
        <v>3386</v>
      </c>
      <c r="B1431" s="12" t="s">
        <v>3387</v>
      </c>
      <c r="C1431" s="12" t="s">
        <v>3540</v>
      </c>
      <c r="D1431" s="13">
        <v>32.299999999999997</v>
      </c>
      <c r="E1431" s="20">
        <f t="shared" si="66"/>
        <v>67.7</v>
      </c>
      <c r="F1431" s="14">
        <v>3.1</v>
      </c>
      <c r="G1431" s="15">
        <f t="shared" si="67"/>
        <v>3.0959752321981426</v>
      </c>
      <c r="H1431" s="8" t="str">
        <f t="shared" si="68"/>
        <v>Yes</v>
      </c>
    </row>
    <row r="1432" spans="1:8" x14ac:dyDescent="0.4">
      <c r="A1432" s="12" t="s">
        <v>3388</v>
      </c>
      <c r="B1432" s="12" t="s">
        <v>3389</v>
      </c>
      <c r="C1432" s="12" t="s">
        <v>3541</v>
      </c>
      <c r="D1432" s="13">
        <v>25.7</v>
      </c>
      <c r="E1432" s="20">
        <f t="shared" si="66"/>
        <v>74.3</v>
      </c>
      <c r="F1432" s="14">
        <v>3.89</v>
      </c>
      <c r="G1432" s="15">
        <f t="shared" si="67"/>
        <v>3.8910505836575875</v>
      </c>
      <c r="H1432" s="8" t="str">
        <f t="shared" si="68"/>
        <v>Yes</v>
      </c>
    </row>
    <row r="1433" spans="1:8" x14ac:dyDescent="0.4">
      <c r="A1433" s="12" t="s">
        <v>3390</v>
      </c>
      <c r="B1433" s="12" t="s">
        <v>3391</v>
      </c>
      <c r="C1433" s="12" t="s">
        <v>3541</v>
      </c>
      <c r="D1433" s="13">
        <v>27.5</v>
      </c>
      <c r="E1433" s="20">
        <f t="shared" si="66"/>
        <v>72.5</v>
      </c>
      <c r="F1433" s="14">
        <v>3.64</v>
      </c>
      <c r="G1433" s="15">
        <f t="shared" si="67"/>
        <v>3.6363636363636362</v>
      </c>
      <c r="H1433" s="8" t="str">
        <f t="shared" si="68"/>
        <v>Yes</v>
      </c>
    </row>
    <row r="1434" spans="1:8" x14ac:dyDescent="0.4">
      <c r="A1434" s="12" t="s">
        <v>3681</v>
      </c>
      <c r="B1434" s="12" t="s">
        <v>3682</v>
      </c>
      <c r="C1434" s="12" t="s">
        <v>3544</v>
      </c>
      <c r="D1434" s="13">
        <v>50</v>
      </c>
      <c r="E1434" s="20">
        <f t="shared" si="66"/>
        <v>50</v>
      </c>
      <c r="F1434" s="14">
        <v>2</v>
      </c>
      <c r="G1434" s="15">
        <f t="shared" si="67"/>
        <v>2</v>
      </c>
      <c r="H1434" s="8" t="str">
        <f t="shared" si="68"/>
        <v>Yes</v>
      </c>
    </row>
    <row r="1435" spans="1:8" x14ac:dyDescent="0.4">
      <c r="A1435" s="12" t="s">
        <v>3392</v>
      </c>
      <c r="B1435" s="12" t="s">
        <v>3393</v>
      </c>
      <c r="C1435" s="12" t="s">
        <v>3540</v>
      </c>
      <c r="D1435" s="13">
        <v>28.13</v>
      </c>
      <c r="E1435" s="20">
        <f t="shared" si="66"/>
        <v>71.87</v>
      </c>
      <c r="F1435" s="14">
        <v>3.55</v>
      </c>
      <c r="G1435" s="15">
        <f t="shared" si="67"/>
        <v>3.5549235691432637</v>
      </c>
      <c r="H1435" s="8" t="str">
        <f t="shared" si="68"/>
        <v>Yes</v>
      </c>
    </row>
    <row r="1436" spans="1:8" x14ac:dyDescent="0.4">
      <c r="A1436" s="12" t="s">
        <v>3394</v>
      </c>
      <c r="B1436" s="12" t="s">
        <v>3395</v>
      </c>
      <c r="C1436" s="12" t="s">
        <v>3540</v>
      </c>
      <c r="D1436" s="13">
        <v>32.090000000000003</v>
      </c>
      <c r="E1436" s="20">
        <f t="shared" si="66"/>
        <v>67.91</v>
      </c>
      <c r="F1436" s="14">
        <v>3.12</v>
      </c>
      <c r="G1436" s="15">
        <f t="shared" si="67"/>
        <v>3.116235587410408</v>
      </c>
      <c r="H1436" s="8" t="str">
        <f t="shared" si="68"/>
        <v>Yes</v>
      </c>
    </row>
    <row r="1437" spans="1:8" x14ac:dyDescent="0.4">
      <c r="A1437" s="12" t="s">
        <v>3396</v>
      </c>
      <c r="B1437" s="12" t="s">
        <v>3397</v>
      </c>
      <c r="C1437" s="12" t="s">
        <v>3540</v>
      </c>
      <c r="D1437" s="13">
        <v>29.18</v>
      </c>
      <c r="E1437" s="20">
        <f t="shared" si="66"/>
        <v>70.819999999999993</v>
      </c>
      <c r="F1437" s="14">
        <v>3.43</v>
      </c>
      <c r="G1437" s="15">
        <f t="shared" si="67"/>
        <v>3.4270047978067169</v>
      </c>
      <c r="H1437" s="8" t="str">
        <f t="shared" si="68"/>
        <v>Yes</v>
      </c>
    </row>
    <row r="1438" spans="1:8" x14ac:dyDescent="0.4">
      <c r="A1438" s="12" t="s">
        <v>3398</v>
      </c>
      <c r="B1438" s="12" t="s">
        <v>3399</v>
      </c>
      <c r="C1438" s="12" t="s">
        <v>3540</v>
      </c>
      <c r="D1438" s="13">
        <v>35.659999999999997</v>
      </c>
      <c r="E1438" s="20">
        <f t="shared" si="66"/>
        <v>64.34</v>
      </c>
      <c r="F1438" s="14">
        <v>2.8</v>
      </c>
      <c r="G1438" s="15">
        <f t="shared" si="67"/>
        <v>2.8042624789680315</v>
      </c>
      <c r="H1438" s="8" t="str">
        <f t="shared" si="68"/>
        <v>Yes</v>
      </c>
    </row>
    <row r="1439" spans="1:8" x14ac:dyDescent="0.4">
      <c r="A1439" s="12" t="s">
        <v>3400</v>
      </c>
      <c r="B1439" s="12" t="s">
        <v>3401</v>
      </c>
      <c r="C1439" s="12" t="s">
        <v>3540</v>
      </c>
      <c r="D1439" s="13">
        <v>40.130000000000003</v>
      </c>
      <c r="E1439" s="20">
        <f t="shared" si="66"/>
        <v>59.87</v>
      </c>
      <c r="F1439" s="14">
        <v>2.4900000000000002</v>
      </c>
      <c r="G1439" s="15">
        <f t="shared" si="67"/>
        <v>2.4919013207076999</v>
      </c>
      <c r="H1439" s="8" t="str">
        <f t="shared" si="68"/>
        <v>Yes</v>
      </c>
    </row>
    <row r="1440" spans="1:8" x14ac:dyDescent="0.4">
      <c r="A1440" s="12" t="s">
        <v>3402</v>
      </c>
      <c r="B1440" s="12" t="s">
        <v>3403</v>
      </c>
      <c r="C1440" s="12" t="s">
        <v>3540</v>
      </c>
      <c r="D1440" s="13">
        <v>31.26</v>
      </c>
      <c r="E1440" s="20">
        <f t="shared" si="66"/>
        <v>68.739999999999995</v>
      </c>
      <c r="F1440" s="14">
        <v>3.2</v>
      </c>
      <c r="G1440" s="15">
        <f t="shared" si="67"/>
        <v>3.1989763275751759</v>
      </c>
      <c r="H1440" s="8" t="str">
        <f t="shared" si="68"/>
        <v>Yes</v>
      </c>
    </row>
    <row r="1441" spans="1:8" x14ac:dyDescent="0.4">
      <c r="A1441" s="12" t="s">
        <v>3404</v>
      </c>
      <c r="B1441" s="12" t="s">
        <v>3405</v>
      </c>
      <c r="C1441" s="12" t="s">
        <v>3540</v>
      </c>
      <c r="D1441" s="13">
        <v>27.62</v>
      </c>
      <c r="E1441" s="20">
        <f t="shared" si="66"/>
        <v>72.38</v>
      </c>
      <c r="F1441" s="14">
        <v>3.62</v>
      </c>
      <c r="G1441" s="15">
        <f t="shared" si="67"/>
        <v>3.620564808110065</v>
      </c>
      <c r="H1441" s="8" t="str">
        <f t="shared" si="68"/>
        <v>Yes</v>
      </c>
    </row>
    <row r="1442" spans="1:8" x14ac:dyDescent="0.4">
      <c r="A1442" s="12" t="s">
        <v>3410</v>
      </c>
      <c r="B1442" s="12" t="s">
        <v>3411</v>
      </c>
      <c r="C1442" s="12" t="s">
        <v>3540</v>
      </c>
      <c r="D1442" s="13">
        <v>32.67</v>
      </c>
      <c r="E1442" s="20">
        <f t="shared" si="66"/>
        <v>67.33</v>
      </c>
      <c r="F1442" s="14">
        <v>3.06</v>
      </c>
      <c r="G1442" s="15">
        <f t="shared" si="67"/>
        <v>3.0609121518212428</v>
      </c>
      <c r="H1442" s="8" t="str">
        <f t="shared" si="68"/>
        <v>Yes</v>
      </c>
    </row>
    <row r="1443" spans="1:8" x14ac:dyDescent="0.4">
      <c r="A1443" s="12" t="s">
        <v>3683</v>
      </c>
      <c r="B1443" s="12" t="s">
        <v>3684</v>
      </c>
      <c r="C1443" s="12" t="s">
        <v>3540</v>
      </c>
      <c r="D1443" s="13">
        <v>32.75</v>
      </c>
      <c r="E1443" s="20">
        <f t="shared" si="66"/>
        <v>67.25</v>
      </c>
      <c r="F1443" s="14">
        <v>3.05</v>
      </c>
      <c r="G1443" s="15">
        <f t="shared" si="67"/>
        <v>3.053435114503817</v>
      </c>
      <c r="H1443" s="8" t="str">
        <f t="shared" si="68"/>
        <v>Yes</v>
      </c>
    </row>
    <row r="1444" spans="1:8" x14ac:dyDescent="0.4">
      <c r="A1444" s="12" t="s">
        <v>3412</v>
      </c>
      <c r="B1444" s="12" t="s">
        <v>3413</v>
      </c>
      <c r="C1444" s="12" t="s">
        <v>3540</v>
      </c>
      <c r="D1444" s="13">
        <v>34.53</v>
      </c>
      <c r="E1444" s="20">
        <f t="shared" si="66"/>
        <v>65.47</v>
      </c>
      <c r="F1444" s="14">
        <v>2.9</v>
      </c>
      <c r="G1444" s="15">
        <f t="shared" si="67"/>
        <v>2.8960324355632783</v>
      </c>
      <c r="H1444" s="8" t="str">
        <f t="shared" si="68"/>
        <v>Yes</v>
      </c>
    </row>
    <row r="1445" spans="1:8" x14ac:dyDescent="0.4">
      <c r="A1445" s="12" t="s">
        <v>3414</v>
      </c>
      <c r="B1445" s="12" t="s">
        <v>3415</v>
      </c>
      <c r="C1445" s="12" t="s">
        <v>3540</v>
      </c>
      <c r="D1445" s="13">
        <v>40.15</v>
      </c>
      <c r="E1445" s="20">
        <f t="shared" si="66"/>
        <v>59.85</v>
      </c>
      <c r="F1445" s="14">
        <v>2.4900000000000002</v>
      </c>
      <c r="G1445" s="15">
        <f t="shared" si="67"/>
        <v>2.4906600249066004</v>
      </c>
      <c r="H1445" s="8" t="str">
        <f t="shared" si="68"/>
        <v>Yes</v>
      </c>
    </row>
    <row r="1446" spans="1:8" x14ac:dyDescent="0.4">
      <c r="A1446" s="12" t="s">
        <v>3416</v>
      </c>
      <c r="B1446" s="12" t="s">
        <v>3417</v>
      </c>
      <c r="C1446" s="12" t="s">
        <v>3540</v>
      </c>
      <c r="D1446" s="13">
        <v>27.58</v>
      </c>
      <c r="E1446" s="20">
        <f t="shared" si="66"/>
        <v>72.42</v>
      </c>
      <c r="F1446" s="14">
        <v>3.63</v>
      </c>
      <c r="G1446" s="15">
        <f t="shared" si="67"/>
        <v>3.6258158085569256</v>
      </c>
      <c r="H1446" s="8" t="str">
        <f t="shared" si="68"/>
        <v>Yes</v>
      </c>
    </row>
    <row r="1447" spans="1:8" x14ac:dyDescent="0.4">
      <c r="A1447" s="12" t="s">
        <v>3418</v>
      </c>
      <c r="B1447" s="12" t="s">
        <v>3419</v>
      </c>
      <c r="C1447" s="12" t="s">
        <v>3540</v>
      </c>
      <c r="D1447" s="13">
        <v>34.630000000000003</v>
      </c>
      <c r="E1447" s="20">
        <f t="shared" si="66"/>
        <v>65.37</v>
      </c>
      <c r="F1447" s="14">
        <v>2.89</v>
      </c>
      <c r="G1447" s="15">
        <f t="shared" si="67"/>
        <v>2.8876696505919721</v>
      </c>
      <c r="H1447" s="8" t="str">
        <f t="shared" si="68"/>
        <v>Yes</v>
      </c>
    </row>
    <row r="1448" spans="1:8" x14ac:dyDescent="0.4">
      <c r="A1448" s="12" t="s">
        <v>3420</v>
      </c>
      <c r="B1448" s="12" t="s">
        <v>3421</v>
      </c>
      <c r="C1448" s="12" t="s">
        <v>3540</v>
      </c>
      <c r="D1448" s="13">
        <v>41.11</v>
      </c>
      <c r="E1448" s="20">
        <f t="shared" si="66"/>
        <v>58.89</v>
      </c>
      <c r="F1448" s="14">
        <v>2.4300000000000002</v>
      </c>
      <c r="G1448" s="15">
        <f t="shared" si="67"/>
        <v>2.4324981756263684</v>
      </c>
      <c r="H1448" s="8" t="str">
        <f t="shared" si="68"/>
        <v>Yes</v>
      </c>
    </row>
    <row r="1449" spans="1:8" x14ac:dyDescent="0.4">
      <c r="A1449" s="12" t="s">
        <v>3424</v>
      </c>
      <c r="B1449" s="12" t="s">
        <v>3425</v>
      </c>
      <c r="C1449" s="12" t="s">
        <v>3540</v>
      </c>
      <c r="D1449" s="13">
        <v>33.28</v>
      </c>
      <c r="E1449" s="20">
        <f t="shared" si="66"/>
        <v>66.72</v>
      </c>
      <c r="F1449" s="14">
        <v>3</v>
      </c>
      <c r="G1449" s="15">
        <f t="shared" si="67"/>
        <v>3.0048076923076921</v>
      </c>
      <c r="H1449" s="8" t="str">
        <f t="shared" si="68"/>
        <v>Yes</v>
      </c>
    </row>
    <row r="1450" spans="1:8" x14ac:dyDescent="0.4">
      <c r="A1450" s="12" t="s">
        <v>3426</v>
      </c>
      <c r="B1450" s="12" t="s">
        <v>3427</v>
      </c>
      <c r="C1450" s="12" t="s">
        <v>3544</v>
      </c>
      <c r="D1450" s="13">
        <v>50</v>
      </c>
      <c r="E1450" s="20">
        <f t="shared" si="66"/>
        <v>50</v>
      </c>
      <c r="F1450" s="14">
        <v>2</v>
      </c>
      <c r="G1450" s="15">
        <f t="shared" si="67"/>
        <v>2</v>
      </c>
      <c r="H1450" s="8" t="str">
        <f t="shared" si="68"/>
        <v>Yes</v>
      </c>
    </row>
    <row r="1451" spans="1:8" x14ac:dyDescent="0.4">
      <c r="A1451" s="12" t="s">
        <v>3428</v>
      </c>
      <c r="B1451" s="12" t="s">
        <v>3429</v>
      </c>
      <c r="C1451" s="12" t="s">
        <v>3540</v>
      </c>
      <c r="D1451" s="13">
        <v>32.15</v>
      </c>
      <c r="E1451" s="20">
        <f t="shared" si="66"/>
        <v>67.849999999999994</v>
      </c>
      <c r="F1451" s="14">
        <v>3.11</v>
      </c>
      <c r="G1451" s="15">
        <f t="shared" si="67"/>
        <v>3.1104199066874028</v>
      </c>
      <c r="H1451" s="8" t="str">
        <f t="shared" si="68"/>
        <v>Yes</v>
      </c>
    </row>
    <row r="1452" spans="1:8" x14ac:dyDescent="0.4">
      <c r="A1452" s="12" t="s">
        <v>3685</v>
      </c>
      <c r="B1452" s="12" t="s">
        <v>3686</v>
      </c>
      <c r="C1452" s="12" t="s">
        <v>3540</v>
      </c>
      <c r="D1452" s="13">
        <v>29.75</v>
      </c>
      <c r="E1452" s="20">
        <f t="shared" si="66"/>
        <v>70.25</v>
      </c>
      <c r="F1452" s="14">
        <v>3.36</v>
      </c>
      <c r="G1452" s="15">
        <f t="shared" si="67"/>
        <v>3.3613445378151261</v>
      </c>
      <c r="H1452" s="8" t="str">
        <f t="shared" si="68"/>
        <v>Yes</v>
      </c>
    </row>
    <row r="1453" spans="1:8" x14ac:dyDescent="0.4">
      <c r="A1453" s="12" t="s">
        <v>3430</v>
      </c>
      <c r="B1453" s="12" t="s">
        <v>3431</v>
      </c>
      <c r="C1453" s="12" t="s">
        <v>3540</v>
      </c>
      <c r="D1453" s="13">
        <v>35.92</v>
      </c>
      <c r="E1453" s="20">
        <f t="shared" si="66"/>
        <v>64.08</v>
      </c>
      <c r="F1453" s="14">
        <v>2.78</v>
      </c>
      <c r="G1453" s="15">
        <f t="shared" si="67"/>
        <v>2.7839643652561246</v>
      </c>
      <c r="H1453" s="8" t="str">
        <f t="shared" si="68"/>
        <v>Yes</v>
      </c>
    </row>
    <row r="1454" spans="1:8" x14ac:dyDescent="0.4">
      <c r="A1454" s="12" t="s">
        <v>3432</v>
      </c>
      <c r="B1454" s="12" t="s">
        <v>3433</v>
      </c>
      <c r="C1454" s="12" t="s">
        <v>3540</v>
      </c>
      <c r="D1454" s="13">
        <v>33.340000000000003</v>
      </c>
      <c r="E1454" s="20">
        <f t="shared" si="66"/>
        <v>66.66</v>
      </c>
      <c r="F1454" s="14">
        <v>3</v>
      </c>
      <c r="G1454" s="15">
        <f t="shared" si="67"/>
        <v>2.9994001199760043</v>
      </c>
      <c r="H1454" s="8" t="str">
        <f t="shared" si="68"/>
        <v>Yes</v>
      </c>
    </row>
    <row r="1455" spans="1:8" x14ac:dyDescent="0.4">
      <c r="A1455" s="12" t="s">
        <v>3434</v>
      </c>
      <c r="B1455" s="12" t="s">
        <v>3435</v>
      </c>
      <c r="C1455" s="12" t="s">
        <v>3541</v>
      </c>
      <c r="D1455" s="13">
        <v>25</v>
      </c>
      <c r="E1455" s="20">
        <f t="shared" si="66"/>
        <v>75</v>
      </c>
      <c r="F1455" s="14">
        <v>4</v>
      </c>
      <c r="G1455" s="15">
        <f t="shared" si="67"/>
        <v>4</v>
      </c>
      <c r="H1455" s="8" t="str">
        <f t="shared" si="68"/>
        <v>Yes</v>
      </c>
    </row>
    <row r="1456" spans="1:8" x14ac:dyDescent="0.4">
      <c r="A1456" s="12" t="s">
        <v>3687</v>
      </c>
      <c r="B1456" s="12" t="s">
        <v>3688</v>
      </c>
      <c r="C1456" s="12" t="s">
        <v>3544</v>
      </c>
      <c r="D1456" s="13">
        <v>50</v>
      </c>
      <c r="E1456" s="20">
        <f t="shared" si="66"/>
        <v>50</v>
      </c>
      <c r="F1456" s="14">
        <v>2</v>
      </c>
      <c r="G1456" s="15">
        <f t="shared" si="67"/>
        <v>2</v>
      </c>
      <c r="H1456" s="8" t="str">
        <f t="shared" si="68"/>
        <v>Yes</v>
      </c>
    </row>
    <row r="1457" spans="1:8" x14ac:dyDescent="0.4">
      <c r="A1457" s="12" t="s">
        <v>3689</v>
      </c>
      <c r="B1457" s="12" t="s">
        <v>3690</v>
      </c>
      <c r="C1457" s="12" t="s">
        <v>3540</v>
      </c>
      <c r="D1457" s="13">
        <v>31.66</v>
      </c>
      <c r="E1457" s="20">
        <f t="shared" si="66"/>
        <v>68.34</v>
      </c>
      <c r="F1457" s="14">
        <v>3.16</v>
      </c>
      <c r="G1457" s="15">
        <f t="shared" si="67"/>
        <v>3.1585596967782692</v>
      </c>
      <c r="H1457" s="8" t="str">
        <f t="shared" si="68"/>
        <v>Yes</v>
      </c>
    </row>
    <row r="1458" spans="1:8" x14ac:dyDescent="0.4">
      <c r="A1458" s="12" t="s">
        <v>3436</v>
      </c>
      <c r="B1458" s="12" t="s">
        <v>3437</v>
      </c>
      <c r="C1458" s="12" t="s">
        <v>3540</v>
      </c>
      <c r="D1458" s="13">
        <v>35.799999999999997</v>
      </c>
      <c r="E1458" s="20">
        <f t="shared" si="66"/>
        <v>64.2</v>
      </c>
      <c r="F1458" s="14">
        <v>2.79</v>
      </c>
      <c r="G1458" s="15">
        <f t="shared" si="67"/>
        <v>2.7932960893854752</v>
      </c>
      <c r="H1458" s="8" t="str">
        <f t="shared" si="68"/>
        <v>Yes</v>
      </c>
    </row>
    <row r="1459" spans="1:8" x14ac:dyDescent="0.4">
      <c r="A1459" s="12" t="s">
        <v>3438</v>
      </c>
      <c r="B1459" s="12" t="s">
        <v>3439</v>
      </c>
      <c r="C1459" s="12" t="s">
        <v>3541</v>
      </c>
      <c r="D1459" s="13">
        <v>25.9</v>
      </c>
      <c r="E1459" s="20">
        <f t="shared" si="66"/>
        <v>74.099999999999994</v>
      </c>
      <c r="F1459" s="14">
        <v>3.86</v>
      </c>
      <c r="G1459" s="15">
        <f t="shared" si="67"/>
        <v>3.8610038610038613</v>
      </c>
      <c r="H1459" s="8" t="str">
        <f t="shared" si="68"/>
        <v>Yes</v>
      </c>
    </row>
    <row r="1460" spans="1:8" x14ac:dyDescent="0.4">
      <c r="A1460" s="12" t="s">
        <v>3442</v>
      </c>
      <c r="B1460" s="12" t="s">
        <v>3443</v>
      </c>
      <c r="C1460" s="12" t="s">
        <v>3540</v>
      </c>
      <c r="D1460" s="13">
        <v>29.52</v>
      </c>
      <c r="E1460" s="20">
        <f t="shared" si="66"/>
        <v>70.48</v>
      </c>
      <c r="F1460" s="14">
        <v>3.39</v>
      </c>
      <c r="G1460" s="15">
        <f t="shared" si="67"/>
        <v>3.3875338753387534</v>
      </c>
      <c r="H1460" s="8" t="str">
        <f t="shared" si="68"/>
        <v>Yes</v>
      </c>
    </row>
    <row r="1461" spans="1:8" x14ac:dyDescent="0.4">
      <c r="A1461" s="12" t="s">
        <v>3444</v>
      </c>
      <c r="B1461" s="12" t="s">
        <v>3445</v>
      </c>
      <c r="C1461" s="12" t="s">
        <v>3544</v>
      </c>
      <c r="D1461" s="13">
        <v>50</v>
      </c>
      <c r="E1461" s="20">
        <f t="shared" si="66"/>
        <v>50</v>
      </c>
      <c r="F1461" s="14">
        <v>2</v>
      </c>
      <c r="G1461" s="15">
        <f t="shared" si="67"/>
        <v>2</v>
      </c>
      <c r="H1461" s="8" t="str">
        <f t="shared" si="68"/>
        <v>Yes</v>
      </c>
    </row>
    <row r="1462" spans="1:8" x14ac:dyDescent="0.4">
      <c r="A1462" s="12" t="s">
        <v>3446</v>
      </c>
      <c r="B1462" s="12" t="s">
        <v>3447</v>
      </c>
      <c r="C1462" s="12" t="s">
        <v>3540</v>
      </c>
      <c r="D1462" s="13">
        <v>28.94</v>
      </c>
      <c r="E1462" s="20">
        <f t="shared" si="66"/>
        <v>71.06</v>
      </c>
      <c r="F1462" s="14">
        <v>3.46</v>
      </c>
      <c r="G1462" s="15">
        <f t="shared" si="67"/>
        <v>3.455425017277125</v>
      </c>
      <c r="H1462" s="8" t="str">
        <f t="shared" si="68"/>
        <v>Yes</v>
      </c>
    </row>
    <row r="1463" spans="1:8" x14ac:dyDescent="0.4">
      <c r="A1463" s="12" t="s">
        <v>3450</v>
      </c>
      <c r="B1463" s="12" t="s">
        <v>3451</v>
      </c>
      <c r="C1463" s="12" t="s">
        <v>3540</v>
      </c>
      <c r="D1463" s="13">
        <v>30.4</v>
      </c>
      <c r="E1463" s="20">
        <f t="shared" si="66"/>
        <v>69.599999999999994</v>
      </c>
      <c r="F1463" s="14">
        <v>3.29</v>
      </c>
      <c r="G1463" s="15">
        <f t="shared" si="67"/>
        <v>3.2894736842105265</v>
      </c>
      <c r="H1463" s="8" t="str">
        <f t="shared" si="68"/>
        <v>Yes</v>
      </c>
    </row>
    <row r="1464" spans="1:8" x14ac:dyDescent="0.4">
      <c r="A1464" s="12" t="s">
        <v>3452</v>
      </c>
      <c r="B1464" s="12" t="s">
        <v>3453</v>
      </c>
      <c r="C1464" s="12" t="s">
        <v>3540</v>
      </c>
      <c r="D1464" s="13">
        <v>31.61</v>
      </c>
      <c r="E1464" s="20">
        <f t="shared" si="66"/>
        <v>68.39</v>
      </c>
      <c r="F1464" s="14">
        <v>3.16</v>
      </c>
      <c r="G1464" s="15">
        <f t="shared" si="67"/>
        <v>3.1635558367605188</v>
      </c>
      <c r="H1464" s="8" t="str">
        <f t="shared" si="68"/>
        <v>Yes</v>
      </c>
    </row>
    <row r="1465" spans="1:8" x14ac:dyDescent="0.4">
      <c r="A1465" s="12" t="s">
        <v>3454</v>
      </c>
      <c r="B1465" s="12" t="s">
        <v>3455</v>
      </c>
      <c r="C1465" s="12" t="s">
        <v>3541</v>
      </c>
      <c r="D1465" s="13">
        <v>28.8</v>
      </c>
      <c r="E1465" s="20">
        <f t="shared" si="66"/>
        <v>71.2</v>
      </c>
      <c r="F1465" s="14">
        <v>3.47</v>
      </c>
      <c r="G1465" s="15">
        <f t="shared" si="67"/>
        <v>3.4722222222222223</v>
      </c>
      <c r="H1465" s="8" t="str">
        <f t="shared" si="68"/>
        <v>Yes</v>
      </c>
    </row>
    <row r="1466" spans="1:8" x14ac:dyDescent="0.4">
      <c r="A1466" s="12" t="s">
        <v>3456</v>
      </c>
      <c r="B1466" s="12" t="s">
        <v>3457</v>
      </c>
      <c r="C1466" s="12" t="s">
        <v>3540</v>
      </c>
      <c r="D1466" s="13">
        <v>36.19</v>
      </c>
      <c r="E1466" s="20">
        <f t="shared" si="66"/>
        <v>63.81</v>
      </c>
      <c r="F1466" s="14">
        <v>2.76</v>
      </c>
      <c r="G1466" s="15">
        <f t="shared" si="67"/>
        <v>2.7631942525559547</v>
      </c>
      <c r="H1466" s="8" t="str">
        <f t="shared" si="68"/>
        <v>Yes</v>
      </c>
    </row>
    <row r="1467" spans="1:8" x14ac:dyDescent="0.4">
      <c r="A1467" s="12" t="s">
        <v>3458</v>
      </c>
      <c r="B1467" s="12" t="s">
        <v>3459</v>
      </c>
      <c r="C1467" s="12" t="s">
        <v>3540</v>
      </c>
      <c r="D1467" s="13">
        <v>35.270000000000003</v>
      </c>
      <c r="E1467" s="20">
        <f t="shared" si="66"/>
        <v>64.72999999999999</v>
      </c>
      <c r="F1467" s="14">
        <v>2.84</v>
      </c>
      <c r="G1467" s="15">
        <f t="shared" si="67"/>
        <v>2.8352707683583778</v>
      </c>
      <c r="H1467" s="8" t="str">
        <f t="shared" si="68"/>
        <v>Yes</v>
      </c>
    </row>
    <row r="1468" spans="1:8" x14ac:dyDescent="0.4">
      <c r="A1468" s="12" t="s">
        <v>3460</v>
      </c>
      <c r="B1468" s="12" t="s">
        <v>3461</v>
      </c>
      <c r="C1468" s="12" t="s">
        <v>3540</v>
      </c>
      <c r="D1468" s="13">
        <v>33.090000000000003</v>
      </c>
      <c r="E1468" s="20">
        <f t="shared" si="66"/>
        <v>66.91</v>
      </c>
      <c r="F1468" s="14">
        <v>3.02</v>
      </c>
      <c r="G1468" s="15">
        <f t="shared" si="67"/>
        <v>3.0220610456331216</v>
      </c>
      <c r="H1468" s="8" t="str">
        <f t="shared" si="68"/>
        <v>Yes</v>
      </c>
    </row>
    <row r="1469" spans="1:8" x14ac:dyDescent="0.4">
      <c r="A1469" s="12" t="s">
        <v>3466</v>
      </c>
      <c r="B1469" s="12" t="s">
        <v>3467</v>
      </c>
      <c r="C1469" s="12" t="s">
        <v>3544</v>
      </c>
      <c r="D1469" s="13">
        <v>50</v>
      </c>
      <c r="E1469" s="20">
        <f t="shared" si="66"/>
        <v>50</v>
      </c>
      <c r="F1469" s="14">
        <v>2</v>
      </c>
      <c r="G1469" s="15">
        <f t="shared" si="67"/>
        <v>2</v>
      </c>
      <c r="H1469" s="8" t="str">
        <f t="shared" si="68"/>
        <v>Yes</v>
      </c>
    </row>
    <row r="1470" spans="1:8" x14ac:dyDescent="0.4">
      <c r="A1470" s="12" t="s">
        <v>3470</v>
      </c>
      <c r="B1470" s="12" t="s">
        <v>3471</v>
      </c>
      <c r="C1470" s="12" t="s">
        <v>3540</v>
      </c>
      <c r="D1470" s="13">
        <v>33.28</v>
      </c>
      <c r="E1470" s="20">
        <f t="shared" si="66"/>
        <v>66.72</v>
      </c>
      <c r="F1470" s="14">
        <v>3</v>
      </c>
      <c r="G1470" s="15">
        <f t="shared" si="67"/>
        <v>3.0048076923076921</v>
      </c>
      <c r="H1470" s="8" t="str">
        <f t="shared" si="68"/>
        <v>Yes</v>
      </c>
    </row>
    <row r="1471" spans="1:8" x14ac:dyDescent="0.4">
      <c r="A1471" s="12" t="s">
        <v>3472</v>
      </c>
      <c r="B1471" s="12" t="s">
        <v>3473</v>
      </c>
      <c r="C1471" s="12" t="s">
        <v>3540</v>
      </c>
      <c r="D1471" s="13">
        <v>32.29</v>
      </c>
      <c r="E1471" s="20">
        <f t="shared" si="66"/>
        <v>67.710000000000008</v>
      </c>
      <c r="F1471" s="14">
        <v>3.1</v>
      </c>
      <c r="G1471" s="15">
        <f t="shared" si="67"/>
        <v>3.0969340353050483</v>
      </c>
      <c r="H1471" s="8" t="str">
        <f t="shared" si="68"/>
        <v>Yes</v>
      </c>
    </row>
    <row r="1472" spans="1:8" x14ac:dyDescent="0.4">
      <c r="A1472" s="12" t="s">
        <v>3691</v>
      </c>
      <c r="B1472" s="12" t="s">
        <v>3692</v>
      </c>
      <c r="C1472" s="12" t="s">
        <v>3544</v>
      </c>
      <c r="D1472" s="13">
        <v>50</v>
      </c>
      <c r="E1472" s="20">
        <f t="shared" si="66"/>
        <v>50</v>
      </c>
      <c r="F1472" s="14">
        <v>2</v>
      </c>
      <c r="G1472" s="15">
        <f t="shared" si="67"/>
        <v>2</v>
      </c>
      <c r="H1472" s="8" t="str">
        <f t="shared" si="68"/>
        <v>Yes</v>
      </c>
    </row>
    <row r="1473" spans="1:8" x14ac:dyDescent="0.4">
      <c r="A1473" s="12" t="s">
        <v>3474</v>
      </c>
      <c r="B1473" s="12" t="s">
        <v>3475</v>
      </c>
      <c r="C1473" s="12" t="s">
        <v>3540</v>
      </c>
      <c r="D1473" s="13">
        <v>36.130000000000003</v>
      </c>
      <c r="E1473" s="20">
        <f t="shared" si="66"/>
        <v>63.87</v>
      </c>
      <c r="F1473" s="14">
        <v>2.77</v>
      </c>
      <c r="G1473" s="15">
        <f t="shared" si="67"/>
        <v>2.767783005812344</v>
      </c>
      <c r="H1473" s="8" t="str">
        <f t="shared" si="68"/>
        <v>Yes</v>
      </c>
    </row>
    <row r="1474" spans="1:8" x14ac:dyDescent="0.4">
      <c r="A1474" s="12" t="s">
        <v>3476</v>
      </c>
      <c r="B1474" s="12" t="s">
        <v>3477</v>
      </c>
      <c r="C1474" s="12" t="s">
        <v>3540</v>
      </c>
      <c r="D1474" s="13">
        <v>33.89</v>
      </c>
      <c r="E1474" s="20">
        <f t="shared" si="66"/>
        <v>66.11</v>
      </c>
      <c r="F1474" s="14">
        <v>2.95</v>
      </c>
      <c r="G1474" s="15">
        <f t="shared" si="67"/>
        <v>2.9507229271171438</v>
      </c>
      <c r="H1474" s="8" t="str">
        <f t="shared" si="68"/>
        <v>Yes</v>
      </c>
    </row>
    <row r="1475" spans="1:8" x14ac:dyDescent="0.4">
      <c r="A1475" s="12" t="s">
        <v>3478</v>
      </c>
      <c r="B1475" s="12" t="s">
        <v>3479</v>
      </c>
      <c r="C1475" s="12" t="s">
        <v>3540</v>
      </c>
      <c r="D1475" s="13">
        <v>33.65</v>
      </c>
      <c r="E1475" s="20">
        <f t="shared" si="66"/>
        <v>66.349999999999994</v>
      </c>
      <c r="F1475" s="14">
        <v>2.97</v>
      </c>
      <c r="G1475" s="15">
        <f t="shared" si="67"/>
        <v>2.9717682020802378</v>
      </c>
      <c r="H1475" s="8" t="str">
        <f t="shared" si="68"/>
        <v>Yes</v>
      </c>
    </row>
    <row r="1476" spans="1:8" x14ac:dyDescent="0.4">
      <c r="A1476" s="12" t="s">
        <v>3480</v>
      </c>
      <c r="B1476" s="12" t="s">
        <v>3481</v>
      </c>
      <c r="C1476" s="12" t="s">
        <v>3540</v>
      </c>
      <c r="D1476" s="13">
        <v>31.03</v>
      </c>
      <c r="E1476" s="20">
        <f t="shared" si="66"/>
        <v>68.97</v>
      </c>
      <c r="F1476" s="14">
        <v>3.22</v>
      </c>
      <c r="G1476" s="15">
        <f t="shared" si="67"/>
        <v>3.2226877215597809</v>
      </c>
      <c r="H1476" s="8" t="str">
        <f t="shared" si="68"/>
        <v>Yes</v>
      </c>
    </row>
    <row r="1477" spans="1:8" x14ac:dyDescent="0.4">
      <c r="A1477" s="12" t="s">
        <v>3482</v>
      </c>
      <c r="B1477" s="12" t="s">
        <v>3483</v>
      </c>
      <c r="C1477" s="12" t="s">
        <v>3540</v>
      </c>
      <c r="D1477" s="13">
        <v>35.65</v>
      </c>
      <c r="E1477" s="20">
        <f t="shared" si="66"/>
        <v>64.349999999999994</v>
      </c>
      <c r="F1477" s="14">
        <v>2.81</v>
      </c>
      <c r="G1477" s="15">
        <f t="shared" si="67"/>
        <v>2.8050490883590462</v>
      </c>
      <c r="H1477" s="8" t="str">
        <f t="shared" si="68"/>
        <v>Yes</v>
      </c>
    </row>
    <row r="1478" spans="1:8" x14ac:dyDescent="0.4">
      <c r="A1478" s="12" t="s">
        <v>3484</v>
      </c>
      <c r="B1478" s="12" t="s">
        <v>3485</v>
      </c>
      <c r="C1478" s="12" t="s">
        <v>3540</v>
      </c>
      <c r="D1478" s="13">
        <v>31.97</v>
      </c>
      <c r="E1478" s="20">
        <f t="shared" ref="E1478:E1541" si="69">100-D1478</f>
        <v>68.03</v>
      </c>
      <c r="F1478" s="14">
        <v>3.13</v>
      </c>
      <c r="G1478" s="15">
        <f t="shared" ref="G1478:G1498" si="70">IFERROR(100/D1478,"")</f>
        <v>3.1279324366593682</v>
      </c>
      <c r="H1478" s="8" t="str">
        <f t="shared" ref="H1478:H1498" si="71">IF(E1478&gt;0,"Yes","No — 0% funding")</f>
        <v>Yes</v>
      </c>
    </row>
    <row r="1479" spans="1:8" x14ac:dyDescent="0.4">
      <c r="A1479" s="12" t="s">
        <v>3486</v>
      </c>
      <c r="B1479" s="12" t="s">
        <v>3487</v>
      </c>
      <c r="C1479" s="12" t="s">
        <v>3540</v>
      </c>
      <c r="D1479" s="13">
        <v>32.54</v>
      </c>
      <c r="E1479" s="20">
        <f t="shared" si="69"/>
        <v>67.460000000000008</v>
      </c>
      <c r="F1479" s="14">
        <v>3.07</v>
      </c>
      <c r="G1479" s="15">
        <f t="shared" si="70"/>
        <v>3.0731407498463432</v>
      </c>
      <c r="H1479" s="8" t="str">
        <f t="shared" si="71"/>
        <v>Yes</v>
      </c>
    </row>
    <row r="1480" spans="1:8" x14ac:dyDescent="0.4">
      <c r="A1480" s="12" t="s">
        <v>3488</v>
      </c>
      <c r="B1480" s="12" t="s">
        <v>3489</v>
      </c>
      <c r="C1480" s="12" t="s">
        <v>3544</v>
      </c>
      <c r="D1480" s="13">
        <v>50</v>
      </c>
      <c r="E1480" s="20">
        <f t="shared" si="69"/>
        <v>50</v>
      </c>
      <c r="F1480" s="14">
        <v>2</v>
      </c>
      <c r="G1480" s="15">
        <f t="shared" si="70"/>
        <v>2</v>
      </c>
      <c r="H1480" s="8" t="str">
        <f t="shared" si="71"/>
        <v>Yes</v>
      </c>
    </row>
    <row r="1481" spans="1:8" x14ac:dyDescent="0.4">
      <c r="A1481" s="12" t="s">
        <v>3490</v>
      </c>
      <c r="B1481" s="12" t="s">
        <v>3491</v>
      </c>
      <c r="C1481" s="12" t="s">
        <v>3541</v>
      </c>
      <c r="D1481" s="13">
        <v>23.9</v>
      </c>
      <c r="E1481" s="20">
        <f t="shared" si="69"/>
        <v>76.099999999999994</v>
      </c>
      <c r="F1481" s="14">
        <v>4.18</v>
      </c>
      <c r="G1481" s="15">
        <f t="shared" si="70"/>
        <v>4.1841004184100417</v>
      </c>
      <c r="H1481" s="8" t="str">
        <f t="shared" si="71"/>
        <v>Yes</v>
      </c>
    </row>
    <row r="1482" spans="1:8" x14ac:dyDescent="0.4">
      <c r="A1482" s="12" t="s">
        <v>3492</v>
      </c>
      <c r="B1482" s="12" t="s">
        <v>3493</v>
      </c>
      <c r="C1482" s="12" t="s">
        <v>3540</v>
      </c>
      <c r="D1482" s="13">
        <v>38.49</v>
      </c>
      <c r="E1482" s="20">
        <f t="shared" si="69"/>
        <v>61.51</v>
      </c>
      <c r="F1482" s="14">
        <v>2.6</v>
      </c>
      <c r="G1482" s="15">
        <f t="shared" si="70"/>
        <v>2.5980774227071963</v>
      </c>
      <c r="H1482" s="8" t="str">
        <f t="shared" si="71"/>
        <v>Yes</v>
      </c>
    </row>
    <row r="1483" spans="1:8" x14ac:dyDescent="0.4">
      <c r="A1483" s="12" t="s">
        <v>3494</v>
      </c>
      <c r="B1483" s="12" t="s">
        <v>3495</v>
      </c>
      <c r="C1483" s="12" t="s">
        <v>3540</v>
      </c>
      <c r="D1483" s="13">
        <v>29.38</v>
      </c>
      <c r="E1483" s="20">
        <f t="shared" si="69"/>
        <v>70.62</v>
      </c>
      <c r="F1483" s="14">
        <v>3.4</v>
      </c>
      <c r="G1483" s="15">
        <f t="shared" si="70"/>
        <v>3.4036759700476518</v>
      </c>
      <c r="H1483" s="8" t="str">
        <f t="shared" si="71"/>
        <v>Yes</v>
      </c>
    </row>
    <row r="1484" spans="1:8" x14ac:dyDescent="0.4">
      <c r="A1484" s="12" t="s">
        <v>3693</v>
      </c>
      <c r="B1484" s="12" t="s">
        <v>3694</v>
      </c>
      <c r="C1484" s="12" t="s">
        <v>3544</v>
      </c>
      <c r="D1484" s="13">
        <v>50</v>
      </c>
      <c r="E1484" s="20">
        <f t="shared" si="69"/>
        <v>50</v>
      </c>
      <c r="F1484" s="14">
        <v>2</v>
      </c>
      <c r="G1484" s="15">
        <f t="shared" si="70"/>
        <v>2</v>
      </c>
      <c r="H1484" s="8" t="str">
        <f t="shared" si="71"/>
        <v>Yes</v>
      </c>
    </row>
    <row r="1485" spans="1:8" x14ac:dyDescent="0.4">
      <c r="A1485" s="12" t="s">
        <v>3498</v>
      </c>
      <c r="B1485" s="12" t="s">
        <v>3499</v>
      </c>
      <c r="C1485" s="12" t="s">
        <v>3540</v>
      </c>
      <c r="D1485" s="13">
        <v>32.26</v>
      </c>
      <c r="E1485" s="20">
        <f t="shared" si="69"/>
        <v>67.740000000000009</v>
      </c>
      <c r="F1485" s="14">
        <v>3.1</v>
      </c>
      <c r="G1485" s="15">
        <f t="shared" si="70"/>
        <v>3.0998140111593306</v>
      </c>
      <c r="H1485" s="8" t="str">
        <f t="shared" si="71"/>
        <v>Yes</v>
      </c>
    </row>
    <row r="1486" spans="1:8" x14ac:dyDescent="0.4">
      <c r="A1486" s="12" t="s">
        <v>3502</v>
      </c>
      <c r="B1486" s="12" t="s">
        <v>3503</v>
      </c>
      <c r="C1486" s="12" t="s">
        <v>3540</v>
      </c>
      <c r="D1486" s="13">
        <v>38.35</v>
      </c>
      <c r="E1486" s="20">
        <f t="shared" si="69"/>
        <v>61.65</v>
      </c>
      <c r="F1486" s="14">
        <v>2.61</v>
      </c>
      <c r="G1486" s="15">
        <f t="shared" si="70"/>
        <v>2.6075619295958279</v>
      </c>
      <c r="H1486" s="8" t="str">
        <f t="shared" si="71"/>
        <v>Yes</v>
      </c>
    </row>
    <row r="1487" spans="1:8" x14ac:dyDescent="0.4">
      <c r="A1487" s="12" t="s">
        <v>3504</v>
      </c>
      <c r="B1487" s="12" t="s">
        <v>3505</v>
      </c>
      <c r="C1487" s="12" t="s">
        <v>3540</v>
      </c>
      <c r="D1487" s="13">
        <v>40.799999999999997</v>
      </c>
      <c r="E1487" s="20">
        <f t="shared" si="69"/>
        <v>59.2</v>
      </c>
      <c r="F1487" s="14">
        <v>2.4500000000000002</v>
      </c>
      <c r="G1487" s="15">
        <f t="shared" si="70"/>
        <v>2.4509803921568629</v>
      </c>
      <c r="H1487" s="8" t="str">
        <f t="shared" si="71"/>
        <v>Yes</v>
      </c>
    </row>
    <row r="1488" spans="1:8" x14ac:dyDescent="0.4">
      <c r="A1488" s="12" t="s">
        <v>3506</v>
      </c>
      <c r="B1488" s="12" t="s">
        <v>3507</v>
      </c>
      <c r="C1488" s="12" t="s">
        <v>3540</v>
      </c>
      <c r="D1488" s="13">
        <v>32.28</v>
      </c>
      <c r="E1488" s="20">
        <f t="shared" si="69"/>
        <v>67.72</v>
      </c>
      <c r="F1488" s="14">
        <v>3.1</v>
      </c>
      <c r="G1488" s="15">
        <f t="shared" si="70"/>
        <v>3.0978934324659231</v>
      </c>
      <c r="H1488" s="8" t="str">
        <f t="shared" si="71"/>
        <v>Yes</v>
      </c>
    </row>
    <row r="1489" spans="1:8" x14ac:dyDescent="0.4">
      <c r="A1489" s="12" t="s">
        <v>3510</v>
      </c>
      <c r="B1489" s="12" t="s">
        <v>3511</v>
      </c>
      <c r="C1489" s="12" t="s">
        <v>3541</v>
      </c>
      <c r="D1489" s="13">
        <v>25.4</v>
      </c>
      <c r="E1489" s="20">
        <f t="shared" si="69"/>
        <v>74.599999999999994</v>
      </c>
      <c r="F1489" s="14">
        <v>3.94</v>
      </c>
      <c r="G1489" s="15">
        <f t="shared" si="70"/>
        <v>3.9370078740157481</v>
      </c>
      <c r="H1489" s="8" t="str">
        <f t="shared" si="71"/>
        <v>Yes</v>
      </c>
    </row>
    <row r="1490" spans="1:8" x14ac:dyDescent="0.4">
      <c r="A1490" s="12" t="s">
        <v>3514</v>
      </c>
      <c r="B1490" s="12" t="s">
        <v>3515</v>
      </c>
      <c r="C1490" s="12" t="s">
        <v>3540</v>
      </c>
      <c r="D1490" s="13">
        <v>39.97</v>
      </c>
      <c r="E1490" s="20">
        <f t="shared" si="69"/>
        <v>60.03</v>
      </c>
      <c r="F1490" s="14">
        <v>2.5</v>
      </c>
      <c r="G1490" s="15">
        <f t="shared" si="70"/>
        <v>2.5018764073054793</v>
      </c>
      <c r="H1490" s="8" t="str">
        <f t="shared" si="71"/>
        <v>Yes</v>
      </c>
    </row>
    <row r="1491" spans="1:8" x14ac:dyDescent="0.4">
      <c r="A1491" s="12" t="s">
        <v>3516</v>
      </c>
      <c r="B1491" s="12" t="s">
        <v>3517</v>
      </c>
      <c r="C1491" s="12" t="s">
        <v>3540</v>
      </c>
      <c r="D1491" s="13">
        <v>37.89</v>
      </c>
      <c r="E1491" s="20">
        <f t="shared" si="69"/>
        <v>62.11</v>
      </c>
      <c r="F1491" s="14">
        <v>2.64</v>
      </c>
      <c r="G1491" s="15">
        <f t="shared" si="70"/>
        <v>2.6392187912377936</v>
      </c>
      <c r="H1491" s="8" t="str">
        <f t="shared" si="71"/>
        <v>Yes</v>
      </c>
    </row>
    <row r="1492" spans="1:8" x14ac:dyDescent="0.4">
      <c r="A1492" s="12" t="s">
        <v>3520</v>
      </c>
      <c r="B1492" s="12" t="s">
        <v>3521</v>
      </c>
      <c r="C1492" s="12" t="s">
        <v>3540</v>
      </c>
      <c r="D1492" s="13">
        <v>34.520000000000003</v>
      </c>
      <c r="E1492" s="20">
        <f t="shared" si="69"/>
        <v>65.47999999999999</v>
      </c>
      <c r="F1492" s="14">
        <v>2.9</v>
      </c>
      <c r="G1492" s="15">
        <f t="shared" si="70"/>
        <v>2.8968713789107761</v>
      </c>
      <c r="H1492" s="8" t="str">
        <f t="shared" si="71"/>
        <v>Yes</v>
      </c>
    </row>
    <row r="1493" spans="1:8" x14ac:dyDescent="0.4">
      <c r="A1493" s="12" t="s">
        <v>3522</v>
      </c>
      <c r="B1493" s="12" t="s">
        <v>3523</v>
      </c>
      <c r="C1493" s="12" t="s">
        <v>3540</v>
      </c>
      <c r="D1493" s="13">
        <v>35.549999999999997</v>
      </c>
      <c r="E1493" s="20">
        <f t="shared" si="69"/>
        <v>64.45</v>
      </c>
      <c r="F1493" s="14">
        <v>2.81</v>
      </c>
      <c r="G1493" s="15">
        <f t="shared" si="70"/>
        <v>2.8129395218002817</v>
      </c>
      <c r="H1493" s="8" t="str">
        <f t="shared" si="71"/>
        <v>Yes</v>
      </c>
    </row>
    <row r="1494" spans="1:8" x14ac:dyDescent="0.4">
      <c r="A1494" s="12" t="s">
        <v>3524</v>
      </c>
      <c r="B1494" s="12" t="s">
        <v>3525</v>
      </c>
      <c r="C1494" s="12" t="s">
        <v>3540</v>
      </c>
      <c r="D1494" s="13">
        <v>30.11</v>
      </c>
      <c r="E1494" s="20">
        <f t="shared" si="69"/>
        <v>69.89</v>
      </c>
      <c r="F1494" s="14">
        <v>3.32</v>
      </c>
      <c r="G1494" s="15">
        <f t="shared" si="70"/>
        <v>3.3211557622052474</v>
      </c>
      <c r="H1494" s="8" t="str">
        <f t="shared" si="71"/>
        <v>Yes</v>
      </c>
    </row>
    <row r="1495" spans="1:8" x14ac:dyDescent="0.4">
      <c r="A1495" s="12" t="s">
        <v>3526</v>
      </c>
      <c r="B1495" s="12" t="s">
        <v>3527</v>
      </c>
      <c r="C1495" s="12" t="s">
        <v>3540</v>
      </c>
      <c r="D1495" s="13">
        <v>35.29</v>
      </c>
      <c r="E1495" s="20">
        <f t="shared" si="69"/>
        <v>64.710000000000008</v>
      </c>
      <c r="F1495" s="14">
        <v>2.83</v>
      </c>
      <c r="G1495" s="15">
        <f t="shared" si="70"/>
        <v>2.8336639274582036</v>
      </c>
      <c r="H1495" s="8" t="str">
        <f t="shared" si="71"/>
        <v>Yes</v>
      </c>
    </row>
    <row r="1496" spans="1:8" x14ac:dyDescent="0.4">
      <c r="A1496" s="12" t="s">
        <v>3528</v>
      </c>
      <c r="B1496" s="12" t="s">
        <v>3529</v>
      </c>
      <c r="C1496" s="12" t="s">
        <v>3540</v>
      </c>
      <c r="D1496" s="13">
        <v>37.14</v>
      </c>
      <c r="E1496" s="20">
        <f t="shared" si="69"/>
        <v>62.86</v>
      </c>
      <c r="F1496" s="14">
        <v>2.69</v>
      </c>
      <c r="G1496" s="15">
        <f t="shared" si="70"/>
        <v>2.6925148088314486</v>
      </c>
      <c r="H1496" s="8" t="str">
        <f t="shared" si="71"/>
        <v>Yes</v>
      </c>
    </row>
    <row r="1497" spans="1:8" x14ac:dyDescent="0.4">
      <c r="A1497" s="12" t="s">
        <v>3532</v>
      </c>
      <c r="B1497" s="12" t="s">
        <v>3533</v>
      </c>
      <c r="C1497" s="12" t="s">
        <v>3541</v>
      </c>
      <c r="D1497" s="13">
        <v>22.7</v>
      </c>
      <c r="E1497" s="20">
        <f t="shared" si="69"/>
        <v>77.3</v>
      </c>
      <c r="F1497" s="14">
        <v>4.41</v>
      </c>
      <c r="G1497" s="15">
        <f t="shared" si="70"/>
        <v>4.4052863436123353</v>
      </c>
      <c r="H1497" s="8" t="str">
        <f t="shared" si="71"/>
        <v>Yes</v>
      </c>
    </row>
    <row r="1498" spans="1:8" x14ac:dyDescent="0.4">
      <c r="A1498" s="12" t="s">
        <v>3534</v>
      </c>
      <c r="B1498" s="12" t="s">
        <v>3535</v>
      </c>
      <c r="C1498" s="12" t="s">
        <v>3540</v>
      </c>
      <c r="D1498" s="13">
        <v>32.61</v>
      </c>
      <c r="E1498" s="20">
        <f t="shared" si="69"/>
        <v>67.39</v>
      </c>
      <c r="F1498" s="14">
        <v>3.07</v>
      </c>
      <c r="G1498" s="15">
        <f t="shared" si="70"/>
        <v>3.0665440049064703</v>
      </c>
      <c r="H1498" s="8" t="str">
        <f t="shared" si="71"/>
        <v>Yes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45"/>
  <sheetViews>
    <sheetView showGridLines="0" zoomScaleNormal="100" workbookViewId="0">
      <pane ySplit="5" topLeftCell="A6" activePane="bottomLeft" state="frozen"/>
      <selection pane="bottomLeft" activeCell="J15" sqref="J15"/>
    </sheetView>
  </sheetViews>
  <sheetFormatPr defaultColWidth="8.69140625" defaultRowHeight="14.6" x14ac:dyDescent="0.4"/>
  <cols>
    <col min="1" max="1" width="53.84375" style="2" bestFit="1" customWidth="1"/>
    <col min="2" max="2" width="16" style="2" customWidth="1"/>
    <col min="3" max="3" width="26" style="2" customWidth="1"/>
    <col min="4" max="5" width="22" style="2" customWidth="1"/>
    <col min="6" max="8" width="16" style="2" customWidth="1"/>
    <col min="9" max="16384" width="8.69140625" style="4"/>
  </cols>
  <sheetData>
    <row r="1" spans="1:8" ht="17.600000000000001" x14ac:dyDescent="0.4">
      <c r="A1" s="3" t="s">
        <v>3695</v>
      </c>
    </row>
    <row r="2" spans="1:8" x14ac:dyDescent="0.4">
      <c r="A2" s="5" t="s">
        <v>3696</v>
      </c>
    </row>
    <row r="3" spans="1:8" ht="46.3" x14ac:dyDescent="0.4">
      <c r="A3" s="11" t="s">
        <v>3697</v>
      </c>
    </row>
    <row r="5" spans="1:8" ht="31.5" customHeight="1" x14ac:dyDescent="0.4">
      <c r="A5" s="1" t="s">
        <v>44</v>
      </c>
      <c r="B5" s="1" t="s">
        <v>45</v>
      </c>
      <c r="C5" s="1" t="s">
        <v>46</v>
      </c>
      <c r="D5" s="1" t="s">
        <v>47</v>
      </c>
      <c r="E5" s="1" t="s">
        <v>3698</v>
      </c>
      <c r="F5" s="1" t="s">
        <v>49</v>
      </c>
      <c r="G5" s="1" t="s">
        <v>50</v>
      </c>
      <c r="H5" s="1" t="s">
        <v>51</v>
      </c>
    </row>
    <row r="6" spans="1:8" x14ac:dyDescent="0.4">
      <c r="A6" s="12" t="s">
        <v>54</v>
      </c>
      <c r="B6" s="12" t="s">
        <v>55</v>
      </c>
      <c r="C6" s="12" t="s">
        <v>3699</v>
      </c>
      <c r="D6" s="13">
        <v>27.3</v>
      </c>
      <c r="E6" s="20">
        <f t="shared" ref="E6:E69" si="0">100-D6</f>
        <v>72.7</v>
      </c>
      <c r="F6" s="14">
        <v>3.6629999999999998</v>
      </c>
      <c r="G6" s="15">
        <f t="shared" ref="G6:G69" si="1">IFERROR(100/D6,"")</f>
        <v>3.6630036630036629</v>
      </c>
      <c r="H6" s="8" t="str">
        <f t="shared" ref="H6:H69" si="2">IF(E6&gt;0,"Yes","No — 0% funding")</f>
        <v>Yes</v>
      </c>
    </row>
    <row r="7" spans="1:8" x14ac:dyDescent="0.4">
      <c r="A7" s="12" t="s">
        <v>56</v>
      </c>
      <c r="B7" s="12" t="s">
        <v>57</v>
      </c>
      <c r="C7" s="12" t="s">
        <v>3699</v>
      </c>
      <c r="D7" s="13">
        <v>28.8</v>
      </c>
      <c r="E7" s="20">
        <f t="shared" si="0"/>
        <v>71.2</v>
      </c>
      <c r="F7" s="14">
        <v>3.4722</v>
      </c>
      <c r="G7" s="15">
        <f t="shared" si="1"/>
        <v>3.4722222222222223</v>
      </c>
      <c r="H7" s="8" t="str">
        <f t="shared" si="2"/>
        <v>Yes</v>
      </c>
    </row>
    <row r="8" spans="1:8" x14ac:dyDescent="0.4">
      <c r="A8" s="12" t="s">
        <v>58</v>
      </c>
      <c r="B8" s="12" t="s">
        <v>59</v>
      </c>
      <c r="C8" s="12" t="s">
        <v>3699</v>
      </c>
      <c r="D8" s="13">
        <v>35</v>
      </c>
      <c r="E8" s="20">
        <f t="shared" si="0"/>
        <v>65</v>
      </c>
      <c r="F8" s="14">
        <v>2.8571</v>
      </c>
      <c r="G8" s="15">
        <f t="shared" si="1"/>
        <v>2.8571428571428572</v>
      </c>
      <c r="H8" s="8" t="str">
        <f t="shared" si="2"/>
        <v>Yes</v>
      </c>
    </row>
    <row r="9" spans="1:8" x14ac:dyDescent="0.4">
      <c r="A9" s="12" t="s">
        <v>62</v>
      </c>
      <c r="B9" s="12" t="s">
        <v>63</v>
      </c>
      <c r="C9" s="12" t="s">
        <v>3699</v>
      </c>
      <c r="D9" s="13">
        <v>29.14</v>
      </c>
      <c r="E9" s="20">
        <f t="shared" si="0"/>
        <v>70.86</v>
      </c>
      <c r="F9" s="14">
        <v>3.4317000000000002</v>
      </c>
      <c r="G9" s="15">
        <f t="shared" si="1"/>
        <v>3.4317089910775564</v>
      </c>
      <c r="H9" s="8" t="str">
        <f t="shared" si="2"/>
        <v>Yes</v>
      </c>
    </row>
    <row r="10" spans="1:8" x14ac:dyDescent="0.4">
      <c r="A10" s="12" t="s">
        <v>66</v>
      </c>
      <c r="B10" s="12" t="s">
        <v>67</v>
      </c>
      <c r="C10" s="12" t="s">
        <v>3699</v>
      </c>
      <c r="D10" s="13">
        <v>35</v>
      </c>
      <c r="E10" s="20">
        <f t="shared" si="0"/>
        <v>65</v>
      </c>
      <c r="F10" s="14">
        <v>2.8571</v>
      </c>
      <c r="G10" s="15">
        <f t="shared" si="1"/>
        <v>2.8571428571428572</v>
      </c>
      <c r="H10" s="8" t="str">
        <f t="shared" si="2"/>
        <v>Yes</v>
      </c>
    </row>
    <row r="11" spans="1:8" x14ac:dyDescent="0.4">
      <c r="A11" s="12" t="s">
        <v>68</v>
      </c>
      <c r="B11" s="12" t="s">
        <v>69</v>
      </c>
      <c r="C11" s="12" t="s">
        <v>3699</v>
      </c>
      <c r="D11" s="13">
        <v>32.909999999999997</v>
      </c>
      <c r="E11" s="20">
        <f t="shared" si="0"/>
        <v>67.09</v>
      </c>
      <c r="F11" s="14">
        <v>3.0386000000000002</v>
      </c>
      <c r="G11" s="15">
        <f t="shared" si="1"/>
        <v>3.0385900941962931</v>
      </c>
      <c r="H11" s="8" t="str">
        <f t="shared" si="2"/>
        <v>Yes</v>
      </c>
    </row>
    <row r="12" spans="1:8" x14ac:dyDescent="0.4">
      <c r="A12" s="12" t="s">
        <v>70</v>
      </c>
      <c r="B12" s="12" t="s">
        <v>71</v>
      </c>
      <c r="C12" s="12" t="s">
        <v>3699</v>
      </c>
      <c r="D12" s="13">
        <v>35</v>
      </c>
      <c r="E12" s="20">
        <f t="shared" si="0"/>
        <v>65</v>
      </c>
      <c r="F12" s="14">
        <v>2.8571</v>
      </c>
      <c r="G12" s="15">
        <f t="shared" si="1"/>
        <v>2.8571428571428572</v>
      </c>
      <c r="H12" s="8" t="str">
        <f t="shared" si="2"/>
        <v>Yes</v>
      </c>
    </row>
    <row r="13" spans="1:8" x14ac:dyDescent="0.4">
      <c r="A13" s="12" t="s">
        <v>74</v>
      </c>
      <c r="B13" s="12" t="s">
        <v>75</v>
      </c>
      <c r="C13" s="12" t="s">
        <v>3699</v>
      </c>
      <c r="D13" s="13">
        <v>30.22</v>
      </c>
      <c r="E13" s="20">
        <f t="shared" si="0"/>
        <v>69.78</v>
      </c>
      <c r="F13" s="14">
        <v>3.3090999999999999</v>
      </c>
      <c r="G13" s="15">
        <f t="shared" si="1"/>
        <v>3.3090668431502319</v>
      </c>
      <c r="H13" s="8" t="str">
        <f t="shared" si="2"/>
        <v>Yes</v>
      </c>
    </row>
    <row r="14" spans="1:8" x14ac:dyDescent="0.4">
      <c r="A14" s="12" t="s">
        <v>76</v>
      </c>
      <c r="B14" s="12" t="s">
        <v>77</v>
      </c>
      <c r="C14" s="12" t="s">
        <v>3699</v>
      </c>
      <c r="D14" s="13">
        <v>26.88</v>
      </c>
      <c r="E14" s="20">
        <f t="shared" si="0"/>
        <v>73.12</v>
      </c>
      <c r="F14" s="14">
        <v>3.7202000000000002</v>
      </c>
      <c r="G14" s="15">
        <f t="shared" si="1"/>
        <v>3.7202380952380953</v>
      </c>
      <c r="H14" s="8" t="str">
        <f t="shared" si="2"/>
        <v>Yes</v>
      </c>
    </row>
    <row r="15" spans="1:8" x14ac:dyDescent="0.4">
      <c r="A15" s="12" t="s">
        <v>78</v>
      </c>
      <c r="B15" s="12" t="s">
        <v>79</v>
      </c>
      <c r="C15" s="12" t="s">
        <v>3699</v>
      </c>
      <c r="D15" s="13">
        <v>26.5</v>
      </c>
      <c r="E15" s="20">
        <f t="shared" si="0"/>
        <v>73.5</v>
      </c>
      <c r="F15" s="14">
        <v>3.7736000000000001</v>
      </c>
      <c r="G15" s="15">
        <f t="shared" si="1"/>
        <v>3.7735849056603774</v>
      </c>
      <c r="H15" s="8" t="str">
        <f t="shared" si="2"/>
        <v>Yes</v>
      </c>
    </row>
    <row r="16" spans="1:8" x14ac:dyDescent="0.4">
      <c r="A16" s="12" t="s">
        <v>80</v>
      </c>
      <c r="B16" s="12" t="s">
        <v>81</v>
      </c>
      <c r="C16" s="12" t="s">
        <v>3699</v>
      </c>
      <c r="D16" s="13">
        <v>27.7</v>
      </c>
      <c r="E16" s="20">
        <f t="shared" si="0"/>
        <v>72.3</v>
      </c>
      <c r="F16" s="14">
        <v>3.6101000000000001</v>
      </c>
      <c r="G16" s="15">
        <f t="shared" si="1"/>
        <v>3.6101083032490977</v>
      </c>
      <c r="H16" s="8" t="str">
        <f t="shared" si="2"/>
        <v>Yes</v>
      </c>
    </row>
    <row r="17" spans="1:8" x14ac:dyDescent="0.4">
      <c r="A17" s="12" t="s">
        <v>84</v>
      </c>
      <c r="B17" s="12" t="s">
        <v>85</v>
      </c>
      <c r="C17" s="12" t="s">
        <v>3699</v>
      </c>
      <c r="D17" s="13">
        <v>33.630000000000003</v>
      </c>
      <c r="E17" s="20">
        <f t="shared" si="0"/>
        <v>66.37</v>
      </c>
      <c r="F17" s="14">
        <v>2.9735</v>
      </c>
      <c r="G17" s="15">
        <f t="shared" si="1"/>
        <v>2.9735355337496281</v>
      </c>
      <c r="H17" s="8" t="str">
        <f t="shared" si="2"/>
        <v>Yes</v>
      </c>
    </row>
    <row r="18" spans="1:8" x14ac:dyDescent="0.4">
      <c r="A18" s="12" t="s">
        <v>86</v>
      </c>
      <c r="B18" s="12" t="s">
        <v>87</v>
      </c>
      <c r="C18" s="12" t="s">
        <v>3699</v>
      </c>
      <c r="D18" s="13">
        <v>32.69</v>
      </c>
      <c r="E18" s="20">
        <f t="shared" si="0"/>
        <v>67.31</v>
      </c>
      <c r="F18" s="14">
        <v>3.0590000000000002</v>
      </c>
      <c r="G18" s="15">
        <f t="shared" si="1"/>
        <v>3.0590394616090548</v>
      </c>
      <c r="H18" s="8" t="str">
        <f t="shared" si="2"/>
        <v>Yes</v>
      </c>
    </row>
    <row r="19" spans="1:8" x14ac:dyDescent="0.4">
      <c r="A19" s="12" t="s">
        <v>88</v>
      </c>
      <c r="B19" s="12" t="s">
        <v>89</v>
      </c>
      <c r="C19" s="12" t="s">
        <v>3699</v>
      </c>
      <c r="D19" s="13">
        <v>20</v>
      </c>
      <c r="E19" s="20">
        <f t="shared" si="0"/>
        <v>80</v>
      </c>
      <c r="F19" s="14">
        <v>5</v>
      </c>
      <c r="G19" s="15">
        <f t="shared" si="1"/>
        <v>5</v>
      </c>
      <c r="H19" s="8" t="str">
        <f t="shared" si="2"/>
        <v>Yes</v>
      </c>
    </row>
    <row r="20" spans="1:8" x14ac:dyDescent="0.4">
      <c r="A20" s="12" t="s">
        <v>92</v>
      </c>
      <c r="B20" s="12" t="s">
        <v>93</v>
      </c>
      <c r="C20" s="12" t="s">
        <v>3699</v>
      </c>
      <c r="D20" s="13">
        <v>29.71</v>
      </c>
      <c r="E20" s="20">
        <f t="shared" si="0"/>
        <v>70.289999999999992</v>
      </c>
      <c r="F20" s="14">
        <v>3.3658999999999999</v>
      </c>
      <c r="G20" s="15">
        <f t="shared" si="1"/>
        <v>3.3658700774150119</v>
      </c>
      <c r="H20" s="8" t="str">
        <f t="shared" si="2"/>
        <v>Yes</v>
      </c>
    </row>
    <row r="21" spans="1:8" x14ac:dyDescent="0.4">
      <c r="A21" s="12" t="s">
        <v>94</v>
      </c>
      <c r="B21" s="12" t="s">
        <v>95</v>
      </c>
      <c r="C21" s="12" t="s">
        <v>3699</v>
      </c>
      <c r="D21" s="13">
        <v>34.15</v>
      </c>
      <c r="E21" s="20">
        <f t="shared" si="0"/>
        <v>65.849999999999994</v>
      </c>
      <c r="F21" s="14">
        <v>2.9283000000000001</v>
      </c>
      <c r="G21" s="15">
        <f t="shared" si="1"/>
        <v>2.9282576866764276</v>
      </c>
      <c r="H21" s="8" t="str">
        <f t="shared" si="2"/>
        <v>Yes</v>
      </c>
    </row>
    <row r="22" spans="1:8" x14ac:dyDescent="0.4">
      <c r="A22" s="12" t="s">
        <v>96</v>
      </c>
      <c r="B22" s="12" t="s">
        <v>97</v>
      </c>
      <c r="C22" s="12" t="s">
        <v>3699</v>
      </c>
      <c r="D22" s="13">
        <v>32.659999999999997</v>
      </c>
      <c r="E22" s="20">
        <f t="shared" si="0"/>
        <v>67.34</v>
      </c>
      <c r="F22" s="14">
        <v>3.0617999999999999</v>
      </c>
      <c r="G22" s="15">
        <f t="shared" si="1"/>
        <v>3.0618493570116354</v>
      </c>
      <c r="H22" s="8" t="str">
        <f t="shared" si="2"/>
        <v>Yes</v>
      </c>
    </row>
    <row r="23" spans="1:8" x14ac:dyDescent="0.4">
      <c r="A23" s="12" t="s">
        <v>98</v>
      </c>
      <c r="B23" s="12" t="s">
        <v>99</v>
      </c>
      <c r="C23" s="12" t="s">
        <v>3699</v>
      </c>
      <c r="D23" s="13">
        <v>26.5</v>
      </c>
      <c r="E23" s="20">
        <f t="shared" si="0"/>
        <v>73.5</v>
      </c>
      <c r="F23" s="14">
        <v>3.7736000000000001</v>
      </c>
      <c r="G23" s="15">
        <f t="shared" si="1"/>
        <v>3.7735849056603774</v>
      </c>
      <c r="H23" s="8" t="str">
        <f t="shared" si="2"/>
        <v>Yes</v>
      </c>
    </row>
    <row r="24" spans="1:8" x14ac:dyDescent="0.4">
      <c r="A24" s="12" t="s">
        <v>100</v>
      </c>
      <c r="B24" s="12" t="s">
        <v>101</v>
      </c>
      <c r="C24" s="12" t="s">
        <v>3699</v>
      </c>
      <c r="D24" s="13">
        <v>20</v>
      </c>
      <c r="E24" s="20">
        <f t="shared" si="0"/>
        <v>80</v>
      </c>
      <c r="F24" s="14">
        <v>5</v>
      </c>
      <c r="G24" s="15">
        <f t="shared" si="1"/>
        <v>5</v>
      </c>
      <c r="H24" s="8" t="str">
        <f t="shared" si="2"/>
        <v>Yes</v>
      </c>
    </row>
    <row r="25" spans="1:8" x14ac:dyDescent="0.4">
      <c r="A25" s="12" t="s">
        <v>102</v>
      </c>
      <c r="B25" s="12" t="s">
        <v>103</v>
      </c>
      <c r="C25" s="12" t="s">
        <v>3699</v>
      </c>
      <c r="D25" s="13">
        <v>20</v>
      </c>
      <c r="E25" s="20">
        <f t="shared" si="0"/>
        <v>80</v>
      </c>
      <c r="F25" s="14">
        <v>5</v>
      </c>
      <c r="G25" s="15">
        <f t="shared" si="1"/>
        <v>5</v>
      </c>
      <c r="H25" s="8" t="str">
        <f t="shared" si="2"/>
        <v>Yes</v>
      </c>
    </row>
    <row r="26" spans="1:8" x14ac:dyDescent="0.4">
      <c r="A26" s="12" t="s">
        <v>104</v>
      </c>
      <c r="B26" s="12" t="s">
        <v>105</v>
      </c>
      <c r="C26" s="12" t="s">
        <v>3699</v>
      </c>
      <c r="D26" s="13">
        <v>26.5</v>
      </c>
      <c r="E26" s="20">
        <f t="shared" si="0"/>
        <v>73.5</v>
      </c>
      <c r="F26" s="14">
        <v>3.7736000000000001</v>
      </c>
      <c r="G26" s="15">
        <f t="shared" si="1"/>
        <v>3.7735849056603774</v>
      </c>
      <c r="H26" s="8" t="str">
        <f t="shared" si="2"/>
        <v>Yes</v>
      </c>
    </row>
    <row r="27" spans="1:8" x14ac:dyDescent="0.4">
      <c r="A27" s="12" t="s">
        <v>106</v>
      </c>
      <c r="B27" s="12" t="s">
        <v>107</v>
      </c>
      <c r="C27" s="12" t="s">
        <v>3699</v>
      </c>
      <c r="D27" s="13">
        <v>27.23</v>
      </c>
      <c r="E27" s="20">
        <f t="shared" si="0"/>
        <v>72.77</v>
      </c>
      <c r="F27" s="14">
        <v>3.6724000000000001</v>
      </c>
      <c r="G27" s="15">
        <f t="shared" si="1"/>
        <v>3.6724201248622843</v>
      </c>
      <c r="H27" s="8" t="str">
        <f t="shared" si="2"/>
        <v>Yes</v>
      </c>
    </row>
    <row r="28" spans="1:8" x14ac:dyDescent="0.4">
      <c r="A28" s="12" t="s">
        <v>110</v>
      </c>
      <c r="B28" s="12" t="s">
        <v>111</v>
      </c>
      <c r="C28" s="12" t="s">
        <v>3699</v>
      </c>
      <c r="D28" s="13">
        <v>32.76</v>
      </c>
      <c r="E28" s="20">
        <f t="shared" si="0"/>
        <v>67.240000000000009</v>
      </c>
      <c r="F28" s="14">
        <v>3.0525000000000002</v>
      </c>
      <c r="G28" s="15">
        <f t="shared" si="1"/>
        <v>3.0525030525030528</v>
      </c>
      <c r="H28" s="8" t="str">
        <f t="shared" si="2"/>
        <v>Yes</v>
      </c>
    </row>
    <row r="29" spans="1:8" x14ac:dyDescent="0.4">
      <c r="A29" s="12" t="s">
        <v>112</v>
      </c>
      <c r="B29" s="12" t="s">
        <v>113</v>
      </c>
      <c r="C29" s="12" t="s">
        <v>3699</v>
      </c>
      <c r="D29" s="13">
        <v>35</v>
      </c>
      <c r="E29" s="20">
        <f t="shared" si="0"/>
        <v>65</v>
      </c>
      <c r="F29" s="14">
        <v>2.8571</v>
      </c>
      <c r="G29" s="15">
        <f t="shared" si="1"/>
        <v>2.8571428571428572</v>
      </c>
      <c r="H29" s="8" t="str">
        <f t="shared" si="2"/>
        <v>Yes</v>
      </c>
    </row>
    <row r="30" spans="1:8" x14ac:dyDescent="0.4">
      <c r="A30" s="12" t="s">
        <v>114</v>
      </c>
      <c r="B30" s="12" t="s">
        <v>115</v>
      </c>
      <c r="C30" s="12" t="s">
        <v>3699</v>
      </c>
      <c r="D30" s="13">
        <v>33.32</v>
      </c>
      <c r="E30" s="20">
        <f t="shared" si="0"/>
        <v>66.680000000000007</v>
      </c>
      <c r="F30" s="14">
        <v>3.0011999999999999</v>
      </c>
      <c r="G30" s="15">
        <f t="shared" si="1"/>
        <v>3.0012004801920766</v>
      </c>
      <c r="H30" s="8" t="str">
        <f t="shared" si="2"/>
        <v>Yes</v>
      </c>
    </row>
    <row r="31" spans="1:8" x14ac:dyDescent="0.4">
      <c r="A31" s="12" t="s">
        <v>118</v>
      </c>
      <c r="B31" s="12" t="s">
        <v>119</v>
      </c>
      <c r="C31" s="12" t="s">
        <v>3699</v>
      </c>
      <c r="D31" s="13">
        <v>31.51</v>
      </c>
      <c r="E31" s="20">
        <f t="shared" si="0"/>
        <v>68.489999999999995</v>
      </c>
      <c r="F31" s="14">
        <v>3.1736</v>
      </c>
      <c r="G31" s="15">
        <f t="shared" si="1"/>
        <v>3.1735956839098698</v>
      </c>
      <c r="H31" s="8" t="str">
        <f t="shared" si="2"/>
        <v>Yes</v>
      </c>
    </row>
    <row r="32" spans="1:8" x14ac:dyDescent="0.4">
      <c r="A32" s="12" t="s">
        <v>120</v>
      </c>
      <c r="B32" s="12" t="s">
        <v>121</v>
      </c>
      <c r="C32" s="12" t="s">
        <v>3699</v>
      </c>
      <c r="D32" s="13">
        <v>29.38</v>
      </c>
      <c r="E32" s="20">
        <f t="shared" si="0"/>
        <v>70.62</v>
      </c>
      <c r="F32" s="14">
        <v>3.4037000000000002</v>
      </c>
      <c r="G32" s="15">
        <f t="shared" si="1"/>
        <v>3.4036759700476518</v>
      </c>
      <c r="H32" s="8" t="str">
        <f t="shared" si="2"/>
        <v>Yes</v>
      </c>
    </row>
    <row r="33" spans="1:8" x14ac:dyDescent="0.4">
      <c r="A33" s="12" t="s">
        <v>122</v>
      </c>
      <c r="B33" s="12" t="s">
        <v>123</v>
      </c>
      <c r="C33" s="12" t="s">
        <v>3699</v>
      </c>
      <c r="D33" s="13">
        <v>32.78</v>
      </c>
      <c r="E33" s="20">
        <f t="shared" si="0"/>
        <v>67.22</v>
      </c>
      <c r="F33" s="14">
        <v>3.0506000000000002</v>
      </c>
      <c r="G33" s="15">
        <f t="shared" si="1"/>
        <v>3.0506406345332517</v>
      </c>
      <c r="H33" s="8" t="str">
        <f t="shared" si="2"/>
        <v>Yes</v>
      </c>
    </row>
    <row r="34" spans="1:8" x14ac:dyDescent="0.4">
      <c r="A34" s="12" t="s">
        <v>124</v>
      </c>
      <c r="B34" s="12" t="s">
        <v>125</v>
      </c>
      <c r="C34" s="12" t="s">
        <v>3699</v>
      </c>
      <c r="D34" s="13">
        <v>26.32</v>
      </c>
      <c r="E34" s="20">
        <f t="shared" si="0"/>
        <v>73.680000000000007</v>
      </c>
      <c r="F34" s="14">
        <v>3.7993999999999999</v>
      </c>
      <c r="G34" s="15">
        <f t="shared" si="1"/>
        <v>3.7993920972644375</v>
      </c>
      <c r="H34" s="8" t="str">
        <f t="shared" si="2"/>
        <v>Yes</v>
      </c>
    </row>
    <row r="35" spans="1:8" x14ac:dyDescent="0.4">
      <c r="A35" s="12" t="s">
        <v>126</v>
      </c>
      <c r="B35" s="12" t="s">
        <v>127</v>
      </c>
      <c r="C35" s="12" t="s">
        <v>3699</v>
      </c>
      <c r="D35" s="13">
        <v>30.74</v>
      </c>
      <c r="E35" s="20">
        <f t="shared" si="0"/>
        <v>69.260000000000005</v>
      </c>
      <c r="F35" s="14">
        <v>3.2530999999999999</v>
      </c>
      <c r="G35" s="15">
        <f t="shared" si="1"/>
        <v>3.2530904359141184</v>
      </c>
      <c r="H35" s="8" t="str">
        <f t="shared" si="2"/>
        <v>Yes</v>
      </c>
    </row>
    <row r="36" spans="1:8" x14ac:dyDescent="0.4">
      <c r="A36" s="12" t="s">
        <v>128</v>
      </c>
      <c r="B36" s="12" t="s">
        <v>129</v>
      </c>
      <c r="C36" s="12" t="s">
        <v>3699</v>
      </c>
      <c r="D36" s="13">
        <v>38.090000000000003</v>
      </c>
      <c r="E36" s="20">
        <f t="shared" si="0"/>
        <v>61.91</v>
      </c>
      <c r="F36" s="14">
        <v>2.6254</v>
      </c>
      <c r="G36" s="15">
        <f t="shared" si="1"/>
        <v>2.6253609871357311</v>
      </c>
      <c r="H36" s="8" t="str">
        <f t="shared" si="2"/>
        <v>Yes</v>
      </c>
    </row>
    <row r="37" spans="1:8" x14ac:dyDescent="0.4">
      <c r="A37" s="12" t="s">
        <v>130</v>
      </c>
      <c r="B37" s="12" t="s">
        <v>131</v>
      </c>
      <c r="C37" s="12" t="s">
        <v>3699</v>
      </c>
      <c r="D37" s="13">
        <v>35</v>
      </c>
      <c r="E37" s="20">
        <f t="shared" si="0"/>
        <v>65</v>
      </c>
      <c r="F37" s="14">
        <v>2.8571</v>
      </c>
      <c r="G37" s="15">
        <f t="shared" si="1"/>
        <v>2.8571428571428572</v>
      </c>
      <c r="H37" s="8" t="str">
        <f t="shared" si="2"/>
        <v>Yes</v>
      </c>
    </row>
    <row r="38" spans="1:8" x14ac:dyDescent="0.4">
      <c r="A38" s="12" t="s">
        <v>134</v>
      </c>
      <c r="B38" s="12" t="s">
        <v>135</v>
      </c>
      <c r="C38" s="12" t="s">
        <v>3699</v>
      </c>
      <c r="D38" s="13">
        <v>39.909999999999997</v>
      </c>
      <c r="E38" s="20">
        <f t="shared" si="0"/>
        <v>60.09</v>
      </c>
      <c r="F38" s="14">
        <v>2.5055999999999998</v>
      </c>
      <c r="G38" s="15">
        <f t="shared" si="1"/>
        <v>2.5056376847907793</v>
      </c>
      <c r="H38" s="8" t="str">
        <f t="shared" si="2"/>
        <v>Yes</v>
      </c>
    </row>
    <row r="39" spans="1:8" x14ac:dyDescent="0.4">
      <c r="A39" s="12" t="s">
        <v>142</v>
      </c>
      <c r="B39" s="12" t="s">
        <v>143</v>
      </c>
      <c r="C39" s="12" t="s">
        <v>3699</v>
      </c>
      <c r="D39" s="13">
        <v>35</v>
      </c>
      <c r="E39" s="20">
        <f t="shared" si="0"/>
        <v>65</v>
      </c>
      <c r="F39" s="14">
        <v>2.8571</v>
      </c>
      <c r="G39" s="15">
        <f t="shared" si="1"/>
        <v>2.8571428571428572</v>
      </c>
      <c r="H39" s="8" t="str">
        <f t="shared" si="2"/>
        <v>Yes</v>
      </c>
    </row>
    <row r="40" spans="1:8" x14ac:dyDescent="0.4">
      <c r="A40" s="12" t="s">
        <v>146</v>
      </c>
      <c r="B40" s="12" t="s">
        <v>147</v>
      </c>
      <c r="C40" s="12" t="s">
        <v>3699</v>
      </c>
      <c r="D40" s="13">
        <v>35.36</v>
      </c>
      <c r="E40" s="20">
        <f t="shared" si="0"/>
        <v>64.64</v>
      </c>
      <c r="F40" s="14">
        <v>2.8281000000000001</v>
      </c>
      <c r="G40" s="15">
        <f t="shared" si="1"/>
        <v>2.8280542986425341</v>
      </c>
      <c r="H40" s="8" t="str">
        <f t="shared" si="2"/>
        <v>Yes</v>
      </c>
    </row>
    <row r="41" spans="1:8" x14ac:dyDescent="0.4">
      <c r="A41" s="12" t="s">
        <v>154</v>
      </c>
      <c r="B41" s="12" t="s">
        <v>155</v>
      </c>
      <c r="C41" s="12" t="s">
        <v>3699</v>
      </c>
      <c r="D41" s="13">
        <v>35</v>
      </c>
      <c r="E41" s="20">
        <f t="shared" si="0"/>
        <v>65</v>
      </c>
      <c r="F41" s="14">
        <v>2.8571</v>
      </c>
      <c r="G41" s="15">
        <f t="shared" si="1"/>
        <v>2.8571428571428572</v>
      </c>
      <c r="H41" s="8" t="str">
        <f t="shared" si="2"/>
        <v>Yes</v>
      </c>
    </row>
    <row r="42" spans="1:8" x14ac:dyDescent="0.4">
      <c r="A42" s="12" t="s">
        <v>156</v>
      </c>
      <c r="B42" s="12" t="s">
        <v>157</v>
      </c>
      <c r="C42" s="12" t="s">
        <v>3699</v>
      </c>
      <c r="D42" s="13">
        <v>30.6</v>
      </c>
      <c r="E42" s="20">
        <f t="shared" si="0"/>
        <v>69.400000000000006</v>
      </c>
      <c r="F42" s="14">
        <v>3.2679999999999998</v>
      </c>
      <c r="G42" s="15">
        <f t="shared" si="1"/>
        <v>3.2679738562091503</v>
      </c>
      <c r="H42" s="8" t="str">
        <f t="shared" si="2"/>
        <v>Yes</v>
      </c>
    </row>
    <row r="43" spans="1:8" x14ac:dyDescent="0.4">
      <c r="A43" s="12" t="s">
        <v>158</v>
      </c>
      <c r="B43" s="12" t="s">
        <v>159</v>
      </c>
      <c r="C43" s="12" t="s">
        <v>3699</v>
      </c>
      <c r="D43" s="13">
        <v>31.26</v>
      </c>
      <c r="E43" s="20">
        <f t="shared" si="0"/>
        <v>68.739999999999995</v>
      </c>
      <c r="F43" s="14">
        <v>3.1989999999999998</v>
      </c>
      <c r="G43" s="15">
        <f t="shared" si="1"/>
        <v>3.1989763275751759</v>
      </c>
      <c r="H43" s="8" t="str">
        <f t="shared" si="2"/>
        <v>Yes</v>
      </c>
    </row>
    <row r="44" spans="1:8" x14ac:dyDescent="0.4">
      <c r="A44" s="12" t="s">
        <v>164</v>
      </c>
      <c r="B44" s="12" t="s">
        <v>165</v>
      </c>
      <c r="C44" s="12" t="s">
        <v>3699</v>
      </c>
      <c r="D44" s="13">
        <v>35</v>
      </c>
      <c r="E44" s="20">
        <f t="shared" si="0"/>
        <v>65</v>
      </c>
      <c r="F44" s="14">
        <v>2.8571</v>
      </c>
      <c r="G44" s="15">
        <f t="shared" si="1"/>
        <v>2.8571428571428572</v>
      </c>
      <c r="H44" s="8" t="str">
        <f t="shared" si="2"/>
        <v>Yes</v>
      </c>
    </row>
    <row r="45" spans="1:8" x14ac:dyDescent="0.4">
      <c r="A45" s="12" t="s">
        <v>166</v>
      </c>
      <c r="B45" s="12" t="s">
        <v>167</v>
      </c>
      <c r="C45" s="12" t="s">
        <v>3699</v>
      </c>
      <c r="D45" s="13">
        <v>35.83</v>
      </c>
      <c r="E45" s="20">
        <f t="shared" si="0"/>
        <v>64.17</v>
      </c>
      <c r="F45" s="14">
        <v>2.7909999999999999</v>
      </c>
      <c r="G45" s="15">
        <f t="shared" si="1"/>
        <v>2.7909572983533355</v>
      </c>
      <c r="H45" s="8" t="str">
        <f t="shared" si="2"/>
        <v>Yes</v>
      </c>
    </row>
    <row r="46" spans="1:8" x14ac:dyDescent="0.4">
      <c r="A46" s="12" t="s">
        <v>168</v>
      </c>
      <c r="B46" s="12" t="s">
        <v>169</v>
      </c>
      <c r="C46" s="12" t="s">
        <v>3699</v>
      </c>
      <c r="D46" s="13">
        <v>38.090000000000003</v>
      </c>
      <c r="E46" s="20">
        <f t="shared" si="0"/>
        <v>61.91</v>
      </c>
      <c r="F46" s="14">
        <v>2.6254</v>
      </c>
      <c r="G46" s="15">
        <f t="shared" si="1"/>
        <v>2.6253609871357311</v>
      </c>
      <c r="H46" s="8" t="str">
        <f t="shared" si="2"/>
        <v>Yes</v>
      </c>
    </row>
    <row r="47" spans="1:8" x14ac:dyDescent="0.4">
      <c r="A47" s="12" t="s">
        <v>172</v>
      </c>
      <c r="B47" s="12" t="s">
        <v>173</v>
      </c>
      <c r="C47" s="12" t="s">
        <v>3699</v>
      </c>
      <c r="D47" s="13">
        <v>35</v>
      </c>
      <c r="E47" s="20">
        <f t="shared" si="0"/>
        <v>65</v>
      </c>
      <c r="F47" s="14">
        <v>2.8571</v>
      </c>
      <c r="G47" s="15">
        <f t="shared" si="1"/>
        <v>2.8571428571428572</v>
      </c>
      <c r="H47" s="8" t="str">
        <f t="shared" si="2"/>
        <v>Yes</v>
      </c>
    </row>
    <row r="48" spans="1:8" x14ac:dyDescent="0.4">
      <c r="A48" s="12" t="s">
        <v>174</v>
      </c>
      <c r="B48" s="12" t="s">
        <v>175</v>
      </c>
      <c r="C48" s="12" t="s">
        <v>3699</v>
      </c>
      <c r="D48" s="13">
        <v>28.78</v>
      </c>
      <c r="E48" s="20">
        <f t="shared" si="0"/>
        <v>71.22</v>
      </c>
      <c r="F48" s="14">
        <v>3.4746000000000001</v>
      </c>
      <c r="G48" s="15">
        <f t="shared" si="1"/>
        <v>3.4746351633078527</v>
      </c>
      <c r="H48" s="8" t="str">
        <f t="shared" si="2"/>
        <v>Yes</v>
      </c>
    </row>
    <row r="49" spans="1:8" x14ac:dyDescent="0.4">
      <c r="A49" s="12" t="s">
        <v>176</v>
      </c>
      <c r="B49" s="12" t="s">
        <v>177</v>
      </c>
      <c r="C49" s="12" t="s">
        <v>3699</v>
      </c>
      <c r="D49" s="13">
        <v>39.47</v>
      </c>
      <c r="E49" s="20">
        <f t="shared" si="0"/>
        <v>60.53</v>
      </c>
      <c r="F49" s="14">
        <v>2.5335999999999999</v>
      </c>
      <c r="G49" s="15">
        <f t="shared" si="1"/>
        <v>2.533569799847986</v>
      </c>
      <c r="H49" s="8" t="str">
        <f t="shared" si="2"/>
        <v>Yes</v>
      </c>
    </row>
    <row r="50" spans="1:8" x14ac:dyDescent="0.4">
      <c r="A50" s="12" t="s">
        <v>178</v>
      </c>
      <c r="B50" s="12" t="s">
        <v>179</v>
      </c>
      <c r="C50" s="12" t="s">
        <v>3699</v>
      </c>
      <c r="D50" s="13">
        <v>29.09</v>
      </c>
      <c r="E50" s="20">
        <f t="shared" si="0"/>
        <v>70.91</v>
      </c>
      <c r="F50" s="14">
        <v>3.4376000000000002</v>
      </c>
      <c r="G50" s="15">
        <f t="shared" si="1"/>
        <v>3.4376074252320383</v>
      </c>
      <c r="H50" s="8" t="str">
        <f t="shared" si="2"/>
        <v>Yes</v>
      </c>
    </row>
    <row r="51" spans="1:8" x14ac:dyDescent="0.4">
      <c r="A51" s="12" t="s">
        <v>180</v>
      </c>
      <c r="B51" s="12" t="s">
        <v>181</v>
      </c>
      <c r="C51" s="12" t="s">
        <v>3699</v>
      </c>
      <c r="D51" s="13">
        <v>35</v>
      </c>
      <c r="E51" s="20">
        <f t="shared" si="0"/>
        <v>65</v>
      </c>
      <c r="F51" s="14">
        <v>2.8571</v>
      </c>
      <c r="G51" s="15">
        <f t="shared" si="1"/>
        <v>2.8571428571428572</v>
      </c>
      <c r="H51" s="8" t="str">
        <f t="shared" si="2"/>
        <v>Yes</v>
      </c>
    </row>
    <row r="52" spans="1:8" x14ac:dyDescent="0.4">
      <c r="A52" s="12" t="s">
        <v>182</v>
      </c>
      <c r="B52" s="12" t="s">
        <v>183</v>
      </c>
      <c r="C52" s="12" t="s">
        <v>3699</v>
      </c>
      <c r="D52" s="13">
        <v>38.409999999999997</v>
      </c>
      <c r="E52" s="20">
        <f t="shared" si="0"/>
        <v>61.59</v>
      </c>
      <c r="F52" s="14">
        <v>2.6034999999999999</v>
      </c>
      <c r="G52" s="15">
        <f t="shared" si="1"/>
        <v>2.6034886748242649</v>
      </c>
      <c r="H52" s="8" t="str">
        <f t="shared" si="2"/>
        <v>Yes</v>
      </c>
    </row>
    <row r="53" spans="1:8" x14ac:dyDescent="0.4">
      <c r="A53" s="12" t="s">
        <v>184</v>
      </c>
      <c r="B53" s="12" t="s">
        <v>185</v>
      </c>
      <c r="C53" s="12" t="s">
        <v>3699</v>
      </c>
      <c r="D53" s="13">
        <v>35</v>
      </c>
      <c r="E53" s="20">
        <f t="shared" si="0"/>
        <v>65</v>
      </c>
      <c r="F53" s="14">
        <v>2.8571</v>
      </c>
      <c r="G53" s="15">
        <f t="shared" si="1"/>
        <v>2.8571428571428572</v>
      </c>
      <c r="H53" s="8" t="str">
        <f t="shared" si="2"/>
        <v>Yes</v>
      </c>
    </row>
    <row r="54" spans="1:8" x14ac:dyDescent="0.4">
      <c r="A54" s="12" t="s">
        <v>186</v>
      </c>
      <c r="B54" s="12" t="s">
        <v>187</v>
      </c>
      <c r="C54" s="12" t="s">
        <v>3699</v>
      </c>
      <c r="D54" s="13">
        <v>35</v>
      </c>
      <c r="E54" s="20">
        <f t="shared" si="0"/>
        <v>65</v>
      </c>
      <c r="F54" s="14">
        <v>2.8571</v>
      </c>
      <c r="G54" s="15">
        <f t="shared" si="1"/>
        <v>2.8571428571428572</v>
      </c>
      <c r="H54" s="8" t="str">
        <f t="shared" si="2"/>
        <v>Yes</v>
      </c>
    </row>
    <row r="55" spans="1:8" x14ac:dyDescent="0.4">
      <c r="A55" s="12" t="s">
        <v>188</v>
      </c>
      <c r="B55" s="12" t="s">
        <v>189</v>
      </c>
      <c r="C55" s="12" t="s">
        <v>3699</v>
      </c>
      <c r="D55" s="13">
        <v>35</v>
      </c>
      <c r="E55" s="20">
        <f t="shared" si="0"/>
        <v>65</v>
      </c>
      <c r="F55" s="14">
        <v>2.8571</v>
      </c>
      <c r="G55" s="15">
        <f t="shared" si="1"/>
        <v>2.8571428571428572</v>
      </c>
      <c r="H55" s="8" t="str">
        <f t="shared" si="2"/>
        <v>Yes</v>
      </c>
    </row>
    <row r="56" spans="1:8" x14ac:dyDescent="0.4">
      <c r="A56" s="12" t="s">
        <v>192</v>
      </c>
      <c r="B56" s="12" t="s">
        <v>193</v>
      </c>
      <c r="C56" s="12" t="s">
        <v>3699</v>
      </c>
      <c r="D56" s="13">
        <v>35</v>
      </c>
      <c r="E56" s="20">
        <f t="shared" si="0"/>
        <v>65</v>
      </c>
      <c r="F56" s="14">
        <v>2.8571</v>
      </c>
      <c r="G56" s="15">
        <f t="shared" si="1"/>
        <v>2.8571428571428572</v>
      </c>
      <c r="H56" s="8" t="str">
        <f t="shared" si="2"/>
        <v>Yes</v>
      </c>
    </row>
    <row r="57" spans="1:8" x14ac:dyDescent="0.4">
      <c r="A57" s="12" t="s">
        <v>194</v>
      </c>
      <c r="B57" s="12" t="s">
        <v>195</v>
      </c>
      <c r="C57" s="12" t="s">
        <v>3699</v>
      </c>
      <c r="D57" s="13">
        <v>23.05</v>
      </c>
      <c r="E57" s="20">
        <f t="shared" si="0"/>
        <v>76.95</v>
      </c>
      <c r="F57" s="14">
        <v>4.3384</v>
      </c>
      <c r="G57" s="15">
        <f t="shared" si="1"/>
        <v>4.3383947939262475</v>
      </c>
      <c r="H57" s="8" t="str">
        <f t="shared" si="2"/>
        <v>Yes</v>
      </c>
    </row>
    <row r="58" spans="1:8" x14ac:dyDescent="0.4">
      <c r="A58" s="12" t="s">
        <v>196</v>
      </c>
      <c r="B58" s="12" t="s">
        <v>197</v>
      </c>
      <c r="C58" s="12" t="s">
        <v>3699</v>
      </c>
      <c r="D58" s="13">
        <v>35</v>
      </c>
      <c r="E58" s="20">
        <f t="shared" si="0"/>
        <v>65</v>
      </c>
      <c r="F58" s="14">
        <v>2.8571</v>
      </c>
      <c r="G58" s="15">
        <f t="shared" si="1"/>
        <v>2.8571428571428572</v>
      </c>
      <c r="H58" s="8" t="str">
        <f t="shared" si="2"/>
        <v>Yes</v>
      </c>
    </row>
    <row r="59" spans="1:8" x14ac:dyDescent="0.4">
      <c r="A59" s="12" t="s">
        <v>204</v>
      </c>
      <c r="B59" s="12" t="s">
        <v>205</v>
      </c>
      <c r="C59" s="12" t="s">
        <v>3699</v>
      </c>
      <c r="D59" s="13">
        <v>35</v>
      </c>
      <c r="E59" s="20">
        <f t="shared" si="0"/>
        <v>65</v>
      </c>
      <c r="F59" s="14">
        <v>2.8571</v>
      </c>
      <c r="G59" s="15">
        <f t="shared" si="1"/>
        <v>2.8571428571428572</v>
      </c>
      <c r="H59" s="8" t="str">
        <f t="shared" si="2"/>
        <v>Yes</v>
      </c>
    </row>
    <row r="60" spans="1:8" x14ac:dyDescent="0.4">
      <c r="A60" s="12" t="s">
        <v>206</v>
      </c>
      <c r="B60" s="12" t="s">
        <v>207</v>
      </c>
      <c r="C60" s="12" t="s">
        <v>3699</v>
      </c>
      <c r="D60" s="13">
        <v>20</v>
      </c>
      <c r="E60" s="20">
        <f t="shared" si="0"/>
        <v>80</v>
      </c>
      <c r="F60" s="14">
        <v>5</v>
      </c>
      <c r="G60" s="15">
        <f t="shared" si="1"/>
        <v>5</v>
      </c>
      <c r="H60" s="8" t="str">
        <f t="shared" si="2"/>
        <v>Yes</v>
      </c>
    </row>
    <row r="61" spans="1:8" x14ac:dyDescent="0.4">
      <c r="A61" s="12" t="s">
        <v>208</v>
      </c>
      <c r="B61" s="12" t="s">
        <v>209</v>
      </c>
      <c r="C61" s="12" t="s">
        <v>3699</v>
      </c>
      <c r="D61" s="13">
        <v>20</v>
      </c>
      <c r="E61" s="20">
        <f t="shared" si="0"/>
        <v>80</v>
      </c>
      <c r="F61" s="14">
        <v>5</v>
      </c>
      <c r="G61" s="15">
        <f t="shared" si="1"/>
        <v>5</v>
      </c>
      <c r="H61" s="8" t="str">
        <f t="shared" si="2"/>
        <v>Yes</v>
      </c>
    </row>
    <row r="62" spans="1:8" x14ac:dyDescent="0.4">
      <c r="A62" s="12" t="s">
        <v>210</v>
      </c>
      <c r="B62" s="12" t="s">
        <v>211</v>
      </c>
      <c r="C62" s="12" t="s">
        <v>3699</v>
      </c>
      <c r="D62" s="13">
        <v>20</v>
      </c>
      <c r="E62" s="20">
        <f t="shared" si="0"/>
        <v>80</v>
      </c>
      <c r="F62" s="14">
        <v>5</v>
      </c>
      <c r="G62" s="15">
        <f t="shared" si="1"/>
        <v>5</v>
      </c>
      <c r="H62" s="8" t="str">
        <f t="shared" si="2"/>
        <v>Yes</v>
      </c>
    </row>
    <row r="63" spans="1:8" x14ac:dyDescent="0.4">
      <c r="A63" s="12" t="s">
        <v>212</v>
      </c>
      <c r="B63" s="12" t="s">
        <v>213</v>
      </c>
      <c r="C63" s="12" t="s">
        <v>3699</v>
      </c>
      <c r="D63" s="13">
        <v>35</v>
      </c>
      <c r="E63" s="20">
        <f t="shared" si="0"/>
        <v>65</v>
      </c>
      <c r="F63" s="14">
        <v>2.8571</v>
      </c>
      <c r="G63" s="15">
        <f t="shared" si="1"/>
        <v>2.8571428571428572</v>
      </c>
      <c r="H63" s="8" t="str">
        <f t="shared" si="2"/>
        <v>Yes</v>
      </c>
    </row>
    <row r="64" spans="1:8" x14ac:dyDescent="0.4">
      <c r="A64" s="12" t="s">
        <v>214</v>
      </c>
      <c r="B64" s="12" t="s">
        <v>215</v>
      </c>
      <c r="C64" s="12" t="s">
        <v>3699</v>
      </c>
      <c r="D64" s="13">
        <v>32.21</v>
      </c>
      <c r="E64" s="20">
        <f t="shared" si="0"/>
        <v>67.789999999999992</v>
      </c>
      <c r="F64" s="14">
        <v>3.1046</v>
      </c>
      <c r="G64" s="15">
        <f t="shared" si="1"/>
        <v>3.1046258925799441</v>
      </c>
      <c r="H64" s="8" t="str">
        <f t="shared" si="2"/>
        <v>Yes</v>
      </c>
    </row>
    <row r="65" spans="1:8" x14ac:dyDescent="0.4">
      <c r="A65" s="12" t="s">
        <v>218</v>
      </c>
      <c r="B65" s="12" t="s">
        <v>219</v>
      </c>
      <c r="C65" s="12" t="s">
        <v>3699</v>
      </c>
      <c r="D65" s="13">
        <v>25.77</v>
      </c>
      <c r="E65" s="20">
        <f t="shared" si="0"/>
        <v>74.23</v>
      </c>
      <c r="F65" s="14">
        <v>3.8805000000000001</v>
      </c>
      <c r="G65" s="15">
        <f t="shared" si="1"/>
        <v>3.8804811796662788</v>
      </c>
      <c r="H65" s="8" t="str">
        <f t="shared" si="2"/>
        <v>Yes</v>
      </c>
    </row>
    <row r="66" spans="1:8" x14ac:dyDescent="0.4">
      <c r="A66" s="12" t="s">
        <v>222</v>
      </c>
      <c r="B66" s="12" t="s">
        <v>223</v>
      </c>
      <c r="C66" s="12" t="s">
        <v>3699</v>
      </c>
      <c r="D66" s="13">
        <v>35</v>
      </c>
      <c r="E66" s="20">
        <f t="shared" si="0"/>
        <v>65</v>
      </c>
      <c r="F66" s="14">
        <v>2.8571</v>
      </c>
      <c r="G66" s="15">
        <f t="shared" si="1"/>
        <v>2.8571428571428572</v>
      </c>
      <c r="H66" s="8" t="str">
        <f t="shared" si="2"/>
        <v>Yes</v>
      </c>
    </row>
    <row r="67" spans="1:8" x14ac:dyDescent="0.4">
      <c r="A67" s="12" t="s">
        <v>224</v>
      </c>
      <c r="B67" s="12" t="s">
        <v>225</v>
      </c>
      <c r="C67" s="12" t="s">
        <v>3699</v>
      </c>
      <c r="D67" s="13">
        <v>27.83</v>
      </c>
      <c r="E67" s="20">
        <f t="shared" si="0"/>
        <v>72.17</v>
      </c>
      <c r="F67" s="14">
        <v>3.5931999999999999</v>
      </c>
      <c r="G67" s="15">
        <f t="shared" si="1"/>
        <v>3.5932446999640679</v>
      </c>
      <c r="H67" s="8" t="str">
        <f t="shared" si="2"/>
        <v>Yes</v>
      </c>
    </row>
    <row r="68" spans="1:8" x14ac:dyDescent="0.4">
      <c r="A68" s="12" t="s">
        <v>226</v>
      </c>
      <c r="B68" s="12" t="s">
        <v>227</v>
      </c>
      <c r="C68" s="12" t="s">
        <v>3699</v>
      </c>
      <c r="D68" s="13">
        <v>37.74</v>
      </c>
      <c r="E68" s="20">
        <f t="shared" si="0"/>
        <v>62.26</v>
      </c>
      <c r="F68" s="14">
        <v>2.6497000000000002</v>
      </c>
      <c r="G68" s="15">
        <f t="shared" si="1"/>
        <v>2.6497085320614731</v>
      </c>
      <c r="H68" s="8" t="str">
        <f t="shared" si="2"/>
        <v>Yes</v>
      </c>
    </row>
    <row r="69" spans="1:8" x14ac:dyDescent="0.4">
      <c r="A69" s="12" t="s">
        <v>232</v>
      </c>
      <c r="B69" s="12" t="s">
        <v>233</v>
      </c>
      <c r="C69" s="12" t="s">
        <v>3699</v>
      </c>
      <c r="D69" s="13">
        <v>32.07</v>
      </c>
      <c r="E69" s="20">
        <f t="shared" si="0"/>
        <v>67.930000000000007</v>
      </c>
      <c r="F69" s="14">
        <v>3.1181999999999999</v>
      </c>
      <c r="G69" s="15">
        <f t="shared" si="1"/>
        <v>3.1181789834736513</v>
      </c>
      <c r="H69" s="8" t="str">
        <f t="shared" si="2"/>
        <v>Yes</v>
      </c>
    </row>
    <row r="70" spans="1:8" x14ac:dyDescent="0.4">
      <c r="A70" s="12" t="s">
        <v>234</v>
      </c>
      <c r="B70" s="12" t="s">
        <v>235</v>
      </c>
      <c r="C70" s="12" t="s">
        <v>3699</v>
      </c>
      <c r="D70" s="13">
        <v>42.68</v>
      </c>
      <c r="E70" s="20">
        <f t="shared" ref="E70:E133" si="3">100-D70</f>
        <v>57.32</v>
      </c>
      <c r="F70" s="14">
        <v>2.343</v>
      </c>
      <c r="G70" s="15">
        <f t="shared" ref="G70:G133" si="4">IFERROR(100/D70,"")</f>
        <v>2.3430178069353329</v>
      </c>
      <c r="H70" s="8" t="str">
        <f t="shared" ref="H70:H133" si="5">IF(E70&gt;0,"Yes","No — 0% funding")</f>
        <v>Yes</v>
      </c>
    </row>
    <row r="71" spans="1:8" x14ac:dyDescent="0.4">
      <c r="A71" s="12" t="s">
        <v>236</v>
      </c>
      <c r="B71" s="12" t="s">
        <v>237</v>
      </c>
      <c r="C71" s="12" t="s">
        <v>3699</v>
      </c>
      <c r="D71" s="13">
        <v>27.34</v>
      </c>
      <c r="E71" s="20">
        <f t="shared" si="3"/>
        <v>72.66</v>
      </c>
      <c r="F71" s="14">
        <v>3.6576</v>
      </c>
      <c r="G71" s="15">
        <f t="shared" si="4"/>
        <v>3.6576444769568397</v>
      </c>
      <c r="H71" s="8" t="str">
        <f t="shared" si="5"/>
        <v>Yes</v>
      </c>
    </row>
    <row r="72" spans="1:8" x14ac:dyDescent="0.4">
      <c r="A72" s="12" t="s">
        <v>238</v>
      </c>
      <c r="B72" s="12" t="s">
        <v>239</v>
      </c>
      <c r="C72" s="12" t="s">
        <v>3699</v>
      </c>
      <c r="D72" s="13">
        <v>36.799999999999997</v>
      </c>
      <c r="E72" s="20">
        <f t="shared" si="3"/>
        <v>63.2</v>
      </c>
      <c r="F72" s="14">
        <v>2.7174</v>
      </c>
      <c r="G72" s="15">
        <f t="shared" si="4"/>
        <v>2.7173913043478262</v>
      </c>
      <c r="H72" s="8" t="str">
        <f t="shared" si="5"/>
        <v>Yes</v>
      </c>
    </row>
    <row r="73" spans="1:8" x14ac:dyDescent="0.4">
      <c r="A73" s="12" t="s">
        <v>240</v>
      </c>
      <c r="B73" s="12" t="s">
        <v>241</v>
      </c>
      <c r="C73" s="12" t="s">
        <v>3699</v>
      </c>
      <c r="D73" s="13">
        <v>27.68</v>
      </c>
      <c r="E73" s="20">
        <f t="shared" si="3"/>
        <v>72.319999999999993</v>
      </c>
      <c r="F73" s="14">
        <v>3.6126999999999998</v>
      </c>
      <c r="G73" s="15">
        <f t="shared" si="4"/>
        <v>3.6127167630057806</v>
      </c>
      <c r="H73" s="8" t="str">
        <f t="shared" si="5"/>
        <v>Yes</v>
      </c>
    </row>
    <row r="74" spans="1:8" x14ac:dyDescent="0.4">
      <c r="A74" s="12" t="s">
        <v>242</v>
      </c>
      <c r="B74" s="12" t="s">
        <v>243</v>
      </c>
      <c r="C74" s="12" t="s">
        <v>3699</v>
      </c>
      <c r="D74" s="13">
        <v>50</v>
      </c>
      <c r="E74" s="20">
        <f t="shared" si="3"/>
        <v>50</v>
      </c>
      <c r="F74" s="14">
        <v>2</v>
      </c>
      <c r="G74" s="15">
        <f t="shared" si="4"/>
        <v>2</v>
      </c>
      <c r="H74" s="8" t="str">
        <f t="shared" si="5"/>
        <v>Yes</v>
      </c>
    </row>
    <row r="75" spans="1:8" x14ac:dyDescent="0.4">
      <c r="A75" s="12" t="s">
        <v>244</v>
      </c>
      <c r="B75" s="12" t="s">
        <v>245</v>
      </c>
      <c r="C75" s="12" t="s">
        <v>3699</v>
      </c>
      <c r="D75" s="13">
        <v>20</v>
      </c>
      <c r="E75" s="20">
        <f t="shared" si="3"/>
        <v>80</v>
      </c>
      <c r="F75" s="14">
        <v>5</v>
      </c>
      <c r="G75" s="15">
        <f t="shared" si="4"/>
        <v>5</v>
      </c>
      <c r="H75" s="8" t="str">
        <f t="shared" si="5"/>
        <v>Yes</v>
      </c>
    </row>
    <row r="76" spans="1:8" x14ac:dyDescent="0.4">
      <c r="A76" s="12" t="s">
        <v>246</v>
      </c>
      <c r="B76" s="12" t="s">
        <v>247</v>
      </c>
      <c r="C76" s="12" t="s">
        <v>3699</v>
      </c>
      <c r="D76" s="13">
        <v>20</v>
      </c>
      <c r="E76" s="20">
        <f t="shared" si="3"/>
        <v>80</v>
      </c>
      <c r="F76" s="14">
        <v>5</v>
      </c>
      <c r="G76" s="15">
        <f t="shared" si="4"/>
        <v>5</v>
      </c>
      <c r="H76" s="8" t="str">
        <f t="shared" si="5"/>
        <v>Yes</v>
      </c>
    </row>
    <row r="77" spans="1:8" x14ac:dyDescent="0.4">
      <c r="A77" s="12" t="s">
        <v>3700</v>
      </c>
      <c r="B77" s="12" t="s">
        <v>3701</v>
      </c>
      <c r="C77" s="12" t="s">
        <v>3699</v>
      </c>
      <c r="D77" s="13">
        <v>27.87</v>
      </c>
      <c r="E77" s="20">
        <f t="shared" si="3"/>
        <v>72.13</v>
      </c>
      <c r="F77" s="14">
        <v>3.5880999999999998</v>
      </c>
      <c r="G77" s="15">
        <f t="shared" si="4"/>
        <v>3.5880875493362039</v>
      </c>
      <c r="H77" s="8" t="str">
        <f t="shared" si="5"/>
        <v>Yes</v>
      </c>
    </row>
    <row r="78" spans="1:8" x14ac:dyDescent="0.4">
      <c r="A78" s="12" t="s">
        <v>248</v>
      </c>
      <c r="B78" s="12" t="s">
        <v>249</v>
      </c>
      <c r="C78" s="12" t="s">
        <v>3699</v>
      </c>
      <c r="D78" s="13">
        <v>20</v>
      </c>
      <c r="E78" s="20">
        <f t="shared" si="3"/>
        <v>80</v>
      </c>
      <c r="F78" s="14">
        <v>5</v>
      </c>
      <c r="G78" s="15">
        <f t="shared" si="4"/>
        <v>5</v>
      </c>
      <c r="H78" s="8" t="str">
        <f t="shared" si="5"/>
        <v>Yes</v>
      </c>
    </row>
    <row r="79" spans="1:8" x14ac:dyDescent="0.4">
      <c r="A79" s="12" t="s">
        <v>250</v>
      </c>
      <c r="B79" s="12" t="s">
        <v>251</v>
      </c>
      <c r="C79" s="12" t="s">
        <v>3699</v>
      </c>
      <c r="D79" s="13">
        <v>20</v>
      </c>
      <c r="E79" s="20">
        <f t="shared" si="3"/>
        <v>80</v>
      </c>
      <c r="F79" s="14">
        <v>5</v>
      </c>
      <c r="G79" s="15">
        <f t="shared" si="4"/>
        <v>5</v>
      </c>
      <c r="H79" s="8" t="str">
        <f t="shared" si="5"/>
        <v>Yes</v>
      </c>
    </row>
    <row r="80" spans="1:8" x14ac:dyDescent="0.4">
      <c r="A80" s="12" t="s">
        <v>252</v>
      </c>
      <c r="B80" s="12" t="s">
        <v>253</v>
      </c>
      <c r="C80" s="12" t="s">
        <v>3699</v>
      </c>
      <c r="D80" s="13">
        <v>37.03</v>
      </c>
      <c r="E80" s="20">
        <f t="shared" si="3"/>
        <v>62.97</v>
      </c>
      <c r="F80" s="14">
        <v>2.7004999999999999</v>
      </c>
      <c r="G80" s="15">
        <f t="shared" si="4"/>
        <v>2.7005130974885225</v>
      </c>
      <c r="H80" s="8" t="str">
        <f t="shared" si="5"/>
        <v>Yes</v>
      </c>
    </row>
    <row r="81" spans="1:8" x14ac:dyDescent="0.4">
      <c r="A81" s="12" t="s">
        <v>254</v>
      </c>
      <c r="B81" s="12" t="s">
        <v>255</v>
      </c>
      <c r="C81" s="12" t="s">
        <v>3699</v>
      </c>
      <c r="D81" s="13">
        <v>35</v>
      </c>
      <c r="E81" s="20">
        <f t="shared" si="3"/>
        <v>65</v>
      </c>
      <c r="F81" s="14">
        <v>2.8571</v>
      </c>
      <c r="G81" s="15">
        <f t="shared" si="4"/>
        <v>2.8571428571428572</v>
      </c>
      <c r="H81" s="8" t="str">
        <f t="shared" si="5"/>
        <v>Yes</v>
      </c>
    </row>
    <row r="82" spans="1:8" x14ac:dyDescent="0.4">
      <c r="A82" s="12" t="s">
        <v>258</v>
      </c>
      <c r="B82" s="12" t="s">
        <v>259</v>
      </c>
      <c r="C82" s="12" t="s">
        <v>3699</v>
      </c>
      <c r="D82" s="13">
        <v>25.48</v>
      </c>
      <c r="E82" s="20">
        <f t="shared" si="3"/>
        <v>74.52</v>
      </c>
      <c r="F82" s="14">
        <v>3.9245999999999999</v>
      </c>
      <c r="G82" s="15">
        <f t="shared" si="4"/>
        <v>3.9246467817896389</v>
      </c>
      <c r="H82" s="8" t="str">
        <f t="shared" si="5"/>
        <v>Yes</v>
      </c>
    </row>
    <row r="83" spans="1:8" x14ac:dyDescent="0.4">
      <c r="A83" s="12" t="s">
        <v>260</v>
      </c>
      <c r="B83" s="12" t="s">
        <v>261</v>
      </c>
      <c r="C83" s="12" t="s">
        <v>3699</v>
      </c>
      <c r="D83" s="13">
        <v>35</v>
      </c>
      <c r="E83" s="20">
        <f t="shared" si="3"/>
        <v>65</v>
      </c>
      <c r="F83" s="14">
        <v>2.8571</v>
      </c>
      <c r="G83" s="15">
        <f t="shared" si="4"/>
        <v>2.8571428571428572</v>
      </c>
      <c r="H83" s="8" t="str">
        <f t="shared" si="5"/>
        <v>Yes</v>
      </c>
    </row>
    <row r="84" spans="1:8" x14ac:dyDescent="0.4">
      <c r="A84" s="12" t="s">
        <v>264</v>
      </c>
      <c r="B84" s="12" t="s">
        <v>265</v>
      </c>
      <c r="C84" s="12" t="s">
        <v>3699</v>
      </c>
      <c r="D84" s="13">
        <v>23</v>
      </c>
      <c r="E84" s="20">
        <f t="shared" si="3"/>
        <v>77</v>
      </c>
      <c r="F84" s="14">
        <v>4.3478000000000003</v>
      </c>
      <c r="G84" s="15">
        <f t="shared" si="4"/>
        <v>4.3478260869565215</v>
      </c>
      <c r="H84" s="8" t="str">
        <f t="shared" si="5"/>
        <v>Yes</v>
      </c>
    </row>
    <row r="85" spans="1:8" x14ac:dyDescent="0.4">
      <c r="A85" s="12" t="s">
        <v>266</v>
      </c>
      <c r="B85" s="12" t="s">
        <v>267</v>
      </c>
      <c r="C85" s="12" t="s">
        <v>3699</v>
      </c>
      <c r="D85" s="13">
        <v>36.06</v>
      </c>
      <c r="E85" s="20">
        <f t="shared" si="3"/>
        <v>63.94</v>
      </c>
      <c r="F85" s="14">
        <v>2.7732000000000001</v>
      </c>
      <c r="G85" s="15">
        <f t="shared" si="4"/>
        <v>2.7731558513588461</v>
      </c>
      <c r="H85" s="8" t="str">
        <f t="shared" si="5"/>
        <v>Yes</v>
      </c>
    </row>
    <row r="86" spans="1:8" x14ac:dyDescent="0.4">
      <c r="A86" s="12" t="s">
        <v>268</v>
      </c>
      <c r="B86" s="12" t="s">
        <v>269</v>
      </c>
      <c r="C86" s="12" t="s">
        <v>3699</v>
      </c>
      <c r="D86" s="13">
        <v>28.86</v>
      </c>
      <c r="E86" s="20">
        <f t="shared" si="3"/>
        <v>71.14</v>
      </c>
      <c r="F86" s="14">
        <v>3.4649999999999999</v>
      </c>
      <c r="G86" s="15">
        <f t="shared" si="4"/>
        <v>3.4650034650034649</v>
      </c>
      <c r="H86" s="8" t="str">
        <f t="shared" si="5"/>
        <v>Yes</v>
      </c>
    </row>
    <row r="87" spans="1:8" x14ac:dyDescent="0.4">
      <c r="A87" s="12" t="s">
        <v>270</v>
      </c>
      <c r="B87" s="12" t="s">
        <v>271</v>
      </c>
      <c r="C87" s="12" t="s">
        <v>3699</v>
      </c>
      <c r="D87" s="13">
        <v>30.9</v>
      </c>
      <c r="E87" s="20">
        <f t="shared" si="3"/>
        <v>69.099999999999994</v>
      </c>
      <c r="F87" s="14">
        <v>3.2362000000000002</v>
      </c>
      <c r="G87" s="15">
        <f t="shared" si="4"/>
        <v>3.2362459546925568</v>
      </c>
      <c r="H87" s="8" t="str">
        <f t="shared" si="5"/>
        <v>Yes</v>
      </c>
    </row>
    <row r="88" spans="1:8" x14ac:dyDescent="0.4">
      <c r="A88" s="12" t="s">
        <v>272</v>
      </c>
      <c r="B88" s="12" t="s">
        <v>273</v>
      </c>
      <c r="C88" s="12" t="s">
        <v>3699</v>
      </c>
      <c r="D88" s="13">
        <v>30.67</v>
      </c>
      <c r="E88" s="20">
        <f t="shared" si="3"/>
        <v>69.33</v>
      </c>
      <c r="F88" s="14">
        <v>3.2605</v>
      </c>
      <c r="G88" s="15">
        <f t="shared" si="4"/>
        <v>3.2605151613955003</v>
      </c>
      <c r="H88" s="8" t="str">
        <f t="shared" si="5"/>
        <v>Yes</v>
      </c>
    </row>
    <row r="89" spans="1:8" x14ac:dyDescent="0.4">
      <c r="A89" s="12" t="s">
        <v>284</v>
      </c>
      <c r="B89" s="12" t="s">
        <v>285</v>
      </c>
      <c r="C89" s="12" t="s">
        <v>3699</v>
      </c>
      <c r="D89" s="13">
        <v>35</v>
      </c>
      <c r="E89" s="20">
        <f t="shared" si="3"/>
        <v>65</v>
      </c>
      <c r="F89" s="14">
        <v>2.8571</v>
      </c>
      <c r="G89" s="15">
        <f t="shared" si="4"/>
        <v>2.8571428571428572</v>
      </c>
      <c r="H89" s="8" t="str">
        <f t="shared" si="5"/>
        <v>Yes</v>
      </c>
    </row>
    <row r="90" spans="1:8" x14ac:dyDescent="0.4">
      <c r="A90" s="12" t="s">
        <v>286</v>
      </c>
      <c r="B90" s="12" t="s">
        <v>287</v>
      </c>
      <c r="C90" s="12" t="s">
        <v>3699</v>
      </c>
      <c r="D90" s="13">
        <v>35.24</v>
      </c>
      <c r="E90" s="20">
        <f t="shared" si="3"/>
        <v>64.759999999999991</v>
      </c>
      <c r="F90" s="14">
        <v>2.8376999999999999</v>
      </c>
      <c r="G90" s="15">
        <f t="shared" si="4"/>
        <v>2.8376844494892168</v>
      </c>
      <c r="H90" s="8" t="str">
        <f t="shared" si="5"/>
        <v>Yes</v>
      </c>
    </row>
    <row r="91" spans="1:8" x14ac:dyDescent="0.4">
      <c r="A91" s="12" t="s">
        <v>288</v>
      </c>
      <c r="B91" s="12" t="s">
        <v>289</v>
      </c>
      <c r="C91" s="12" t="s">
        <v>3699</v>
      </c>
      <c r="D91" s="13">
        <v>35</v>
      </c>
      <c r="E91" s="20">
        <f t="shared" si="3"/>
        <v>65</v>
      </c>
      <c r="F91" s="14">
        <v>2.8571</v>
      </c>
      <c r="G91" s="15">
        <f t="shared" si="4"/>
        <v>2.8571428571428572</v>
      </c>
      <c r="H91" s="8" t="str">
        <f t="shared" si="5"/>
        <v>Yes</v>
      </c>
    </row>
    <row r="92" spans="1:8" x14ac:dyDescent="0.4">
      <c r="A92" s="12" t="s">
        <v>290</v>
      </c>
      <c r="B92" s="12" t="s">
        <v>291</v>
      </c>
      <c r="C92" s="12" t="s">
        <v>3699</v>
      </c>
      <c r="D92" s="13">
        <v>35</v>
      </c>
      <c r="E92" s="20">
        <f t="shared" si="3"/>
        <v>65</v>
      </c>
      <c r="F92" s="14">
        <v>2.8571</v>
      </c>
      <c r="G92" s="15">
        <f t="shared" si="4"/>
        <v>2.8571428571428572</v>
      </c>
      <c r="H92" s="8" t="str">
        <f t="shared" si="5"/>
        <v>Yes</v>
      </c>
    </row>
    <row r="93" spans="1:8" x14ac:dyDescent="0.4">
      <c r="A93" s="12" t="s">
        <v>292</v>
      </c>
      <c r="B93" s="12" t="s">
        <v>293</v>
      </c>
      <c r="C93" s="12" t="s">
        <v>3699</v>
      </c>
      <c r="D93" s="13">
        <v>35</v>
      </c>
      <c r="E93" s="20">
        <f t="shared" si="3"/>
        <v>65</v>
      </c>
      <c r="F93" s="14">
        <v>2.8571</v>
      </c>
      <c r="G93" s="15">
        <f t="shared" si="4"/>
        <v>2.8571428571428572</v>
      </c>
      <c r="H93" s="8" t="str">
        <f t="shared" si="5"/>
        <v>Yes</v>
      </c>
    </row>
    <row r="94" spans="1:8" x14ac:dyDescent="0.4">
      <c r="A94" s="12" t="s">
        <v>294</v>
      </c>
      <c r="B94" s="12" t="s">
        <v>295</v>
      </c>
      <c r="C94" s="12" t="s">
        <v>3699</v>
      </c>
      <c r="D94" s="13">
        <v>35</v>
      </c>
      <c r="E94" s="20">
        <f t="shared" si="3"/>
        <v>65</v>
      </c>
      <c r="F94" s="14">
        <v>2.8571</v>
      </c>
      <c r="G94" s="15">
        <f t="shared" si="4"/>
        <v>2.8571428571428572</v>
      </c>
      <c r="H94" s="8" t="str">
        <f t="shared" si="5"/>
        <v>Yes</v>
      </c>
    </row>
    <row r="95" spans="1:8" x14ac:dyDescent="0.4">
      <c r="A95" s="12" t="s">
        <v>296</v>
      </c>
      <c r="B95" s="12" t="s">
        <v>297</v>
      </c>
      <c r="C95" s="12" t="s">
        <v>3699</v>
      </c>
      <c r="D95" s="13">
        <v>35</v>
      </c>
      <c r="E95" s="20">
        <f t="shared" si="3"/>
        <v>65</v>
      </c>
      <c r="F95" s="14">
        <v>2.8571</v>
      </c>
      <c r="G95" s="15">
        <f t="shared" si="4"/>
        <v>2.8571428571428572</v>
      </c>
      <c r="H95" s="8" t="str">
        <f t="shared" si="5"/>
        <v>Yes</v>
      </c>
    </row>
    <row r="96" spans="1:8" x14ac:dyDescent="0.4">
      <c r="A96" s="12" t="s">
        <v>298</v>
      </c>
      <c r="B96" s="12" t="s">
        <v>299</v>
      </c>
      <c r="C96" s="12" t="s">
        <v>3699</v>
      </c>
      <c r="D96" s="13">
        <v>31.63</v>
      </c>
      <c r="E96" s="20">
        <f t="shared" si="3"/>
        <v>68.37</v>
      </c>
      <c r="F96" s="14">
        <v>3.1616</v>
      </c>
      <c r="G96" s="15">
        <f t="shared" si="4"/>
        <v>3.1615554852987673</v>
      </c>
      <c r="H96" s="8" t="str">
        <f t="shared" si="5"/>
        <v>Yes</v>
      </c>
    </row>
    <row r="97" spans="1:8" x14ac:dyDescent="0.4">
      <c r="A97" s="12" t="s">
        <v>302</v>
      </c>
      <c r="B97" s="12" t="s">
        <v>303</v>
      </c>
      <c r="C97" s="12" t="s">
        <v>3699</v>
      </c>
      <c r="D97" s="13">
        <v>35.5</v>
      </c>
      <c r="E97" s="20">
        <f t="shared" si="3"/>
        <v>64.5</v>
      </c>
      <c r="F97" s="14">
        <v>2.8169</v>
      </c>
      <c r="G97" s="15">
        <f t="shared" si="4"/>
        <v>2.816901408450704</v>
      </c>
      <c r="H97" s="8" t="str">
        <f t="shared" si="5"/>
        <v>Yes</v>
      </c>
    </row>
    <row r="98" spans="1:8" x14ac:dyDescent="0.4">
      <c r="A98" s="12" t="s">
        <v>304</v>
      </c>
      <c r="B98" s="12" t="s">
        <v>305</v>
      </c>
      <c r="C98" s="12" t="s">
        <v>3699</v>
      </c>
      <c r="D98" s="13">
        <v>40.24</v>
      </c>
      <c r="E98" s="20">
        <f t="shared" si="3"/>
        <v>59.76</v>
      </c>
      <c r="F98" s="14">
        <v>2.4851000000000001</v>
      </c>
      <c r="G98" s="15">
        <f t="shared" si="4"/>
        <v>2.4850894632206759</v>
      </c>
      <c r="H98" s="8" t="str">
        <f t="shared" si="5"/>
        <v>Yes</v>
      </c>
    </row>
    <row r="99" spans="1:8" x14ac:dyDescent="0.4">
      <c r="A99" s="12" t="s">
        <v>306</v>
      </c>
      <c r="B99" s="12" t="s">
        <v>307</v>
      </c>
      <c r="C99" s="12" t="s">
        <v>3699</v>
      </c>
      <c r="D99" s="13">
        <v>35</v>
      </c>
      <c r="E99" s="20">
        <f t="shared" si="3"/>
        <v>65</v>
      </c>
      <c r="F99" s="14">
        <v>2.8571</v>
      </c>
      <c r="G99" s="15">
        <f t="shared" si="4"/>
        <v>2.8571428571428572</v>
      </c>
      <c r="H99" s="8" t="str">
        <f t="shared" si="5"/>
        <v>Yes</v>
      </c>
    </row>
    <row r="100" spans="1:8" x14ac:dyDescent="0.4">
      <c r="A100" s="12" t="s">
        <v>3551</v>
      </c>
      <c r="B100" s="12" t="s">
        <v>3552</v>
      </c>
      <c r="C100" s="12" t="s">
        <v>3699</v>
      </c>
      <c r="D100" s="13">
        <v>35</v>
      </c>
      <c r="E100" s="20">
        <f t="shared" si="3"/>
        <v>65</v>
      </c>
      <c r="F100" s="14">
        <v>2.8571</v>
      </c>
      <c r="G100" s="15">
        <f t="shared" si="4"/>
        <v>2.8571428571428572</v>
      </c>
      <c r="H100" s="8" t="str">
        <f t="shared" si="5"/>
        <v>Yes</v>
      </c>
    </row>
    <row r="101" spans="1:8" x14ac:dyDescent="0.4">
      <c r="A101" s="12" t="s">
        <v>308</v>
      </c>
      <c r="B101" s="12" t="s">
        <v>309</v>
      </c>
      <c r="C101" s="12" t="s">
        <v>3699</v>
      </c>
      <c r="D101" s="13">
        <v>35</v>
      </c>
      <c r="E101" s="20">
        <f t="shared" si="3"/>
        <v>65</v>
      </c>
      <c r="F101" s="14">
        <v>2.8571</v>
      </c>
      <c r="G101" s="15">
        <f t="shared" si="4"/>
        <v>2.8571428571428572</v>
      </c>
      <c r="H101" s="8" t="str">
        <f t="shared" si="5"/>
        <v>Yes</v>
      </c>
    </row>
    <row r="102" spans="1:8" x14ac:dyDescent="0.4">
      <c r="A102" s="12" t="s">
        <v>310</v>
      </c>
      <c r="B102" s="12" t="s">
        <v>311</v>
      </c>
      <c r="C102" s="12" t="s">
        <v>3699</v>
      </c>
      <c r="D102" s="13">
        <v>28.76</v>
      </c>
      <c r="E102" s="20">
        <f t="shared" si="3"/>
        <v>71.239999999999995</v>
      </c>
      <c r="F102" s="14">
        <v>3.4771000000000001</v>
      </c>
      <c r="G102" s="15">
        <f t="shared" si="4"/>
        <v>3.4770514603616132</v>
      </c>
      <c r="H102" s="8" t="str">
        <f t="shared" si="5"/>
        <v>Yes</v>
      </c>
    </row>
    <row r="103" spans="1:8" x14ac:dyDescent="0.4">
      <c r="A103" s="12" t="s">
        <v>312</v>
      </c>
      <c r="B103" s="12" t="s">
        <v>313</v>
      </c>
      <c r="C103" s="12" t="s">
        <v>3699</v>
      </c>
      <c r="D103" s="13">
        <v>38.01</v>
      </c>
      <c r="E103" s="20">
        <f t="shared" si="3"/>
        <v>61.99</v>
      </c>
      <c r="F103" s="14">
        <v>2.6309</v>
      </c>
      <c r="G103" s="15">
        <f t="shared" si="4"/>
        <v>2.6308866087871614</v>
      </c>
      <c r="H103" s="8" t="str">
        <f t="shared" si="5"/>
        <v>Yes</v>
      </c>
    </row>
    <row r="104" spans="1:8" x14ac:dyDescent="0.4">
      <c r="A104" s="12" t="s">
        <v>316</v>
      </c>
      <c r="B104" s="12" t="s">
        <v>317</v>
      </c>
      <c r="C104" s="12" t="s">
        <v>3699</v>
      </c>
      <c r="D104" s="13">
        <v>23.07</v>
      </c>
      <c r="E104" s="20">
        <f t="shared" si="3"/>
        <v>76.930000000000007</v>
      </c>
      <c r="F104" s="14">
        <v>4.3346</v>
      </c>
      <c r="G104" s="15">
        <f t="shared" si="4"/>
        <v>4.3346337234503682</v>
      </c>
      <c r="H104" s="8" t="str">
        <f t="shared" si="5"/>
        <v>Yes</v>
      </c>
    </row>
    <row r="105" spans="1:8" x14ac:dyDescent="0.4">
      <c r="A105" s="12" t="s">
        <v>318</v>
      </c>
      <c r="B105" s="12" t="s">
        <v>319</v>
      </c>
      <c r="C105" s="12" t="s">
        <v>3699</v>
      </c>
      <c r="D105" s="13">
        <v>38.799999999999997</v>
      </c>
      <c r="E105" s="20">
        <f t="shared" si="3"/>
        <v>61.2</v>
      </c>
      <c r="F105" s="14">
        <v>2.5773000000000001</v>
      </c>
      <c r="G105" s="15">
        <f t="shared" si="4"/>
        <v>2.5773195876288661</v>
      </c>
      <c r="H105" s="8" t="str">
        <f t="shared" si="5"/>
        <v>Yes</v>
      </c>
    </row>
    <row r="106" spans="1:8" x14ac:dyDescent="0.4">
      <c r="A106" s="12" t="s">
        <v>320</v>
      </c>
      <c r="B106" s="12" t="s">
        <v>321</v>
      </c>
      <c r="C106" s="12" t="s">
        <v>3699</v>
      </c>
      <c r="D106" s="13">
        <v>35</v>
      </c>
      <c r="E106" s="20">
        <f t="shared" si="3"/>
        <v>65</v>
      </c>
      <c r="F106" s="14">
        <v>2.8571</v>
      </c>
      <c r="G106" s="15">
        <f t="shared" si="4"/>
        <v>2.8571428571428572</v>
      </c>
      <c r="H106" s="8" t="str">
        <f t="shared" si="5"/>
        <v>Yes</v>
      </c>
    </row>
    <row r="107" spans="1:8" x14ac:dyDescent="0.4">
      <c r="A107" s="12" t="s">
        <v>324</v>
      </c>
      <c r="B107" s="12" t="s">
        <v>325</v>
      </c>
      <c r="C107" s="12" t="s">
        <v>3699</v>
      </c>
      <c r="D107" s="13">
        <v>29.63</v>
      </c>
      <c r="E107" s="20">
        <f t="shared" si="3"/>
        <v>70.37</v>
      </c>
      <c r="F107" s="14">
        <v>3.375</v>
      </c>
      <c r="G107" s="15">
        <f t="shared" si="4"/>
        <v>3.3749578130273372</v>
      </c>
      <c r="H107" s="8" t="str">
        <f t="shared" si="5"/>
        <v>Yes</v>
      </c>
    </row>
    <row r="108" spans="1:8" x14ac:dyDescent="0.4">
      <c r="A108" s="12" t="s">
        <v>326</v>
      </c>
      <c r="B108" s="12" t="s">
        <v>327</v>
      </c>
      <c r="C108" s="12" t="s">
        <v>3699</v>
      </c>
      <c r="D108" s="13">
        <v>26.02</v>
      </c>
      <c r="E108" s="20">
        <f t="shared" si="3"/>
        <v>73.98</v>
      </c>
      <c r="F108" s="14">
        <v>3.8431999999999999</v>
      </c>
      <c r="G108" s="15">
        <f t="shared" si="4"/>
        <v>3.8431975403535743</v>
      </c>
      <c r="H108" s="8" t="str">
        <f t="shared" si="5"/>
        <v>Yes</v>
      </c>
    </row>
    <row r="109" spans="1:8" x14ac:dyDescent="0.4">
      <c r="A109" s="12" t="s">
        <v>330</v>
      </c>
      <c r="B109" s="12" t="s">
        <v>331</v>
      </c>
      <c r="C109" s="12" t="s">
        <v>3699</v>
      </c>
      <c r="D109" s="13">
        <v>35</v>
      </c>
      <c r="E109" s="20">
        <f t="shared" si="3"/>
        <v>65</v>
      </c>
      <c r="F109" s="14">
        <v>2.8571</v>
      </c>
      <c r="G109" s="15">
        <f t="shared" si="4"/>
        <v>2.8571428571428572</v>
      </c>
      <c r="H109" s="8" t="str">
        <f t="shared" si="5"/>
        <v>Yes</v>
      </c>
    </row>
    <row r="110" spans="1:8" x14ac:dyDescent="0.4">
      <c r="A110" s="12" t="s">
        <v>332</v>
      </c>
      <c r="B110" s="12" t="s">
        <v>333</v>
      </c>
      <c r="C110" s="12" t="s">
        <v>3699</v>
      </c>
      <c r="D110" s="13">
        <v>36.58</v>
      </c>
      <c r="E110" s="20">
        <f t="shared" si="3"/>
        <v>63.42</v>
      </c>
      <c r="F110" s="14">
        <v>2.7336999999999998</v>
      </c>
      <c r="G110" s="15">
        <f t="shared" si="4"/>
        <v>2.7337342810278842</v>
      </c>
      <c r="H110" s="8" t="str">
        <f t="shared" si="5"/>
        <v>Yes</v>
      </c>
    </row>
    <row r="111" spans="1:8" x14ac:dyDescent="0.4">
      <c r="A111" s="12" t="s">
        <v>334</v>
      </c>
      <c r="B111" s="12" t="s">
        <v>335</v>
      </c>
      <c r="C111" s="12" t="s">
        <v>3699</v>
      </c>
      <c r="D111" s="13">
        <v>35.369999999999997</v>
      </c>
      <c r="E111" s="20">
        <f t="shared" si="3"/>
        <v>64.63</v>
      </c>
      <c r="F111" s="14">
        <v>2.8273000000000001</v>
      </c>
      <c r="G111" s="15">
        <f t="shared" si="4"/>
        <v>2.8272547356516826</v>
      </c>
      <c r="H111" s="8" t="str">
        <f t="shared" si="5"/>
        <v>Yes</v>
      </c>
    </row>
    <row r="112" spans="1:8" x14ac:dyDescent="0.4">
      <c r="A112" s="12" t="s">
        <v>338</v>
      </c>
      <c r="B112" s="12" t="s">
        <v>339</v>
      </c>
      <c r="C112" s="12" t="s">
        <v>3699</v>
      </c>
      <c r="D112" s="13">
        <v>35.94</v>
      </c>
      <c r="E112" s="20">
        <f t="shared" si="3"/>
        <v>64.06</v>
      </c>
      <c r="F112" s="14">
        <v>2.7824</v>
      </c>
      <c r="G112" s="15">
        <f t="shared" si="4"/>
        <v>2.7824151363383418</v>
      </c>
      <c r="H112" s="8" t="str">
        <f t="shared" si="5"/>
        <v>Yes</v>
      </c>
    </row>
    <row r="113" spans="1:8" x14ac:dyDescent="0.4">
      <c r="A113" s="12" t="s">
        <v>340</v>
      </c>
      <c r="B113" s="12" t="s">
        <v>341</v>
      </c>
      <c r="C113" s="12" t="s">
        <v>3699</v>
      </c>
      <c r="D113" s="13">
        <v>28.34</v>
      </c>
      <c r="E113" s="20">
        <f t="shared" si="3"/>
        <v>71.66</v>
      </c>
      <c r="F113" s="14">
        <v>3.5286</v>
      </c>
      <c r="G113" s="15">
        <f t="shared" si="4"/>
        <v>3.5285815102328866</v>
      </c>
      <c r="H113" s="8" t="str">
        <f t="shared" si="5"/>
        <v>Yes</v>
      </c>
    </row>
    <row r="114" spans="1:8" x14ac:dyDescent="0.4">
      <c r="A114" s="12" t="s">
        <v>342</v>
      </c>
      <c r="B114" s="12" t="s">
        <v>343</v>
      </c>
      <c r="C114" s="12" t="s">
        <v>3699</v>
      </c>
      <c r="D114" s="13">
        <v>35.46</v>
      </c>
      <c r="E114" s="20">
        <f t="shared" si="3"/>
        <v>64.539999999999992</v>
      </c>
      <c r="F114" s="14">
        <v>2.8201000000000001</v>
      </c>
      <c r="G114" s="15">
        <f t="shared" si="4"/>
        <v>2.8200789622109417</v>
      </c>
      <c r="H114" s="8" t="str">
        <f t="shared" si="5"/>
        <v>Yes</v>
      </c>
    </row>
    <row r="115" spans="1:8" x14ac:dyDescent="0.4">
      <c r="A115" s="12" t="s">
        <v>344</v>
      </c>
      <c r="B115" s="12" t="s">
        <v>345</v>
      </c>
      <c r="C115" s="12" t="s">
        <v>3699</v>
      </c>
      <c r="D115" s="13">
        <v>26.3</v>
      </c>
      <c r="E115" s="20">
        <f t="shared" si="3"/>
        <v>73.7</v>
      </c>
      <c r="F115" s="14">
        <v>3.8022999999999998</v>
      </c>
      <c r="G115" s="15">
        <f t="shared" si="4"/>
        <v>3.8022813688212929</v>
      </c>
      <c r="H115" s="8" t="str">
        <f t="shared" si="5"/>
        <v>Yes</v>
      </c>
    </row>
    <row r="116" spans="1:8" x14ac:dyDescent="0.4">
      <c r="A116" s="12" t="s">
        <v>346</v>
      </c>
      <c r="B116" s="12" t="s">
        <v>347</v>
      </c>
      <c r="C116" s="12" t="s">
        <v>3699</v>
      </c>
      <c r="D116" s="13">
        <v>37.880000000000003</v>
      </c>
      <c r="E116" s="20">
        <f t="shared" si="3"/>
        <v>62.12</v>
      </c>
      <c r="F116" s="14">
        <v>2.6398999999999999</v>
      </c>
      <c r="G116" s="15">
        <f t="shared" si="4"/>
        <v>2.6399155227032733</v>
      </c>
      <c r="H116" s="8" t="str">
        <f t="shared" si="5"/>
        <v>Yes</v>
      </c>
    </row>
    <row r="117" spans="1:8" x14ac:dyDescent="0.4">
      <c r="A117" s="12" t="s">
        <v>348</v>
      </c>
      <c r="B117" s="12" t="s">
        <v>349</v>
      </c>
      <c r="C117" s="12" t="s">
        <v>3699</v>
      </c>
      <c r="D117" s="13">
        <v>24.87</v>
      </c>
      <c r="E117" s="20">
        <f t="shared" si="3"/>
        <v>75.13</v>
      </c>
      <c r="F117" s="14">
        <v>4.0209000000000001</v>
      </c>
      <c r="G117" s="15">
        <f t="shared" si="4"/>
        <v>4.0209087253719336</v>
      </c>
      <c r="H117" s="8" t="str">
        <f t="shared" si="5"/>
        <v>Yes</v>
      </c>
    </row>
    <row r="118" spans="1:8" x14ac:dyDescent="0.4">
      <c r="A118" s="12" t="s">
        <v>350</v>
      </c>
      <c r="B118" s="12" t="s">
        <v>351</v>
      </c>
      <c r="C118" s="12" t="s">
        <v>3699</v>
      </c>
      <c r="D118" s="13">
        <v>35</v>
      </c>
      <c r="E118" s="20">
        <f t="shared" si="3"/>
        <v>65</v>
      </c>
      <c r="F118" s="14">
        <v>2.8571</v>
      </c>
      <c r="G118" s="15">
        <f t="shared" si="4"/>
        <v>2.8571428571428572</v>
      </c>
      <c r="H118" s="8" t="str">
        <f t="shared" si="5"/>
        <v>Yes</v>
      </c>
    </row>
    <row r="119" spans="1:8" x14ac:dyDescent="0.4">
      <c r="A119" s="12" t="s">
        <v>352</v>
      </c>
      <c r="B119" s="12" t="s">
        <v>353</v>
      </c>
      <c r="C119" s="12" t="s">
        <v>3699</v>
      </c>
      <c r="D119" s="13">
        <v>35</v>
      </c>
      <c r="E119" s="20">
        <f t="shared" si="3"/>
        <v>65</v>
      </c>
      <c r="F119" s="14">
        <v>2.8571</v>
      </c>
      <c r="G119" s="15">
        <f t="shared" si="4"/>
        <v>2.8571428571428572</v>
      </c>
      <c r="H119" s="8" t="str">
        <f t="shared" si="5"/>
        <v>Yes</v>
      </c>
    </row>
    <row r="120" spans="1:8" x14ac:dyDescent="0.4">
      <c r="A120" s="12" t="s">
        <v>354</v>
      </c>
      <c r="B120" s="12" t="s">
        <v>355</v>
      </c>
      <c r="C120" s="12" t="s">
        <v>3699</v>
      </c>
      <c r="D120" s="13">
        <v>26.5</v>
      </c>
      <c r="E120" s="20">
        <f t="shared" si="3"/>
        <v>73.5</v>
      </c>
      <c r="F120" s="14">
        <v>3.7736000000000001</v>
      </c>
      <c r="G120" s="15">
        <f t="shared" si="4"/>
        <v>3.7735849056603774</v>
      </c>
      <c r="H120" s="8" t="str">
        <f t="shared" si="5"/>
        <v>Yes</v>
      </c>
    </row>
    <row r="121" spans="1:8" x14ac:dyDescent="0.4">
      <c r="A121" s="12" t="s">
        <v>356</v>
      </c>
      <c r="B121" s="12" t="s">
        <v>357</v>
      </c>
      <c r="C121" s="12" t="s">
        <v>3699</v>
      </c>
      <c r="D121" s="13">
        <v>26.5</v>
      </c>
      <c r="E121" s="20">
        <f t="shared" si="3"/>
        <v>73.5</v>
      </c>
      <c r="F121" s="14">
        <v>3.7736000000000001</v>
      </c>
      <c r="G121" s="15">
        <f t="shared" si="4"/>
        <v>3.7735849056603774</v>
      </c>
      <c r="H121" s="8" t="str">
        <f t="shared" si="5"/>
        <v>Yes</v>
      </c>
    </row>
    <row r="122" spans="1:8" x14ac:dyDescent="0.4">
      <c r="A122" s="12" t="s">
        <v>358</v>
      </c>
      <c r="B122" s="12" t="s">
        <v>359</v>
      </c>
      <c r="C122" s="12" t="s">
        <v>3699</v>
      </c>
      <c r="D122" s="13">
        <v>38.6</v>
      </c>
      <c r="E122" s="20">
        <f t="shared" si="3"/>
        <v>61.4</v>
      </c>
      <c r="F122" s="14">
        <v>2.5907</v>
      </c>
      <c r="G122" s="15">
        <f t="shared" si="4"/>
        <v>2.5906735751295336</v>
      </c>
      <c r="H122" s="8" t="str">
        <f t="shared" si="5"/>
        <v>Yes</v>
      </c>
    </row>
    <row r="123" spans="1:8" x14ac:dyDescent="0.4">
      <c r="A123" s="12" t="s">
        <v>360</v>
      </c>
      <c r="B123" s="12" t="s">
        <v>361</v>
      </c>
      <c r="C123" s="12" t="s">
        <v>3699</v>
      </c>
      <c r="D123" s="13">
        <v>36.51</v>
      </c>
      <c r="E123" s="20">
        <f t="shared" si="3"/>
        <v>63.49</v>
      </c>
      <c r="F123" s="14">
        <v>2.7389999999999999</v>
      </c>
      <c r="G123" s="15">
        <f t="shared" si="4"/>
        <v>2.7389756231169544</v>
      </c>
      <c r="H123" s="8" t="str">
        <f t="shared" si="5"/>
        <v>Yes</v>
      </c>
    </row>
    <row r="124" spans="1:8" x14ac:dyDescent="0.4">
      <c r="A124" s="12" t="s">
        <v>362</v>
      </c>
      <c r="B124" s="12" t="s">
        <v>363</v>
      </c>
      <c r="C124" s="12" t="s">
        <v>3699</v>
      </c>
      <c r="D124" s="13">
        <v>38.909999999999997</v>
      </c>
      <c r="E124" s="20">
        <f t="shared" si="3"/>
        <v>61.09</v>
      </c>
      <c r="F124" s="14">
        <v>2.57</v>
      </c>
      <c r="G124" s="15">
        <f t="shared" si="4"/>
        <v>2.5700334104343359</v>
      </c>
      <c r="H124" s="8" t="str">
        <f t="shared" si="5"/>
        <v>Yes</v>
      </c>
    </row>
    <row r="125" spans="1:8" x14ac:dyDescent="0.4">
      <c r="A125" s="12" t="s">
        <v>364</v>
      </c>
      <c r="B125" s="12" t="s">
        <v>365</v>
      </c>
      <c r="C125" s="12" t="s">
        <v>3699</v>
      </c>
      <c r="D125" s="13">
        <v>35</v>
      </c>
      <c r="E125" s="20">
        <f t="shared" si="3"/>
        <v>65</v>
      </c>
      <c r="F125" s="14">
        <v>2.8571</v>
      </c>
      <c r="G125" s="15">
        <f t="shared" si="4"/>
        <v>2.8571428571428572</v>
      </c>
      <c r="H125" s="8" t="str">
        <f t="shared" si="5"/>
        <v>Yes</v>
      </c>
    </row>
    <row r="126" spans="1:8" x14ac:dyDescent="0.4">
      <c r="A126" s="12" t="s">
        <v>368</v>
      </c>
      <c r="B126" s="12" t="s">
        <v>369</v>
      </c>
      <c r="C126" s="12" t="s">
        <v>3699</v>
      </c>
      <c r="D126" s="13">
        <v>36.04</v>
      </c>
      <c r="E126" s="20">
        <f t="shared" si="3"/>
        <v>63.96</v>
      </c>
      <c r="F126" s="14">
        <v>2.7747000000000002</v>
      </c>
      <c r="G126" s="15">
        <f t="shared" si="4"/>
        <v>2.7746947835738069</v>
      </c>
      <c r="H126" s="8" t="str">
        <f t="shared" si="5"/>
        <v>Yes</v>
      </c>
    </row>
    <row r="127" spans="1:8" x14ac:dyDescent="0.4">
      <c r="A127" s="12" t="s">
        <v>372</v>
      </c>
      <c r="B127" s="12" t="s">
        <v>373</v>
      </c>
      <c r="C127" s="12" t="s">
        <v>3699</v>
      </c>
      <c r="D127" s="13">
        <v>30.48</v>
      </c>
      <c r="E127" s="20">
        <f t="shared" si="3"/>
        <v>69.52</v>
      </c>
      <c r="F127" s="14">
        <v>3.2808000000000002</v>
      </c>
      <c r="G127" s="15">
        <f t="shared" si="4"/>
        <v>3.2808398950131235</v>
      </c>
      <c r="H127" s="8" t="str">
        <f t="shared" si="5"/>
        <v>Yes</v>
      </c>
    </row>
    <row r="128" spans="1:8" x14ac:dyDescent="0.4">
      <c r="A128" s="12" t="s">
        <v>374</v>
      </c>
      <c r="B128" s="12" t="s">
        <v>375</v>
      </c>
      <c r="C128" s="12" t="s">
        <v>3699</v>
      </c>
      <c r="D128" s="13">
        <v>23.61</v>
      </c>
      <c r="E128" s="20">
        <f t="shared" si="3"/>
        <v>76.39</v>
      </c>
      <c r="F128" s="14">
        <v>4.2355</v>
      </c>
      <c r="G128" s="15">
        <f t="shared" si="4"/>
        <v>4.2354934349851758</v>
      </c>
      <c r="H128" s="8" t="str">
        <f t="shared" si="5"/>
        <v>Yes</v>
      </c>
    </row>
    <row r="129" spans="1:8" x14ac:dyDescent="0.4">
      <c r="A129" s="12" t="s">
        <v>376</v>
      </c>
      <c r="B129" s="12" t="s">
        <v>377</v>
      </c>
      <c r="C129" s="12" t="s">
        <v>3699</v>
      </c>
      <c r="D129" s="13">
        <v>38.54</v>
      </c>
      <c r="E129" s="20">
        <f t="shared" si="3"/>
        <v>61.46</v>
      </c>
      <c r="F129" s="14">
        <v>2.5947</v>
      </c>
      <c r="G129" s="15">
        <f t="shared" si="4"/>
        <v>2.5947067981318113</v>
      </c>
      <c r="H129" s="8" t="str">
        <f t="shared" si="5"/>
        <v>Yes</v>
      </c>
    </row>
    <row r="130" spans="1:8" x14ac:dyDescent="0.4">
      <c r="A130" s="12" t="s">
        <v>378</v>
      </c>
      <c r="B130" s="12" t="s">
        <v>379</v>
      </c>
      <c r="C130" s="12" t="s">
        <v>3699</v>
      </c>
      <c r="D130" s="13">
        <v>35.54</v>
      </c>
      <c r="E130" s="20">
        <f t="shared" si="3"/>
        <v>64.460000000000008</v>
      </c>
      <c r="F130" s="14">
        <v>2.8136999999999999</v>
      </c>
      <c r="G130" s="15">
        <f t="shared" si="4"/>
        <v>2.8137310073157007</v>
      </c>
      <c r="H130" s="8" t="str">
        <f t="shared" si="5"/>
        <v>Yes</v>
      </c>
    </row>
    <row r="131" spans="1:8" x14ac:dyDescent="0.4">
      <c r="A131" s="12" t="s">
        <v>382</v>
      </c>
      <c r="B131" s="12" t="s">
        <v>383</v>
      </c>
      <c r="C131" s="12" t="s">
        <v>3699</v>
      </c>
      <c r="D131" s="13">
        <v>35.24</v>
      </c>
      <c r="E131" s="20">
        <f t="shared" si="3"/>
        <v>64.759999999999991</v>
      </c>
      <c r="F131" s="14">
        <v>2.8376999999999999</v>
      </c>
      <c r="G131" s="15">
        <f t="shared" si="4"/>
        <v>2.8376844494892168</v>
      </c>
      <c r="H131" s="8" t="str">
        <f t="shared" si="5"/>
        <v>Yes</v>
      </c>
    </row>
    <row r="132" spans="1:8" x14ac:dyDescent="0.4">
      <c r="A132" s="12" t="s">
        <v>384</v>
      </c>
      <c r="B132" s="12" t="s">
        <v>385</v>
      </c>
      <c r="C132" s="12" t="s">
        <v>3699</v>
      </c>
      <c r="D132" s="13">
        <v>23.88</v>
      </c>
      <c r="E132" s="20">
        <f t="shared" si="3"/>
        <v>76.12</v>
      </c>
      <c r="F132" s="14">
        <v>4.1875999999999998</v>
      </c>
      <c r="G132" s="15">
        <f t="shared" si="4"/>
        <v>4.1876046901172534</v>
      </c>
      <c r="H132" s="8" t="str">
        <f t="shared" si="5"/>
        <v>Yes</v>
      </c>
    </row>
    <row r="133" spans="1:8" x14ac:dyDescent="0.4">
      <c r="A133" s="12" t="s">
        <v>388</v>
      </c>
      <c r="B133" s="12" t="s">
        <v>389</v>
      </c>
      <c r="C133" s="12" t="s">
        <v>3699</v>
      </c>
      <c r="D133" s="13">
        <v>35</v>
      </c>
      <c r="E133" s="20">
        <f t="shared" si="3"/>
        <v>65</v>
      </c>
      <c r="F133" s="14">
        <v>2.8571</v>
      </c>
      <c r="G133" s="15">
        <f t="shared" si="4"/>
        <v>2.8571428571428572</v>
      </c>
      <c r="H133" s="8" t="str">
        <f t="shared" si="5"/>
        <v>Yes</v>
      </c>
    </row>
    <row r="134" spans="1:8" x14ac:dyDescent="0.4">
      <c r="A134" s="12" t="s">
        <v>390</v>
      </c>
      <c r="B134" s="12" t="s">
        <v>391</v>
      </c>
      <c r="C134" s="12" t="s">
        <v>3699</v>
      </c>
      <c r="D134" s="13">
        <v>23.92</v>
      </c>
      <c r="E134" s="20">
        <f t="shared" ref="E134:E197" si="6">100-D134</f>
        <v>76.08</v>
      </c>
      <c r="F134" s="14">
        <v>4.1806000000000001</v>
      </c>
      <c r="G134" s="15">
        <f t="shared" ref="G134:G197" si="7">IFERROR(100/D134,"")</f>
        <v>4.1806020066889626</v>
      </c>
      <c r="H134" s="8" t="str">
        <f t="shared" ref="H134:H197" si="8">IF(E134&gt;0,"Yes","No — 0% funding")</f>
        <v>Yes</v>
      </c>
    </row>
    <row r="135" spans="1:8" x14ac:dyDescent="0.4">
      <c r="A135" s="12" t="s">
        <v>394</v>
      </c>
      <c r="B135" s="12" t="s">
        <v>395</v>
      </c>
      <c r="C135" s="12" t="s">
        <v>3699</v>
      </c>
      <c r="D135" s="13">
        <v>26.98</v>
      </c>
      <c r="E135" s="20">
        <f t="shared" si="6"/>
        <v>73.02</v>
      </c>
      <c r="F135" s="14">
        <v>3.7063999999999999</v>
      </c>
      <c r="G135" s="15">
        <f t="shared" si="7"/>
        <v>3.7064492216456633</v>
      </c>
      <c r="H135" s="8" t="str">
        <f t="shared" si="8"/>
        <v>Yes</v>
      </c>
    </row>
    <row r="136" spans="1:8" x14ac:dyDescent="0.4">
      <c r="A136" s="12" t="s">
        <v>396</v>
      </c>
      <c r="B136" s="12" t="s">
        <v>397</v>
      </c>
      <c r="C136" s="12" t="s">
        <v>3699</v>
      </c>
      <c r="D136" s="13">
        <v>35</v>
      </c>
      <c r="E136" s="20">
        <f t="shared" si="6"/>
        <v>65</v>
      </c>
      <c r="F136" s="14">
        <v>2.8571</v>
      </c>
      <c r="G136" s="15">
        <f t="shared" si="7"/>
        <v>2.8571428571428572</v>
      </c>
      <c r="H136" s="8" t="str">
        <f t="shared" si="8"/>
        <v>Yes</v>
      </c>
    </row>
    <row r="137" spans="1:8" x14ac:dyDescent="0.4">
      <c r="A137" s="12" t="s">
        <v>398</v>
      </c>
      <c r="B137" s="12" t="s">
        <v>399</v>
      </c>
      <c r="C137" s="12" t="s">
        <v>3699</v>
      </c>
      <c r="D137" s="13">
        <v>26.05</v>
      </c>
      <c r="E137" s="20">
        <f t="shared" si="6"/>
        <v>73.95</v>
      </c>
      <c r="F137" s="14">
        <v>3.8388</v>
      </c>
      <c r="G137" s="15">
        <f t="shared" si="7"/>
        <v>3.8387715930902111</v>
      </c>
      <c r="H137" s="8" t="str">
        <f t="shared" si="8"/>
        <v>Yes</v>
      </c>
    </row>
    <row r="138" spans="1:8" x14ac:dyDescent="0.4">
      <c r="A138" s="12" t="s">
        <v>402</v>
      </c>
      <c r="B138" s="12" t="s">
        <v>403</v>
      </c>
      <c r="C138" s="12" t="s">
        <v>3699</v>
      </c>
      <c r="D138" s="13">
        <v>36.06</v>
      </c>
      <c r="E138" s="20">
        <f t="shared" si="6"/>
        <v>63.94</v>
      </c>
      <c r="F138" s="14">
        <v>2.7732000000000001</v>
      </c>
      <c r="G138" s="15">
        <f t="shared" si="7"/>
        <v>2.7731558513588461</v>
      </c>
      <c r="H138" s="8" t="str">
        <f t="shared" si="8"/>
        <v>Yes</v>
      </c>
    </row>
    <row r="139" spans="1:8" x14ac:dyDescent="0.4">
      <c r="A139" s="12" t="s">
        <v>404</v>
      </c>
      <c r="B139" s="12" t="s">
        <v>405</v>
      </c>
      <c r="C139" s="12" t="s">
        <v>3699</v>
      </c>
      <c r="D139" s="13">
        <v>25.96</v>
      </c>
      <c r="E139" s="20">
        <f t="shared" si="6"/>
        <v>74.039999999999992</v>
      </c>
      <c r="F139" s="14">
        <v>3.8521000000000001</v>
      </c>
      <c r="G139" s="15">
        <f t="shared" si="7"/>
        <v>3.852080123266564</v>
      </c>
      <c r="H139" s="8" t="str">
        <f t="shared" si="8"/>
        <v>Yes</v>
      </c>
    </row>
    <row r="140" spans="1:8" x14ac:dyDescent="0.4">
      <c r="A140" s="12" t="s">
        <v>412</v>
      </c>
      <c r="B140" s="12" t="s">
        <v>413</v>
      </c>
      <c r="C140" s="12" t="s">
        <v>3699</v>
      </c>
      <c r="D140" s="13">
        <v>31.24</v>
      </c>
      <c r="E140" s="20">
        <f t="shared" si="6"/>
        <v>68.760000000000005</v>
      </c>
      <c r="F140" s="14">
        <v>3.2010000000000001</v>
      </c>
      <c r="G140" s="15">
        <f t="shared" si="7"/>
        <v>3.2010243277848915</v>
      </c>
      <c r="H140" s="8" t="str">
        <f t="shared" si="8"/>
        <v>Yes</v>
      </c>
    </row>
    <row r="141" spans="1:8" x14ac:dyDescent="0.4">
      <c r="A141" s="12" t="s">
        <v>414</v>
      </c>
      <c r="B141" s="12" t="s">
        <v>415</v>
      </c>
      <c r="C141" s="12" t="s">
        <v>3699</v>
      </c>
      <c r="D141" s="13">
        <v>35</v>
      </c>
      <c r="E141" s="20">
        <f t="shared" si="6"/>
        <v>65</v>
      </c>
      <c r="F141" s="14">
        <v>2.8571</v>
      </c>
      <c r="G141" s="15">
        <f t="shared" si="7"/>
        <v>2.8571428571428572</v>
      </c>
      <c r="H141" s="8" t="str">
        <f t="shared" si="8"/>
        <v>Yes</v>
      </c>
    </row>
    <row r="142" spans="1:8" x14ac:dyDescent="0.4">
      <c r="A142" s="12" t="s">
        <v>416</v>
      </c>
      <c r="B142" s="12" t="s">
        <v>417</v>
      </c>
      <c r="C142" s="12" t="s">
        <v>3699</v>
      </c>
      <c r="D142" s="13">
        <v>31.63</v>
      </c>
      <c r="E142" s="20">
        <f t="shared" si="6"/>
        <v>68.37</v>
      </c>
      <c r="F142" s="14">
        <v>3.1616</v>
      </c>
      <c r="G142" s="15">
        <f t="shared" si="7"/>
        <v>3.1615554852987673</v>
      </c>
      <c r="H142" s="8" t="str">
        <f t="shared" si="8"/>
        <v>Yes</v>
      </c>
    </row>
    <row r="143" spans="1:8" x14ac:dyDescent="0.4">
      <c r="A143" s="12" t="s">
        <v>418</v>
      </c>
      <c r="B143" s="12" t="s">
        <v>419</v>
      </c>
      <c r="C143" s="12" t="s">
        <v>3699</v>
      </c>
      <c r="D143" s="13">
        <v>38.43</v>
      </c>
      <c r="E143" s="20">
        <f t="shared" si="6"/>
        <v>61.57</v>
      </c>
      <c r="F143" s="14">
        <v>2.6021000000000001</v>
      </c>
      <c r="G143" s="15">
        <f t="shared" si="7"/>
        <v>2.6021337496747332</v>
      </c>
      <c r="H143" s="8" t="str">
        <f t="shared" si="8"/>
        <v>Yes</v>
      </c>
    </row>
    <row r="144" spans="1:8" x14ac:dyDescent="0.4">
      <c r="A144" s="12" t="s">
        <v>420</v>
      </c>
      <c r="B144" s="12" t="s">
        <v>421</v>
      </c>
      <c r="C144" s="12" t="s">
        <v>3699</v>
      </c>
      <c r="D144" s="13">
        <v>35</v>
      </c>
      <c r="E144" s="20">
        <f t="shared" si="6"/>
        <v>65</v>
      </c>
      <c r="F144" s="14">
        <v>2.8571</v>
      </c>
      <c r="G144" s="15">
        <f t="shared" si="7"/>
        <v>2.8571428571428572</v>
      </c>
      <c r="H144" s="8" t="str">
        <f t="shared" si="8"/>
        <v>Yes</v>
      </c>
    </row>
    <row r="145" spans="1:8" x14ac:dyDescent="0.4">
      <c r="A145" s="12" t="s">
        <v>422</v>
      </c>
      <c r="B145" s="12" t="s">
        <v>423</v>
      </c>
      <c r="C145" s="12" t="s">
        <v>3699</v>
      </c>
      <c r="D145" s="13">
        <v>37.57</v>
      </c>
      <c r="E145" s="20">
        <f t="shared" si="6"/>
        <v>62.43</v>
      </c>
      <c r="F145" s="14">
        <v>2.6617000000000002</v>
      </c>
      <c r="G145" s="15">
        <f t="shared" si="7"/>
        <v>2.6616981634282673</v>
      </c>
      <c r="H145" s="8" t="str">
        <f t="shared" si="8"/>
        <v>Yes</v>
      </c>
    </row>
    <row r="146" spans="1:8" x14ac:dyDescent="0.4">
      <c r="A146" s="12" t="s">
        <v>424</v>
      </c>
      <c r="B146" s="12" t="s">
        <v>425</v>
      </c>
      <c r="C146" s="12" t="s">
        <v>3699</v>
      </c>
      <c r="D146" s="13">
        <v>36.22</v>
      </c>
      <c r="E146" s="20">
        <f t="shared" si="6"/>
        <v>63.78</v>
      </c>
      <c r="F146" s="14">
        <v>2.7608999999999999</v>
      </c>
      <c r="G146" s="15">
        <f t="shared" si="7"/>
        <v>2.7609055770292659</v>
      </c>
      <c r="H146" s="8" t="str">
        <f t="shared" si="8"/>
        <v>Yes</v>
      </c>
    </row>
    <row r="147" spans="1:8" x14ac:dyDescent="0.4">
      <c r="A147" s="12" t="s">
        <v>3555</v>
      </c>
      <c r="B147" s="12" t="s">
        <v>3556</v>
      </c>
      <c r="C147" s="12" t="s">
        <v>3699</v>
      </c>
      <c r="D147" s="13">
        <v>26.5</v>
      </c>
      <c r="E147" s="20">
        <f t="shared" si="6"/>
        <v>73.5</v>
      </c>
      <c r="F147" s="14">
        <v>3.7736000000000001</v>
      </c>
      <c r="G147" s="15">
        <f t="shared" si="7"/>
        <v>3.7735849056603774</v>
      </c>
      <c r="H147" s="8" t="str">
        <f t="shared" si="8"/>
        <v>Yes</v>
      </c>
    </row>
    <row r="148" spans="1:8" x14ac:dyDescent="0.4">
      <c r="A148" s="12" t="s">
        <v>426</v>
      </c>
      <c r="B148" s="12" t="s">
        <v>427</v>
      </c>
      <c r="C148" s="12" t="s">
        <v>3699</v>
      </c>
      <c r="D148" s="13">
        <v>27.95</v>
      </c>
      <c r="E148" s="20">
        <f t="shared" si="6"/>
        <v>72.05</v>
      </c>
      <c r="F148" s="14">
        <v>3.5777999999999999</v>
      </c>
      <c r="G148" s="15">
        <f t="shared" si="7"/>
        <v>3.5778175313059033</v>
      </c>
      <c r="H148" s="8" t="str">
        <f t="shared" si="8"/>
        <v>Yes</v>
      </c>
    </row>
    <row r="149" spans="1:8" x14ac:dyDescent="0.4">
      <c r="A149" s="12" t="s">
        <v>428</v>
      </c>
      <c r="B149" s="12" t="s">
        <v>429</v>
      </c>
      <c r="C149" s="12" t="s">
        <v>3699</v>
      </c>
      <c r="D149" s="13">
        <v>25.81</v>
      </c>
      <c r="E149" s="20">
        <f t="shared" si="6"/>
        <v>74.19</v>
      </c>
      <c r="F149" s="14">
        <v>3.8744999999999998</v>
      </c>
      <c r="G149" s="15">
        <f t="shared" si="7"/>
        <v>3.874467260751647</v>
      </c>
      <c r="H149" s="8" t="str">
        <f t="shared" si="8"/>
        <v>Yes</v>
      </c>
    </row>
    <row r="150" spans="1:8" x14ac:dyDescent="0.4">
      <c r="A150" s="12" t="s">
        <v>430</v>
      </c>
      <c r="B150" s="12" t="s">
        <v>431</v>
      </c>
      <c r="C150" s="12" t="s">
        <v>3699</v>
      </c>
      <c r="D150" s="13">
        <v>26.5</v>
      </c>
      <c r="E150" s="20">
        <f t="shared" si="6"/>
        <v>73.5</v>
      </c>
      <c r="F150" s="14">
        <v>3.7736000000000001</v>
      </c>
      <c r="G150" s="15">
        <f t="shared" si="7"/>
        <v>3.7735849056603774</v>
      </c>
      <c r="H150" s="8" t="str">
        <f t="shared" si="8"/>
        <v>Yes</v>
      </c>
    </row>
    <row r="151" spans="1:8" x14ac:dyDescent="0.4">
      <c r="A151" s="12" t="s">
        <v>432</v>
      </c>
      <c r="B151" s="12" t="s">
        <v>433</v>
      </c>
      <c r="C151" s="12" t="s">
        <v>3699</v>
      </c>
      <c r="D151" s="13">
        <v>26.5</v>
      </c>
      <c r="E151" s="20">
        <f t="shared" si="6"/>
        <v>73.5</v>
      </c>
      <c r="F151" s="14">
        <v>3.7736000000000001</v>
      </c>
      <c r="G151" s="15">
        <f t="shared" si="7"/>
        <v>3.7735849056603774</v>
      </c>
      <c r="H151" s="8" t="str">
        <f t="shared" si="8"/>
        <v>Yes</v>
      </c>
    </row>
    <row r="152" spans="1:8" x14ac:dyDescent="0.4">
      <c r="A152" s="12" t="s">
        <v>434</v>
      </c>
      <c r="B152" s="12" t="s">
        <v>435</v>
      </c>
      <c r="C152" s="12" t="s">
        <v>3699</v>
      </c>
      <c r="D152" s="13">
        <v>26.5</v>
      </c>
      <c r="E152" s="20">
        <f t="shared" si="6"/>
        <v>73.5</v>
      </c>
      <c r="F152" s="14">
        <v>3.7736000000000001</v>
      </c>
      <c r="G152" s="15">
        <f t="shared" si="7"/>
        <v>3.7735849056603774</v>
      </c>
      <c r="H152" s="8" t="str">
        <f t="shared" si="8"/>
        <v>Yes</v>
      </c>
    </row>
    <row r="153" spans="1:8" x14ac:dyDescent="0.4">
      <c r="A153" s="12" t="s">
        <v>436</v>
      </c>
      <c r="B153" s="12" t="s">
        <v>437</v>
      </c>
      <c r="C153" s="12" t="s">
        <v>3699</v>
      </c>
      <c r="D153" s="13">
        <v>26.5</v>
      </c>
      <c r="E153" s="20">
        <f t="shared" si="6"/>
        <v>73.5</v>
      </c>
      <c r="F153" s="14">
        <v>3.7736000000000001</v>
      </c>
      <c r="G153" s="15">
        <f t="shared" si="7"/>
        <v>3.7735849056603774</v>
      </c>
      <c r="H153" s="8" t="str">
        <f t="shared" si="8"/>
        <v>Yes</v>
      </c>
    </row>
    <row r="154" spans="1:8" x14ac:dyDescent="0.4">
      <c r="A154" s="12" t="s">
        <v>438</v>
      </c>
      <c r="B154" s="12" t="s">
        <v>439</v>
      </c>
      <c r="C154" s="12" t="s">
        <v>3699</v>
      </c>
      <c r="D154" s="13">
        <v>26.5</v>
      </c>
      <c r="E154" s="20">
        <f t="shared" si="6"/>
        <v>73.5</v>
      </c>
      <c r="F154" s="14">
        <v>3.7736000000000001</v>
      </c>
      <c r="G154" s="15">
        <f t="shared" si="7"/>
        <v>3.7735849056603774</v>
      </c>
      <c r="H154" s="8" t="str">
        <f t="shared" si="8"/>
        <v>Yes</v>
      </c>
    </row>
    <row r="155" spans="1:8" x14ac:dyDescent="0.4">
      <c r="A155" s="12" t="s">
        <v>440</v>
      </c>
      <c r="B155" s="12" t="s">
        <v>441</v>
      </c>
      <c r="C155" s="12" t="s">
        <v>3699</v>
      </c>
      <c r="D155" s="13">
        <v>27.72</v>
      </c>
      <c r="E155" s="20">
        <f t="shared" si="6"/>
        <v>72.28</v>
      </c>
      <c r="F155" s="14">
        <v>3.6074999999999999</v>
      </c>
      <c r="G155" s="15">
        <f t="shared" si="7"/>
        <v>3.6075036075036078</v>
      </c>
      <c r="H155" s="8" t="str">
        <f t="shared" si="8"/>
        <v>Yes</v>
      </c>
    </row>
    <row r="156" spans="1:8" x14ac:dyDescent="0.4">
      <c r="A156" s="12" t="s">
        <v>442</v>
      </c>
      <c r="B156" s="12" t="s">
        <v>443</v>
      </c>
      <c r="C156" s="12" t="s">
        <v>3699</v>
      </c>
      <c r="D156" s="13">
        <v>26.5</v>
      </c>
      <c r="E156" s="20">
        <f t="shared" si="6"/>
        <v>73.5</v>
      </c>
      <c r="F156" s="14">
        <v>3.7736000000000001</v>
      </c>
      <c r="G156" s="15">
        <f t="shared" si="7"/>
        <v>3.7735849056603774</v>
      </c>
      <c r="H156" s="8" t="str">
        <f t="shared" si="8"/>
        <v>Yes</v>
      </c>
    </row>
    <row r="157" spans="1:8" x14ac:dyDescent="0.4">
      <c r="A157" s="12" t="s">
        <v>444</v>
      </c>
      <c r="B157" s="12" t="s">
        <v>445</v>
      </c>
      <c r="C157" s="12" t="s">
        <v>3699</v>
      </c>
      <c r="D157" s="13">
        <v>26.69</v>
      </c>
      <c r="E157" s="20">
        <f t="shared" si="6"/>
        <v>73.31</v>
      </c>
      <c r="F157" s="14">
        <v>3.7467000000000001</v>
      </c>
      <c r="G157" s="15">
        <f t="shared" si="7"/>
        <v>3.7467216185837389</v>
      </c>
      <c r="H157" s="8" t="str">
        <f t="shared" si="8"/>
        <v>Yes</v>
      </c>
    </row>
    <row r="158" spans="1:8" x14ac:dyDescent="0.4">
      <c r="A158" s="12" t="s">
        <v>446</v>
      </c>
      <c r="B158" s="12" t="s">
        <v>447</v>
      </c>
      <c r="C158" s="12" t="s">
        <v>3699</v>
      </c>
      <c r="D158" s="13">
        <v>35</v>
      </c>
      <c r="E158" s="20">
        <f t="shared" si="6"/>
        <v>65</v>
      </c>
      <c r="F158" s="14">
        <v>2.8571</v>
      </c>
      <c r="G158" s="15">
        <f t="shared" si="7"/>
        <v>2.8571428571428572</v>
      </c>
      <c r="H158" s="8" t="str">
        <f t="shared" si="8"/>
        <v>Yes</v>
      </c>
    </row>
    <row r="159" spans="1:8" x14ac:dyDescent="0.4">
      <c r="A159" s="12" t="s">
        <v>448</v>
      </c>
      <c r="B159" s="12" t="s">
        <v>449</v>
      </c>
      <c r="C159" s="12" t="s">
        <v>3699</v>
      </c>
      <c r="D159" s="13">
        <v>35</v>
      </c>
      <c r="E159" s="20">
        <f t="shared" si="6"/>
        <v>65</v>
      </c>
      <c r="F159" s="14">
        <v>2.8571</v>
      </c>
      <c r="G159" s="15">
        <f t="shared" si="7"/>
        <v>2.8571428571428572</v>
      </c>
      <c r="H159" s="8" t="str">
        <f t="shared" si="8"/>
        <v>Yes</v>
      </c>
    </row>
    <row r="160" spans="1:8" x14ac:dyDescent="0.4">
      <c r="A160" s="12" t="s">
        <v>450</v>
      </c>
      <c r="B160" s="12" t="s">
        <v>451</v>
      </c>
      <c r="C160" s="12" t="s">
        <v>3699</v>
      </c>
      <c r="D160" s="13">
        <v>29.92</v>
      </c>
      <c r="E160" s="20">
        <f t="shared" si="6"/>
        <v>70.08</v>
      </c>
      <c r="F160" s="14">
        <v>3.3422000000000001</v>
      </c>
      <c r="G160" s="15">
        <f t="shared" si="7"/>
        <v>3.3422459893048124</v>
      </c>
      <c r="H160" s="8" t="str">
        <f t="shared" si="8"/>
        <v>Yes</v>
      </c>
    </row>
    <row r="161" spans="1:8" x14ac:dyDescent="0.4">
      <c r="A161" s="12" t="s">
        <v>452</v>
      </c>
      <c r="B161" s="12" t="s">
        <v>453</v>
      </c>
      <c r="C161" s="12" t="s">
        <v>3699</v>
      </c>
      <c r="D161" s="13">
        <v>27.32</v>
      </c>
      <c r="E161" s="20">
        <f t="shared" si="6"/>
        <v>72.680000000000007</v>
      </c>
      <c r="F161" s="14">
        <v>3.6602999999999999</v>
      </c>
      <c r="G161" s="15">
        <f t="shared" si="7"/>
        <v>3.6603221083455342</v>
      </c>
      <c r="H161" s="8" t="str">
        <f t="shared" si="8"/>
        <v>Yes</v>
      </c>
    </row>
    <row r="162" spans="1:8" x14ac:dyDescent="0.4">
      <c r="A162" s="12" t="s">
        <v>454</v>
      </c>
      <c r="B162" s="12" t="s">
        <v>455</v>
      </c>
      <c r="C162" s="12" t="s">
        <v>3699</v>
      </c>
      <c r="D162" s="13">
        <v>26.5</v>
      </c>
      <c r="E162" s="20">
        <f t="shared" si="6"/>
        <v>73.5</v>
      </c>
      <c r="F162" s="14">
        <v>3.7736000000000001</v>
      </c>
      <c r="G162" s="15">
        <f t="shared" si="7"/>
        <v>3.7735849056603774</v>
      </c>
      <c r="H162" s="8" t="str">
        <f t="shared" si="8"/>
        <v>Yes</v>
      </c>
    </row>
    <row r="163" spans="1:8" x14ac:dyDescent="0.4">
      <c r="A163" s="12" t="s">
        <v>456</v>
      </c>
      <c r="B163" s="12" t="s">
        <v>457</v>
      </c>
      <c r="C163" s="12" t="s">
        <v>3699</v>
      </c>
      <c r="D163" s="13">
        <v>35</v>
      </c>
      <c r="E163" s="20">
        <f t="shared" si="6"/>
        <v>65</v>
      </c>
      <c r="F163" s="14">
        <v>2.8571</v>
      </c>
      <c r="G163" s="15">
        <f t="shared" si="7"/>
        <v>2.8571428571428572</v>
      </c>
      <c r="H163" s="8" t="str">
        <f t="shared" si="8"/>
        <v>Yes</v>
      </c>
    </row>
    <row r="164" spans="1:8" x14ac:dyDescent="0.4">
      <c r="A164" s="12" t="s">
        <v>458</v>
      </c>
      <c r="B164" s="12" t="s">
        <v>459</v>
      </c>
      <c r="C164" s="12" t="s">
        <v>3699</v>
      </c>
      <c r="D164" s="13">
        <v>26.67</v>
      </c>
      <c r="E164" s="20">
        <f t="shared" si="6"/>
        <v>73.33</v>
      </c>
      <c r="F164" s="14">
        <v>3.7494999999999998</v>
      </c>
      <c r="G164" s="15">
        <f t="shared" si="7"/>
        <v>3.7495313085864264</v>
      </c>
      <c r="H164" s="8" t="str">
        <f t="shared" si="8"/>
        <v>Yes</v>
      </c>
    </row>
    <row r="165" spans="1:8" x14ac:dyDescent="0.4">
      <c r="A165" s="12" t="s">
        <v>460</v>
      </c>
      <c r="B165" s="12" t="s">
        <v>461</v>
      </c>
      <c r="C165" s="12" t="s">
        <v>3699</v>
      </c>
      <c r="D165" s="13">
        <v>50</v>
      </c>
      <c r="E165" s="20">
        <f t="shared" si="6"/>
        <v>50</v>
      </c>
      <c r="F165" s="14">
        <v>2</v>
      </c>
      <c r="G165" s="15">
        <f t="shared" si="7"/>
        <v>2</v>
      </c>
      <c r="H165" s="8" t="str">
        <f t="shared" si="8"/>
        <v>Yes</v>
      </c>
    </row>
    <row r="166" spans="1:8" x14ac:dyDescent="0.4">
      <c r="A166" s="12" t="s">
        <v>464</v>
      </c>
      <c r="B166" s="12" t="s">
        <v>465</v>
      </c>
      <c r="C166" s="12" t="s">
        <v>3699</v>
      </c>
      <c r="D166" s="13">
        <v>30.94</v>
      </c>
      <c r="E166" s="20">
        <f t="shared" si="6"/>
        <v>69.06</v>
      </c>
      <c r="F166" s="14">
        <v>3.2321</v>
      </c>
      <c r="G166" s="15">
        <f t="shared" si="7"/>
        <v>3.2320620555914674</v>
      </c>
      <c r="H166" s="8" t="str">
        <f t="shared" si="8"/>
        <v>Yes</v>
      </c>
    </row>
    <row r="167" spans="1:8" x14ac:dyDescent="0.4">
      <c r="A167" s="12" t="s">
        <v>3702</v>
      </c>
      <c r="B167" s="12" t="s">
        <v>3703</v>
      </c>
      <c r="C167" s="12" t="s">
        <v>3699</v>
      </c>
      <c r="D167" s="13">
        <v>44.52</v>
      </c>
      <c r="E167" s="20">
        <f t="shared" si="6"/>
        <v>55.48</v>
      </c>
      <c r="F167" s="14">
        <v>2.2462</v>
      </c>
      <c r="G167" s="15">
        <f t="shared" si="7"/>
        <v>2.24618149146451</v>
      </c>
      <c r="H167" s="8" t="str">
        <f t="shared" si="8"/>
        <v>Yes</v>
      </c>
    </row>
    <row r="168" spans="1:8" x14ac:dyDescent="0.4">
      <c r="A168" s="12" t="s">
        <v>468</v>
      </c>
      <c r="B168" s="12" t="s">
        <v>469</v>
      </c>
      <c r="C168" s="12" t="s">
        <v>3699</v>
      </c>
      <c r="D168" s="13">
        <v>30.59</v>
      </c>
      <c r="E168" s="20">
        <f t="shared" si="6"/>
        <v>69.41</v>
      </c>
      <c r="F168" s="14">
        <v>3.2690000000000001</v>
      </c>
      <c r="G168" s="15">
        <f t="shared" si="7"/>
        <v>3.2690421706440014</v>
      </c>
      <c r="H168" s="8" t="str">
        <f t="shared" si="8"/>
        <v>Yes</v>
      </c>
    </row>
    <row r="169" spans="1:8" x14ac:dyDescent="0.4">
      <c r="A169" s="12" t="s">
        <v>470</v>
      </c>
      <c r="B169" s="12" t="s">
        <v>471</v>
      </c>
      <c r="C169" s="12" t="s">
        <v>3699</v>
      </c>
      <c r="D169" s="13">
        <v>35</v>
      </c>
      <c r="E169" s="20">
        <f t="shared" si="6"/>
        <v>65</v>
      </c>
      <c r="F169" s="14">
        <v>2.8571</v>
      </c>
      <c r="G169" s="15">
        <f t="shared" si="7"/>
        <v>2.8571428571428572</v>
      </c>
      <c r="H169" s="8" t="str">
        <f t="shared" si="8"/>
        <v>Yes</v>
      </c>
    </row>
    <row r="170" spans="1:8" x14ac:dyDescent="0.4">
      <c r="A170" s="12" t="s">
        <v>472</v>
      </c>
      <c r="B170" s="12" t="s">
        <v>473</v>
      </c>
      <c r="C170" s="12" t="s">
        <v>3699</v>
      </c>
      <c r="D170" s="13">
        <v>25.27</v>
      </c>
      <c r="E170" s="20">
        <f t="shared" si="6"/>
        <v>74.73</v>
      </c>
      <c r="F170" s="14">
        <v>3.9573</v>
      </c>
      <c r="G170" s="15">
        <f t="shared" si="7"/>
        <v>3.957261574990107</v>
      </c>
      <c r="H170" s="8" t="str">
        <f t="shared" si="8"/>
        <v>Yes</v>
      </c>
    </row>
    <row r="171" spans="1:8" x14ac:dyDescent="0.4">
      <c r="A171" s="12" t="s">
        <v>474</v>
      </c>
      <c r="B171" s="12" t="s">
        <v>475</v>
      </c>
      <c r="C171" s="12" t="s">
        <v>3699</v>
      </c>
      <c r="D171" s="13">
        <v>31</v>
      </c>
      <c r="E171" s="20">
        <f t="shared" si="6"/>
        <v>69</v>
      </c>
      <c r="F171" s="14">
        <v>3.2258</v>
      </c>
      <c r="G171" s="15">
        <f t="shared" si="7"/>
        <v>3.225806451612903</v>
      </c>
      <c r="H171" s="8" t="str">
        <f t="shared" si="8"/>
        <v>Yes</v>
      </c>
    </row>
    <row r="172" spans="1:8" x14ac:dyDescent="0.4">
      <c r="A172" s="12" t="s">
        <v>476</v>
      </c>
      <c r="B172" s="12" t="s">
        <v>477</v>
      </c>
      <c r="C172" s="12" t="s">
        <v>3699</v>
      </c>
      <c r="D172" s="13">
        <v>35.01</v>
      </c>
      <c r="E172" s="20">
        <f t="shared" si="6"/>
        <v>64.990000000000009</v>
      </c>
      <c r="F172" s="14">
        <v>2.8563000000000001</v>
      </c>
      <c r="G172" s="15">
        <f t="shared" si="7"/>
        <v>2.8563267637817766</v>
      </c>
      <c r="H172" s="8" t="str">
        <f t="shared" si="8"/>
        <v>Yes</v>
      </c>
    </row>
    <row r="173" spans="1:8" x14ac:dyDescent="0.4">
      <c r="A173" s="12" t="s">
        <v>3557</v>
      </c>
      <c r="B173" s="12" t="s">
        <v>3558</v>
      </c>
      <c r="C173" s="12" t="s">
        <v>3699</v>
      </c>
      <c r="D173" s="13">
        <v>35</v>
      </c>
      <c r="E173" s="20">
        <f t="shared" si="6"/>
        <v>65</v>
      </c>
      <c r="F173" s="14">
        <v>2.8571</v>
      </c>
      <c r="G173" s="15">
        <f t="shared" si="7"/>
        <v>2.8571428571428572</v>
      </c>
      <c r="H173" s="8" t="str">
        <f t="shared" si="8"/>
        <v>Yes</v>
      </c>
    </row>
    <row r="174" spans="1:8" x14ac:dyDescent="0.4">
      <c r="A174" s="12" t="s">
        <v>478</v>
      </c>
      <c r="B174" s="12" t="s">
        <v>479</v>
      </c>
      <c r="C174" s="12" t="s">
        <v>3699</v>
      </c>
      <c r="D174" s="13">
        <v>35</v>
      </c>
      <c r="E174" s="20">
        <f t="shared" si="6"/>
        <v>65</v>
      </c>
      <c r="F174" s="14">
        <v>2.8571</v>
      </c>
      <c r="G174" s="15">
        <f t="shared" si="7"/>
        <v>2.8571428571428572</v>
      </c>
      <c r="H174" s="8" t="str">
        <f t="shared" si="8"/>
        <v>Yes</v>
      </c>
    </row>
    <row r="175" spans="1:8" x14ac:dyDescent="0.4">
      <c r="A175" s="12" t="s">
        <v>480</v>
      </c>
      <c r="B175" s="12" t="s">
        <v>481</v>
      </c>
      <c r="C175" s="12" t="s">
        <v>3699</v>
      </c>
      <c r="D175" s="13">
        <v>28.81</v>
      </c>
      <c r="E175" s="20">
        <f t="shared" si="6"/>
        <v>71.19</v>
      </c>
      <c r="F175" s="14">
        <v>3.4710000000000001</v>
      </c>
      <c r="G175" s="15">
        <f t="shared" si="7"/>
        <v>3.4710170079833391</v>
      </c>
      <c r="H175" s="8" t="str">
        <f t="shared" si="8"/>
        <v>Yes</v>
      </c>
    </row>
    <row r="176" spans="1:8" x14ac:dyDescent="0.4">
      <c r="A176" s="12" t="s">
        <v>484</v>
      </c>
      <c r="B176" s="12" t="s">
        <v>485</v>
      </c>
      <c r="C176" s="12" t="s">
        <v>3699</v>
      </c>
      <c r="D176" s="13">
        <v>37.53</v>
      </c>
      <c r="E176" s="20">
        <f t="shared" si="6"/>
        <v>62.47</v>
      </c>
      <c r="F176" s="14">
        <v>2.6644999999999999</v>
      </c>
      <c r="G176" s="15">
        <f t="shared" si="7"/>
        <v>2.664535038635758</v>
      </c>
      <c r="H176" s="8" t="str">
        <f t="shared" si="8"/>
        <v>Yes</v>
      </c>
    </row>
    <row r="177" spans="1:8" x14ac:dyDescent="0.4">
      <c r="A177" s="12" t="s">
        <v>488</v>
      </c>
      <c r="B177" s="12" t="s">
        <v>489</v>
      </c>
      <c r="C177" s="12" t="s">
        <v>3699</v>
      </c>
      <c r="D177" s="13">
        <v>26.5</v>
      </c>
      <c r="E177" s="20">
        <f t="shared" si="6"/>
        <v>73.5</v>
      </c>
      <c r="F177" s="14">
        <v>3.7736000000000001</v>
      </c>
      <c r="G177" s="15">
        <f t="shared" si="7"/>
        <v>3.7735849056603774</v>
      </c>
      <c r="H177" s="8" t="str">
        <f t="shared" si="8"/>
        <v>Yes</v>
      </c>
    </row>
    <row r="178" spans="1:8" x14ac:dyDescent="0.4">
      <c r="A178" s="12" t="s">
        <v>490</v>
      </c>
      <c r="B178" s="12" t="s">
        <v>491</v>
      </c>
      <c r="C178" s="12" t="s">
        <v>3699</v>
      </c>
      <c r="D178" s="13">
        <v>37.4</v>
      </c>
      <c r="E178" s="20">
        <f t="shared" si="6"/>
        <v>62.6</v>
      </c>
      <c r="F178" s="14">
        <v>2.6738</v>
      </c>
      <c r="G178" s="15">
        <f t="shared" si="7"/>
        <v>2.6737967914438503</v>
      </c>
      <c r="H178" s="8" t="str">
        <f t="shared" si="8"/>
        <v>Yes</v>
      </c>
    </row>
    <row r="179" spans="1:8" x14ac:dyDescent="0.4">
      <c r="A179" s="12" t="s">
        <v>492</v>
      </c>
      <c r="B179" s="12" t="s">
        <v>493</v>
      </c>
      <c r="C179" s="12" t="s">
        <v>3699</v>
      </c>
      <c r="D179" s="13">
        <v>35.979999999999997</v>
      </c>
      <c r="E179" s="20">
        <f t="shared" si="6"/>
        <v>64.02000000000001</v>
      </c>
      <c r="F179" s="14">
        <v>2.7793000000000001</v>
      </c>
      <c r="G179" s="15">
        <f t="shared" si="7"/>
        <v>2.7793218454697057</v>
      </c>
      <c r="H179" s="8" t="str">
        <f t="shared" si="8"/>
        <v>Yes</v>
      </c>
    </row>
    <row r="180" spans="1:8" x14ac:dyDescent="0.4">
      <c r="A180" s="12" t="s">
        <v>494</v>
      </c>
      <c r="B180" s="12" t="s">
        <v>495</v>
      </c>
      <c r="C180" s="12" t="s">
        <v>3699</v>
      </c>
      <c r="D180" s="13">
        <v>35</v>
      </c>
      <c r="E180" s="20">
        <f t="shared" si="6"/>
        <v>65</v>
      </c>
      <c r="F180" s="14">
        <v>2.8571</v>
      </c>
      <c r="G180" s="15">
        <f t="shared" si="7"/>
        <v>2.8571428571428572</v>
      </c>
      <c r="H180" s="8" t="str">
        <f t="shared" si="8"/>
        <v>Yes</v>
      </c>
    </row>
    <row r="181" spans="1:8" x14ac:dyDescent="0.4">
      <c r="A181" s="12" t="s">
        <v>496</v>
      </c>
      <c r="B181" s="12" t="s">
        <v>497</v>
      </c>
      <c r="C181" s="12" t="s">
        <v>3699</v>
      </c>
      <c r="D181" s="13">
        <v>26.14</v>
      </c>
      <c r="E181" s="20">
        <f t="shared" si="6"/>
        <v>73.86</v>
      </c>
      <c r="F181" s="14">
        <v>3.8256000000000001</v>
      </c>
      <c r="G181" s="15">
        <f t="shared" si="7"/>
        <v>3.8255547054322876</v>
      </c>
      <c r="H181" s="8" t="str">
        <f t="shared" si="8"/>
        <v>Yes</v>
      </c>
    </row>
    <row r="182" spans="1:8" x14ac:dyDescent="0.4">
      <c r="A182" s="12" t="s">
        <v>498</v>
      </c>
      <c r="B182" s="12" t="s">
        <v>499</v>
      </c>
      <c r="C182" s="12" t="s">
        <v>3699</v>
      </c>
      <c r="D182" s="13">
        <v>35</v>
      </c>
      <c r="E182" s="20">
        <f t="shared" si="6"/>
        <v>65</v>
      </c>
      <c r="F182" s="14">
        <v>2.8571</v>
      </c>
      <c r="G182" s="15">
        <f t="shared" si="7"/>
        <v>2.8571428571428572</v>
      </c>
      <c r="H182" s="8" t="str">
        <f t="shared" si="8"/>
        <v>Yes</v>
      </c>
    </row>
    <row r="183" spans="1:8" x14ac:dyDescent="0.4">
      <c r="A183" s="12" t="s">
        <v>502</v>
      </c>
      <c r="B183" s="12" t="s">
        <v>503</v>
      </c>
      <c r="C183" s="12" t="s">
        <v>3699</v>
      </c>
      <c r="D183" s="13">
        <v>39.21</v>
      </c>
      <c r="E183" s="20">
        <f t="shared" si="6"/>
        <v>60.79</v>
      </c>
      <c r="F183" s="14">
        <v>2.5503999999999998</v>
      </c>
      <c r="G183" s="15">
        <f t="shared" si="7"/>
        <v>2.5503698036215252</v>
      </c>
      <c r="H183" s="8" t="str">
        <f t="shared" si="8"/>
        <v>Yes</v>
      </c>
    </row>
    <row r="184" spans="1:8" x14ac:dyDescent="0.4">
      <c r="A184" s="12" t="s">
        <v>504</v>
      </c>
      <c r="B184" s="12" t="s">
        <v>505</v>
      </c>
      <c r="C184" s="12" t="s">
        <v>3699</v>
      </c>
      <c r="D184" s="13">
        <v>23</v>
      </c>
      <c r="E184" s="20">
        <f t="shared" si="6"/>
        <v>77</v>
      </c>
      <c r="F184" s="14">
        <v>4.3478000000000003</v>
      </c>
      <c r="G184" s="15">
        <f t="shared" si="7"/>
        <v>4.3478260869565215</v>
      </c>
      <c r="H184" s="8" t="str">
        <f t="shared" si="8"/>
        <v>Yes</v>
      </c>
    </row>
    <row r="185" spans="1:8" x14ac:dyDescent="0.4">
      <c r="A185" s="12" t="s">
        <v>506</v>
      </c>
      <c r="B185" s="12" t="s">
        <v>507</v>
      </c>
      <c r="C185" s="12" t="s">
        <v>3699</v>
      </c>
      <c r="D185" s="13">
        <v>29.73</v>
      </c>
      <c r="E185" s="20">
        <f t="shared" si="6"/>
        <v>70.27</v>
      </c>
      <c r="F185" s="14">
        <v>3.3635999999999999</v>
      </c>
      <c r="G185" s="15">
        <f t="shared" si="7"/>
        <v>3.3636057854019508</v>
      </c>
      <c r="H185" s="8" t="str">
        <f t="shared" si="8"/>
        <v>Yes</v>
      </c>
    </row>
    <row r="186" spans="1:8" x14ac:dyDescent="0.4">
      <c r="A186" s="12" t="s">
        <v>508</v>
      </c>
      <c r="B186" s="12" t="s">
        <v>509</v>
      </c>
      <c r="C186" s="12" t="s">
        <v>3699</v>
      </c>
      <c r="D186" s="13">
        <v>29.56</v>
      </c>
      <c r="E186" s="20">
        <f t="shared" si="6"/>
        <v>70.44</v>
      </c>
      <c r="F186" s="14">
        <v>3.3828999999999998</v>
      </c>
      <c r="G186" s="15">
        <f t="shared" si="7"/>
        <v>3.3829499323410017</v>
      </c>
      <c r="H186" s="8" t="str">
        <f t="shared" si="8"/>
        <v>Yes</v>
      </c>
    </row>
    <row r="187" spans="1:8" x14ac:dyDescent="0.4">
      <c r="A187" s="12" t="s">
        <v>512</v>
      </c>
      <c r="B187" s="12" t="s">
        <v>513</v>
      </c>
      <c r="C187" s="12" t="s">
        <v>3699</v>
      </c>
      <c r="D187" s="13">
        <v>28.32</v>
      </c>
      <c r="E187" s="20">
        <f t="shared" si="6"/>
        <v>71.680000000000007</v>
      </c>
      <c r="F187" s="14">
        <v>3.5310999999999999</v>
      </c>
      <c r="G187" s="15">
        <f t="shared" si="7"/>
        <v>3.5310734463276834</v>
      </c>
      <c r="H187" s="8" t="str">
        <f t="shared" si="8"/>
        <v>Yes</v>
      </c>
    </row>
    <row r="188" spans="1:8" x14ac:dyDescent="0.4">
      <c r="A188" s="12" t="s">
        <v>514</v>
      </c>
      <c r="B188" s="12" t="s">
        <v>515</v>
      </c>
      <c r="C188" s="12" t="s">
        <v>3699</v>
      </c>
      <c r="D188" s="13">
        <v>25.49</v>
      </c>
      <c r="E188" s="20">
        <f t="shared" si="6"/>
        <v>74.510000000000005</v>
      </c>
      <c r="F188" s="14">
        <v>3.9230999999999998</v>
      </c>
      <c r="G188" s="15">
        <f t="shared" si="7"/>
        <v>3.9231071008238527</v>
      </c>
      <c r="H188" s="8" t="str">
        <f t="shared" si="8"/>
        <v>Yes</v>
      </c>
    </row>
    <row r="189" spans="1:8" x14ac:dyDescent="0.4">
      <c r="A189" s="12" t="s">
        <v>516</v>
      </c>
      <c r="B189" s="12" t="s">
        <v>517</v>
      </c>
      <c r="C189" s="12" t="s">
        <v>3699</v>
      </c>
      <c r="D189" s="13">
        <v>35</v>
      </c>
      <c r="E189" s="20">
        <f t="shared" si="6"/>
        <v>65</v>
      </c>
      <c r="F189" s="14">
        <v>2.8571</v>
      </c>
      <c r="G189" s="15">
        <f t="shared" si="7"/>
        <v>2.8571428571428572</v>
      </c>
      <c r="H189" s="8" t="str">
        <f t="shared" si="8"/>
        <v>Yes</v>
      </c>
    </row>
    <row r="190" spans="1:8" x14ac:dyDescent="0.4">
      <c r="A190" s="12" t="s">
        <v>520</v>
      </c>
      <c r="B190" s="12" t="s">
        <v>521</v>
      </c>
      <c r="C190" s="12" t="s">
        <v>3699</v>
      </c>
      <c r="D190" s="13">
        <v>35</v>
      </c>
      <c r="E190" s="20">
        <f t="shared" si="6"/>
        <v>65</v>
      </c>
      <c r="F190" s="14">
        <v>2.8571</v>
      </c>
      <c r="G190" s="15">
        <f t="shared" si="7"/>
        <v>2.8571428571428572</v>
      </c>
      <c r="H190" s="8" t="str">
        <f t="shared" si="8"/>
        <v>Yes</v>
      </c>
    </row>
    <row r="191" spans="1:8" x14ac:dyDescent="0.4">
      <c r="A191" s="12" t="s">
        <v>3704</v>
      </c>
      <c r="B191" s="12" t="s">
        <v>3705</v>
      </c>
      <c r="C191" s="12" t="s">
        <v>3699</v>
      </c>
      <c r="D191" s="13">
        <v>35</v>
      </c>
      <c r="E191" s="20">
        <f t="shared" si="6"/>
        <v>65</v>
      </c>
      <c r="F191" s="14">
        <v>2.8571</v>
      </c>
      <c r="G191" s="15">
        <f t="shared" si="7"/>
        <v>2.8571428571428572</v>
      </c>
      <c r="H191" s="8" t="str">
        <f t="shared" si="8"/>
        <v>Yes</v>
      </c>
    </row>
    <row r="192" spans="1:8" x14ac:dyDescent="0.4">
      <c r="A192" s="12" t="s">
        <v>526</v>
      </c>
      <c r="B192" s="12" t="s">
        <v>527</v>
      </c>
      <c r="C192" s="12" t="s">
        <v>3699</v>
      </c>
      <c r="D192" s="13">
        <v>35.85</v>
      </c>
      <c r="E192" s="20">
        <f t="shared" si="6"/>
        <v>64.150000000000006</v>
      </c>
      <c r="F192" s="14">
        <v>2.7894000000000001</v>
      </c>
      <c r="G192" s="15">
        <f t="shared" si="7"/>
        <v>2.7894002789400276</v>
      </c>
      <c r="H192" s="8" t="str">
        <f t="shared" si="8"/>
        <v>Yes</v>
      </c>
    </row>
    <row r="193" spans="1:8" x14ac:dyDescent="0.4">
      <c r="A193" s="12" t="s">
        <v>528</v>
      </c>
      <c r="B193" s="12" t="s">
        <v>529</v>
      </c>
      <c r="C193" s="12" t="s">
        <v>3699</v>
      </c>
      <c r="D193" s="13">
        <v>35.4</v>
      </c>
      <c r="E193" s="20">
        <f t="shared" si="6"/>
        <v>64.599999999999994</v>
      </c>
      <c r="F193" s="14">
        <v>2.8249</v>
      </c>
      <c r="G193" s="15">
        <f t="shared" si="7"/>
        <v>2.8248587570621471</v>
      </c>
      <c r="H193" s="8" t="str">
        <f t="shared" si="8"/>
        <v>Yes</v>
      </c>
    </row>
    <row r="194" spans="1:8" x14ac:dyDescent="0.4">
      <c r="A194" s="12" t="s">
        <v>530</v>
      </c>
      <c r="B194" s="12" t="s">
        <v>531</v>
      </c>
      <c r="C194" s="12" t="s">
        <v>3699</v>
      </c>
      <c r="D194" s="13">
        <v>29.41</v>
      </c>
      <c r="E194" s="20">
        <f t="shared" si="6"/>
        <v>70.59</v>
      </c>
      <c r="F194" s="14">
        <v>3.4001999999999999</v>
      </c>
      <c r="G194" s="15">
        <f t="shared" si="7"/>
        <v>3.4002040122407342</v>
      </c>
      <c r="H194" s="8" t="str">
        <f t="shared" si="8"/>
        <v>Yes</v>
      </c>
    </row>
    <row r="195" spans="1:8" x14ac:dyDescent="0.4">
      <c r="A195" s="12" t="s">
        <v>532</v>
      </c>
      <c r="B195" s="12" t="s">
        <v>533</v>
      </c>
      <c r="C195" s="12" t="s">
        <v>3699</v>
      </c>
      <c r="D195" s="13">
        <v>38.020000000000003</v>
      </c>
      <c r="E195" s="20">
        <f t="shared" si="6"/>
        <v>61.98</v>
      </c>
      <c r="F195" s="14">
        <v>2.6301999999999999</v>
      </c>
      <c r="G195" s="15">
        <f t="shared" si="7"/>
        <v>2.6301946344029457</v>
      </c>
      <c r="H195" s="8" t="str">
        <f t="shared" si="8"/>
        <v>Yes</v>
      </c>
    </row>
    <row r="196" spans="1:8" x14ac:dyDescent="0.4">
      <c r="A196" s="12" t="s">
        <v>534</v>
      </c>
      <c r="B196" s="12" t="s">
        <v>535</v>
      </c>
      <c r="C196" s="12" t="s">
        <v>3699</v>
      </c>
      <c r="D196" s="13">
        <v>27.69</v>
      </c>
      <c r="E196" s="20">
        <f t="shared" si="6"/>
        <v>72.31</v>
      </c>
      <c r="F196" s="14">
        <v>3.6114000000000002</v>
      </c>
      <c r="G196" s="15">
        <f t="shared" si="7"/>
        <v>3.6114120621162873</v>
      </c>
      <c r="H196" s="8" t="str">
        <f t="shared" si="8"/>
        <v>Yes</v>
      </c>
    </row>
    <row r="197" spans="1:8" x14ac:dyDescent="0.4">
      <c r="A197" s="12" t="s">
        <v>536</v>
      </c>
      <c r="B197" s="12" t="s">
        <v>537</v>
      </c>
      <c r="C197" s="12" t="s">
        <v>3699</v>
      </c>
      <c r="D197" s="13">
        <v>35.89</v>
      </c>
      <c r="E197" s="20">
        <f t="shared" si="6"/>
        <v>64.11</v>
      </c>
      <c r="F197" s="14">
        <v>2.7863000000000002</v>
      </c>
      <c r="G197" s="15">
        <f t="shared" si="7"/>
        <v>2.7862914460852606</v>
      </c>
      <c r="H197" s="8" t="str">
        <f t="shared" si="8"/>
        <v>Yes</v>
      </c>
    </row>
    <row r="198" spans="1:8" x14ac:dyDescent="0.4">
      <c r="A198" s="12" t="s">
        <v>542</v>
      </c>
      <c r="B198" s="12" t="s">
        <v>543</v>
      </c>
      <c r="C198" s="12" t="s">
        <v>3699</v>
      </c>
      <c r="D198" s="13">
        <v>26.5</v>
      </c>
      <c r="E198" s="20">
        <f t="shared" ref="E198:E261" si="9">100-D198</f>
        <v>73.5</v>
      </c>
      <c r="F198" s="14">
        <v>3.7736000000000001</v>
      </c>
      <c r="G198" s="15">
        <f t="shared" ref="G198:G261" si="10">IFERROR(100/D198,"")</f>
        <v>3.7735849056603774</v>
      </c>
      <c r="H198" s="8" t="str">
        <f t="shared" ref="H198:H261" si="11">IF(E198&gt;0,"Yes","No — 0% funding")</f>
        <v>Yes</v>
      </c>
    </row>
    <row r="199" spans="1:8" x14ac:dyDescent="0.4">
      <c r="A199" s="12" t="s">
        <v>544</v>
      </c>
      <c r="B199" s="12" t="s">
        <v>545</v>
      </c>
      <c r="C199" s="12" t="s">
        <v>3699</v>
      </c>
      <c r="D199" s="13">
        <v>35</v>
      </c>
      <c r="E199" s="20">
        <f t="shared" si="9"/>
        <v>65</v>
      </c>
      <c r="F199" s="14">
        <v>2.8571</v>
      </c>
      <c r="G199" s="15">
        <f t="shared" si="10"/>
        <v>2.8571428571428572</v>
      </c>
      <c r="H199" s="8" t="str">
        <f t="shared" si="11"/>
        <v>Yes</v>
      </c>
    </row>
    <row r="200" spans="1:8" x14ac:dyDescent="0.4">
      <c r="A200" s="12" t="s">
        <v>548</v>
      </c>
      <c r="B200" s="12" t="s">
        <v>549</v>
      </c>
      <c r="C200" s="12" t="s">
        <v>3699</v>
      </c>
      <c r="D200" s="13">
        <v>35</v>
      </c>
      <c r="E200" s="20">
        <f t="shared" si="9"/>
        <v>65</v>
      </c>
      <c r="F200" s="14">
        <v>2.8571</v>
      </c>
      <c r="G200" s="15">
        <f t="shared" si="10"/>
        <v>2.8571428571428572</v>
      </c>
      <c r="H200" s="8" t="str">
        <f t="shared" si="11"/>
        <v>Yes</v>
      </c>
    </row>
    <row r="201" spans="1:8" x14ac:dyDescent="0.4">
      <c r="A201" s="12" t="s">
        <v>550</v>
      </c>
      <c r="B201" s="12" t="s">
        <v>551</v>
      </c>
      <c r="C201" s="12" t="s">
        <v>3699</v>
      </c>
      <c r="D201" s="13">
        <v>35</v>
      </c>
      <c r="E201" s="20">
        <f t="shared" si="9"/>
        <v>65</v>
      </c>
      <c r="F201" s="14">
        <v>2.8571</v>
      </c>
      <c r="G201" s="15">
        <f t="shared" si="10"/>
        <v>2.8571428571428572</v>
      </c>
      <c r="H201" s="8" t="str">
        <f t="shared" si="11"/>
        <v>Yes</v>
      </c>
    </row>
    <row r="202" spans="1:8" x14ac:dyDescent="0.4">
      <c r="A202" s="12" t="s">
        <v>554</v>
      </c>
      <c r="B202" s="12" t="s">
        <v>555</v>
      </c>
      <c r="C202" s="12" t="s">
        <v>3699</v>
      </c>
      <c r="D202" s="13">
        <v>35</v>
      </c>
      <c r="E202" s="20">
        <f t="shared" si="9"/>
        <v>65</v>
      </c>
      <c r="F202" s="14">
        <v>2.8571</v>
      </c>
      <c r="G202" s="15">
        <f t="shared" si="10"/>
        <v>2.8571428571428572</v>
      </c>
      <c r="H202" s="8" t="str">
        <f t="shared" si="11"/>
        <v>Yes</v>
      </c>
    </row>
    <row r="203" spans="1:8" x14ac:dyDescent="0.4">
      <c r="A203" s="12" t="s">
        <v>556</v>
      </c>
      <c r="B203" s="12" t="s">
        <v>557</v>
      </c>
      <c r="C203" s="12" t="s">
        <v>3699</v>
      </c>
      <c r="D203" s="13">
        <v>24.98</v>
      </c>
      <c r="E203" s="20">
        <f t="shared" si="9"/>
        <v>75.02</v>
      </c>
      <c r="F203" s="14">
        <v>4.0031999999999996</v>
      </c>
      <c r="G203" s="15">
        <f t="shared" si="10"/>
        <v>4.0032025620496396</v>
      </c>
      <c r="H203" s="8" t="str">
        <f t="shared" si="11"/>
        <v>Yes</v>
      </c>
    </row>
    <row r="204" spans="1:8" x14ac:dyDescent="0.4">
      <c r="A204" s="12" t="s">
        <v>558</v>
      </c>
      <c r="B204" s="12" t="s">
        <v>559</v>
      </c>
      <c r="C204" s="12" t="s">
        <v>3699</v>
      </c>
      <c r="D204" s="13">
        <v>26.19</v>
      </c>
      <c r="E204" s="20">
        <f t="shared" si="9"/>
        <v>73.81</v>
      </c>
      <c r="F204" s="14">
        <v>3.8182999999999998</v>
      </c>
      <c r="G204" s="15">
        <f t="shared" si="10"/>
        <v>3.8182512409316529</v>
      </c>
      <c r="H204" s="8" t="str">
        <f t="shared" si="11"/>
        <v>Yes</v>
      </c>
    </row>
    <row r="205" spans="1:8" x14ac:dyDescent="0.4">
      <c r="A205" s="12" t="s">
        <v>560</v>
      </c>
      <c r="B205" s="12" t="s">
        <v>561</v>
      </c>
      <c r="C205" s="12" t="s">
        <v>3699</v>
      </c>
      <c r="D205" s="13">
        <v>32.26</v>
      </c>
      <c r="E205" s="20">
        <f t="shared" si="9"/>
        <v>67.740000000000009</v>
      </c>
      <c r="F205" s="14">
        <v>3.0998000000000001</v>
      </c>
      <c r="G205" s="15">
        <f t="shared" si="10"/>
        <v>3.0998140111593306</v>
      </c>
      <c r="H205" s="8" t="str">
        <f t="shared" si="11"/>
        <v>Yes</v>
      </c>
    </row>
    <row r="206" spans="1:8" x14ac:dyDescent="0.4">
      <c r="A206" s="12" t="s">
        <v>562</v>
      </c>
      <c r="B206" s="12" t="s">
        <v>563</v>
      </c>
      <c r="C206" s="12" t="s">
        <v>3699</v>
      </c>
      <c r="D206" s="13">
        <v>35</v>
      </c>
      <c r="E206" s="20">
        <f t="shared" si="9"/>
        <v>65</v>
      </c>
      <c r="F206" s="14">
        <v>2.8571</v>
      </c>
      <c r="G206" s="15">
        <f t="shared" si="10"/>
        <v>2.8571428571428572</v>
      </c>
      <c r="H206" s="8" t="str">
        <f t="shared" si="11"/>
        <v>Yes</v>
      </c>
    </row>
    <row r="207" spans="1:8" x14ac:dyDescent="0.4">
      <c r="A207" s="12" t="s">
        <v>564</v>
      </c>
      <c r="B207" s="12" t="s">
        <v>565</v>
      </c>
      <c r="C207" s="12" t="s">
        <v>3699</v>
      </c>
      <c r="D207" s="13">
        <v>23</v>
      </c>
      <c r="E207" s="20">
        <f t="shared" si="9"/>
        <v>77</v>
      </c>
      <c r="F207" s="14">
        <v>4.3478000000000003</v>
      </c>
      <c r="G207" s="15">
        <f t="shared" si="10"/>
        <v>4.3478260869565215</v>
      </c>
      <c r="H207" s="8" t="str">
        <f t="shared" si="11"/>
        <v>Yes</v>
      </c>
    </row>
    <row r="208" spans="1:8" x14ac:dyDescent="0.4">
      <c r="A208" s="12" t="s">
        <v>566</v>
      </c>
      <c r="B208" s="12" t="s">
        <v>567</v>
      </c>
      <c r="C208" s="12" t="s">
        <v>3699</v>
      </c>
      <c r="D208" s="13">
        <v>32.159999999999997</v>
      </c>
      <c r="E208" s="20">
        <f t="shared" si="9"/>
        <v>67.84</v>
      </c>
      <c r="F208" s="14">
        <v>3.1095000000000002</v>
      </c>
      <c r="G208" s="15">
        <f t="shared" si="10"/>
        <v>3.1094527363184081</v>
      </c>
      <c r="H208" s="8" t="str">
        <f t="shared" si="11"/>
        <v>Yes</v>
      </c>
    </row>
    <row r="209" spans="1:8" x14ac:dyDescent="0.4">
      <c r="A209" s="12" t="s">
        <v>568</v>
      </c>
      <c r="B209" s="12" t="s">
        <v>569</v>
      </c>
      <c r="C209" s="12" t="s">
        <v>3699</v>
      </c>
      <c r="D209" s="13">
        <v>20</v>
      </c>
      <c r="E209" s="20">
        <f t="shared" si="9"/>
        <v>80</v>
      </c>
      <c r="F209" s="14">
        <v>5</v>
      </c>
      <c r="G209" s="15">
        <f t="shared" si="10"/>
        <v>5</v>
      </c>
      <c r="H209" s="8" t="str">
        <f t="shared" si="11"/>
        <v>Yes</v>
      </c>
    </row>
    <row r="210" spans="1:8" x14ac:dyDescent="0.4">
      <c r="A210" s="12" t="s">
        <v>570</v>
      </c>
      <c r="B210" s="12" t="s">
        <v>571</v>
      </c>
      <c r="C210" s="12" t="s">
        <v>3699</v>
      </c>
      <c r="D210" s="13">
        <v>50</v>
      </c>
      <c r="E210" s="20">
        <f t="shared" si="9"/>
        <v>50</v>
      </c>
      <c r="F210" s="14">
        <v>2</v>
      </c>
      <c r="G210" s="15">
        <f t="shared" si="10"/>
        <v>2</v>
      </c>
      <c r="H210" s="8" t="str">
        <f t="shared" si="11"/>
        <v>Yes</v>
      </c>
    </row>
    <row r="211" spans="1:8" x14ac:dyDescent="0.4">
      <c r="A211" s="12" t="s">
        <v>572</v>
      </c>
      <c r="B211" s="12" t="s">
        <v>573</v>
      </c>
      <c r="C211" s="12" t="s">
        <v>3699</v>
      </c>
      <c r="D211" s="13">
        <v>20</v>
      </c>
      <c r="E211" s="20">
        <f t="shared" si="9"/>
        <v>80</v>
      </c>
      <c r="F211" s="14">
        <v>5</v>
      </c>
      <c r="G211" s="15">
        <f t="shared" si="10"/>
        <v>5</v>
      </c>
      <c r="H211" s="8" t="str">
        <f t="shared" si="11"/>
        <v>Yes</v>
      </c>
    </row>
    <row r="212" spans="1:8" x14ac:dyDescent="0.4">
      <c r="A212" s="12" t="s">
        <v>574</v>
      </c>
      <c r="B212" s="12" t="s">
        <v>575</v>
      </c>
      <c r="C212" s="12" t="s">
        <v>3699</v>
      </c>
      <c r="D212" s="13">
        <v>20</v>
      </c>
      <c r="E212" s="20">
        <f t="shared" si="9"/>
        <v>80</v>
      </c>
      <c r="F212" s="14">
        <v>5</v>
      </c>
      <c r="G212" s="15">
        <f t="shared" si="10"/>
        <v>5</v>
      </c>
      <c r="H212" s="8" t="str">
        <f t="shared" si="11"/>
        <v>Yes</v>
      </c>
    </row>
    <row r="213" spans="1:8" x14ac:dyDescent="0.4">
      <c r="A213" s="12" t="s">
        <v>576</v>
      </c>
      <c r="B213" s="12" t="s">
        <v>577</v>
      </c>
      <c r="C213" s="12" t="s">
        <v>3699</v>
      </c>
      <c r="D213" s="13">
        <v>33</v>
      </c>
      <c r="E213" s="20">
        <f t="shared" si="9"/>
        <v>67</v>
      </c>
      <c r="F213" s="14">
        <v>3.0303</v>
      </c>
      <c r="G213" s="15">
        <f t="shared" si="10"/>
        <v>3.0303030303030303</v>
      </c>
      <c r="H213" s="8" t="str">
        <f t="shared" si="11"/>
        <v>Yes</v>
      </c>
    </row>
    <row r="214" spans="1:8" x14ac:dyDescent="0.4">
      <c r="A214" s="12" t="s">
        <v>578</v>
      </c>
      <c r="B214" s="12" t="s">
        <v>579</v>
      </c>
      <c r="C214" s="12" t="s">
        <v>3699</v>
      </c>
      <c r="D214" s="13">
        <v>35</v>
      </c>
      <c r="E214" s="20">
        <f t="shared" si="9"/>
        <v>65</v>
      </c>
      <c r="F214" s="14">
        <v>2.8571</v>
      </c>
      <c r="G214" s="15">
        <f t="shared" si="10"/>
        <v>2.8571428571428572</v>
      </c>
      <c r="H214" s="8" t="str">
        <f t="shared" si="11"/>
        <v>Yes</v>
      </c>
    </row>
    <row r="215" spans="1:8" x14ac:dyDescent="0.4">
      <c r="A215" s="12" t="s">
        <v>582</v>
      </c>
      <c r="B215" s="12" t="s">
        <v>583</v>
      </c>
      <c r="C215" s="12" t="s">
        <v>3699</v>
      </c>
      <c r="D215" s="13">
        <v>41.14</v>
      </c>
      <c r="E215" s="20">
        <f t="shared" si="9"/>
        <v>58.86</v>
      </c>
      <c r="F215" s="14">
        <v>2.4306999999999999</v>
      </c>
      <c r="G215" s="15">
        <f t="shared" si="10"/>
        <v>2.4307243558580458</v>
      </c>
      <c r="H215" s="8" t="str">
        <f t="shared" si="11"/>
        <v>Yes</v>
      </c>
    </row>
    <row r="216" spans="1:8" x14ac:dyDescent="0.4">
      <c r="A216" s="12" t="s">
        <v>584</v>
      </c>
      <c r="B216" s="12" t="s">
        <v>585</v>
      </c>
      <c r="C216" s="12" t="s">
        <v>3699</v>
      </c>
      <c r="D216" s="13">
        <v>35</v>
      </c>
      <c r="E216" s="20">
        <f t="shared" si="9"/>
        <v>65</v>
      </c>
      <c r="F216" s="14">
        <v>2.8571</v>
      </c>
      <c r="G216" s="15">
        <f t="shared" si="10"/>
        <v>2.8571428571428572</v>
      </c>
      <c r="H216" s="8" t="str">
        <f t="shared" si="11"/>
        <v>Yes</v>
      </c>
    </row>
    <row r="217" spans="1:8" x14ac:dyDescent="0.4">
      <c r="A217" s="12" t="s">
        <v>586</v>
      </c>
      <c r="B217" s="12" t="s">
        <v>587</v>
      </c>
      <c r="C217" s="12" t="s">
        <v>3699</v>
      </c>
      <c r="D217" s="13">
        <v>27.17</v>
      </c>
      <c r="E217" s="20">
        <f t="shared" si="9"/>
        <v>72.83</v>
      </c>
      <c r="F217" s="14">
        <v>3.6804999999999999</v>
      </c>
      <c r="G217" s="15">
        <f t="shared" si="10"/>
        <v>3.68052999631947</v>
      </c>
      <c r="H217" s="8" t="str">
        <f t="shared" si="11"/>
        <v>Yes</v>
      </c>
    </row>
    <row r="218" spans="1:8" x14ac:dyDescent="0.4">
      <c r="A218" s="12" t="s">
        <v>588</v>
      </c>
      <c r="B218" s="12" t="s">
        <v>589</v>
      </c>
      <c r="C218" s="12" t="s">
        <v>3699</v>
      </c>
      <c r="D218" s="13">
        <v>26.5</v>
      </c>
      <c r="E218" s="20">
        <f t="shared" si="9"/>
        <v>73.5</v>
      </c>
      <c r="F218" s="14">
        <v>3.7736000000000001</v>
      </c>
      <c r="G218" s="15">
        <f t="shared" si="10"/>
        <v>3.7735849056603774</v>
      </c>
      <c r="H218" s="8" t="str">
        <f t="shared" si="11"/>
        <v>Yes</v>
      </c>
    </row>
    <row r="219" spans="1:8" x14ac:dyDescent="0.4">
      <c r="A219" s="12" t="s">
        <v>590</v>
      </c>
      <c r="B219" s="12" t="s">
        <v>591</v>
      </c>
      <c r="C219" s="12" t="s">
        <v>3699</v>
      </c>
      <c r="D219" s="13">
        <v>28.82</v>
      </c>
      <c r="E219" s="20">
        <f t="shared" si="9"/>
        <v>71.180000000000007</v>
      </c>
      <c r="F219" s="14">
        <v>3.4698000000000002</v>
      </c>
      <c r="G219" s="15">
        <f t="shared" si="10"/>
        <v>3.4698126301179735</v>
      </c>
      <c r="H219" s="8" t="str">
        <f t="shared" si="11"/>
        <v>Yes</v>
      </c>
    </row>
    <row r="220" spans="1:8" x14ac:dyDescent="0.4">
      <c r="A220" s="12" t="s">
        <v>592</v>
      </c>
      <c r="B220" s="12" t="s">
        <v>593</v>
      </c>
      <c r="C220" s="12" t="s">
        <v>3699</v>
      </c>
      <c r="D220" s="13">
        <v>27.26</v>
      </c>
      <c r="E220" s="20">
        <f t="shared" si="9"/>
        <v>72.739999999999995</v>
      </c>
      <c r="F220" s="14">
        <v>3.6684000000000001</v>
      </c>
      <c r="G220" s="15">
        <f t="shared" si="10"/>
        <v>3.6683785766691122</v>
      </c>
      <c r="H220" s="8" t="str">
        <f t="shared" si="11"/>
        <v>Yes</v>
      </c>
    </row>
    <row r="221" spans="1:8" x14ac:dyDescent="0.4">
      <c r="A221" s="12" t="s">
        <v>596</v>
      </c>
      <c r="B221" s="12" t="s">
        <v>597</v>
      </c>
      <c r="C221" s="12" t="s">
        <v>3699</v>
      </c>
      <c r="D221" s="13">
        <v>36.25</v>
      </c>
      <c r="E221" s="20">
        <f t="shared" si="9"/>
        <v>63.75</v>
      </c>
      <c r="F221" s="14">
        <v>2.7585999999999999</v>
      </c>
      <c r="G221" s="15">
        <f t="shared" si="10"/>
        <v>2.7586206896551726</v>
      </c>
      <c r="H221" s="8" t="str">
        <f t="shared" si="11"/>
        <v>Yes</v>
      </c>
    </row>
    <row r="222" spans="1:8" x14ac:dyDescent="0.4">
      <c r="A222" s="12" t="s">
        <v>598</v>
      </c>
      <c r="B222" s="12" t="s">
        <v>599</v>
      </c>
      <c r="C222" s="12" t="s">
        <v>3699</v>
      </c>
      <c r="D222" s="13">
        <v>35</v>
      </c>
      <c r="E222" s="20">
        <f t="shared" si="9"/>
        <v>65</v>
      </c>
      <c r="F222" s="14">
        <v>2.8571</v>
      </c>
      <c r="G222" s="15">
        <f t="shared" si="10"/>
        <v>2.8571428571428572</v>
      </c>
      <c r="H222" s="8" t="str">
        <f t="shared" si="11"/>
        <v>Yes</v>
      </c>
    </row>
    <row r="223" spans="1:8" x14ac:dyDescent="0.4">
      <c r="A223" s="12" t="s">
        <v>602</v>
      </c>
      <c r="B223" s="12" t="s">
        <v>603</v>
      </c>
      <c r="C223" s="12" t="s">
        <v>3699</v>
      </c>
      <c r="D223" s="13">
        <v>32.42</v>
      </c>
      <c r="E223" s="20">
        <f t="shared" si="9"/>
        <v>67.58</v>
      </c>
      <c r="F223" s="14">
        <v>3.0844999999999998</v>
      </c>
      <c r="G223" s="15">
        <f t="shared" si="10"/>
        <v>3.084515731030228</v>
      </c>
      <c r="H223" s="8" t="str">
        <f t="shared" si="11"/>
        <v>Yes</v>
      </c>
    </row>
    <row r="224" spans="1:8" x14ac:dyDescent="0.4">
      <c r="A224" s="12" t="s">
        <v>604</v>
      </c>
      <c r="B224" s="12" t="s">
        <v>605</v>
      </c>
      <c r="C224" s="12" t="s">
        <v>3699</v>
      </c>
      <c r="D224" s="13">
        <v>30.85</v>
      </c>
      <c r="E224" s="20">
        <f t="shared" si="9"/>
        <v>69.150000000000006</v>
      </c>
      <c r="F224" s="14">
        <v>3.2414999999999998</v>
      </c>
      <c r="G224" s="15">
        <f t="shared" si="10"/>
        <v>3.2414910858995136</v>
      </c>
      <c r="H224" s="8" t="str">
        <f t="shared" si="11"/>
        <v>Yes</v>
      </c>
    </row>
    <row r="225" spans="1:8" x14ac:dyDescent="0.4">
      <c r="A225" s="12" t="s">
        <v>606</v>
      </c>
      <c r="B225" s="12" t="s">
        <v>607</v>
      </c>
      <c r="C225" s="12" t="s">
        <v>3699</v>
      </c>
      <c r="D225" s="13">
        <v>35</v>
      </c>
      <c r="E225" s="20">
        <f t="shared" si="9"/>
        <v>65</v>
      </c>
      <c r="F225" s="14">
        <v>2.8571</v>
      </c>
      <c r="G225" s="15">
        <f t="shared" si="10"/>
        <v>2.8571428571428572</v>
      </c>
      <c r="H225" s="8" t="str">
        <f t="shared" si="11"/>
        <v>Yes</v>
      </c>
    </row>
    <row r="226" spans="1:8" x14ac:dyDescent="0.4">
      <c r="A226" s="12" t="s">
        <v>608</v>
      </c>
      <c r="B226" s="12" t="s">
        <v>609</v>
      </c>
      <c r="C226" s="12" t="s">
        <v>3699</v>
      </c>
      <c r="D226" s="13">
        <v>35.79</v>
      </c>
      <c r="E226" s="20">
        <f t="shared" si="9"/>
        <v>64.210000000000008</v>
      </c>
      <c r="F226" s="14">
        <v>2.7940999999999998</v>
      </c>
      <c r="G226" s="15">
        <f t="shared" si="10"/>
        <v>2.7940765576976809</v>
      </c>
      <c r="H226" s="8" t="str">
        <f t="shared" si="11"/>
        <v>Yes</v>
      </c>
    </row>
    <row r="227" spans="1:8" x14ac:dyDescent="0.4">
      <c r="A227" s="12" t="s">
        <v>610</v>
      </c>
      <c r="B227" s="12" t="s">
        <v>611</v>
      </c>
      <c r="C227" s="12" t="s">
        <v>3699</v>
      </c>
      <c r="D227" s="13">
        <v>40.409999999999997</v>
      </c>
      <c r="E227" s="20">
        <f t="shared" si="9"/>
        <v>59.59</v>
      </c>
      <c r="F227" s="14">
        <v>2.4746000000000001</v>
      </c>
      <c r="G227" s="15">
        <f t="shared" si="10"/>
        <v>2.4746349913387777</v>
      </c>
      <c r="H227" s="8" t="str">
        <f t="shared" si="11"/>
        <v>Yes</v>
      </c>
    </row>
    <row r="228" spans="1:8" x14ac:dyDescent="0.4">
      <c r="A228" s="12" t="s">
        <v>612</v>
      </c>
      <c r="B228" s="12" t="s">
        <v>613</v>
      </c>
      <c r="C228" s="12" t="s">
        <v>3699</v>
      </c>
      <c r="D228" s="13">
        <v>36.729999999999997</v>
      </c>
      <c r="E228" s="20">
        <f t="shared" si="9"/>
        <v>63.27</v>
      </c>
      <c r="F228" s="14">
        <v>2.7225999999999999</v>
      </c>
      <c r="G228" s="15">
        <f t="shared" si="10"/>
        <v>2.7225701061802345</v>
      </c>
      <c r="H228" s="8" t="str">
        <f t="shared" si="11"/>
        <v>Yes</v>
      </c>
    </row>
    <row r="229" spans="1:8" x14ac:dyDescent="0.4">
      <c r="A229" s="12" t="s">
        <v>614</v>
      </c>
      <c r="B229" s="12" t="s">
        <v>615</v>
      </c>
      <c r="C229" s="12" t="s">
        <v>3699</v>
      </c>
      <c r="D229" s="13">
        <v>20</v>
      </c>
      <c r="E229" s="20">
        <f t="shared" si="9"/>
        <v>80</v>
      </c>
      <c r="F229" s="14">
        <v>5</v>
      </c>
      <c r="G229" s="15">
        <f t="shared" si="10"/>
        <v>5</v>
      </c>
      <c r="H229" s="8" t="str">
        <f t="shared" si="11"/>
        <v>Yes</v>
      </c>
    </row>
    <row r="230" spans="1:8" x14ac:dyDescent="0.4">
      <c r="A230" s="12" t="s">
        <v>616</v>
      </c>
      <c r="B230" s="12" t="s">
        <v>617</v>
      </c>
      <c r="C230" s="12" t="s">
        <v>3699</v>
      </c>
      <c r="D230" s="13">
        <v>26.5</v>
      </c>
      <c r="E230" s="20">
        <f t="shared" si="9"/>
        <v>73.5</v>
      </c>
      <c r="F230" s="14">
        <v>3.7736000000000001</v>
      </c>
      <c r="G230" s="15">
        <f t="shared" si="10"/>
        <v>3.7735849056603774</v>
      </c>
      <c r="H230" s="8" t="str">
        <f t="shared" si="11"/>
        <v>Yes</v>
      </c>
    </row>
    <row r="231" spans="1:8" x14ac:dyDescent="0.4">
      <c r="A231" s="12" t="s">
        <v>618</v>
      </c>
      <c r="B231" s="12" t="s">
        <v>619</v>
      </c>
      <c r="C231" s="12" t="s">
        <v>3699</v>
      </c>
      <c r="D231" s="13">
        <v>35</v>
      </c>
      <c r="E231" s="20">
        <f t="shared" si="9"/>
        <v>65</v>
      </c>
      <c r="F231" s="14">
        <v>2.8571</v>
      </c>
      <c r="G231" s="15">
        <f t="shared" si="10"/>
        <v>2.8571428571428572</v>
      </c>
      <c r="H231" s="8" t="str">
        <f t="shared" si="11"/>
        <v>Yes</v>
      </c>
    </row>
    <row r="232" spans="1:8" x14ac:dyDescent="0.4">
      <c r="A232" s="12" t="s">
        <v>620</v>
      </c>
      <c r="B232" s="12" t="s">
        <v>621</v>
      </c>
      <c r="C232" s="12" t="s">
        <v>3699</v>
      </c>
      <c r="D232" s="13">
        <v>31.33</v>
      </c>
      <c r="E232" s="20">
        <f t="shared" si="9"/>
        <v>68.67</v>
      </c>
      <c r="F232" s="14">
        <v>3.1918000000000002</v>
      </c>
      <c r="G232" s="15">
        <f t="shared" si="10"/>
        <v>3.191828917969997</v>
      </c>
      <c r="H232" s="8" t="str">
        <f t="shared" si="11"/>
        <v>Yes</v>
      </c>
    </row>
    <row r="233" spans="1:8" x14ac:dyDescent="0.4">
      <c r="A233" s="12" t="s">
        <v>622</v>
      </c>
      <c r="B233" s="12" t="s">
        <v>623</v>
      </c>
      <c r="C233" s="12" t="s">
        <v>3699</v>
      </c>
      <c r="D233" s="13">
        <v>28.15</v>
      </c>
      <c r="E233" s="20">
        <f t="shared" si="9"/>
        <v>71.849999999999994</v>
      </c>
      <c r="F233" s="14">
        <v>3.5524</v>
      </c>
      <c r="G233" s="15">
        <f t="shared" si="10"/>
        <v>3.5523978685612789</v>
      </c>
      <c r="H233" s="8" t="str">
        <f t="shared" si="11"/>
        <v>Yes</v>
      </c>
    </row>
    <row r="234" spans="1:8" x14ac:dyDescent="0.4">
      <c r="A234" s="12" t="s">
        <v>624</v>
      </c>
      <c r="B234" s="12" t="s">
        <v>625</v>
      </c>
      <c r="C234" s="12" t="s">
        <v>3699</v>
      </c>
      <c r="D234" s="13">
        <v>33.18</v>
      </c>
      <c r="E234" s="20">
        <f t="shared" si="9"/>
        <v>66.819999999999993</v>
      </c>
      <c r="F234" s="14">
        <v>3.0139</v>
      </c>
      <c r="G234" s="15">
        <f t="shared" si="10"/>
        <v>3.0138637733574445</v>
      </c>
      <c r="H234" s="8" t="str">
        <f t="shared" si="11"/>
        <v>Yes</v>
      </c>
    </row>
    <row r="235" spans="1:8" x14ac:dyDescent="0.4">
      <c r="A235" s="12" t="s">
        <v>626</v>
      </c>
      <c r="B235" s="12" t="s">
        <v>627</v>
      </c>
      <c r="C235" s="12" t="s">
        <v>3699</v>
      </c>
      <c r="D235" s="13">
        <v>35</v>
      </c>
      <c r="E235" s="20">
        <f t="shared" si="9"/>
        <v>65</v>
      </c>
      <c r="F235" s="14">
        <v>2.8571</v>
      </c>
      <c r="G235" s="15">
        <f t="shared" si="10"/>
        <v>2.8571428571428572</v>
      </c>
      <c r="H235" s="8" t="str">
        <f t="shared" si="11"/>
        <v>Yes</v>
      </c>
    </row>
    <row r="236" spans="1:8" x14ac:dyDescent="0.4">
      <c r="A236" s="12" t="s">
        <v>628</v>
      </c>
      <c r="B236" s="12" t="s">
        <v>629</v>
      </c>
      <c r="C236" s="12" t="s">
        <v>3699</v>
      </c>
      <c r="D236" s="13">
        <v>40.25</v>
      </c>
      <c r="E236" s="20">
        <f t="shared" si="9"/>
        <v>59.75</v>
      </c>
      <c r="F236" s="14">
        <v>2.4845000000000002</v>
      </c>
      <c r="G236" s="15">
        <f t="shared" si="10"/>
        <v>2.4844720496894408</v>
      </c>
      <c r="H236" s="8" t="str">
        <f t="shared" si="11"/>
        <v>Yes</v>
      </c>
    </row>
    <row r="237" spans="1:8" x14ac:dyDescent="0.4">
      <c r="A237" s="12" t="s">
        <v>630</v>
      </c>
      <c r="B237" s="12" t="s">
        <v>631</v>
      </c>
      <c r="C237" s="12" t="s">
        <v>3699</v>
      </c>
      <c r="D237" s="13">
        <v>35</v>
      </c>
      <c r="E237" s="20">
        <f t="shared" si="9"/>
        <v>65</v>
      </c>
      <c r="F237" s="14">
        <v>2.8571</v>
      </c>
      <c r="G237" s="15">
        <f t="shared" si="10"/>
        <v>2.8571428571428572</v>
      </c>
      <c r="H237" s="8" t="str">
        <f t="shared" si="11"/>
        <v>Yes</v>
      </c>
    </row>
    <row r="238" spans="1:8" x14ac:dyDescent="0.4">
      <c r="A238" s="12" t="s">
        <v>636</v>
      </c>
      <c r="B238" s="12" t="s">
        <v>637</v>
      </c>
      <c r="C238" s="12" t="s">
        <v>3699</v>
      </c>
      <c r="D238" s="13">
        <v>31.18</v>
      </c>
      <c r="E238" s="20">
        <f t="shared" si="9"/>
        <v>68.819999999999993</v>
      </c>
      <c r="F238" s="14">
        <v>3.2071999999999998</v>
      </c>
      <c r="G238" s="15">
        <f t="shared" si="10"/>
        <v>3.2071840923669019</v>
      </c>
      <c r="H238" s="8" t="str">
        <f t="shared" si="11"/>
        <v>Yes</v>
      </c>
    </row>
    <row r="239" spans="1:8" x14ac:dyDescent="0.4">
      <c r="A239" s="12" t="s">
        <v>640</v>
      </c>
      <c r="B239" s="12" t="s">
        <v>641</v>
      </c>
      <c r="C239" s="12" t="s">
        <v>3699</v>
      </c>
      <c r="D239" s="13">
        <v>38.520000000000003</v>
      </c>
      <c r="E239" s="20">
        <f t="shared" si="9"/>
        <v>61.48</v>
      </c>
      <c r="F239" s="14">
        <v>2.5960999999999999</v>
      </c>
      <c r="G239" s="15">
        <f t="shared" si="10"/>
        <v>2.5960539979231565</v>
      </c>
      <c r="H239" s="8" t="str">
        <f t="shared" si="11"/>
        <v>Yes</v>
      </c>
    </row>
    <row r="240" spans="1:8" x14ac:dyDescent="0.4">
      <c r="A240" s="12" t="s">
        <v>642</v>
      </c>
      <c r="B240" s="12" t="s">
        <v>643</v>
      </c>
      <c r="C240" s="12" t="s">
        <v>3699</v>
      </c>
      <c r="D240" s="13">
        <v>35</v>
      </c>
      <c r="E240" s="20">
        <f t="shared" si="9"/>
        <v>65</v>
      </c>
      <c r="F240" s="14">
        <v>2.8571</v>
      </c>
      <c r="G240" s="15">
        <f t="shared" si="10"/>
        <v>2.8571428571428572</v>
      </c>
      <c r="H240" s="8" t="str">
        <f t="shared" si="11"/>
        <v>Yes</v>
      </c>
    </row>
    <row r="241" spans="1:8" x14ac:dyDescent="0.4">
      <c r="A241" s="12" t="s">
        <v>644</v>
      </c>
      <c r="B241" s="12" t="s">
        <v>645</v>
      </c>
      <c r="C241" s="12" t="s">
        <v>3699</v>
      </c>
      <c r="D241" s="13">
        <v>35</v>
      </c>
      <c r="E241" s="20">
        <f t="shared" si="9"/>
        <v>65</v>
      </c>
      <c r="F241" s="14">
        <v>2.8571</v>
      </c>
      <c r="G241" s="15">
        <f t="shared" si="10"/>
        <v>2.8571428571428572</v>
      </c>
      <c r="H241" s="8" t="str">
        <f t="shared" si="11"/>
        <v>Yes</v>
      </c>
    </row>
    <row r="242" spans="1:8" x14ac:dyDescent="0.4">
      <c r="A242" s="12" t="s">
        <v>646</v>
      </c>
      <c r="B242" s="12" t="s">
        <v>647</v>
      </c>
      <c r="C242" s="12" t="s">
        <v>3699</v>
      </c>
      <c r="D242" s="13">
        <v>29.65</v>
      </c>
      <c r="E242" s="20">
        <f t="shared" si="9"/>
        <v>70.349999999999994</v>
      </c>
      <c r="F242" s="14">
        <v>3.3727</v>
      </c>
      <c r="G242" s="15">
        <f t="shared" si="10"/>
        <v>3.3726812816188874</v>
      </c>
      <c r="H242" s="8" t="str">
        <f t="shared" si="11"/>
        <v>Yes</v>
      </c>
    </row>
    <row r="243" spans="1:8" x14ac:dyDescent="0.4">
      <c r="A243" s="12" t="s">
        <v>650</v>
      </c>
      <c r="B243" s="12" t="s">
        <v>651</v>
      </c>
      <c r="C243" s="12" t="s">
        <v>3699</v>
      </c>
      <c r="D243" s="13">
        <v>33.6</v>
      </c>
      <c r="E243" s="20">
        <f t="shared" si="9"/>
        <v>66.400000000000006</v>
      </c>
      <c r="F243" s="14">
        <v>2.9762</v>
      </c>
      <c r="G243" s="15">
        <f t="shared" si="10"/>
        <v>2.9761904761904763</v>
      </c>
      <c r="H243" s="8" t="str">
        <f t="shared" si="11"/>
        <v>Yes</v>
      </c>
    </row>
    <row r="244" spans="1:8" x14ac:dyDescent="0.4">
      <c r="A244" s="12" t="s">
        <v>652</v>
      </c>
      <c r="B244" s="12" t="s">
        <v>653</v>
      </c>
      <c r="C244" s="12" t="s">
        <v>3699</v>
      </c>
      <c r="D244" s="13">
        <v>28.53</v>
      </c>
      <c r="E244" s="20">
        <f t="shared" si="9"/>
        <v>71.47</v>
      </c>
      <c r="F244" s="14">
        <v>3.5051000000000001</v>
      </c>
      <c r="G244" s="15">
        <f t="shared" si="10"/>
        <v>3.5050823694356814</v>
      </c>
      <c r="H244" s="8" t="str">
        <f t="shared" si="11"/>
        <v>Yes</v>
      </c>
    </row>
    <row r="245" spans="1:8" x14ac:dyDescent="0.4">
      <c r="A245" s="12" t="s">
        <v>654</v>
      </c>
      <c r="B245" s="12" t="s">
        <v>655</v>
      </c>
      <c r="C245" s="12" t="s">
        <v>3699</v>
      </c>
      <c r="D245" s="13">
        <v>29.71</v>
      </c>
      <c r="E245" s="20">
        <f t="shared" si="9"/>
        <v>70.289999999999992</v>
      </c>
      <c r="F245" s="14">
        <v>3.3658999999999999</v>
      </c>
      <c r="G245" s="15">
        <f t="shared" si="10"/>
        <v>3.3658700774150119</v>
      </c>
      <c r="H245" s="8" t="str">
        <f t="shared" si="11"/>
        <v>Yes</v>
      </c>
    </row>
    <row r="246" spans="1:8" x14ac:dyDescent="0.4">
      <c r="A246" s="12" t="s">
        <v>656</v>
      </c>
      <c r="B246" s="12" t="s">
        <v>657</v>
      </c>
      <c r="C246" s="12" t="s">
        <v>3699</v>
      </c>
      <c r="D246" s="13">
        <v>30.26</v>
      </c>
      <c r="E246" s="20">
        <f t="shared" si="9"/>
        <v>69.739999999999995</v>
      </c>
      <c r="F246" s="14">
        <v>3.3047</v>
      </c>
      <c r="G246" s="15">
        <f t="shared" si="10"/>
        <v>3.3046926635822866</v>
      </c>
      <c r="H246" s="8" t="str">
        <f t="shared" si="11"/>
        <v>Yes</v>
      </c>
    </row>
    <row r="247" spans="1:8" x14ac:dyDescent="0.4">
      <c r="A247" s="12" t="s">
        <v>658</v>
      </c>
      <c r="B247" s="12" t="s">
        <v>659</v>
      </c>
      <c r="C247" s="12" t="s">
        <v>3699</v>
      </c>
      <c r="D247" s="13">
        <v>26.5</v>
      </c>
      <c r="E247" s="20">
        <f t="shared" si="9"/>
        <v>73.5</v>
      </c>
      <c r="F247" s="14">
        <v>3.7736000000000001</v>
      </c>
      <c r="G247" s="15">
        <f t="shared" si="10"/>
        <v>3.7735849056603774</v>
      </c>
      <c r="H247" s="8" t="str">
        <f t="shared" si="11"/>
        <v>Yes</v>
      </c>
    </row>
    <row r="248" spans="1:8" x14ac:dyDescent="0.4">
      <c r="A248" s="12" t="s">
        <v>660</v>
      </c>
      <c r="B248" s="12" t="s">
        <v>661</v>
      </c>
      <c r="C248" s="12" t="s">
        <v>3699</v>
      </c>
      <c r="D248" s="13">
        <v>35.89</v>
      </c>
      <c r="E248" s="20">
        <f t="shared" si="9"/>
        <v>64.11</v>
      </c>
      <c r="F248" s="14">
        <v>2.7863000000000002</v>
      </c>
      <c r="G248" s="15">
        <f t="shared" si="10"/>
        <v>2.7862914460852606</v>
      </c>
      <c r="H248" s="8" t="str">
        <f t="shared" si="11"/>
        <v>Yes</v>
      </c>
    </row>
    <row r="249" spans="1:8" x14ac:dyDescent="0.4">
      <c r="A249" s="12" t="s">
        <v>662</v>
      </c>
      <c r="B249" s="12" t="s">
        <v>663</v>
      </c>
      <c r="C249" s="12" t="s">
        <v>3699</v>
      </c>
      <c r="D249" s="13">
        <v>37.67</v>
      </c>
      <c r="E249" s="20">
        <f t="shared" si="9"/>
        <v>62.33</v>
      </c>
      <c r="F249" s="14">
        <v>2.6545999999999998</v>
      </c>
      <c r="G249" s="15">
        <f t="shared" si="10"/>
        <v>2.6546323334218211</v>
      </c>
      <c r="H249" s="8" t="str">
        <f t="shared" si="11"/>
        <v>Yes</v>
      </c>
    </row>
    <row r="250" spans="1:8" x14ac:dyDescent="0.4">
      <c r="A250" s="12" t="s">
        <v>666</v>
      </c>
      <c r="B250" s="12" t="s">
        <v>667</v>
      </c>
      <c r="C250" s="12" t="s">
        <v>3699</v>
      </c>
      <c r="D250" s="13">
        <v>50</v>
      </c>
      <c r="E250" s="20">
        <f t="shared" si="9"/>
        <v>50</v>
      </c>
      <c r="F250" s="14">
        <v>2</v>
      </c>
      <c r="G250" s="15">
        <f t="shared" si="10"/>
        <v>2</v>
      </c>
      <c r="H250" s="8" t="str">
        <f t="shared" si="11"/>
        <v>Yes</v>
      </c>
    </row>
    <row r="251" spans="1:8" x14ac:dyDescent="0.4">
      <c r="A251" s="12" t="s">
        <v>668</v>
      </c>
      <c r="B251" s="12" t="s">
        <v>669</v>
      </c>
      <c r="C251" s="12" t="s">
        <v>3699</v>
      </c>
      <c r="D251" s="13">
        <v>30.24</v>
      </c>
      <c r="E251" s="20">
        <f t="shared" si="9"/>
        <v>69.760000000000005</v>
      </c>
      <c r="F251" s="14">
        <v>3.3069000000000002</v>
      </c>
      <c r="G251" s="15">
        <f t="shared" si="10"/>
        <v>3.306878306878307</v>
      </c>
      <c r="H251" s="8" t="str">
        <f t="shared" si="11"/>
        <v>Yes</v>
      </c>
    </row>
    <row r="252" spans="1:8" x14ac:dyDescent="0.4">
      <c r="A252" s="12" t="s">
        <v>670</v>
      </c>
      <c r="B252" s="12" t="s">
        <v>671</v>
      </c>
      <c r="C252" s="12" t="s">
        <v>3699</v>
      </c>
      <c r="D252" s="13">
        <v>27.82</v>
      </c>
      <c r="E252" s="20">
        <f t="shared" si="9"/>
        <v>72.180000000000007</v>
      </c>
      <c r="F252" s="14">
        <v>3.5945</v>
      </c>
      <c r="G252" s="15">
        <f t="shared" si="10"/>
        <v>3.5945363048166787</v>
      </c>
      <c r="H252" s="8" t="str">
        <f t="shared" si="11"/>
        <v>Yes</v>
      </c>
    </row>
    <row r="253" spans="1:8" x14ac:dyDescent="0.4">
      <c r="A253" s="12" t="s">
        <v>672</v>
      </c>
      <c r="B253" s="12" t="s">
        <v>673</v>
      </c>
      <c r="C253" s="12" t="s">
        <v>3699</v>
      </c>
      <c r="D253" s="13">
        <v>32.909999999999997</v>
      </c>
      <c r="E253" s="20">
        <f t="shared" si="9"/>
        <v>67.09</v>
      </c>
      <c r="F253" s="14">
        <v>3.0386000000000002</v>
      </c>
      <c r="G253" s="15">
        <f t="shared" si="10"/>
        <v>3.0385900941962931</v>
      </c>
      <c r="H253" s="8" t="str">
        <f t="shared" si="11"/>
        <v>Yes</v>
      </c>
    </row>
    <row r="254" spans="1:8" x14ac:dyDescent="0.4">
      <c r="A254" s="12" t="s">
        <v>674</v>
      </c>
      <c r="B254" s="12" t="s">
        <v>675</v>
      </c>
      <c r="C254" s="12" t="s">
        <v>3699</v>
      </c>
      <c r="D254" s="13">
        <v>30.34</v>
      </c>
      <c r="E254" s="20">
        <f t="shared" si="9"/>
        <v>69.66</v>
      </c>
      <c r="F254" s="14">
        <v>3.2959999999999998</v>
      </c>
      <c r="G254" s="15">
        <f t="shared" si="10"/>
        <v>3.2959789057350033</v>
      </c>
      <c r="H254" s="8" t="str">
        <f t="shared" si="11"/>
        <v>Yes</v>
      </c>
    </row>
    <row r="255" spans="1:8" x14ac:dyDescent="0.4">
      <c r="A255" s="12" t="s">
        <v>678</v>
      </c>
      <c r="B255" s="12" t="s">
        <v>679</v>
      </c>
      <c r="C255" s="12" t="s">
        <v>3699</v>
      </c>
      <c r="D255" s="13">
        <v>23</v>
      </c>
      <c r="E255" s="20">
        <f t="shared" si="9"/>
        <v>77</v>
      </c>
      <c r="F255" s="14">
        <v>4.3478000000000003</v>
      </c>
      <c r="G255" s="15">
        <f t="shared" si="10"/>
        <v>4.3478260869565215</v>
      </c>
      <c r="H255" s="8" t="str">
        <f t="shared" si="11"/>
        <v>Yes</v>
      </c>
    </row>
    <row r="256" spans="1:8" x14ac:dyDescent="0.4">
      <c r="A256" s="12" t="s">
        <v>680</v>
      </c>
      <c r="B256" s="12" t="s">
        <v>681</v>
      </c>
      <c r="C256" s="12" t="s">
        <v>3699</v>
      </c>
      <c r="D256" s="13">
        <v>30.94</v>
      </c>
      <c r="E256" s="20">
        <f t="shared" si="9"/>
        <v>69.06</v>
      </c>
      <c r="F256" s="14">
        <v>3.2321</v>
      </c>
      <c r="G256" s="15">
        <f t="shared" si="10"/>
        <v>3.2320620555914674</v>
      </c>
      <c r="H256" s="8" t="str">
        <f t="shared" si="11"/>
        <v>Yes</v>
      </c>
    </row>
    <row r="257" spans="1:8" x14ac:dyDescent="0.4">
      <c r="A257" s="12" t="s">
        <v>682</v>
      </c>
      <c r="B257" s="12" t="s">
        <v>683</v>
      </c>
      <c r="C257" s="12" t="s">
        <v>3699</v>
      </c>
      <c r="D257" s="13">
        <v>35</v>
      </c>
      <c r="E257" s="20">
        <f t="shared" si="9"/>
        <v>65</v>
      </c>
      <c r="F257" s="14">
        <v>2.8571</v>
      </c>
      <c r="G257" s="15">
        <f t="shared" si="10"/>
        <v>2.8571428571428572</v>
      </c>
      <c r="H257" s="8" t="str">
        <f t="shared" si="11"/>
        <v>Yes</v>
      </c>
    </row>
    <row r="258" spans="1:8" x14ac:dyDescent="0.4">
      <c r="A258" s="12" t="s">
        <v>688</v>
      </c>
      <c r="B258" s="12" t="s">
        <v>689</v>
      </c>
      <c r="C258" s="12" t="s">
        <v>3699</v>
      </c>
      <c r="D258" s="13">
        <v>35</v>
      </c>
      <c r="E258" s="20">
        <f t="shared" si="9"/>
        <v>65</v>
      </c>
      <c r="F258" s="14">
        <v>2.8571</v>
      </c>
      <c r="G258" s="15">
        <f t="shared" si="10"/>
        <v>2.8571428571428572</v>
      </c>
      <c r="H258" s="8" t="str">
        <f t="shared" si="11"/>
        <v>Yes</v>
      </c>
    </row>
    <row r="259" spans="1:8" x14ac:dyDescent="0.4">
      <c r="A259" s="12" t="s">
        <v>690</v>
      </c>
      <c r="B259" s="12" t="s">
        <v>691</v>
      </c>
      <c r="C259" s="12" t="s">
        <v>3699</v>
      </c>
      <c r="D259" s="13">
        <v>35</v>
      </c>
      <c r="E259" s="20">
        <f t="shared" si="9"/>
        <v>65</v>
      </c>
      <c r="F259" s="14">
        <v>2.8571</v>
      </c>
      <c r="G259" s="15">
        <f t="shared" si="10"/>
        <v>2.8571428571428572</v>
      </c>
      <c r="H259" s="8" t="str">
        <f t="shared" si="11"/>
        <v>Yes</v>
      </c>
    </row>
    <row r="260" spans="1:8" x14ac:dyDescent="0.4">
      <c r="A260" s="12" t="s">
        <v>3561</v>
      </c>
      <c r="B260" s="12" t="s">
        <v>3562</v>
      </c>
      <c r="C260" s="12" t="s">
        <v>3699</v>
      </c>
      <c r="D260" s="13">
        <v>36.04</v>
      </c>
      <c r="E260" s="20">
        <f t="shared" si="9"/>
        <v>63.96</v>
      </c>
      <c r="F260" s="14">
        <v>2.7747000000000002</v>
      </c>
      <c r="G260" s="15">
        <f t="shared" si="10"/>
        <v>2.7746947835738069</v>
      </c>
      <c r="H260" s="8" t="str">
        <f t="shared" si="11"/>
        <v>Yes</v>
      </c>
    </row>
    <row r="261" spans="1:8" x14ac:dyDescent="0.4">
      <c r="A261" s="12" t="s">
        <v>692</v>
      </c>
      <c r="B261" s="12" t="s">
        <v>693</v>
      </c>
      <c r="C261" s="12" t="s">
        <v>3699</v>
      </c>
      <c r="D261" s="13">
        <v>23.46</v>
      </c>
      <c r="E261" s="20">
        <f t="shared" si="9"/>
        <v>76.539999999999992</v>
      </c>
      <c r="F261" s="14">
        <v>4.2625999999999999</v>
      </c>
      <c r="G261" s="15">
        <f t="shared" si="10"/>
        <v>4.2625745950554137</v>
      </c>
      <c r="H261" s="8" t="str">
        <f t="shared" si="11"/>
        <v>Yes</v>
      </c>
    </row>
    <row r="262" spans="1:8" x14ac:dyDescent="0.4">
      <c r="A262" s="12" t="s">
        <v>694</v>
      </c>
      <c r="B262" s="12" t="s">
        <v>695</v>
      </c>
      <c r="C262" s="12" t="s">
        <v>3699</v>
      </c>
      <c r="D262" s="13">
        <v>31.43</v>
      </c>
      <c r="E262" s="20">
        <f t="shared" ref="E262:E325" si="12">100-D262</f>
        <v>68.569999999999993</v>
      </c>
      <c r="F262" s="14">
        <v>3.1817000000000002</v>
      </c>
      <c r="G262" s="15">
        <f t="shared" ref="G262:G325" si="13">IFERROR(100/D262,"")</f>
        <v>3.181673560292714</v>
      </c>
      <c r="H262" s="8" t="str">
        <f t="shared" ref="H262:H325" si="14">IF(E262&gt;0,"Yes","No — 0% funding")</f>
        <v>Yes</v>
      </c>
    </row>
    <row r="263" spans="1:8" x14ac:dyDescent="0.4">
      <c r="A263" s="12" t="s">
        <v>3563</v>
      </c>
      <c r="B263" s="12" t="s">
        <v>3564</v>
      </c>
      <c r="C263" s="12" t="s">
        <v>3699</v>
      </c>
      <c r="D263" s="13">
        <v>41.4</v>
      </c>
      <c r="E263" s="20">
        <f t="shared" si="12"/>
        <v>58.6</v>
      </c>
      <c r="F263" s="14">
        <v>2.4155000000000002</v>
      </c>
      <c r="G263" s="15">
        <f t="shared" si="13"/>
        <v>2.4154589371980677</v>
      </c>
      <c r="H263" s="8" t="str">
        <f t="shared" si="14"/>
        <v>Yes</v>
      </c>
    </row>
    <row r="264" spans="1:8" x14ac:dyDescent="0.4">
      <c r="A264" s="12" t="s">
        <v>696</v>
      </c>
      <c r="B264" s="12" t="s">
        <v>697</v>
      </c>
      <c r="C264" s="12" t="s">
        <v>3699</v>
      </c>
      <c r="D264" s="13">
        <v>30.17</v>
      </c>
      <c r="E264" s="20">
        <f t="shared" si="12"/>
        <v>69.83</v>
      </c>
      <c r="F264" s="14">
        <v>3.3146</v>
      </c>
      <c r="G264" s="15">
        <f t="shared" si="13"/>
        <v>3.3145508783559827</v>
      </c>
      <c r="H264" s="8" t="str">
        <f t="shared" si="14"/>
        <v>Yes</v>
      </c>
    </row>
    <row r="265" spans="1:8" x14ac:dyDescent="0.4">
      <c r="A265" s="12" t="s">
        <v>700</v>
      </c>
      <c r="B265" s="12" t="s">
        <v>701</v>
      </c>
      <c r="C265" s="12" t="s">
        <v>3699</v>
      </c>
      <c r="D265" s="13">
        <v>23.88</v>
      </c>
      <c r="E265" s="20">
        <f t="shared" si="12"/>
        <v>76.12</v>
      </c>
      <c r="F265" s="14">
        <v>4.1875999999999998</v>
      </c>
      <c r="G265" s="15">
        <f t="shared" si="13"/>
        <v>4.1876046901172534</v>
      </c>
      <c r="H265" s="8" t="str">
        <f t="shared" si="14"/>
        <v>Yes</v>
      </c>
    </row>
    <row r="266" spans="1:8" x14ac:dyDescent="0.4">
      <c r="A266" s="12" t="s">
        <v>702</v>
      </c>
      <c r="B266" s="12" t="s">
        <v>703</v>
      </c>
      <c r="C266" s="12" t="s">
        <v>3699</v>
      </c>
      <c r="D266" s="13">
        <v>26.5</v>
      </c>
      <c r="E266" s="20">
        <f t="shared" si="12"/>
        <v>73.5</v>
      </c>
      <c r="F266" s="14">
        <v>3.7736000000000001</v>
      </c>
      <c r="G266" s="15">
        <f t="shared" si="13"/>
        <v>3.7735849056603774</v>
      </c>
      <c r="H266" s="8" t="str">
        <f t="shared" si="14"/>
        <v>Yes</v>
      </c>
    </row>
    <row r="267" spans="1:8" x14ac:dyDescent="0.4">
      <c r="A267" s="12" t="s">
        <v>704</v>
      </c>
      <c r="B267" s="12" t="s">
        <v>705</v>
      </c>
      <c r="C267" s="12" t="s">
        <v>3699</v>
      </c>
      <c r="D267" s="13">
        <v>25.68</v>
      </c>
      <c r="E267" s="20">
        <f t="shared" si="12"/>
        <v>74.319999999999993</v>
      </c>
      <c r="F267" s="14">
        <v>3.8940999999999999</v>
      </c>
      <c r="G267" s="15">
        <f t="shared" si="13"/>
        <v>3.8940809968847354</v>
      </c>
      <c r="H267" s="8" t="str">
        <f t="shared" si="14"/>
        <v>Yes</v>
      </c>
    </row>
    <row r="268" spans="1:8" x14ac:dyDescent="0.4">
      <c r="A268" s="12" t="s">
        <v>706</v>
      </c>
      <c r="B268" s="12" t="s">
        <v>707</v>
      </c>
      <c r="C268" s="12" t="s">
        <v>3699</v>
      </c>
      <c r="D268" s="13">
        <v>34.58</v>
      </c>
      <c r="E268" s="20">
        <f t="shared" si="12"/>
        <v>65.42</v>
      </c>
      <c r="F268" s="14">
        <v>2.8917999999999999</v>
      </c>
      <c r="G268" s="15">
        <f t="shared" si="13"/>
        <v>2.891844997108155</v>
      </c>
      <c r="H268" s="8" t="str">
        <f t="shared" si="14"/>
        <v>Yes</v>
      </c>
    </row>
    <row r="269" spans="1:8" x14ac:dyDescent="0.4">
      <c r="A269" s="12" t="s">
        <v>708</v>
      </c>
      <c r="B269" s="12" t="s">
        <v>709</v>
      </c>
      <c r="C269" s="12" t="s">
        <v>3699</v>
      </c>
      <c r="D269" s="13">
        <v>41.88</v>
      </c>
      <c r="E269" s="20">
        <f t="shared" si="12"/>
        <v>58.12</v>
      </c>
      <c r="F269" s="14">
        <v>2.3877999999999999</v>
      </c>
      <c r="G269" s="15">
        <f t="shared" si="13"/>
        <v>2.3877745940783188</v>
      </c>
      <c r="H269" s="8" t="str">
        <f t="shared" si="14"/>
        <v>Yes</v>
      </c>
    </row>
    <row r="270" spans="1:8" x14ac:dyDescent="0.4">
      <c r="A270" s="12" t="s">
        <v>710</v>
      </c>
      <c r="B270" s="12" t="s">
        <v>711</v>
      </c>
      <c r="C270" s="12" t="s">
        <v>3699</v>
      </c>
      <c r="D270" s="13">
        <v>26.5</v>
      </c>
      <c r="E270" s="20">
        <f t="shared" si="12"/>
        <v>73.5</v>
      </c>
      <c r="F270" s="14">
        <v>3.7736000000000001</v>
      </c>
      <c r="G270" s="15">
        <f t="shared" si="13"/>
        <v>3.7735849056603774</v>
      </c>
      <c r="H270" s="8" t="str">
        <f t="shared" si="14"/>
        <v>Yes</v>
      </c>
    </row>
    <row r="271" spans="1:8" x14ac:dyDescent="0.4">
      <c r="A271" s="12" t="s">
        <v>712</v>
      </c>
      <c r="B271" s="12" t="s">
        <v>713</v>
      </c>
      <c r="C271" s="12" t="s">
        <v>3699</v>
      </c>
      <c r="D271" s="13">
        <v>26.5</v>
      </c>
      <c r="E271" s="20">
        <f t="shared" si="12"/>
        <v>73.5</v>
      </c>
      <c r="F271" s="14">
        <v>3.7736000000000001</v>
      </c>
      <c r="G271" s="15">
        <f t="shared" si="13"/>
        <v>3.7735849056603774</v>
      </c>
      <c r="H271" s="8" t="str">
        <f t="shared" si="14"/>
        <v>Yes</v>
      </c>
    </row>
    <row r="272" spans="1:8" x14ac:dyDescent="0.4">
      <c r="A272" s="12" t="s">
        <v>714</v>
      </c>
      <c r="B272" s="12" t="s">
        <v>715</v>
      </c>
      <c r="C272" s="12" t="s">
        <v>3699</v>
      </c>
      <c r="D272" s="13">
        <v>26.5</v>
      </c>
      <c r="E272" s="20">
        <f t="shared" si="12"/>
        <v>73.5</v>
      </c>
      <c r="F272" s="14">
        <v>3.7736000000000001</v>
      </c>
      <c r="G272" s="15">
        <f t="shared" si="13"/>
        <v>3.7735849056603774</v>
      </c>
      <c r="H272" s="8" t="str">
        <f t="shared" si="14"/>
        <v>Yes</v>
      </c>
    </row>
    <row r="273" spans="1:8" x14ac:dyDescent="0.4">
      <c r="A273" s="12" t="s">
        <v>716</v>
      </c>
      <c r="B273" s="12" t="s">
        <v>717</v>
      </c>
      <c r="C273" s="12" t="s">
        <v>3699</v>
      </c>
      <c r="D273" s="13">
        <v>26.5</v>
      </c>
      <c r="E273" s="20">
        <f t="shared" si="12"/>
        <v>73.5</v>
      </c>
      <c r="F273" s="14">
        <v>3.7736000000000001</v>
      </c>
      <c r="G273" s="15">
        <f t="shared" si="13"/>
        <v>3.7735849056603774</v>
      </c>
      <c r="H273" s="8" t="str">
        <f t="shared" si="14"/>
        <v>Yes</v>
      </c>
    </row>
    <row r="274" spans="1:8" x14ac:dyDescent="0.4">
      <c r="A274" s="12" t="s">
        <v>718</v>
      </c>
      <c r="B274" s="12" t="s">
        <v>719</v>
      </c>
      <c r="C274" s="12" t="s">
        <v>3699</v>
      </c>
      <c r="D274" s="13">
        <v>26.5</v>
      </c>
      <c r="E274" s="20">
        <f t="shared" si="12"/>
        <v>73.5</v>
      </c>
      <c r="F274" s="14">
        <v>3.7736000000000001</v>
      </c>
      <c r="G274" s="15">
        <f t="shared" si="13"/>
        <v>3.7735849056603774</v>
      </c>
      <c r="H274" s="8" t="str">
        <f t="shared" si="14"/>
        <v>Yes</v>
      </c>
    </row>
    <row r="275" spans="1:8" x14ac:dyDescent="0.4">
      <c r="A275" s="12" t="s">
        <v>3567</v>
      </c>
      <c r="B275" s="12" t="s">
        <v>3568</v>
      </c>
      <c r="C275" s="12" t="s">
        <v>3699</v>
      </c>
      <c r="D275" s="13">
        <v>35</v>
      </c>
      <c r="E275" s="20">
        <f t="shared" si="12"/>
        <v>65</v>
      </c>
      <c r="F275" s="14">
        <v>2.8571</v>
      </c>
      <c r="G275" s="15">
        <f t="shared" si="13"/>
        <v>2.8571428571428572</v>
      </c>
      <c r="H275" s="8" t="str">
        <f t="shared" si="14"/>
        <v>Yes</v>
      </c>
    </row>
    <row r="276" spans="1:8" x14ac:dyDescent="0.4">
      <c r="A276" s="12" t="s">
        <v>722</v>
      </c>
      <c r="B276" s="12" t="s">
        <v>723</v>
      </c>
      <c r="C276" s="12" t="s">
        <v>3699</v>
      </c>
      <c r="D276" s="13">
        <v>30.31</v>
      </c>
      <c r="E276" s="20">
        <f t="shared" si="12"/>
        <v>69.69</v>
      </c>
      <c r="F276" s="14">
        <v>3.2991999999999999</v>
      </c>
      <c r="G276" s="15">
        <f t="shared" si="13"/>
        <v>3.2992411745298584</v>
      </c>
      <c r="H276" s="8" t="str">
        <f t="shared" si="14"/>
        <v>Yes</v>
      </c>
    </row>
    <row r="277" spans="1:8" x14ac:dyDescent="0.4">
      <c r="A277" s="12" t="s">
        <v>724</v>
      </c>
      <c r="B277" s="12" t="s">
        <v>725</v>
      </c>
      <c r="C277" s="12" t="s">
        <v>3699</v>
      </c>
      <c r="D277" s="13">
        <v>35</v>
      </c>
      <c r="E277" s="20">
        <f t="shared" si="12"/>
        <v>65</v>
      </c>
      <c r="F277" s="14">
        <v>2.8571</v>
      </c>
      <c r="G277" s="15">
        <f t="shared" si="13"/>
        <v>2.8571428571428572</v>
      </c>
      <c r="H277" s="8" t="str">
        <f t="shared" si="14"/>
        <v>Yes</v>
      </c>
    </row>
    <row r="278" spans="1:8" x14ac:dyDescent="0.4">
      <c r="A278" s="12" t="s">
        <v>726</v>
      </c>
      <c r="B278" s="12" t="s">
        <v>727</v>
      </c>
      <c r="C278" s="12" t="s">
        <v>3699</v>
      </c>
      <c r="D278" s="13">
        <v>36.01</v>
      </c>
      <c r="E278" s="20">
        <f t="shared" si="12"/>
        <v>63.99</v>
      </c>
      <c r="F278" s="14">
        <v>2.7770000000000001</v>
      </c>
      <c r="G278" s="15">
        <f t="shared" si="13"/>
        <v>2.7770063871146906</v>
      </c>
      <c r="H278" s="8" t="str">
        <f t="shared" si="14"/>
        <v>Yes</v>
      </c>
    </row>
    <row r="279" spans="1:8" x14ac:dyDescent="0.4">
      <c r="A279" s="12" t="s">
        <v>730</v>
      </c>
      <c r="B279" s="12" t="s">
        <v>731</v>
      </c>
      <c r="C279" s="12" t="s">
        <v>3699</v>
      </c>
      <c r="D279" s="13">
        <v>26.5</v>
      </c>
      <c r="E279" s="20">
        <f t="shared" si="12"/>
        <v>73.5</v>
      </c>
      <c r="F279" s="14">
        <v>3.7736000000000001</v>
      </c>
      <c r="G279" s="15">
        <f t="shared" si="13"/>
        <v>3.7735849056603774</v>
      </c>
      <c r="H279" s="8" t="str">
        <f t="shared" si="14"/>
        <v>Yes</v>
      </c>
    </row>
    <row r="280" spans="1:8" x14ac:dyDescent="0.4">
      <c r="A280" s="12" t="s">
        <v>732</v>
      </c>
      <c r="B280" s="12" t="s">
        <v>733</v>
      </c>
      <c r="C280" s="12" t="s">
        <v>3699</v>
      </c>
      <c r="D280" s="13">
        <v>32.57</v>
      </c>
      <c r="E280" s="20">
        <f t="shared" si="12"/>
        <v>67.430000000000007</v>
      </c>
      <c r="F280" s="14">
        <v>3.0703</v>
      </c>
      <c r="G280" s="15">
        <f t="shared" si="13"/>
        <v>3.0703101013202332</v>
      </c>
      <c r="H280" s="8" t="str">
        <f t="shared" si="14"/>
        <v>Yes</v>
      </c>
    </row>
    <row r="281" spans="1:8" x14ac:dyDescent="0.4">
      <c r="A281" s="12" t="s">
        <v>734</v>
      </c>
      <c r="B281" s="12" t="s">
        <v>735</v>
      </c>
      <c r="C281" s="12" t="s">
        <v>3699</v>
      </c>
      <c r="D281" s="13">
        <v>35</v>
      </c>
      <c r="E281" s="20">
        <f t="shared" si="12"/>
        <v>65</v>
      </c>
      <c r="F281" s="14">
        <v>2.8571</v>
      </c>
      <c r="G281" s="15">
        <f t="shared" si="13"/>
        <v>2.8571428571428572</v>
      </c>
      <c r="H281" s="8" t="str">
        <f t="shared" si="14"/>
        <v>Yes</v>
      </c>
    </row>
    <row r="282" spans="1:8" x14ac:dyDescent="0.4">
      <c r="A282" s="12" t="s">
        <v>736</v>
      </c>
      <c r="B282" s="12" t="s">
        <v>737</v>
      </c>
      <c r="C282" s="12" t="s">
        <v>3699</v>
      </c>
      <c r="D282" s="13">
        <v>34.4</v>
      </c>
      <c r="E282" s="20">
        <f t="shared" si="12"/>
        <v>65.599999999999994</v>
      </c>
      <c r="F282" s="14">
        <v>2.907</v>
      </c>
      <c r="G282" s="15">
        <f t="shared" si="13"/>
        <v>2.9069767441860468</v>
      </c>
      <c r="H282" s="8" t="str">
        <f t="shared" si="14"/>
        <v>Yes</v>
      </c>
    </row>
    <row r="283" spans="1:8" x14ac:dyDescent="0.4">
      <c r="A283" s="12" t="s">
        <v>738</v>
      </c>
      <c r="B283" s="12" t="s">
        <v>739</v>
      </c>
      <c r="C283" s="12" t="s">
        <v>3699</v>
      </c>
      <c r="D283" s="13">
        <v>29.26</v>
      </c>
      <c r="E283" s="20">
        <f t="shared" si="12"/>
        <v>70.739999999999995</v>
      </c>
      <c r="F283" s="14">
        <v>3.4176000000000002</v>
      </c>
      <c r="G283" s="15">
        <f t="shared" si="13"/>
        <v>3.4176349965823647</v>
      </c>
      <c r="H283" s="8" t="str">
        <f t="shared" si="14"/>
        <v>Yes</v>
      </c>
    </row>
    <row r="284" spans="1:8" x14ac:dyDescent="0.4">
      <c r="A284" s="12" t="s">
        <v>740</v>
      </c>
      <c r="B284" s="12" t="s">
        <v>741</v>
      </c>
      <c r="C284" s="12" t="s">
        <v>3699</v>
      </c>
      <c r="D284" s="13">
        <v>35</v>
      </c>
      <c r="E284" s="20">
        <f t="shared" si="12"/>
        <v>65</v>
      </c>
      <c r="F284" s="14">
        <v>2.8571</v>
      </c>
      <c r="G284" s="15">
        <f t="shared" si="13"/>
        <v>2.8571428571428572</v>
      </c>
      <c r="H284" s="8" t="str">
        <f t="shared" si="14"/>
        <v>Yes</v>
      </c>
    </row>
    <row r="285" spans="1:8" x14ac:dyDescent="0.4">
      <c r="A285" s="12" t="s">
        <v>742</v>
      </c>
      <c r="B285" s="12" t="s">
        <v>743</v>
      </c>
      <c r="C285" s="12" t="s">
        <v>3699</v>
      </c>
      <c r="D285" s="13">
        <v>25.83</v>
      </c>
      <c r="E285" s="20">
        <f t="shared" si="12"/>
        <v>74.17</v>
      </c>
      <c r="F285" s="14">
        <v>3.8715000000000002</v>
      </c>
      <c r="G285" s="15">
        <f t="shared" si="13"/>
        <v>3.8714672861014328</v>
      </c>
      <c r="H285" s="8" t="str">
        <f t="shared" si="14"/>
        <v>Yes</v>
      </c>
    </row>
    <row r="286" spans="1:8" x14ac:dyDescent="0.4">
      <c r="A286" s="12" t="s">
        <v>744</v>
      </c>
      <c r="B286" s="12" t="s">
        <v>745</v>
      </c>
      <c r="C286" s="12" t="s">
        <v>3699</v>
      </c>
      <c r="D286" s="13">
        <v>35</v>
      </c>
      <c r="E286" s="20">
        <f t="shared" si="12"/>
        <v>65</v>
      </c>
      <c r="F286" s="14">
        <v>2.8571</v>
      </c>
      <c r="G286" s="15">
        <f t="shared" si="13"/>
        <v>2.8571428571428572</v>
      </c>
      <c r="H286" s="8" t="str">
        <f t="shared" si="14"/>
        <v>Yes</v>
      </c>
    </row>
    <row r="287" spans="1:8" x14ac:dyDescent="0.4">
      <c r="A287" s="12" t="s">
        <v>748</v>
      </c>
      <c r="B287" s="12" t="s">
        <v>749</v>
      </c>
      <c r="C287" s="12" t="s">
        <v>3699</v>
      </c>
      <c r="D287" s="13">
        <v>32.44</v>
      </c>
      <c r="E287" s="20">
        <f t="shared" si="12"/>
        <v>67.56</v>
      </c>
      <c r="F287" s="14">
        <v>3.0825999999999998</v>
      </c>
      <c r="G287" s="15">
        <f t="shared" si="13"/>
        <v>3.0826140567200988</v>
      </c>
      <c r="H287" s="8" t="str">
        <f t="shared" si="14"/>
        <v>Yes</v>
      </c>
    </row>
    <row r="288" spans="1:8" x14ac:dyDescent="0.4">
      <c r="A288" s="12" t="s">
        <v>750</v>
      </c>
      <c r="B288" s="12" t="s">
        <v>751</v>
      </c>
      <c r="C288" s="12" t="s">
        <v>3699</v>
      </c>
      <c r="D288" s="13">
        <v>26</v>
      </c>
      <c r="E288" s="20">
        <f t="shared" si="12"/>
        <v>74</v>
      </c>
      <c r="F288" s="14">
        <v>3.8462000000000001</v>
      </c>
      <c r="G288" s="15">
        <f t="shared" si="13"/>
        <v>3.8461538461538463</v>
      </c>
      <c r="H288" s="8" t="str">
        <f t="shared" si="14"/>
        <v>Yes</v>
      </c>
    </row>
    <row r="289" spans="1:8" x14ac:dyDescent="0.4">
      <c r="A289" s="12" t="s">
        <v>754</v>
      </c>
      <c r="B289" s="12" t="s">
        <v>755</v>
      </c>
      <c r="C289" s="12" t="s">
        <v>3699</v>
      </c>
      <c r="D289" s="13">
        <v>31.22</v>
      </c>
      <c r="E289" s="20">
        <f t="shared" si="12"/>
        <v>68.78</v>
      </c>
      <c r="F289" s="14">
        <v>3.2031000000000001</v>
      </c>
      <c r="G289" s="15">
        <f t="shared" si="13"/>
        <v>3.2030749519538757</v>
      </c>
      <c r="H289" s="8" t="str">
        <f t="shared" si="14"/>
        <v>Yes</v>
      </c>
    </row>
    <row r="290" spans="1:8" x14ac:dyDescent="0.4">
      <c r="A290" s="12" t="s">
        <v>756</v>
      </c>
      <c r="B290" s="12" t="s">
        <v>757</v>
      </c>
      <c r="C290" s="12" t="s">
        <v>3699</v>
      </c>
      <c r="D290" s="13">
        <v>35.01</v>
      </c>
      <c r="E290" s="20">
        <f t="shared" si="12"/>
        <v>64.990000000000009</v>
      </c>
      <c r="F290" s="14">
        <v>2.8563000000000001</v>
      </c>
      <c r="G290" s="15">
        <f t="shared" si="13"/>
        <v>2.8563267637817766</v>
      </c>
      <c r="H290" s="8" t="str">
        <f t="shared" si="14"/>
        <v>Yes</v>
      </c>
    </row>
    <row r="291" spans="1:8" x14ac:dyDescent="0.4">
      <c r="A291" s="12" t="s">
        <v>758</v>
      </c>
      <c r="B291" s="12" t="s">
        <v>759</v>
      </c>
      <c r="C291" s="12" t="s">
        <v>3699</v>
      </c>
      <c r="D291" s="13">
        <v>23.27</v>
      </c>
      <c r="E291" s="20">
        <f t="shared" si="12"/>
        <v>76.73</v>
      </c>
      <c r="F291" s="14">
        <v>4.2973999999999997</v>
      </c>
      <c r="G291" s="15">
        <f t="shared" si="13"/>
        <v>4.2973785990545768</v>
      </c>
      <c r="H291" s="8" t="str">
        <f t="shared" si="14"/>
        <v>Yes</v>
      </c>
    </row>
    <row r="292" spans="1:8" x14ac:dyDescent="0.4">
      <c r="A292" s="12" t="s">
        <v>760</v>
      </c>
      <c r="B292" s="12" t="s">
        <v>761</v>
      </c>
      <c r="C292" s="12" t="s">
        <v>3699</v>
      </c>
      <c r="D292" s="13">
        <v>25.22</v>
      </c>
      <c r="E292" s="20">
        <f t="shared" si="12"/>
        <v>74.78</v>
      </c>
      <c r="F292" s="14">
        <v>3.9651000000000001</v>
      </c>
      <c r="G292" s="15">
        <f t="shared" si="13"/>
        <v>3.9651070578905632</v>
      </c>
      <c r="H292" s="8" t="str">
        <f t="shared" si="14"/>
        <v>Yes</v>
      </c>
    </row>
    <row r="293" spans="1:8" x14ac:dyDescent="0.4">
      <c r="A293" s="12" t="s">
        <v>762</v>
      </c>
      <c r="B293" s="12" t="s">
        <v>763</v>
      </c>
      <c r="C293" s="12" t="s">
        <v>3699</v>
      </c>
      <c r="D293" s="13">
        <v>35.479999999999997</v>
      </c>
      <c r="E293" s="20">
        <f t="shared" si="12"/>
        <v>64.52000000000001</v>
      </c>
      <c r="F293" s="14">
        <v>2.8184999999999998</v>
      </c>
      <c r="G293" s="15">
        <f t="shared" si="13"/>
        <v>2.8184892897406995</v>
      </c>
      <c r="H293" s="8" t="str">
        <f t="shared" si="14"/>
        <v>Yes</v>
      </c>
    </row>
    <row r="294" spans="1:8" x14ac:dyDescent="0.4">
      <c r="A294" s="12" t="s">
        <v>766</v>
      </c>
      <c r="B294" s="12" t="s">
        <v>767</v>
      </c>
      <c r="C294" s="12" t="s">
        <v>3699</v>
      </c>
      <c r="D294" s="13">
        <v>36.44</v>
      </c>
      <c r="E294" s="20">
        <f t="shared" si="12"/>
        <v>63.56</v>
      </c>
      <c r="F294" s="14">
        <v>2.7442000000000002</v>
      </c>
      <c r="G294" s="15">
        <f t="shared" si="13"/>
        <v>2.7442371020856204</v>
      </c>
      <c r="H294" s="8" t="str">
        <f t="shared" si="14"/>
        <v>Yes</v>
      </c>
    </row>
    <row r="295" spans="1:8" x14ac:dyDescent="0.4">
      <c r="A295" s="12" t="s">
        <v>768</v>
      </c>
      <c r="B295" s="12" t="s">
        <v>769</v>
      </c>
      <c r="C295" s="12" t="s">
        <v>3699</v>
      </c>
      <c r="D295" s="13">
        <v>39.299999999999997</v>
      </c>
      <c r="E295" s="20">
        <f t="shared" si="12"/>
        <v>60.7</v>
      </c>
      <c r="F295" s="14">
        <v>2.5445000000000002</v>
      </c>
      <c r="G295" s="15">
        <f t="shared" si="13"/>
        <v>2.5445292620865141</v>
      </c>
      <c r="H295" s="8" t="str">
        <f t="shared" si="14"/>
        <v>Yes</v>
      </c>
    </row>
    <row r="296" spans="1:8" x14ac:dyDescent="0.4">
      <c r="A296" s="12" t="s">
        <v>770</v>
      </c>
      <c r="B296" s="12" t="s">
        <v>771</v>
      </c>
      <c r="C296" s="12" t="s">
        <v>3699</v>
      </c>
      <c r="D296" s="13">
        <v>35</v>
      </c>
      <c r="E296" s="20">
        <f t="shared" si="12"/>
        <v>65</v>
      </c>
      <c r="F296" s="14">
        <v>2.8571</v>
      </c>
      <c r="G296" s="15">
        <f t="shared" si="13"/>
        <v>2.8571428571428572</v>
      </c>
      <c r="H296" s="8" t="str">
        <f t="shared" si="14"/>
        <v>Yes</v>
      </c>
    </row>
    <row r="297" spans="1:8" x14ac:dyDescent="0.4">
      <c r="A297" s="12" t="s">
        <v>772</v>
      </c>
      <c r="B297" s="12" t="s">
        <v>773</v>
      </c>
      <c r="C297" s="12" t="s">
        <v>3699</v>
      </c>
      <c r="D297" s="13">
        <v>35</v>
      </c>
      <c r="E297" s="20">
        <f t="shared" si="12"/>
        <v>65</v>
      </c>
      <c r="F297" s="14">
        <v>2.8571</v>
      </c>
      <c r="G297" s="15">
        <f t="shared" si="13"/>
        <v>2.8571428571428572</v>
      </c>
      <c r="H297" s="8" t="str">
        <f t="shared" si="14"/>
        <v>Yes</v>
      </c>
    </row>
    <row r="298" spans="1:8" x14ac:dyDescent="0.4">
      <c r="A298" s="12" t="s">
        <v>774</v>
      </c>
      <c r="B298" s="12" t="s">
        <v>775</v>
      </c>
      <c r="C298" s="12" t="s">
        <v>3699</v>
      </c>
      <c r="D298" s="13">
        <v>40.159999999999997</v>
      </c>
      <c r="E298" s="20">
        <f t="shared" si="12"/>
        <v>59.84</v>
      </c>
      <c r="F298" s="14">
        <v>2.4900000000000002</v>
      </c>
      <c r="G298" s="15">
        <f t="shared" si="13"/>
        <v>2.4900398406374502</v>
      </c>
      <c r="H298" s="8" t="str">
        <f t="shared" si="14"/>
        <v>Yes</v>
      </c>
    </row>
    <row r="299" spans="1:8" x14ac:dyDescent="0.4">
      <c r="A299" s="12" t="s">
        <v>776</v>
      </c>
      <c r="B299" s="12" t="s">
        <v>777</v>
      </c>
      <c r="C299" s="12" t="s">
        <v>3699</v>
      </c>
      <c r="D299" s="13">
        <v>35</v>
      </c>
      <c r="E299" s="20">
        <f t="shared" si="12"/>
        <v>65</v>
      </c>
      <c r="F299" s="14">
        <v>2.8571</v>
      </c>
      <c r="G299" s="15">
        <f t="shared" si="13"/>
        <v>2.8571428571428572</v>
      </c>
      <c r="H299" s="8" t="str">
        <f t="shared" si="14"/>
        <v>Yes</v>
      </c>
    </row>
    <row r="300" spans="1:8" x14ac:dyDescent="0.4">
      <c r="A300" s="12" t="s">
        <v>778</v>
      </c>
      <c r="B300" s="12" t="s">
        <v>779</v>
      </c>
      <c r="C300" s="12" t="s">
        <v>3699</v>
      </c>
      <c r="D300" s="13">
        <v>30.81</v>
      </c>
      <c r="E300" s="20">
        <f t="shared" si="12"/>
        <v>69.19</v>
      </c>
      <c r="F300" s="14">
        <v>3.2456999999999998</v>
      </c>
      <c r="G300" s="15">
        <f t="shared" si="13"/>
        <v>3.2456994482310941</v>
      </c>
      <c r="H300" s="8" t="str">
        <f t="shared" si="14"/>
        <v>Yes</v>
      </c>
    </row>
    <row r="301" spans="1:8" x14ac:dyDescent="0.4">
      <c r="A301" s="12" t="s">
        <v>782</v>
      </c>
      <c r="B301" s="12" t="s">
        <v>783</v>
      </c>
      <c r="C301" s="12" t="s">
        <v>3699</v>
      </c>
      <c r="D301" s="13">
        <v>37.369999999999997</v>
      </c>
      <c r="E301" s="20">
        <f t="shared" si="12"/>
        <v>62.63</v>
      </c>
      <c r="F301" s="14">
        <v>2.6758999999999999</v>
      </c>
      <c r="G301" s="15">
        <f t="shared" si="13"/>
        <v>2.675943270002676</v>
      </c>
      <c r="H301" s="8" t="str">
        <f t="shared" si="14"/>
        <v>Yes</v>
      </c>
    </row>
    <row r="302" spans="1:8" x14ac:dyDescent="0.4">
      <c r="A302" s="12" t="s">
        <v>784</v>
      </c>
      <c r="B302" s="12" t="s">
        <v>785</v>
      </c>
      <c r="C302" s="12" t="s">
        <v>3699</v>
      </c>
      <c r="D302" s="13">
        <v>36.729999999999997</v>
      </c>
      <c r="E302" s="20">
        <f t="shared" si="12"/>
        <v>63.27</v>
      </c>
      <c r="F302" s="14">
        <v>2.7225999999999999</v>
      </c>
      <c r="G302" s="15">
        <f t="shared" si="13"/>
        <v>2.7225701061802345</v>
      </c>
      <c r="H302" s="8" t="str">
        <f t="shared" si="14"/>
        <v>Yes</v>
      </c>
    </row>
    <row r="303" spans="1:8" x14ac:dyDescent="0.4">
      <c r="A303" s="12" t="s">
        <v>3569</v>
      </c>
      <c r="B303" s="12" t="s">
        <v>3570</v>
      </c>
      <c r="C303" s="12" t="s">
        <v>3699</v>
      </c>
      <c r="D303" s="13">
        <v>45.69</v>
      </c>
      <c r="E303" s="20">
        <f t="shared" si="12"/>
        <v>54.31</v>
      </c>
      <c r="F303" s="14">
        <v>2.1886999999999999</v>
      </c>
      <c r="G303" s="15">
        <f t="shared" si="13"/>
        <v>2.188662727073758</v>
      </c>
      <c r="H303" s="8" t="str">
        <f t="shared" si="14"/>
        <v>Yes</v>
      </c>
    </row>
    <row r="304" spans="1:8" x14ac:dyDescent="0.4">
      <c r="A304" s="12" t="s">
        <v>788</v>
      </c>
      <c r="B304" s="12" t="s">
        <v>789</v>
      </c>
      <c r="C304" s="12" t="s">
        <v>3699</v>
      </c>
      <c r="D304" s="13">
        <v>35.36</v>
      </c>
      <c r="E304" s="20">
        <f t="shared" si="12"/>
        <v>64.64</v>
      </c>
      <c r="F304" s="14">
        <v>2.8281000000000001</v>
      </c>
      <c r="G304" s="15">
        <f t="shared" si="13"/>
        <v>2.8280542986425341</v>
      </c>
      <c r="H304" s="8" t="str">
        <f t="shared" si="14"/>
        <v>Yes</v>
      </c>
    </row>
    <row r="305" spans="1:8" x14ac:dyDescent="0.4">
      <c r="A305" s="12" t="s">
        <v>790</v>
      </c>
      <c r="B305" s="12" t="s">
        <v>791</v>
      </c>
      <c r="C305" s="12" t="s">
        <v>3699</v>
      </c>
      <c r="D305" s="13">
        <v>29.71</v>
      </c>
      <c r="E305" s="20">
        <f t="shared" si="12"/>
        <v>70.289999999999992</v>
      </c>
      <c r="F305" s="14">
        <v>3.3658999999999999</v>
      </c>
      <c r="G305" s="15">
        <f t="shared" si="13"/>
        <v>3.3658700774150119</v>
      </c>
      <c r="H305" s="8" t="str">
        <f t="shared" si="14"/>
        <v>Yes</v>
      </c>
    </row>
    <row r="306" spans="1:8" x14ac:dyDescent="0.4">
      <c r="A306" s="12" t="s">
        <v>3571</v>
      </c>
      <c r="B306" s="12" t="s">
        <v>3572</v>
      </c>
      <c r="C306" s="12" t="s">
        <v>3699</v>
      </c>
      <c r="D306" s="13">
        <v>26.5</v>
      </c>
      <c r="E306" s="20">
        <f t="shared" si="12"/>
        <v>73.5</v>
      </c>
      <c r="F306" s="14">
        <v>3.7736000000000001</v>
      </c>
      <c r="G306" s="15">
        <f t="shared" si="13"/>
        <v>3.7735849056603774</v>
      </c>
      <c r="H306" s="8" t="str">
        <f t="shared" si="14"/>
        <v>Yes</v>
      </c>
    </row>
    <row r="307" spans="1:8" x14ac:dyDescent="0.4">
      <c r="A307" s="12" t="s">
        <v>794</v>
      </c>
      <c r="B307" s="12" t="s">
        <v>795</v>
      </c>
      <c r="C307" s="12" t="s">
        <v>3699</v>
      </c>
      <c r="D307" s="13">
        <v>26.94</v>
      </c>
      <c r="E307" s="20">
        <f t="shared" si="12"/>
        <v>73.06</v>
      </c>
      <c r="F307" s="14">
        <v>3.7120000000000002</v>
      </c>
      <c r="G307" s="15">
        <f t="shared" si="13"/>
        <v>3.7119524870081659</v>
      </c>
      <c r="H307" s="8" t="str">
        <f t="shared" si="14"/>
        <v>Yes</v>
      </c>
    </row>
    <row r="308" spans="1:8" x14ac:dyDescent="0.4">
      <c r="A308" s="12" t="s">
        <v>796</v>
      </c>
      <c r="B308" s="12" t="s">
        <v>797</v>
      </c>
      <c r="C308" s="12" t="s">
        <v>3699</v>
      </c>
      <c r="D308" s="13">
        <v>37.42</v>
      </c>
      <c r="E308" s="20">
        <f t="shared" si="12"/>
        <v>62.58</v>
      </c>
      <c r="F308" s="14">
        <v>2.6724000000000001</v>
      </c>
      <c r="G308" s="15">
        <f t="shared" si="13"/>
        <v>2.672367717797969</v>
      </c>
      <c r="H308" s="8" t="str">
        <f t="shared" si="14"/>
        <v>Yes</v>
      </c>
    </row>
    <row r="309" spans="1:8" x14ac:dyDescent="0.4">
      <c r="A309" s="12" t="s">
        <v>804</v>
      </c>
      <c r="B309" s="12" t="s">
        <v>805</v>
      </c>
      <c r="C309" s="12" t="s">
        <v>3699</v>
      </c>
      <c r="D309" s="13">
        <v>32.520000000000003</v>
      </c>
      <c r="E309" s="20">
        <f t="shared" si="12"/>
        <v>67.47999999999999</v>
      </c>
      <c r="F309" s="14">
        <v>3.0750000000000002</v>
      </c>
      <c r="G309" s="15">
        <f t="shared" si="13"/>
        <v>3.0750307503075027</v>
      </c>
      <c r="H309" s="8" t="str">
        <f t="shared" si="14"/>
        <v>Yes</v>
      </c>
    </row>
    <row r="310" spans="1:8" x14ac:dyDescent="0.4">
      <c r="A310" s="12" t="s">
        <v>810</v>
      </c>
      <c r="B310" s="12" t="s">
        <v>811</v>
      </c>
      <c r="C310" s="12" t="s">
        <v>3699</v>
      </c>
      <c r="D310" s="13">
        <v>35</v>
      </c>
      <c r="E310" s="20">
        <f t="shared" si="12"/>
        <v>65</v>
      </c>
      <c r="F310" s="14">
        <v>2.8571</v>
      </c>
      <c r="G310" s="15">
        <f t="shared" si="13"/>
        <v>2.8571428571428572</v>
      </c>
      <c r="H310" s="8" t="str">
        <f t="shared" si="14"/>
        <v>Yes</v>
      </c>
    </row>
    <row r="311" spans="1:8" x14ac:dyDescent="0.4">
      <c r="A311" s="12" t="s">
        <v>812</v>
      </c>
      <c r="B311" s="12" t="s">
        <v>813</v>
      </c>
      <c r="C311" s="12" t="s">
        <v>3699</v>
      </c>
      <c r="D311" s="13">
        <v>35</v>
      </c>
      <c r="E311" s="20">
        <f t="shared" si="12"/>
        <v>65</v>
      </c>
      <c r="F311" s="14">
        <v>2.8571</v>
      </c>
      <c r="G311" s="15">
        <f t="shared" si="13"/>
        <v>2.8571428571428572</v>
      </c>
      <c r="H311" s="8" t="str">
        <f t="shared" si="14"/>
        <v>Yes</v>
      </c>
    </row>
    <row r="312" spans="1:8" x14ac:dyDescent="0.4">
      <c r="A312" s="12" t="s">
        <v>818</v>
      </c>
      <c r="B312" s="12" t="s">
        <v>819</v>
      </c>
      <c r="C312" s="12" t="s">
        <v>3699</v>
      </c>
      <c r="D312" s="13">
        <v>35</v>
      </c>
      <c r="E312" s="20">
        <f t="shared" si="12"/>
        <v>65</v>
      </c>
      <c r="F312" s="14">
        <v>2.8571</v>
      </c>
      <c r="G312" s="15">
        <f t="shared" si="13"/>
        <v>2.8571428571428572</v>
      </c>
      <c r="H312" s="8" t="str">
        <f t="shared" si="14"/>
        <v>Yes</v>
      </c>
    </row>
    <row r="313" spans="1:8" x14ac:dyDescent="0.4">
      <c r="A313" s="12" t="s">
        <v>820</v>
      </c>
      <c r="B313" s="12" t="s">
        <v>821</v>
      </c>
      <c r="C313" s="12" t="s">
        <v>3699</v>
      </c>
      <c r="D313" s="13">
        <v>20</v>
      </c>
      <c r="E313" s="20">
        <f t="shared" si="12"/>
        <v>80</v>
      </c>
      <c r="F313" s="14">
        <v>5</v>
      </c>
      <c r="G313" s="15">
        <f t="shared" si="13"/>
        <v>5</v>
      </c>
      <c r="H313" s="8" t="str">
        <f t="shared" si="14"/>
        <v>Yes</v>
      </c>
    </row>
    <row r="314" spans="1:8" x14ac:dyDescent="0.4">
      <c r="A314" s="12" t="s">
        <v>822</v>
      </c>
      <c r="B314" s="12" t="s">
        <v>823</v>
      </c>
      <c r="C314" s="12" t="s">
        <v>3699</v>
      </c>
      <c r="D314" s="13">
        <v>23.91</v>
      </c>
      <c r="E314" s="20">
        <f t="shared" si="12"/>
        <v>76.09</v>
      </c>
      <c r="F314" s="14">
        <v>4.1824000000000003</v>
      </c>
      <c r="G314" s="15">
        <f t="shared" si="13"/>
        <v>4.1823504809703049</v>
      </c>
      <c r="H314" s="8" t="str">
        <f t="shared" si="14"/>
        <v>Yes</v>
      </c>
    </row>
    <row r="315" spans="1:8" x14ac:dyDescent="0.4">
      <c r="A315" s="12" t="s">
        <v>824</v>
      </c>
      <c r="B315" s="12" t="s">
        <v>825</v>
      </c>
      <c r="C315" s="12" t="s">
        <v>3699</v>
      </c>
      <c r="D315" s="13">
        <v>26.5</v>
      </c>
      <c r="E315" s="20">
        <f t="shared" si="12"/>
        <v>73.5</v>
      </c>
      <c r="F315" s="14">
        <v>3.7736000000000001</v>
      </c>
      <c r="G315" s="15">
        <f t="shared" si="13"/>
        <v>3.7735849056603774</v>
      </c>
      <c r="H315" s="8" t="str">
        <f t="shared" si="14"/>
        <v>Yes</v>
      </c>
    </row>
    <row r="316" spans="1:8" x14ac:dyDescent="0.4">
      <c r="A316" s="12" t="s">
        <v>826</v>
      </c>
      <c r="B316" s="12" t="s">
        <v>827</v>
      </c>
      <c r="C316" s="12" t="s">
        <v>3699</v>
      </c>
      <c r="D316" s="13">
        <v>30.35</v>
      </c>
      <c r="E316" s="20">
        <f t="shared" si="12"/>
        <v>69.650000000000006</v>
      </c>
      <c r="F316" s="14">
        <v>3.2949000000000002</v>
      </c>
      <c r="G316" s="15">
        <f t="shared" si="13"/>
        <v>3.2948929159802307</v>
      </c>
      <c r="H316" s="8" t="str">
        <f t="shared" si="14"/>
        <v>Yes</v>
      </c>
    </row>
    <row r="317" spans="1:8" x14ac:dyDescent="0.4">
      <c r="A317" s="12" t="s">
        <v>828</v>
      </c>
      <c r="B317" s="12" t="s">
        <v>829</v>
      </c>
      <c r="C317" s="12" t="s">
        <v>3699</v>
      </c>
      <c r="D317" s="13">
        <v>26.88</v>
      </c>
      <c r="E317" s="20">
        <f t="shared" si="12"/>
        <v>73.12</v>
      </c>
      <c r="F317" s="14">
        <v>3.7202000000000002</v>
      </c>
      <c r="G317" s="15">
        <f t="shared" si="13"/>
        <v>3.7202380952380953</v>
      </c>
      <c r="H317" s="8" t="str">
        <f t="shared" si="14"/>
        <v>Yes</v>
      </c>
    </row>
    <row r="318" spans="1:8" x14ac:dyDescent="0.4">
      <c r="A318" s="12" t="s">
        <v>830</v>
      </c>
      <c r="B318" s="12" t="s">
        <v>831</v>
      </c>
      <c r="C318" s="12" t="s">
        <v>3699</v>
      </c>
      <c r="D318" s="13">
        <v>35</v>
      </c>
      <c r="E318" s="20">
        <f t="shared" si="12"/>
        <v>65</v>
      </c>
      <c r="F318" s="14">
        <v>2.8571</v>
      </c>
      <c r="G318" s="15">
        <f t="shared" si="13"/>
        <v>2.8571428571428572</v>
      </c>
      <c r="H318" s="8" t="str">
        <f t="shared" si="14"/>
        <v>Yes</v>
      </c>
    </row>
    <row r="319" spans="1:8" x14ac:dyDescent="0.4">
      <c r="A319" s="12" t="s">
        <v>832</v>
      </c>
      <c r="B319" s="12" t="s">
        <v>833</v>
      </c>
      <c r="C319" s="12" t="s">
        <v>3699</v>
      </c>
      <c r="D319" s="13">
        <v>24.48</v>
      </c>
      <c r="E319" s="20">
        <f t="shared" si="12"/>
        <v>75.52</v>
      </c>
      <c r="F319" s="14">
        <v>4.085</v>
      </c>
      <c r="G319" s="15">
        <f t="shared" si="13"/>
        <v>4.0849673202614376</v>
      </c>
      <c r="H319" s="8" t="str">
        <f t="shared" si="14"/>
        <v>Yes</v>
      </c>
    </row>
    <row r="320" spans="1:8" x14ac:dyDescent="0.4">
      <c r="A320" s="12" t="s">
        <v>836</v>
      </c>
      <c r="B320" s="12" t="s">
        <v>837</v>
      </c>
      <c r="C320" s="12" t="s">
        <v>3699</v>
      </c>
      <c r="D320" s="13">
        <v>35</v>
      </c>
      <c r="E320" s="20">
        <f t="shared" si="12"/>
        <v>65</v>
      </c>
      <c r="F320" s="14">
        <v>2.8571</v>
      </c>
      <c r="G320" s="15">
        <f t="shared" si="13"/>
        <v>2.8571428571428572</v>
      </c>
      <c r="H320" s="8" t="str">
        <f t="shared" si="14"/>
        <v>Yes</v>
      </c>
    </row>
    <row r="321" spans="1:8" x14ac:dyDescent="0.4">
      <c r="A321" s="12" t="s">
        <v>844</v>
      </c>
      <c r="B321" s="12" t="s">
        <v>845</v>
      </c>
      <c r="C321" s="12" t="s">
        <v>3699</v>
      </c>
      <c r="D321" s="13">
        <v>30</v>
      </c>
      <c r="E321" s="20">
        <f t="shared" si="12"/>
        <v>70</v>
      </c>
      <c r="F321" s="14">
        <v>3.3332999999999999</v>
      </c>
      <c r="G321" s="15">
        <f t="shared" si="13"/>
        <v>3.3333333333333335</v>
      </c>
      <c r="H321" s="8" t="str">
        <f t="shared" si="14"/>
        <v>Yes</v>
      </c>
    </row>
    <row r="322" spans="1:8" x14ac:dyDescent="0.4">
      <c r="A322" s="12" t="s">
        <v>3573</v>
      </c>
      <c r="B322" s="12" t="s">
        <v>3574</v>
      </c>
      <c r="C322" s="12" t="s">
        <v>3699</v>
      </c>
      <c r="D322" s="13">
        <v>35</v>
      </c>
      <c r="E322" s="20">
        <f t="shared" si="12"/>
        <v>65</v>
      </c>
      <c r="F322" s="14">
        <v>2.8571</v>
      </c>
      <c r="G322" s="15">
        <f t="shared" si="13"/>
        <v>2.8571428571428572</v>
      </c>
      <c r="H322" s="8" t="str">
        <f t="shared" si="14"/>
        <v>Yes</v>
      </c>
    </row>
    <row r="323" spans="1:8" x14ac:dyDescent="0.4">
      <c r="A323" s="12" t="s">
        <v>850</v>
      </c>
      <c r="B323" s="12" t="s">
        <v>851</v>
      </c>
      <c r="C323" s="12" t="s">
        <v>3699</v>
      </c>
      <c r="D323" s="13">
        <v>41.43</v>
      </c>
      <c r="E323" s="20">
        <f t="shared" si="12"/>
        <v>58.57</v>
      </c>
      <c r="F323" s="14">
        <v>2.4137</v>
      </c>
      <c r="G323" s="15">
        <f t="shared" si="13"/>
        <v>2.4137098720733769</v>
      </c>
      <c r="H323" s="8" t="str">
        <f t="shared" si="14"/>
        <v>Yes</v>
      </c>
    </row>
    <row r="324" spans="1:8" x14ac:dyDescent="0.4">
      <c r="A324" s="12" t="s">
        <v>852</v>
      </c>
      <c r="B324" s="12" t="s">
        <v>853</v>
      </c>
      <c r="C324" s="12" t="s">
        <v>3699</v>
      </c>
      <c r="D324" s="13">
        <v>23.23</v>
      </c>
      <c r="E324" s="20">
        <f t="shared" si="12"/>
        <v>76.77</v>
      </c>
      <c r="F324" s="14">
        <v>4.3048000000000002</v>
      </c>
      <c r="G324" s="15">
        <f t="shared" si="13"/>
        <v>4.3047783039173479</v>
      </c>
      <c r="H324" s="8" t="str">
        <f t="shared" si="14"/>
        <v>Yes</v>
      </c>
    </row>
    <row r="325" spans="1:8" x14ac:dyDescent="0.4">
      <c r="A325" s="12" t="s">
        <v>860</v>
      </c>
      <c r="B325" s="12" t="s">
        <v>861</v>
      </c>
      <c r="C325" s="12" t="s">
        <v>3699</v>
      </c>
      <c r="D325" s="13">
        <v>41.98</v>
      </c>
      <c r="E325" s="20">
        <f t="shared" si="12"/>
        <v>58.02</v>
      </c>
      <c r="F325" s="14">
        <v>2.3820999999999999</v>
      </c>
      <c r="G325" s="15">
        <f t="shared" si="13"/>
        <v>2.3820867079561698</v>
      </c>
      <c r="H325" s="8" t="str">
        <f t="shared" si="14"/>
        <v>Yes</v>
      </c>
    </row>
    <row r="326" spans="1:8" x14ac:dyDescent="0.4">
      <c r="A326" s="12" t="s">
        <v>862</v>
      </c>
      <c r="B326" s="12" t="s">
        <v>863</v>
      </c>
      <c r="C326" s="12" t="s">
        <v>3699</v>
      </c>
      <c r="D326" s="13">
        <v>35.53</v>
      </c>
      <c r="E326" s="20">
        <f t="shared" ref="E326:E389" si="15">100-D326</f>
        <v>64.47</v>
      </c>
      <c r="F326" s="14">
        <v>2.8144999999999998</v>
      </c>
      <c r="G326" s="15">
        <f t="shared" ref="G326:G389" si="16">IFERROR(100/D326,"")</f>
        <v>2.8145229383619474</v>
      </c>
      <c r="H326" s="8" t="str">
        <f t="shared" ref="H326:H389" si="17">IF(E326&gt;0,"Yes","No — 0% funding")</f>
        <v>Yes</v>
      </c>
    </row>
    <row r="327" spans="1:8" x14ac:dyDescent="0.4">
      <c r="A327" s="12" t="s">
        <v>866</v>
      </c>
      <c r="B327" s="12" t="s">
        <v>867</v>
      </c>
      <c r="C327" s="12" t="s">
        <v>3699</v>
      </c>
      <c r="D327" s="13">
        <v>39.79</v>
      </c>
      <c r="E327" s="20">
        <f t="shared" si="15"/>
        <v>60.21</v>
      </c>
      <c r="F327" s="14">
        <v>2.5131999999999999</v>
      </c>
      <c r="G327" s="15">
        <f t="shared" si="16"/>
        <v>2.5131942699170646</v>
      </c>
      <c r="H327" s="8" t="str">
        <f t="shared" si="17"/>
        <v>Yes</v>
      </c>
    </row>
    <row r="328" spans="1:8" x14ac:dyDescent="0.4">
      <c r="A328" s="12" t="s">
        <v>3706</v>
      </c>
      <c r="B328" s="12" t="s">
        <v>3707</v>
      </c>
      <c r="C328" s="12" t="s">
        <v>3699</v>
      </c>
      <c r="D328" s="13">
        <v>26.5</v>
      </c>
      <c r="E328" s="20">
        <f t="shared" si="15"/>
        <v>73.5</v>
      </c>
      <c r="F328" s="14">
        <v>3.7736000000000001</v>
      </c>
      <c r="G328" s="15">
        <f t="shared" si="16"/>
        <v>3.7735849056603774</v>
      </c>
      <c r="H328" s="8" t="str">
        <f t="shared" si="17"/>
        <v>Yes</v>
      </c>
    </row>
    <row r="329" spans="1:8" x14ac:dyDescent="0.4">
      <c r="A329" s="12" t="s">
        <v>868</v>
      </c>
      <c r="B329" s="12" t="s">
        <v>869</v>
      </c>
      <c r="C329" s="12" t="s">
        <v>3699</v>
      </c>
      <c r="D329" s="13">
        <v>26.5</v>
      </c>
      <c r="E329" s="20">
        <f t="shared" si="15"/>
        <v>73.5</v>
      </c>
      <c r="F329" s="14">
        <v>3.7736000000000001</v>
      </c>
      <c r="G329" s="15">
        <f t="shared" si="16"/>
        <v>3.7735849056603774</v>
      </c>
      <c r="H329" s="8" t="str">
        <f t="shared" si="17"/>
        <v>Yes</v>
      </c>
    </row>
    <row r="330" spans="1:8" x14ac:dyDescent="0.4">
      <c r="A330" s="12" t="s">
        <v>3708</v>
      </c>
      <c r="B330" s="12" t="s">
        <v>3709</v>
      </c>
      <c r="C330" s="12" t="s">
        <v>3699</v>
      </c>
      <c r="D330" s="13">
        <v>26.5</v>
      </c>
      <c r="E330" s="20">
        <f t="shared" si="15"/>
        <v>73.5</v>
      </c>
      <c r="F330" s="14">
        <v>3.7736000000000001</v>
      </c>
      <c r="G330" s="15">
        <f t="shared" si="16"/>
        <v>3.7735849056603774</v>
      </c>
      <c r="H330" s="8" t="str">
        <f t="shared" si="17"/>
        <v>Yes</v>
      </c>
    </row>
    <row r="331" spans="1:8" x14ac:dyDescent="0.4">
      <c r="A331" s="12" t="s">
        <v>870</v>
      </c>
      <c r="B331" s="12" t="s">
        <v>871</v>
      </c>
      <c r="C331" s="12" t="s">
        <v>3699</v>
      </c>
      <c r="D331" s="13">
        <v>36.25</v>
      </c>
      <c r="E331" s="20">
        <f t="shared" si="15"/>
        <v>63.75</v>
      </c>
      <c r="F331" s="14">
        <v>2.7585999999999999</v>
      </c>
      <c r="G331" s="15">
        <f t="shared" si="16"/>
        <v>2.7586206896551726</v>
      </c>
      <c r="H331" s="8" t="str">
        <f t="shared" si="17"/>
        <v>Yes</v>
      </c>
    </row>
    <row r="332" spans="1:8" x14ac:dyDescent="0.4">
      <c r="A332" s="12" t="s">
        <v>872</v>
      </c>
      <c r="B332" s="12" t="s">
        <v>873</v>
      </c>
      <c r="C332" s="12" t="s">
        <v>3699</v>
      </c>
      <c r="D332" s="13">
        <v>26.5</v>
      </c>
      <c r="E332" s="20">
        <f t="shared" si="15"/>
        <v>73.5</v>
      </c>
      <c r="F332" s="14">
        <v>3.7736000000000001</v>
      </c>
      <c r="G332" s="15">
        <f t="shared" si="16"/>
        <v>3.7735849056603774</v>
      </c>
      <c r="H332" s="8" t="str">
        <f t="shared" si="17"/>
        <v>Yes</v>
      </c>
    </row>
    <row r="333" spans="1:8" x14ac:dyDescent="0.4">
      <c r="A333" s="12" t="s">
        <v>876</v>
      </c>
      <c r="B333" s="12" t="s">
        <v>877</v>
      </c>
      <c r="C333" s="12" t="s">
        <v>3699</v>
      </c>
      <c r="D333" s="13">
        <v>35.229999999999997</v>
      </c>
      <c r="E333" s="20">
        <f t="shared" si="15"/>
        <v>64.77000000000001</v>
      </c>
      <c r="F333" s="14">
        <v>2.8384999999999998</v>
      </c>
      <c r="G333" s="15">
        <f t="shared" si="16"/>
        <v>2.8384899233607723</v>
      </c>
      <c r="H333" s="8" t="str">
        <f t="shared" si="17"/>
        <v>Yes</v>
      </c>
    </row>
    <row r="334" spans="1:8" x14ac:dyDescent="0.4">
      <c r="A334" s="12" t="s">
        <v>878</v>
      </c>
      <c r="B334" s="12" t="s">
        <v>879</v>
      </c>
      <c r="C334" s="12" t="s">
        <v>3699</v>
      </c>
      <c r="D334" s="13">
        <v>36.68</v>
      </c>
      <c r="E334" s="20">
        <f t="shared" si="15"/>
        <v>63.32</v>
      </c>
      <c r="F334" s="14">
        <v>2.7263000000000002</v>
      </c>
      <c r="G334" s="15">
        <f t="shared" si="16"/>
        <v>2.7262813522355507</v>
      </c>
      <c r="H334" s="8" t="str">
        <f t="shared" si="17"/>
        <v>Yes</v>
      </c>
    </row>
    <row r="335" spans="1:8" x14ac:dyDescent="0.4">
      <c r="A335" s="12" t="s">
        <v>880</v>
      </c>
      <c r="B335" s="12" t="s">
        <v>881</v>
      </c>
      <c r="C335" s="12" t="s">
        <v>3699</v>
      </c>
      <c r="D335" s="13">
        <v>50</v>
      </c>
      <c r="E335" s="20">
        <f t="shared" si="15"/>
        <v>50</v>
      </c>
      <c r="F335" s="14">
        <v>2</v>
      </c>
      <c r="G335" s="15">
        <f t="shared" si="16"/>
        <v>2</v>
      </c>
      <c r="H335" s="8" t="str">
        <f t="shared" si="17"/>
        <v>Yes</v>
      </c>
    </row>
    <row r="336" spans="1:8" x14ac:dyDescent="0.4">
      <c r="A336" s="12" t="s">
        <v>882</v>
      </c>
      <c r="B336" s="12" t="s">
        <v>883</v>
      </c>
      <c r="C336" s="12" t="s">
        <v>3699</v>
      </c>
      <c r="D336" s="13">
        <v>24.78</v>
      </c>
      <c r="E336" s="20">
        <f t="shared" si="15"/>
        <v>75.22</v>
      </c>
      <c r="F336" s="14">
        <v>4.0354999999999999</v>
      </c>
      <c r="G336" s="15">
        <f t="shared" si="16"/>
        <v>4.0355125100887808</v>
      </c>
      <c r="H336" s="8" t="str">
        <f t="shared" si="17"/>
        <v>Yes</v>
      </c>
    </row>
    <row r="337" spans="1:8" x14ac:dyDescent="0.4">
      <c r="A337" s="12" t="s">
        <v>884</v>
      </c>
      <c r="B337" s="12" t="s">
        <v>885</v>
      </c>
      <c r="C337" s="12" t="s">
        <v>3699</v>
      </c>
      <c r="D337" s="13">
        <v>29.65</v>
      </c>
      <c r="E337" s="20">
        <f t="shared" si="15"/>
        <v>70.349999999999994</v>
      </c>
      <c r="F337" s="14">
        <v>3.3727</v>
      </c>
      <c r="G337" s="15">
        <f t="shared" si="16"/>
        <v>3.3726812816188874</v>
      </c>
      <c r="H337" s="8" t="str">
        <f t="shared" si="17"/>
        <v>Yes</v>
      </c>
    </row>
    <row r="338" spans="1:8" x14ac:dyDescent="0.4">
      <c r="A338" s="12" t="s">
        <v>886</v>
      </c>
      <c r="B338" s="12" t="s">
        <v>887</v>
      </c>
      <c r="C338" s="12" t="s">
        <v>3699</v>
      </c>
      <c r="D338" s="13">
        <v>37.799999999999997</v>
      </c>
      <c r="E338" s="20">
        <f t="shared" si="15"/>
        <v>62.2</v>
      </c>
      <c r="F338" s="14">
        <v>2.6455000000000002</v>
      </c>
      <c r="G338" s="15">
        <f t="shared" si="16"/>
        <v>2.6455026455026456</v>
      </c>
      <c r="H338" s="8" t="str">
        <f t="shared" si="17"/>
        <v>Yes</v>
      </c>
    </row>
    <row r="339" spans="1:8" x14ac:dyDescent="0.4">
      <c r="A339" s="12" t="s">
        <v>890</v>
      </c>
      <c r="B339" s="12" t="s">
        <v>891</v>
      </c>
      <c r="C339" s="12" t="s">
        <v>3699</v>
      </c>
      <c r="D339" s="13">
        <v>30.48</v>
      </c>
      <c r="E339" s="20">
        <f t="shared" si="15"/>
        <v>69.52</v>
      </c>
      <c r="F339" s="14">
        <v>3.2808000000000002</v>
      </c>
      <c r="G339" s="15">
        <f t="shared" si="16"/>
        <v>3.2808398950131235</v>
      </c>
      <c r="H339" s="8" t="str">
        <f t="shared" si="17"/>
        <v>Yes</v>
      </c>
    </row>
    <row r="340" spans="1:8" x14ac:dyDescent="0.4">
      <c r="A340" s="12" t="s">
        <v>3575</v>
      </c>
      <c r="B340" s="12" t="s">
        <v>3576</v>
      </c>
      <c r="C340" s="12" t="s">
        <v>3699</v>
      </c>
      <c r="D340" s="13">
        <v>35</v>
      </c>
      <c r="E340" s="20">
        <f t="shared" si="15"/>
        <v>65</v>
      </c>
      <c r="F340" s="14">
        <v>2.8571</v>
      </c>
      <c r="G340" s="15">
        <f t="shared" si="16"/>
        <v>2.8571428571428572</v>
      </c>
      <c r="H340" s="8" t="str">
        <f t="shared" si="17"/>
        <v>Yes</v>
      </c>
    </row>
    <row r="341" spans="1:8" x14ac:dyDescent="0.4">
      <c r="A341" s="12" t="s">
        <v>3577</v>
      </c>
      <c r="B341" s="12" t="s">
        <v>3578</v>
      </c>
      <c r="C341" s="12" t="s">
        <v>3699</v>
      </c>
      <c r="D341" s="13">
        <v>35</v>
      </c>
      <c r="E341" s="20">
        <f t="shared" si="15"/>
        <v>65</v>
      </c>
      <c r="F341" s="14">
        <v>2.8571</v>
      </c>
      <c r="G341" s="15">
        <f t="shared" si="16"/>
        <v>2.8571428571428572</v>
      </c>
      <c r="H341" s="8" t="str">
        <f t="shared" si="17"/>
        <v>Yes</v>
      </c>
    </row>
    <row r="342" spans="1:8" x14ac:dyDescent="0.4">
      <c r="A342" s="12" t="s">
        <v>896</v>
      </c>
      <c r="B342" s="12" t="s">
        <v>897</v>
      </c>
      <c r="C342" s="12" t="s">
        <v>3699</v>
      </c>
      <c r="D342" s="13">
        <v>36.54</v>
      </c>
      <c r="E342" s="20">
        <f t="shared" si="15"/>
        <v>63.46</v>
      </c>
      <c r="F342" s="14">
        <v>2.7366999999999999</v>
      </c>
      <c r="G342" s="15">
        <f t="shared" si="16"/>
        <v>2.7367268746579092</v>
      </c>
      <c r="H342" s="8" t="str">
        <f t="shared" si="17"/>
        <v>Yes</v>
      </c>
    </row>
    <row r="343" spans="1:8" x14ac:dyDescent="0.4">
      <c r="A343" s="12" t="s">
        <v>898</v>
      </c>
      <c r="B343" s="12" t="s">
        <v>899</v>
      </c>
      <c r="C343" s="12" t="s">
        <v>3699</v>
      </c>
      <c r="D343" s="13">
        <v>37.549999999999997</v>
      </c>
      <c r="E343" s="20">
        <f t="shared" si="15"/>
        <v>62.45</v>
      </c>
      <c r="F343" s="14">
        <v>2.6631</v>
      </c>
      <c r="G343" s="15">
        <f t="shared" si="16"/>
        <v>2.6631158455392812</v>
      </c>
      <c r="H343" s="8" t="str">
        <f t="shared" si="17"/>
        <v>Yes</v>
      </c>
    </row>
    <row r="344" spans="1:8" x14ac:dyDescent="0.4">
      <c r="A344" s="12" t="s">
        <v>902</v>
      </c>
      <c r="B344" s="12" t="s">
        <v>903</v>
      </c>
      <c r="C344" s="12" t="s">
        <v>3699</v>
      </c>
      <c r="D344" s="13">
        <v>31.77</v>
      </c>
      <c r="E344" s="20">
        <f t="shared" si="15"/>
        <v>68.23</v>
      </c>
      <c r="F344" s="14">
        <v>3.1476000000000002</v>
      </c>
      <c r="G344" s="15">
        <f t="shared" si="16"/>
        <v>3.1476235442241109</v>
      </c>
      <c r="H344" s="8" t="str">
        <f t="shared" si="17"/>
        <v>Yes</v>
      </c>
    </row>
    <row r="345" spans="1:8" x14ac:dyDescent="0.4">
      <c r="A345" s="12" t="s">
        <v>3710</v>
      </c>
      <c r="B345" s="12" t="s">
        <v>3711</v>
      </c>
      <c r="C345" s="12" t="s">
        <v>3699</v>
      </c>
      <c r="D345" s="13">
        <v>20</v>
      </c>
      <c r="E345" s="20">
        <f t="shared" si="15"/>
        <v>80</v>
      </c>
      <c r="F345" s="14">
        <v>5</v>
      </c>
      <c r="G345" s="15">
        <f t="shared" si="16"/>
        <v>5</v>
      </c>
      <c r="H345" s="8" t="str">
        <f t="shared" si="17"/>
        <v>Yes</v>
      </c>
    </row>
    <row r="346" spans="1:8" x14ac:dyDescent="0.4">
      <c r="A346" s="12" t="s">
        <v>906</v>
      </c>
      <c r="B346" s="12" t="s">
        <v>907</v>
      </c>
      <c r="C346" s="12" t="s">
        <v>3699</v>
      </c>
      <c r="D346" s="13">
        <v>35.340000000000003</v>
      </c>
      <c r="E346" s="20">
        <f t="shared" si="15"/>
        <v>64.66</v>
      </c>
      <c r="F346" s="14">
        <v>2.8296999999999999</v>
      </c>
      <c r="G346" s="15">
        <f t="shared" si="16"/>
        <v>2.8296547821165814</v>
      </c>
      <c r="H346" s="8" t="str">
        <f t="shared" si="17"/>
        <v>Yes</v>
      </c>
    </row>
    <row r="347" spans="1:8" x14ac:dyDescent="0.4">
      <c r="A347" s="12" t="s">
        <v>908</v>
      </c>
      <c r="B347" s="12" t="s">
        <v>909</v>
      </c>
      <c r="C347" s="12" t="s">
        <v>3699</v>
      </c>
      <c r="D347" s="13">
        <v>20</v>
      </c>
      <c r="E347" s="20">
        <f t="shared" si="15"/>
        <v>80</v>
      </c>
      <c r="F347" s="14">
        <v>5</v>
      </c>
      <c r="G347" s="15">
        <f t="shared" si="16"/>
        <v>5</v>
      </c>
      <c r="H347" s="8" t="str">
        <f t="shared" si="17"/>
        <v>Yes</v>
      </c>
    </row>
    <row r="348" spans="1:8" x14ac:dyDescent="0.4">
      <c r="A348" s="12" t="s">
        <v>910</v>
      </c>
      <c r="B348" s="12" t="s">
        <v>911</v>
      </c>
      <c r="C348" s="12" t="s">
        <v>3699</v>
      </c>
      <c r="D348" s="13">
        <v>29.02</v>
      </c>
      <c r="E348" s="20">
        <f t="shared" si="15"/>
        <v>70.98</v>
      </c>
      <c r="F348" s="14">
        <v>3.4459</v>
      </c>
      <c r="G348" s="15">
        <f t="shared" si="16"/>
        <v>3.4458993797381119</v>
      </c>
      <c r="H348" s="8" t="str">
        <f t="shared" si="17"/>
        <v>Yes</v>
      </c>
    </row>
    <row r="349" spans="1:8" x14ac:dyDescent="0.4">
      <c r="A349" s="12" t="s">
        <v>912</v>
      </c>
      <c r="B349" s="12" t="s">
        <v>913</v>
      </c>
      <c r="C349" s="12" t="s">
        <v>3699</v>
      </c>
      <c r="D349" s="13">
        <v>39.9</v>
      </c>
      <c r="E349" s="20">
        <f t="shared" si="15"/>
        <v>60.1</v>
      </c>
      <c r="F349" s="14">
        <v>2.5063</v>
      </c>
      <c r="G349" s="15">
        <f t="shared" si="16"/>
        <v>2.5062656641604013</v>
      </c>
      <c r="H349" s="8" t="str">
        <f t="shared" si="17"/>
        <v>Yes</v>
      </c>
    </row>
    <row r="350" spans="1:8" x14ac:dyDescent="0.4">
      <c r="A350" s="12" t="s">
        <v>914</v>
      </c>
      <c r="B350" s="12" t="s">
        <v>915</v>
      </c>
      <c r="C350" s="12" t="s">
        <v>3699</v>
      </c>
      <c r="D350" s="13">
        <v>30.73</v>
      </c>
      <c r="E350" s="20">
        <f t="shared" si="15"/>
        <v>69.27</v>
      </c>
      <c r="F350" s="14">
        <v>3.2541000000000002</v>
      </c>
      <c r="G350" s="15">
        <f t="shared" si="16"/>
        <v>3.2541490400260331</v>
      </c>
      <c r="H350" s="8" t="str">
        <f t="shared" si="17"/>
        <v>Yes</v>
      </c>
    </row>
    <row r="351" spans="1:8" x14ac:dyDescent="0.4">
      <c r="A351" s="12" t="s">
        <v>916</v>
      </c>
      <c r="B351" s="12" t="s">
        <v>917</v>
      </c>
      <c r="C351" s="12" t="s">
        <v>3699</v>
      </c>
      <c r="D351" s="13">
        <v>36.42</v>
      </c>
      <c r="E351" s="20">
        <f t="shared" si="15"/>
        <v>63.58</v>
      </c>
      <c r="F351" s="14">
        <v>2.7456999999999998</v>
      </c>
      <c r="G351" s="15">
        <f t="shared" si="16"/>
        <v>2.745744096650192</v>
      </c>
      <c r="H351" s="8" t="str">
        <f t="shared" si="17"/>
        <v>Yes</v>
      </c>
    </row>
    <row r="352" spans="1:8" x14ac:dyDescent="0.4">
      <c r="A352" s="12" t="s">
        <v>918</v>
      </c>
      <c r="B352" s="12" t="s">
        <v>919</v>
      </c>
      <c r="C352" s="12" t="s">
        <v>3699</v>
      </c>
      <c r="D352" s="13">
        <v>34.5</v>
      </c>
      <c r="E352" s="20">
        <f t="shared" si="15"/>
        <v>65.5</v>
      </c>
      <c r="F352" s="14">
        <v>2.8986000000000001</v>
      </c>
      <c r="G352" s="15">
        <f t="shared" si="16"/>
        <v>2.8985507246376812</v>
      </c>
      <c r="H352" s="8" t="str">
        <f t="shared" si="17"/>
        <v>Yes</v>
      </c>
    </row>
    <row r="353" spans="1:8" x14ac:dyDescent="0.4">
      <c r="A353" s="12" t="s">
        <v>920</v>
      </c>
      <c r="B353" s="12" t="s">
        <v>921</v>
      </c>
      <c r="C353" s="12" t="s">
        <v>3699</v>
      </c>
      <c r="D353" s="13">
        <v>40.42</v>
      </c>
      <c r="E353" s="20">
        <f t="shared" si="15"/>
        <v>59.58</v>
      </c>
      <c r="F353" s="14">
        <v>2.4740000000000002</v>
      </c>
      <c r="G353" s="15">
        <f t="shared" si="16"/>
        <v>2.474022761009401</v>
      </c>
      <c r="H353" s="8" t="str">
        <f t="shared" si="17"/>
        <v>Yes</v>
      </c>
    </row>
    <row r="354" spans="1:8" x14ac:dyDescent="0.4">
      <c r="A354" s="12" t="s">
        <v>922</v>
      </c>
      <c r="B354" s="12" t="s">
        <v>923</v>
      </c>
      <c r="C354" s="12" t="s">
        <v>3699</v>
      </c>
      <c r="D354" s="13">
        <v>35</v>
      </c>
      <c r="E354" s="20">
        <f t="shared" si="15"/>
        <v>65</v>
      </c>
      <c r="F354" s="14">
        <v>2.8571</v>
      </c>
      <c r="G354" s="15">
        <f t="shared" si="16"/>
        <v>2.8571428571428572</v>
      </c>
      <c r="H354" s="8" t="str">
        <f t="shared" si="17"/>
        <v>Yes</v>
      </c>
    </row>
    <row r="355" spans="1:8" x14ac:dyDescent="0.4">
      <c r="A355" s="12" t="s">
        <v>924</v>
      </c>
      <c r="B355" s="12" t="s">
        <v>925</v>
      </c>
      <c r="C355" s="12" t="s">
        <v>3699</v>
      </c>
      <c r="D355" s="13">
        <v>20</v>
      </c>
      <c r="E355" s="20">
        <f t="shared" si="15"/>
        <v>80</v>
      </c>
      <c r="F355" s="14">
        <v>5</v>
      </c>
      <c r="G355" s="15">
        <f t="shared" si="16"/>
        <v>5</v>
      </c>
      <c r="H355" s="8" t="str">
        <f t="shared" si="17"/>
        <v>Yes</v>
      </c>
    </row>
    <row r="356" spans="1:8" x14ac:dyDescent="0.4">
      <c r="A356" s="12" t="s">
        <v>926</v>
      </c>
      <c r="B356" s="12" t="s">
        <v>927</v>
      </c>
      <c r="C356" s="12" t="s">
        <v>3699</v>
      </c>
      <c r="D356" s="13">
        <v>30.37</v>
      </c>
      <c r="E356" s="20">
        <f t="shared" si="15"/>
        <v>69.63</v>
      </c>
      <c r="F356" s="14">
        <v>3.2927</v>
      </c>
      <c r="G356" s="15">
        <f t="shared" si="16"/>
        <v>3.2927230819888047</v>
      </c>
      <c r="H356" s="8" t="str">
        <f t="shared" si="17"/>
        <v>Yes</v>
      </c>
    </row>
    <row r="357" spans="1:8" x14ac:dyDescent="0.4">
      <c r="A357" s="12" t="s">
        <v>928</v>
      </c>
      <c r="B357" s="12" t="s">
        <v>929</v>
      </c>
      <c r="C357" s="12" t="s">
        <v>3699</v>
      </c>
      <c r="D357" s="13">
        <v>26.5</v>
      </c>
      <c r="E357" s="20">
        <f t="shared" si="15"/>
        <v>73.5</v>
      </c>
      <c r="F357" s="14">
        <v>3.7736000000000001</v>
      </c>
      <c r="G357" s="15">
        <f t="shared" si="16"/>
        <v>3.7735849056603774</v>
      </c>
      <c r="H357" s="8" t="str">
        <f t="shared" si="17"/>
        <v>Yes</v>
      </c>
    </row>
    <row r="358" spans="1:8" x14ac:dyDescent="0.4">
      <c r="A358" s="12" t="s">
        <v>930</v>
      </c>
      <c r="B358" s="12" t="s">
        <v>931</v>
      </c>
      <c r="C358" s="12" t="s">
        <v>3699</v>
      </c>
      <c r="D358" s="13">
        <v>35.630000000000003</v>
      </c>
      <c r="E358" s="20">
        <f t="shared" si="15"/>
        <v>64.37</v>
      </c>
      <c r="F358" s="14">
        <v>2.8066</v>
      </c>
      <c r="G358" s="15">
        <f t="shared" si="16"/>
        <v>2.8066236317709792</v>
      </c>
      <c r="H358" s="8" t="str">
        <f t="shared" si="17"/>
        <v>Yes</v>
      </c>
    </row>
    <row r="359" spans="1:8" x14ac:dyDescent="0.4">
      <c r="A359" s="12" t="s">
        <v>934</v>
      </c>
      <c r="B359" s="12" t="s">
        <v>935</v>
      </c>
      <c r="C359" s="12" t="s">
        <v>3699</v>
      </c>
      <c r="D359" s="13">
        <v>30.8</v>
      </c>
      <c r="E359" s="20">
        <f t="shared" si="15"/>
        <v>69.2</v>
      </c>
      <c r="F359" s="14">
        <v>3.2467999999999999</v>
      </c>
      <c r="G359" s="15">
        <f t="shared" si="16"/>
        <v>3.2467532467532467</v>
      </c>
      <c r="H359" s="8" t="str">
        <f t="shared" si="17"/>
        <v>Yes</v>
      </c>
    </row>
    <row r="360" spans="1:8" x14ac:dyDescent="0.4">
      <c r="A360" s="12" t="s">
        <v>936</v>
      </c>
      <c r="B360" s="12" t="s">
        <v>937</v>
      </c>
      <c r="C360" s="12" t="s">
        <v>3699</v>
      </c>
      <c r="D360" s="13">
        <v>35</v>
      </c>
      <c r="E360" s="20">
        <f t="shared" si="15"/>
        <v>65</v>
      </c>
      <c r="F360" s="14">
        <v>2.8571</v>
      </c>
      <c r="G360" s="15">
        <f t="shared" si="16"/>
        <v>2.8571428571428572</v>
      </c>
      <c r="H360" s="8" t="str">
        <f t="shared" si="17"/>
        <v>Yes</v>
      </c>
    </row>
    <row r="361" spans="1:8" x14ac:dyDescent="0.4">
      <c r="A361" s="12" t="s">
        <v>938</v>
      </c>
      <c r="B361" s="12" t="s">
        <v>939</v>
      </c>
      <c r="C361" s="12" t="s">
        <v>3699</v>
      </c>
      <c r="D361" s="13">
        <v>37.79</v>
      </c>
      <c r="E361" s="20">
        <f t="shared" si="15"/>
        <v>62.21</v>
      </c>
      <c r="F361" s="14">
        <v>2.6461999999999999</v>
      </c>
      <c r="G361" s="15">
        <f t="shared" si="16"/>
        <v>2.6462026991267531</v>
      </c>
      <c r="H361" s="8" t="str">
        <f t="shared" si="17"/>
        <v>Yes</v>
      </c>
    </row>
    <row r="362" spans="1:8" x14ac:dyDescent="0.4">
      <c r="A362" s="12" t="s">
        <v>940</v>
      </c>
      <c r="B362" s="12" t="s">
        <v>941</v>
      </c>
      <c r="C362" s="12" t="s">
        <v>3699</v>
      </c>
      <c r="D362" s="13">
        <v>38.72</v>
      </c>
      <c r="E362" s="20">
        <f t="shared" si="15"/>
        <v>61.28</v>
      </c>
      <c r="F362" s="14">
        <v>2.5825999999999998</v>
      </c>
      <c r="G362" s="15">
        <f t="shared" si="16"/>
        <v>2.5826446280991737</v>
      </c>
      <c r="H362" s="8" t="str">
        <f t="shared" si="17"/>
        <v>Yes</v>
      </c>
    </row>
    <row r="363" spans="1:8" x14ac:dyDescent="0.4">
      <c r="A363" s="12" t="s">
        <v>942</v>
      </c>
      <c r="B363" s="12" t="s">
        <v>943</v>
      </c>
      <c r="C363" s="12" t="s">
        <v>3699</v>
      </c>
      <c r="D363" s="13">
        <v>35.58</v>
      </c>
      <c r="E363" s="20">
        <f t="shared" si="15"/>
        <v>64.42</v>
      </c>
      <c r="F363" s="14">
        <v>2.8106</v>
      </c>
      <c r="G363" s="15">
        <f t="shared" si="16"/>
        <v>2.8105677346824058</v>
      </c>
      <c r="H363" s="8" t="str">
        <f t="shared" si="17"/>
        <v>Yes</v>
      </c>
    </row>
    <row r="364" spans="1:8" x14ac:dyDescent="0.4">
      <c r="A364" s="12" t="s">
        <v>944</v>
      </c>
      <c r="B364" s="12" t="s">
        <v>945</v>
      </c>
      <c r="C364" s="12" t="s">
        <v>3699</v>
      </c>
      <c r="D364" s="13">
        <v>35</v>
      </c>
      <c r="E364" s="20">
        <f t="shared" si="15"/>
        <v>65</v>
      </c>
      <c r="F364" s="14">
        <v>2.8571</v>
      </c>
      <c r="G364" s="15">
        <f t="shared" si="16"/>
        <v>2.8571428571428572</v>
      </c>
      <c r="H364" s="8" t="str">
        <f t="shared" si="17"/>
        <v>Yes</v>
      </c>
    </row>
    <row r="365" spans="1:8" x14ac:dyDescent="0.4">
      <c r="A365" s="12" t="s">
        <v>946</v>
      </c>
      <c r="B365" s="12" t="s">
        <v>947</v>
      </c>
      <c r="C365" s="12" t="s">
        <v>3699</v>
      </c>
      <c r="D365" s="13">
        <v>20</v>
      </c>
      <c r="E365" s="20">
        <f t="shared" si="15"/>
        <v>80</v>
      </c>
      <c r="F365" s="14">
        <v>5</v>
      </c>
      <c r="G365" s="15">
        <f t="shared" si="16"/>
        <v>5</v>
      </c>
      <c r="H365" s="8" t="str">
        <f t="shared" si="17"/>
        <v>Yes</v>
      </c>
    </row>
    <row r="366" spans="1:8" x14ac:dyDescent="0.4">
      <c r="A366" s="12" t="s">
        <v>948</v>
      </c>
      <c r="B366" s="12" t="s">
        <v>949</v>
      </c>
      <c r="C366" s="12" t="s">
        <v>3699</v>
      </c>
      <c r="D366" s="13">
        <v>20</v>
      </c>
      <c r="E366" s="20">
        <f t="shared" si="15"/>
        <v>80</v>
      </c>
      <c r="F366" s="14">
        <v>5</v>
      </c>
      <c r="G366" s="15">
        <f t="shared" si="16"/>
        <v>5</v>
      </c>
      <c r="H366" s="8" t="str">
        <f t="shared" si="17"/>
        <v>Yes</v>
      </c>
    </row>
    <row r="367" spans="1:8" x14ac:dyDescent="0.4">
      <c r="A367" s="12" t="s">
        <v>950</v>
      </c>
      <c r="B367" s="12" t="s">
        <v>951</v>
      </c>
      <c r="C367" s="12" t="s">
        <v>3699</v>
      </c>
      <c r="D367" s="13">
        <v>35</v>
      </c>
      <c r="E367" s="20">
        <f t="shared" si="15"/>
        <v>65</v>
      </c>
      <c r="F367" s="14">
        <v>2.8571</v>
      </c>
      <c r="G367" s="15">
        <f t="shared" si="16"/>
        <v>2.8571428571428572</v>
      </c>
      <c r="H367" s="8" t="str">
        <f t="shared" si="17"/>
        <v>Yes</v>
      </c>
    </row>
    <row r="368" spans="1:8" x14ac:dyDescent="0.4">
      <c r="A368" s="12" t="s">
        <v>952</v>
      </c>
      <c r="B368" s="12" t="s">
        <v>953</v>
      </c>
      <c r="C368" s="12" t="s">
        <v>3699</v>
      </c>
      <c r="D368" s="13">
        <v>30.07</v>
      </c>
      <c r="E368" s="20">
        <f t="shared" si="15"/>
        <v>69.930000000000007</v>
      </c>
      <c r="F368" s="14">
        <v>3.3256000000000001</v>
      </c>
      <c r="G368" s="15">
        <f t="shared" si="16"/>
        <v>3.3255736614566014</v>
      </c>
      <c r="H368" s="8" t="str">
        <f t="shared" si="17"/>
        <v>Yes</v>
      </c>
    </row>
    <row r="369" spans="1:8" x14ac:dyDescent="0.4">
      <c r="A369" s="12" t="s">
        <v>954</v>
      </c>
      <c r="B369" s="12" t="s">
        <v>955</v>
      </c>
      <c r="C369" s="12" t="s">
        <v>3699</v>
      </c>
      <c r="D369" s="13">
        <v>35</v>
      </c>
      <c r="E369" s="20">
        <f t="shared" si="15"/>
        <v>65</v>
      </c>
      <c r="F369" s="14">
        <v>2.8571</v>
      </c>
      <c r="G369" s="15">
        <f t="shared" si="16"/>
        <v>2.8571428571428572</v>
      </c>
      <c r="H369" s="8" t="str">
        <f t="shared" si="17"/>
        <v>Yes</v>
      </c>
    </row>
    <row r="370" spans="1:8" x14ac:dyDescent="0.4">
      <c r="A370" s="12" t="s">
        <v>956</v>
      </c>
      <c r="B370" s="12" t="s">
        <v>957</v>
      </c>
      <c r="C370" s="12" t="s">
        <v>3699</v>
      </c>
      <c r="D370" s="13">
        <v>35.520000000000003</v>
      </c>
      <c r="E370" s="20">
        <f t="shared" si="15"/>
        <v>64.47999999999999</v>
      </c>
      <c r="F370" s="14">
        <v>2.8153000000000001</v>
      </c>
      <c r="G370" s="15">
        <f t="shared" si="16"/>
        <v>2.8153153153153152</v>
      </c>
      <c r="H370" s="8" t="str">
        <f t="shared" si="17"/>
        <v>Yes</v>
      </c>
    </row>
    <row r="371" spans="1:8" x14ac:dyDescent="0.4">
      <c r="A371" s="12" t="s">
        <v>958</v>
      </c>
      <c r="B371" s="12" t="s">
        <v>959</v>
      </c>
      <c r="C371" s="12" t="s">
        <v>3699</v>
      </c>
      <c r="D371" s="13">
        <v>29.86</v>
      </c>
      <c r="E371" s="20">
        <f t="shared" si="15"/>
        <v>70.14</v>
      </c>
      <c r="F371" s="14">
        <v>3.3490000000000002</v>
      </c>
      <c r="G371" s="15">
        <f t="shared" si="16"/>
        <v>3.3489618218352311</v>
      </c>
      <c r="H371" s="8" t="str">
        <f t="shared" si="17"/>
        <v>Yes</v>
      </c>
    </row>
    <row r="372" spans="1:8" x14ac:dyDescent="0.4">
      <c r="A372" s="12" t="s">
        <v>960</v>
      </c>
      <c r="B372" s="12" t="s">
        <v>961</v>
      </c>
      <c r="C372" s="12" t="s">
        <v>3699</v>
      </c>
      <c r="D372" s="13">
        <v>20</v>
      </c>
      <c r="E372" s="20">
        <f t="shared" si="15"/>
        <v>80</v>
      </c>
      <c r="F372" s="14">
        <v>5</v>
      </c>
      <c r="G372" s="15">
        <f t="shared" si="16"/>
        <v>5</v>
      </c>
      <c r="H372" s="8" t="str">
        <f t="shared" si="17"/>
        <v>Yes</v>
      </c>
    </row>
    <row r="373" spans="1:8" x14ac:dyDescent="0.4">
      <c r="A373" s="12" t="s">
        <v>962</v>
      </c>
      <c r="B373" s="12" t="s">
        <v>963</v>
      </c>
      <c r="C373" s="12" t="s">
        <v>3699</v>
      </c>
      <c r="D373" s="13">
        <v>50</v>
      </c>
      <c r="E373" s="20">
        <f t="shared" si="15"/>
        <v>50</v>
      </c>
      <c r="F373" s="14">
        <v>2</v>
      </c>
      <c r="G373" s="15">
        <f t="shared" si="16"/>
        <v>2</v>
      </c>
      <c r="H373" s="8" t="str">
        <f t="shared" si="17"/>
        <v>Yes</v>
      </c>
    </row>
    <row r="374" spans="1:8" x14ac:dyDescent="0.4">
      <c r="A374" s="12" t="s">
        <v>966</v>
      </c>
      <c r="B374" s="12" t="s">
        <v>967</v>
      </c>
      <c r="C374" s="12" t="s">
        <v>3699</v>
      </c>
      <c r="D374" s="13">
        <v>28.86</v>
      </c>
      <c r="E374" s="20">
        <f t="shared" si="15"/>
        <v>71.14</v>
      </c>
      <c r="F374" s="14">
        <v>3.4649999999999999</v>
      </c>
      <c r="G374" s="15">
        <f t="shared" si="16"/>
        <v>3.4650034650034649</v>
      </c>
      <c r="H374" s="8" t="str">
        <f t="shared" si="17"/>
        <v>Yes</v>
      </c>
    </row>
    <row r="375" spans="1:8" x14ac:dyDescent="0.4">
      <c r="A375" s="12" t="s">
        <v>968</v>
      </c>
      <c r="B375" s="12" t="s">
        <v>969</v>
      </c>
      <c r="C375" s="12" t="s">
        <v>3699</v>
      </c>
      <c r="D375" s="13">
        <v>35</v>
      </c>
      <c r="E375" s="20">
        <f t="shared" si="15"/>
        <v>65</v>
      </c>
      <c r="F375" s="14">
        <v>2.8571</v>
      </c>
      <c r="G375" s="15">
        <f t="shared" si="16"/>
        <v>2.8571428571428572</v>
      </c>
      <c r="H375" s="8" t="str">
        <f t="shared" si="17"/>
        <v>Yes</v>
      </c>
    </row>
    <row r="376" spans="1:8" x14ac:dyDescent="0.4">
      <c r="A376" s="12" t="s">
        <v>970</v>
      </c>
      <c r="B376" s="12" t="s">
        <v>971</v>
      </c>
      <c r="C376" s="12" t="s">
        <v>3699</v>
      </c>
      <c r="D376" s="13">
        <v>35</v>
      </c>
      <c r="E376" s="20">
        <f t="shared" si="15"/>
        <v>65</v>
      </c>
      <c r="F376" s="14">
        <v>2.8571</v>
      </c>
      <c r="G376" s="15">
        <f t="shared" si="16"/>
        <v>2.8571428571428572</v>
      </c>
      <c r="H376" s="8" t="str">
        <f t="shared" si="17"/>
        <v>Yes</v>
      </c>
    </row>
    <row r="377" spans="1:8" x14ac:dyDescent="0.4">
      <c r="A377" s="12" t="s">
        <v>972</v>
      </c>
      <c r="B377" s="12" t="s">
        <v>973</v>
      </c>
      <c r="C377" s="12" t="s">
        <v>3699</v>
      </c>
      <c r="D377" s="13">
        <v>35</v>
      </c>
      <c r="E377" s="20">
        <f t="shared" si="15"/>
        <v>65</v>
      </c>
      <c r="F377" s="14">
        <v>2.8571</v>
      </c>
      <c r="G377" s="15">
        <f t="shared" si="16"/>
        <v>2.8571428571428572</v>
      </c>
      <c r="H377" s="8" t="str">
        <f t="shared" si="17"/>
        <v>Yes</v>
      </c>
    </row>
    <row r="378" spans="1:8" x14ac:dyDescent="0.4">
      <c r="A378" s="12" t="s">
        <v>974</v>
      </c>
      <c r="B378" s="12" t="s">
        <v>975</v>
      </c>
      <c r="C378" s="12" t="s">
        <v>3699</v>
      </c>
      <c r="D378" s="13">
        <v>35</v>
      </c>
      <c r="E378" s="20">
        <f t="shared" si="15"/>
        <v>65</v>
      </c>
      <c r="F378" s="14">
        <v>2.8571</v>
      </c>
      <c r="G378" s="15">
        <f t="shared" si="16"/>
        <v>2.8571428571428572</v>
      </c>
      <c r="H378" s="8" t="str">
        <f t="shared" si="17"/>
        <v>Yes</v>
      </c>
    </row>
    <row r="379" spans="1:8" x14ac:dyDescent="0.4">
      <c r="A379" s="12" t="s">
        <v>976</v>
      </c>
      <c r="B379" s="12" t="s">
        <v>977</v>
      </c>
      <c r="C379" s="12" t="s">
        <v>3699</v>
      </c>
      <c r="D379" s="13">
        <v>26.5</v>
      </c>
      <c r="E379" s="20">
        <f t="shared" si="15"/>
        <v>73.5</v>
      </c>
      <c r="F379" s="14">
        <v>3.7736000000000001</v>
      </c>
      <c r="G379" s="15">
        <f t="shared" si="16"/>
        <v>3.7735849056603774</v>
      </c>
      <c r="H379" s="8" t="str">
        <f t="shared" si="17"/>
        <v>Yes</v>
      </c>
    </row>
    <row r="380" spans="1:8" x14ac:dyDescent="0.4">
      <c r="A380" s="12" t="s">
        <v>978</v>
      </c>
      <c r="B380" s="12" t="s">
        <v>979</v>
      </c>
      <c r="C380" s="12" t="s">
        <v>3699</v>
      </c>
      <c r="D380" s="13">
        <v>26.5</v>
      </c>
      <c r="E380" s="20">
        <f t="shared" si="15"/>
        <v>73.5</v>
      </c>
      <c r="F380" s="14">
        <v>3.7736000000000001</v>
      </c>
      <c r="G380" s="15">
        <f t="shared" si="16"/>
        <v>3.7735849056603774</v>
      </c>
      <c r="H380" s="8" t="str">
        <f t="shared" si="17"/>
        <v>Yes</v>
      </c>
    </row>
    <row r="381" spans="1:8" x14ac:dyDescent="0.4">
      <c r="A381" s="12" t="s">
        <v>986</v>
      </c>
      <c r="B381" s="12" t="s">
        <v>987</v>
      </c>
      <c r="C381" s="12" t="s">
        <v>3699</v>
      </c>
      <c r="D381" s="13">
        <v>30.06</v>
      </c>
      <c r="E381" s="20">
        <f t="shared" si="15"/>
        <v>69.94</v>
      </c>
      <c r="F381" s="14">
        <v>3.3267000000000002</v>
      </c>
      <c r="G381" s="15">
        <f t="shared" si="16"/>
        <v>3.3266799733865602</v>
      </c>
      <c r="H381" s="8" t="str">
        <f t="shared" si="17"/>
        <v>Yes</v>
      </c>
    </row>
    <row r="382" spans="1:8" x14ac:dyDescent="0.4">
      <c r="A382" s="12" t="s">
        <v>992</v>
      </c>
      <c r="B382" s="12" t="s">
        <v>993</v>
      </c>
      <c r="C382" s="12" t="s">
        <v>3699</v>
      </c>
      <c r="D382" s="13">
        <v>35.799999999999997</v>
      </c>
      <c r="E382" s="20">
        <f t="shared" si="15"/>
        <v>64.2</v>
      </c>
      <c r="F382" s="14">
        <v>2.7932999999999999</v>
      </c>
      <c r="G382" s="15">
        <f t="shared" si="16"/>
        <v>2.7932960893854752</v>
      </c>
      <c r="H382" s="8" t="str">
        <f t="shared" si="17"/>
        <v>Yes</v>
      </c>
    </row>
    <row r="383" spans="1:8" x14ac:dyDescent="0.4">
      <c r="A383" s="12" t="s">
        <v>996</v>
      </c>
      <c r="B383" s="12" t="s">
        <v>997</v>
      </c>
      <c r="C383" s="12" t="s">
        <v>3699</v>
      </c>
      <c r="D383" s="13">
        <v>35</v>
      </c>
      <c r="E383" s="20">
        <f t="shared" si="15"/>
        <v>65</v>
      </c>
      <c r="F383" s="14">
        <v>2.8571</v>
      </c>
      <c r="G383" s="15">
        <f t="shared" si="16"/>
        <v>2.8571428571428572</v>
      </c>
      <c r="H383" s="8" t="str">
        <f t="shared" si="17"/>
        <v>Yes</v>
      </c>
    </row>
    <row r="384" spans="1:8" x14ac:dyDescent="0.4">
      <c r="A384" s="12" t="s">
        <v>998</v>
      </c>
      <c r="B384" s="12" t="s">
        <v>999</v>
      </c>
      <c r="C384" s="12" t="s">
        <v>3699</v>
      </c>
      <c r="D384" s="13">
        <v>24.25</v>
      </c>
      <c r="E384" s="20">
        <f t="shared" si="15"/>
        <v>75.75</v>
      </c>
      <c r="F384" s="14">
        <v>4.1237000000000004</v>
      </c>
      <c r="G384" s="15">
        <f t="shared" si="16"/>
        <v>4.1237113402061851</v>
      </c>
      <c r="H384" s="8" t="str">
        <f t="shared" si="17"/>
        <v>Yes</v>
      </c>
    </row>
    <row r="385" spans="1:8" x14ac:dyDescent="0.4">
      <c r="A385" s="12" t="s">
        <v>1000</v>
      </c>
      <c r="B385" s="12" t="s">
        <v>1001</v>
      </c>
      <c r="C385" s="12" t="s">
        <v>3699</v>
      </c>
      <c r="D385" s="13">
        <v>35</v>
      </c>
      <c r="E385" s="20">
        <f t="shared" si="15"/>
        <v>65</v>
      </c>
      <c r="F385" s="14">
        <v>2.8571</v>
      </c>
      <c r="G385" s="15">
        <f t="shared" si="16"/>
        <v>2.8571428571428572</v>
      </c>
      <c r="H385" s="8" t="str">
        <f t="shared" si="17"/>
        <v>Yes</v>
      </c>
    </row>
    <row r="386" spans="1:8" x14ac:dyDescent="0.4">
      <c r="A386" s="12" t="s">
        <v>3583</v>
      </c>
      <c r="B386" s="12" t="s">
        <v>3584</v>
      </c>
      <c r="C386" s="12" t="s">
        <v>3699</v>
      </c>
      <c r="D386" s="13">
        <v>38.950000000000003</v>
      </c>
      <c r="E386" s="20">
        <f t="shared" si="15"/>
        <v>61.05</v>
      </c>
      <c r="F386" s="14">
        <v>2.5674000000000001</v>
      </c>
      <c r="G386" s="15">
        <f t="shared" si="16"/>
        <v>2.5673940949935812</v>
      </c>
      <c r="H386" s="8" t="str">
        <f t="shared" si="17"/>
        <v>Yes</v>
      </c>
    </row>
    <row r="387" spans="1:8" x14ac:dyDescent="0.4">
      <c r="A387" s="12" t="s">
        <v>1002</v>
      </c>
      <c r="B387" s="12" t="s">
        <v>1003</v>
      </c>
      <c r="C387" s="12" t="s">
        <v>3699</v>
      </c>
      <c r="D387" s="13">
        <v>35</v>
      </c>
      <c r="E387" s="20">
        <f t="shared" si="15"/>
        <v>65</v>
      </c>
      <c r="F387" s="14">
        <v>2.8571</v>
      </c>
      <c r="G387" s="15">
        <f t="shared" si="16"/>
        <v>2.8571428571428572</v>
      </c>
      <c r="H387" s="8" t="str">
        <f t="shared" si="17"/>
        <v>Yes</v>
      </c>
    </row>
    <row r="388" spans="1:8" x14ac:dyDescent="0.4">
      <c r="A388" s="12" t="s">
        <v>1004</v>
      </c>
      <c r="B388" s="12" t="s">
        <v>1005</v>
      </c>
      <c r="C388" s="12" t="s">
        <v>3699</v>
      </c>
      <c r="D388" s="13">
        <v>36.799999999999997</v>
      </c>
      <c r="E388" s="20">
        <f t="shared" si="15"/>
        <v>63.2</v>
      </c>
      <c r="F388" s="14">
        <v>2.7174</v>
      </c>
      <c r="G388" s="15">
        <f t="shared" si="16"/>
        <v>2.7173913043478262</v>
      </c>
      <c r="H388" s="8" t="str">
        <f t="shared" si="17"/>
        <v>Yes</v>
      </c>
    </row>
    <row r="389" spans="1:8" x14ac:dyDescent="0.4">
      <c r="A389" s="12" t="s">
        <v>1006</v>
      </c>
      <c r="B389" s="12" t="s">
        <v>1007</v>
      </c>
      <c r="C389" s="12" t="s">
        <v>3699</v>
      </c>
      <c r="D389" s="13">
        <v>34.01</v>
      </c>
      <c r="E389" s="20">
        <f t="shared" si="15"/>
        <v>65.990000000000009</v>
      </c>
      <c r="F389" s="14">
        <v>2.9403000000000001</v>
      </c>
      <c r="G389" s="15">
        <f t="shared" si="16"/>
        <v>2.9403116730373422</v>
      </c>
      <c r="H389" s="8" t="str">
        <f t="shared" si="17"/>
        <v>Yes</v>
      </c>
    </row>
    <row r="390" spans="1:8" x14ac:dyDescent="0.4">
      <c r="A390" s="12" t="s">
        <v>1008</v>
      </c>
      <c r="B390" s="12" t="s">
        <v>1009</v>
      </c>
      <c r="C390" s="12" t="s">
        <v>3699</v>
      </c>
      <c r="D390" s="13">
        <v>35</v>
      </c>
      <c r="E390" s="20">
        <f t="shared" ref="E390:E453" si="18">100-D390</f>
        <v>65</v>
      </c>
      <c r="F390" s="14">
        <v>2.8571</v>
      </c>
      <c r="G390" s="15">
        <f t="shared" ref="G390:G453" si="19">IFERROR(100/D390,"")</f>
        <v>2.8571428571428572</v>
      </c>
      <c r="H390" s="8" t="str">
        <f t="shared" ref="H390:H453" si="20">IF(E390&gt;0,"Yes","No — 0% funding")</f>
        <v>Yes</v>
      </c>
    </row>
    <row r="391" spans="1:8" x14ac:dyDescent="0.4">
      <c r="A391" s="12" t="s">
        <v>1010</v>
      </c>
      <c r="B391" s="12" t="s">
        <v>1011</v>
      </c>
      <c r="C391" s="12" t="s">
        <v>3699</v>
      </c>
      <c r="D391" s="13">
        <v>26.5</v>
      </c>
      <c r="E391" s="20">
        <f t="shared" si="18"/>
        <v>73.5</v>
      </c>
      <c r="F391" s="14">
        <v>3.7736000000000001</v>
      </c>
      <c r="G391" s="15">
        <f t="shared" si="19"/>
        <v>3.7735849056603774</v>
      </c>
      <c r="H391" s="8" t="str">
        <f t="shared" si="20"/>
        <v>Yes</v>
      </c>
    </row>
    <row r="392" spans="1:8" x14ac:dyDescent="0.4">
      <c r="A392" s="12" t="s">
        <v>1014</v>
      </c>
      <c r="B392" s="12" t="s">
        <v>1015</v>
      </c>
      <c r="C392" s="12" t="s">
        <v>3699</v>
      </c>
      <c r="D392" s="13">
        <v>35</v>
      </c>
      <c r="E392" s="20">
        <f t="shared" si="18"/>
        <v>65</v>
      </c>
      <c r="F392" s="14">
        <v>2.8571</v>
      </c>
      <c r="G392" s="15">
        <f t="shared" si="19"/>
        <v>2.8571428571428572</v>
      </c>
      <c r="H392" s="8" t="str">
        <f t="shared" si="20"/>
        <v>Yes</v>
      </c>
    </row>
    <row r="393" spans="1:8" x14ac:dyDescent="0.4">
      <c r="A393" s="12" t="s">
        <v>1016</v>
      </c>
      <c r="B393" s="12" t="s">
        <v>1017</v>
      </c>
      <c r="C393" s="12" t="s">
        <v>3699</v>
      </c>
      <c r="D393" s="13">
        <v>35.369999999999997</v>
      </c>
      <c r="E393" s="20">
        <f t="shared" si="18"/>
        <v>64.63</v>
      </c>
      <c r="F393" s="14">
        <v>2.8273000000000001</v>
      </c>
      <c r="G393" s="15">
        <f t="shared" si="19"/>
        <v>2.8272547356516826</v>
      </c>
      <c r="H393" s="8" t="str">
        <f t="shared" si="20"/>
        <v>Yes</v>
      </c>
    </row>
    <row r="394" spans="1:8" x14ac:dyDescent="0.4">
      <c r="A394" s="12" t="s">
        <v>1018</v>
      </c>
      <c r="B394" s="12" t="s">
        <v>1019</v>
      </c>
      <c r="C394" s="12" t="s">
        <v>3699</v>
      </c>
      <c r="D394" s="13">
        <v>38.549999999999997</v>
      </c>
      <c r="E394" s="20">
        <f t="shared" si="18"/>
        <v>61.45</v>
      </c>
      <c r="F394" s="14">
        <v>2.5939999999999999</v>
      </c>
      <c r="G394" s="15">
        <f t="shared" si="19"/>
        <v>2.5940337224383918</v>
      </c>
      <c r="H394" s="8" t="str">
        <f t="shared" si="20"/>
        <v>Yes</v>
      </c>
    </row>
    <row r="395" spans="1:8" x14ac:dyDescent="0.4">
      <c r="A395" s="12" t="s">
        <v>1020</v>
      </c>
      <c r="B395" s="12" t="s">
        <v>1021</v>
      </c>
      <c r="C395" s="12" t="s">
        <v>3699</v>
      </c>
      <c r="D395" s="13">
        <v>33.799999999999997</v>
      </c>
      <c r="E395" s="20">
        <f t="shared" si="18"/>
        <v>66.2</v>
      </c>
      <c r="F395" s="14">
        <v>2.9586000000000001</v>
      </c>
      <c r="G395" s="15">
        <f t="shared" si="19"/>
        <v>2.9585798816568052</v>
      </c>
      <c r="H395" s="8" t="str">
        <f t="shared" si="20"/>
        <v>Yes</v>
      </c>
    </row>
    <row r="396" spans="1:8" x14ac:dyDescent="0.4">
      <c r="A396" s="12" t="s">
        <v>1022</v>
      </c>
      <c r="B396" s="12" t="s">
        <v>1023</v>
      </c>
      <c r="C396" s="12" t="s">
        <v>3699</v>
      </c>
      <c r="D396" s="13">
        <v>35</v>
      </c>
      <c r="E396" s="20">
        <f t="shared" si="18"/>
        <v>65</v>
      </c>
      <c r="F396" s="14">
        <v>2.8571</v>
      </c>
      <c r="G396" s="15">
        <f t="shared" si="19"/>
        <v>2.8571428571428572</v>
      </c>
      <c r="H396" s="8" t="str">
        <f t="shared" si="20"/>
        <v>Yes</v>
      </c>
    </row>
    <row r="397" spans="1:8" x14ac:dyDescent="0.4">
      <c r="A397" s="12" t="s">
        <v>1024</v>
      </c>
      <c r="B397" s="12" t="s">
        <v>1025</v>
      </c>
      <c r="C397" s="12" t="s">
        <v>3699</v>
      </c>
      <c r="D397" s="13">
        <v>20</v>
      </c>
      <c r="E397" s="20">
        <f t="shared" si="18"/>
        <v>80</v>
      </c>
      <c r="F397" s="14">
        <v>5</v>
      </c>
      <c r="G397" s="15">
        <f t="shared" si="19"/>
        <v>5</v>
      </c>
      <c r="H397" s="8" t="str">
        <f t="shared" si="20"/>
        <v>Yes</v>
      </c>
    </row>
    <row r="398" spans="1:8" x14ac:dyDescent="0.4">
      <c r="A398" s="12" t="s">
        <v>1026</v>
      </c>
      <c r="B398" s="12" t="s">
        <v>1027</v>
      </c>
      <c r="C398" s="12" t="s">
        <v>3699</v>
      </c>
      <c r="D398" s="13">
        <v>30.57</v>
      </c>
      <c r="E398" s="20">
        <f t="shared" si="18"/>
        <v>69.430000000000007</v>
      </c>
      <c r="F398" s="14">
        <v>3.2711999999999999</v>
      </c>
      <c r="G398" s="15">
        <f t="shared" si="19"/>
        <v>3.2711808963035653</v>
      </c>
      <c r="H398" s="8" t="str">
        <f t="shared" si="20"/>
        <v>Yes</v>
      </c>
    </row>
    <row r="399" spans="1:8" x14ac:dyDescent="0.4">
      <c r="A399" s="12" t="s">
        <v>3712</v>
      </c>
      <c r="B399" s="12" t="s">
        <v>3713</v>
      </c>
      <c r="C399" s="12" t="s">
        <v>3699</v>
      </c>
      <c r="D399" s="13">
        <v>26.5</v>
      </c>
      <c r="E399" s="20">
        <f t="shared" si="18"/>
        <v>73.5</v>
      </c>
      <c r="F399" s="14">
        <v>3.7736000000000001</v>
      </c>
      <c r="G399" s="15">
        <f t="shared" si="19"/>
        <v>3.7735849056603774</v>
      </c>
      <c r="H399" s="8" t="str">
        <f t="shared" si="20"/>
        <v>Yes</v>
      </c>
    </row>
    <row r="400" spans="1:8" x14ac:dyDescent="0.4">
      <c r="A400" s="12" t="s">
        <v>1028</v>
      </c>
      <c r="B400" s="12" t="s">
        <v>1029</v>
      </c>
      <c r="C400" s="12" t="s">
        <v>3699</v>
      </c>
      <c r="D400" s="13">
        <v>26.5</v>
      </c>
      <c r="E400" s="20">
        <f t="shared" si="18"/>
        <v>73.5</v>
      </c>
      <c r="F400" s="14">
        <v>3.7736000000000001</v>
      </c>
      <c r="G400" s="15">
        <f t="shared" si="19"/>
        <v>3.7735849056603774</v>
      </c>
      <c r="H400" s="8" t="str">
        <f t="shared" si="20"/>
        <v>Yes</v>
      </c>
    </row>
    <row r="401" spans="1:8" x14ac:dyDescent="0.4">
      <c r="A401" s="12" t="s">
        <v>1030</v>
      </c>
      <c r="B401" s="12" t="s">
        <v>1031</v>
      </c>
      <c r="C401" s="12" t="s">
        <v>3699</v>
      </c>
      <c r="D401" s="13">
        <v>35</v>
      </c>
      <c r="E401" s="20">
        <f t="shared" si="18"/>
        <v>65</v>
      </c>
      <c r="F401" s="14">
        <v>2.8571</v>
      </c>
      <c r="G401" s="15">
        <f t="shared" si="19"/>
        <v>2.8571428571428572</v>
      </c>
      <c r="H401" s="8" t="str">
        <f t="shared" si="20"/>
        <v>Yes</v>
      </c>
    </row>
    <row r="402" spans="1:8" x14ac:dyDescent="0.4">
      <c r="A402" s="12" t="s">
        <v>1032</v>
      </c>
      <c r="B402" s="12" t="s">
        <v>1033</v>
      </c>
      <c r="C402" s="12" t="s">
        <v>3699</v>
      </c>
      <c r="D402" s="13">
        <v>34.96</v>
      </c>
      <c r="E402" s="20">
        <f t="shared" si="18"/>
        <v>65.039999999999992</v>
      </c>
      <c r="F402" s="14">
        <v>2.8603999999999998</v>
      </c>
      <c r="G402" s="15">
        <f t="shared" si="19"/>
        <v>2.860411899313501</v>
      </c>
      <c r="H402" s="8" t="str">
        <f t="shared" si="20"/>
        <v>Yes</v>
      </c>
    </row>
    <row r="403" spans="1:8" x14ac:dyDescent="0.4">
      <c r="A403" s="12" t="s">
        <v>1034</v>
      </c>
      <c r="B403" s="12" t="s">
        <v>1035</v>
      </c>
      <c r="C403" s="12" t="s">
        <v>3699</v>
      </c>
      <c r="D403" s="13">
        <v>24.69</v>
      </c>
      <c r="E403" s="20">
        <f t="shared" si="18"/>
        <v>75.31</v>
      </c>
      <c r="F403" s="14">
        <v>4.0502000000000002</v>
      </c>
      <c r="G403" s="15">
        <f t="shared" si="19"/>
        <v>4.0502227622519236</v>
      </c>
      <c r="H403" s="8" t="str">
        <f t="shared" si="20"/>
        <v>Yes</v>
      </c>
    </row>
    <row r="404" spans="1:8" x14ac:dyDescent="0.4">
      <c r="A404" s="12" t="s">
        <v>1036</v>
      </c>
      <c r="B404" s="12" t="s">
        <v>1037</v>
      </c>
      <c r="C404" s="12" t="s">
        <v>3699</v>
      </c>
      <c r="D404" s="13">
        <v>35</v>
      </c>
      <c r="E404" s="20">
        <f t="shared" si="18"/>
        <v>65</v>
      </c>
      <c r="F404" s="14">
        <v>2.8571</v>
      </c>
      <c r="G404" s="15">
        <f t="shared" si="19"/>
        <v>2.8571428571428572</v>
      </c>
      <c r="H404" s="8" t="str">
        <f t="shared" si="20"/>
        <v>Yes</v>
      </c>
    </row>
    <row r="405" spans="1:8" x14ac:dyDescent="0.4">
      <c r="A405" s="12" t="s">
        <v>1038</v>
      </c>
      <c r="B405" s="12" t="s">
        <v>1039</v>
      </c>
      <c r="C405" s="12" t="s">
        <v>3699</v>
      </c>
      <c r="D405" s="13">
        <v>35</v>
      </c>
      <c r="E405" s="20">
        <f t="shared" si="18"/>
        <v>65</v>
      </c>
      <c r="F405" s="14">
        <v>2.8571</v>
      </c>
      <c r="G405" s="15">
        <f t="shared" si="19"/>
        <v>2.8571428571428572</v>
      </c>
      <c r="H405" s="8" t="str">
        <f t="shared" si="20"/>
        <v>Yes</v>
      </c>
    </row>
    <row r="406" spans="1:8" x14ac:dyDescent="0.4">
      <c r="A406" s="12" t="s">
        <v>3585</v>
      </c>
      <c r="B406" s="12" t="s">
        <v>3586</v>
      </c>
      <c r="C406" s="12" t="s">
        <v>3699</v>
      </c>
      <c r="D406" s="13">
        <v>40.229999999999997</v>
      </c>
      <c r="E406" s="20">
        <f t="shared" si="18"/>
        <v>59.77</v>
      </c>
      <c r="F406" s="14">
        <v>2.4857</v>
      </c>
      <c r="G406" s="15">
        <f t="shared" si="19"/>
        <v>2.4857071836937612</v>
      </c>
      <c r="H406" s="8" t="str">
        <f t="shared" si="20"/>
        <v>Yes</v>
      </c>
    </row>
    <row r="407" spans="1:8" x14ac:dyDescent="0.4">
      <c r="A407" s="12" t="s">
        <v>1040</v>
      </c>
      <c r="B407" s="12" t="s">
        <v>1041</v>
      </c>
      <c r="C407" s="12" t="s">
        <v>3699</v>
      </c>
      <c r="D407" s="13">
        <v>38.07</v>
      </c>
      <c r="E407" s="20">
        <f t="shared" si="18"/>
        <v>61.93</v>
      </c>
      <c r="F407" s="14">
        <v>2.6267</v>
      </c>
      <c r="G407" s="15">
        <f t="shared" si="19"/>
        <v>2.6267402153926978</v>
      </c>
      <c r="H407" s="8" t="str">
        <f t="shared" si="20"/>
        <v>Yes</v>
      </c>
    </row>
    <row r="408" spans="1:8" x14ac:dyDescent="0.4">
      <c r="A408" s="12" t="s">
        <v>1042</v>
      </c>
      <c r="B408" s="12" t="s">
        <v>1043</v>
      </c>
      <c r="C408" s="12" t="s">
        <v>3699</v>
      </c>
      <c r="D408" s="13">
        <v>37.19</v>
      </c>
      <c r="E408" s="20">
        <f t="shared" si="18"/>
        <v>62.81</v>
      </c>
      <c r="F408" s="14">
        <v>2.6888999999999998</v>
      </c>
      <c r="G408" s="15">
        <f t="shared" si="19"/>
        <v>2.6888948642108095</v>
      </c>
      <c r="H408" s="8" t="str">
        <f t="shared" si="20"/>
        <v>Yes</v>
      </c>
    </row>
    <row r="409" spans="1:8" x14ac:dyDescent="0.4">
      <c r="A409" s="12" t="s">
        <v>1044</v>
      </c>
      <c r="B409" s="12" t="s">
        <v>1045</v>
      </c>
      <c r="C409" s="12" t="s">
        <v>3699</v>
      </c>
      <c r="D409" s="13">
        <v>38.299999999999997</v>
      </c>
      <c r="E409" s="20">
        <f t="shared" si="18"/>
        <v>61.7</v>
      </c>
      <c r="F409" s="14">
        <v>2.6110000000000002</v>
      </c>
      <c r="G409" s="15">
        <f t="shared" si="19"/>
        <v>2.6109660574412534</v>
      </c>
      <c r="H409" s="8" t="str">
        <f t="shared" si="20"/>
        <v>Yes</v>
      </c>
    </row>
    <row r="410" spans="1:8" x14ac:dyDescent="0.4">
      <c r="A410" s="12" t="s">
        <v>1046</v>
      </c>
      <c r="B410" s="12" t="s">
        <v>1047</v>
      </c>
      <c r="C410" s="12" t="s">
        <v>3699</v>
      </c>
      <c r="D410" s="13">
        <v>35</v>
      </c>
      <c r="E410" s="20">
        <f t="shared" si="18"/>
        <v>65</v>
      </c>
      <c r="F410" s="14">
        <v>2.8571</v>
      </c>
      <c r="G410" s="15">
        <f t="shared" si="19"/>
        <v>2.8571428571428572</v>
      </c>
      <c r="H410" s="8" t="str">
        <f t="shared" si="20"/>
        <v>Yes</v>
      </c>
    </row>
    <row r="411" spans="1:8" x14ac:dyDescent="0.4">
      <c r="A411" s="12" t="s">
        <v>1048</v>
      </c>
      <c r="B411" s="12" t="s">
        <v>1049</v>
      </c>
      <c r="C411" s="12" t="s">
        <v>3699</v>
      </c>
      <c r="D411" s="13">
        <v>25.16</v>
      </c>
      <c r="E411" s="20">
        <f t="shared" si="18"/>
        <v>74.84</v>
      </c>
      <c r="F411" s="14">
        <v>3.9746000000000001</v>
      </c>
      <c r="G411" s="15">
        <f t="shared" si="19"/>
        <v>3.9745627980922098</v>
      </c>
      <c r="H411" s="8" t="str">
        <f t="shared" si="20"/>
        <v>Yes</v>
      </c>
    </row>
    <row r="412" spans="1:8" x14ac:dyDescent="0.4">
      <c r="A412" s="12" t="s">
        <v>1052</v>
      </c>
      <c r="B412" s="12" t="s">
        <v>1053</v>
      </c>
      <c r="C412" s="12" t="s">
        <v>3699</v>
      </c>
      <c r="D412" s="13">
        <v>35</v>
      </c>
      <c r="E412" s="20">
        <f t="shared" si="18"/>
        <v>65</v>
      </c>
      <c r="F412" s="14">
        <v>2.8571</v>
      </c>
      <c r="G412" s="15">
        <f t="shared" si="19"/>
        <v>2.8571428571428572</v>
      </c>
      <c r="H412" s="8" t="str">
        <f t="shared" si="20"/>
        <v>Yes</v>
      </c>
    </row>
    <row r="413" spans="1:8" x14ac:dyDescent="0.4">
      <c r="A413" s="12" t="s">
        <v>1054</v>
      </c>
      <c r="B413" s="12" t="s">
        <v>1055</v>
      </c>
      <c r="C413" s="12" t="s">
        <v>3699</v>
      </c>
      <c r="D413" s="13">
        <v>40.33</v>
      </c>
      <c r="E413" s="20">
        <f t="shared" si="18"/>
        <v>59.67</v>
      </c>
      <c r="F413" s="14">
        <v>2.4794999999999998</v>
      </c>
      <c r="G413" s="15">
        <f t="shared" si="19"/>
        <v>2.4795437639474338</v>
      </c>
      <c r="H413" s="8" t="str">
        <f t="shared" si="20"/>
        <v>Yes</v>
      </c>
    </row>
    <row r="414" spans="1:8" x14ac:dyDescent="0.4">
      <c r="A414" s="12" t="s">
        <v>1060</v>
      </c>
      <c r="B414" s="12" t="s">
        <v>1061</v>
      </c>
      <c r="C414" s="12" t="s">
        <v>3699</v>
      </c>
      <c r="D414" s="13">
        <v>37.6</v>
      </c>
      <c r="E414" s="20">
        <f t="shared" si="18"/>
        <v>62.4</v>
      </c>
      <c r="F414" s="14">
        <v>2.6596000000000002</v>
      </c>
      <c r="G414" s="15">
        <f t="shared" si="19"/>
        <v>2.6595744680851063</v>
      </c>
      <c r="H414" s="8" t="str">
        <f t="shared" si="20"/>
        <v>Yes</v>
      </c>
    </row>
    <row r="415" spans="1:8" x14ac:dyDescent="0.4">
      <c r="A415" s="12" t="s">
        <v>1064</v>
      </c>
      <c r="B415" s="12" t="s">
        <v>1065</v>
      </c>
      <c r="C415" s="12" t="s">
        <v>3699</v>
      </c>
      <c r="D415" s="13">
        <v>35</v>
      </c>
      <c r="E415" s="20">
        <f t="shared" si="18"/>
        <v>65</v>
      </c>
      <c r="F415" s="14">
        <v>2.8571</v>
      </c>
      <c r="G415" s="15">
        <f t="shared" si="19"/>
        <v>2.8571428571428572</v>
      </c>
      <c r="H415" s="8" t="str">
        <f t="shared" si="20"/>
        <v>Yes</v>
      </c>
    </row>
    <row r="416" spans="1:8" x14ac:dyDescent="0.4">
      <c r="A416" s="12" t="s">
        <v>1066</v>
      </c>
      <c r="B416" s="12" t="s">
        <v>1067</v>
      </c>
      <c r="C416" s="12" t="s">
        <v>3699</v>
      </c>
      <c r="D416" s="13">
        <v>35</v>
      </c>
      <c r="E416" s="20">
        <f t="shared" si="18"/>
        <v>65</v>
      </c>
      <c r="F416" s="14">
        <v>2.8571</v>
      </c>
      <c r="G416" s="15">
        <f t="shared" si="19"/>
        <v>2.8571428571428572</v>
      </c>
      <c r="H416" s="8" t="str">
        <f t="shared" si="20"/>
        <v>Yes</v>
      </c>
    </row>
    <row r="417" spans="1:8" x14ac:dyDescent="0.4">
      <c r="A417" s="12" t="s">
        <v>1068</v>
      </c>
      <c r="B417" s="12" t="s">
        <v>1069</v>
      </c>
      <c r="C417" s="12" t="s">
        <v>3699</v>
      </c>
      <c r="D417" s="13">
        <v>39.93</v>
      </c>
      <c r="E417" s="20">
        <f t="shared" si="18"/>
        <v>60.07</v>
      </c>
      <c r="F417" s="14">
        <v>2.5044</v>
      </c>
      <c r="G417" s="15">
        <f t="shared" si="19"/>
        <v>2.504382669671926</v>
      </c>
      <c r="H417" s="8" t="str">
        <f t="shared" si="20"/>
        <v>Yes</v>
      </c>
    </row>
    <row r="418" spans="1:8" x14ac:dyDescent="0.4">
      <c r="A418" s="12" t="s">
        <v>1070</v>
      </c>
      <c r="B418" s="12" t="s">
        <v>1071</v>
      </c>
      <c r="C418" s="12" t="s">
        <v>3699</v>
      </c>
      <c r="D418" s="13">
        <v>35</v>
      </c>
      <c r="E418" s="20">
        <f t="shared" si="18"/>
        <v>65</v>
      </c>
      <c r="F418" s="14">
        <v>2.8571</v>
      </c>
      <c r="G418" s="15">
        <f t="shared" si="19"/>
        <v>2.8571428571428572</v>
      </c>
      <c r="H418" s="8" t="str">
        <f t="shared" si="20"/>
        <v>Yes</v>
      </c>
    </row>
    <row r="419" spans="1:8" x14ac:dyDescent="0.4">
      <c r="A419" s="12" t="s">
        <v>1072</v>
      </c>
      <c r="B419" s="12" t="s">
        <v>1073</v>
      </c>
      <c r="C419" s="12" t="s">
        <v>3699</v>
      </c>
      <c r="D419" s="13">
        <v>45.97</v>
      </c>
      <c r="E419" s="20">
        <f t="shared" si="18"/>
        <v>54.03</v>
      </c>
      <c r="F419" s="14">
        <v>2.1753</v>
      </c>
      <c r="G419" s="15">
        <f t="shared" si="19"/>
        <v>2.1753317380900588</v>
      </c>
      <c r="H419" s="8" t="str">
        <f t="shared" si="20"/>
        <v>Yes</v>
      </c>
    </row>
    <row r="420" spans="1:8" x14ac:dyDescent="0.4">
      <c r="A420" s="12" t="s">
        <v>1074</v>
      </c>
      <c r="B420" s="12" t="s">
        <v>1075</v>
      </c>
      <c r="C420" s="12" t="s">
        <v>3699</v>
      </c>
      <c r="D420" s="13">
        <v>35.17</v>
      </c>
      <c r="E420" s="20">
        <f t="shared" si="18"/>
        <v>64.83</v>
      </c>
      <c r="F420" s="14">
        <v>2.8433000000000002</v>
      </c>
      <c r="G420" s="15">
        <f t="shared" si="19"/>
        <v>2.8433323855558714</v>
      </c>
      <c r="H420" s="8" t="str">
        <f t="shared" si="20"/>
        <v>Yes</v>
      </c>
    </row>
    <row r="421" spans="1:8" x14ac:dyDescent="0.4">
      <c r="A421" s="12" t="s">
        <v>1076</v>
      </c>
      <c r="B421" s="12" t="s">
        <v>1077</v>
      </c>
      <c r="C421" s="12" t="s">
        <v>3699</v>
      </c>
      <c r="D421" s="13">
        <v>35</v>
      </c>
      <c r="E421" s="20">
        <f t="shared" si="18"/>
        <v>65</v>
      </c>
      <c r="F421" s="14">
        <v>2.8571</v>
      </c>
      <c r="G421" s="15">
        <f t="shared" si="19"/>
        <v>2.8571428571428572</v>
      </c>
      <c r="H421" s="8" t="str">
        <f t="shared" si="20"/>
        <v>Yes</v>
      </c>
    </row>
    <row r="422" spans="1:8" x14ac:dyDescent="0.4">
      <c r="A422" s="12" t="s">
        <v>1078</v>
      </c>
      <c r="B422" s="12" t="s">
        <v>1079</v>
      </c>
      <c r="C422" s="12" t="s">
        <v>3699</v>
      </c>
      <c r="D422" s="13">
        <v>32.33</v>
      </c>
      <c r="E422" s="20">
        <f t="shared" si="18"/>
        <v>67.67</v>
      </c>
      <c r="F422" s="14">
        <v>3.0931000000000002</v>
      </c>
      <c r="G422" s="15">
        <f t="shared" si="19"/>
        <v>3.0931023816888339</v>
      </c>
      <c r="H422" s="8" t="str">
        <f t="shared" si="20"/>
        <v>Yes</v>
      </c>
    </row>
    <row r="423" spans="1:8" x14ac:dyDescent="0.4">
      <c r="A423" s="12" t="s">
        <v>1080</v>
      </c>
      <c r="B423" s="12" t="s">
        <v>1081</v>
      </c>
      <c r="C423" s="12" t="s">
        <v>3699</v>
      </c>
      <c r="D423" s="13">
        <v>35</v>
      </c>
      <c r="E423" s="20">
        <f t="shared" si="18"/>
        <v>65</v>
      </c>
      <c r="F423" s="14">
        <v>2.8571</v>
      </c>
      <c r="G423" s="15">
        <f t="shared" si="19"/>
        <v>2.8571428571428572</v>
      </c>
      <c r="H423" s="8" t="str">
        <f t="shared" si="20"/>
        <v>Yes</v>
      </c>
    </row>
    <row r="424" spans="1:8" x14ac:dyDescent="0.4">
      <c r="A424" s="12" t="s">
        <v>1086</v>
      </c>
      <c r="B424" s="12" t="s">
        <v>1087</v>
      </c>
      <c r="C424" s="12" t="s">
        <v>3699</v>
      </c>
      <c r="D424" s="13">
        <v>29.64</v>
      </c>
      <c r="E424" s="20">
        <f t="shared" si="18"/>
        <v>70.36</v>
      </c>
      <c r="F424" s="14">
        <v>3.3738000000000001</v>
      </c>
      <c r="G424" s="15">
        <f t="shared" si="19"/>
        <v>3.3738191632928474</v>
      </c>
      <c r="H424" s="8" t="str">
        <f t="shared" si="20"/>
        <v>Yes</v>
      </c>
    </row>
    <row r="425" spans="1:8" x14ac:dyDescent="0.4">
      <c r="A425" s="12" t="s">
        <v>1088</v>
      </c>
      <c r="B425" s="12" t="s">
        <v>1089</v>
      </c>
      <c r="C425" s="12" t="s">
        <v>3699</v>
      </c>
      <c r="D425" s="13">
        <v>27.91</v>
      </c>
      <c r="E425" s="20">
        <f t="shared" si="18"/>
        <v>72.09</v>
      </c>
      <c r="F425" s="14">
        <v>3.5829</v>
      </c>
      <c r="G425" s="15">
        <f t="shared" si="19"/>
        <v>3.5829451809387316</v>
      </c>
      <c r="H425" s="8" t="str">
        <f t="shared" si="20"/>
        <v>Yes</v>
      </c>
    </row>
    <row r="426" spans="1:8" x14ac:dyDescent="0.4">
      <c r="A426" s="12" t="s">
        <v>1090</v>
      </c>
      <c r="B426" s="12" t="s">
        <v>1091</v>
      </c>
      <c r="C426" s="12" t="s">
        <v>3699</v>
      </c>
      <c r="D426" s="13">
        <v>20</v>
      </c>
      <c r="E426" s="20">
        <f t="shared" si="18"/>
        <v>80</v>
      </c>
      <c r="F426" s="14">
        <v>5</v>
      </c>
      <c r="G426" s="15">
        <f t="shared" si="19"/>
        <v>5</v>
      </c>
      <c r="H426" s="8" t="str">
        <f t="shared" si="20"/>
        <v>Yes</v>
      </c>
    </row>
    <row r="427" spans="1:8" x14ac:dyDescent="0.4">
      <c r="A427" s="12" t="s">
        <v>1092</v>
      </c>
      <c r="B427" s="12" t="s">
        <v>1093</v>
      </c>
      <c r="C427" s="12" t="s">
        <v>3699</v>
      </c>
      <c r="D427" s="13">
        <v>20</v>
      </c>
      <c r="E427" s="20">
        <f t="shared" si="18"/>
        <v>80</v>
      </c>
      <c r="F427" s="14">
        <v>5</v>
      </c>
      <c r="G427" s="15">
        <f t="shared" si="19"/>
        <v>5</v>
      </c>
      <c r="H427" s="8" t="str">
        <f t="shared" si="20"/>
        <v>Yes</v>
      </c>
    </row>
    <row r="428" spans="1:8" x14ac:dyDescent="0.4">
      <c r="A428" s="12" t="s">
        <v>1094</v>
      </c>
      <c r="B428" s="12" t="s">
        <v>1095</v>
      </c>
      <c r="C428" s="12" t="s">
        <v>3699</v>
      </c>
      <c r="D428" s="13">
        <v>20</v>
      </c>
      <c r="E428" s="20">
        <f t="shared" si="18"/>
        <v>80</v>
      </c>
      <c r="F428" s="14">
        <v>5</v>
      </c>
      <c r="G428" s="15">
        <f t="shared" si="19"/>
        <v>5</v>
      </c>
      <c r="H428" s="8" t="str">
        <f t="shared" si="20"/>
        <v>Yes</v>
      </c>
    </row>
    <row r="429" spans="1:8" x14ac:dyDescent="0.4">
      <c r="A429" s="12" t="s">
        <v>1096</v>
      </c>
      <c r="B429" s="12" t="s">
        <v>1097</v>
      </c>
      <c r="C429" s="12" t="s">
        <v>3699</v>
      </c>
      <c r="D429" s="13">
        <v>35</v>
      </c>
      <c r="E429" s="20">
        <f t="shared" si="18"/>
        <v>65</v>
      </c>
      <c r="F429" s="14">
        <v>2.8571</v>
      </c>
      <c r="G429" s="15">
        <f t="shared" si="19"/>
        <v>2.8571428571428572</v>
      </c>
      <c r="H429" s="8" t="str">
        <f t="shared" si="20"/>
        <v>Yes</v>
      </c>
    </row>
    <row r="430" spans="1:8" x14ac:dyDescent="0.4">
      <c r="A430" s="12" t="s">
        <v>1098</v>
      </c>
      <c r="B430" s="12" t="s">
        <v>1099</v>
      </c>
      <c r="C430" s="12" t="s">
        <v>3699</v>
      </c>
      <c r="D430" s="13">
        <v>35</v>
      </c>
      <c r="E430" s="20">
        <f t="shared" si="18"/>
        <v>65</v>
      </c>
      <c r="F430" s="14">
        <v>2.8571</v>
      </c>
      <c r="G430" s="15">
        <f t="shared" si="19"/>
        <v>2.8571428571428572</v>
      </c>
      <c r="H430" s="8" t="str">
        <f t="shared" si="20"/>
        <v>Yes</v>
      </c>
    </row>
    <row r="431" spans="1:8" x14ac:dyDescent="0.4">
      <c r="A431" s="12" t="s">
        <v>1102</v>
      </c>
      <c r="B431" s="12" t="s">
        <v>1103</v>
      </c>
      <c r="C431" s="12" t="s">
        <v>3699</v>
      </c>
      <c r="D431" s="13">
        <v>30.88</v>
      </c>
      <c r="E431" s="20">
        <f t="shared" si="18"/>
        <v>69.12</v>
      </c>
      <c r="F431" s="14">
        <v>3.2383000000000002</v>
      </c>
      <c r="G431" s="15">
        <f t="shared" si="19"/>
        <v>3.2383419689119171</v>
      </c>
      <c r="H431" s="8" t="str">
        <f t="shared" si="20"/>
        <v>Yes</v>
      </c>
    </row>
    <row r="432" spans="1:8" x14ac:dyDescent="0.4">
      <c r="A432" s="12" t="s">
        <v>1104</v>
      </c>
      <c r="B432" s="12" t="s">
        <v>1105</v>
      </c>
      <c r="C432" s="12" t="s">
        <v>3699</v>
      </c>
      <c r="D432" s="13">
        <v>29.26</v>
      </c>
      <c r="E432" s="20">
        <f t="shared" si="18"/>
        <v>70.739999999999995</v>
      </c>
      <c r="F432" s="14">
        <v>3.4176000000000002</v>
      </c>
      <c r="G432" s="15">
        <f t="shared" si="19"/>
        <v>3.4176349965823647</v>
      </c>
      <c r="H432" s="8" t="str">
        <f t="shared" si="20"/>
        <v>Yes</v>
      </c>
    </row>
    <row r="433" spans="1:8" x14ac:dyDescent="0.4">
      <c r="A433" s="12" t="s">
        <v>1106</v>
      </c>
      <c r="B433" s="12" t="s">
        <v>1107</v>
      </c>
      <c r="C433" s="12" t="s">
        <v>3699</v>
      </c>
      <c r="D433" s="13">
        <v>25.73</v>
      </c>
      <c r="E433" s="20">
        <f t="shared" si="18"/>
        <v>74.27</v>
      </c>
      <c r="F433" s="14">
        <v>3.8864999999999998</v>
      </c>
      <c r="G433" s="15">
        <f t="shared" si="19"/>
        <v>3.8865137971239796</v>
      </c>
      <c r="H433" s="8" t="str">
        <f t="shared" si="20"/>
        <v>Yes</v>
      </c>
    </row>
    <row r="434" spans="1:8" x14ac:dyDescent="0.4">
      <c r="A434" s="12" t="s">
        <v>1108</v>
      </c>
      <c r="B434" s="12" t="s">
        <v>1109</v>
      </c>
      <c r="C434" s="12" t="s">
        <v>3699</v>
      </c>
      <c r="D434" s="13">
        <v>35</v>
      </c>
      <c r="E434" s="20">
        <f t="shared" si="18"/>
        <v>65</v>
      </c>
      <c r="F434" s="14">
        <v>2.8571</v>
      </c>
      <c r="G434" s="15">
        <f t="shared" si="19"/>
        <v>2.8571428571428572</v>
      </c>
      <c r="H434" s="8" t="str">
        <f t="shared" si="20"/>
        <v>Yes</v>
      </c>
    </row>
    <row r="435" spans="1:8" x14ac:dyDescent="0.4">
      <c r="A435" s="12" t="s">
        <v>1110</v>
      </c>
      <c r="B435" s="12" t="s">
        <v>1111</v>
      </c>
      <c r="C435" s="12" t="s">
        <v>3699</v>
      </c>
      <c r="D435" s="13">
        <v>35</v>
      </c>
      <c r="E435" s="20">
        <f t="shared" si="18"/>
        <v>65</v>
      </c>
      <c r="F435" s="14">
        <v>2.8571</v>
      </c>
      <c r="G435" s="15">
        <f t="shared" si="19"/>
        <v>2.8571428571428572</v>
      </c>
      <c r="H435" s="8" t="str">
        <f t="shared" si="20"/>
        <v>Yes</v>
      </c>
    </row>
    <row r="436" spans="1:8" x14ac:dyDescent="0.4">
      <c r="A436" s="12" t="s">
        <v>1112</v>
      </c>
      <c r="B436" s="12" t="s">
        <v>1113</v>
      </c>
      <c r="C436" s="12" t="s">
        <v>3699</v>
      </c>
      <c r="D436" s="13">
        <v>37.83</v>
      </c>
      <c r="E436" s="20">
        <f t="shared" si="18"/>
        <v>62.17</v>
      </c>
      <c r="F436" s="14">
        <v>2.6434000000000002</v>
      </c>
      <c r="G436" s="15">
        <f t="shared" si="19"/>
        <v>2.6434047052603753</v>
      </c>
      <c r="H436" s="8" t="str">
        <f t="shared" si="20"/>
        <v>Yes</v>
      </c>
    </row>
    <row r="437" spans="1:8" x14ac:dyDescent="0.4">
      <c r="A437" s="12" t="s">
        <v>1114</v>
      </c>
      <c r="B437" s="12" t="s">
        <v>1115</v>
      </c>
      <c r="C437" s="12" t="s">
        <v>3699</v>
      </c>
      <c r="D437" s="13">
        <v>35</v>
      </c>
      <c r="E437" s="20">
        <f t="shared" si="18"/>
        <v>65</v>
      </c>
      <c r="F437" s="14">
        <v>2.8571</v>
      </c>
      <c r="G437" s="15">
        <f t="shared" si="19"/>
        <v>2.8571428571428572</v>
      </c>
      <c r="H437" s="8" t="str">
        <f t="shared" si="20"/>
        <v>Yes</v>
      </c>
    </row>
    <row r="438" spans="1:8" x14ac:dyDescent="0.4">
      <c r="A438" s="12" t="s">
        <v>1116</v>
      </c>
      <c r="B438" s="12" t="s">
        <v>1117</v>
      </c>
      <c r="C438" s="12" t="s">
        <v>3699</v>
      </c>
      <c r="D438" s="13">
        <v>26.69</v>
      </c>
      <c r="E438" s="20">
        <f t="shared" si="18"/>
        <v>73.31</v>
      </c>
      <c r="F438" s="14">
        <v>3.7467000000000001</v>
      </c>
      <c r="G438" s="15">
        <f t="shared" si="19"/>
        <v>3.7467216185837389</v>
      </c>
      <c r="H438" s="8" t="str">
        <f t="shared" si="20"/>
        <v>Yes</v>
      </c>
    </row>
    <row r="439" spans="1:8" x14ac:dyDescent="0.4">
      <c r="A439" s="12" t="s">
        <v>1118</v>
      </c>
      <c r="B439" s="12" t="s">
        <v>1119</v>
      </c>
      <c r="C439" s="12" t="s">
        <v>3699</v>
      </c>
      <c r="D439" s="13">
        <v>35.159999999999997</v>
      </c>
      <c r="E439" s="20">
        <f t="shared" si="18"/>
        <v>64.84</v>
      </c>
      <c r="F439" s="14">
        <v>2.8441000000000001</v>
      </c>
      <c r="G439" s="15">
        <f t="shared" si="19"/>
        <v>2.8441410693970424</v>
      </c>
      <c r="H439" s="8" t="str">
        <f t="shared" si="20"/>
        <v>Yes</v>
      </c>
    </row>
    <row r="440" spans="1:8" x14ac:dyDescent="0.4">
      <c r="A440" s="12" t="s">
        <v>1122</v>
      </c>
      <c r="B440" s="12" t="s">
        <v>1123</v>
      </c>
      <c r="C440" s="12" t="s">
        <v>3699</v>
      </c>
      <c r="D440" s="13">
        <v>35</v>
      </c>
      <c r="E440" s="20">
        <f t="shared" si="18"/>
        <v>65</v>
      </c>
      <c r="F440" s="14">
        <v>2.8571</v>
      </c>
      <c r="G440" s="15">
        <f t="shared" si="19"/>
        <v>2.8571428571428572</v>
      </c>
      <c r="H440" s="8" t="str">
        <f t="shared" si="20"/>
        <v>Yes</v>
      </c>
    </row>
    <row r="441" spans="1:8" x14ac:dyDescent="0.4">
      <c r="A441" s="12" t="s">
        <v>1126</v>
      </c>
      <c r="B441" s="12" t="s">
        <v>1127</v>
      </c>
      <c r="C441" s="12" t="s">
        <v>3699</v>
      </c>
      <c r="D441" s="13">
        <v>36.22</v>
      </c>
      <c r="E441" s="20">
        <f t="shared" si="18"/>
        <v>63.78</v>
      </c>
      <c r="F441" s="14">
        <v>2.7608999999999999</v>
      </c>
      <c r="G441" s="15">
        <f t="shared" si="19"/>
        <v>2.7609055770292659</v>
      </c>
      <c r="H441" s="8" t="str">
        <f t="shared" si="20"/>
        <v>Yes</v>
      </c>
    </row>
    <row r="442" spans="1:8" x14ac:dyDescent="0.4">
      <c r="A442" s="12" t="s">
        <v>1128</v>
      </c>
      <c r="B442" s="12" t="s">
        <v>1129</v>
      </c>
      <c r="C442" s="12" t="s">
        <v>3699</v>
      </c>
      <c r="D442" s="13">
        <v>37.85</v>
      </c>
      <c r="E442" s="20">
        <f t="shared" si="18"/>
        <v>62.15</v>
      </c>
      <c r="F442" s="14">
        <v>2.6419999999999999</v>
      </c>
      <c r="G442" s="15">
        <f t="shared" si="19"/>
        <v>2.6420079260237781</v>
      </c>
      <c r="H442" s="8" t="str">
        <f t="shared" si="20"/>
        <v>Yes</v>
      </c>
    </row>
    <row r="443" spans="1:8" x14ac:dyDescent="0.4">
      <c r="A443" s="12" t="s">
        <v>1132</v>
      </c>
      <c r="B443" s="12" t="s">
        <v>1133</v>
      </c>
      <c r="C443" s="12" t="s">
        <v>3699</v>
      </c>
      <c r="D443" s="13">
        <v>36.270000000000003</v>
      </c>
      <c r="E443" s="20">
        <f t="shared" si="18"/>
        <v>63.73</v>
      </c>
      <c r="F443" s="14">
        <v>2.7570999999999999</v>
      </c>
      <c r="G443" s="15">
        <f t="shared" si="19"/>
        <v>2.7570995312930795</v>
      </c>
      <c r="H443" s="8" t="str">
        <f t="shared" si="20"/>
        <v>Yes</v>
      </c>
    </row>
    <row r="444" spans="1:8" x14ac:dyDescent="0.4">
      <c r="A444" s="12" t="s">
        <v>1134</v>
      </c>
      <c r="B444" s="12" t="s">
        <v>1135</v>
      </c>
      <c r="C444" s="12" t="s">
        <v>3699</v>
      </c>
      <c r="D444" s="13">
        <v>29.38</v>
      </c>
      <c r="E444" s="20">
        <f t="shared" si="18"/>
        <v>70.62</v>
      </c>
      <c r="F444" s="14">
        <v>3.4037000000000002</v>
      </c>
      <c r="G444" s="15">
        <f t="shared" si="19"/>
        <v>3.4036759700476518</v>
      </c>
      <c r="H444" s="8" t="str">
        <f t="shared" si="20"/>
        <v>Yes</v>
      </c>
    </row>
    <row r="445" spans="1:8" x14ac:dyDescent="0.4">
      <c r="A445" s="12" t="s">
        <v>1136</v>
      </c>
      <c r="B445" s="12" t="s">
        <v>1137</v>
      </c>
      <c r="C445" s="12" t="s">
        <v>3699</v>
      </c>
      <c r="D445" s="13">
        <v>35</v>
      </c>
      <c r="E445" s="20">
        <f t="shared" si="18"/>
        <v>65</v>
      </c>
      <c r="F445" s="14">
        <v>2.8571</v>
      </c>
      <c r="G445" s="15">
        <f t="shared" si="19"/>
        <v>2.8571428571428572</v>
      </c>
      <c r="H445" s="8" t="str">
        <f t="shared" si="20"/>
        <v>Yes</v>
      </c>
    </row>
    <row r="446" spans="1:8" x14ac:dyDescent="0.4">
      <c r="A446" s="12" t="s">
        <v>1138</v>
      </c>
      <c r="B446" s="12" t="s">
        <v>1139</v>
      </c>
      <c r="C446" s="12" t="s">
        <v>3699</v>
      </c>
      <c r="D446" s="13">
        <v>23.91</v>
      </c>
      <c r="E446" s="20">
        <f t="shared" si="18"/>
        <v>76.09</v>
      </c>
      <c r="F446" s="14">
        <v>4.1824000000000003</v>
      </c>
      <c r="G446" s="15">
        <f t="shared" si="19"/>
        <v>4.1823504809703049</v>
      </c>
      <c r="H446" s="8" t="str">
        <f t="shared" si="20"/>
        <v>Yes</v>
      </c>
    </row>
    <row r="447" spans="1:8" x14ac:dyDescent="0.4">
      <c r="A447" s="12" t="s">
        <v>1140</v>
      </c>
      <c r="B447" s="12" t="s">
        <v>1141</v>
      </c>
      <c r="C447" s="12" t="s">
        <v>3699</v>
      </c>
      <c r="D447" s="13">
        <v>35.22</v>
      </c>
      <c r="E447" s="20">
        <f t="shared" si="18"/>
        <v>64.78</v>
      </c>
      <c r="F447" s="14">
        <v>2.8393000000000002</v>
      </c>
      <c r="G447" s="15">
        <f t="shared" si="19"/>
        <v>2.8392958546280522</v>
      </c>
      <c r="H447" s="8" t="str">
        <f t="shared" si="20"/>
        <v>Yes</v>
      </c>
    </row>
    <row r="448" spans="1:8" x14ac:dyDescent="0.4">
      <c r="A448" s="12" t="s">
        <v>1142</v>
      </c>
      <c r="B448" s="12" t="s">
        <v>1143</v>
      </c>
      <c r="C448" s="12" t="s">
        <v>3699</v>
      </c>
      <c r="D448" s="13">
        <v>28.97</v>
      </c>
      <c r="E448" s="20">
        <f t="shared" si="18"/>
        <v>71.03</v>
      </c>
      <c r="F448" s="14">
        <v>3.4518</v>
      </c>
      <c r="G448" s="15">
        <f t="shared" si="19"/>
        <v>3.4518467380048325</v>
      </c>
      <c r="H448" s="8" t="str">
        <f t="shared" si="20"/>
        <v>Yes</v>
      </c>
    </row>
    <row r="449" spans="1:8" x14ac:dyDescent="0.4">
      <c r="A449" s="12" t="s">
        <v>1144</v>
      </c>
      <c r="B449" s="12" t="s">
        <v>1145</v>
      </c>
      <c r="C449" s="12" t="s">
        <v>3699</v>
      </c>
      <c r="D449" s="13">
        <v>39.54</v>
      </c>
      <c r="E449" s="20">
        <f t="shared" si="18"/>
        <v>60.46</v>
      </c>
      <c r="F449" s="14">
        <v>2.5291000000000001</v>
      </c>
      <c r="G449" s="15">
        <f t="shared" si="19"/>
        <v>2.5290844714213456</v>
      </c>
      <c r="H449" s="8" t="str">
        <f t="shared" si="20"/>
        <v>Yes</v>
      </c>
    </row>
    <row r="450" spans="1:8" x14ac:dyDescent="0.4">
      <c r="A450" s="12" t="s">
        <v>1146</v>
      </c>
      <c r="B450" s="12" t="s">
        <v>1147</v>
      </c>
      <c r="C450" s="12" t="s">
        <v>3699</v>
      </c>
      <c r="D450" s="13">
        <v>35.71</v>
      </c>
      <c r="E450" s="20">
        <f t="shared" si="18"/>
        <v>64.289999999999992</v>
      </c>
      <c r="F450" s="14">
        <v>2.8003</v>
      </c>
      <c r="G450" s="15">
        <f t="shared" si="19"/>
        <v>2.8003360403248387</v>
      </c>
      <c r="H450" s="8" t="str">
        <f t="shared" si="20"/>
        <v>Yes</v>
      </c>
    </row>
    <row r="451" spans="1:8" x14ac:dyDescent="0.4">
      <c r="A451" s="12" t="s">
        <v>1148</v>
      </c>
      <c r="B451" s="12" t="s">
        <v>1149</v>
      </c>
      <c r="C451" s="12" t="s">
        <v>3699</v>
      </c>
      <c r="D451" s="13">
        <v>50</v>
      </c>
      <c r="E451" s="20">
        <f t="shared" si="18"/>
        <v>50</v>
      </c>
      <c r="F451" s="14">
        <v>2</v>
      </c>
      <c r="G451" s="15">
        <f t="shared" si="19"/>
        <v>2</v>
      </c>
      <c r="H451" s="8" t="str">
        <f t="shared" si="20"/>
        <v>Yes</v>
      </c>
    </row>
    <row r="452" spans="1:8" x14ac:dyDescent="0.4">
      <c r="A452" s="12" t="s">
        <v>1150</v>
      </c>
      <c r="B452" s="12" t="s">
        <v>1151</v>
      </c>
      <c r="C452" s="12" t="s">
        <v>3699</v>
      </c>
      <c r="D452" s="13">
        <v>50</v>
      </c>
      <c r="E452" s="20">
        <f t="shared" si="18"/>
        <v>50</v>
      </c>
      <c r="F452" s="14">
        <v>2</v>
      </c>
      <c r="G452" s="15">
        <f t="shared" si="19"/>
        <v>2</v>
      </c>
      <c r="H452" s="8" t="str">
        <f t="shared" si="20"/>
        <v>Yes</v>
      </c>
    </row>
    <row r="453" spans="1:8" x14ac:dyDescent="0.4">
      <c r="A453" s="12" t="s">
        <v>1152</v>
      </c>
      <c r="B453" s="12" t="s">
        <v>1153</v>
      </c>
      <c r="C453" s="12" t="s">
        <v>3699</v>
      </c>
      <c r="D453" s="13">
        <v>50</v>
      </c>
      <c r="E453" s="20">
        <f t="shared" si="18"/>
        <v>50</v>
      </c>
      <c r="F453" s="14">
        <v>2</v>
      </c>
      <c r="G453" s="15">
        <f t="shared" si="19"/>
        <v>2</v>
      </c>
      <c r="H453" s="8" t="str">
        <f t="shared" si="20"/>
        <v>Yes</v>
      </c>
    </row>
    <row r="454" spans="1:8" x14ac:dyDescent="0.4">
      <c r="A454" s="12" t="s">
        <v>1154</v>
      </c>
      <c r="B454" s="12" t="s">
        <v>1155</v>
      </c>
      <c r="C454" s="12" t="s">
        <v>3699</v>
      </c>
      <c r="D454" s="13">
        <v>50</v>
      </c>
      <c r="E454" s="20">
        <f t="shared" ref="E454:E517" si="21">100-D454</f>
        <v>50</v>
      </c>
      <c r="F454" s="14">
        <v>2</v>
      </c>
      <c r="G454" s="15">
        <f t="shared" ref="G454:G517" si="22">IFERROR(100/D454,"")</f>
        <v>2</v>
      </c>
      <c r="H454" s="8" t="str">
        <f t="shared" ref="H454:H517" si="23">IF(E454&gt;0,"Yes","No — 0% funding")</f>
        <v>Yes</v>
      </c>
    </row>
    <row r="455" spans="1:8" x14ac:dyDescent="0.4">
      <c r="A455" s="12" t="s">
        <v>1156</v>
      </c>
      <c r="B455" s="12" t="s">
        <v>1157</v>
      </c>
      <c r="C455" s="12" t="s">
        <v>3699</v>
      </c>
      <c r="D455" s="13">
        <v>50</v>
      </c>
      <c r="E455" s="20">
        <f t="shared" si="21"/>
        <v>50</v>
      </c>
      <c r="F455" s="14">
        <v>2</v>
      </c>
      <c r="G455" s="15">
        <f t="shared" si="22"/>
        <v>2</v>
      </c>
      <c r="H455" s="8" t="str">
        <f t="shared" si="23"/>
        <v>Yes</v>
      </c>
    </row>
    <row r="456" spans="1:8" x14ac:dyDescent="0.4">
      <c r="A456" s="12" t="s">
        <v>1158</v>
      </c>
      <c r="B456" s="12" t="s">
        <v>1159</v>
      </c>
      <c r="C456" s="12" t="s">
        <v>3699</v>
      </c>
      <c r="D456" s="13">
        <v>50</v>
      </c>
      <c r="E456" s="20">
        <f t="shared" si="21"/>
        <v>50</v>
      </c>
      <c r="F456" s="14">
        <v>2</v>
      </c>
      <c r="G456" s="15">
        <f t="shared" si="22"/>
        <v>2</v>
      </c>
      <c r="H456" s="8" t="str">
        <f t="shared" si="23"/>
        <v>Yes</v>
      </c>
    </row>
    <row r="457" spans="1:8" x14ac:dyDescent="0.4">
      <c r="A457" s="12" t="s">
        <v>3714</v>
      </c>
      <c r="B457" s="12" t="s">
        <v>3715</v>
      </c>
      <c r="C457" s="12" t="s">
        <v>3699</v>
      </c>
      <c r="D457" s="13">
        <v>50</v>
      </c>
      <c r="E457" s="20">
        <f t="shared" si="21"/>
        <v>50</v>
      </c>
      <c r="F457" s="14">
        <v>2</v>
      </c>
      <c r="G457" s="15">
        <f t="shared" si="22"/>
        <v>2</v>
      </c>
      <c r="H457" s="8" t="str">
        <f t="shared" si="23"/>
        <v>Yes</v>
      </c>
    </row>
    <row r="458" spans="1:8" x14ac:dyDescent="0.4">
      <c r="A458" s="12" t="s">
        <v>1160</v>
      </c>
      <c r="B458" s="12" t="s">
        <v>1161</v>
      </c>
      <c r="C458" s="12" t="s">
        <v>3699</v>
      </c>
      <c r="D458" s="13">
        <v>50</v>
      </c>
      <c r="E458" s="20">
        <f t="shared" si="21"/>
        <v>50</v>
      </c>
      <c r="F458" s="14">
        <v>2</v>
      </c>
      <c r="G458" s="15">
        <f t="shared" si="22"/>
        <v>2</v>
      </c>
      <c r="H458" s="8" t="str">
        <f t="shared" si="23"/>
        <v>Yes</v>
      </c>
    </row>
    <row r="459" spans="1:8" x14ac:dyDescent="0.4">
      <c r="A459" s="12" t="s">
        <v>1162</v>
      </c>
      <c r="B459" s="12" t="s">
        <v>1163</v>
      </c>
      <c r="C459" s="12" t="s">
        <v>3699</v>
      </c>
      <c r="D459" s="13">
        <v>50</v>
      </c>
      <c r="E459" s="20">
        <f t="shared" si="21"/>
        <v>50</v>
      </c>
      <c r="F459" s="14">
        <v>2</v>
      </c>
      <c r="G459" s="15">
        <f t="shared" si="22"/>
        <v>2</v>
      </c>
      <c r="H459" s="8" t="str">
        <f t="shared" si="23"/>
        <v>Yes</v>
      </c>
    </row>
    <row r="460" spans="1:8" x14ac:dyDescent="0.4">
      <c r="A460" s="12" t="s">
        <v>1164</v>
      </c>
      <c r="B460" s="12" t="s">
        <v>1165</v>
      </c>
      <c r="C460" s="12" t="s">
        <v>3699</v>
      </c>
      <c r="D460" s="13">
        <v>42.45</v>
      </c>
      <c r="E460" s="20">
        <f t="shared" si="21"/>
        <v>57.55</v>
      </c>
      <c r="F460" s="14">
        <v>2.3557000000000001</v>
      </c>
      <c r="G460" s="15">
        <f t="shared" si="22"/>
        <v>2.3557126030624262</v>
      </c>
      <c r="H460" s="8" t="str">
        <f t="shared" si="23"/>
        <v>Yes</v>
      </c>
    </row>
    <row r="461" spans="1:8" x14ac:dyDescent="0.4">
      <c r="A461" s="12" t="s">
        <v>1166</v>
      </c>
      <c r="B461" s="12" t="s">
        <v>1167</v>
      </c>
      <c r="C461" s="12" t="s">
        <v>3699</v>
      </c>
      <c r="D461" s="13">
        <v>50</v>
      </c>
      <c r="E461" s="20">
        <f t="shared" si="21"/>
        <v>50</v>
      </c>
      <c r="F461" s="14">
        <v>2</v>
      </c>
      <c r="G461" s="15">
        <f t="shared" si="22"/>
        <v>2</v>
      </c>
      <c r="H461" s="8" t="str">
        <f t="shared" si="23"/>
        <v>Yes</v>
      </c>
    </row>
    <row r="462" spans="1:8" x14ac:dyDescent="0.4">
      <c r="A462" s="12" t="s">
        <v>1168</v>
      </c>
      <c r="B462" s="12" t="s">
        <v>1169</v>
      </c>
      <c r="C462" s="12" t="s">
        <v>3699</v>
      </c>
      <c r="D462" s="13">
        <v>36.57</v>
      </c>
      <c r="E462" s="20">
        <f t="shared" si="21"/>
        <v>63.43</v>
      </c>
      <c r="F462" s="14">
        <v>2.7345000000000002</v>
      </c>
      <c r="G462" s="15">
        <f t="shared" si="22"/>
        <v>2.7344818156959256</v>
      </c>
      <c r="H462" s="8" t="str">
        <f t="shared" si="23"/>
        <v>Yes</v>
      </c>
    </row>
    <row r="463" spans="1:8" x14ac:dyDescent="0.4">
      <c r="A463" s="12" t="s">
        <v>1170</v>
      </c>
      <c r="B463" s="12" t="s">
        <v>1171</v>
      </c>
      <c r="C463" s="12" t="s">
        <v>3699</v>
      </c>
      <c r="D463" s="13">
        <v>35</v>
      </c>
      <c r="E463" s="20">
        <f t="shared" si="21"/>
        <v>65</v>
      </c>
      <c r="F463" s="14">
        <v>2.8571</v>
      </c>
      <c r="G463" s="15">
        <f t="shared" si="22"/>
        <v>2.8571428571428572</v>
      </c>
      <c r="H463" s="8" t="str">
        <f t="shared" si="23"/>
        <v>Yes</v>
      </c>
    </row>
    <row r="464" spans="1:8" x14ac:dyDescent="0.4">
      <c r="A464" s="12" t="s">
        <v>1172</v>
      </c>
      <c r="B464" s="12" t="s">
        <v>1173</v>
      </c>
      <c r="C464" s="12" t="s">
        <v>3699</v>
      </c>
      <c r="D464" s="13">
        <v>32.44</v>
      </c>
      <c r="E464" s="20">
        <f t="shared" si="21"/>
        <v>67.56</v>
      </c>
      <c r="F464" s="14">
        <v>3.0825999999999998</v>
      </c>
      <c r="G464" s="15">
        <f t="shared" si="22"/>
        <v>3.0826140567200988</v>
      </c>
      <c r="H464" s="8" t="str">
        <f t="shared" si="23"/>
        <v>Yes</v>
      </c>
    </row>
    <row r="465" spans="1:8" x14ac:dyDescent="0.4">
      <c r="A465" s="12" t="s">
        <v>1174</v>
      </c>
      <c r="B465" s="12" t="s">
        <v>1175</v>
      </c>
      <c r="C465" s="12" t="s">
        <v>3699</v>
      </c>
      <c r="D465" s="13">
        <v>35</v>
      </c>
      <c r="E465" s="20">
        <f t="shared" si="21"/>
        <v>65</v>
      </c>
      <c r="F465" s="14">
        <v>2.8571</v>
      </c>
      <c r="G465" s="15">
        <f t="shared" si="22"/>
        <v>2.8571428571428572</v>
      </c>
      <c r="H465" s="8" t="str">
        <f t="shared" si="23"/>
        <v>Yes</v>
      </c>
    </row>
    <row r="466" spans="1:8" x14ac:dyDescent="0.4">
      <c r="A466" s="12" t="s">
        <v>1180</v>
      </c>
      <c r="B466" s="12" t="s">
        <v>1181</v>
      </c>
      <c r="C466" s="12" t="s">
        <v>3699</v>
      </c>
      <c r="D466" s="13">
        <v>30.33</v>
      </c>
      <c r="E466" s="20">
        <f t="shared" si="21"/>
        <v>69.67</v>
      </c>
      <c r="F466" s="14">
        <v>3.2970999999999999</v>
      </c>
      <c r="G466" s="15">
        <f t="shared" si="22"/>
        <v>3.2970656116056714</v>
      </c>
      <c r="H466" s="8" t="str">
        <f t="shared" si="23"/>
        <v>Yes</v>
      </c>
    </row>
    <row r="467" spans="1:8" x14ac:dyDescent="0.4">
      <c r="A467" s="12" t="s">
        <v>1182</v>
      </c>
      <c r="B467" s="12" t="s">
        <v>1183</v>
      </c>
      <c r="C467" s="12" t="s">
        <v>3699</v>
      </c>
      <c r="D467" s="13">
        <v>34.44</v>
      </c>
      <c r="E467" s="20">
        <f t="shared" si="21"/>
        <v>65.56</v>
      </c>
      <c r="F467" s="14">
        <v>2.9036</v>
      </c>
      <c r="G467" s="15">
        <f t="shared" si="22"/>
        <v>2.9036004645760745</v>
      </c>
      <c r="H467" s="8" t="str">
        <f t="shared" si="23"/>
        <v>Yes</v>
      </c>
    </row>
    <row r="468" spans="1:8" x14ac:dyDescent="0.4">
      <c r="A468" s="12" t="s">
        <v>1184</v>
      </c>
      <c r="B468" s="12" t="s">
        <v>1185</v>
      </c>
      <c r="C468" s="12" t="s">
        <v>3699</v>
      </c>
      <c r="D468" s="13">
        <v>23.2</v>
      </c>
      <c r="E468" s="20">
        <f t="shared" si="21"/>
        <v>76.8</v>
      </c>
      <c r="F468" s="14">
        <v>4.3102999999999998</v>
      </c>
      <c r="G468" s="15">
        <f t="shared" si="22"/>
        <v>4.3103448275862073</v>
      </c>
      <c r="H468" s="8" t="str">
        <f t="shared" si="23"/>
        <v>Yes</v>
      </c>
    </row>
    <row r="469" spans="1:8" x14ac:dyDescent="0.4">
      <c r="A469" s="12" t="s">
        <v>3591</v>
      </c>
      <c r="B469" s="12" t="s">
        <v>3592</v>
      </c>
      <c r="C469" s="12" t="s">
        <v>3699</v>
      </c>
      <c r="D469" s="13">
        <v>35</v>
      </c>
      <c r="E469" s="20">
        <f t="shared" si="21"/>
        <v>65</v>
      </c>
      <c r="F469" s="14">
        <v>2.8571</v>
      </c>
      <c r="G469" s="15">
        <f t="shared" si="22"/>
        <v>2.8571428571428572</v>
      </c>
      <c r="H469" s="8" t="str">
        <f t="shared" si="23"/>
        <v>Yes</v>
      </c>
    </row>
    <row r="470" spans="1:8" x14ac:dyDescent="0.4">
      <c r="A470" s="12" t="s">
        <v>1186</v>
      </c>
      <c r="B470" s="12" t="s">
        <v>1187</v>
      </c>
      <c r="C470" s="12" t="s">
        <v>3699</v>
      </c>
      <c r="D470" s="13">
        <v>34.83</v>
      </c>
      <c r="E470" s="20">
        <f t="shared" si="21"/>
        <v>65.17</v>
      </c>
      <c r="F470" s="14">
        <v>2.8711000000000002</v>
      </c>
      <c r="G470" s="15">
        <f t="shared" si="22"/>
        <v>2.8710881424059722</v>
      </c>
      <c r="H470" s="8" t="str">
        <f t="shared" si="23"/>
        <v>Yes</v>
      </c>
    </row>
    <row r="471" spans="1:8" x14ac:dyDescent="0.4">
      <c r="A471" s="12" t="s">
        <v>1188</v>
      </c>
      <c r="B471" s="12" t="s">
        <v>1189</v>
      </c>
      <c r="C471" s="12" t="s">
        <v>3699</v>
      </c>
      <c r="D471" s="13">
        <v>37.770000000000003</v>
      </c>
      <c r="E471" s="20">
        <f t="shared" si="21"/>
        <v>62.23</v>
      </c>
      <c r="F471" s="14">
        <v>2.6476000000000002</v>
      </c>
      <c r="G471" s="15">
        <f t="shared" si="22"/>
        <v>2.6476039184537989</v>
      </c>
      <c r="H471" s="8" t="str">
        <f t="shared" si="23"/>
        <v>Yes</v>
      </c>
    </row>
    <row r="472" spans="1:8" x14ac:dyDescent="0.4">
      <c r="A472" s="12" t="s">
        <v>1190</v>
      </c>
      <c r="B472" s="12" t="s">
        <v>1191</v>
      </c>
      <c r="C472" s="12" t="s">
        <v>3699</v>
      </c>
      <c r="D472" s="13">
        <v>35</v>
      </c>
      <c r="E472" s="20">
        <f t="shared" si="21"/>
        <v>65</v>
      </c>
      <c r="F472" s="14">
        <v>2.8571</v>
      </c>
      <c r="G472" s="15">
        <f t="shared" si="22"/>
        <v>2.8571428571428572</v>
      </c>
      <c r="H472" s="8" t="str">
        <f t="shared" si="23"/>
        <v>Yes</v>
      </c>
    </row>
    <row r="473" spans="1:8" x14ac:dyDescent="0.4">
      <c r="A473" s="12" t="s">
        <v>1192</v>
      </c>
      <c r="B473" s="12" t="s">
        <v>1193</v>
      </c>
      <c r="C473" s="12" t="s">
        <v>3699</v>
      </c>
      <c r="D473" s="13">
        <v>35</v>
      </c>
      <c r="E473" s="20">
        <f t="shared" si="21"/>
        <v>65</v>
      </c>
      <c r="F473" s="14">
        <v>2.8571</v>
      </c>
      <c r="G473" s="15">
        <f t="shared" si="22"/>
        <v>2.8571428571428572</v>
      </c>
      <c r="H473" s="8" t="str">
        <f t="shared" si="23"/>
        <v>Yes</v>
      </c>
    </row>
    <row r="474" spans="1:8" x14ac:dyDescent="0.4">
      <c r="A474" s="12" t="s">
        <v>1194</v>
      </c>
      <c r="B474" s="12" t="s">
        <v>1195</v>
      </c>
      <c r="C474" s="12" t="s">
        <v>3699</v>
      </c>
      <c r="D474" s="13">
        <v>35</v>
      </c>
      <c r="E474" s="20">
        <f t="shared" si="21"/>
        <v>65</v>
      </c>
      <c r="F474" s="14">
        <v>2.8571</v>
      </c>
      <c r="G474" s="15">
        <f t="shared" si="22"/>
        <v>2.8571428571428572</v>
      </c>
      <c r="H474" s="8" t="str">
        <f t="shared" si="23"/>
        <v>Yes</v>
      </c>
    </row>
    <row r="475" spans="1:8" x14ac:dyDescent="0.4">
      <c r="A475" s="12" t="s">
        <v>1198</v>
      </c>
      <c r="B475" s="12" t="s">
        <v>1199</v>
      </c>
      <c r="C475" s="12" t="s">
        <v>3699</v>
      </c>
      <c r="D475" s="13">
        <v>35</v>
      </c>
      <c r="E475" s="20">
        <f t="shared" si="21"/>
        <v>65</v>
      </c>
      <c r="F475" s="14">
        <v>2.8571</v>
      </c>
      <c r="G475" s="15">
        <f t="shared" si="22"/>
        <v>2.8571428571428572</v>
      </c>
      <c r="H475" s="8" t="str">
        <f t="shared" si="23"/>
        <v>Yes</v>
      </c>
    </row>
    <row r="476" spans="1:8" x14ac:dyDescent="0.4">
      <c r="A476" s="12" t="s">
        <v>1200</v>
      </c>
      <c r="B476" s="12" t="s">
        <v>1201</v>
      </c>
      <c r="C476" s="12" t="s">
        <v>3699</v>
      </c>
      <c r="D476" s="13">
        <v>35</v>
      </c>
      <c r="E476" s="20">
        <f t="shared" si="21"/>
        <v>65</v>
      </c>
      <c r="F476" s="14">
        <v>2.8571</v>
      </c>
      <c r="G476" s="15">
        <f t="shared" si="22"/>
        <v>2.8571428571428572</v>
      </c>
      <c r="H476" s="8" t="str">
        <f t="shared" si="23"/>
        <v>Yes</v>
      </c>
    </row>
    <row r="477" spans="1:8" x14ac:dyDescent="0.4">
      <c r="A477" s="12" t="s">
        <v>1202</v>
      </c>
      <c r="B477" s="12" t="s">
        <v>1203</v>
      </c>
      <c r="C477" s="12" t="s">
        <v>3699</v>
      </c>
      <c r="D477" s="13">
        <v>37.9</v>
      </c>
      <c r="E477" s="20">
        <f t="shared" si="21"/>
        <v>62.1</v>
      </c>
      <c r="F477" s="14">
        <v>2.6385000000000001</v>
      </c>
      <c r="G477" s="15">
        <f t="shared" si="22"/>
        <v>2.6385224274406331</v>
      </c>
      <c r="H477" s="8" t="str">
        <f t="shared" si="23"/>
        <v>Yes</v>
      </c>
    </row>
    <row r="478" spans="1:8" x14ac:dyDescent="0.4">
      <c r="A478" s="12" t="s">
        <v>1204</v>
      </c>
      <c r="B478" s="12" t="s">
        <v>1205</v>
      </c>
      <c r="C478" s="12" t="s">
        <v>3699</v>
      </c>
      <c r="D478" s="13">
        <v>33.36</v>
      </c>
      <c r="E478" s="20">
        <f t="shared" si="21"/>
        <v>66.64</v>
      </c>
      <c r="F478" s="14">
        <v>2.9975999999999998</v>
      </c>
      <c r="G478" s="15">
        <f t="shared" si="22"/>
        <v>2.9976019184652278</v>
      </c>
      <c r="H478" s="8" t="str">
        <f t="shared" si="23"/>
        <v>Yes</v>
      </c>
    </row>
    <row r="479" spans="1:8" x14ac:dyDescent="0.4">
      <c r="A479" s="12" t="s">
        <v>1206</v>
      </c>
      <c r="B479" s="12" t="s">
        <v>1207</v>
      </c>
      <c r="C479" s="12" t="s">
        <v>3699</v>
      </c>
      <c r="D479" s="13">
        <v>26.5</v>
      </c>
      <c r="E479" s="20">
        <f t="shared" si="21"/>
        <v>73.5</v>
      </c>
      <c r="F479" s="14">
        <v>3.7736000000000001</v>
      </c>
      <c r="G479" s="15">
        <f t="shared" si="22"/>
        <v>3.7735849056603774</v>
      </c>
      <c r="H479" s="8" t="str">
        <f t="shared" si="23"/>
        <v>Yes</v>
      </c>
    </row>
    <row r="480" spans="1:8" x14ac:dyDescent="0.4">
      <c r="A480" s="12" t="s">
        <v>3716</v>
      </c>
      <c r="B480" s="12" t="s">
        <v>3717</v>
      </c>
      <c r="C480" s="12" t="s">
        <v>3699</v>
      </c>
      <c r="D480" s="13">
        <v>26.5</v>
      </c>
      <c r="E480" s="20">
        <f t="shared" si="21"/>
        <v>73.5</v>
      </c>
      <c r="F480" s="14">
        <v>3.7736000000000001</v>
      </c>
      <c r="G480" s="15">
        <f t="shared" si="22"/>
        <v>3.7735849056603774</v>
      </c>
      <c r="H480" s="8" t="str">
        <f t="shared" si="23"/>
        <v>Yes</v>
      </c>
    </row>
    <row r="481" spans="1:8" x14ac:dyDescent="0.4">
      <c r="A481" s="12" t="s">
        <v>1208</v>
      </c>
      <c r="B481" s="12" t="s">
        <v>1209</v>
      </c>
      <c r="C481" s="12" t="s">
        <v>3699</v>
      </c>
      <c r="D481" s="13">
        <v>27.48</v>
      </c>
      <c r="E481" s="20">
        <f t="shared" si="21"/>
        <v>72.52</v>
      </c>
      <c r="F481" s="14">
        <v>3.6389999999999998</v>
      </c>
      <c r="G481" s="15">
        <f t="shared" si="22"/>
        <v>3.6390101892285296</v>
      </c>
      <c r="H481" s="8" t="str">
        <f t="shared" si="23"/>
        <v>Yes</v>
      </c>
    </row>
    <row r="482" spans="1:8" x14ac:dyDescent="0.4">
      <c r="A482" s="12" t="s">
        <v>1210</v>
      </c>
      <c r="B482" s="12" t="s">
        <v>1211</v>
      </c>
      <c r="C482" s="12" t="s">
        <v>3699</v>
      </c>
      <c r="D482" s="13">
        <v>26.5</v>
      </c>
      <c r="E482" s="20">
        <f t="shared" si="21"/>
        <v>73.5</v>
      </c>
      <c r="F482" s="14">
        <v>3.7736000000000001</v>
      </c>
      <c r="G482" s="15">
        <f t="shared" si="22"/>
        <v>3.7735849056603774</v>
      </c>
      <c r="H482" s="8" t="str">
        <f t="shared" si="23"/>
        <v>Yes</v>
      </c>
    </row>
    <row r="483" spans="1:8" x14ac:dyDescent="0.4">
      <c r="A483" s="12" t="s">
        <v>1212</v>
      </c>
      <c r="B483" s="12" t="s">
        <v>1213</v>
      </c>
      <c r="C483" s="12" t="s">
        <v>3699</v>
      </c>
      <c r="D483" s="13">
        <v>50</v>
      </c>
      <c r="E483" s="20">
        <f t="shared" si="21"/>
        <v>50</v>
      </c>
      <c r="F483" s="14">
        <v>2</v>
      </c>
      <c r="G483" s="15">
        <f t="shared" si="22"/>
        <v>2</v>
      </c>
      <c r="H483" s="8" t="str">
        <f t="shared" si="23"/>
        <v>Yes</v>
      </c>
    </row>
    <row r="484" spans="1:8" x14ac:dyDescent="0.4">
      <c r="A484" s="12" t="s">
        <v>3718</v>
      </c>
      <c r="B484" s="12" t="s">
        <v>3719</v>
      </c>
      <c r="C484" s="12" t="s">
        <v>3699</v>
      </c>
      <c r="D484" s="13">
        <v>26.5</v>
      </c>
      <c r="E484" s="20">
        <f t="shared" si="21"/>
        <v>73.5</v>
      </c>
      <c r="F484" s="14">
        <v>3.7736000000000001</v>
      </c>
      <c r="G484" s="15">
        <f t="shared" si="22"/>
        <v>3.7735849056603774</v>
      </c>
      <c r="H484" s="8" t="str">
        <f t="shared" si="23"/>
        <v>Yes</v>
      </c>
    </row>
    <row r="485" spans="1:8" x14ac:dyDescent="0.4">
      <c r="A485" s="12" t="s">
        <v>1214</v>
      </c>
      <c r="B485" s="12" t="s">
        <v>1215</v>
      </c>
      <c r="C485" s="12" t="s">
        <v>3699</v>
      </c>
      <c r="D485" s="13">
        <v>20</v>
      </c>
      <c r="E485" s="20">
        <f t="shared" si="21"/>
        <v>80</v>
      </c>
      <c r="F485" s="14">
        <v>5</v>
      </c>
      <c r="G485" s="15">
        <f t="shared" si="22"/>
        <v>5</v>
      </c>
      <c r="H485" s="8" t="str">
        <f t="shared" si="23"/>
        <v>Yes</v>
      </c>
    </row>
    <row r="486" spans="1:8" x14ac:dyDescent="0.4">
      <c r="A486" s="12" t="s">
        <v>1216</v>
      </c>
      <c r="B486" s="12" t="s">
        <v>1217</v>
      </c>
      <c r="C486" s="12" t="s">
        <v>3699</v>
      </c>
      <c r="D486" s="13">
        <v>20</v>
      </c>
      <c r="E486" s="20">
        <f t="shared" si="21"/>
        <v>80</v>
      </c>
      <c r="F486" s="14">
        <v>5</v>
      </c>
      <c r="G486" s="15">
        <f t="shared" si="22"/>
        <v>5</v>
      </c>
      <c r="H486" s="8" t="str">
        <f t="shared" si="23"/>
        <v>Yes</v>
      </c>
    </row>
    <row r="487" spans="1:8" x14ac:dyDescent="0.4">
      <c r="A487" s="12" t="s">
        <v>3720</v>
      </c>
      <c r="B487" s="12" t="s">
        <v>3721</v>
      </c>
      <c r="C487" s="12" t="s">
        <v>3699</v>
      </c>
      <c r="D487" s="13">
        <v>26.5</v>
      </c>
      <c r="E487" s="20">
        <f t="shared" si="21"/>
        <v>73.5</v>
      </c>
      <c r="F487" s="14">
        <v>3.7736000000000001</v>
      </c>
      <c r="G487" s="15">
        <f t="shared" si="22"/>
        <v>3.7735849056603774</v>
      </c>
      <c r="H487" s="8" t="str">
        <f t="shared" si="23"/>
        <v>Yes</v>
      </c>
    </row>
    <row r="488" spans="1:8" x14ac:dyDescent="0.4">
      <c r="A488" s="12" t="s">
        <v>1218</v>
      </c>
      <c r="B488" s="12" t="s">
        <v>1219</v>
      </c>
      <c r="C488" s="12" t="s">
        <v>3699</v>
      </c>
      <c r="D488" s="13">
        <v>20</v>
      </c>
      <c r="E488" s="20">
        <f t="shared" si="21"/>
        <v>80</v>
      </c>
      <c r="F488" s="14">
        <v>5</v>
      </c>
      <c r="G488" s="15">
        <f t="shared" si="22"/>
        <v>5</v>
      </c>
      <c r="H488" s="8" t="str">
        <f t="shared" si="23"/>
        <v>Yes</v>
      </c>
    </row>
    <row r="489" spans="1:8" x14ac:dyDescent="0.4">
      <c r="A489" s="12" t="s">
        <v>1220</v>
      </c>
      <c r="B489" s="12" t="s">
        <v>1221</v>
      </c>
      <c r="C489" s="12" t="s">
        <v>3699</v>
      </c>
      <c r="D489" s="13">
        <v>20</v>
      </c>
      <c r="E489" s="20">
        <f t="shared" si="21"/>
        <v>80</v>
      </c>
      <c r="F489" s="14">
        <v>5</v>
      </c>
      <c r="G489" s="15">
        <f t="shared" si="22"/>
        <v>5</v>
      </c>
      <c r="H489" s="8" t="str">
        <f t="shared" si="23"/>
        <v>Yes</v>
      </c>
    </row>
    <row r="490" spans="1:8" x14ac:dyDescent="0.4">
      <c r="A490" s="12" t="s">
        <v>1222</v>
      </c>
      <c r="B490" s="12" t="s">
        <v>1223</v>
      </c>
      <c r="C490" s="12" t="s">
        <v>3699</v>
      </c>
      <c r="D490" s="13">
        <v>26.5</v>
      </c>
      <c r="E490" s="20">
        <f t="shared" si="21"/>
        <v>73.5</v>
      </c>
      <c r="F490" s="14">
        <v>3.7736000000000001</v>
      </c>
      <c r="G490" s="15">
        <f t="shared" si="22"/>
        <v>3.7735849056603774</v>
      </c>
      <c r="H490" s="8" t="str">
        <f t="shared" si="23"/>
        <v>Yes</v>
      </c>
    </row>
    <row r="491" spans="1:8" x14ac:dyDescent="0.4">
      <c r="A491" s="12" t="s">
        <v>1224</v>
      </c>
      <c r="B491" s="12" t="s">
        <v>1225</v>
      </c>
      <c r="C491" s="12" t="s">
        <v>3699</v>
      </c>
      <c r="D491" s="13">
        <v>20</v>
      </c>
      <c r="E491" s="20">
        <f t="shared" si="21"/>
        <v>80</v>
      </c>
      <c r="F491" s="14">
        <v>5</v>
      </c>
      <c r="G491" s="15">
        <f t="shared" si="22"/>
        <v>5</v>
      </c>
      <c r="H491" s="8" t="str">
        <f t="shared" si="23"/>
        <v>Yes</v>
      </c>
    </row>
    <row r="492" spans="1:8" x14ac:dyDescent="0.4">
      <c r="A492" s="12" t="s">
        <v>1226</v>
      </c>
      <c r="B492" s="12" t="s">
        <v>1227</v>
      </c>
      <c r="C492" s="12" t="s">
        <v>3699</v>
      </c>
      <c r="D492" s="13">
        <v>20</v>
      </c>
      <c r="E492" s="20">
        <f t="shared" si="21"/>
        <v>80</v>
      </c>
      <c r="F492" s="14">
        <v>5</v>
      </c>
      <c r="G492" s="15">
        <f t="shared" si="22"/>
        <v>5</v>
      </c>
      <c r="H492" s="8" t="str">
        <f t="shared" si="23"/>
        <v>Yes</v>
      </c>
    </row>
    <row r="493" spans="1:8" x14ac:dyDescent="0.4">
      <c r="A493" s="12" t="s">
        <v>1228</v>
      </c>
      <c r="B493" s="12" t="s">
        <v>1229</v>
      </c>
      <c r="C493" s="12" t="s">
        <v>3699</v>
      </c>
      <c r="D493" s="13">
        <v>26.5</v>
      </c>
      <c r="E493" s="20">
        <f t="shared" si="21"/>
        <v>73.5</v>
      </c>
      <c r="F493" s="14">
        <v>3.7736000000000001</v>
      </c>
      <c r="G493" s="15">
        <f t="shared" si="22"/>
        <v>3.7735849056603774</v>
      </c>
      <c r="H493" s="8" t="str">
        <f t="shared" si="23"/>
        <v>Yes</v>
      </c>
    </row>
    <row r="494" spans="1:8" x14ac:dyDescent="0.4">
      <c r="A494" s="12" t="s">
        <v>1230</v>
      </c>
      <c r="B494" s="12" t="s">
        <v>1231</v>
      </c>
      <c r="C494" s="12" t="s">
        <v>3699</v>
      </c>
      <c r="D494" s="13">
        <v>26.5</v>
      </c>
      <c r="E494" s="20">
        <f t="shared" si="21"/>
        <v>73.5</v>
      </c>
      <c r="F494" s="14">
        <v>3.7736000000000001</v>
      </c>
      <c r="G494" s="15">
        <f t="shared" si="22"/>
        <v>3.7735849056603774</v>
      </c>
      <c r="H494" s="8" t="str">
        <f t="shared" si="23"/>
        <v>Yes</v>
      </c>
    </row>
    <row r="495" spans="1:8" x14ac:dyDescent="0.4">
      <c r="A495" s="12" t="s">
        <v>1232</v>
      </c>
      <c r="B495" s="12" t="s">
        <v>1233</v>
      </c>
      <c r="C495" s="12" t="s">
        <v>3699</v>
      </c>
      <c r="D495" s="13">
        <v>26.5</v>
      </c>
      <c r="E495" s="20">
        <f t="shared" si="21"/>
        <v>73.5</v>
      </c>
      <c r="F495" s="14">
        <v>3.7736000000000001</v>
      </c>
      <c r="G495" s="15">
        <f t="shared" si="22"/>
        <v>3.7735849056603774</v>
      </c>
      <c r="H495" s="8" t="str">
        <f t="shared" si="23"/>
        <v>Yes</v>
      </c>
    </row>
    <row r="496" spans="1:8" x14ac:dyDescent="0.4">
      <c r="A496" s="12" t="s">
        <v>1234</v>
      </c>
      <c r="B496" s="12" t="s">
        <v>1235</v>
      </c>
      <c r="C496" s="12" t="s">
        <v>3699</v>
      </c>
      <c r="D496" s="13">
        <v>20</v>
      </c>
      <c r="E496" s="20">
        <f t="shared" si="21"/>
        <v>80</v>
      </c>
      <c r="F496" s="14">
        <v>5</v>
      </c>
      <c r="G496" s="15">
        <f t="shared" si="22"/>
        <v>5</v>
      </c>
      <c r="H496" s="8" t="str">
        <f t="shared" si="23"/>
        <v>Yes</v>
      </c>
    </row>
    <row r="497" spans="1:8" x14ac:dyDescent="0.4">
      <c r="A497" s="12" t="s">
        <v>1236</v>
      </c>
      <c r="B497" s="12" t="s">
        <v>1237</v>
      </c>
      <c r="C497" s="12" t="s">
        <v>3699</v>
      </c>
      <c r="D497" s="13">
        <v>50</v>
      </c>
      <c r="E497" s="20">
        <f t="shared" si="21"/>
        <v>50</v>
      </c>
      <c r="F497" s="14">
        <v>2</v>
      </c>
      <c r="G497" s="15">
        <f t="shared" si="22"/>
        <v>2</v>
      </c>
      <c r="H497" s="8" t="str">
        <f t="shared" si="23"/>
        <v>Yes</v>
      </c>
    </row>
    <row r="498" spans="1:8" x14ac:dyDescent="0.4">
      <c r="A498" s="12" t="s">
        <v>1238</v>
      </c>
      <c r="B498" s="12" t="s">
        <v>1239</v>
      </c>
      <c r="C498" s="12" t="s">
        <v>3699</v>
      </c>
      <c r="D498" s="13">
        <v>38.630000000000003</v>
      </c>
      <c r="E498" s="20">
        <f t="shared" si="21"/>
        <v>61.37</v>
      </c>
      <c r="F498" s="14">
        <v>2.5886999999999998</v>
      </c>
      <c r="G498" s="15">
        <f t="shared" si="22"/>
        <v>2.5886616619207867</v>
      </c>
      <c r="H498" s="8" t="str">
        <f t="shared" si="23"/>
        <v>Yes</v>
      </c>
    </row>
    <row r="499" spans="1:8" x14ac:dyDescent="0.4">
      <c r="A499" s="12" t="s">
        <v>1240</v>
      </c>
      <c r="B499" s="12" t="s">
        <v>1241</v>
      </c>
      <c r="C499" s="12" t="s">
        <v>3699</v>
      </c>
      <c r="D499" s="13">
        <v>41.33</v>
      </c>
      <c r="E499" s="20">
        <f t="shared" si="21"/>
        <v>58.67</v>
      </c>
      <c r="F499" s="14">
        <v>2.4195000000000002</v>
      </c>
      <c r="G499" s="15">
        <f t="shared" si="22"/>
        <v>2.4195499637067508</v>
      </c>
      <c r="H499" s="8" t="str">
        <f t="shared" si="23"/>
        <v>Yes</v>
      </c>
    </row>
    <row r="500" spans="1:8" x14ac:dyDescent="0.4">
      <c r="A500" s="12" t="s">
        <v>1242</v>
      </c>
      <c r="B500" s="12" t="s">
        <v>1243</v>
      </c>
      <c r="C500" s="12" t="s">
        <v>3699</v>
      </c>
      <c r="D500" s="13">
        <v>20</v>
      </c>
      <c r="E500" s="20">
        <f t="shared" si="21"/>
        <v>80</v>
      </c>
      <c r="F500" s="14">
        <v>5</v>
      </c>
      <c r="G500" s="15">
        <f t="shared" si="22"/>
        <v>5</v>
      </c>
      <c r="H500" s="8" t="str">
        <f t="shared" si="23"/>
        <v>Yes</v>
      </c>
    </row>
    <row r="501" spans="1:8" x14ac:dyDescent="0.4">
      <c r="A501" s="12" t="s">
        <v>1244</v>
      </c>
      <c r="B501" s="12" t="s">
        <v>1245</v>
      </c>
      <c r="C501" s="12" t="s">
        <v>3699</v>
      </c>
      <c r="D501" s="13">
        <v>20</v>
      </c>
      <c r="E501" s="20">
        <f t="shared" si="21"/>
        <v>80</v>
      </c>
      <c r="F501" s="14">
        <v>5</v>
      </c>
      <c r="G501" s="15">
        <f t="shared" si="22"/>
        <v>5</v>
      </c>
      <c r="H501" s="8" t="str">
        <f t="shared" si="23"/>
        <v>Yes</v>
      </c>
    </row>
    <row r="502" spans="1:8" x14ac:dyDescent="0.4">
      <c r="A502" s="12" t="s">
        <v>1246</v>
      </c>
      <c r="B502" s="12" t="s">
        <v>1247</v>
      </c>
      <c r="C502" s="12" t="s">
        <v>3699</v>
      </c>
      <c r="D502" s="13">
        <v>20</v>
      </c>
      <c r="E502" s="20">
        <f t="shared" si="21"/>
        <v>80</v>
      </c>
      <c r="F502" s="14">
        <v>5</v>
      </c>
      <c r="G502" s="15">
        <f t="shared" si="22"/>
        <v>5</v>
      </c>
      <c r="H502" s="8" t="str">
        <f t="shared" si="23"/>
        <v>Yes</v>
      </c>
    </row>
    <row r="503" spans="1:8" x14ac:dyDescent="0.4">
      <c r="A503" s="12" t="s">
        <v>1248</v>
      </c>
      <c r="B503" s="12" t="s">
        <v>1249</v>
      </c>
      <c r="C503" s="12" t="s">
        <v>3699</v>
      </c>
      <c r="D503" s="13">
        <v>35</v>
      </c>
      <c r="E503" s="20">
        <f t="shared" si="21"/>
        <v>65</v>
      </c>
      <c r="F503" s="14">
        <v>2.8571</v>
      </c>
      <c r="G503" s="15">
        <f t="shared" si="22"/>
        <v>2.8571428571428572</v>
      </c>
      <c r="H503" s="8" t="str">
        <f t="shared" si="23"/>
        <v>Yes</v>
      </c>
    </row>
    <row r="504" spans="1:8" x14ac:dyDescent="0.4">
      <c r="A504" s="12" t="s">
        <v>1250</v>
      </c>
      <c r="B504" s="12" t="s">
        <v>1251</v>
      </c>
      <c r="C504" s="12" t="s">
        <v>3699</v>
      </c>
      <c r="D504" s="13">
        <v>38.72</v>
      </c>
      <c r="E504" s="20">
        <f t="shared" si="21"/>
        <v>61.28</v>
      </c>
      <c r="F504" s="14">
        <v>2.5825999999999998</v>
      </c>
      <c r="G504" s="15">
        <f t="shared" si="22"/>
        <v>2.5826446280991737</v>
      </c>
      <c r="H504" s="8" t="str">
        <f t="shared" si="23"/>
        <v>Yes</v>
      </c>
    </row>
    <row r="505" spans="1:8" x14ac:dyDescent="0.4">
      <c r="A505" s="12" t="s">
        <v>1254</v>
      </c>
      <c r="B505" s="12" t="s">
        <v>1255</v>
      </c>
      <c r="C505" s="12" t="s">
        <v>3699</v>
      </c>
      <c r="D505" s="13">
        <v>35</v>
      </c>
      <c r="E505" s="20">
        <f t="shared" si="21"/>
        <v>65</v>
      </c>
      <c r="F505" s="14">
        <v>2.8571</v>
      </c>
      <c r="G505" s="15">
        <f t="shared" si="22"/>
        <v>2.8571428571428572</v>
      </c>
      <c r="H505" s="8" t="str">
        <f t="shared" si="23"/>
        <v>Yes</v>
      </c>
    </row>
    <row r="506" spans="1:8" x14ac:dyDescent="0.4">
      <c r="A506" s="12" t="s">
        <v>1256</v>
      </c>
      <c r="B506" s="12" t="s">
        <v>1257</v>
      </c>
      <c r="C506" s="12" t="s">
        <v>3699</v>
      </c>
      <c r="D506" s="13">
        <v>35</v>
      </c>
      <c r="E506" s="20">
        <f t="shared" si="21"/>
        <v>65</v>
      </c>
      <c r="F506" s="14">
        <v>2.8571</v>
      </c>
      <c r="G506" s="15">
        <f t="shared" si="22"/>
        <v>2.8571428571428572</v>
      </c>
      <c r="H506" s="8" t="str">
        <f t="shared" si="23"/>
        <v>Yes</v>
      </c>
    </row>
    <row r="507" spans="1:8" x14ac:dyDescent="0.4">
      <c r="A507" s="12" t="s">
        <v>1258</v>
      </c>
      <c r="B507" s="12" t="s">
        <v>1259</v>
      </c>
      <c r="C507" s="12" t="s">
        <v>3699</v>
      </c>
      <c r="D507" s="13">
        <v>35.200000000000003</v>
      </c>
      <c r="E507" s="20">
        <f t="shared" si="21"/>
        <v>64.8</v>
      </c>
      <c r="F507" s="14">
        <v>2.8409</v>
      </c>
      <c r="G507" s="15">
        <f t="shared" si="22"/>
        <v>2.8409090909090908</v>
      </c>
      <c r="H507" s="8" t="str">
        <f t="shared" si="23"/>
        <v>Yes</v>
      </c>
    </row>
    <row r="508" spans="1:8" x14ac:dyDescent="0.4">
      <c r="A508" s="12" t="s">
        <v>1260</v>
      </c>
      <c r="B508" s="12" t="s">
        <v>1261</v>
      </c>
      <c r="C508" s="12" t="s">
        <v>3699</v>
      </c>
      <c r="D508" s="13">
        <v>39.07</v>
      </c>
      <c r="E508" s="20">
        <f t="shared" si="21"/>
        <v>60.93</v>
      </c>
      <c r="F508" s="14">
        <v>2.5594999999999999</v>
      </c>
      <c r="G508" s="15">
        <f t="shared" si="22"/>
        <v>2.5595085743537243</v>
      </c>
      <c r="H508" s="8" t="str">
        <f t="shared" si="23"/>
        <v>Yes</v>
      </c>
    </row>
    <row r="509" spans="1:8" x14ac:dyDescent="0.4">
      <c r="A509" s="12" t="s">
        <v>1262</v>
      </c>
      <c r="B509" s="12" t="s">
        <v>1263</v>
      </c>
      <c r="C509" s="12" t="s">
        <v>3699</v>
      </c>
      <c r="D509" s="13">
        <v>35</v>
      </c>
      <c r="E509" s="20">
        <f t="shared" si="21"/>
        <v>65</v>
      </c>
      <c r="F509" s="14">
        <v>2.8571</v>
      </c>
      <c r="G509" s="15">
        <f t="shared" si="22"/>
        <v>2.8571428571428572</v>
      </c>
      <c r="H509" s="8" t="str">
        <f t="shared" si="23"/>
        <v>Yes</v>
      </c>
    </row>
    <row r="510" spans="1:8" x14ac:dyDescent="0.4">
      <c r="A510" s="12" t="s">
        <v>1268</v>
      </c>
      <c r="B510" s="12" t="s">
        <v>1269</v>
      </c>
      <c r="C510" s="12" t="s">
        <v>3699</v>
      </c>
      <c r="D510" s="13">
        <v>32.79</v>
      </c>
      <c r="E510" s="20">
        <f t="shared" si="21"/>
        <v>67.210000000000008</v>
      </c>
      <c r="F510" s="14">
        <v>3.0497000000000001</v>
      </c>
      <c r="G510" s="15">
        <f t="shared" si="22"/>
        <v>3.0497102775236353</v>
      </c>
      <c r="H510" s="8" t="str">
        <f t="shared" si="23"/>
        <v>Yes</v>
      </c>
    </row>
    <row r="511" spans="1:8" x14ac:dyDescent="0.4">
      <c r="A511" s="12" t="s">
        <v>1270</v>
      </c>
      <c r="B511" s="12" t="s">
        <v>1271</v>
      </c>
      <c r="C511" s="12" t="s">
        <v>3699</v>
      </c>
      <c r="D511" s="13">
        <v>26.23</v>
      </c>
      <c r="E511" s="20">
        <f t="shared" si="21"/>
        <v>73.77</v>
      </c>
      <c r="F511" s="14">
        <v>3.8123999999999998</v>
      </c>
      <c r="G511" s="15">
        <f t="shared" si="22"/>
        <v>3.8124285169653067</v>
      </c>
      <c r="H511" s="8" t="str">
        <f t="shared" si="23"/>
        <v>Yes</v>
      </c>
    </row>
    <row r="512" spans="1:8" x14ac:dyDescent="0.4">
      <c r="A512" s="12" t="s">
        <v>1272</v>
      </c>
      <c r="B512" s="12" t="s">
        <v>1273</v>
      </c>
      <c r="C512" s="12" t="s">
        <v>3699</v>
      </c>
      <c r="D512" s="13">
        <v>35</v>
      </c>
      <c r="E512" s="20">
        <f t="shared" si="21"/>
        <v>65</v>
      </c>
      <c r="F512" s="14">
        <v>2.8571</v>
      </c>
      <c r="G512" s="15">
        <f t="shared" si="22"/>
        <v>2.8571428571428572</v>
      </c>
      <c r="H512" s="8" t="str">
        <f t="shared" si="23"/>
        <v>Yes</v>
      </c>
    </row>
    <row r="513" spans="1:8" x14ac:dyDescent="0.4">
      <c r="A513" s="12" t="s">
        <v>1274</v>
      </c>
      <c r="B513" s="12" t="s">
        <v>1275</v>
      </c>
      <c r="C513" s="12" t="s">
        <v>3699</v>
      </c>
      <c r="D513" s="13">
        <v>35</v>
      </c>
      <c r="E513" s="20">
        <f t="shared" si="21"/>
        <v>65</v>
      </c>
      <c r="F513" s="14">
        <v>2.8571</v>
      </c>
      <c r="G513" s="15">
        <f t="shared" si="22"/>
        <v>2.8571428571428572</v>
      </c>
      <c r="H513" s="8" t="str">
        <f t="shared" si="23"/>
        <v>Yes</v>
      </c>
    </row>
    <row r="514" spans="1:8" x14ac:dyDescent="0.4">
      <c r="A514" s="12" t="s">
        <v>1278</v>
      </c>
      <c r="B514" s="12" t="s">
        <v>1279</v>
      </c>
      <c r="C514" s="12" t="s">
        <v>3699</v>
      </c>
      <c r="D514" s="13">
        <v>35</v>
      </c>
      <c r="E514" s="20">
        <f t="shared" si="21"/>
        <v>65</v>
      </c>
      <c r="F514" s="14">
        <v>2.8571</v>
      </c>
      <c r="G514" s="15">
        <f t="shared" si="22"/>
        <v>2.8571428571428572</v>
      </c>
      <c r="H514" s="8" t="str">
        <f t="shared" si="23"/>
        <v>Yes</v>
      </c>
    </row>
    <row r="515" spans="1:8" x14ac:dyDescent="0.4">
      <c r="A515" s="12" t="s">
        <v>1282</v>
      </c>
      <c r="B515" s="12" t="s">
        <v>1283</v>
      </c>
      <c r="C515" s="12" t="s">
        <v>3699</v>
      </c>
      <c r="D515" s="13">
        <v>35</v>
      </c>
      <c r="E515" s="20">
        <f t="shared" si="21"/>
        <v>65</v>
      </c>
      <c r="F515" s="14">
        <v>2.8571</v>
      </c>
      <c r="G515" s="15">
        <f t="shared" si="22"/>
        <v>2.8571428571428572</v>
      </c>
      <c r="H515" s="8" t="str">
        <f t="shared" si="23"/>
        <v>Yes</v>
      </c>
    </row>
    <row r="516" spans="1:8" x14ac:dyDescent="0.4">
      <c r="A516" s="12" t="s">
        <v>1284</v>
      </c>
      <c r="B516" s="12" t="s">
        <v>1285</v>
      </c>
      <c r="C516" s="12" t="s">
        <v>3699</v>
      </c>
      <c r="D516" s="13">
        <v>23.66</v>
      </c>
      <c r="E516" s="20">
        <f t="shared" si="21"/>
        <v>76.34</v>
      </c>
      <c r="F516" s="14">
        <v>4.2264999999999997</v>
      </c>
      <c r="G516" s="15">
        <f t="shared" si="22"/>
        <v>4.2265426880811496</v>
      </c>
      <c r="H516" s="8" t="str">
        <f t="shared" si="23"/>
        <v>Yes</v>
      </c>
    </row>
    <row r="517" spans="1:8" x14ac:dyDescent="0.4">
      <c r="A517" s="12" t="s">
        <v>3597</v>
      </c>
      <c r="B517" s="12" t="s">
        <v>3598</v>
      </c>
      <c r="C517" s="12" t="s">
        <v>3699</v>
      </c>
      <c r="D517" s="13">
        <v>35</v>
      </c>
      <c r="E517" s="20">
        <f t="shared" si="21"/>
        <v>65</v>
      </c>
      <c r="F517" s="14">
        <v>2.8571</v>
      </c>
      <c r="G517" s="15">
        <f t="shared" si="22"/>
        <v>2.8571428571428572</v>
      </c>
      <c r="H517" s="8" t="str">
        <f t="shared" si="23"/>
        <v>Yes</v>
      </c>
    </row>
    <row r="518" spans="1:8" x14ac:dyDescent="0.4">
      <c r="A518" s="12" t="s">
        <v>1286</v>
      </c>
      <c r="B518" s="12" t="s">
        <v>1287</v>
      </c>
      <c r="C518" s="12" t="s">
        <v>3699</v>
      </c>
      <c r="D518" s="13">
        <v>36.21</v>
      </c>
      <c r="E518" s="20">
        <f t="shared" ref="E518:E581" si="24">100-D518</f>
        <v>63.79</v>
      </c>
      <c r="F518" s="14">
        <v>2.7616999999999998</v>
      </c>
      <c r="G518" s="15">
        <f t="shared" ref="G518:G581" si="25">IFERROR(100/D518,"")</f>
        <v>2.7616680475006903</v>
      </c>
      <c r="H518" s="8" t="str">
        <f t="shared" ref="H518:H581" si="26">IF(E518&gt;0,"Yes","No — 0% funding")</f>
        <v>Yes</v>
      </c>
    </row>
    <row r="519" spans="1:8" x14ac:dyDescent="0.4">
      <c r="A519" s="12" t="s">
        <v>1288</v>
      </c>
      <c r="B519" s="12" t="s">
        <v>1289</v>
      </c>
      <c r="C519" s="12" t="s">
        <v>3699</v>
      </c>
      <c r="D519" s="13">
        <v>38.659999999999997</v>
      </c>
      <c r="E519" s="20">
        <f t="shared" si="24"/>
        <v>61.34</v>
      </c>
      <c r="F519" s="14">
        <v>2.5867</v>
      </c>
      <c r="G519" s="15">
        <f t="shared" si="25"/>
        <v>2.5866528711846875</v>
      </c>
      <c r="H519" s="8" t="str">
        <f t="shared" si="26"/>
        <v>Yes</v>
      </c>
    </row>
    <row r="520" spans="1:8" x14ac:dyDescent="0.4">
      <c r="A520" s="12" t="s">
        <v>1290</v>
      </c>
      <c r="B520" s="12" t="s">
        <v>1291</v>
      </c>
      <c r="C520" s="12" t="s">
        <v>3699</v>
      </c>
      <c r="D520" s="13">
        <v>35</v>
      </c>
      <c r="E520" s="20">
        <f t="shared" si="24"/>
        <v>65</v>
      </c>
      <c r="F520" s="14">
        <v>2.8571</v>
      </c>
      <c r="G520" s="15">
        <f t="shared" si="25"/>
        <v>2.8571428571428572</v>
      </c>
      <c r="H520" s="8" t="str">
        <f t="shared" si="26"/>
        <v>Yes</v>
      </c>
    </row>
    <row r="521" spans="1:8" x14ac:dyDescent="0.4">
      <c r="A521" s="12" t="s">
        <v>1292</v>
      </c>
      <c r="B521" s="12" t="s">
        <v>1293</v>
      </c>
      <c r="C521" s="12" t="s">
        <v>3699</v>
      </c>
      <c r="D521" s="13">
        <v>25.65</v>
      </c>
      <c r="E521" s="20">
        <f t="shared" si="24"/>
        <v>74.349999999999994</v>
      </c>
      <c r="F521" s="14">
        <v>3.8986000000000001</v>
      </c>
      <c r="G521" s="15">
        <f t="shared" si="25"/>
        <v>3.8986354775828462</v>
      </c>
      <c r="H521" s="8" t="str">
        <f t="shared" si="26"/>
        <v>Yes</v>
      </c>
    </row>
    <row r="522" spans="1:8" x14ac:dyDescent="0.4">
      <c r="A522" s="12" t="s">
        <v>1294</v>
      </c>
      <c r="B522" s="12" t="s">
        <v>1295</v>
      </c>
      <c r="C522" s="12" t="s">
        <v>3699</v>
      </c>
      <c r="D522" s="13">
        <v>26.54</v>
      </c>
      <c r="E522" s="20">
        <f t="shared" si="24"/>
        <v>73.460000000000008</v>
      </c>
      <c r="F522" s="14">
        <v>3.7679</v>
      </c>
      <c r="G522" s="15">
        <f t="shared" si="25"/>
        <v>3.7678975131876413</v>
      </c>
      <c r="H522" s="8" t="str">
        <f t="shared" si="26"/>
        <v>Yes</v>
      </c>
    </row>
    <row r="523" spans="1:8" x14ac:dyDescent="0.4">
      <c r="A523" s="12" t="s">
        <v>1296</v>
      </c>
      <c r="B523" s="12" t="s">
        <v>1297</v>
      </c>
      <c r="C523" s="12" t="s">
        <v>3699</v>
      </c>
      <c r="D523" s="13">
        <v>27.01</v>
      </c>
      <c r="E523" s="20">
        <f t="shared" si="24"/>
        <v>72.989999999999995</v>
      </c>
      <c r="F523" s="14">
        <v>3.7023000000000001</v>
      </c>
      <c r="G523" s="15">
        <f t="shared" si="25"/>
        <v>3.7023324694557571</v>
      </c>
      <c r="H523" s="8" t="str">
        <f t="shared" si="26"/>
        <v>Yes</v>
      </c>
    </row>
    <row r="524" spans="1:8" x14ac:dyDescent="0.4">
      <c r="A524" s="12" t="s">
        <v>1298</v>
      </c>
      <c r="B524" s="12" t="s">
        <v>1299</v>
      </c>
      <c r="C524" s="12" t="s">
        <v>3699</v>
      </c>
      <c r="D524" s="13">
        <v>23</v>
      </c>
      <c r="E524" s="20">
        <f t="shared" si="24"/>
        <v>77</v>
      </c>
      <c r="F524" s="14">
        <v>4.3478000000000003</v>
      </c>
      <c r="G524" s="15">
        <f t="shared" si="25"/>
        <v>4.3478260869565215</v>
      </c>
      <c r="H524" s="8" t="str">
        <f t="shared" si="26"/>
        <v>Yes</v>
      </c>
    </row>
    <row r="525" spans="1:8" x14ac:dyDescent="0.4">
      <c r="A525" s="12" t="s">
        <v>1300</v>
      </c>
      <c r="B525" s="12" t="s">
        <v>1301</v>
      </c>
      <c r="C525" s="12" t="s">
        <v>3699</v>
      </c>
      <c r="D525" s="13">
        <v>20</v>
      </c>
      <c r="E525" s="20">
        <f t="shared" si="24"/>
        <v>80</v>
      </c>
      <c r="F525" s="14">
        <v>5</v>
      </c>
      <c r="G525" s="15">
        <f t="shared" si="25"/>
        <v>5</v>
      </c>
      <c r="H525" s="8" t="str">
        <f t="shared" si="26"/>
        <v>Yes</v>
      </c>
    </row>
    <row r="526" spans="1:8" x14ac:dyDescent="0.4">
      <c r="A526" s="12" t="s">
        <v>1302</v>
      </c>
      <c r="B526" s="12" t="s">
        <v>1303</v>
      </c>
      <c r="C526" s="12" t="s">
        <v>3699</v>
      </c>
      <c r="D526" s="13">
        <v>50</v>
      </c>
      <c r="E526" s="20">
        <f t="shared" si="24"/>
        <v>50</v>
      </c>
      <c r="F526" s="14">
        <v>2</v>
      </c>
      <c r="G526" s="15">
        <f t="shared" si="25"/>
        <v>2</v>
      </c>
      <c r="H526" s="8" t="str">
        <f t="shared" si="26"/>
        <v>Yes</v>
      </c>
    </row>
    <row r="527" spans="1:8" x14ac:dyDescent="0.4">
      <c r="A527" s="12" t="s">
        <v>1304</v>
      </c>
      <c r="B527" s="12" t="s">
        <v>1305</v>
      </c>
      <c r="C527" s="12" t="s">
        <v>3699</v>
      </c>
      <c r="D527" s="13">
        <v>26.5</v>
      </c>
      <c r="E527" s="20">
        <f t="shared" si="24"/>
        <v>73.5</v>
      </c>
      <c r="F527" s="14">
        <v>3.7736000000000001</v>
      </c>
      <c r="G527" s="15">
        <f t="shared" si="25"/>
        <v>3.7735849056603774</v>
      </c>
      <c r="H527" s="8" t="str">
        <f t="shared" si="26"/>
        <v>Yes</v>
      </c>
    </row>
    <row r="528" spans="1:8" x14ac:dyDescent="0.4">
      <c r="A528" s="12" t="s">
        <v>1306</v>
      </c>
      <c r="B528" s="12" t="s">
        <v>1307</v>
      </c>
      <c r="C528" s="12" t="s">
        <v>3699</v>
      </c>
      <c r="D528" s="13">
        <v>23.18</v>
      </c>
      <c r="E528" s="20">
        <f t="shared" si="24"/>
        <v>76.819999999999993</v>
      </c>
      <c r="F528" s="14">
        <v>4.3140999999999998</v>
      </c>
      <c r="G528" s="15">
        <f t="shared" si="25"/>
        <v>4.3140638481449525</v>
      </c>
      <c r="H528" s="8" t="str">
        <f t="shared" si="26"/>
        <v>Yes</v>
      </c>
    </row>
    <row r="529" spans="1:8" x14ac:dyDescent="0.4">
      <c r="A529" s="12" t="s">
        <v>1308</v>
      </c>
      <c r="B529" s="12" t="s">
        <v>1309</v>
      </c>
      <c r="C529" s="12" t="s">
        <v>3699</v>
      </c>
      <c r="D529" s="13">
        <v>20</v>
      </c>
      <c r="E529" s="20">
        <f t="shared" si="24"/>
        <v>80</v>
      </c>
      <c r="F529" s="14">
        <v>5</v>
      </c>
      <c r="G529" s="15">
        <f t="shared" si="25"/>
        <v>5</v>
      </c>
      <c r="H529" s="8" t="str">
        <f t="shared" si="26"/>
        <v>Yes</v>
      </c>
    </row>
    <row r="530" spans="1:8" x14ac:dyDescent="0.4">
      <c r="A530" s="12" t="s">
        <v>1310</v>
      </c>
      <c r="B530" s="12" t="s">
        <v>1311</v>
      </c>
      <c r="C530" s="12" t="s">
        <v>3699</v>
      </c>
      <c r="D530" s="13">
        <v>20</v>
      </c>
      <c r="E530" s="20">
        <f t="shared" si="24"/>
        <v>80</v>
      </c>
      <c r="F530" s="14">
        <v>5</v>
      </c>
      <c r="G530" s="15">
        <f t="shared" si="25"/>
        <v>5</v>
      </c>
      <c r="H530" s="8" t="str">
        <f t="shared" si="26"/>
        <v>Yes</v>
      </c>
    </row>
    <row r="531" spans="1:8" x14ac:dyDescent="0.4">
      <c r="A531" s="12" t="s">
        <v>1312</v>
      </c>
      <c r="B531" s="12" t="s">
        <v>1313</v>
      </c>
      <c r="C531" s="12" t="s">
        <v>3699</v>
      </c>
      <c r="D531" s="13">
        <v>20</v>
      </c>
      <c r="E531" s="20">
        <f t="shared" si="24"/>
        <v>80</v>
      </c>
      <c r="F531" s="14">
        <v>5</v>
      </c>
      <c r="G531" s="15">
        <f t="shared" si="25"/>
        <v>5</v>
      </c>
      <c r="H531" s="8" t="str">
        <f t="shared" si="26"/>
        <v>Yes</v>
      </c>
    </row>
    <row r="532" spans="1:8" x14ac:dyDescent="0.4">
      <c r="A532" s="12" t="s">
        <v>1314</v>
      </c>
      <c r="B532" s="12" t="s">
        <v>1315</v>
      </c>
      <c r="C532" s="12" t="s">
        <v>3699</v>
      </c>
      <c r="D532" s="13">
        <v>20</v>
      </c>
      <c r="E532" s="20">
        <f t="shared" si="24"/>
        <v>80</v>
      </c>
      <c r="F532" s="14">
        <v>5</v>
      </c>
      <c r="G532" s="15">
        <f t="shared" si="25"/>
        <v>5</v>
      </c>
      <c r="H532" s="8" t="str">
        <f t="shared" si="26"/>
        <v>Yes</v>
      </c>
    </row>
    <row r="533" spans="1:8" x14ac:dyDescent="0.4">
      <c r="A533" s="12" t="s">
        <v>1316</v>
      </c>
      <c r="B533" s="12" t="s">
        <v>1317</v>
      </c>
      <c r="C533" s="12" t="s">
        <v>3699</v>
      </c>
      <c r="D533" s="13">
        <v>20</v>
      </c>
      <c r="E533" s="20">
        <f t="shared" si="24"/>
        <v>80</v>
      </c>
      <c r="F533" s="14">
        <v>5</v>
      </c>
      <c r="G533" s="15">
        <f t="shared" si="25"/>
        <v>5</v>
      </c>
      <c r="H533" s="8" t="str">
        <f t="shared" si="26"/>
        <v>Yes</v>
      </c>
    </row>
    <row r="534" spans="1:8" x14ac:dyDescent="0.4">
      <c r="A534" s="12" t="s">
        <v>1318</v>
      </c>
      <c r="B534" s="12" t="s">
        <v>1319</v>
      </c>
      <c r="C534" s="12" t="s">
        <v>3699</v>
      </c>
      <c r="D534" s="13">
        <v>20</v>
      </c>
      <c r="E534" s="20">
        <f t="shared" si="24"/>
        <v>80</v>
      </c>
      <c r="F534" s="14">
        <v>5</v>
      </c>
      <c r="G534" s="15">
        <f t="shared" si="25"/>
        <v>5</v>
      </c>
      <c r="H534" s="8" t="str">
        <f t="shared" si="26"/>
        <v>Yes</v>
      </c>
    </row>
    <row r="535" spans="1:8" x14ac:dyDescent="0.4">
      <c r="A535" s="12" t="s">
        <v>1320</v>
      </c>
      <c r="B535" s="12" t="s">
        <v>1321</v>
      </c>
      <c r="C535" s="12" t="s">
        <v>3699</v>
      </c>
      <c r="D535" s="13">
        <v>26.5</v>
      </c>
      <c r="E535" s="20">
        <f t="shared" si="24"/>
        <v>73.5</v>
      </c>
      <c r="F535" s="14">
        <v>3.7736000000000001</v>
      </c>
      <c r="G535" s="15">
        <f t="shared" si="25"/>
        <v>3.7735849056603774</v>
      </c>
      <c r="H535" s="8" t="str">
        <f t="shared" si="26"/>
        <v>Yes</v>
      </c>
    </row>
    <row r="536" spans="1:8" x14ac:dyDescent="0.4">
      <c r="A536" s="12" t="s">
        <v>1322</v>
      </c>
      <c r="B536" s="12" t="s">
        <v>1323</v>
      </c>
      <c r="C536" s="12" t="s">
        <v>3699</v>
      </c>
      <c r="D536" s="13">
        <v>27.2</v>
      </c>
      <c r="E536" s="20">
        <f t="shared" si="24"/>
        <v>72.8</v>
      </c>
      <c r="F536" s="14">
        <v>3.6764999999999999</v>
      </c>
      <c r="G536" s="15">
        <f t="shared" si="25"/>
        <v>3.6764705882352944</v>
      </c>
      <c r="H536" s="8" t="str">
        <f t="shared" si="26"/>
        <v>Yes</v>
      </c>
    </row>
    <row r="537" spans="1:8" x14ac:dyDescent="0.4">
      <c r="A537" s="12" t="s">
        <v>1324</v>
      </c>
      <c r="B537" s="12" t="s">
        <v>1325</v>
      </c>
      <c r="C537" s="12" t="s">
        <v>3699</v>
      </c>
      <c r="D537" s="13">
        <v>20</v>
      </c>
      <c r="E537" s="20">
        <f t="shared" si="24"/>
        <v>80</v>
      </c>
      <c r="F537" s="14">
        <v>5</v>
      </c>
      <c r="G537" s="15">
        <f t="shared" si="25"/>
        <v>5</v>
      </c>
      <c r="H537" s="8" t="str">
        <f t="shared" si="26"/>
        <v>Yes</v>
      </c>
    </row>
    <row r="538" spans="1:8" x14ac:dyDescent="0.4">
      <c r="A538" s="12" t="s">
        <v>1326</v>
      </c>
      <c r="B538" s="12" t="s">
        <v>1327</v>
      </c>
      <c r="C538" s="12" t="s">
        <v>3699</v>
      </c>
      <c r="D538" s="13">
        <v>27.06</v>
      </c>
      <c r="E538" s="20">
        <f t="shared" si="24"/>
        <v>72.94</v>
      </c>
      <c r="F538" s="14">
        <v>3.6955</v>
      </c>
      <c r="G538" s="15">
        <f t="shared" si="25"/>
        <v>3.6954915003695494</v>
      </c>
      <c r="H538" s="8" t="str">
        <f t="shared" si="26"/>
        <v>Yes</v>
      </c>
    </row>
    <row r="539" spans="1:8" x14ac:dyDescent="0.4">
      <c r="A539" s="12" t="s">
        <v>1328</v>
      </c>
      <c r="B539" s="12" t="s">
        <v>1329</v>
      </c>
      <c r="C539" s="12" t="s">
        <v>3699</v>
      </c>
      <c r="D539" s="13">
        <v>26.5</v>
      </c>
      <c r="E539" s="20">
        <f t="shared" si="24"/>
        <v>73.5</v>
      </c>
      <c r="F539" s="14">
        <v>3.7736000000000001</v>
      </c>
      <c r="G539" s="15">
        <f t="shared" si="25"/>
        <v>3.7735849056603774</v>
      </c>
      <c r="H539" s="8" t="str">
        <f t="shared" si="26"/>
        <v>Yes</v>
      </c>
    </row>
    <row r="540" spans="1:8" x14ac:dyDescent="0.4">
      <c r="A540" s="12" t="s">
        <v>1330</v>
      </c>
      <c r="B540" s="12" t="s">
        <v>1331</v>
      </c>
      <c r="C540" s="12" t="s">
        <v>3699</v>
      </c>
      <c r="D540" s="13">
        <v>20</v>
      </c>
      <c r="E540" s="20">
        <f t="shared" si="24"/>
        <v>80</v>
      </c>
      <c r="F540" s="14">
        <v>5</v>
      </c>
      <c r="G540" s="15">
        <f t="shared" si="25"/>
        <v>5</v>
      </c>
      <c r="H540" s="8" t="str">
        <f t="shared" si="26"/>
        <v>Yes</v>
      </c>
    </row>
    <row r="541" spans="1:8" x14ac:dyDescent="0.4">
      <c r="A541" s="12" t="s">
        <v>1332</v>
      </c>
      <c r="B541" s="12" t="s">
        <v>1333</v>
      </c>
      <c r="C541" s="12" t="s">
        <v>3699</v>
      </c>
      <c r="D541" s="13">
        <v>20</v>
      </c>
      <c r="E541" s="20">
        <f t="shared" si="24"/>
        <v>80</v>
      </c>
      <c r="F541" s="14">
        <v>5</v>
      </c>
      <c r="G541" s="15">
        <f t="shared" si="25"/>
        <v>5</v>
      </c>
      <c r="H541" s="8" t="str">
        <f t="shared" si="26"/>
        <v>Yes</v>
      </c>
    </row>
    <row r="542" spans="1:8" x14ac:dyDescent="0.4">
      <c r="A542" s="12" t="s">
        <v>1334</v>
      </c>
      <c r="B542" s="12" t="s">
        <v>1335</v>
      </c>
      <c r="C542" s="12" t="s">
        <v>3699</v>
      </c>
      <c r="D542" s="13">
        <v>50</v>
      </c>
      <c r="E542" s="20">
        <f t="shared" si="24"/>
        <v>50</v>
      </c>
      <c r="F542" s="14">
        <v>2</v>
      </c>
      <c r="G542" s="15">
        <f t="shared" si="25"/>
        <v>2</v>
      </c>
      <c r="H542" s="8" t="str">
        <f t="shared" si="26"/>
        <v>Yes</v>
      </c>
    </row>
    <row r="543" spans="1:8" x14ac:dyDescent="0.4">
      <c r="A543" s="12" t="s">
        <v>1336</v>
      </c>
      <c r="B543" s="12" t="s">
        <v>1337</v>
      </c>
      <c r="C543" s="12" t="s">
        <v>3699</v>
      </c>
      <c r="D543" s="13">
        <v>20</v>
      </c>
      <c r="E543" s="20">
        <f t="shared" si="24"/>
        <v>80</v>
      </c>
      <c r="F543" s="14">
        <v>5</v>
      </c>
      <c r="G543" s="15">
        <f t="shared" si="25"/>
        <v>5</v>
      </c>
      <c r="H543" s="8" t="str">
        <f t="shared" si="26"/>
        <v>Yes</v>
      </c>
    </row>
    <row r="544" spans="1:8" x14ac:dyDescent="0.4">
      <c r="A544" s="12" t="s">
        <v>1338</v>
      </c>
      <c r="B544" s="12" t="s">
        <v>1339</v>
      </c>
      <c r="C544" s="12" t="s">
        <v>3699</v>
      </c>
      <c r="D544" s="13">
        <v>26.5</v>
      </c>
      <c r="E544" s="20">
        <f t="shared" si="24"/>
        <v>73.5</v>
      </c>
      <c r="F544" s="14">
        <v>3.7736000000000001</v>
      </c>
      <c r="G544" s="15">
        <f t="shared" si="25"/>
        <v>3.7735849056603774</v>
      </c>
      <c r="H544" s="8" t="str">
        <f t="shared" si="26"/>
        <v>Yes</v>
      </c>
    </row>
    <row r="545" spans="1:8" x14ac:dyDescent="0.4">
      <c r="A545" s="12" t="s">
        <v>1340</v>
      </c>
      <c r="B545" s="12" t="s">
        <v>1341</v>
      </c>
      <c r="C545" s="12" t="s">
        <v>3699</v>
      </c>
      <c r="D545" s="13">
        <v>26.5</v>
      </c>
      <c r="E545" s="20">
        <f t="shared" si="24"/>
        <v>73.5</v>
      </c>
      <c r="F545" s="14">
        <v>3.7736000000000001</v>
      </c>
      <c r="G545" s="15">
        <f t="shared" si="25"/>
        <v>3.7735849056603774</v>
      </c>
      <c r="H545" s="8" t="str">
        <f t="shared" si="26"/>
        <v>Yes</v>
      </c>
    </row>
    <row r="546" spans="1:8" x14ac:dyDescent="0.4">
      <c r="A546" s="12" t="s">
        <v>1342</v>
      </c>
      <c r="B546" s="12" t="s">
        <v>1343</v>
      </c>
      <c r="C546" s="12" t="s">
        <v>3699</v>
      </c>
      <c r="D546" s="13">
        <v>26.5</v>
      </c>
      <c r="E546" s="20">
        <f t="shared" si="24"/>
        <v>73.5</v>
      </c>
      <c r="F546" s="14">
        <v>3.7736000000000001</v>
      </c>
      <c r="G546" s="15">
        <f t="shared" si="25"/>
        <v>3.7735849056603774</v>
      </c>
      <c r="H546" s="8" t="str">
        <f t="shared" si="26"/>
        <v>Yes</v>
      </c>
    </row>
    <row r="547" spans="1:8" x14ac:dyDescent="0.4">
      <c r="A547" s="12" t="s">
        <v>3722</v>
      </c>
      <c r="B547" s="12" t="s">
        <v>3723</v>
      </c>
      <c r="C547" s="12" t="s">
        <v>3699</v>
      </c>
      <c r="D547" s="13">
        <v>26.5</v>
      </c>
      <c r="E547" s="20">
        <f t="shared" si="24"/>
        <v>73.5</v>
      </c>
      <c r="F547" s="14">
        <v>3.7736000000000001</v>
      </c>
      <c r="G547" s="15">
        <f t="shared" si="25"/>
        <v>3.7735849056603774</v>
      </c>
      <c r="H547" s="8" t="str">
        <f t="shared" si="26"/>
        <v>Yes</v>
      </c>
    </row>
    <row r="548" spans="1:8" x14ac:dyDescent="0.4">
      <c r="A548" s="12" t="s">
        <v>1344</v>
      </c>
      <c r="B548" s="12" t="s">
        <v>1345</v>
      </c>
      <c r="C548" s="12" t="s">
        <v>3699</v>
      </c>
      <c r="D548" s="13">
        <v>26.5</v>
      </c>
      <c r="E548" s="20">
        <f t="shared" si="24"/>
        <v>73.5</v>
      </c>
      <c r="F548" s="14">
        <v>3.7736000000000001</v>
      </c>
      <c r="G548" s="15">
        <f t="shared" si="25"/>
        <v>3.7735849056603774</v>
      </c>
      <c r="H548" s="8" t="str">
        <f t="shared" si="26"/>
        <v>Yes</v>
      </c>
    </row>
    <row r="549" spans="1:8" x14ac:dyDescent="0.4">
      <c r="A549" s="12" t="s">
        <v>1346</v>
      </c>
      <c r="B549" s="12" t="s">
        <v>1347</v>
      </c>
      <c r="C549" s="12" t="s">
        <v>3699</v>
      </c>
      <c r="D549" s="13">
        <v>26.5</v>
      </c>
      <c r="E549" s="20">
        <f t="shared" si="24"/>
        <v>73.5</v>
      </c>
      <c r="F549" s="14">
        <v>3.7736000000000001</v>
      </c>
      <c r="G549" s="15">
        <f t="shared" si="25"/>
        <v>3.7735849056603774</v>
      </c>
      <c r="H549" s="8" t="str">
        <f t="shared" si="26"/>
        <v>Yes</v>
      </c>
    </row>
    <row r="550" spans="1:8" x14ac:dyDescent="0.4">
      <c r="A550" s="12" t="s">
        <v>1348</v>
      </c>
      <c r="B550" s="12" t="s">
        <v>1349</v>
      </c>
      <c r="C550" s="12" t="s">
        <v>3699</v>
      </c>
      <c r="D550" s="13">
        <v>35.03</v>
      </c>
      <c r="E550" s="20">
        <f t="shared" si="24"/>
        <v>64.97</v>
      </c>
      <c r="F550" s="14">
        <v>2.8546999999999998</v>
      </c>
      <c r="G550" s="15">
        <f t="shared" si="25"/>
        <v>2.8546959748786755</v>
      </c>
      <c r="H550" s="8" t="str">
        <f t="shared" si="26"/>
        <v>Yes</v>
      </c>
    </row>
    <row r="551" spans="1:8" x14ac:dyDescent="0.4">
      <c r="A551" s="12" t="s">
        <v>1350</v>
      </c>
      <c r="B551" s="12" t="s">
        <v>1351</v>
      </c>
      <c r="C551" s="12" t="s">
        <v>3699</v>
      </c>
      <c r="D551" s="13">
        <v>35</v>
      </c>
      <c r="E551" s="20">
        <f t="shared" si="24"/>
        <v>65</v>
      </c>
      <c r="F551" s="14">
        <v>2.8571</v>
      </c>
      <c r="G551" s="15">
        <f t="shared" si="25"/>
        <v>2.8571428571428572</v>
      </c>
      <c r="H551" s="8" t="str">
        <f t="shared" si="26"/>
        <v>Yes</v>
      </c>
    </row>
    <row r="552" spans="1:8" x14ac:dyDescent="0.4">
      <c r="A552" s="12" t="s">
        <v>1352</v>
      </c>
      <c r="B552" s="12" t="s">
        <v>1353</v>
      </c>
      <c r="C552" s="12" t="s">
        <v>3699</v>
      </c>
      <c r="D552" s="13">
        <v>35</v>
      </c>
      <c r="E552" s="20">
        <f t="shared" si="24"/>
        <v>65</v>
      </c>
      <c r="F552" s="14">
        <v>2.8571</v>
      </c>
      <c r="G552" s="15">
        <f t="shared" si="25"/>
        <v>2.8571428571428572</v>
      </c>
      <c r="H552" s="8" t="str">
        <f t="shared" si="26"/>
        <v>Yes</v>
      </c>
    </row>
    <row r="553" spans="1:8" x14ac:dyDescent="0.4">
      <c r="A553" s="12" t="s">
        <v>1356</v>
      </c>
      <c r="B553" s="12" t="s">
        <v>1357</v>
      </c>
      <c r="C553" s="12" t="s">
        <v>3699</v>
      </c>
      <c r="D553" s="13">
        <v>35</v>
      </c>
      <c r="E553" s="20">
        <f t="shared" si="24"/>
        <v>65</v>
      </c>
      <c r="F553" s="14">
        <v>2.8571</v>
      </c>
      <c r="G553" s="15">
        <f t="shared" si="25"/>
        <v>2.8571428571428572</v>
      </c>
      <c r="H553" s="8" t="str">
        <f t="shared" si="26"/>
        <v>Yes</v>
      </c>
    </row>
    <row r="554" spans="1:8" x14ac:dyDescent="0.4">
      <c r="A554" s="12" t="s">
        <v>1358</v>
      </c>
      <c r="B554" s="12" t="s">
        <v>1359</v>
      </c>
      <c r="C554" s="12" t="s">
        <v>3699</v>
      </c>
      <c r="D554" s="13">
        <v>24.55</v>
      </c>
      <c r="E554" s="20">
        <f t="shared" si="24"/>
        <v>75.45</v>
      </c>
      <c r="F554" s="14">
        <v>4.0732999999999997</v>
      </c>
      <c r="G554" s="15">
        <f t="shared" si="25"/>
        <v>4.0733197556008145</v>
      </c>
      <c r="H554" s="8" t="str">
        <f t="shared" si="26"/>
        <v>Yes</v>
      </c>
    </row>
    <row r="555" spans="1:8" x14ac:dyDescent="0.4">
      <c r="A555" s="12" t="s">
        <v>1360</v>
      </c>
      <c r="B555" s="12" t="s">
        <v>1361</v>
      </c>
      <c r="C555" s="12" t="s">
        <v>3699</v>
      </c>
      <c r="D555" s="13">
        <v>36.380000000000003</v>
      </c>
      <c r="E555" s="20">
        <f t="shared" si="24"/>
        <v>63.62</v>
      </c>
      <c r="F555" s="14">
        <v>2.7488000000000001</v>
      </c>
      <c r="G555" s="15">
        <f t="shared" si="25"/>
        <v>2.7487630566245187</v>
      </c>
      <c r="H555" s="8" t="str">
        <f t="shared" si="26"/>
        <v>Yes</v>
      </c>
    </row>
    <row r="556" spans="1:8" x14ac:dyDescent="0.4">
      <c r="A556" s="12" t="s">
        <v>1362</v>
      </c>
      <c r="B556" s="12" t="s">
        <v>1363</v>
      </c>
      <c r="C556" s="12" t="s">
        <v>3699</v>
      </c>
      <c r="D556" s="13">
        <v>35</v>
      </c>
      <c r="E556" s="20">
        <f t="shared" si="24"/>
        <v>65</v>
      </c>
      <c r="F556" s="14">
        <v>2.8571</v>
      </c>
      <c r="G556" s="15">
        <f t="shared" si="25"/>
        <v>2.8571428571428572</v>
      </c>
      <c r="H556" s="8" t="str">
        <f t="shared" si="26"/>
        <v>Yes</v>
      </c>
    </row>
    <row r="557" spans="1:8" x14ac:dyDescent="0.4">
      <c r="A557" s="12" t="s">
        <v>1366</v>
      </c>
      <c r="B557" s="12" t="s">
        <v>1367</v>
      </c>
      <c r="C557" s="12" t="s">
        <v>3699</v>
      </c>
      <c r="D557" s="13">
        <v>35</v>
      </c>
      <c r="E557" s="20">
        <f t="shared" si="24"/>
        <v>65</v>
      </c>
      <c r="F557" s="14">
        <v>2.8571</v>
      </c>
      <c r="G557" s="15">
        <f t="shared" si="25"/>
        <v>2.8571428571428572</v>
      </c>
      <c r="H557" s="8" t="str">
        <f t="shared" si="26"/>
        <v>Yes</v>
      </c>
    </row>
    <row r="558" spans="1:8" x14ac:dyDescent="0.4">
      <c r="A558" s="12" t="s">
        <v>1368</v>
      </c>
      <c r="B558" s="12" t="s">
        <v>1369</v>
      </c>
      <c r="C558" s="12" t="s">
        <v>3699</v>
      </c>
      <c r="D558" s="13">
        <v>35</v>
      </c>
      <c r="E558" s="20">
        <f t="shared" si="24"/>
        <v>65</v>
      </c>
      <c r="F558" s="14">
        <v>2.8571</v>
      </c>
      <c r="G558" s="15">
        <f t="shared" si="25"/>
        <v>2.8571428571428572</v>
      </c>
      <c r="H558" s="8" t="str">
        <f t="shared" si="26"/>
        <v>Yes</v>
      </c>
    </row>
    <row r="559" spans="1:8" x14ac:dyDescent="0.4">
      <c r="A559" s="12" t="s">
        <v>1370</v>
      </c>
      <c r="B559" s="12" t="s">
        <v>1371</v>
      </c>
      <c r="C559" s="12" t="s">
        <v>3699</v>
      </c>
      <c r="D559" s="13">
        <v>35.49</v>
      </c>
      <c r="E559" s="20">
        <f t="shared" si="24"/>
        <v>64.509999999999991</v>
      </c>
      <c r="F559" s="14">
        <v>2.8176999999999999</v>
      </c>
      <c r="G559" s="15">
        <f t="shared" si="25"/>
        <v>2.8176951253874329</v>
      </c>
      <c r="H559" s="8" t="str">
        <f t="shared" si="26"/>
        <v>Yes</v>
      </c>
    </row>
    <row r="560" spans="1:8" x14ac:dyDescent="0.4">
      <c r="A560" s="12" t="s">
        <v>1374</v>
      </c>
      <c r="B560" s="12" t="s">
        <v>1375</v>
      </c>
      <c r="C560" s="12" t="s">
        <v>3699</v>
      </c>
      <c r="D560" s="13">
        <v>25.7</v>
      </c>
      <c r="E560" s="20">
        <f t="shared" si="24"/>
        <v>74.3</v>
      </c>
      <c r="F560" s="14">
        <v>3.8910999999999998</v>
      </c>
      <c r="G560" s="15">
        <f t="shared" si="25"/>
        <v>3.8910505836575875</v>
      </c>
      <c r="H560" s="8" t="str">
        <f t="shared" si="26"/>
        <v>Yes</v>
      </c>
    </row>
    <row r="561" spans="1:8" x14ac:dyDescent="0.4">
      <c r="A561" s="12" t="s">
        <v>1376</v>
      </c>
      <c r="B561" s="12" t="s">
        <v>1377</v>
      </c>
      <c r="C561" s="12" t="s">
        <v>3699</v>
      </c>
      <c r="D561" s="13">
        <v>38.6</v>
      </c>
      <c r="E561" s="20">
        <f t="shared" si="24"/>
        <v>61.4</v>
      </c>
      <c r="F561" s="14">
        <v>2.5907</v>
      </c>
      <c r="G561" s="15">
        <f t="shared" si="25"/>
        <v>2.5906735751295336</v>
      </c>
      <c r="H561" s="8" t="str">
        <f t="shared" si="26"/>
        <v>Yes</v>
      </c>
    </row>
    <row r="562" spans="1:8" x14ac:dyDescent="0.4">
      <c r="A562" s="12" t="s">
        <v>1378</v>
      </c>
      <c r="B562" s="12" t="s">
        <v>1379</v>
      </c>
      <c r="C562" s="12" t="s">
        <v>3699</v>
      </c>
      <c r="D562" s="13">
        <v>35.97</v>
      </c>
      <c r="E562" s="20">
        <f t="shared" si="24"/>
        <v>64.03</v>
      </c>
      <c r="F562" s="14">
        <v>2.7801</v>
      </c>
      <c r="G562" s="15">
        <f t="shared" si="25"/>
        <v>2.7800945232137892</v>
      </c>
      <c r="H562" s="8" t="str">
        <f t="shared" si="26"/>
        <v>Yes</v>
      </c>
    </row>
    <row r="563" spans="1:8" x14ac:dyDescent="0.4">
      <c r="A563" s="12" t="s">
        <v>1380</v>
      </c>
      <c r="B563" s="12" t="s">
        <v>1381</v>
      </c>
      <c r="C563" s="12" t="s">
        <v>3699</v>
      </c>
      <c r="D563" s="13">
        <v>28.69</v>
      </c>
      <c r="E563" s="20">
        <f t="shared" si="24"/>
        <v>71.31</v>
      </c>
      <c r="F563" s="14">
        <v>3.4855</v>
      </c>
      <c r="G563" s="15">
        <f t="shared" si="25"/>
        <v>3.4855350296270475</v>
      </c>
      <c r="H563" s="8" t="str">
        <f t="shared" si="26"/>
        <v>Yes</v>
      </c>
    </row>
    <row r="564" spans="1:8" x14ac:dyDescent="0.4">
      <c r="A564" s="12" t="s">
        <v>1382</v>
      </c>
      <c r="B564" s="12" t="s">
        <v>1383</v>
      </c>
      <c r="C564" s="12" t="s">
        <v>3699</v>
      </c>
      <c r="D564" s="13">
        <v>23</v>
      </c>
      <c r="E564" s="20">
        <f t="shared" si="24"/>
        <v>77</v>
      </c>
      <c r="F564" s="14">
        <v>4.3478000000000003</v>
      </c>
      <c r="G564" s="15">
        <f t="shared" si="25"/>
        <v>4.3478260869565215</v>
      </c>
      <c r="H564" s="8" t="str">
        <f t="shared" si="26"/>
        <v>Yes</v>
      </c>
    </row>
    <row r="565" spans="1:8" x14ac:dyDescent="0.4">
      <c r="A565" s="12" t="s">
        <v>1384</v>
      </c>
      <c r="B565" s="12" t="s">
        <v>1385</v>
      </c>
      <c r="C565" s="12" t="s">
        <v>3699</v>
      </c>
      <c r="D565" s="13">
        <v>38.6</v>
      </c>
      <c r="E565" s="20">
        <f t="shared" si="24"/>
        <v>61.4</v>
      </c>
      <c r="F565" s="14">
        <v>2.5907</v>
      </c>
      <c r="G565" s="15">
        <f t="shared" si="25"/>
        <v>2.5906735751295336</v>
      </c>
      <c r="H565" s="8" t="str">
        <f t="shared" si="26"/>
        <v>Yes</v>
      </c>
    </row>
    <row r="566" spans="1:8" x14ac:dyDescent="0.4">
      <c r="A566" s="12" t="s">
        <v>1386</v>
      </c>
      <c r="B566" s="12" t="s">
        <v>1387</v>
      </c>
      <c r="C566" s="12" t="s">
        <v>3699</v>
      </c>
      <c r="D566" s="13">
        <v>29.97</v>
      </c>
      <c r="E566" s="20">
        <f t="shared" si="24"/>
        <v>70.03</v>
      </c>
      <c r="F566" s="14">
        <v>3.3367</v>
      </c>
      <c r="G566" s="15">
        <f t="shared" si="25"/>
        <v>3.3366700033366703</v>
      </c>
      <c r="H566" s="8" t="str">
        <f t="shared" si="26"/>
        <v>Yes</v>
      </c>
    </row>
    <row r="567" spans="1:8" x14ac:dyDescent="0.4">
      <c r="A567" s="12" t="s">
        <v>1388</v>
      </c>
      <c r="B567" s="12" t="s">
        <v>1389</v>
      </c>
      <c r="C567" s="12" t="s">
        <v>3699</v>
      </c>
      <c r="D567" s="13">
        <v>42.17</v>
      </c>
      <c r="E567" s="20">
        <f t="shared" si="24"/>
        <v>57.83</v>
      </c>
      <c r="F567" s="14">
        <v>2.3714</v>
      </c>
      <c r="G567" s="15">
        <f t="shared" si="25"/>
        <v>2.3713540431586435</v>
      </c>
      <c r="H567" s="8" t="str">
        <f t="shared" si="26"/>
        <v>Yes</v>
      </c>
    </row>
    <row r="568" spans="1:8" x14ac:dyDescent="0.4">
      <c r="A568" s="12" t="s">
        <v>1390</v>
      </c>
      <c r="B568" s="12" t="s">
        <v>1391</v>
      </c>
      <c r="C568" s="12" t="s">
        <v>3699</v>
      </c>
      <c r="D568" s="13">
        <v>35</v>
      </c>
      <c r="E568" s="20">
        <f t="shared" si="24"/>
        <v>65</v>
      </c>
      <c r="F568" s="14">
        <v>2.8571</v>
      </c>
      <c r="G568" s="15">
        <f t="shared" si="25"/>
        <v>2.8571428571428572</v>
      </c>
      <c r="H568" s="8" t="str">
        <f t="shared" si="26"/>
        <v>Yes</v>
      </c>
    </row>
    <row r="569" spans="1:8" x14ac:dyDescent="0.4">
      <c r="A569" s="12" t="s">
        <v>1392</v>
      </c>
      <c r="B569" s="12" t="s">
        <v>1393</v>
      </c>
      <c r="C569" s="12" t="s">
        <v>3699</v>
      </c>
      <c r="D569" s="13">
        <v>38.49</v>
      </c>
      <c r="E569" s="20">
        <f t="shared" si="24"/>
        <v>61.51</v>
      </c>
      <c r="F569" s="14">
        <v>2.5981000000000001</v>
      </c>
      <c r="G569" s="15">
        <f t="shared" si="25"/>
        <v>2.5980774227071963</v>
      </c>
      <c r="H569" s="8" t="str">
        <f t="shared" si="26"/>
        <v>Yes</v>
      </c>
    </row>
    <row r="570" spans="1:8" x14ac:dyDescent="0.4">
      <c r="A570" s="12" t="s">
        <v>1396</v>
      </c>
      <c r="B570" s="12" t="s">
        <v>1397</v>
      </c>
      <c r="C570" s="12" t="s">
        <v>3699</v>
      </c>
      <c r="D570" s="13">
        <v>35</v>
      </c>
      <c r="E570" s="20">
        <f t="shared" si="24"/>
        <v>65</v>
      </c>
      <c r="F570" s="14">
        <v>2.8571</v>
      </c>
      <c r="G570" s="15">
        <f t="shared" si="25"/>
        <v>2.8571428571428572</v>
      </c>
      <c r="H570" s="8" t="str">
        <f t="shared" si="26"/>
        <v>Yes</v>
      </c>
    </row>
    <row r="571" spans="1:8" x14ac:dyDescent="0.4">
      <c r="A571" s="12" t="s">
        <v>1398</v>
      </c>
      <c r="B571" s="12" t="s">
        <v>1399</v>
      </c>
      <c r="C571" s="12" t="s">
        <v>3699</v>
      </c>
      <c r="D571" s="13">
        <v>21.01</v>
      </c>
      <c r="E571" s="20">
        <f t="shared" si="24"/>
        <v>78.989999999999995</v>
      </c>
      <c r="F571" s="14">
        <v>4.7595999999999998</v>
      </c>
      <c r="G571" s="15">
        <f t="shared" si="25"/>
        <v>4.7596382674916704</v>
      </c>
      <c r="H571" s="8" t="str">
        <f t="shared" si="26"/>
        <v>Yes</v>
      </c>
    </row>
    <row r="572" spans="1:8" x14ac:dyDescent="0.4">
      <c r="A572" s="12" t="s">
        <v>1400</v>
      </c>
      <c r="B572" s="12" t="s">
        <v>1401</v>
      </c>
      <c r="C572" s="12" t="s">
        <v>3699</v>
      </c>
      <c r="D572" s="13">
        <v>33.36</v>
      </c>
      <c r="E572" s="20">
        <f t="shared" si="24"/>
        <v>66.64</v>
      </c>
      <c r="F572" s="14">
        <v>2.9975999999999998</v>
      </c>
      <c r="G572" s="15">
        <f t="shared" si="25"/>
        <v>2.9976019184652278</v>
      </c>
      <c r="H572" s="8" t="str">
        <f t="shared" si="26"/>
        <v>Yes</v>
      </c>
    </row>
    <row r="573" spans="1:8" x14ac:dyDescent="0.4">
      <c r="A573" s="12" t="s">
        <v>1402</v>
      </c>
      <c r="B573" s="12" t="s">
        <v>1403</v>
      </c>
      <c r="C573" s="12" t="s">
        <v>3699</v>
      </c>
      <c r="D573" s="13">
        <v>32.1</v>
      </c>
      <c r="E573" s="20">
        <f t="shared" si="24"/>
        <v>67.900000000000006</v>
      </c>
      <c r="F573" s="14">
        <v>3.1153</v>
      </c>
      <c r="G573" s="15">
        <f t="shared" si="25"/>
        <v>3.1152647975077881</v>
      </c>
      <c r="H573" s="8" t="str">
        <f t="shared" si="26"/>
        <v>Yes</v>
      </c>
    </row>
    <row r="574" spans="1:8" x14ac:dyDescent="0.4">
      <c r="A574" s="12" t="s">
        <v>1404</v>
      </c>
      <c r="B574" s="12" t="s">
        <v>1405</v>
      </c>
      <c r="C574" s="12" t="s">
        <v>3699</v>
      </c>
      <c r="D574" s="13">
        <v>29.8</v>
      </c>
      <c r="E574" s="20">
        <f t="shared" si="24"/>
        <v>70.2</v>
      </c>
      <c r="F574" s="14">
        <v>3.3557000000000001</v>
      </c>
      <c r="G574" s="15">
        <f t="shared" si="25"/>
        <v>3.3557046979865772</v>
      </c>
      <c r="H574" s="8" t="str">
        <f t="shared" si="26"/>
        <v>Yes</v>
      </c>
    </row>
    <row r="575" spans="1:8" x14ac:dyDescent="0.4">
      <c r="A575" s="12" t="s">
        <v>1406</v>
      </c>
      <c r="B575" s="12" t="s">
        <v>1407</v>
      </c>
      <c r="C575" s="12" t="s">
        <v>3699</v>
      </c>
      <c r="D575" s="13">
        <v>35</v>
      </c>
      <c r="E575" s="20">
        <f t="shared" si="24"/>
        <v>65</v>
      </c>
      <c r="F575" s="14">
        <v>2.8571</v>
      </c>
      <c r="G575" s="15">
        <f t="shared" si="25"/>
        <v>2.8571428571428572</v>
      </c>
      <c r="H575" s="8" t="str">
        <f t="shared" si="26"/>
        <v>Yes</v>
      </c>
    </row>
    <row r="576" spans="1:8" x14ac:dyDescent="0.4">
      <c r="A576" s="12" t="s">
        <v>1410</v>
      </c>
      <c r="B576" s="12" t="s">
        <v>1411</v>
      </c>
      <c r="C576" s="12" t="s">
        <v>3699</v>
      </c>
      <c r="D576" s="13">
        <v>38.15</v>
      </c>
      <c r="E576" s="20">
        <f t="shared" si="24"/>
        <v>61.85</v>
      </c>
      <c r="F576" s="14">
        <v>2.6212</v>
      </c>
      <c r="G576" s="15">
        <f t="shared" si="25"/>
        <v>2.6212319790301444</v>
      </c>
      <c r="H576" s="8" t="str">
        <f t="shared" si="26"/>
        <v>Yes</v>
      </c>
    </row>
    <row r="577" spans="1:8" x14ac:dyDescent="0.4">
      <c r="A577" s="12" t="s">
        <v>1412</v>
      </c>
      <c r="B577" s="12" t="s">
        <v>1413</v>
      </c>
      <c r="C577" s="12" t="s">
        <v>3699</v>
      </c>
      <c r="D577" s="13">
        <v>33.19</v>
      </c>
      <c r="E577" s="20">
        <f t="shared" si="24"/>
        <v>66.81</v>
      </c>
      <c r="F577" s="14">
        <v>3.0129999999999999</v>
      </c>
      <c r="G577" s="15">
        <f t="shared" si="25"/>
        <v>3.0129557095510697</v>
      </c>
      <c r="H577" s="8" t="str">
        <f t="shared" si="26"/>
        <v>Yes</v>
      </c>
    </row>
    <row r="578" spans="1:8" x14ac:dyDescent="0.4">
      <c r="A578" s="12" t="s">
        <v>1414</v>
      </c>
      <c r="B578" s="12" t="s">
        <v>1415</v>
      </c>
      <c r="C578" s="12" t="s">
        <v>3699</v>
      </c>
      <c r="D578" s="13">
        <v>38.07</v>
      </c>
      <c r="E578" s="20">
        <f t="shared" si="24"/>
        <v>61.93</v>
      </c>
      <c r="F578" s="14">
        <v>2.6267</v>
      </c>
      <c r="G578" s="15">
        <f t="shared" si="25"/>
        <v>2.6267402153926978</v>
      </c>
      <c r="H578" s="8" t="str">
        <f t="shared" si="26"/>
        <v>Yes</v>
      </c>
    </row>
    <row r="579" spans="1:8" x14ac:dyDescent="0.4">
      <c r="A579" s="12" t="s">
        <v>1416</v>
      </c>
      <c r="B579" s="12" t="s">
        <v>1417</v>
      </c>
      <c r="C579" s="12" t="s">
        <v>3699</v>
      </c>
      <c r="D579" s="13">
        <v>32.71</v>
      </c>
      <c r="E579" s="20">
        <f t="shared" si="24"/>
        <v>67.289999999999992</v>
      </c>
      <c r="F579" s="14">
        <v>3.0571999999999999</v>
      </c>
      <c r="G579" s="15">
        <f t="shared" si="25"/>
        <v>3.0571690614490978</v>
      </c>
      <c r="H579" s="8" t="str">
        <f t="shared" si="26"/>
        <v>Yes</v>
      </c>
    </row>
    <row r="580" spans="1:8" x14ac:dyDescent="0.4">
      <c r="A580" s="12" t="s">
        <v>1420</v>
      </c>
      <c r="B580" s="12" t="s">
        <v>1421</v>
      </c>
      <c r="C580" s="12" t="s">
        <v>3699</v>
      </c>
      <c r="D580" s="13">
        <v>25.26</v>
      </c>
      <c r="E580" s="20">
        <f t="shared" si="24"/>
        <v>74.739999999999995</v>
      </c>
      <c r="F580" s="14">
        <v>3.9588000000000001</v>
      </c>
      <c r="G580" s="15">
        <f t="shared" si="25"/>
        <v>3.9588281868566901</v>
      </c>
      <c r="H580" s="8" t="str">
        <f t="shared" si="26"/>
        <v>Yes</v>
      </c>
    </row>
    <row r="581" spans="1:8" x14ac:dyDescent="0.4">
      <c r="A581" s="12" t="s">
        <v>1424</v>
      </c>
      <c r="B581" s="12" t="s">
        <v>1425</v>
      </c>
      <c r="C581" s="12" t="s">
        <v>3699</v>
      </c>
      <c r="D581" s="13">
        <v>27.16</v>
      </c>
      <c r="E581" s="20">
        <f t="shared" si="24"/>
        <v>72.84</v>
      </c>
      <c r="F581" s="14">
        <v>3.6819000000000002</v>
      </c>
      <c r="G581" s="15">
        <f t="shared" si="25"/>
        <v>3.6818851251840941</v>
      </c>
      <c r="H581" s="8" t="str">
        <f t="shared" si="26"/>
        <v>Yes</v>
      </c>
    </row>
    <row r="582" spans="1:8" x14ac:dyDescent="0.4">
      <c r="A582" s="12" t="s">
        <v>1426</v>
      </c>
      <c r="B582" s="12" t="s">
        <v>1427</v>
      </c>
      <c r="C582" s="12" t="s">
        <v>3699</v>
      </c>
      <c r="D582" s="13">
        <v>26.5</v>
      </c>
      <c r="E582" s="20">
        <f t="shared" ref="E582:E645" si="27">100-D582</f>
        <v>73.5</v>
      </c>
      <c r="F582" s="14">
        <v>3.7736000000000001</v>
      </c>
      <c r="G582" s="15">
        <f t="shared" ref="G582:G645" si="28">IFERROR(100/D582,"")</f>
        <v>3.7735849056603774</v>
      </c>
      <c r="H582" s="8" t="str">
        <f t="shared" ref="H582:H645" si="29">IF(E582&gt;0,"Yes","No — 0% funding")</f>
        <v>Yes</v>
      </c>
    </row>
    <row r="583" spans="1:8" x14ac:dyDescent="0.4">
      <c r="A583" s="12" t="s">
        <v>1428</v>
      </c>
      <c r="B583" s="12" t="s">
        <v>1429</v>
      </c>
      <c r="C583" s="12" t="s">
        <v>3699</v>
      </c>
      <c r="D583" s="13">
        <v>23</v>
      </c>
      <c r="E583" s="20">
        <f t="shared" si="27"/>
        <v>77</v>
      </c>
      <c r="F583" s="14">
        <v>4.3478000000000003</v>
      </c>
      <c r="G583" s="15">
        <f t="shared" si="28"/>
        <v>4.3478260869565215</v>
      </c>
      <c r="H583" s="8" t="str">
        <f t="shared" si="29"/>
        <v>Yes</v>
      </c>
    </row>
    <row r="584" spans="1:8" x14ac:dyDescent="0.4">
      <c r="A584" s="12" t="s">
        <v>1430</v>
      </c>
      <c r="B584" s="12" t="s">
        <v>1431</v>
      </c>
      <c r="C584" s="12" t="s">
        <v>3699</v>
      </c>
      <c r="D584" s="13">
        <v>24.34</v>
      </c>
      <c r="E584" s="20">
        <f t="shared" si="27"/>
        <v>75.66</v>
      </c>
      <c r="F584" s="14">
        <v>4.1085000000000003</v>
      </c>
      <c r="G584" s="15">
        <f t="shared" si="28"/>
        <v>4.1084634346754312</v>
      </c>
      <c r="H584" s="8" t="str">
        <f t="shared" si="29"/>
        <v>Yes</v>
      </c>
    </row>
    <row r="585" spans="1:8" x14ac:dyDescent="0.4">
      <c r="A585" s="12" t="s">
        <v>1432</v>
      </c>
      <c r="B585" s="12" t="s">
        <v>1433</v>
      </c>
      <c r="C585" s="12" t="s">
        <v>3699</v>
      </c>
      <c r="D585" s="13">
        <v>24.42</v>
      </c>
      <c r="E585" s="20">
        <f t="shared" si="27"/>
        <v>75.58</v>
      </c>
      <c r="F585" s="14">
        <v>4.0949999999999998</v>
      </c>
      <c r="G585" s="15">
        <f t="shared" si="28"/>
        <v>4.0950040950040947</v>
      </c>
      <c r="H585" s="8" t="str">
        <f t="shared" si="29"/>
        <v>Yes</v>
      </c>
    </row>
    <row r="586" spans="1:8" x14ac:dyDescent="0.4">
      <c r="A586" s="12" t="s">
        <v>1434</v>
      </c>
      <c r="B586" s="12" t="s">
        <v>1435</v>
      </c>
      <c r="C586" s="12" t="s">
        <v>3699</v>
      </c>
      <c r="D586" s="13">
        <v>40.92</v>
      </c>
      <c r="E586" s="20">
        <f t="shared" si="27"/>
        <v>59.08</v>
      </c>
      <c r="F586" s="14">
        <v>2.4438</v>
      </c>
      <c r="G586" s="15">
        <f t="shared" si="28"/>
        <v>2.4437927663734116</v>
      </c>
      <c r="H586" s="8" t="str">
        <f t="shared" si="29"/>
        <v>Yes</v>
      </c>
    </row>
    <row r="587" spans="1:8" x14ac:dyDescent="0.4">
      <c r="A587" s="12" t="s">
        <v>1436</v>
      </c>
      <c r="B587" s="12" t="s">
        <v>1437</v>
      </c>
      <c r="C587" s="12" t="s">
        <v>3699</v>
      </c>
      <c r="D587" s="13">
        <v>35</v>
      </c>
      <c r="E587" s="20">
        <f t="shared" si="27"/>
        <v>65</v>
      </c>
      <c r="F587" s="14">
        <v>2.8571</v>
      </c>
      <c r="G587" s="15">
        <f t="shared" si="28"/>
        <v>2.8571428571428572</v>
      </c>
      <c r="H587" s="8" t="str">
        <f t="shared" si="29"/>
        <v>Yes</v>
      </c>
    </row>
    <row r="588" spans="1:8" x14ac:dyDescent="0.4">
      <c r="A588" s="12" t="s">
        <v>1438</v>
      </c>
      <c r="B588" s="12" t="s">
        <v>1439</v>
      </c>
      <c r="C588" s="12" t="s">
        <v>3699</v>
      </c>
      <c r="D588" s="13">
        <v>36.700000000000003</v>
      </c>
      <c r="E588" s="20">
        <f t="shared" si="27"/>
        <v>63.3</v>
      </c>
      <c r="F588" s="14">
        <v>2.7248000000000001</v>
      </c>
      <c r="G588" s="15">
        <f t="shared" si="28"/>
        <v>2.7247956403269753</v>
      </c>
      <c r="H588" s="8" t="str">
        <f t="shared" si="29"/>
        <v>Yes</v>
      </c>
    </row>
    <row r="589" spans="1:8" x14ac:dyDescent="0.4">
      <c r="A589" s="12" t="s">
        <v>1440</v>
      </c>
      <c r="B589" s="12" t="s">
        <v>1441</v>
      </c>
      <c r="C589" s="12" t="s">
        <v>3699</v>
      </c>
      <c r="D589" s="13">
        <v>33.869999999999997</v>
      </c>
      <c r="E589" s="20">
        <f t="shared" si="27"/>
        <v>66.13</v>
      </c>
      <c r="F589" s="14">
        <v>2.9525000000000001</v>
      </c>
      <c r="G589" s="15">
        <f t="shared" si="28"/>
        <v>2.9524653085326249</v>
      </c>
      <c r="H589" s="8" t="str">
        <f t="shared" si="29"/>
        <v>Yes</v>
      </c>
    </row>
    <row r="590" spans="1:8" x14ac:dyDescent="0.4">
      <c r="A590" s="12" t="s">
        <v>1442</v>
      </c>
      <c r="B590" s="12" t="s">
        <v>1443</v>
      </c>
      <c r="C590" s="12" t="s">
        <v>3699</v>
      </c>
      <c r="D590" s="13">
        <v>26.68</v>
      </c>
      <c r="E590" s="20">
        <f t="shared" si="27"/>
        <v>73.319999999999993</v>
      </c>
      <c r="F590" s="14">
        <v>3.7481</v>
      </c>
      <c r="G590" s="15">
        <f t="shared" si="28"/>
        <v>3.7481259370314843</v>
      </c>
      <c r="H590" s="8" t="str">
        <f t="shared" si="29"/>
        <v>Yes</v>
      </c>
    </row>
    <row r="591" spans="1:8" x14ac:dyDescent="0.4">
      <c r="A591" s="12" t="s">
        <v>1444</v>
      </c>
      <c r="B591" s="12" t="s">
        <v>1445</v>
      </c>
      <c r="C591" s="12" t="s">
        <v>3699</v>
      </c>
      <c r="D591" s="13">
        <v>20</v>
      </c>
      <c r="E591" s="20">
        <f t="shared" si="27"/>
        <v>80</v>
      </c>
      <c r="F591" s="14">
        <v>5</v>
      </c>
      <c r="G591" s="15">
        <f t="shared" si="28"/>
        <v>5</v>
      </c>
      <c r="H591" s="8" t="str">
        <f t="shared" si="29"/>
        <v>Yes</v>
      </c>
    </row>
    <row r="592" spans="1:8" x14ac:dyDescent="0.4">
      <c r="A592" s="12" t="s">
        <v>1446</v>
      </c>
      <c r="B592" s="12" t="s">
        <v>1447</v>
      </c>
      <c r="C592" s="12" t="s">
        <v>3699</v>
      </c>
      <c r="D592" s="13">
        <v>29.98</v>
      </c>
      <c r="E592" s="20">
        <f t="shared" si="27"/>
        <v>70.02</v>
      </c>
      <c r="F592" s="14">
        <v>3.3355999999999999</v>
      </c>
      <c r="G592" s="15">
        <f t="shared" si="28"/>
        <v>3.3355570380253501</v>
      </c>
      <c r="H592" s="8" t="str">
        <f t="shared" si="29"/>
        <v>Yes</v>
      </c>
    </row>
    <row r="593" spans="1:8" x14ac:dyDescent="0.4">
      <c r="A593" s="12" t="s">
        <v>1448</v>
      </c>
      <c r="B593" s="12" t="s">
        <v>1449</v>
      </c>
      <c r="C593" s="12" t="s">
        <v>3699</v>
      </c>
      <c r="D593" s="13">
        <v>37.299999999999997</v>
      </c>
      <c r="E593" s="20">
        <f t="shared" si="27"/>
        <v>62.7</v>
      </c>
      <c r="F593" s="14">
        <v>2.681</v>
      </c>
      <c r="G593" s="15">
        <f t="shared" si="28"/>
        <v>2.6809651474530831</v>
      </c>
      <c r="H593" s="8" t="str">
        <f t="shared" si="29"/>
        <v>Yes</v>
      </c>
    </row>
    <row r="594" spans="1:8" x14ac:dyDescent="0.4">
      <c r="A594" s="12" t="s">
        <v>1450</v>
      </c>
      <c r="B594" s="12" t="s">
        <v>1451</v>
      </c>
      <c r="C594" s="12" t="s">
        <v>3699</v>
      </c>
      <c r="D594" s="13">
        <v>40.53</v>
      </c>
      <c r="E594" s="20">
        <f t="shared" si="27"/>
        <v>59.47</v>
      </c>
      <c r="F594" s="14">
        <v>2.4672999999999998</v>
      </c>
      <c r="G594" s="15">
        <f t="shared" si="28"/>
        <v>2.4673081667900321</v>
      </c>
      <c r="H594" s="8" t="str">
        <f t="shared" si="29"/>
        <v>Yes</v>
      </c>
    </row>
    <row r="595" spans="1:8" x14ac:dyDescent="0.4">
      <c r="A595" s="12" t="s">
        <v>1458</v>
      </c>
      <c r="B595" s="12" t="s">
        <v>1459</v>
      </c>
      <c r="C595" s="12" t="s">
        <v>3699</v>
      </c>
      <c r="D595" s="13">
        <v>32.44</v>
      </c>
      <c r="E595" s="20">
        <f t="shared" si="27"/>
        <v>67.56</v>
      </c>
      <c r="F595" s="14">
        <v>3.0825999999999998</v>
      </c>
      <c r="G595" s="15">
        <f t="shared" si="28"/>
        <v>3.0826140567200988</v>
      </c>
      <c r="H595" s="8" t="str">
        <f t="shared" si="29"/>
        <v>Yes</v>
      </c>
    </row>
    <row r="596" spans="1:8" x14ac:dyDescent="0.4">
      <c r="A596" s="12" t="s">
        <v>1460</v>
      </c>
      <c r="B596" s="12" t="s">
        <v>1461</v>
      </c>
      <c r="C596" s="12" t="s">
        <v>3699</v>
      </c>
      <c r="D596" s="13">
        <v>29.6</v>
      </c>
      <c r="E596" s="20">
        <f t="shared" si="27"/>
        <v>70.400000000000006</v>
      </c>
      <c r="F596" s="14">
        <v>3.3784000000000001</v>
      </c>
      <c r="G596" s="15">
        <f t="shared" si="28"/>
        <v>3.3783783783783781</v>
      </c>
      <c r="H596" s="8" t="str">
        <f t="shared" si="29"/>
        <v>Yes</v>
      </c>
    </row>
    <row r="597" spans="1:8" x14ac:dyDescent="0.4">
      <c r="A597" s="12" t="s">
        <v>1464</v>
      </c>
      <c r="B597" s="12" t="s">
        <v>1465</v>
      </c>
      <c r="C597" s="12" t="s">
        <v>3699</v>
      </c>
      <c r="D597" s="13">
        <v>34.99</v>
      </c>
      <c r="E597" s="20">
        <f t="shared" si="27"/>
        <v>65.009999999999991</v>
      </c>
      <c r="F597" s="14">
        <v>2.8580000000000001</v>
      </c>
      <c r="G597" s="15">
        <f t="shared" si="28"/>
        <v>2.857959416976279</v>
      </c>
      <c r="H597" s="8" t="str">
        <f t="shared" si="29"/>
        <v>Yes</v>
      </c>
    </row>
    <row r="598" spans="1:8" x14ac:dyDescent="0.4">
      <c r="A598" s="12" t="s">
        <v>1466</v>
      </c>
      <c r="B598" s="12" t="s">
        <v>1467</v>
      </c>
      <c r="C598" s="12" t="s">
        <v>3699</v>
      </c>
      <c r="D598" s="13">
        <v>36.159999999999997</v>
      </c>
      <c r="E598" s="20">
        <f t="shared" si="27"/>
        <v>63.84</v>
      </c>
      <c r="F598" s="14">
        <v>2.7654999999999998</v>
      </c>
      <c r="G598" s="15">
        <f t="shared" si="28"/>
        <v>2.7654867256637172</v>
      </c>
      <c r="H598" s="8" t="str">
        <f t="shared" si="29"/>
        <v>Yes</v>
      </c>
    </row>
    <row r="599" spans="1:8" x14ac:dyDescent="0.4">
      <c r="A599" s="12" t="s">
        <v>1470</v>
      </c>
      <c r="B599" s="12" t="s">
        <v>1471</v>
      </c>
      <c r="C599" s="12" t="s">
        <v>3699</v>
      </c>
      <c r="D599" s="13">
        <v>31.62</v>
      </c>
      <c r="E599" s="20">
        <f t="shared" si="27"/>
        <v>68.38</v>
      </c>
      <c r="F599" s="14">
        <v>3.1625999999999999</v>
      </c>
      <c r="G599" s="15">
        <f t="shared" si="28"/>
        <v>3.1625553447185326</v>
      </c>
      <c r="H599" s="8" t="str">
        <f t="shared" si="29"/>
        <v>Yes</v>
      </c>
    </row>
    <row r="600" spans="1:8" x14ac:dyDescent="0.4">
      <c r="A600" s="12" t="s">
        <v>1472</v>
      </c>
      <c r="B600" s="12" t="s">
        <v>1473</v>
      </c>
      <c r="C600" s="12" t="s">
        <v>3699</v>
      </c>
      <c r="D600" s="13">
        <v>35</v>
      </c>
      <c r="E600" s="20">
        <f t="shared" si="27"/>
        <v>65</v>
      </c>
      <c r="F600" s="14">
        <v>2.8571</v>
      </c>
      <c r="G600" s="15">
        <f t="shared" si="28"/>
        <v>2.8571428571428572</v>
      </c>
      <c r="H600" s="8" t="str">
        <f t="shared" si="29"/>
        <v>Yes</v>
      </c>
    </row>
    <row r="601" spans="1:8" x14ac:dyDescent="0.4">
      <c r="A601" s="12" t="s">
        <v>1474</v>
      </c>
      <c r="B601" s="12" t="s">
        <v>1475</v>
      </c>
      <c r="C601" s="12" t="s">
        <v>3699</v>
      </c>
      <c r="D601" s="13">
        <v>37.08</v>
      </c>
      <c r="E601" s="20">
        <f t="shared" si="27"/>
        <v>62.92</v>
      </c>
      <c r="F601" s="14">
        <v>2.6968999999999999</v>
      </c>
      <c r="G601" s="15">
        <f t="shared" si="28"/>
        <v>2.6968716289104639</v>
      </c>
      <c r="H601" s="8" t="str">
        <f t="shared" si="29"/>
        <v>Yes</v>
      </c>
    </row>
    <row r="602" spans="1:8" x14ac:dyDescent="0.4">
      <c r="A602" s="12" t="s">
        <v>1478</v>
      </c>
      <c r="B602" s="12" t="s">
        <v>1479</v>
      </c>
      <c r="C602" s="12" t="s">
        <v>3699</v>
      </c>
      <c r="D602" s="13">
        <v>35</v>
      </c>
      <c r="E602" s="20">
        <f t="shared" si="27"/>
        <v>65</v>
      </c>
      <c r="F602" s="14">
        <v>2.8571</v>
      </c>
      <c r="G602" s="15">
        <f t="shared" si="28"/>
        <v>2.8571428571428572</v>
      </c>
      <c r="H602" s="8" t="str">
        <f t="shared" si="29"/>
        <v>Yes</v>
      </c>
    </row>
    <row r="603" spans="1:8" x14ac:dyDescent="0.4">
      <c r="A603" s="12" t="s">
        <v>1480</v>
      </c>
      <c r="B603" s="12" t="s">
        <v>1481</v>
      </c>
      <c r="C603" s="12" t="s">
        <v>3699</v>
      </c>
      <c r="D603" s="13">
        <v>29.7</v>
      </c>
      <c r="E603" s="20">
        <f t="shared" si="27"/>
        <v>70.3</v>
      </c>
      <c r="F603" s="14">
        <v>3.367</v>
      </c>
      <c r="G603" s="15">
        <f t="shared" si="28"/>
        <v>3.3670033670033672</v>
      </c>
      <c r="H603" s="8" t="str">
        <f t="shared" si="29"/>
        <v>Yes</v>
      </c>
    </row>
    <row r="604" spans="1:8" x14ac:dyDescent="0.4">
      <c r="A604" s="12" t="s">
        <v>1482</v>
      </c>
      <c r="B604" s="12" t="s">
        <v>1483</v>
      </c>
      <c r="C604" s="12" t="s">
        <v>3699</v>
      </c>
      <c r="D604" s="13">
        <v>24.9</v>
      </c>
      <c r="E604" s="20">
        <f t="shared" si="27"/>
        <v>75.099999999999994</v>
      </c>
      <c r="F604" s="14">
        <v>4.0160999999999998</v>
      </c>
      <c r="G604" s="15">
        <f t="shared" si="28"/>
        <v>4.0160642570281126</v>
      </c>
      <c r="H604" s="8" t="str">
        <f t="shared" si="29"/>
        <v>Yes</v>
      </c>
    </row>
    <row r="605" spans="1:8" x14ac:dyDescent="0.4">
      <c r="A605" s="12" t="s">
        <v>1484</v>
      </c>
      <c r="B605" s="12" t="s">
        <v>1485</v>
      </c>
      <c r="C605" s="12" t="s">
        <v>3699</v>
      </c>
      <c r="D605" s="13">
        <v>31.66</v>
      </c>
      <c r="E605" s="20">
        <f t="shared" si="27"/>
        <v>68.34</v>
      </c>
      <c r="F605" s="14">
        <v>3.1585999999999999</v>
      </c>
      <c r="G605" s="15">
        <f t="shared" si="28"/>
        <v>3.1585596967782692</v>
      </c>
      <c r="H605" s="8" t="str">
        <f t="shared" si="29"/>
        <v>Yes</v>
      </c>
    </row>
    <row r="606" spans="1:8" x14ac:dyDescent="0.4">
      <c r="A606" s="12" t="s">
        <v>1486</v>
      </c>
      <c r="B606" s="12" t="s">
        <v>1487</v>
      </c>
      <c r="C606" s="12" t="s">
        <v>3699</v>
      </c>
      <c r="D606" s="13">
        <v>35</v>
      </c>
      <c r="E606" s="20">
        <f t="shared" si="27"/>
        <v>65</v>
      </c>
      <c r="F606" s="14">
        <v>2.8571</v>
      </c>
      <c r="G606" s="15">
        <f t="shared" si="28"/>
        <v>2.8571428571428572</v>
      </c>
      <c r="H606" s="8" t="str">
        <f t="shared" si="29"/>
        <v>Yes</v>
      </c>
    </row>
    <row r="607" spans="1:8" x14ac:dyDescent="0.4">
      <c r="A607" s="12" t="s">
        <v>1488</v>
      </c>
      <c r="B607" s="12" t="s">
        <v>1489</v>
      </c>
      <c r="C607" s="12" t="s">
        <v>3699</v>
      </c>
      <c r="D607" s="13">
        <v>28.18</v>
      </c>
      <c r="E607" s="20">
        <f t="shared" si="27"/>
        <v>71.819999999999993</v>
      </c>
      <c r="F607" s="14">
        <v>3.5486</v>
      </c>
      <c r="G607" s="15">
        <f t="shared" si="28"/>
        <v>3.5486160397444997</v>
      </c>
      <c r="H607" s="8" t="str">
        <f t="shared" si="29"/>
        <v>Yes</v>
      </c>
    </row>
    <row r="608" spans="1:8" x14ac:dyDescent="0.4">
      <c r="A608" s="12" t="s">
        <v>1490</v>
      </c>
      <c r="B608" s="12" t="s">
        <v>1491</v>
      </c>
      <c r="C608" s="12" t="s">
        <v>3699</v>
      </c>
      <c r="D608" s="13">
        <v>27.56</v>
      </c>
      <c r="E608" s="20">
        <f t="shared" si="27"/>
        <v>72.44</v>
      </c>
      <c r="F608" s="14">
        <v>3.6284000000000001</v>
      </c>
      <c r="G608" s="15">
        <f t="shared" si="28"/>
        <v>3.6284470246734402</v>
      </c>
      <c r="H608" s="8" t="str">
        <f t="shared" si="29"/>
        <v>Yes</v>
      </c>
    </row>
    <row r="609" spans="1:8" x14ac:dyDescent="0.4">
      <c r="A609" s="12" t="s">
        <v>1492</v>
      </c>
      <c r="B609" s="12" t="s">
        <v>1493</v>
      </c>
      <c r="C609" s="12" t="s">
        <v>3699</v>
      </c>
      <c r="D609" s="13">
        <v>36.409999999999997</v>
      </c>
      <c r="E609" s="20">
        <f t="shared" si="27"/>
        <v>63.59</v>
      </c>
      <c r="F609" s="14">
        <v>2.7465000000000002</v>
      </c>
      <c r="G609" s="15">
        <f t="shared" si="28"/>
        <v>2.7464982147761607</v>
      </c>
      <c r="H609" s="8" t="str">
        <f t="shared" si="29"/>
        <v>Yes</v>
      </c>
    </row>
    <row r="610" spans="1:8" x14ac:dyDescent="0.4">
      <c r="A610" s="12" t="s">
        <v>1494</v>
      </c>
      <c r="B610" s="12" t="s">
        <v>1495</v>
      </c>
      <c r="C610" s="12" t="s">
        <v>3699</v>
      </c>
      <c r="D610" s="13">
        <v>35</v>
      </c>
      <c r="E610" s="20">
        <f t="shared" si="27"/>
        <v>65</v>
      </c>
      <c r="F610" s="14">
        <v>2.8571</v>
      </c>
      <c r="G610" s="15">
        <f t="shared" si="28"/>
        <v>2.8571428571428572</v>
      </c>
      <c r="H610" s="8" t="str">
        <f t="shared" si="29"/>
        <v>Yes</v>
      </c>
    </row>
    <row r="611" spans="1:8" x14ac:dyDescent="0.4">
      <c r="A611" s="12" t="s">
        <v>1496</v>
      </c>
      <c r="B611" s="12" t="s">
        <v>1497</v>
      </c>
      <c r="C611" s="12" t="s">
        <v>3699</v>
      </c>
      <c r="D611" s="13">
        <v>27.66</v>
      </c>
      <c r="E611" s="20">
        <f t="shared" si="27"/>
        <v>72.34</v>
      </c>
      <c r="F611" s="14">
        <v>3.6153</v>
      </c>
      <c r="G611" s="15">
        <f t="shared" si="28"/>
        <v>3.6153289949385394</v>
      </c>
      <c r="H611" s="8" t="str">
        <f t="shared" si="29"/>
        <v>Yes</v>
      </c>
    </row>
    <row r="612" spans="1:8" x14ac:dyDescent="0.4">
      <c r="A612" s="12" t="s">
        <v>1498</v>
      </c>
      <c r="B612" s="12" t="s">
        <v>1499</v>
      </c>
      <c r="C612" s="12" t="s">
        <v>3699</v>
      </c>
      <c r="D612" s="13">
        <v>35</v>
      </c>
      <c r="E612" s="20">
        <f t="shared" si="27"/>
        <v>65</v>
      </c>
      <c r="F612" s="14">
        <v>2.8571</v>
      </c>
      <c r="G612" s="15">
        <f t="shared" si="28"/>
        <v>2.8571428571428572</v>
      </c>
      <c r="H612" s="8" t="str">
        <f t="shared" si="29"/>
        <v>Yes</v>
      </c>
    </row>
    <row r="613" spans="1:8" x14ac:dyDescent="0.4">
      <c r="A613" s="12" t="s">
        <v>1500</v>
      </c>
      <c r="B613" s="12" t="s">
        <v>1501</v>
      </c>
      <c r="C613" s="12" t="s">
        <v>3699</v>
      </c>
      <c r="D613" s="13">
        <v>35</v>
      </c>
      <c r="E613" s="20">
        <f t="shared" si="27"/>
        <v>65</v>
      </c>
      <c r="F613" s="14">
        <v>2.8571</v>
      </c>
      <c r="G613" s="15">
        <f t="shared" si="28"/>
        <v>2.8571428571428572</v>
      </c>
      <c r="H613" s="8" t="str">
        <f t="shared" si="29"/>
        <v>Yes</v>
      </c>
    </row>
    <row r="614" spans="1:8" x14ac:dyDescent="0.4">
      <c r="A614" s="12" t="s">
        <v>1502</v>
      </c>
      <c r="B614" s="12" t="s">
        <v>1503</v>
      </c>
      <c r="C614" s="12" t="s">
        <v>3699</v>
      </c>
      <c r="D614" s="13">
        <v>35</v>
      </c>
      <c r="E614" s="20">
        <f t="shared" si="27"/>
        <v>65</v>
      </c>
      <c r="F614" s="14">
        <v>2.8571</v>
      </c>
      <c r="G614" s="15">
        <f t="shared" si="28"/>
        <v>2.8571428571428572</v>
      </c>
      <c r="H614" s="8" t="str">
        <f t="shared" si="29"/>
        <v>Yes</v>
      </c>
    </row>
    <row r="615" spans="1:8" x14ac:dyDescent="0.4">
      <c r="A615" s="12" t="s">
        <v>1504</v>
      </c>
      <c r="B615" s="12" t="s">
        <v>1505</v>
      </c>
      <c r="C615" s="12" t="s">
        <v>3699</v>
      </c>
      <c r="D615" s="13">
        <v>36.799999999999997</v>
      </c>
      <c r="E615" s="20">
        <f t="shared" si="27"/>
        <v>63.2</v>
      </c>
      <c r="F615" s="14">
        <v>2.7174</v>
      </c>
      <c r="G615" s="15">
        <f t="shared" si="28"/>
        <v>2.7173913043478262</v>
      </c>
      <c r="H615" s="8" t="str">
        <f t="shared" si="29"/>
        <v>Yes</v>
      </c>
    </row>
    <row r="616" spans="1:8" x14ac:dyDescent="0.4">
      <c r="A616" s="12" t="s">
        <v>1510</v>
      </c>
      <c r="B616" s="12" t="s">
        <v>1511</v>
      </c>
      <c r="C616" s="12" t="s">
        <v>3699</v>
      </c>
      <c r="D616" s="13">
        <v>36.950000000000003</v>
      </c>
      <c r="E616" s="20">
        <f t="shared" si="27"/>
        <v>63.05</v>
      </c>
      <c r="F616" s="14">
        <v>2.7063999999999999</v>
      </c>
      <c r="G616" s="15">
        <f t="shared" si="28"/>
        <v>2.7063599458728009</v>
      </c>
      <c r="H616" s="8" t="str">
        <f t="shared" si="29"/>
        <v>Yes</v>
      </c>
    </row>
    <row r="617" spans="1:8" x14ac:dyDescent="0.4">
      <c r="A617" s="12" t="s">
        <v>1514</v>
      </c>
      <c r="B617" s="12" t="s">
        <v>1515</v>
      </c>
      <c r="C617" s="12" t="s">
        <v>3699</v>
      </c>
      <c r="D617" s="13">
        <v>35.119999999999997</v>
      </c>
      <c r="E617" s="20">
        <f t="shared" si="27"/>
        <v>64.88</v>
      </c>
      <c r="F617" s="14">
        <v>2.8473999999999999</v>
      </c>
      <c r="G617" s="15">
        <f t="shared" si="28"/>
        <v>2.8473804100227791</v>
      </c>
      <c r="H617" s="8" t="str">
        <f t="shared" si="29"/>
        <v>Yes</v>
      </c>
    </row>
    <row r="618" spans="1:8" x14ac:dyDescent="0.4">
      <c r="A618" s="12" t="s">
        <v>1516</v>
      </c>
      <c r="B618" s="12" t="s">
        <v>1517</v>
      </c>
      <c r="C618" s="12" t="s">
        <v>3699</v>
      </c>
      <c r="D618" s="13">
        <v>39.22</v>
      </c>
      <c r="E618" s="20">
        <f t="shared" si="27"/>
        <v>60.78</v>
      </c>
      <c r="F618" s="14">
        <v>2.5497000000000001</v>
      </c>
      <c r="G618" s="15">
        <f t="shared" si="28"/>
        <v>2.5497195308516063</v>
      </c>
      <c r="H618" s="8" t="str">
        <f t="shared" si="29"/>
        <v>Yes</v>
      </c>
    </row>
    <row r="619" spans="1:8" x14ac:dyDescent="0.4">
      <c r="A619" s="12" t="s">
        <v>1518</v>
      </c>
      <c r="B619" s="12" t="s">
        <v>1519</v>
      </c>
      <c r="C619" s="12" t="s">
        <v>3699</v>
      </c>
      <c r="D619" s="13">
        <v>27.86</v>
      </c>
      <c r="E619" s="20">
        <f t="shared" si="27"/>
        <v>72.14</v>
      </c>
      <c r="F619" s="14">
        <v>3.5893999999999999</v>
      </c>
      <c r="G619" s="15">
        <f t="shared" si="28"/>
        <v>3.5893754486719311</v>
      </c>
      <c r="H619" s="8" t="str">
        <f t="shared" si="29"/>
        <v>Yes</v>
      </c>
    </row>
    <row r="620" spans="1:8" x14ac:dyDescent="0.4">
      <c r="A620" s="12" t="s">
        <v>1520</v>
      </c>
      <c r="B620" s="12" t="s">
        <v>1521</v>
      </c>
      <c r="C620" s="12" t="s">
        <v>3699</v>
      </c>
      <c r="D620" s="13">
        <v>25.4</v>
      </c>
      <c r="E620" s="20">
        <f t="shared" si="27"/>
        <v>74.599999999999994</v>
      </c>
      <c r="F620" s="14">
        <v>3.9369999999999998</v>
      </c>
      <c r="G620" s="15">
        <f t="shared" si="28"/>
        <v>3.9370078740157481</v>
      </c>
      <c r="H620" s="8" t="str">
        <f t="shared" si="29"/>
        <v>Yes</v>
      </c>
    </row>
    <row r="621" spans="1:8" x14ac:dyDescent="0.4">
      <c r="A621" s="12" t="s">
        <v>3724</v>
      </c>
      <c r="B621" s="12" t="s">
        <v>3725</v>
      </c>
      <c r="C621" s="12" t="s">
        <v>3699</v>
      </c>
      <c r="D621" s="13">
        <v>26.5</v>
      </c>
      <c r="E621" s="20">
        <f t="shared" si="27"/>
        <v>73.5</v>
      </c>
      <c r="F621" s="14">
        <v>3.7736000000000001</v>
      </c>
      <c r="G621" s="15">
        <f t="shared" si="28"/>
        <v>3.7735849056603774</v>
      </c>
      <c r="H621" s="8" t="str">
        <f t="shared" si="29"/>
        <v>Yes</v>
      </c>
    </row>
    <row r="622" spans="1:8" x14ac:dyDescent="0.4">
      <c r="A622" s="12" t="s">
        <v>1524</v>
      </c>
      <c r="B622" s="12" t="s">
        <v>1525</v>
      </c>
      <c r="C622" s="12" t="s">
        <v>3699</v>
      </c>
      <c r="D622" s="13">
        <v>26.5</v>
      </c>
      <c r="E622" s="20">
        <f t="shared" si="27"/>
        <v>73.5</v>
      </c>
      <c r="F622" s="14">
        <v>3.7736000000000001</v>
      </c>
      <c r="G622" s="15">
        <f t="shared" si="28"/>
        <v>3.7735849056603774</v>
      </c>
      <c r="H622" s="8" t="str">
        <f t="shared" si="29"/>
        <v>Yes</v>
      </c>
    </row>
    <row r="623" spans="1:8" x14ac:dyDescent="0.4">
      <c r="A623" s="12" t="s">
        <v>1526</v>
      </c>
      <c r="B623" s="12" t="s">
        <v>1527</v>
      </c>
      <c r="C623" s="12" t="s">
        <v>3699</v>
      </c>
      <c r="D623" s="13">
        <v>26.5</v>
      </c>
      <c r="E623" s="20">
        <f t="shared" si="27"/>
        <v>73.5</v>
      </c>
      <c r="F623" s="14">
        <v>3.7736000000000001</v>
      </c>
      <c r="G623" s="15">
        <f t="shared" si="28"/>
        <v>3.7735849056603774</v>
      </c>
      <c r="H623" s="8" t="str">
        <f t="shared" si="29"/>
        <v>Yes</v>
      </c>
    </row>
    <row r="624" spans="1:8" x14ac:dyDescent="0.4">
      <c r="A624" s="12" t="s">
        <v>1528</v>
      </c>
      <c r="B624" s="12" t="s">
        <v>1529</v>
      </c>
      <c r="C624" s="12" t="s">
        <v>3699</v>
      </c>
      <c r="D624" s="13">
        <v>26.03</v>
      </c>
      <c r="E624" s="20">
        <f t="shared" si="27"/>
        <v>73.97</v>
      </c>
      <c r="F624" s="14">
        <v>3.8416999999999999</v>
      </c>
      <c r="G624" s="15">
        <f t="shared" si="28"/>
        <v>3.8417210910487896</v>
      </c>
      <c r="H624" s="8" t="str">
        <f t="shared" si="29"/>
        <v>Yes</v>
      </c>
    </row>
    <row r="625" spans="1:8" x14ac:dyDescent="0.4">
      <c r="A625" s="12" t="s">
        <v>1530</v>
      </c>
      <c r="B625" s="12" t="s">
        <v>1531</v>
      </c>
      <c r="C625" s="12" t="s">
        <v>3699</v>
      </c>
      <c r="D625" s="13">
        <v>35</v>
      </c>
      <c r="E625" s="20">
        <f t="shared" si="27"/>
        <v>65</v>
      </c>
      <c r="F625" s="14">
        <v>2.8571</v>
      </c>
      <c r="G625" s="15">
        <f t="shared" si="28"/>
        <v>2.8571428571428572</v>
      </c>
      <c r="H625" s="8" t="str">
        <f t="shared" si="29"/>
        <v>Yes</v>
      </c>
    </row>
    <row r="626" spans="1:8" x14ac:dyDescent="0.4">
      <c r="A626" s="12" t="s">
        <v>1532</v>
      </c>
      <c r="B626" s="12" t="s">
        <v>1533</v>
      </c>
      <c r="C626" s="12" t="s">
        <v>3699</v>
      </c>
      <c r="D626" s="13">
        <v>35</v>
      </c>
      <c r="E626" s="20">
        <f t="shared" si="27"/>
        <v>65</v>
      </c>
      <c r="F626" s="14">
        <v>2.8571</v>
      </c>
      <c r="G626" s="15">
        <f t="shared" si="28"/>
        <v>2.8571428571428572</v>
      </c>
      <c r="H626" s="8" t="str">
        <f t="shared" si="29"/>
        <v>Yes</v>
      </c>
    </row>
    <row r="627" spans="1:8" x14ac:dyDescent="0.4">
      <c r="A627" s="12" t="s">
        <v>1534</v>
      </c>
      <c r="B627" s="12" t="s">
        <v>1535</v>
      </c>
      <c r="C627" s="12" t="s">
        <v>3699</v>
      </c>
      <c r="D627" s="13">
        <v>35</v>
      </c>
      <c r="E627" s="20">
        <f t="shared" si="27"/>
        <v>65</v>
      </c>
      <c r="F627" s="14">
        <v>2.8571</v>
      </c>
      <c r="G627" s="15">
        <f t="shared" si="28"/>
        <v>2.8571428571428572</v>
      </c>
      <c r="H627" s="8" t="str">
        <f t="shared" si="29"/>
        <v>Yes</v>
      </c>
    </row>
    <row r="628" spans="1:8" x14ac:dyDescent="0.4">
      <c r="A628" s="12" t="s">
        <v>1536</v>
      </c>
      <c r="B628" s="12" t="s">
        <v>1537</v>
      </c>
      <c r="C628" s="12" t="s">
        <v>3699</v>
      </c>
      <c r="D628" s="13">
        <v>31.75</v>
      </c>
      <c r="E628" s="20">
        <f t="shared" si="27"/>
        <v>68.25</v>
      </c>
      <c r="F628" s="14">
        <v>3.1496</v>
      </c>
      <c r="G628" s="15">
        <f t="shared" si="28"/>
        <v>3.1496062992125986</v>
      </c>
      <c r="H628" s="8" t="str">
        <f t="shared" si="29"/>
        <v>Yes</v>
      </c>
    </row>
    <row r="629" spans="1:8" x14ac:dyDescent="0.4">
      <c r="A629" s="12" t="s">
        <v>1538</v>
      </c>
      <c r="B629" s="12" t="s">
        <v>1539</v>
      </c>
      <c r="C629" s="12" t="s">
        <v>3699</v>
      </c>
      <c r="D629" s="13">
        <v>35</v>
      </c>
      <c r="E629" s="20">
        <f t="shared" si="27"/>
        <v>65</v>
      </c>
      <c r="F629" s="14">
        <v>2.8571</v>
      </c>
      <c r="G629" s="15">
        <f t="shared" si="28"/>
        <v>2.8571428571428572</v>
      </c>
      <c r="H629" s="8" t="str">
        <f t="shared" si="29"/>
        <v>Yes</v>
      </c>
    </row>
    <row r="630" spans="1:8" x14ac:dyDescent="0.4">
      <c r="A630" s="12" t="s">
        <v>1540</v>
      </c>
      <c r="B630" s="12" t="s">
        <v>1541</v>
      </c>
      <c r="C630" s="12" t="s">
        <v>3699</v>
      </c>
      <c r="D630" s="13">
        <v>34.49</v>
      </c>
      <c r="E630" s="20">
        <f t="shared" si="27"/>
        <v>65.509999999999991</v>
      </c>
      <c r="F630" s="14">
        <v>2.8994</v>
      </c>
      <c r="G630" s="15">
        <f t="shared" si="28"/>
        <v>2.8993911278631486</v>
      </c>
      <c r="H630" s="8" t="str">
        <f t="shared" si="29"/>
        <v>Yes</v>
      </c>
    </row>
    <row r="631" spans="1:8" x14ac:dyDescent="0.4">
      <c r="A631" s="12" t="s">
        <v>1542</v>
      </c>
      <c r="B631" s="12" t="s">
        <v>1543</v>
      </c>
      <c r="C631" s="12" t="s">
        <v>3699</v>
      </c>
      <c r="D631" s="13">
        <v>35</v>
      </c>
      <c r="E631" s="20">
        <f t="shared" si="27"/>
        <v>65</v>
      </c>
      <c r="F631" s="14">
        <v>2.8571</v>
      </c>
      <c r="G631" s="15">
        <f t="shared" si="28"/>
        <v>2.8571428571428572</v>
      </c>
      <c r="H631" s="8" t="str">
        <f t="shared" si="29"/>
        <v>Yes</v>
      </c>
    </row>
    <row r="632" spans="1:8" x14ac:dyDescent="0.4">
      <c r="A632" s="12" t="s">
        <v>1544</v>
      </c>
      <c r="B632" s="12" t="s">
        <v>1545</v>
      </c>
      <c r="C632" s="12" t="s">
        <v>3699</v>
      </c>
      <c r="D632" s="13">
        <v>26.5</v>
      </c>
      <c r="E632" s="20">
        <f t="shared" si="27"/>
        <v>73.5</v>
      </c>
      <c r="F632" s="14">
        <v>3.7736000000000001</v>
      </c>
      <c r="G632" s="15">
        <f t="shared" si="28"/>
        <v>3.7735849056603774</v>
      </c>
      <c r="H632" s="8" t="str">
        <f t="shared" si="29"/>
        <v>Yes</v>
      </c>
    </row>
    <row r="633" spans="1:8" x14ac:dyDescent="0.4">
      <c r="A633" s="12" t="s">
        <v>1548</v>
      </c>
      <c r="B633" s="12" t="s">
        <v>1549</v>
      </c>
      <c r="C633" s="12" t="s">
        <v>3699</v>
      </c>
      <c r="D633" s="13">
        <v>30.35</v>
      </c>
      <c r="E633" s="20">
        <f t="shared" si="27"/>
        <v>69.650000000000006</v>
      </c>
      <c r="F633" s="14">
        <v>3.2949000000000002</v>
      </c>
      <c r="G633" s="15">
        <f t="shared" si="28"/>
        <v>3.2948929159802307</v>
      </c>
      <c r="H633" s="8" t="str">
        <f t="shared" si="29"/>
        <v>Yes</v>
      </c>
    </row>
    <row r="634" spans="1:8" x14ac:dyDescent="0.4">
      <c r="A634" s="12" t="s">
        <v>1550</v>
      </c>
      <c r="B634" s="12" t="s">
        <v>1551</v>
      </c>
      <c r="C634" s="12" t="s">
        <v>3699</v>
      </c>
      <c r="D634" s="13">
        <v>25.02</v>
      </c>
      <c r="E634" s="20">
        <f t="shared" si="27"/>
        <v>74.98</v>
      </c>
      <c r="F634" s="14">
        <v>3.9967999999999999</v>
      </c>
      <c r="G634" s="15">
        <f t="shared" si="28"/>
        <v>3.9968025579536373</v>
      </c>
      <c r="H634" s="8" t="str">
        <f t="shared" si="29"/>
        <v>Yes</v>
      </c>
    </row>
    <row r="635" spans="1:8" x14ac:dyDescent="0.4">
      <c r="A635" s="12" t="s">
        <v>1554</v>
      </c>
      <c r="B635" s="12" t="s">
        <v>1555</v>
      </c>
      <c r="C635" s="12" t="s">
        <v>3699</v>
      </c>
      <c r="D635" s="13">
        <v>35</v>
      </c>
      <c r="E635" s="20">
        <f t="shared" si="27"/>
        <v>65</v>
      </c>
      <c r="F635" s="14">
        <v>2.8571</v>
      </c>
      <c r="G635" s="15">
        <f t="shared" si="28"/>
        <v>2.8571428571428572</v>
      </c>
      <c r="H635" s="8" t="str">
        <f t="shared" si="29"/>
        <v>Yes</v>
      </c>
    </row>
    <row r="636" spans="1:8" x14ac:dyDescent="0.4">
      <c r="A636" s="12" t="s">
        <v>1556</v>
      </c>
      <c r="B636" s="12" t="s">
        <v>1557</v>
      </c>
      <c r="C636" s="12" t="s">
        <v>3699</v>
      </c>
      <c r="D636" s="13">
        <v>29.35</v>
      </c>
      <c r="E636" s="20">
        <f t="shared" si="27"/>
        <v>70.650000000000006</v>
      </c>
      <c r="F636" s="14">
        <v>3.4072</v>
      </c>
      <c r="G636" s="15">
        <f t="shared" si="28"/>
        <v>3.4071550255536627</v>
      </c>
      <c r="H636" s="8" t="str">
        <f t="shared" si="29"/>
        <v>Yes</v>
      </c>
    </row>
    <row r="637" spans="1:8" x14ac:dyDescent="0.4">
      <c r="A637" s="12" t="s">
        <v>1558</v>
      </c>
      <c r="B637" s="12" t="s">
        <v>1559</v>
      </c>
      <c r="C637" s="12" t="s">
        <v>3699</v>
      </c>
      <c r="D637" s="13">
        <v>35</v>
      </c>
      <c r="E637" s="20">
        <f t="shared" si="27"/>
        <v>65</v>
      </c>
      <c r="F637" s="14">
        <v>2.8571</v>
      </c>
      <c r="G637" s="15">
        <f t="shared" si="28"/>
        <v>2.8571428571428572</v>
      </c>
      <c r="H637" s="8" t="str">
        <f t="shared" si="29"/>
        <v>Yes</v>
      </c>
    </row>
    <row r="638" spans="1:8" x14ac:dyDescent="0.4">
      <c r="A638" s="12" t="s">
        <v>1560</v>
      </c>
      <c r="B638" s="12" t="s">
        <v>1561</v>
      </c>
      <c r="C638" s="12" t="s">
        <v>3699</v>
      </c>
      <c r="D638" s="13">
        <v>30.14</v>
      </c>
      <c r="E638" s="20">
        <f t="shared" si="27"/>
        <v>69.86</v>
      </c>
      <c r="F638" s="14">
        <v>3.3178999999999998</v>
      </c>
      <c r="G638" s="15">
        <f t="shared" si="28"/>
        <v>3.3178500331785004</v>
      </c>
      <c r="H638" s="8" t="str">
        <f t="shared" si="29"/>
        <v>Yes</v>
      </c>
    </row>
    <row r="639" spans="1:8" x14ac:dyDescent="0.4">
      <c r="A639" s="12" t="s">
        <v>1562</v>
      </c>
      <c r="B639" s="12" t="s">
        <v>1563</v>
      </c>
      <c r="C639" s="12" t="s">
        <v>3699</v>
      </c>
      <c r="D639" s="13">
        <v>34.840000000000003</v>
      </c>
      <c r="E639" s="20">
        <f t="shared" si="27"/>
        <v>65.16</v>
      </c>
      <c r="F639" s="14">
        <v>2.8702999999999999</v>
      </c>
      <c r="G639" s="15">
        <f t="shared" si="28"/>
        <v>2.8702640642939148</v>
      </c>
      <c r="H639" s="8" t="str">
        <f t="shared" si="29"/>
        <v>Yes</v>
      </c>
    </row>
    <row r="640" spans="1:8" x14ac:dyDescent="0.4">
      <c r="A640" s="12" t="s">
        <v>1564</v>
      </c>
      <c r="B640" s="12" t="s">
        <v>1565</v>
      </c>
      <c r="C640" s="12" t="s">
        <v>3699</v>
      </c>
      <c r="D640" s="13">
        <v>27.21</v>
      </c>
      <c r="E640" s="20">
        <f t="shared" si="27"/>
        <v>72.789999999999992</v>
      </c>
      <c r="F640" s="14">
        <v>3.6751</v>
      </c>
      <c r="G640" s="15">
        <f t="shared" si="28"/>
        <v>3.6751194413818449</v>
      </c>
      <c r="H640" s="8" t="str">
        <f t="shared" si="29"/>
        <v>Yes</v>
      </c>
    </row>
    <row r="641" spans="1:8" x14ac:dyDescent="0.4">
      <c r="A641" s="12" t="s">
        <v>1566</v>
      </c>
      <c r="B641" s="12" t="s">
        <v>1567</v>
      </c>
      <c r="C641" s="12" t="s">
        <v>3699</v>
      </c>
      <c r="D641" s="13">
        <v>28.48</v>
      </c>
      <c r="E641" s="20">
        <f t="shared" si="27"/>
        <v>71.52</v>
      </c>
      <c r="F641" s="14">
        <v>3.5112000000000001</v>
      </c>
      <c r="G641" s="15">
        <f t="shared" si="28"/>
        <v>3.5112359550561796</v>
      </c>
      <c r="H641" s="8" t="str">
        <f t="shared" si="29"/>
        <v>Yes</v>
      </c>
    </row>
    <row r="642" spans="1:8" x14ac:dyDescent="0.4">
      <c r="A642" s="12" t="s">
        <v>1568</v>
      </c>
      <c r="B642" s="12" t="s">
        <v>1569</v>
      </c>
      <c r="C642" s="12" t="s">
        <v>3699</v>
      </c>
      <c r="D642" s="13">
        <v>27.37</v>
      </c>
      <c r="E642" s="20">
        <f t="shared" si="27"/>
        <v>72.63</v>
      </c>
      <c r="F642" s="14">
        <v>3.6536</v>
      </c>
      <c r="G642" s="15">
        <f t="shared" si="28"/>
        <v>3.6536353671903541</v>
      </c>
      <c r="H642" s="8" t="str">
        <f t="shared" si="29"/>
        <v>Yes</v>
      </c>
    </row>
    <row r="643" spans="1:8" x14ac:dyDescent="0.4">
      <c r="A643" s="12" t="s">
        <v>1572</v>
      </c>
      <c r="B643" s="12" t="s">
        <v>1573</v>
      </c>
      <c r="C643" s="12" t="s">
        <v>3699</v>
      </c>
      <c r="D643" s="13">
        <v>35</v>
      </c>
      <c r="E643" s="20">
        <f t="shared" si="27"/>
        <v>65</v>
      </c>
      <c r="F643" s="14">
        <v>2.8571</v>
      </c>
      <c r="G643" s="15">
        <f t="shared" si="28"/>
        <v>2.8571428571428572</v>
      </c>
      <c r="H643" s="8" t="str">
        <f t="shared" si="29"/>
        <v>Yes</v>
      </c>
    </row>
    <row r="644" spans="1:8" x14ac:dyDescent="0.4">
      <c r="A644" s="12" t="s">
        <v>1574</v>
      </c>
      <c r="B644" s="12" t="s">
        <v>1575</v>
      </c>
      <c r="C644" s="12" t="s">
        <v>3699</v>
      </c>
      <c r="D644" s="13">
        <v>27.39</v>
      </c>
      <c r="E644" s="20">
        <f t="shared" si="27"/>
        <v>72.61</v>
      </c>
      <c r="F644" s="14">
        <v>3.6509999999999998</v>
      </c>
      <c r="G644" s="15">
        <f t="shared" si="28"/>
        <v>3.6509675063891929</v>
      </c>
      <c r="H644" s="8" t="str">
        <f t="shared" si="29"/>
        <v>Yes</v>
      </c>
    </row>
    <row r="645" spans="1:8" x14ac:dyDescent="0.4">
      <c r="A645" s="12" t="s">
        <v>1576</v>
      </c>
      <c r="B645" s="12" t="s">
        <v>1577</v>
      </c>
      <c r="C645" s="12" t="s">
        <v>3699</v>
      </c>
      <c r="D645" s="13">
        <v>27.52</v>
      </c>
      <c r="E645" s="20">
        <f t="shared" si="27"/>
        <v>72.48</v>
      </c>
      <c r="F645" s="14">
        <v>3.6337000000000002</v>
      </c>
      <c r="G645" s="15">
        <f t="shared" si="28"/>
        <v>3.6337209302325584</v>
      </c>
      <c r="H645" s="8" t="str">
        <f t="shared" si="29"/>
        <v>Yes</v>
      </c>
    </row>
    <row r="646" spans="1:8" x14ac:dyDescent="0.4">
      <c r="A646" s="12" t="s">
        <v>1578</v>
      </c>
      <c r="B646" s="12" t="s">
        <v>1579</v>
      </c>
      <c r="C646" s="12" t="s">
        <v>3699</v>
      </c>
      <c r="D646" s="13">
        <v>27.57</v>
      </c>
      <c r="E646" s="20">
        <f t="shared" ref="E646:E709" si="30">100-D646</f>
        <v>72.430000000000007</v>
      </c>
      <c r="F646" s="14">
        <v>3.6271</v>
      </c>
      <c r="G646" s="15">
        <f t="shared" ref="G646:G709" si="31">IFERROR(100/D646,"")</f>
        <v>3.6271309394269133</v>
      </c>
      <c r="H646" s="8" t="str">
        <f t="shared" ref="H646:H709" si="32">IF(E646&gt;0,"Yes","No — 0% funding")</f>
        <v>Yes</v>
      </c>
    </row>
    <row r="647" spans="1:8" x14ac:dyDescent="0.4">
      <c r="A647" s="12" t="s">
        <v>1580</v>
      </c>
      <c r="B647" s="12" t="s">
        <v>1581</v>
      </c>
      <c r="C647" s="12" t="s">
        <v>3699</v>
      </c>
      <c r="D647" s="13">
        <v>27.3</v>
      </c>
      <c r="E647" s="20">
        <f t="shared" si="30"/>
        <v>72.7</v>
      </c>
      <c r="F647" s="14">
        <v>3.6629999999999998</v>
      </c>
      <c r="G647" s="15">
        <f t="shared" si="31"/>
        <v>3.6630036630036629</v>
      </c>
      <c r="H647" s="8" t="str">
        <f t="shared" si="32"/>
        <v>Yes</v>
      </c>
    </row>
    <row r="648" spans="1:8" x14ac:dyDescent="0.4">
      <c r="A648" s="12" t="s">
        <v>1582</v>
      </c>
      <c r="B648" s="12" t="s">
        <v>1583</v>
      </c>
      <c r="C648" s="12" t="s">
        <v>3699</v>
      </c>
      <c r="D648" s="13">
        <v>23</v>
      </c>
      <c r="E648" s="20">
        <f t="shared" si="30"/>
        <v>77</v>
      </c>
      <c r="F648" s="14">
        <v>4.3478000000000003</v>
      </c>
      <c r="G648" s="15">
        <f t="shared" si="31"/>
        <v>4.3478260869565215</v>
      </c>
      <c r="H648" s="8" t="str">
        <f t="shared" si="32"/>
        <v>Yes</v>
      </c>
    </row>
    <row r="649" spans="1:8" x14ac:dyDescent="0.4">
      <c r="A649" s="12" t="s">
        <v>1584</v>
      </c>
      <c r="B649" s="12" t="s">
        <v>1585</v>
      </c>
      <c r="C649" s="12" t="s">
        <v>3699</v>
      </c>
      <c r="D649" s="13">
        <v>29.73</v>
      </c>
      <c r="E649" s="20">
        <f t="shared" si="30"/>
        <v>70.27</v>
      </c>
      <c r="F649" s="14">
        <v>3.3635999999999999</v>
      </c>
      <c r="G649" s="15">
        <f t="shared" si="31"/>
        <v>3.3636057854019508</v>
      </c>
      <c r="H649" s="8" t="str">
        <f t="shared" si="32"/>
        <v>Yes</v>
      </c>
    </row>
    <row r="650" spans="1:8" x14ac:dyDescent="0.4">
      <c r="A650" s="12" t="s">
        <v>1586</v>
      </c>
      <c r="B650" s="12" t="s">
        <v>1587</v>
      </c>
      <c r="C650" s="12" t="s">
        <v>3699</v>
      </c>
      <c r="D650" s="13">
        <v>41.47</v>
      </c>
      <c r="E650" s="20">
        <f t="shared" si="30"/>
        <v>58.53</v>
      </c>
      <c r="F650" s="14">
        <v>2.4114</v>
      </c>
      <c r="G650" s="15">
        <f t="shared" si="31"/>
        <v>2.4113817217265492</v>
      </c>
      <c r="H650" s="8" t="str">
        <f t="shared" si="32"/>
        <v>Yes</v>
      </c>
    </row>
    <row r="651" spans="1:8" x14ac:dyDescent="0.4">
      <c r="A651" s="12" t="s">
        <v>1588</v>
      </c>
      <c r="B651" s="12" t="s">
        <v>1589</v>
      </c>
      <c r="C651" s="12" t="s">
        <v>3699</v>
      </c>
      <c r="D651" s="13">
        <v>27.4</v>
      </c>
      <c r="E651" s="20">
        <f t="shared" si="30"/>
        <v>72.599999999999994</v>
      </c>
      <c r="F651" s="14">
        <v>3.6496</v>
      </c>
      <c r="G651" s="15">
        <f t="shared" si="31"/>
        <v>3.6496350364963503</v>
      </c>
      <c r="H651" s="8" t="str">
        <f t="shared" si="32"/>
        <v>Yes</v>
      </c>
    </row>
    <row r="652" spans="1:8" x14ac:dyDescent="0.4">
      <c r="A652" s="12" t="s">
        <v>1590</v>
      </c>
      <c r="B652" s="12" t="s">
        <v>1591</v>
      </c>
      <c r="C652" s="12" t="s">
        <v>3699</v>
      </c>
      <c r="D652" s="13">
        <v>35.47</v>
      </c>
      <c r="E652" s="20">
        <f t="shared" si="30"/>
        <v>64.53</v>
      </c>
      <c r="F652" s="14">
        <v>2.8193000000000001</v>
      </c>
      <c r="G652" s="15">
        <f t="shared" si="31"/>
        <v>2.8192839018889204</v>
      </c>
      <c r="H652" s="8" t="str">
        <f t="shared" si="32"/>
        <v>Yes</v>
      </c>
    </row>
    <row r="653" spans="1:8" x14ac:dyDescent="0.4">
      <c r="A653" s="12" t="s">
        <v>1592</v>
      </c>
      <c r="B653" s="12" t="s">
        <v>1593</v>
      </c>
      <c r="C653" s="12" t="s">
        <v>3699</v>
      </c>
      <c r="D653" s="13">
        <v>27.28</v>
      </c>
      <c r="E653" s="20">
        <f t="shared" si="30"/>
        <v>72.72</v>
      </c>
      <c r="F653" s="14">
        <v>3.6657000000000002</v>
      </c>
      <c r="G653" s="15">
        <f t="shared" si="31"/>
        <v>3.6656891495601172</v>
      </c>
      <c r="H653" s="8" t="str">
        <f t="shared" si="32"/>
        <v>Yes</v>
      </c>
    </row>
    <row r="654" spans="1:8" x14ac:dyDescent="0.4">
      <c r="A654" s="12" t="s">
        <v>1596</v>
      </c>
      <c r="B654" s="12" t="s">
        <v>1597</v>
      </c>
      <c r="C654" s="12" t="s">
        <v>3699</v>
      </c>
      <c r="D654" s="13">
        <v>30.63</v>
      </c>
      <c r="E654" s="20">
        <f t="shared" si="30"/>
        <v>69.37</v>
      </c>
      <c r="F654" s="14">
        <v>3.2648000000000001</v>
      </c>
      <c r="G654" s="15">
        <f t="shared" si="31"/>
        <v>3.2647730982696705</v>
      </c>
      <c r="H654" s="8" t="str">
        <f t="shared" si="32"/>
        <v>Yes</v>
      </c>
    </row>
    <row r="655" spans="1:8" x14ac:dyDescent="0.4">
      <c r="A655" s="12" t="s">
        <v>1598</v>
      </c>
      <c r="B655" s="12" t="s">
        <v>1599</v>
      </c>
      <c r="C655" s="12" t="s">
        <v>3699</v>
      </c>
      <c r="D655" s="13">
        <v>38.76</v>
      </c>
      <c r="E655" s="20">
        <f t="shared" si="30"/>
        <v>61.24</v>
      </c>
      <c r="F655" s="14">
        <v>2.58</v>
      </c>
      <c r="G655" s="15">
        <f t="shared" si="31"/>
        <v>2.5799793601651189</v>
      </c>
      <c r="H655" s="8" t="str">
        <f t="shared" si="32"/>
        <v>Yes</v>
      </c>
    </row>
    <row r="656" spans="1:8" x14ac:dyDescent="0.4">
      <c r="A656" s="12" t="s">
        <v>3726</v>
      </c>
      <c r="B656" s="12" t="s">
        <v>3727</v>
      </c>
      <c r="C656" s="12" t="s">
        <v>3699</v>
      </c>
      <c r="D656" s="13">
        <v>43.22</v>
      </c>
      <c r="E656" s="20">
        <f t="shared" si="30"/>
        <v>56.78</v>
      </c>
      <c r="F656" s="14">
        <v>2.3136999999999999</v>
      </c>
      <c r="G656" s="15">
        <f t="shared" si="31"/>
        <v>2.3137436372049978</v>
      </c>
      <c r="H656" s="8" t="str">
        <f t="shared" si="32"/>
        <v>Yes</v>
      </c>
    </row>
    <row r="657" spans="1:8" x14ac:dyDescent="0.4">
      <c r="A657" s="12" t="s">
        <v>1600</v>
      </c>
      <c r="B657" s="12" t="s">
        <v>1601</v>
      </c>
      <c r="C657" s="12" t="s">
        <v>3699</v>
      </c>
      <c r="D657" s="13">
        <v>35.53</v>
      </c>
      <c r="E657" s="20">
        <f t="shared" si="30"/>
        <v>64.47</v>
      </c>
      <c r="F657" s="14">
        <v>2.8144999999999998</v>
      </c>
      <c r="G657" s="15">
        <f t="shared" si="31"/>
        <v>2.8145229383619474</v>
      </c>
      <c r="H657" s="8" t="str">
        <f t="shared" si="32"/>
        <v>Yes</v>
      </c>
    </row>
    <row r="658" spans="1:8" x14ac:dyDescent="0.4">
      <c r="A658" s="12" t="s">
        <v>1608</v>
      </c>
      <c r="B658" s="12" t="s">
        <v>1609</v>
      </c>
      <c r="C658" s="12" t="s">
        <v>3699</v>
      </c>
      <c r="D658" s="13">
        <v>36.770000000000003</v>
      </c>
      <c r="E658" s="20">
        <f t="shared" si="30"/>
        <v>63.23</v>
      </c>
      <c r="F658" s="14">
        <v>2.7195999999999998</v>
      </c>
      <c r="G658" s="15">
        <f t="shared" si="31"/>
        <v>2.7196083763937993</v>
      </c>
      <c r="H658" s="8" t="str">
        <f t="shared" si="32"/>
        <v>Yes</v>
      </c>
    </row>
    <row r="659" spans="1:8" x14ac:dyDescent="0.4">
      <c r="A659" s="12" t="s">
        <v>1610</v>
      </c>
      <c r="B659" s="12" t="s">
        <v>1611</v>
      </c>
      <c r="C659" s="12" t="s">
        <v>3699</v>
      </c>
      <c r="D659" s="13">
        <v>35</v>
      </c>
      <c r="E659" s="20">
        <f t="shared" si="30"/>
        <v>65</v>
      </c>
      <c r="F659" s="14">
        <v>2.8571</v>
      </c>
      <c r="G659" s="15">
        <f t="shared" si="31"/>
        <v>2.8571428571428572</v>
      </c>
      <c r="H659" s="8" t="str">
        <f t="shared" si="32"/>
        <v>Yes</v>
      </c>
    </row>
    <row r="660" spans="1:8" x14ac:dyDescent="0.4">
      <c r="A660" s="12" t="s">
        <v>1614</v>
      </c>
      <c r="B660" s="12" t="s">
        <v>1615</v>
      </c>
      <c r="C660" s="12" t="s">
        <v>3699</v>
      </c>
      <c r="D660" s="13">
        <v>35</v>
      </c>
      <c r="E660" s="20">
        <f t="shared" si="30"/>
        <v>65</v>
      </c>
      <c r="F660" s="14">
        <v>2.8571</v>
      </c>
      <c r="G660" s="15">
        <f t="shared" si="31"/>
        <v>2.8571428571428572</v>
      </c>
      <c r="H660" s="8" t="str">
        <f t="shared" si="32"/>
        <v>Yes</v>
      </c>
    </row>
    <row r="661" spans="1:8" x14ac:dyDescent="0.4">
      <c r="A661" s="12" t="s">
        <v>1620</v>
      </c>
      <c r="B661" s="12" t="s">
        <v>1621</v>
      </c>
      <c r="C661" s="12" t="s">
        <v>3699</v>
      </c>
      <c r="D661" s="13">
        <v>41.92</v>
      </c>
      <c r="E661" s="20">
        <f t="shared" si="30"/>
        <v>58.08</v>
      </c>
      <c r="F661" s="14">
        <v>2.3855</v>
      </c>
      <c r="G661" s="15">
        <f t="shared" si="31"/>
        <v>2.3854961832061066</v>
      </c>
      <c r="H661" s="8" t="str">
        <f t="shared" si="32"/>
        <v>Yes</v>
      </c>
    </row>
    <row r="662" spans="1:8" x14ac:dyDescent="0.4">
      <c r="A662" s="12" t="s">
        <v>1622</v>
      </c>
      <c r="B662" s="12" t="s">
        <v>1623</v>
      </c>
      <c r="C662" s="12" t="s">
        <v>3699</v>
      </c>
      <c r="D662" s="13">
        <v>40.99</v>
      </c>
      <c r="E662" s="20">
        <f t="shared" si="30"/>
        <v>59.01</v>
      </c>
      <c r="F662" s="14">
        <v>2.4396</v>
      </c>
      <c r="G662" s="15">
        <f t="shared" si="31"/>
        <v>2.4396194193705782</v>
      </c>
      <c r="H662" s="8" t="str">
        <f t="shared" si="32"/>
        <v>Yes</v>
      </c>
    </row>
    <row r="663" spans="1:8" x14ac:dyDescent="0.4">
      <c r="A663" s="12" t="s">
        <v>1626</v>
      </c>
      <c r="B663" s="12" t="s">
        <v>1627</v>
      </c>
      <c r="C663" s="12" t="s">
        <v>3699</v>
      </c>
      <c r="D663" s="13">
        <v>35.65</v>
      </c>
      <c r="E663" s="20">
        <f t="shared" si="30"/>
        <v>64.349999999999994</v>
      </c>
      <c r="F663" s="14">
        <v>2.8050000000000002</v>
      </c>
      <c r="G663" s="15">
        <f t="shared" si="31"/>
        <v>2.8050490883590462</v>
      </c>
      <c r="H663" s="8" t="str">
        <f t="shared" si="32"/>
        <v>Yes</v>
      </c>
    </row>
    <row r="664" spans="1:8" x14ac:dyDescent="0.4">
      <c r="A664" s="12" t="s">
        <v>1628</v>
      </c>
      <c r="B664" s="12" t="s">
        <v>1629</v>
      </c>
      <c r="C664" s="12" t="s">
        <v>3699</v>
      </c>
      <c r="D664" s="13">
        <v>36.28</v>
      </c>
      <c r="E664" s="20">
        <f t="shared" si="30"/>
        <v>63.72</v>
      </c>
      <c r="F664" s="14">
        <v>2.7563</v>
      </c>
      <c r="G664" s="15">
        <f t="shared" si="31"/>
        <v>2.7563395810363835</v>
      </c>
      <c r="H664" s="8" t="str">
        <f t="shared" si="32"/>
        <v>Yes</v>
      </c>
    </row>
    <row r="665" spans="1:8" x14ac:dyDescent="0.4">
      <c r="A665" s="12" t="s">
        <v>1632</v>
      </c>
      <c r="B665" s="12" t="s">
        <v>1633</v>
      </c>
      <c r="C665" s="12" t="s">
        <v>3699</v>
      </c>
      <c r="D665" s="13">
        <v>36.43</v>
      </c>
      <c r="E665" s="20">
        <f t="shared" si="30"/>
        <v>63.57</v>
      </c>
      <c r="F665" s="14">
        <v>2.7450000000000001</v>
      </c>
      <c r="G665" s="15">
        <f t="shared" si="31"/>
        <v>2.7449903925336261</v>
      </c>
      <c r="H665" s="8" t="str">
        <f t="shared" si="32"/>
        <v>Yes</v>
      </c>
    </row>
    <row r="666" spans="1:8" x14ac:dyDescent="0.4">
      <c r="A666" s="12" t="s">
        <v>1634</v>
      </c>
      <c r="B666" s="12" t="s">
        <v>1635</v>
      </c>
      <c r="C666" s="12" t="s">
        <v>3699</v>
      </c>
      <c r="D666" s="13">
        <v>36.61</v>
      </c>
      <c r="E666" s="20">
        <f t="shared" si="30"/>
        <v>63.39</v>
      </c>
      <c r="F666" s="14">
        <v>2.7315</v>
      </c>
      <c r="G666" s="15">
        <f t="shared" si="31"/>
        <v>2.7314941272876263</v>
      </c>
      <c r="H666" s="8" t="str">
        <f t="shared" si="32"/>
        <v>Yes</v>
      </c>
    </row>
    <row r="667" spans="1:8" x14ac:dyDescent="0.4">
      <c r="A667" s="12" t="s">
        <v>1636</v>
      </c>
      <c r="B667" s="12" t="s">
        <v>1637</v>
      </c>
      <c r="C667" s="12" t="s">
        <v>3699</v>
      </c>
      <c r="D667" s="13">
        <v>25.69</v>
      </c>
      <c r="E667" s="20">
        <f t="shared" si="30"/>
        <v>74.31</v>
      </c>
      <c r="F667" s="14">
        <v>3.8925999999999998</v>
      </c>
      <c r="G667" s="15">
        <f t="shared" si="31"/>
        <v>3.8925652004671076</v>
      </c>
      <c r="H667" s="8" t="str">
        <f t="shared" si="32"/>
        <v>Yes</v>
      </c>
    </row>
    <row r="668" spans="1:8" x14ac:dyDescent="0.4">
      <c r="A668" s="12" t="s">
        <v>1638</v>
      </c>
      <c r="B668" s="12" t="s">
        <v>1639</v>
      </c>
      <c r="C668" s="12" t="s">
        <v>3699</v>
      </c>
      <c r="D668" s="13">
        <v>38.86</v>
      </c>
      <c r="E668" s="20">
        <f t="shared" si="30"/>
        <v>61.14</v>
      </c>
      <c r="F668" s="14">
        <v>2.5733000000000001</v>
      </c>
      <c r="G668" s="15">
        <f t="shared" si="31"/>
        <v>2.5733401955738548</v>
      </c>
      <c r="H668" s="8" t="str">
        <f t="shared" si="32"/>
        <v>Yes</v>
      </c>
    </row>
    <row r="669" spans="1:8" x14ac:dyDescent="0.4">
      <c r="A669" s="12" t="s">
        <v>1640</v>
      </c>
      <c r="B669" s="12" t="s">
        <v>1641</v>
      </c>
      <c r="C669" s="12" t="s">
        <v>3699</v>
      </c>
      <c r="D669" s="13">
        <v>42.05</v>
      </c>
      <c r="E669" s="20">
        <f t="shared" si="30"/>
        <v>57.95</v>
      </c>
      <c r="F669" s="14">
        <v>2.3780999999999999</v>
      </c>
      <c r="G669" s="15">
        <f t="shared" si="31"/>
        <v>2.3781212841854935</v>
      </c>
      <c r="H669" s="8" t="str">
        <f t="shared" si="32"/>
        <v>Yes</v>
      </c>
    </row>
    <row r="670" spans="1:8" x14ac:dyDescent="0.4">
      <c r="A670" s="12" t="s">
        <v>1642</v>
      </c>
      <c r="B670" s="12" t="s">
        <v>1643</v>
      </c>
      <c r="C670" s="12" t="s">
        <v>3699</v>
      </c>
      <c r="D670" s="13">
        <v>26.15</v>
      </c>
      <c r="E670" s="20">
        <f t="shared" si="30"/>
        <v>73.849999999999994</v>
      </c>
      <c r="F670" s="14">
        <v>3.8241000000000001</v>
      </c>
      <c r="G670" s="15">
        <f t="shared" si="31"/>
        <v>3.8240917782026771</v>
      </c>
      <c r="H670" s="8" t="str">
        <f t="shared" si="32"/>
        <v>Yes</v>
      </c>
    </row>
    <row r="671" spans="1:8" x14ac:dyDescent="0.4">
      <c r="A671" s="12" t="s">
        <v>1644</v>
      </c>
      <c r="B671" s="12" t="s">
        <v>1645</v>
      </c>
      <c r="C671" s="12" t="s">
        <v>3699</v>
      </c>
      <c r="D671" s="13">
        <v>36.78</v>
      </c>
      <c r="E671" s="20">
        <f t="shared" si="30"/>
        <v>63.22</v>
      </c>
      <c r="F671" s="14">
        <v>2.7189000000000001</v>
      </c>
      <c r="G671" s="15">
        <f t="shared" si="31"/>
        <v>2.7188689505165851</v>
      </c>
      <c r="H671" s="8" t="str">
        <f t="shared" si="32"/>
        <v>Yes</v>
      </c>
    </row>
    <row r="672" spans="1:8" x14ac:dyDescent="0.4">
      <c r="A672" s="12" t="s">
        <v>1646</v>
      </c>
      <c r="B672" s="12" t="s">
        <v>1647</v>
      </c>
      <c r="C672" s="12" t="s">
        <v>3699</v>
      </c>
      <c r="D672" s="13">
        <v>30.28</v>
      </c>
      <c r="E672" s="20">
        <f t="shared" si="30"/>
        <v>69.72</v>
      </c>
      <c r="F672" s="14">
        <v>3.3025000000000002</v>
      </c>
      <c r="G672" s="15">
        <f t="shared" si="31"/>
        <v>3.3025099075297226</v>
      </c>
      <c r="H672" s="8" t="str">
        <f t="shared" si="32"/>
        <v>Yes</v>
      </c>
    </row>
    <row r="673" spans="1:8" x14ac:dyDescent="0.4">
      <c r="A673" s="12" t="s">
        <v>1648</v>
      </c>
      <c r="B673" s="12" t="s">
        <v>1649</v>
      </c>
      <c r="C673" s="12" t="s">
        <v>3699</v>
      </c>
      <c r="D673" s="13">
        <v>35</v>
      </c>
      <c r="E673" s="20">
        <f t="shared" si="30"/>
        <v>65</v>
      </c>
      <c r="F673" s="14">
        <v>2.8571</v>
      </c>
      <c r="G673" s="15">
        <f t="shared" si="31"/>
        <v>2.8571428571428572</v>
      </c>
      <c r="H673" s="8" t="str">
        <f t="shared" si="32"/>
        <v>Yes</v>
      </c>
    </row>
    <row r="674" spans="1:8" x14ac:dyDescent="0.4">
      <c r="A674" s="12" t="s">
        <v>1650</v>
      </c>
      <c r="B674" s="12" t="s">
        <v>1651</v>
      </c>
      <c r="C674" s="12" t="s">
        <v>3699</v>
      </c>
      <c r="D674" s="13">
        <v>35</v>
      </c>
      <c r="E674" s="20">
        <f t="shared" si="30"/>
        <v>65</v>
      </c>
      <c r="F674" s="14">
        <v>2.8571</v>
      </c>
      <c r="G674" s="15">
        <f t="shared" si="31"/>
        <v>2.8571428571428572</v>
      </c>
      <c r="H674" s="8" t="str">
        <f t="shared" si="32"/>
        <v>Yes</v>
      </c>
    </row>
    <row r="675" spans="1:8" x14ac:dyDescent="0.4">
      <c r="A675" s="12" t="s">
        <v>1652</v>
      </c>
      <c r="B675" s="12" t="s">
        <v>1653</v>
      </c>
      <c r="C675" s="12" t="s">
        <v>3699</v>
      </c>
      <c r="D675" s="13">
        <v>35</v>
      </c>
      <c r="E675" s="20">
        <f t="shared" si="30"/>
        <v>65</v>
      </c>
      <c r="F675" s="14">
        <v>2.8571</v>
      </c>
      <c r="G675" s="15">
        <f t="shared" si="31"/>
        <v>2.8571428571428572</v>
      </c>
      <c r="H675" s="8" t="str">
        <f t="shared" si="32"/>
        <v>Yes</v>
      </c>
    </row>
    <row r="676" spans="1:8" x14ac:dyDescent="0.4">
      <c r="A676" s="12" t="s">
        <v>1654</v>
      </c>
      <c r="B676" s="12" t="s">
        <v>1655</v>
      </c>
      <c r="C676" s="12" t="s">
        <v>3699</v>
      </c>
      <c r="D676" s="13">
        <v>33.049999999999997</v>
      </c>
      <c r="E676" s="20">
        <f t="shared" si="30"/>
        <v>66.95</v>
      </c>
      <c r="F676" s="14">
        <v>3.0257000000000001</v>
      </c>
      <c r="G676" s="15">
        <f t="shared" si="31"/>
        <v>3.0257186081694405</v>
      </c>
      <c r="H676" s="8" t="str">
        <f t="shared" si="32"/>
        <v>Yes</v>
      </c>
    </row>
    <row r="677" spans="1:8" x14ac:dyDescent="0.4">
      <c r="A677" s="12" t="s">
        <v>1656</v>
      </c>
      <c r="B677" s="12" t="s">
        <v>1657</v>
      </c>
      <c r="C677" s="12" t="s">
        <v>3699</v>
      </c>
      <c r="D677" s="13">
        <v>35</v>
      </c>
      <c r="E677" s="20">
        <f t="shared" si="30"/>
        <v>65</v>
      </c>
      <c r="F677" s="14">
        <v>2.8571</v>
      </c>
      <c r="G677" s="15">
        <f t="shared" si="31"/>
        <v>2.8571428571428572</v>
      </c>
      <c r="H677" s="8" t="str">
        <f t="shared" si="32"/>
        <v>Yes</v>
      </c>
    </row>
    <row r="678" spans="1:8" x14ac:dyDescent="0.4">
      <c r="A678" s="12" t="s">
        <v>1658</v>
      </c>
      <c r="B678" s="12" t="s">
        <v>1659</v>
      </c>
      <c r="C678" s="12" t="s">
        <v>3699</v>
      </c>
      <c r="D678" s="13">
        <v>35.49</v>
      </c>
      <c r="E678" s="20">
        <f t="shared" si="30"/>
        <v>64.509999999999991</v>
      </c>
      <c r="F678" s="14">
        <v>2.8176999999999999</v>
      </c>
      <c r="G678" s="15">
        <f t="shared" si="31"/>
        <v>2.8176951253874329</v>
      </c>
      <c r="H678" s="8" t="str">
        <f t="shared" si="32"/>
        <v>Yes</v>
      </c>
    </row>
    <row r="679" spans="1:8" x14ac:dyDescent="0.4">
      <c r="A679" s="12" t="s">
        <v>1664</v>
      </c>
      <c r="B679" s="12" t="s">
        <v>1665</v>
      </c>
      <c r="C679" s="12" t="s">
        <v>3699</v>
      </c>
      <c r="D679" s="13">
        <v>39.520000000000003</v>
      </c>
      <c r="E679" s="20">
        <f t="shared" si="30"/>
        <v>60.48</v>
      </c>
      <c r="F679" s="14">
        <v>2.5304000000000002</v>
      </c>
      <c r="G679" s="15">
        <f t="shared" si="31"/>
        <v>2.5303643724696356</v>
      </c>
      <c r="H679" s="8" t="str">
        <f t="shared" si="32"/>
        <v>Yes</v>
      </c>
    </row>
    <row r="680" spans="1:8" x14ac:dyDescent="0.4">
      <c r="A680" s="12" t="s">
        <v>1666</v>
      </c>
      <c r="B680" s="12" t="s">
        <v>1667</v>
      </c>
      <c r="C680" s="12" t="s">
        <v>3699</v>
      </c>
      <c r="D680" s="13">
        <v>35</v>
      </c>
      <c r="E680" s="20">
        <f t="shared" si="30"/>
        <v>65</v>
      </c>
      <c r="F680" s="14">
        <v>2.8571</v>
      </c>
      <c r="G680" s="15">
        <f t="shared" si="31"/>
        <v>2.8571428571428572</v>
      </c>
      <c r="H680" s="8" t="str">
        <f t="shared" si="32"/>
        <v>Yes</v>
      </c>
    </row>
    <row r="681" spans="1:8" x14ac:dyDescent="0.4">
      <c r="A681" s="12" t="s">
        <v>1668</v>
      </c>
      <c r="B681" s="12" t="s">
        <v>1669</v>
      </c>
      <c r="C681" s="12" t="s">
        <v>3699</v>
      </c>
      <c r="D681" s="13">
        <v>30.85</v>
      </c>
      <c r="E681" s="20">
        <f t="shared" si="30"/>
        <v>69.150000000000006</v>
      </c>
      <c r="F681" s="14">
        <v>3.2414999999999998</v>
      </c>
      <c r="G681" s="15">
        <f t="shared" si="31"/>
        <v>3.2414910858995136</v>
      </c>
      <c r="H681" s="8" t="str">
        <f t="shared" si="32"/>
        <v>Yes</v>
      </c>
    </row>
    <row r="682" spans="1:8" x14ac:dyDescent="0.4">
      <c r="A682" s="12" t="s">
        <v>1670</v>
      </c>
      <c r="B682" s="12" t="s">
        <v>1671</v>
      </c>
      <c r="C682" s="12" t="s">
        <v>3699</v>
      </c>
      <c r="D682" s="13">
        <v>38.520000000000003</v>
      </c>
      <c r="E682" s="20">
        <f t="shared" si="30"/>
        <v>61.48</v>
      </c>
      <c r="F682" s="14">
        <v>2.5960999999999999</v>
      </c>
      <c r="G682" s="15">
        <f t="shared" si="31"/>
        <v>2.5960539979231565</v>
      </c>
      <c r="H682" s="8" t="str">
        <f t="shared" si="32"/>
        <v>Yes</v>
      </c>
    </row>
    <row r="683" spans="1:8" x14ac:dyDescent="0.4">
      <c r="A683" s="12" t="s">
        <v>1672</v>
      </c>
      <c r="B683" s="12" t="s">
        <v>1673</v>
      </c>
      <c r="C683" s="12" t="s">
        <v>3699</v>
      </c>
      <c r="D683" s="13">
        <v>27.53</v>
      </c>
      <c r="E683" s="20">
        <f t="shared" si="30"/>
        <v>72.47</v>
      </c>
      <c r="F683" s="14">
        <v>3.6324000000000001</v>
      </c>
      <c r="G683" s="15">
        <f t="shared" si="31"/>
        <v>3.6324010170722847</v>
      </c>
      <c r="H683" s="8" t="str">
        <f t="shared" si="32"/>
        <v>Yes</v>
      </c>
    </row>
    <row r="684" spans="1:8" x14ac:dyDescent="0.4">
      <c r="A684" s="12" t="s">
        <v>1674</v>
      </c>
      <c r="B684" s="12" t="s">
        <v>1675</v>
      </c>
      <c r="C684" s="12" t="s">
        <v>3699</v>
      </c>
      <c r="D684" s="13">
        <v>29.99</v>
      </c>
      <c r="E684" s="20">
        <f t="shared" si="30"/>
        <v>70.010000000000005</v>
      </c>
      <c r="F684" s="14">
        <v>3.3344</v>
      </c>
      <c r="G684" s="15">
        <f t="shared" si="31"/>
        <v>3.3344448149383128</v>
      </c>
      <c r="H684" s="8" t="str">
        <f t="shared" si="32"/>
        <v>Yes</v>
      </c>
    </row>
    <row r="685" spans="1:8" x14ac:dyDescent="0.4">
      <c r="A685" s="12" t="s">
        <v>1676</v>
      </c>
      <c r="B685" s="12" t="s">
        <v>1677</v>
      </c>
      <c r="C685" s="12" t="s">
        <v>3699</v>
      </c>
      <c r="D685" s="13">
        <v>27.63</v>
      </c>
      <c r="E685" s="20">
        <f t="shared" si="30"/>
        <v>72.37</v>
      </c>
      <c r="F685" s="14">
        <v>3.6193</v>
      </c>
      <c r="G685" s="15">
        <f t="shared" si="31"/>
        <v>3.6192544335866814</v>
      </c>
      <c r="H685" s="8" t="str">
        <f t="shared" si="32"/>
        <v>Yes</v>
      </c>
    </row>
    <row r="686" spans="1:8" x14ac:dyDescent="0.4">
      <c r="A686" s="12" t="s">
        <v>1678</v>
      </c>
      <c r="B686" s="12" t="s">
        <v>1679</v>
      </c>
      <c r="C686" s="12" t="s">
        <v>3699</v>
      </c>
      <c r="D686" s="13">
        <v>35</v>
      </c>
      <c r="E686" s="20">
        <f t="shared" si="30"/>
        <v>65</v>
      </c>
      <c r="F686" s="14">
        <v>2.8571</v>
      </c>
      <c r="G686" s="15">
        <f t="shared" si="31"/>
        <v>2.8571428571428572</v>
      </c>
      <c r="H686" s="8" t="str">
        <f t="shared" si="32"/>
        <v>Yes</v>
      </c>
    </row>
    <row r="687" spans="1:8" x14ac:dyDescent="0.4">
      <c r="A687" s="12" t="s">
        <v>1680</v>
      </c>
      <c r="B687" s="12" t="s">
        <v>1681</v>
      </c>
      <c r="C687" s="12" t="s">
        <v>3699</v>
      </c>
      <c r="D687" s="13">
        <v>31.34</v>
      </c>
      <c r="E687" s="20">
        <f t="shared" si="30"/>
        <v>68.66</v>
      </c>
      <c r="F687" s="14">
        <v>3.1907999999999999</v>
      </c>
      <c r="G687" s="15">
        <f t="shared" si="31"/>
        <v>3.1908104658583278</v>
      </c>
      <c r="H687" s="8" t="str">
        <f t="shared" si="32"/>
        <v>Yes</v>
      </c>
    </row>
    <row r="688" spans="1:8" x14ac:dyDescent="0.4">
      <c r="A688" s="12" t="s">
        <v>1682</v>
      </c>
      <c r="B688" s="12" t="s">
        <v>1683</v>
      </c>
      <c r="C688" s="12" t="s">
        <v>3699</v>
      </c>
      <c r="D688" s="13">
        <v>23.62</v>
      </c>
      <c r="E688" s="20">
        <f t="shared" si="30"/>
        <v>76.38</v>
      </c>
      <c r="F688" s="14">
        <v>4.2336999999999998</v>
      </c>
      <c r="G688" s="15">
        <f t="shared" si="31"/>
        <v>4.2337002540220148</v>
      </c>
      <c r="H688" s="8" t="str">
        <f t="shared" si="32"/>
        <v>Yes</v>
      </c>
    </row>
    <row r="689" spans="1:8" x14ac:dyDescent="0.4">
      <c r="A689" s="12" t="s">
        <v>1684</v>
      </c>
      <c r="B689" s="12" t="s">
        <v>1685</v>
      </c>
      <c r="C689" s="12" t="s">
        <v>3699</v>
      </c>
      <c r="D689" s="13">
        <v>35</v>
      </c>
      <c r="E689" s="20">
        <f t="shared" si="30"/>
        <v>65</v>
      </c>
      <c r="F689" s="14">
        <v>2.8571</v>
      </c>
      <c r="G689" s="15">
        <f t="shared" si="31"/>
        <v>2.8571428571428572</v>
      </c>
      <c r="H689" s="8" t="str">
        <f t="shared" si="32"/>
        <v>Yes</v>
      </c>
    </row>
    <row r="690" spans="1:8" x14ac:dyDescent="0.4">
      <c r="A690" s="12" t="s">
        <v>1686</v>
      </c>
      <c r="B690" s="12" t="s">
        <v>1687</v>
      </c>
      <c r="C690" s="12" t="s">
        <v>3699</v>
      </c>
      <c r="D690" s="13">
        <v>41.46</v>
      </c>
      <c r="E690" s="20">
        <f t="shared" si="30"/>
        <v>58.54</v>
      </c>
      <c r="F690" s="14">
        <v>2.4119999999999999</v>
      </c>
      <c r="G690" s="15">
        <f t="shared" si="31"/>
        <v>2.4119633381572601</v>
      </c>
      <c r="H690" s="8" t="str">
        <f t="shared" si="32"/>
        <v>Yes</v>
      </c>
    </row>
    <row r="691" spans="1:8" x14ac:dyDescent="0.4">
      <c r="A691" s="12" t="s">
        <v>1688</v>
      </c>
      <c r="B691" s="12" t="s">
        <v>1689</v>
      </c>
      <c r="C691" s="12" t="s">
        <v>3699</v>
      </c>
      <c r="D691" s="13">
        <v>36.200000000000003</v>
      </c>
      <c r="E691" s="20">
        <f t="shared" si="30"/>
        <v>63.8</v>
      </c>
      <c r="F691" s="14">
        <v>2.7624</v>
      </c>
      <c r="G691" s="15">
        <f t="shared" si="31"/>
        <v>2.7624309392265189</v>
      </c>
      <c r="H691" s="8" t="str">
        <f t="shared" si="32"/>
        <v>Yes</v>
      </c>
    </row>
    <row r="692" spans="1:8" x14ac:dyDescent="0.4">
      <c r="A692" s="12" t="s">
        <v>1690</v>
      </c>
      <c r="B692" s="12" t="s">
        <v>1691</v>
      </c>
      <c r="C692" s="12" t="s">
        <v>3699</v>
      </c>
      <c r="D692" s="13">
        <v>27.3</v>
      </c>
      <c r="E692" s="20">
        <f t="shared" si="30"/>
        <v>72.7</v>
      </c>
      <c r="F692" s="14">
        <v>3.6629999999999998</v>
      </c>
      <c r="G692" s="15">
        <f t="shared" si="31"/>
        <v>3.6630036630036629</v>
      </c>
      <c r="H692" s="8" t="str">
        <f t="shared" si="32"/>
        <v>Yes</v>
      </c>
    </row>
    <row r="693" spans="1:8" x14ac:dyDescent="0.4">
      <c r="A693" s="12" t="s">
        <v>1692</v>
      </c>
      <c r="B693" s="12" t="s">
        <v>1693</v>
      </c>
      <c r="C693" s="12" t="s">
        <v>3699</v>
      </c>
      <c r="D693" s="13">
        <v>33.29</v>
      </c>
      <c r="E693" s="20">
        <f t="shared" si="30"/>
        <v>66.710000000000008</v>
      </c>
      <c r="F693" s="14">
        <v>3.0038999999999998</v>
      </c>
      <c r="G693" s="15">
        <f t="shared" si="31"/>
        <v>3.0039050765995796</v>
      </c>
      <c r="H693" s="8" t="str">
        <f t="shared" si="32"/>
        <v>Yes</v>
      </c>
    </row>
    <row r="694" spans="1:8" x14ac:dyDescent="0.4">
      <c r="A694" s="12" t="s">
        <v>1694</v>
      </c>
      <c r="B694" s="12" t="s">
        <v>1695</v>
      </c>
      <c r="C694" s="12" t="s">
        <v>3699</v>
      </c>
      <c r="D694" s="13">
        <v>30.48</v>
      </c>
      <c r="E694" s="20">
        <f t="shared" si="30"/>
        <v>69.52</v>
      </c>
      <c r="F694" s="14">
        <v>3.2808000000000002</v>
      </c>
      <c r="G694" s="15">
        <f t="shared" si="31"/>
        <v>3.2808398950131235</v>
      </c>
      <c r="H694" s="8" t="str">
        <f t="shared" si="32"/>
        <v>Yes</v>
      </c>
    </row>
    <row r="695" spans="1:8" x14ac:dyDescent="0.4">
      <c r="A695" s="12" t="s">
        <v>1696</v>
      </c>
      <c r="B695" s="12" t="s">
        <v>1697</v>
      </c>
      <c r="C695" s="12" t="s">
        <v>3699</v>
      </c>
      <c r="D695" s="13">
        <v>20</v>
      </c>
      <c r="E695" s="20">
        <f t="shared" si="30"/>
        <v>80</v>
      </c>
      <c r="F695" s="14">
        <v>5</v>
      </c>
      <c r="G695" s="15">
        <f t="shared" si="31"/>
        <v>5</v>
      </c>
      <c r="H695" s="8" t="str">
        <f t="shared" si="32"/>
        <v>Yes</v>
      </c>
    </row>
    <row r="696" spans="1:8" x14ac:dyDescent="0.4">
      <c r="A696" s="12" t="s">
        <v>1698</v>
      </c>
      <c r="B696" s="12" t="s">
        <v>1699</v>
      </c>
      <c r="C696" s="12" t="s">
        <v>3699</v>
      </c>
      <c r="D696" s="13">
        <v>35</v>
      </c>
      <c r="E696" s="20">
        <f t="shared" si="30"/>
        <v>65</v>
      </c>
      <c r="F696" s="14">
        <v>2.8571</v>
      </c>
      <c r="G696" s="15">
        <f t="shared" si="31"/>
        <v>2.8571428571428572</v>
      </c>
      <c r="H696" s="8" t="str">
        <f t="shared" si="32"/>
        <v>Yes</v>
      </c>
    </row>
    <row r="697" spans="1:8" x14ac:dyDescent="0.4">
      <c r="A697" s="12" t="s">
        <v>1702</v>
      </c>
      <c r="B697" s="12" t="s">
        <v>1703</v>
      </c>
      <c r="C697" s="12" t="s">
        <v>3699</v>
      </c>
      <c r="D697" s="13">
        <v>36.47</v>
      </c>
      <c r="E697" s="20">
        <f t="shared" si="30"/>
        <v>63.53</v>
      </c>
      <c r="F697" s="14">
        <v>2.742</v>
      </c>
      <c r="G697" s="15">
        <f t="shared" si="31"/>
        <v>2.7419797093501508</v>
      </c>
      <c r="H697" s="8" t="str">
        <f t="shared" si="32"/>
        <v>Yes</v>
      </c>
    </row>
    <row r="698" spans="1:8" x14ac:dyDescent="0.4">
      <c r="A698" s="12" t="s">
        <v>1704</v>
      </c>
      <c r="B698" s="12" t="s">
        <v>1705</v>
      </c>
      <c r="C698" s="12" t="s">
        <v>3699</v>
      </c>
      <c r="D698" s="13">
        <v>35</v>
      </c>
      <c r="E698" s="20">
        <f t="shared" si="30"/>
        <v>65</v>
      </c>
      <c r="F698" s="14">
        <v>2.8571</v>
      </c>
      <c r="G698" s="15">
        <f t="shared" si="31"/>
        <v>2.8571428571428572</v>
      </c>
      <c r="H698" s="8" t="str">
        <f t="shared" si="32"/>
        <v>Yes</v>
      </c>
    </row>
    <row r="699" spans="1:8" x14ac:dyDescent="0.4">
      <c r="A699" s="12" t="s">
        <v>1706</v>
      </c>
      <c r="B699" s="12" t="s">
        <v>1707</v>
      </c>
      <c r="C699" s="12" t="s">
        <v>3699</v>
      </c>
      <c r="D699" s="13">
        <v>36.03</v>
      </c>
      <c r="E699" s="20">
        <f t="shared" si="30"/>
        <v>63.97</v>
      </c>
      <c r="F699" s="14">
        <v>2.7755000000000001</v>
      </c>
      <c r="G699" s="15">
        <f t="shared" si="31"/>
        <v>2.7754648903691366</v>
      </c>
      <c r="H699" s="8" t="str">
        <f t="shared" si="32"/>
        <v>Yes</v>
      </c>
    </row>
    <row r="700" spans="1:8" x14ac:dyDescent="0.4">
      <c r="A700" s="12" t="s">
        <v>3728</v>
      </c>
      <c r="B700" s="12" t="s">
        <v>3729</v>
      </c>
      <c r="C700" s="12" t="s">
        <v>3699</v>
      </c>
      <c r="D700" s="13">
        <v>39.58</v>
      </c>
      <c r="E700" s="20">
        <f t="shared" si="30"/>
        <v>60.42</v>
      </c>
      <c r="F700" s="14">
        <v>2.5265</v>
      </c>
      <c r="G700" s="15">
        <f t="shared" si="31"/>
        <v>2.5265285497726127</v>
      </c>
      <c r="H700" s="8" t="str">
        <f t="shared" si="32"/>
        <v>Yes</v>
      </c>
    </row>
    <row r="701" spans="1:8" x14ac:dyDescent="0.4">
      <c r="A701" s="12" t="s">
        <v>1710</v>
      </c>
      <c r="B701" s="12" t="s">
        <v>1711</v>
      </c>
      <c r="C701" s="12" t="s">
        <v>3699</v>
      </c>
      <c r="D701" s="13">
        <v>29.37</v>
      </c>
      <c r="E701" s="20">
        <f t="shared" si="30"/>
        <v>70.63</v>
      </c>
      <c r="F701" s="14">
        <v>3.4047999999999998</v>
      </c>
      <c r="G701" s="15">
        <f t="shared" si="31"/>
        <v>3.4048348655090228</v>
      </c>
      <c r="H701" s="8" t="str">
        <f t="shared" si="32"/>
        <v>Yes</v>
      </c>
    </row>
    <row r="702" spans="1:8" x14ac:dyDescent="0.4">
      <c r="A702" s="12" t="s">
        <v>1714</v>
      </c>
      <c r="B702" s="12" t="s">
        <v>1715</v>
      </c>
      <c r="C702" s="12" t="s">
        <v>3699</v>
      </c>
      <c r="D702" s="13">
        <v>35</v>
      </c>
      <c r="E702" s="20">
        <f t="shared" si="30"/>
        <v>65</v>
      </c>
      <c r="F702" s="14">
        <v>2.8571</v>
      </c>
      <c r="G702" s="15">
        <f t="shared" si="31"/>
        <v>2.8571428571428572</v>
      </c>
      <c r="H702" s="8" t="str">
        <f t="shared" si="32"/>
        <v>Yes</v>
      </c>
    </row>
    <row r="703" spans="1:8" x14ac:dyDescent="0.4">
      <c r="A703" s="12" t="s">
        <v>3605</v>
      </c>
      <c r="B703" s="12" t="s">
        <v>3606</v>
      </c>
      <c r="C703" s="12" t="s">
        <v>3699</v>
      </c>
      <c r="D703" s="13">
        <v>35</v>
      </c>
      <c r="E703" s="20">
        <f t="shared" si="30"/>
        <v>65</v>
      </c>
      <c r="F703" s="14">
        <v>2.8571</v>
      </c>
      <c r="G703" s="15">
        <f t="shared" si="31"/>
        <v>2.8571428571428572</v>
      </c>
      <c r="H703" s="8" t="str">
        <f t="shared" si="32"/>
        <v>Yes</v>
      </c>
    </row>
    <row r="704" spans="1:8" x14ac:dyDescent="0.4">
      <c r="A704" s="12" t="s">
        <v>1720</v>
      </c>
      <c r="B704" s="12" t="s">
        <v>1721</v>
      </c>
      <c r="C704" s="12" t="s">
        <v>3699</v>
      </c>
      <c r="D704" s="13">
        <v>35</v>
      </c>
      <c r="E704" s="20">
        <f t="shared" si="30"/>
        <v>65</v>
      </c>
      <c r="F704" s="14">
        <v>2.8571</v>
      </c>
      <c r="G704" s="15">
        <f t="shared" si="31"/>
        <v>2.8571428571428572</v>
      </c>
      <c r="H704" s="8" t="str">
        <f t="shared" si="32"/>
        <v>Yes</v>
      </c>
    </row>
    <row r="705" spans="1:8" x14ac:dyDescent="0.4">
      <c r="A705" s="12" t="s">
        <v>1722</v>
      </c>
      <c r="B705" s="12" t="s">
        <v>1723</v>
      </c>
      <c r="C705" s="12" t="s">
        <v>3699</v>
      </c>
      <c r="D705" s="13">
        <v>32.369999999999997</v>
      </c>
      <c r="E705" s="20">
        <f t="shared" si="30"/>
        <v>67.63</v>
      </c>
      <c r="F705" s="14">
        <v>3.0893000000000002</v>
      </c>
      <c r="G705" s="15">
        <f t="shared" si="31"/>
        <v>3.0892801977139328</v>
      </c>
      <c r="H705" s="8" t="str">
        <f t="shared" si="32"/>
        <v>Yes</v>
      </c>
    </row>
    <row r="706" spans="1:8" x14ac:dyDescent="0.4">
      <c r="A706" s="12" t="s">
        <v>1724</v>
      </c>
      <c r="B706" s="12" t="s">
        <v>1725</v>
      </c>
      <c r="C706" s="12" t="s">
        <v>3699</v>
      </c>
      <c r="D706" s="13">
        <v>36.69</v>
      </c>
      <c r="E706" s="20">
        <f t="shared" si="30"/>
        <v>63.31</v>
      </c>
      <c r="F706" s="14">
        <v>2.7254999999999998</v>
      </c>
      <c r="G706" s="15">
        <f t="shared" si="31"/>
        <v>2.7255382938130284</v>
      </c>
      <c r="H706" s="8" t="str">
        <f t="shared" si="32"/>
        <v>Yes</v>
      </c>
    </row>
    <row r="707" spans="1:8" x14ac:dyDescent="0.4">
      <c r="A707" s="12" t="s">
        <v>1726</v>
      </c>
      <c r="B707" s="12" t="s">
        <v>1727</v>
      </c>
      <c r="C707" s="12" t="s">
        <v>3699</v>
      </c>
      <c r="D707" s="13">
        <v>35</v>
      </c>
      <c r="E707" s="20">
        <f t="shared" si="30"/>
        <v>65</v>
      </c>
      <c r="F707" s="14">
        <v>2.8571</v>
      </c>
      <c r="G707" s="15">
        <f t="shared" si="31"/>
        <v>2.8571428571428572</v>
      </c>
      <c r="H707" s="8" t="str">
        <f t="shared" si="32"/>
        <v>Yes</v>
      </c>
    </row>
    <row r="708" spans="1:8" x14ac:dyDescent="0.4">
      <c r="A708" s="12" t="s">
        <v>1728</v>
      </c>
      <c r="B708" s="12" t="s">
        <v>1729</v>
      </c>
      <c r="C708" s="12" t="s">
        <v>3699</v>
      </c>
      <c r="D708" s="13">
        <v>37.07</v>
      </c>
      <c r="E708" s="20">
        <f t="shared" si="30"/>
        <v>62.93</v>
      </c>
      <c r="F708" s="14">
        <v>2.6976</v>
      </c>
      <c r="G708" s="15">
        <f t="shared" si="31"/>
        <v>2.6975991367682761</v>
      </c>
      <c r="H708" s="8" t="str">
        <f t="shared" si="32"/>
        <v>Yes</v>
      </c>
    </row>
    <row r="709" spans="1:8" x14ac:dyDescent="0.4">
      <c r="A709" s="12" t="s">
        <v>1730</v>
      </c>
      <c r="B709" s="12" t="s">
        <v>1731</v>
      </c>
      <c r="C709" s="12" t="s">
        <v>3699</v>
      </c>
      <c r="D709" s="13">
        <v>33.299999999999997</v>
      </c>
      <c r="E709" s="20">
        <f t="shared" si="30"/>
        <v>66.7</v>
      </c>
      <c r="F709" s="14">
        <v>3.0030000000000001</v>
      </c>
      <c r="G709" s="15">
        <f t="shared" si="31"/>
        <v>3.0030030030030033</v>
      </c>
      <c r="H709" s="8" t="str">
        <f t="shared" si="32"/>
        <v>Yes</v>
      </c>
    </row>
    <row r="710" spans="1:8" x14ac:dyDescent="0.4">
      <c r="A710" s="12" t="s">
        <v>1732</v>
      </c>
      <c r="B710" s="12" t="s">
        <v>1733</v>
      </c>
      <c r="C710" s="12" t="s">
        <v>3699</v>
      </c>
      <c r="D710" s="13">
        <v>29.13</v>
      </c>
      <c r="E710" s="20">
        <f t="shared" ref="E710:E773" si="33">100-D710</f>
        <v>70.87</v>
      </c>
      <c r="F710" s="14">
        <v>3.4329000000000001</v>
      </c>
      <c r="G710" s="15">
        <f t="shared" ref="G710:G773" si="34">IFERROR(100/D710,"")</f>
        <v>3.4328870580157913</v>
      </c>
      <c r="H710" s="8" t="str">
        <f t="shared" ref="H710:H773" si="35">IF(E710&gt;0,"Yes","No — 0% funding")</f>
        <v>Yes</v>
      </c>
    </row>
    <row r="711" spans="1:8" x14ac:dyDescent="0.4">
      <c r="A711" s="12" t="s">
        <v>3609</v>
      </c>
      <c r="B711" s="12" t="s">
        <v>3610</v>
      </c>
      <c r="C711" s="12" t="s">
        <v>3699</v>
      </c>
      <c r="D711" s="13">
        <v>35</v>
      </c>
      <c r="E711" s="20">
        <f t="shared" si="33"/>
        <v>65</v>
      </c>
      <c r="F711" s="14">
        <v>2.8571</v>
      </c>
      <c r="G711" s="15">
        <f t="shared" si="34"/>
        <v>2.8571428571428572</v>
      </c>
      <c r="H711" s="8" t="str">
        <f t="shared" si="35"/>
        <v>Yes</v>
      </c>
    </row>
    <row r="712" spans="1:8" x14ac:dyDescent="0.4">
      <c r="A712" s="12" t="s">
        <v>1738</v>
      </c>
      <c r="B712" s="12" t="s">
        <v>1739</v>
      </c>
      <c r="C712" s="12" t="s">
        <v>3699</v>
      </c>
      <c r="D712" s="13">
        <v>30.34</v>
      </c>
      <c r="E712" s="20">
        <f t="shared" si="33"/>
        <v>69.66</v>
      </c>
      <c r="F712" s="14">
        <v>3.2959999999999998</v>
      </c>
      <c r="G712" s="15">
        <f t="shared" si="34"/>
        <v>3.2959789057350033</v>
      </c>
      <c r="H712" s="8" t="str">
        <f t="shared" si="35"/>
        <v>Yes</v>
      </c>
    </row>
    <row r="713" spans="1:8" x14ac:dyDescent="0.4">
      <c r="A713" s="12" t="s">
        <v>1740</v>
      </c>
      <c r="B713" s="12" t="s">
        <v>1741</v>
      </c>
      <c r="C713" s="12" t="s">
        <v>3699</v>
      </c>
      <c r="D713" s="13">
        <v>35</v>
      </c>
      <c r="E713" s="20">
        <f t="shared" si="33"/>
        <v>65</v>
      </c>
      <c r="F713" s="14">
        <v>2.8571</v>
      </c>
      <c r="G713" s="15">
        <f t="shared" si="34"/>
        <v>2.8571428571428572</v>
      </c>
      <c r="H713" s="8" t="str">
        <f t="shared" si="35"/>
        <v>Yes</v>
      </c>
    </row>
    <row r="714" spans="1:8" x14ac:dyDescent="0.4">
      <c r="A714" s="12" t="s">
        <v>1742</v>
      </c>
      <c r="B714" s="12" t="s">
        <v>1743</v>
      </c>
      <c r="C714" s="12" t="s">
        <v>3699</v>
      </c>
      <c r="D714" s="13">
        <v>30.17</v>
      </c>
      <c r="E714" s="20">
        <f t="shared" si="33"/>
        <v>69.83</v>
      </c>
      <c r="F714" s="14">
        <v>3.3146</v>
      </c>
      <c r="G714" s="15">
        <f t="shared" si="34"/>
        <v>3.3145508783559827</v>
      </c>
      <c r="H714" s="8" t="str">
        <f t="shared" si="35"/>
        <v>Yes</v>
      </c>
    </row>
    <row r="715" spans="1:8" x14ac:dyDescent="0.4">
      <c r="A715" s="12" t="s">
        <v>1744</v>
      </c>
      <c r="B715" s="12" t="s">
        <v>1745</v>
      </c>
      <c r="C715" s="12" t="s">
        <v>3699</v>
      </c>
      <c r="D715" s="13">
        <v>35</v>
      </c>
      <c r="E715" s="20">
        <f t="shared" si="33"/>
        <v>65</v>
      </c>
      <c r="F715" s="14">
        <v>2.8571</v>
      </c>
      <c r="G715" s="15">
        <f t="shared" si="34"/>
        <v>2.8571428571428572</v>
      </c>
      <c r="H715" s="8" t="str">
        <f t="shared" si="35"/>
        <v>Yes</v>
      </c>
    </row>
    <row r="716" spans="1:8" x14ac:dyDescent="0.4">
      <c r="A716" s="12" t="s">
        <v>1748</v>
      </c>
      <c r="B716" s="12" t="s">
        <v>1749</v>
      </c>
      <c r="C716" s="12" t="s">
        <v>3699</v>
      </c>
      <c r="D716" s="13">
        <v>36.200000000000003</v>
      </c>
      <c r="E716" s="20">
        <f t="shared" si="33"/>
        <v>63.8</v>
      </c>
      <c r="F716" s="14">
        <v>2.7624</v>
      </c>
      <c r="G716" s="15">
        <f t="shared" si="34"/>
        <v>2.7624309392265189</v>
      </c>
      <c r="H716" s="8" t="str">
        <f t="shared" si="35"/>
        <v>Yes</v>
      </c>
    </row>
    <row r="717" spans="1:8" x14ac:dyDescent="0.4">
      <c r="A717" s="12" t="s">
        <v>1750</v>
      </c>
      <c r="B717" s="12" t="s">
        <v>1751</v>
      </c>
      <c r="C717" s="12" t="s">
        <v>3699</v>
      </c>
      <c r="D717" s="13">
        <v>35</v>
      </c>
      <c r="E717" s="20">
        <f t="shared" si="33"/>
        <v>65</v>
      </c>
      <c r="F717" s="14">
        <v>2.8571</v>
      </c>
      <c r="G717" s="15">
        <f t="shared" si="34"/>
        <v>2.8571428571428572</v>
      </c>
      <c r="H717" s="8" t="str">
        <f t="shared" si="35"/>
        <v>Yes</v>
      </c>
    </row>
    <row r="718" spans="1:8" x14ac:dyDescent="0.4">
      <c r="A718" s="12" t="s">
        <v>1752</v>
      </c>
      <c r="B718" s="12" t="s">
        <v>1753</v>
      </c>
      <c r="C718" s="12" t="s">
        <v>3699</v>
      </c>
      <c r="D718" s="13">
        <v>35.47</v>
      </c>
      <c r="E718" s="20">
        <f t="shared" si="33"/>
        <v>64.53</v>
      </c>
      <c r="F718" s="14">
        <v>2.8193000000000001</v>
      </c>
      <c r="G718" s="15">
        <f t="shared" si="34"/>
        <v>2.8192839018889204</v>
      </c>
      <c r="H718" s="8" t="str">
        <f t="shared" si="35"/>
        <v>Yes</v>
      </c>
    </row>
    <row r="719" spans="1:8" x14ac:dyDescent="0.4">
      <c r="A719" s="12" t="s">
        <v>1756</v>
      </c>
      <c r="B719" s="12" t="s">
        <v>1757</v>
      </c>
      <c r="C719" s="12" t="s">
        <v>3699</v>
      </c>
      <c r="D719" s="13">
        <v>35.520000000000003</v>
      </c>
      <c r="E719" s="20">
        <f t="shared" si="33"/>
        <v>64.47999999999999</v>
      </c>
      <c r="F719" s="14">
        <v>2.8153000000000001</v>
      </c>
      <c r="G719" s="15">
        <f t="shared" si="34"/>
        <v>2.8153153153153152</v>
      </c>
      <c r="H719" s="8" t="str">
        <f t="shared" si="35"/>
        <v>Yes</v>
      </c>
    </row>
    <row r="720" spans="1:8" x14ac:dyDescent="0.4">
      <c r="A720" s="12" t="s">
        <v>1758</v>
      </c>
      <c r="B720" s="12" t="s">
        <v>1759</v>
      </c>
      <c r="C720" s="12" t="s">
        <v>3699</v>
      </c>
      <c r="D720" s="13">
        <v>35</v>
      </c>
      <c r="E720" s="20">
        <f t="shared" si="33"/>
        <v>65</v>
      </c>
      <c r="F720" s="14">
        <v>2.8571</v>
      </c>
      <c r="G720" s="15">
        <f t="shared" si="34"/>
        <v>2.8571428571428572</v>
      </c>
      <c r="H720" s="8" t="str">
        <f t="shared" si="35"/>
        <v>Yes</v>
      </c>
    </row>
    <row r="721" spans="1:8" x14ac:dyDescent="0.4">
      <c r="A721" s="12" t="s">
        <v>1760</v>
      </c>
      <c r="B721" s="12" t="s">
        <v>1761</v>
      </c>
      <c r="C721" s="12" t="s">
        <v>3699</v>
      </c>
      <c r="D721" s="13">
        <v>35</v>
      </c>
      <c r="E721" s="20">
        <f t="shared" si="33"/>
        <v>65</v>
      </c>
      <c r="F721" s="14">
        <v>2.8571</v>
      </c>
      <c r="G721" s="15">
        <f t="shared" si="34"/>
        <v>2.8571428571428572</v>
      </c>
      <c r="H721" s="8" t="str">
        <f t="shared" si="35"/>
        <v>Yes</v>
      </c>
    </row>
    <row r="722" spans="1:8" x14ac:dyDescent="0.4">
      <c r="A722" s="12" t="s">
        <v>1762</v>
      </c>
      <c r="B722" s="12" t="s">
        <v>1763</v>
      </c>
      <c r="C722" s="12" t="s">
        <v>3699</v>
      </c>
      <c r="D722" s="13">
        <v>40.020000000000003</v>
      </c>
      <c r="E722" s="20">
        <f t="shared" si="33"/>
        <v>59.98</v>
      </c>
      <c r="F722" s="14">
        <v>2.4988000000000001</v>
      </c>
      <c r="G722" s="15">
        <f t="shared" si="34"/>
        <v>2.4987506246876561</v>
      </c>
      <c r="H722" s="8" t="str">
        <f t="shared" si="35"/>
        <v>Yes</v>
      </c>
    </row>
    <row r="723" spans="1:8" x14ac:dyDescent="0.4">
      <c r="A723" s="12" t="s">
        <v>1764</v>
      </c>
      <c r="B723" s="12" t="s">
        <v>1765</v>
      </c>
      <c r="C723" s="12" t="s">
        <v>3699</v>
      </c>
      <c r="D723" s="13">
        <v>35</v>
      </c>
      <c r="E723" s="20">
        <f t="shared" si="33"/>
        <v>65</v>
      </c>
      <c r="F723" s="14">
        <v>2.8571</v>
      </c>
      <c r="G723" s="15">
        <f t="shared" si="34"/>
        <v>2.8571428571428572</v>
      </c>
      <c r="H723" s="8" t="str">
        <f t="shared" si="35"/>
        <v>Yes</v>
      </c>
    </row>
    <row r="724" spans="1:8" x14ac:dyDescent="0.4">
      <c r="A724" s="12" t="s">
        <v>3611</v>
      </c>
      <c r="B724" s="12" t="s">
        <v>3612</v>
      </c>
      <c r="C724" s="12" t="s">
        <v>3699</v>
      </c>
      <c r="D724" s="13">
        <v>35</v>
      </c>
      <c r="E724" s="20">
        <f t="shared" si="33"/>
        <v>65</v>
      </c>
      <c r="F724" s="14">
        <v>2.8571</v>
      </c>
      <c r="G724" s="15">
        <f t="shared" si="34"/>
        <v>2.8571428571428572</v>
      </c>
      <c r="H724" s="8" t="str">
        <f t="shared" si="35"/>
        <v>Yes</v>
      </c>
    </row>
    <row r="725" spans="1:8" x14ac:dyDescent="0.4">
      <c r="A725" s="12" t="s">
        <v>3613</v>
      </c>
      <c r="B725" s="12" t="s">
        <v>3614</v>
      </c>
      <c r="C725" s="12" t="s">
        <v>3699</v>
      </c>
      <c r="D725" s="13">
        <v>35</v>
      </c>
      <c r="E725" s="20">
        <f t="shared" si="33"/>
        <v>65</v>
      </c>
      <c r="F725" s="14">
        <v>2.8571</v>
      </c>
      <c r="G725" s="15">
        <f t="shared" si="34"/>
        <v>2.8571428571428572</v>
      </c>
      <c r="H725" s="8" t="str">
        <f t="shared" si="35"/>
        <v>Yes</v>
      </c>
    </row>
    <row r="726" spans="1:8" x14ac:dyDescent="0.4">
      <c r="A726" s="12" t="s">
        <v>1768</v>
      </c>
      <c r="B726" s="12" t="s">
        <v>1769</v>
      </c>
      <c r="C726" s="12" t="s">
        <v>3699</v>
      </c>
      <c r="D726" s="13">
        <v>35</v>
      </c>
      <c r="E726" s="20">
        <f t="shared" si="33"/>
        <v>65</v>
      </c>
      <c r="F726" s="14">
        <v>2.8571</v>
      </c>
      <c r="G726" s="15">
        <f t="shared" si="34"/>
        <v>2.8571428571428572</v>
      </c>
      <c r="H726" s="8" t="str">
        <f t="shared" si="35"/>
        <v>Yes</v>
      </c>
    </row>
    <row r="727" spans="1:8" x14ac:dyDescent="0.4">
      <c r="A727" s="12" t="s">
        <v>1772</v>
      </c>
      <c r="B727" s="12" t="s">
        <v>1773</v>
      </c>
      <c r="C727" s="12" t="s">
        <v>3699</v>
      </c>
      <c r="D727" s="13">
        <v>35</v>
      </c>
      <c r="E727" s="20">
        <f t="shared" si="33"/>
        <v>65</v>
      </c>
      <c r="F727" s="14">
        <v>2.8571</v>
      </c>
      <c r="G727" s="15">
        <f t="shared" si="34"/>
        <v>2.8571428571428572</v>
      </c>
      <c r="H727" s="8" t="str">
        <f t="shared" si="35"/>
        <v>Yes</v>
      </c>
    </row>
    <row r="728" spans="1:8" x14ac:dyDescent="0.4">
      <c r="A728" s="12" t="s">
        <v>1774</v>
      </c>
      <c r="B728" s="12" t="s">
        <v>1775</v>
      </c>
      <c r="C728" s="12" t="s">
        <v>3699</v>
      </c>
      <c r="D728" s="13">
        <v>23</v>
      </c>
      <c r="E728" s="20">
        <f t="shared" si="33"/>
        <v>77</v>
      </c>
      <c r="F728" s="14">
        <v>4.3478000000000003</v>
      </c>
      <c r="G728" s="15">
        <f t="shared" si="34"/>
        <v>4.3478260869565215</v>
      </c>
      <c r="H728" s="8" t="str">
        <f t="shared" si="35"/>
        <v>Yes</v>
      </c>
    </row>
    <row r="729" spans="1:8" x14ac:dyDescent="0.4">
      <c r="A729" s="12" t="s">
        <v>3617</v>
      </c>
      <c r="B729" s="12" t="s">
        <v>3618</v>
      </c>
      <c r="C729" s="12" t="s">
        <v>3699</v>
      </c>
      <c r="D729" s="13">
        <v>35</v>
      </c>
      <c r="E729" s="20">
        <f t="shared" si="33"/>
        <v>65</v>
      </c>
      <c r="F729" s="14">
        <v>2.8571</v>
      </c>
      <c r="G729" s="15">
        <f t="shared" si="34"/>
        <v>2.8571428571428572</v>
      </c>
      <c r="H729" s="8" t="str">
        <f t="shared" si="35"/>
        <v>Yes</v>
      </c>
    </row>
    <row r="730" spans="1:8" x14ac:dyDescent="0.4">
      <c r="A730" s="12" t="s">
        <v>1776</v>
      </c>
      <c r="B730" s="12" t="s">
        <v>1777</v>
      </c>
      <c r="C730" s="12" t="s">
        <v>3699</v>
      </c>
      <c r="D730" s="13">
        <v>36.28</v>
      </c>
      <c r="E730" s="20">
        <f t="shared" si="33"/>
        <v>63.72</v>
      </c>
      <c r="F730" s="14">
        <v>2.7563</v>
      </c>
      <c r="G730" s="15">
        <f t="shared" si="34"/>
        <v>2.7563395810363835</v>
      </c>
      <c r="H730" s="8" t="str">
        <f t="shared" si="35"/>
        <v>Yes</v>
      </c>
    </row>
    <row r="731" spans="1:8" x14ac:dyDescent="0.4">
      <c r="A731" s="12" t="s">
        <v>1778</v>
      </c>
      <c r="B731" s="12" t="s">
        <v>1779</v>
      </c>
      <c r="C731" s="12" t="s">
        <v>3699</v>
      </c>
      <c r="D731" s="13">
        <v>35.270000000000003</v>
      </c>
      <c r="E731" s="20">
        <f t="shared" si="33"/>
        <v>64.72999999999999</v>
      </c>
      <c r="F731" s="14">
        <v>2.8353000000000002</v>
      </c>
      <c r="G731" s="15">
        <f t="shared" si="34"/>
        <v>2.8352707683583778</v>
      </c>
      <c r="H731" s="8" t="str">
        <f t="shared" si="35"/>
        <v>Yes</v>
      </c>
    </row>
    <row r="732" spans="1:8" x14ac:dyDescent="0.4">
      <c r="A732" s="12" t="s">
        <v>1780</v>
      </c>
      <c r="B732" s="12" t="s">
        <v>1781</v>
      </c>
      <c r="C732" s="12" t="s">
        <v>3699</v>
      </c>
      <c r="D732" s="13">
        <v>30.59</v>
      </c>
      <c r="E732" s="20">
        <f t="shared" si="33"/>
        <v>69.41</v>
      </c>
      <c r="F732" s="14">
        <v>3.2690000000000001</v>
      </c>
      <c r="G732" s="15">
        <f t="shared" si="34"/>
        <v>3.2690421706440014</v>
      </c>
      <c r="H732" s="8" t="str">
        <f t="shared" si="35"/>
        <v>Yes</v>
      </c>
    </row>
    <row r="733" spans="1:8" x14ac:dyDescent="0.4">
      <c r="A733" s="12" t="s">
        <v>1782</v>
      </c>
      <c r="B733" s="12" t="s">
        <v>1783</v>
      </c>
      <c r="C733" s="12" t="s">
        <v>3699</v>
      </c>
      <c r="D733" s="13">
        <v>31.34</v>
      </c>
      <c r="E733" s="20">
        <f t="shared" si="33"/>
        <v>68.66</v>
      </c>
      <c r="F733" s="14">
        <v>3.1907999999999999</v>
      </c>
      <c r="G733" s="15">
        <f t="shared" si="34"/>
        <v>3.1908104658583278</v>
      </c>
      <c r="H733" s="8" t="str">
        <f t="shared" si="35"/>
        <v>Yes</v>
      </c>
    </row>
    <row r="734" spans="1:8" x14ac:dyDescent="0.4">
      <c r="A734" s="12" t="s">
        <v>3619</v>
      </c>
      <c r="B734" s="12" t="s">
        <v>3620</v>
      </c>
      <c r="C734" s="12" t="s">
        <v>3699</v>
      </c>
      <c r="D734" s="13">
        <v>40.19</v>
      </c>
      <c r="E734" s="20">
        <f t="shared" si="33"/>
        <v>59.81</v>
      </c>
      <c r="F734" s="14">
        <v>2.4882</v>
      </c>
      <c r="G734" s="15">
        <f t="shared" si="34"/>
        <v>2.488181139586962</v>
      </c>
      <c r="H734" s="8" t="str">
        <f t="shared" si="35"/>
        <v>Yes</v>
      </c>
    </row>
    <row r="735" spans="1:8" x14ac:dyDescent="0.4">
      <c r="A735" s="12" t="s">
        <v>1784</v>
      </c>
      <c r="B735" s="12" t="s">
        <v>1785</v>
      </c>
      <c r="C735" s="12" t="s">
        <v>3699</v>
      </c>
      <c r="D735" s="13">
        <v>34.520000000000003</v>
      </c>
      <c r="E735" s="20">
        <f t="shared" si="33"/>
        <v>65.47999999999999</v>
      </c>
      <c r="F735" s="14">
        <v>2.8969</v>
      </c>
      <c r="G735" s="15">
        <f t="shared" si="34"/>
        <v>2.8968713789107761</v>
      </c>
      <c r="H735" s="8" t="str">
        <f t="shared" si="35"/>
        <v>Yes</v>
      </c>
    </row>
    <row r="736" spans="1:8" x14ac:dyDescent="0.4">
      <c r="A736" s="12" t="s">
        <v>1786</v>
      </c>
      <c r="B736" s="12" t="s">
        <v>1787</v>
      </c>
      <c r="C736" s="12" t="s">
        <v>3699</v>
      </c>
      <c r="D736" s="13">
        <v>35</v>
      </c>
      <c r="E736" s="20">
        <f t="shared" si="33"/>
        <v>65</v>
      </c>
      <c r="F736" s="14">
        <v>2.8571</v>
      </c>
      <c r="G736" s="15">
        <f t="shared" si="34"/>
        <v>2.8571428571428572</v>
      </c>
      <c r="H736" s="8" t="str">
        <f t="shared" si="35"/>
        <v>Yes</v>
      </c>
    </row>
    <row r="737" spans="1:8" x14ac:dyDescent="0.4">
      <c r="A737" s="12" t="s">
        <v>1788</v>
      </c>
      <c r="B737" s="12" t="s">
        <v>1789</v>
      </c>
      <c r="C737" s="12" t="s">
        <v>3699</v>
      </c>
      <c r="D737" s="13">
        <v>36.92</v>
      </c>
      <c r="E737" s="20">
        <f t="shared" si="33"/>
        <v>63.08</v>
      </c>
      <c r="F737" s="14">
        <v>2.7086000000000001</v>
      </c>
      <c r="G737" s="15">
        <f t="shared" si="34"/>
        <v>2.7085590465872156</v>
      </c>
      <c r="H737" s="8" t="str">
        <f t="shared" si="35"/>
        <v>Yes</v>
      </c>
    </row>
    <row r="738" spans="1:8" x14ac:dyDescent="0.4">
      <c r="A738" s="12" t="s">
        <v>1790</v>
      </c>
      <c r="B738" s="12" t="s">
        <v>1791</v>
      </c>
      <c r="C738" s="12" t="s">
        <v>3699</v>
      </c>
      <c r="D738" s="13">
        <v>35</v>
      </c>
      <c r="E738" s="20">
        <f t="shared" si="33"/>
        <v>65</v>
      </c>
      <c r="F738" s="14">
        <v>2.8571</v>
      </c>
      <c r="G738" s="15">
        <f t="shared" si="34"/>
        <v>2.8571428571428572</v>
      </c>
      <c r="H738" s="8" t="str">
        <f t="shared" si="35"/>
        <v>Yes</v>
      </c>
    </row>
    <row r="739" spans="1:8" x14ac:dyDescent="0.4">
      <c r="A739" s="12" t="s">
        <v>1796</v>
      </c>
      <c r="B739" s="12" t="s">
        <v>1797</v>
      </c>
      <c r="C739" s="12" t="s">
        <v>3699</v>
      </c>
      <c r="D739" s="13">
        <v>35</v>
      </c>
      <c r="E739" s="20">
        <f t="shared" si="33"/>
        <v>65</v>
      </c>
      <c r="F739" s="14">
        <v>2.8571</v>
      </c>
      <c r="G739" s="15">
        <f t="shared" si="34"/>
        <v>2.8571428571428572</v>
      </c>
      <c r="H739" s="8" t="str">
        <f t="shared" si="35"/>
        <v>Yes</v>
      </c>
    </row>
    <row r="740" spans="1:8" x14ac:dyDescent="0.4">
      <c r="A740" s="12" t="s">
        <v>1800</v>
      </c>
      <c r="B740" s="12" t="s">
        <v>1801</v>
      </c>
      <c r="C740" s="12" t="s">
        <v>3699</v>
      </c>
      <c r="D740" s="13">
        <v>35</v>
      </c>
      <c r="E740" s="20">
        <f t="shared" si="33"/>
        <v>65</v>
      </c>
      <c r="F740" s="14">
        <v>2.8571</v>
      </c>
      <c r="G740" s="15">
        <f t="shared" si="34"/>
        <v>2.8571428571428572</v>
      </c>
      <c r="H740" s="8" t="str">
        <f t="shared" si="35"/>
        <v>Yes</v>
      </c>
    </row>
    <row r="741" spans="1:8" x14ac:dyDescent="0.4">
      <c r="A741" s="12" t="s">
        <v>1802</v>
      </c>
      <c r="B741" s="12" t="s">
        <v>1803</v>
      </c>
      <c r="C741" s="12" t="s">
        <v>3699</v>
      </c>
      <c r="D741" s="13">
        <v>35</v>
      </c>
      <c r="E741" s="20">
        <f t="shared" si="33"/>
        <v>65</v>
      </c>
      <c r="F741" s="14">
        <v>2.8571</v>
      </c>
      <c r="G741" s="15">
        <f t="shared" si="34"/>
        <v>2.8571428571428572</v>
      </c>
      <c r="H741" s="8" t="str">
        <f t="shared" si="35"/>
        <v>Yes</v>
      </c>
    </row>
    <row r="742" spans="1:8" x14ac:dyDescent="0.4">
      <c r="A742" s="12" t="s">
        <v>1806</v>
      </c>
      <c r="B742" s="12" t="s">
        <v>1807</v>
      </c>
      <c r="C742" s="12" t="s">
        <v>3699</v>
      </c>
      <c r="D742" s="13">
        <v>35</v>
      </c>
      <c r="E742" s="20">
        <f t="shared" si="33"/>
        <v>65</v>
      </c>
      <c r="F742" s="14">
        <v>2.8571</v>
      </c>
      <c r="G742" s="15">
        <f t="shared" si="34"/>
        <v>2.8571428571428572</v>
      </c>
      <c r="H742" s="8" t="str">
        <f t="shared" si="35"/>
        <v>Yes</v>
      </c>
    </row>
    <row r="743" spans="1:8" x14ac:dyDescent="0.4">
      <c r="A743" s="12" t="s">
        <v>1810</v>
      </c>
      <c r="B743" s="12" t="s">
        <v>1811</v>
      </c>
      <c r="C743" s="12" t="s">
        <v>3699</v>
      </c>
      <c r="D743" s="13">
        <v>35</v>
      </c>
      <c r="E743" s="20">
        <f t="shared" si="33"/>
        <v>65</v>
      </c>
      <c r="F743" s="14">
        <v>2.8571</v>
      </c>
      <c r="G743" s="15">
        <f t="shared" si="34"/>
        <v>2.8571428571428572</v>
      </c>
      <c r="H743" s="8" t="str">
        <f t="shared" si="35"/>
        <v>Yes</v>
      </c>
    </row>
    <row r="744" spans="1:8" x14ac:dyDescent="0.4">
      <c r="A744" s="12" t="s">
        <v>1812</v>
      </c>
      <c r="B744" s="12" t="s">
        <v>1813</v>
      </c>
      <c r="C744" s="12" t="s">
        <v>3699</v>
      </c>
      <c r="D744" s="13">
        <v>35</v>
      </c>
      <c r="E744" s="20">
        <f t="shared" si="33"/>
        <v>65</v>
      </c>
      <c r="F744" s="14">
        <v>2.8571</v>
      </c>
      <c r="G744" s="15">
        <f t="shared" si="34"/>
        <v>2.8571428571428572</v>
      </c>
      <c r="H744" s="8" t="str">
        <f t="shared" si="35"/>
        <v>Yes</v>
      </c>
    </row>
    <row r="745" spans="1:8" x14ac:dyDescent="0.4">
      <c r="A745" s="12" t="s">
        <v>1814</v>
      </c>
      <c r="B745" s="12" t="s">
        <v>1815</v>
      </c>
      <c r="C745" s="12" t="s">
        <v>3699</v>
      </c>
      <c r="D745" s="13">
        <v>29.47</v>
      </c>
      <c r="E745" s="20">
        <f t="shared" si="33"/>
        <v>70.53</v>
      </c>
      <c r="F745" s="14">
        <v>3.3933</v>
      </c>
      <c r="G745" s="15">
        <f t="shared" si="34"/>
        <v>3.3932813030200206</v>
      </c>
      <c r="H745" s="8" t="str">
        <f t="shared" si="35"/>
        <v>Yes</v>
      </c>
    </row>
    <row r="746" spans="1:8" x14ac:dyDescent="0.4">
      <c r="A746" s="12" t="s">
        <v>1816</v>
      </c>
      <c r="B746" s="12" t="s">
        <v>1817</v>
      </c>
      <c r="C746" s="12" t="s">
        <v>3699</v>
      </c>
      <c r="D746" s="13">
        <v>36.380000000000003</v>
      </c>
      <c r="E746" s="20">
        <f t="shared" si="33"/>
        <v>63.62</v>
      </c>
      <c r="F746" s="14">
        <v>2.7488000000000001</v>
      </c>
      <c r="G746" s="15">
        <f t="shared" si="34"/>
        <v>2.7487630566245187</v>
      </c>
      <c r="H746" s="8" t="str">
        <f t="shared" si="35"/>
        <v>Yes</v>
      </c>
    </row>
    <row r="747" spans="1:8" x14ac:dyDescent="0.4">
      <c r="A747" s="12" t="s">
        <v>1818</v>
      </c>
      <c r="B747" s="12" t="s">
        <v>1819</v>
      </c>
      <c r="C747" s="12" t="s">
        <v>3699</v>
      </c>
      <c r="D747" s="13">
        <v>35</v>
      </c>
      <c r="E747" s="20">
        <f t="shared" si="33"/>
        <v>65</v>
      </c>
      <c r="F747" s="14">
        <v>2.8571</v>
      </c>
      <c r="G747" s="15">
        <f t="shared" si="34"/>
        <v>2.8571428571428572</v>
      </c>
      <c r="H747" s="8" t="str">
        <f t="shared" si="35"/>
        <v>Yes</v>
      </c>
    </row>
    <row r="748" spans="1:8" x14ac:dyDescent="0.4">
      <c r="A748" s="12" t="s">
        <v>1820</v>
      </c>
      <c r="B748" s="12" t="s">
        <v>1821</v>
      </c>
      <c r="C748" s="12" t="s">
        <v>3699</v>
      </c>
      <c r="D748" s="13">
        <v>35.39</v>
      </c>
      <c r="E748" s="20">
        <f t="shared" si="33"/>
        <v>64.61</v>
      </c>
      <c r="F748" s="14">
        <v>2.8256999999999999</v>
      </c>
      <c r="G748" s="15">
        <f t="shared" si="34"/>
        <v>2.8256569652444194</v>
      </c>
      <c r="H748" s="8" t="str">
        <f t="shared" si="35"/>
        <v>Yes</v>
      </c>
    </row>
    <row r="749" spans="1:8" x14ac:dyDescent="0.4">
      <c r="A749" s="12" t="s">
        <v>1822</v>
      </c>
      <c r="B749" s="12" t="s">
        <v>1823</v>
      </c>
      <c r="C749" s="12" t="s">
        <v>3699</v>
      </c>
      <c r="D749" s="13">
        <v>26.93</v>
      </c>
      <c r="E749" s="20">
        <f t="shared" si="33"/>
        <v>73.069999999999993</v>
      </c>
      <c r="F749" s="14">
        <v>3.7132999999999998</v>
      </c>
      <c r="G749" s="15">
        <f t="shared" si="34"/>
        <v>3.7133308577794284</v>
      </c>
      <c r="H749" s="8" t="str">
        <f t="shared" si="35"/>
        <v>Yes</v>
      </c>
    </row>
    <row r="750" spans="1:8" x14ac:dyDescent="0.4">
      <c r="A750" s="12" t="s">
        <v>1826</v>
      </c>
      <c r="B750" s="12" t="s">
        <v>1827</v>
      </c>
      <c r="C750" s="12" t="s">
        <v>3699</v>
      </c>
      <c r="D750" s="13">
        <v>31.05</v>
      </c>
      <c r="E750" s="20">
        <f t="shared" si="33"/>
        <v>68.95</v>
      </c>
      <c r="F750" s="14">
        <v>3.2206000000000001</v>
      </c>
      <c r="G750" s="15">
        <f t="shared" si="34"/>
        <v>3.2206119162640903</v>
      </c>
      <c r="H750" s="8" t="str">
        <f t="shared" si="35"/>
        <v>Yes</v>
      </c>
    </row>
    <row r="751" spans="1:8" x14ac:dyDescent="0.4">
      <c r="A751" s="12" t="s">
        <v>1828</v>
      </c>
      <c r="B751" s="12" t="s">
        <v>1829</v>
      </c>
      <c r="C751" s="12" t="s">
        <v>3699</v>
      </c>
      <c r="D751" s="13">
        <v>27.92</v>
      </c>
      <c r="E751" s="20">
        <f t="shared" si="33"/>
        <v>72.08</v>
      </c>
      <c r="F751" s="14">
        <v>3.5817000000000001</v>
      </c>
      <c r="G751" s="15">
        <f t="shared" si="34"/>
        <v>3.5816618911174785</v>
      </c>
      <c r="H751" s="8" t="str">
        <f t="shared" si="35"/>
        <v>Yes</v>
      </c>
    </row>
    <row r="752" spans="1:8" x14ac:dyDescent="0.4">
      <c r="A752" s="12" t="s">
        <v>1830</v>
      </c>
      <c r="B752" s="12" t="s">
        <v>1831</v>
      </c>
      <c r="C752" s="12" t="s">
        <v>3699</v>
      </c>
      <c r="D752" s="13">
        <v>35</v>
      </c>
      <c r="E752" s="20">
        <f t="shared" si="33"/>
        <v>65</v>
      </c>
      <c r="F752" s="14">
        <v>2.8571</v>
      </c>
      <c r="G752" s="15">
        <f t="shared" si="34"/>
        <v>2.8571428571428572</v>
      </c>
      <c r="H752" s="8" t="str">
        <f t="shared" si="35"/>
        <v>Yes</v>
      </c>
    </row>
    <row r="753" spans="1:8" x14ac:dyDescent="0.4">
      <c r="A753" s="12" t="s">
        <v>1832</v>
      </c>
      <c r="B753" s="12" t="s">
        <v>1833</v>
      </c>
      <c r="C753" s="12" t="s">
        <v>3699</v>
      </c>
      <c r="D753" s="13">
        <v>26.5</v>
      </c>
      <c r="E753" s="20">
        <f t="shared" si="33"/>
        <v>73.5</v>
      </c>
      <c r="F753" s="14">
        <v>3.7736000000000001</v>
      </c>
      <c r="G753" s="15">
        <f t="shared" si="34"/>
        <v>3.7735849056603774</v>
      </c>
      <c r="H753" s="8" t="str">
        <f t="shared" si="35"/>
        <v>Yes</v>
      </c>
    </row>
    <row r="754" spans="1:8" x14ac:dyDescent="0.4">
      <c r="A754" s="12" t="s">
        <v>1838</v>
      </c>
      <c r="B754" s="12" t="s">
        <v>1839</v>
      </c>
      <c r="C754" s="12" t="s">
        <v>3699</v>
      </c>
      <c r="D754" s="13">
        <v>24.9</v>
      </c>
      <c r="E754" s="20">
        <f t="shared" si="33"/>
        <v>75.099999999999994</v>
      </c>
      <c r="F754" s="14">
        <v>4.0160999999999998</v>
      </c>
      <c r="G754" s="15">
        <f t="shared" si="34"/>
        <v>4.0160642570281126</v>
      </c>
      <c r="H754" s="8" t="str">
        <f t="shared" si="35"/>
        <v>Yes</v>
      </c>
    </row>
    <row r="755" spans="1:8" x14ac:dyDescent="0.4">
      <c r="A755" s="12" t="s">
        <v>1840</v>
      </c>
      <c r="B755" s="12" t="s">
        <v>1841</v>
      </c>
      <c r="C755" s="12" t="s">
        <v>3699</v>
      </c>
      <c r="D755" s="13">
        <v>29.41</v>
      </c>
      <c r="E755" s="20">
        <f t="shared" si="33"/>
        <v>70.59</v>
      </c>
      <c r="F755" s="14">
        <v>3.4001999999999999</v>
      </c>
      <c r="G755" s="15">
        <f t="shared" si="34"/>
        <v>3.4002040122407342</v>
      </c>
      <c r="H755" s="8" t="str">
        <f t="shared" si="35"/>
        <v>Yes</v>
      </c>
    </row>
    <row r="756" spans="1:8" x14ac:dyDescent="0.4">
      <c r="A756" s="12" t="s">
        <v>1842</v>
      </c>
      <c r="B756" s="12" t="s">
        <v>1843</v>
      </c>
      <c r="C756" s="12" t="s">
        <v>3699</v>
      </c>
      <c r="D756" s="13">
        <v>29.23</v>
      </c>
      <c r="E756" s="20">
        <f t="shared" si="33"/>
        <v>70.77</v>
      </c>
      <c r="F756" s="14">
        <v>3.4211</v>
      </c>
      <c r="G756" s="15">
        <f t="shared" si="34"/>
        <v>3.4211426616489908</v>
      </c>
      <c r="H756" s="8" t="str">
        <f t="shared" si="35"/>
        <v>Yes</v>
      </c>
    </row>
    <row r="757" spans="1:8" x14ac:dyDescent="0.4">
      <c r="A757" s="12" t="s">
        <v>1844</v>
      </c>
      <c r="B757" s="12" t="s">
        <v>1845</v>
      </c>
      <c r="C757" s="12" t="s">
        <v>3699</v>
      </c>
      <c r="D757" s="13">
        <v>20</v>
      </c>
      <c r="E757" s="20">
        <f t="shared" si="33"/>
        <v>80</v>
      </c>
      <c r="F757" s="14">
        <v>5</v>
      </c>
      <c r="G757" s="15">
        <f t="shared" si="34"/>
        <v>5</v>
      </c>
      <c r="H757" s="8" t="str">
        <f t="shared" si="35"/>
        <v>Yes</v>
      </c>
    </row>
    <row r="758" spans="1:8" x14ac:dyDescent="0.4">
      <c r="A758" s="12" t="s">
        <v>1846</v>
      </c>
      <c r="B758" s="12" t="s">
        <v>1847</v>
      </c>
      <c r="C758" s="12" t="s">
        <v>3699</v>
      </c>
      <c r="D758" s="13">
        <v>20</v>
      </c>
      <c r="E758" s="20">
        <f t="shared" si="33"/>
        <v>80</v>
      </c>
      <c r="F758" s="14">
        <v>5</v>
      </c>
      <c r="G758" s="15">
        <f t="shared" si="34"/>
        <v>5</v>
      </c>
      <c r="H758" s="8" t="str">
        <f t="shared" si="35"/>
        <v>Yes</v>
      </c>
    </row>
    <row r="759" spans="1:8" x14ac:dyDescent="0.4">
      <c r="A759" s="12" t="s">
        <v>1848</v>
      </c>
      <c r="B759" s="12" t="s">
        <v>1849</v>
      </c>
      <c r="C759" s="12" t="s">
        <v>3699</v>
      </c>
      <c r="D759" s="13">
        <v>20</v>
      </c>
      <c r="E759" s="20">
        <f t="shared" si="33"/>
        <v>80</v>
      </c>
      <c r="F759" s="14">
        <v>5</v>
      </c>
      <c r="G759" s="15">
        <f t="shared" si="34"/>
        <v>5</v>
      </c>
      <c r="H759" s="8" t="str">
        <f t="shared" si="35"/>
        <v>Yes</v>
      </c>
    </row>
    <row r="760" spans="1:8" x14ac:dyDescent="0.4">
      <c r="A760" s="12" t="s">
        <v>1852</v>
      </c>
      <c r="B760" s="12" t="s">
        <v>1853</v>
      </c>
      <c r="C760" s="12" t="s">
        <v>3699</v>
      </c>
      <c r="D760" s="13">
        <v>30.04</v>
      </c>
      <c r="E760" s="20">
        <f t="shared" si="33"/>
        <v>69.960000000000008</v>
      </c>
      <c r="F760" s="14">
        <v>3.3289</v>
      </c>
      <c r="G760" s="15">
        <f t="shared" si="34"/>
        <v>3.3288948069241013</v>
      </c>
      <c r="H760" s="8" t="str">
        <f t="shared" si="35"/>
        <v>Yes</v>
      </c>
    </row>
    <row r="761" spans="1:8" x14ac:dyDescent="0.4">
      <c r="A761" s="12" t="s">
        <v>1854</v>
      </c>
      <c r="B761" s="12" t="s">
        <v>1855</v>
      </c>
      <c r="C761" s="12" t="s">
        <v>3699</v>
      </c>
      <c r="D761" s="13">
        <v>20</v>
      </c>
      <c r="E761" s="20">
        <f t="shared" si="33"/>
        <v>80</v>
      </c>
      <c r="F761" s="14">
        <v>5</v>
      </c>
      <c r="G761" s="15">
        <f t="shared" si="34"/>
        <v>5</v>
      </c>
      <c r="H761" s="8" t="str">
        <f t="shared" si="35"/>
        <v>Yes</v>
      </c>
    </row>
    <row r="762" spans="1:8" x14ac:dyDescent="0.4">
      <c r="A762" s="12" t="s">
        <v>1856</v>
      </c>
      <c r="B762" s="12" t="s">
        <v>1857</v>
      </c>
      <c r="C762" s="12" t="s">
        <v>3699</v>
      </c>
      <c r="D762" s="13">
        <v>20</v>
      </c>
      <c r="E762" s="20">
        <f t="shared" si="33"/>
        <v>80</v>
      </c>
      <c r="F762" s="14">
        <v>5</v>
      </c>
      <c r="G762" s="15">
        <f t="shared" si="34"/>
        <v>5</v>
      </c>
      <c r="H762" s="8" t="str">
        <f t="shared" si="35"/>
        <v>Yes</v>
      </c>
    </row>
    <row r="763" spans="1:8" x14ac:dyDescent="0.4">
      <c r="A763" s="12" t="s">
        <v>1858</v>
      </c>
      <c r="B763" s="12" t="s">
        <v>1859</v>
      </c>
      <c r="C763" s="12" t="s">
        <v>3699</v>
      </c>
      <c r="D763" s="13">
        <v>20</v>
      </c>
      <c r="E763" s="20">
        <f t="shared" si="33"/>
        <v>80</v>
      </c>
      <c r="F763" s="14">
        <v>5</v>
      </c>
      <c r="G763" s="15">
        <f t="shared" si="34"/>
        <v>5</v>
      </c>
      <c r="H763" s="8" t="str">
        <f t="shared" si="35"/>
        <v>Yes</v>
      </c>
    </row>
    <row r="764" spans="1:8" x14ac:dyDescent="0.4">
      <c r="A764" s="12" t="s">
        <v>1860</v>
      </c>
      <c r="B764" s="12" t="s">
        <v>1861</v>
      </c>
      <c r="C764" s="12" t="s">
        <v>3699</v>
      </c>
      <c r="D764" s="13">
        <v>20</v>
      </c>
      <c r="E764" s="20">
        <f t="shared" si="33"/>
        <v>80</v>
      </c>
      <c r="F764" s="14">
        <v>5</v>
      </c>
      <c r="G764" s="15">
        <f t="shared" si="34"/>
        <v>5</v>
      </c>
      <c r="H764" s="8" t="str">
        <f t="shared" si="35"/>
        <v>Yes</v>
      </c>
    </row>
    <row r="765" spans="1:8" x14ac:dyDescent="0.4">
      <c r="A765" s="12" t="s">
        <v>1862</v>
      </c>
      <c r="B765" s="12" t="s">
        <v>1863</v>
      </c>
      <c r="C765" s="12" t="s">
        <v>3699</v>
      </c>
      <c r="D765" s="13">
        <v>20</v>
      </c>
      <c r="E765" s="20">
        <f t="shared" si="33"/>
        <v>80</v>
      </c>
      <c r="F765" s="14">
        <v>5</v>
      </c>
      <c r="G765" s="15">
        <f t="shared" si="34"/>
        <v>5</v>
      </c>
      <c r="H765" s="8" t="str">
        <f t="shared" si="35"/>
        <v>Yes</v>
      </c>
    </row>
    <row r="766" spans="1:8" x14ac:dyDescent="0.4">
      <c r="A766" s="12" t="s">
        <v>1864</v>
      </c>
      <c r="B766" s="12" t="s">
        <v>1865</v>
      </c>
      <c r="C766" s="12" t="s">
        <v>3699</v>
      </c>
      <c r="D766" s="13">
        <v>20</v>
      </c>
      <c r="E766" s="20">
        <f t="shared" si="33"/>
        <v>80</v>
      </c>
      <c r="F766" s="14">
        <v>5</v>
      </c>
      <c r="G766" s="15">
        <f t="shared" si="34"/>
        <v>5</v>
      </c>
      <c r="H766" s="8" t="str">
        <f t="shared" si="35"/>
        <v>Yes</v>
      </c>
    </row>
    <row r="767" spans="1:8" x14ac:dyDescent="0.4">
      <c r="A767" s="12" t="s">
        <v>1866</v>
      </c>
      <c r="B767" s="12" t="s">
        <v>1867</v>
      </c>
      <c r="C767" s="12" t="s">
        <v>3699</v>
      </c>
      <c r="D767" s="13">
        <v>20</v>
      </c>
      <c r="E767" s="20">
        <f t="shared" si="33"/>
        <v>80</v>
      </c>
      <c r="F767" s="14">
        <v>5</v>
      </c>
      <c r="G767" s="15">
        <f t="shared" si="34"/>
        <v>5</v>
      </c>
      <c r="H767" s="8" t="str">
        <f t="shared" si="35"/>
        <v>Yes</v>
      </c>
    </row>
    <row r="768" spans="1:8" x14ac:dyDescent="0.4">
      <c r="A768" s="12" t="s">
        <v>1868</v>
      </c>
      <c r="B768" s="12" t="s">
        <v>1869</v>
      </c>
      <c r="C768" s="12" t="s">
        <v>3699</v>
      </c>
      <c r="D768" s="13">
        <v>20</v>
      </c>
      <c r="E768" s="20">
        <f t="shared" si="33"/>
        <v>80</v>
      </c>
      <c r="F768" s="14">
        <v>5</v>
      </c>
      <c r="G768" s="15">
        <f t="shared" si="34"/>
        <v>5</v>
      </c>
      <c r="H768" s="8" t="str">
        <f t="shared" si="35"/>
        <v>Yes</v>
      </c>
    </row>
    <row r="769" spans="1:8" x14ac:dyDescent="0.4">
      <c r="A769" s="12" t="s">
        <v>1870</v>
      </c>
      <c r="B769" s="12" t="s">
        <v>1871</v>
      </c>
      <c r="C769" s="12" t="s">
        <v>3699</v>
      </c>
      <c r="D769" s="13">
        <v>20</v>
      </c>
      <c r="E769" s="20">
        <f t="shared" si="33"/>
        <v>80</v>
      </c>
      <c r="F769" s="14">
        <v>5</v>
      </c>
      <c r="G769" s="15">
        <f t="shared" si="34"/>
        <v>5</v>
      </c>
      <c r="H769" s="8" t="str">
        <f t="shared" si="35"/>
        <v>Yes</v>
      </c>
    </row>
    <row r="770" spans="1:8" x14ac:dyDescent="0.4">
      <c r="A770" s="12" t="s">
        <v>1872</v>
      </c>
      <c r="B770" s="12" t="s">
        <v>1873</v>
      </c>
      <c r="C770" s="12" t="s">
        <v>3699</v>
      </c>
      <c r="D770" s="13">
        <v>20</v>
      </c>
      <c r="E770" s="20">
        <f t="shared" si="33"/>
        <v>80</v>
      </c>
      <c r="F770" s="14">
        <v>5</v>
      </c>
      <c r="G770" s="15">
        <f t="shared" si="34"/>
        <v>5</v>
      </c>
      <c r="H770" s="8" t="str">
        <f t="shared" si="35"/>
        <v>Yes</v>
      </c>
    </row>
    <row r="771" spans="1:8" x14ac:dyDescent="0.4">
      <c r="A771" s="12" t="s">
        <v>1874</v>
      </c>
      <c r="B771" s="12" t="s">
        <v>1875</v>
      </c>
      <c r="C771" s="12" t="s">
        <v>3699</v>
      </c>
      <c r="D771" s="13">
        <v>20</v>
      </c>
      <c r="E771" s="20">
        <f t="shared" si="33"/>
        <v>80</v>
      </c>
      <c r="F771" s="14">
        <v>5</v>
      </c>
      <c r="G771" s="15">
        <f t="shared" si="34"/>
        <v>5</v>
      </c>
      <c r="H771" s="8" t="str">
        <f t="shared" si="35"/>
        <v>Yes</v>
      </c>
    </row>
    <row r="772" spans="1:8" x14ac:dyDescent="0.4">
      <c r="A772" s="12" t="s">
        <v>1876</v>
      </c>
      <c r="B772" s="12" t="s">
        <v>1877</v>
      </c>
      <c r="C772" s="12" t="s">
        <v>3699</v>
      </c>
      <c r="D772" s="13">
        <v>20</v>
      </c>
      <c r="E772" s="20">
        <f t="shared" si="33"/>
        <v>80</v>
      </c>
      <c r="F772" s="14">
        <v>5</v>
      </c>
      <c r="G772" s="15">
        <f t="shared" si="34"/>
        <v>5</v>
      </c>
      <c r="H772" s="8" t="str">
        <f t="shared" si="35"/>
        <v>Yes</v>
      </c>
    </row>
    <row r="773" spans="1:8" x14ac:dyDescent="0.4">
      <c r="A773" s="12" t="s">
        <v>1880</v>
      </c>
      <c r="B773" s="12" t="s">
        <v>1881</v>
      </c>
      <c r="C773" s="12" t="s">
        <v>3699</v>
      </c>
      <c r="D773" s="13">
        <v>40.020000000000003</v>
      </c>
      <c r="E773" s="20">
        <f t="shared" si="33"/>
        <v>59.98</v>
      </c>
      <c r="F773" s="14">
        <v>2.4988000000000001</v>
      </c>
      <c r="G773" s="15">
        <f t="shared" si="34"/>
        <v>2.4987506246876561</v>
      </c>
      <c r="H773" s="8" t="str">
        <f t="shared" si="35"/>
        <v>Yes</v>
      </c>
    </row>
    <row r="774" spans="1:8" x14ac:dyDescent="0.4">
      <c r="A774" s="12" t="s">
        <v>1882</v>
      </c>
      <c r="B774" s="12" t="s">
        <v>1883</v>
      </c>
      <c r="C774" s="12" t="s">
        <v>3699</v>
      </c>
      <c r="D774" s="13">
        <v>32.94</v>
      </c>
      <c r="E774" s="20">
        <f t="shared" ref="E774:E837" si="36">100-D774</f>
        <v>67.06</v>
      </c>
      <c r="F774" s="14">
        <v>3.0358000000000001</v>
      </c>
      <c r="G774" s="15">
        <f t="shared" ref="G774:G837" si="37">IFERROR(100/D774,"")</f>
        <v>3.0358227079538556</v>
      </c>
      <c r="H774" s="8" t="str">
        <f t="shared" ref="H774:H837" si="38">IF(E774&gt;0,"Yes","No — 0% funding")</f>
        <v>Yes</v>
      </c>
    </row>
    <row r="775" spans="1:8" x14ac:dyDescent="0.4">
      <c r="A775" s="12" t="s">
        <v>1884</v>
      </c>
      <c r="B775" s="12" t="s">
        <v>1885</v>
      </c>
      <c r="C775" s="12" t="s">
        <v>3699</v>
      </c>
      <c r="D775" s="13">
        <v>35</v>
      </c>
      <c r="E775" s="20">
        <f t="shared" si="36"/>
        <v>65</v>
      </c>
      <c r="F775" s="14">
        <v>2.8571</v>
      </c>
      <c r="G775" s="15">
        <f t="shared" si="37"/>
        <v>2.8571428571428572</v>
      </c>
      <c r="H775" s="8" t="str">
        <f t="shared" si="38"/>
        <v>Yes</v>
      </c>
    </row>
    <row r="776" spans="1:8" x14ac:dyDescent="0.4">
      <c r="A776" s="12" t="s">
        <v>1886</v>
      </c>
      <c r="B776" s="12" t="s">
        <v>1887</v>
      </c>
      <c r="C776" s="12" t="s">
        <v>3699</v>
      </c>
      <c r="D776" s="13">
        <v>30.61</v>
      </c>
      <c r="E776" s="20">
        <f t="shared" si="36"/>
        <v>69.39</v>
      </c>
      <c r="F776" s="14">
        <v>3.2669000000000001</v>
      </c>
      <c r="G776" s="15">
        <f t="shared" si="37"/>
        <v>3.2669062397909179</v>
      </c>
      <c r="H776" s="8" t="str">
        <f t="shared" si="38"/>
        <v>Yes</v>
      </c>
    </row>
    <row r="777" spans="1:8" x14ac:dyDescent="0.4">
      <c r="A777" s="12" t="s">
        <v>1888</v>
      </c>
      <c r="B777" s="12" t="s">
        <v>1889</v>
      </c>
      <c r="C777" s="12" t="s">
        <v>3699</v>
      </c>
      <c r="D777" s="13">
        <v>35</v>
      </c>
      <c r="E777" s="20">
        <f t="shared" si="36"/>
        <v>65</v>
      </c>
      <c r="F777" s="14">
        <v>2.8571</v>
      </c>
      <c r="G777" s="15">
        <f t="shared" si="37"/>
        <v>2.8571428571428572</v>
      </c>
      <c r="H777" s="8" t="str">
        <f t="shared" si="38"/>
        <v>Yes</v>
      </c>
    </row>
    <row r="778" spans="1:8" x14ac:dyDescent="0.4">
      <c r="A778" s="12" t="s">
        <v>1890</v>
      </c>
      <c r="B778" s="12" t="s">
        <v>1891</v>
      </c>
      <c r="C778" s="12" t="s">
        <v>3699</v>
      </c>
      <c r="D778" s="13">
        <v>20</v>
      </c>
      <c r="E778" s="20">
        <f t="shared" si="36"/>
        <v>80</v>
      </c>
      <c r="F778" s="14">
        <v>5</v>
      </c>
      <c r="G778" s="15">
        <f t="shared" si="37"/>
        <v>5</v>
      </c>
      <c r="H778" s="8" t="str">
        <f t="shared" si="38"/>
        <v>Yes</v>
      </c>
    </row>
    <row r="779" spans="1:8" x14ac:dyDescent="0.4">
      <c r="A779" s="12" t="s">
        <v>1892</v>
      </c>
      <c r="B779" s="12" t="s">
        <v>1893</v>
      </c>
      <c r="C779" s="12" t="s">
        <v>3699</v>
      </c>
      <c r="D779" s="13">
        <v>20</v>
      </c>
      <c r="E779" s="20">
        <f t="shared" si="36"/>
        <v>80</v>
      </c>
      <c r="F779" s="14">
        <v>5</v>
      </c>
      <c r="G779" s="15">
        <f t="shared" si="37"/>
        <v>5</v>
      </c>
      <c r="H779" s="8" t="str">
        <f t="shared" si="38"/>
        <v>Yes</v>
      </c>
    </row>
    <row r="780" spans="1:8" x14ac:dyDescent="0.4">
      <c r="A780" s="12" t="s">
        <v>1894</v>
      </c>
      <c r="B780" s="12" t="s">
        <v>1895</v>
      </c>
      <c r="C780" s="12" t="s">
        <v>3699</v>
      </c>
      <c r="D780" s="13">
        <v>24.32</v>
      </c>
      <c r="E780" s="20">
        <f t="shared" si="36"/>
        <v>75.680000000000007</v>
      </c>
      <c r="F780" s="14">
        <v>4.1117999999999997</v>
      </c>
      <c r="G780" s="15">
        <f t="shared" si="37"/>
        <v>4.1118421052631575</v>
      </c>
      <c r="H780" s="8" t="str">
        <f t="shared" si="38"/>
        <v>Yes</v>
      </c>
    </row>
    <row r="781" spans="1:8" x14ac:dyDescent="0.4">
      <c r="A781" s="12" t="s">
        <v>1896</v>
      </c>
      <c r="B781" s="12" t="s">
        <v>1897</v>
      </c>
      <c r="C781" s="12" t="s">
        <v>3699</v>
      </c>
      <c r="D781" s="13">
        <v>27.87</v>
      </c>
      <c r="E781" s="20">
        <f t="shared" si="36"/>
        <v>72.13</v>
      </c>
      <c r="F781" s="14">
        <v>3.5880999999999998</v>
      </c>
      <c r="G781" s="15">
        <f t="shared" si="37"/>
        <v>3.5880875493362039</v>
      </c>
      <c r="H781" s="8" t="str">
        <f t="shared" si="38"/>
        <v>Yes</v>
      </c>
    </row>
    <row r="782" spans="1:8" x14ac:dyDescent="0.4">
      <c r="A782" s="12" t="s">
        <v>1898</v>
      </c>
      <c r="B782" s="12" t="s">
        <v>1899</v>
      </c>
      <c r="C782" s="12" t="s">
        <v>3699</v>
      </c>
      <c r="D782" s="13">
        <v>33.85</v>
      </c>
      <c r="E782" s="20">
        <f t="shared" si="36"/>
        <v>66.150000000000006</v>
      </c>
      <c r="F782" s="14">
        <v>2.9542000000000002</v>
      </c>
      <c r="G782" s="15">
        <f t="shared" si="37"/>
        <v>2.954209748892171</v>
      </c>
      <c r="H782" s="8" t="str">
        <f t="shared" si="38"/>
        <v>Yes</v>
      </c>
    </row>
    <row r="783" spans="1:8" x14ac:dyDescent="0.4">
      <c r="A783" s="12" t="s">
        <v>1900</v>
      </c>
      <c r="B783" s="12" t="s">
        <v>1901</v>
      </c>
      <c r="C783" s="12" t="s">
        <v>3699</v>
      </c>
      <c r="D783" s="13">
        <v>20</v>
      </c>
      <c r="E783" s="20">
        <f t="shared" si="36"/>
        <v>80</v>
      </c>
      <c r="F783" s="14">
        <v>5</v>
      </c>
      <c r="G783" s="15">
        <f t="shared" si="37"/>
        <v>5</v>
      </c>
      <c r="H783" s="8" t="str">
        <f t="shared" si="38"/>
        <v>Yes</v>
      </c>
    </row>
    <row r="784" spans="1:8" x14ac:dyDescent="0.4">
      <c r="A784" s="12" t="s">
        <v>1902</v>
      </c>
      <c r="B784" s="12" t="s">
        <v>1903</v>
      </c>
      <c r="C784" s="12" t="s">
        <v>3699</v>
      </c>
      <c r="D784" s="13">
        <v>20</v>
      </c>
      <c r="E784" s="20">
        <f t="shared" si="36"/>
        <v>80</v>
      </c>
      <c r="F784" s="14">
        <v>5</v>
      </c>
      <c r="G784" s="15">
        <f t="shared" si="37"/>
        <v>5</v>
      </c>
      <c r="H784" s="8" t="str">
        <f t="shared" si="38"/>
        <v>Yes</v>
      </c>
    </row>
    <row r="785" spans="1:8" x14ac:dyDescent="0.4">
      <c r="A785" s="12" t="s">
        <v>1904</v>
      </c>
      <c r="B785" s="12" t="s">
        <v>1905</v>
      </c>
      <c r="C785" s="12" t="s">
        <v>3699</v>
      </c>
      <c r="D785" s="13">
        <v>27.31</v>
      </c>
      <c r="E785" s="20">
        <f t="shared" si="36"/>
        <v>72.69</v>
      </c>
      <c r="F785" s="14">
        <v>3.6617000000000002</v>
      </c>
      <c r="G785" s="15">
        <f t="shared" si="37"/>
        <v>3.6616623947272062</v>
      </c>
      <c r="H785" s="8" t="str">
        <f t="shared" si="38"/>
        <v>Yes</v>
      </c>
    </row>
    <row r="786" spans="1:8" x14ac:dyDescent="0.4">
      <c r="A786" s="12" t="s">
        <v>1906</v>
      </c>
      <c r="B786" s="12" t="s">
        <v>1907</v>
      </c>
      <c r="C786" s="12" t="s">
        <v>3699</v>
      </c>
      <c r="D786" s="13">
        <v>31.82</v>
      </c>
      <c r="E786" s="20">
        <f t="shared" si="36"/>
        <v>68.180000000000007</v>
      </c>
      <c r="F786" s="14">
        <v>3.1427</v>
      </c>
      <c r="G786" s="15">
        <f t="shared" si="37"/>
        <v>3.1426775612822122</v>
      </c>
      <c r="H786" s="8" t="str">
        <f t="shared" si="38"/>
        <v>Yes</v>
      </c>
    </row>
    <row r="787" spans="1:8" x14ac:dyDescent="0.4">
      <c r="A787" s="12" t="s">
        <v>1908</v>
      </c>
      <c r="B787" s="12" t="s">
        <v>1909</v>
      </c>
      <c r="C787" s="12" t="s">
        <v>3699</v>
      </c>
      <c r="D787" s="13">
        <v>36.57</v>
      </c>
      <c r="E787" s="20">
        <f t="shared" si="36"/>
        <v>63.43</v>
      </c>
      <c r="F787" s="14">
        <v>2.7345000000000002</v>
      </c>
      <c r="G787" s="15">
        <f t="shared" si="37"/>
        <v>2.7344818156959256</v>
      </c>
      <c r="H787" s="8" t="str">
        <f t="shared" si="38"/>
        <v>Yes</v>
      </c>
    </row>
    <row r="788" spans="1:8" x14ac:dyDescent="0.4">
      <c r="A788" s="12" t="s">
        <v>1910</v>
      </c>
      <c r="B788" s="12" t="s">
        <v>1911</v>
      </c>
      <c r="C788" s="12" t="s">
        <v>3699</v>
      </c>
      <c r="D788" s="13">
        <v>37.82</v>
      </c>
      <c r="E788" s="20">
        <f t="shared" si="36"/>
        <v>62.18</v>
      </c>
      <c r="F788" s="14">
        <v>2.6440999999999999</v>
      </c>
      <c r="G788" s="15">
        <f t="shared" si="37"/>
        <v>2.6441036488630356</v>
      </c>
      <c r="H788" s="8" t="str">
        <f t="shared" si="38"/>
        <v>Yes</v>
      </c>
    </row>
    <row r="789" spans="1:8" x14ac:dyDescent="0.4">
      <c r="A789" s="12" t="s">
        <v>1912</v>
      </c>
      <c r="B789" s="12" t="s">
        <v>1913</v>
      </c>
      <c r="C789" s="12" t="s">
        <v>3699</v>
      </c>
      <c r="D789" s="13">
        <v>23.06</v>
      </c>
      <c r="E789" s="20">
        <f t="shared" si="36"/>
        <v>76.94</v>
      </c>
      <c r="F789" s="14">
        <v>4.3365</v>
      </c>
      <c r="G789" s="15">
        <f t="shared" si="37"/>
        <v>4.3365134431916745</v>
      </c>
      <c r="H789" s="8" t="str">
        <f t="shared" si="38"/>
        <v>Yes</v>
      </c>
    </row>
    <row r="790" spans="1:8" x14ac:dyDescent="0.4">
      <c r="A790" s="12" t="s">
        <v>1914</v>
      </c>
      <c r="B790" s="12" t="s">
        <v>1915</v>
      </c>
      <c r="C790" s="12" t="s">
        <v>3699</v>
      </c>
      <c r="D790" s="13">
        <v>36.159999999999997</v>
      </c>
      <c r="E790" s="20">
        <f t="shared" si="36"/>
        <v>63.84</v>
      </c>
      <c r="F790" s="14">
        <v>2.7654999999999998</v>
      </c>
      <c r="G790" s="15">
        <f t="shared" si="37"/>
        <v>2.7654867256637172</v>
      </c>
      <c r="H790" s="8" t="str">
        <f t="shared" si="38"/>
        <v>Yes</v>
      </c>
    </row>
    <row r="791" spans="1:8" x14ac:dyDescent="0.4">
      <c r="A791" s="12" t="s">
        <v>1916</v>
      </c>
      <c r="B791" s="12" t="s">
        <v>1917</v>
      </c>
      <c r="C791" s="12" t="s">
        <v>3699</v>
      </c>
      <c r="D791" s="13">
        <v>35.74</v>
      </c>
      <c r="E791" s="20">
        <f t="shared" si="36"/>
        <v>64.259999999999991</v>
      </c>
      <c r="F791" s="14">
        <v>2.798</v>
      </c>
      <c r="G791" s="15">
        <f t="shared" si="37"/>
        <v>2.7979854504756574</v>
      </c>
      <c r="H791" s="8" t="str">
        <f t="shared" si="38"/>
        <v>Yes</v>
      </c>
    </row>
    <row r="792" spans="1:8" x14ac:dyDescent="0.4">
      <c r="A792" s="12" t="s">
        <v>1918</v>
      </c>
      <c r="B792" s="12" t="s">
        <v>1919</v>
      </c>
      <c r="C792" s="12" t="s">
        <v>3699</v>
      </c>
      <c r="D792" s="13">
        <v>25.5</v>
      </c>
      <c r="E792" s="20">
        <f t="shared" si="36"/>
        <v>74.5</v>
      </c>
      <c r="F792" s="14">
        <v>3.9216000000000002</v>
      </c>
      <c r="G792" s="15">
        <f t="shared" si="37"/>
        <v>3.9215686274509802</v>
      </c>
      <c r="H792" s="8" t="str">
        <f t="shared" si="38"/>
        <v>Yes</v>
      </c>
    </row>
    <row r="793" spans="1:8" x14ac:dyDescent="0.4">
      <c r="A793" s="12" t="s">
        <v>1920</v>
      </c>
      <c r="B793" s="12" t="s">
        <v>1921</v>
      </c>
      <c r="C793" s="12" t="s">
        <v>3699</v>
      </c>
      <c r="D793" s="13">
        <v>33.18</v>
      </c>
      <c r="E793" s="20">
        <f t="shared" si="36"/>
        <v>66.819999999999993</v>
      </c>
      <c r="F793" s="14">
        <v>3.0139</v>
      </c>
      <c r="G793" s="15">
        <f t="shared" si="37"/>
        <v>3.0138637733574445</v>
      </c>
      <c r="H793" s="8" t="str">
        <f t="shared" si="38"/>
        <v>Yes</v>
      </c>
    </row>
    <row r="794" spans="1:8" x14ac:dyDescent="0.4">
      <c r="A794" s="12" t="s">
        <v>3730</v>
      </c>
      <c r="B794" s="12" t="s">
        <v>3731</v>
      </c>
      <c r="C794" s="12" t="s">
        <v>3699</v>
      </c>
      <c r="D794" s="13">
        <v>27.68</v>
      </c>
      <c r="E794" s="20">
        <f t="shared" si="36"/>
        <v>72.319999999999993</v>
      </c>
      <c r="F794" s="14">
        <v>3.6126999999999998</v>
      </c>
      <c r="G794" s="15">
        <f t="shared" si="37"/>
        <v>3.6127167630057806</v>
      </c>
      <c r="H794" s="8" t="str">
        <f t="shared" si="38"/>
        <v>Yes</v>
      </c>
    </row>
    <row r="795" spans="1:8" x14ac:dyDescent="0.4">
      <c r="A795" s="12" t="s">
        <v>1926</v>
      </c>
      <c r="B795" s="12" t="s">
        <v>1927</v>
      </c>
      <c r="C795" s="12" t="s">
        <v>3699</v>
      </c>
      <c r="D795" s="13">
        <v>32.21</v>
      </c>
      <c r="E795" s="20">
        <f t="shared" si="36"/>
        <v>67.789999999999992</v>
      </c>
      <c r="F795" s="14">
        <v>3.1046</v>
      </c>
      <c r="G795" s="15">
        <f t="shared" si="37"/>
        <v>3.1046258925799441</v>
      </c>
      <c r="H795" s="8" t="str">
        <f t="shared" si="38"/>
        <v>Yes</v>
      </c>
    </row>
    <row r="796" spans="1:8" x14ac:dyDescent="0.4">
      <c r="A796" s="12" t="s">
        <v>1930</v>
      </c>
      <c r="B796" s="12" t="s">
        <v>1931</v>
      </c>
      <c r="C796" s="12" t="s">
        <v>3699</v>
      </c>
      <c r="D796" s="13">
        <v>30.54</v>
      </c>
      <c r="E796" s="20">
        <f t="shared" si="36"/>
        <v>69.460000000000008</v>
      </c>
      <c r="F796" s="14">
        <v>3.2744</v>
      </c>
      <c r="G796" s="15">
        <f t="shared" si="37"/>
        <v>3.2743942370661427</v>
      </c>
      <c r="H796" s="8" t="str">
        <f t="shared" si="38"/>
        <v>Yes</v>
      </c>
    </row>
    <row r="797" spans="1:8" x14ac:dyDescent="0.4">
      <c r="A797" s="12" t="s">
        <v>1932</v>
      </c>
      <c r="B797" s="12" t="s">
        <v>1933</v>
      </c>
      <c r="C797" s="12" t="s">
        <v>3699</v>
      </c>
      <c r="D797" s="13">
        <v>35</v>
      </c>
      <c r="E797" s="20">
        <f t="shared" si="36"/>
        <v>65</v>
      </c>
      <c r="F797" s="14">
        <v>2.8571</v>
      </c>
      <c r="G797" s="15">
        <f t="shared" si="37"/>
        <v>2.8571428571428572</v>
      </c>
      <c r="H797" s="8" t="str">
        <f t="shared" si="38"/>
        <v>Yes</v>
      </c>
    </row>
    <row r="798" spans="1:8" x14ac:dyDescent="0.4">
      <c r="A798" s="12" t="s">
        <v>1934</v>
      </c>
      <c r="B798" s="12" t="s">
        <v>1935</v>
      </c>
      <c r="C798" s="12" t="s">
        <v>3699</v>
      </c>
      <c r="D798" s="13">
        <v>35</v>
      </c>
      <c r="E798" s="20">
        <f t="shared" si="36"/>
        <v>65</v>
      </c>
      <c r="F798" s="14">
        <v>2.8571</v>
      </c>
      <c r="G798" s="15">
        <f t="shared" si="37"/>
        <v>2.8571428571428572</v>
      </c>
      <c r="H798" s="8" t="str">
        <f t="shared" si="38"/>
        <v>Yes</v>
      </c>
    </row>
    <row r="799" spans="1:8" x14ac:dyDescent="0.4">
      <c r="A799" s="12" t="s">
        <v>1936</v>
      </c>
      <c r="B799" s="12" t="s">
        <v>1937</v>
      </c>
      <c r="C799" s="12" t="s">
        <v>3699</v>
      </c>
      <c r="D799" s="13">
        <v>35</v>
      </c>
      <c r="E799" s="20">
        <f t="shared" si="36"/>
        <v>65</v>
      </c>
      <c r="F799" s="14">
        <v>2.8571</v>
      </c>
      <c r="G799" s="15">
        <f t="shared" si="37"/>
        <v>2.8571428571428572</v>
      </c>
      <c r="H799" s="8" t="str">
        <f t="shared" si="38"/>
        <v>Yes</v>
      </c>
    </row>
    <row r="800" spans="1:8" x14ac:dyDescent="0.4">
      <c r="A800" s="12" t="s">
        <v>1938</v>
      </c>
      <c r="B800" s="12" t="s">
        <v>1939</v>
      </c>
      <c r="C800" s="12" t="s">
        <v>3699</v>
      </c>
      <c r="D800" s="13">
        <v>35</v>
      </c>
      <c r="E800" s="20">
        <f t="shared" si="36"/>
        <v>65</v>
      </c>
      <c r="F800" s="14">
        <v>2.8571</v>
      </c>
      <c r="G800" s="15">
        <f t="shared" si="37"/>
        <v>2.8571428571428572</v>
      </c>
      <c r="H800" s="8" t="str">
        <f t="shared" si="38"/>
        <v>Yes</v>
      </c>
    </row>
    <row r="801" spans="1:8" x14ac:dyDescent="0.4">
      <c r="A801" s="12" t="s">
        <v>1940</v>
      </c>
      <c r="B801" s="12" t="s">
        <v>1941</v>
      </c>
      <c r="C801" s="12" t="s">
        <v>3699</v>
      </c>
      <c r="D801" s="13">
        <v>35</v>
      </c>
      <c r="E801" s="20">
        <f t="shared" si="36"/>
        <v>65</v>
      </c>
      <c r="F801" s="14">
        <v>2.8571</v>
      </c>
      <c r="G801" s="15">
        <f t="shared" si="37"/>
        <v>2.8571428571428572</v>
      </c>
      <c r="H801" s="8" t="str">
        <f t="shared" si="38"/>
        <v>Yes</v>
      </c>
    </row>
    <row r="802" spans="1:8" x14ac:dyDescent="0.4">
      <c r="A802" s="12" t="s">
        <v>1942</v>
      </c>
      <c r="B802" s="12" t="s">
        <v>1943</v>
      </c>
      <c r="C802" s="12" t="s">
        <v>3699</v>
      </c>
      <c r="D802" s="13">
        <v>26.5</v>
      </c>
      <c r="E802" s="20">
        <f t="shared" si="36"/>
        <v>73.5</v>
      </c>
      <c r="F802" s="14">
        <v>3.7736000000000001</v>
      </c>
      <c r="G802" s="15">
        <f t="shared" si="37"/>
        <v>3.7735849056603774</v>
      </c>
      <c r="H802" s="8" t="str">
        <f t="shared" si="38"/>
        <v>Yes</v>
      </c>
    </row>
    <row r="803" spans="1:8" x14ac:dyDescent="0.4">
      <c r="A803" s="12" t="s">
        <v>1950</v>
      </c>
      <c r="B803" s="12" t="s">
        <v>1951</v>
      </c>
      <c r="C803" s="12" t="s">
        <v>3699</v>
      </c>
      <c r="D803" s="13">
        <v>28.34</v>
      </c>
      <c r="E803" s="20">
        <f t="shared" si="36"/>
        <v>71.66</v>
      </c>
      <c r="F803" s="14">
        <v>3.5286</v>
      </c>
      <c r="G803" s="15">
        <f t="shared" si="37"/>
        <v>3.5285815102328866</v>
      </c>
      <c r="H803" s="8" t="str">
        <f t="shared" si="38"/>
        <v>Yes</v>
      </c>
    </row>
    <row r="804" spans="1:8" x14ac:dyDescent="0.4">
      <c r="A804" s="12" t="s">
        <v>1954</v>
      </c>
      <c r="B804" s="12" t="s">
        <v>1955</v>
      </c>
      <c r="C804" s="12" t="s">
        <v>3699</v>
      </c>
      <c r="D804" s="13">
        <v>40.049999999999997</v>
      </c>
      <c r="E804" s="20">
        <f t="shared" si="36"/>
        <v>59.95</v>
      </c>
      <c r="F804" s="14">
        <v>2.4969000000000001</v>
      </c>
      <c r="G804" s="15">
        <f t="shared" si="37"/>
        <v>2.4968789013732837</v>
      </c>
      <c r="H804" s="8" t="str">
        <f t="shared" si="38"/>
        <v>Yes</v>
      </c>
    </row>
    <row r="805" spans="1:8" x14ac:dyDescent="0.4">
      <c r="A805" s="12" t="s">
        <v>1956</v>
      </c>
      <c r="B805" s="12" t="s">
        <v>1957</v>
      </c>
      <c r="C805" s="12" t="s">
        <v>3699</v>
      </c>
      <c r="D805" s="13">
        <v>35</v>
      </c>
      <c r="E805" s="20">
        <f t="shared" si="36"/>
        <v>65</v>
      </c>
      <c r="F805" s="14">
        <v>2.8571</v>
      </c>
      <c r="G805" s="15">
        <f t="shared" si="37"/>
        <v>2.8571428571428572</v>
      </c>
      <c r="H805" s="8" t="str">
        <f t="shared" si="38"/>
        <v>Yes</v>
      </c>
    </row>
    <row r="806" spans="1:8" x14ac:dyDescent="0.4">
      <c r="A806" s="12" t="s">
        <v>1958</v>
      </c>
      <c r="B806" s="12" t="s">
        <v>1959</v>
      </c>
      <c r="C806" s="12" t="s">
        <v>3699</v>
      </c>
      <c r="D806" s="13">
        <v>25.04</v>
      </c>
      <c r="E806" s="20">
        <f t="shared" si="36"/>
        <v>74.960000000000008</v>
      </c>
      <c r="F806" s="14">
        <v>3.9935999999999998</v>
      </c>
      <c r="G806" s="15">
        <f t="shared" si="37"/>
        <v>3.9936102236421727</v>
      </c>
      <c r="H806" s="8" t="str">
        <f t="shared" si="38"/>
        <v>Yes</v>
      </c>
    </row>
    <row r="807" spans="1:8" x14ac:dyDescent="0.4">
      <c r="A807" s="12" t="s">
        <v>1960</v>
      </c>
      <c r="B807" s="12" t="s">
        <v>1961</v>
      </c>
      <c r="C807" s="12" t="s">
        <v>3699</v>
      </c>
      <c r="D807" s="13">
        <v>36.32</v>
      </c>
      <c r="E807" s="20">
        <f t="shared" si="36"/>
        <v>63.68</v>
      </c>
      <c r="F807" s="14">
        <v>2.7532999999999999</v>
      </c>
      <c r="G807" s="15">
        <f t="shared" si="37"/>
        <v>2.7533039647577091</v>
      </c>
      <c r="H807" s="8" t="str">
        <f t="shared" si="38"/>
        <v>Yes</v>
      </c>
    </row>
    <row r="808" spans="1:8" x14ac:dyDescent="0.4">
      <c r="A808" s="12" t="s">
        <v>1962</v>
      </c>
      <c r="B808" s="12" t="s">
        <v>1963</v>
      </c>
      <c r="C808" s="12" t="s">
        <v>3699</v>
      </c>
      <c r="D808" s="13">
        <v>26.5</v>
      </c>
      <c r="E808" s="20">
        <f t="shared" si="36"/>
        <v>73.5</v>
      </c>
      <c r="F808" s="14">
        <v>3.7736000000000001</v>
      </c>
      <c r="G808" s="15">
        <f t="shared" si="37"/>
        <v>3.7735849056603774</v>
      </c>
      <c r="H808" s="8" t="str">
        <f t="shared" si="38"/>
        <v>Yes</v>
      </c>
    </row>
    <row r="809" spans="1:8" x14ac:dyDescent="0.4">
      <c r="A809" s="12" t="s">
        <v>1964</v>
      </c>
      <c r="B809" s="12" t="s">
        <v>1965</v>
      </c>
      <c r="C809" s="12" t="s">
        <v>3699</v>
      </c>
      <c r="D809" s="13">
        <v>35</v>
      </c>
      <c r="E809" s="20">
        <f t="shared" si="36"/>
        <v>65</v>
      </c>
      <c r="F809" s="14">
        <v>2.8571</v>
      </c>
      <c r="G809" s="15">
        <f t="shared" si="37"/>
        <v>2.8571428571428572</v>
      </c>
      <c r="H809" s="8" t="str">
        <f t="shared" si="38"/>
        <v>Yes</v>
      </c>
    </row>
    <row r="810" spans="1:8" x14ac:dyDescent="0.4">
      <c r="A810" s="12" t="s">
        <v>1966</v>
      </c>
      <c r="B810" s="12" t="s">
        <v>1967</v>
      </c>
      <c r="C810" s="12" t="s">
        <v>3699</v>
      </c>
      <c r="D810" s="13">
        <v>36.08</v>
      </c>
      <c r="E810" s="20">
        <f t="shared" si="36"/>
        <v>63.92</v>
      </c>
      <c r="F810" s="14">
        <v>2.7715999999999998</v>
      </c>
      <c r="G810" s="15">
        <f t="shared" si="37"/>
        <v>2.7716186252771622</v>
      </c>
      <c r="H810" s="8" t="str">
        <f t="shared" si="38"/>
        <v>Yes</v>
      </c>
    </row>
    <row r="811" spans="1:8" x14ac:dyDescent="0.4">
      <c r="A811" s="12" t="s">
        <v>1968</v>
      </c>
      <c r="B811" s="12" t="s">
        <v>1969</v>
      </c>
      <c r="C811" s="12" t="s">
        <v>3699</v>
      </c>
      <c r="D811" s="13">
        <v>35</v>
      </c>
      <c r="E811" s="20">
        <f t="shared" si="36"/>
        <v>65</v>
      </c>
      <c r="F811" s="14">
        <v>2.8571</v>
      </c>
      <c r="G811" s="15">
        <f t="shared" si="37"/>
        <v>2.8571428571428572</v>
      </c>
      <c r="H811" s="8" t="str">
        <f t="shared" si="38"/>
        <v>Yes</v>
      </c>
    </row>
    <row r="812" spans="1:8" x14ac:dyDescent="0.4">
      <c r="A812" s="12" t="s">
        <v>1970</v>
      </c>
      <c r="B812" s="12" t="s">
        <v>1971</v>
      </c>
      <c r="C812" s="12" t="s">
        <v>3699</v>
      </c>
      <c r="D812" s="13">
        <v>23</v>
      </c>
      <c r="E812" s="20">
        <f t="shared" si="36"/>
        <v>77</v>
      </c>
      <c r="F812" s="14">
        <v>4.3478000000000003</v>
      </c>
      <c r="G812" s="15">
        <f t="shared" si="37"/>
        <v>4.3478260869565215</v>
      </c>
      <c r="H812" s="8" t="str">
        <f t="shared" si="38"/>
        <v>Yes</v>
      </c>
    </row>
    <row r="813" spans="1:8" x14ac:dyDescent="0.4">
      <c r="A813" s="12" t="s">
        <v>1972</v>
      </c>
      <c r="B813" s="12" t="s">
        <v>1973</v>
      </c>
      <c r="C813" s="12" t="s">
        <v>3699</v>
      </c>
      <c r="D813" s="13">
        <v>38.909999999999997</v>
      </c>
      <c r="E813" s="20">
        <f t="shared" si="36"/>
        <v>61.09</v>
      </c>
      <c r="F813" s="14">
        <v>2.57</v>
      </c>
      <c r="G813" s="15">
        <f t="shared" si="37"/>
        <v>2.5700334104343359</v>
      </c>
      <c r="H813" s="8" t="str">
        <f t="shared" si="38"/>
        <v>Yes</v>
      </c>
    </row>
    <row r="814" spans="1:8" x14ac:dyDescent="0.4">
      <c r="A814" s="12" t="s">
        <v>1974</v>
      </c>
      <c r="B814" s="12" t="s">
        <v>1975</v>
      </c>
      <c r="C814" s="12" t="s">
        <v>3699</v>
      </c>
      <c r="D814" s="13">
        <v>35.729999999999997</v>
      </c>
      <c r="E814" s="20">
        <f t="shared" si="36"/>
        <v>64.27000000000001</v>
      </c>
      <c r="F814" s="14">
        <v>2.7988</v>
      </c>
      <c r="G814" s="15">
        <f t="shared" si="37"/>
        <v>2.7987685418415897</v>
      </c>
      <c r="H814" s="8" t="str">
        <f t="shared" si="38"/>
        <v>Yes</v>
      </c>
    </row>
    <row r="815" spans="1:8" x14ac:dyDescent="0.4">
      <c r="A815" s="12" t="s">
        <v>1976</v>
      </c>
      <c r="B815" s="12" t="s">
        <v>1977</v>
      </c>
      <c r="C815" s="12" t="s">
        <v>3699</v>
      </c>
      <c r="D815" s="13">
        <v>37.94</v>
      </c>
      <c r="E815" s="20">
        <f t="shared" si="36"/>
        <v>62.06</v>
      </c>
      <c r="F815" s="14">
        <v>2.6356999999999999</v>
      </c>
      <c r="G815" s="15">
        <f t="shared" si="37"/>
        <v>2.6357406431207169</v>
      </c>
      <c r="H815" s="8" t="str">
        <f t="shared" si="38"/>
        <v>Yes</v>
      </c>
    </row>
    <row r="816" spans="1:8" x14ac:dyDescent="0.4">
      <c r="A816" s="12" t="s">
        <v>1978</v>
      </c>
      <c r="B816" s="12" t="s">
        <v>1979</v>
      </c>
      <c r="C816" s="12" t="s">
        <v>3699</v>
      </c>
      <c r="D816" s="13">
        <v>23.47</v>
      </c>
      <c r="E816" s="20">
        <f t="shared" si="36"/>
        <v>76.53</v>
      </c>
      <c r="F816" s="14">
        <v>4.2607999999999997</v>
      </c>
      <c r="G816" s="15">
        <f t="shared" si="37"/>
        <v>4.2607584149978699</v>
      </c>
      <c r="H816" s="8" t="str">
        <f t="shared" si="38"/>
        <v>Yes</v>
      </c>
    </row>
    <row r="817" spans="1:8" x14ac:dyDescent="0.4">
      <c r="A817" s="12" t="s">
        <v>1980</v>
      </c>
      <c r="B817" s="12" t="s">
        <v>1981</v>
      </c>
      <c r="C817" s="12" t="s">
        <v>3699</v>
      </c>
      <c r="D817" s="13">
        <v>35</v>
      </c>
      <c r="E817" s="20">
        <f t="shared" si="36"/>
        <v>65</v>
      </c>
      <c r="F817" s="14">
        <v>2.8571</v>
      </c>
      <c r="G817" s="15">
        <f t="shared" si="37"/>
        <v>2.8571428571428572</v>
      </c>
      <c r="H817" s="8" t="str">
        <f t="shared" si="38"/>
        <v>Yes</v>
      </c>
    </row>
    <row r="818" spans="1:8" x14ac:dyDescent="0.4">
      <c r="A818" s="12" t="s">
        <v>1982</v>
      </c>
      <c r="B818" s="12" t="s">
        <v>1983</v>
      </c>
      <c r="C818" s="12" t="s">
        <v>3699</v>
      </c>
      <c r="D818" s="13">
        <v>20</v>
      </c>
      <c r="E818" s="20">
        <f t="shared" si="36"/>
        <v>80</v>
      </c>
      <c r="F818" s="14">
        <v>5</v>
      </c>
      <c r="G818" s="15">
        <f t="shared" si="37"/>
        <v>5</v>
      </c>
      <c r="H818" s="8" t="str">
        <f t="shared" si="38"/>
        <v>Yes</v>
      </c>
    </row>
    <row r="819" spans="1:8" x14ac:dyDescent="0.4">
      <c r="A819" s="12" t="s">
        <v>1984</v>
      </c>
      <c r="B819" s="12" t="s">
        <v>1985</v>
      </c>
      <c r="C819" s="12" t="s">
        <v>3699</v>
      </c>
      <c r="D819" s="13">
        <v>35</v>
      </c>
      <c r="E819" s="20">
        <f t="shared" si="36"/>
        <v>65</v>
      </c>
      <c r="F819" s="14">
        <v>2.8571</v>
      </c>
      <c r="G819" s="15">
        <f t="shared" si="37"/>
        <v>2.8571428571428572</v>
      </c>
      <c r="H819" s="8" t="str">
        <f t="shared" si="38"/>
        <v>Yes</v>
      </c>
    </row>
    <row r="820" spans="1:8" x14ac:dyDescent="0.4">
      <c r="A820" s="12" t="s">
        <v>1990</v>
      </c>
      <c r="B820" s="12" t="s">
        <v>1991</v>
      </c>
      <c r="C820" s="12" t="s">
        <v>3699</v>
      </c>
      <c r="D820" s="13">
        <v>35</v>
      </c>
      <c r="E820" s="20">
        <f t="shared" si="36"/>
        <v>65</v>
      </c>
      <c r="F820" s="14">
        <v>2.8571</v>
      </c>
      <c r="G820" s="15">
        <f t="shared" si="37"/>
        <v>2.8571428571428572</v>
      </c>
      <c r="H820" s="8" t="str">
        <f t="shared" si="38"/>
        <v>Yes</v>
      </c>
    </row>
    <row r="821" spans="1:8" x14ac:dyDescent="0.4">
      <c r="A821" s="12" t="s">
        <v>1992</v>
      </c>
      <c r="B821" s="12" t="s">
        <v>1993</v>
      </c>
      <c r="C821" s="12" t="s">
        <v>3699</v>
      </c>
      <c r="D821" s="13">
        <v>25.77</v>
      </c>
      <c r="E821" s="20">
        <f t="shared" si="36"/>
        <v>74.23</v>
      </c>
      <c r="F821" s="14">
        <v>3.8805000000000001</v>
      </c>
      <c r="G821" s="15">
        <f t="shared" si="37"/>
        <v>3.8804811796662788</v>
      </c>
      <c r="H821" s="8" t="str">
        <f t="shared" si="38"/>
        <v>Yes</v>
      </c>
    </row>
    <row r="822" spans="1:8" x14ac:dyDescent="0.4">
      <c r="A822" s="12" t="s">
        <v>1996</v>
      </c>
      <c r="B822" s="12" t="s">
        <v>1997</v>
      </c>
      <c r="C822" s="12" t="s">
        <v>3699</v>
      </c>
      <c r="D822" s="13">
        <v>35</v>
      </c>
      <c r="E822" s="20">
        <f t="shared" si="36"/>
        <v>65</v>
      </c>
      <c r="F822" s="14">
        <v>2.8571</v>
      </c>
      <c r="G822" s="15">
        <f t="shared" si="37"/>
        <v>2.8571428571428572</v>
      </c>
      <c r="H822" s="8" t="str">
        <f t="shared" si="38"/>
        <v>Yes</v>
      </c>
    </row>
    <row r="823" spans="1:8" x14ac:dyDescent="0.4">
      <c r="A823" s="12" t="s">
        <v>1998</v>
      </c>
      <c r="B823" s="12" t="s">
        <v>1999</v>
      </c>
      <c r="C823" s="12" t="s">
        <v>3699</v>
      </c>
      <c r="D823" s="13">
        <v>30.87</v>
      </c>
      <c r="E823" s="20">
        <f t="shared" si="36"/>
        <v>69.13</v>
      </c>
      <c r="F823" s="14">
        <v>3.2393999999999998</v>
      </c>
      <c r="G823" s="15">
        <f t="shared" si="37"/>
        <v>3.2393909944930352</v>
      </c>
      <c r="H823" s="8" t="str">
        <f t="shared" si="38"/>
        <v>Yes</v>
      </c>
    </row>
    <row r="824" spans="1:8" x14ac:dyDescent="0.4">
      <c r="A824" s="12" t="s">
        <v>2004</v>
      </c>
      <c r="B824" s="12" t="s">
        <v>2005</v>
      </c>
      <c r="C824" s="12" t="s">
        <v>3699</v>
      </c>
      <c r="D824" s="13">
        <v>45.31</v>
      </c>
      <c r="E824" s="20">
        <f t="shared" si="36"/>
        <v>54.69</v>
      </c>
      <c r="F824" s="14">
        <v>2.2069999999999999</v>
      </c>
      <c r="G824" s="15">
        <f t="shared" si="37"/>
        <v>2.2070183182520413</v>
      </c>
      <c r="H824" s="8" t="str">
        <f t="shared" si="38"/>
        <v>Yes</v>
      </c>
    </row>
    <row r="825" spans="1:8" x14ac:dyDescent="0.4">
      <c r="A825" s="12" t="s">
        <v>2006</v>
      </c>
      <c r="B825" s="12" t="s">
        <v>2007</v>
      </c>
      <c r="C825" s="12" t="s">
        <v>3699</v>
      </c>
      <c r="D825" s="13">
        <v>30.08</v>
      </c>
      <c r="E825" s="20">
        <f t="shared" si="36"/>
        <v>69.92</v>
      </c>
      <c r="F825" s="14">
        <v>3.3245</v>
      </c>
      <c r="G825" s="15">
        <f t="shared" si="37"/>
        <v>3.3244680851063833</v>
      </c>
      <c r="H825" s="8" t="str">
        <f t="shared" si="38"/>
        <v>Yes</v>
      </c>
    </row>
    <row r="826" spans="1:8" x14ac:dyDescent="0.4">
      <c r="A826" s="12" t="s">
        <v>2008</v>
      </c>
      <c r="B826" s="12" t="s">
        <v>2009</v>
      </c>
      <c r="C826" s="12" t="s">
        <v>3699</v>
      </c>
      <c r="D826" s="13">
        <v>29.41</v>
      </c>
      <c r="E826" s="20">
        <f t="shared" si="36"/>
        <v>70.59</v>
      </c>
      <c r="F826" s="14">
        <v>3.4001999999999999</v>
      </c>
      <c r="G826" s="15">
        <f t="shared" si="37"/>
        <v>3.4002040122407342</v>
      </c>
      <c r="H826" s="8" t="str">
        <f t="shared" si="38"/>
        <v>Yes</v>
      </c>
    </row>
    <row r="827" spans="1:8" x14ac:dyDescent="0.4">
      <c r="A827" s="12" t="s">
        <v>2010</v>
      </c>
      <c r="B827" s="12" t="s">
        <v>2011</v>
      </c>
      <c r="C827" s="12" t="s">
        <v>3699</v>
      </c>
      <c r="D827" s="13">
        <v>35</v>
      </c>
      <c r="E827" s="20">
        <f t="shared" si="36"/>
        <v>65</v>
      </c>
      <c r="F827" s="14">
        <v>2.8571</v>
      </c>
      <c r="G827" s="15">
        <f t="shared" si="37"/>
        <v>2.8571428571428572</v>
      </c>
      <c r="H827" s="8" t="str">
        <f t="shared" si="38"/>
        <v>Yes</v>
      </c>
    </row>
    <row r="828" spans="1:8" x14ac:dyDescent="0.4">
      <c r="A828" s="12" t="s">
        <v>2014</v>
      </c>
      <c r="B828" s="12" t="s">
        <v>2015</v>
      </c>
      <c r="C828" s="12" t="s">
        <v>3699</v>
      </c>
      <c r="D828" s="13">
        <v>35</v>
      </c>
      <c r="E828" s="20">
        <f t="shared" si="36"/>
        <v>65</v>
      </c>
      <c r="F828" s="14">
        <v>2.8571</v>
      </c>
      <c r="G828" s="15">
        <f t="shared" si="37"/>
        <v>2.8571428571428572</v>
      </c>
      <c r="H828" s="8" t="str">
        <f t="shared" si="38"/>
        <v>Yes</v>
      </c>
    </row>
    <row r="829" spans="1:8" x14ac:dyDescent="0.4">
      <c r="A829" s="12" t="s">
        <v>2016</v>
      </c>
      <c r="B829" s="12" t="s">
        <v>2017</v>
      </c>
      <c r="C829" s="12" t="s">
        <v>3699</v>
      </c>
      <c r="D829" s="13">
        <v>33.97</v>
      </c>
      <c r="E829" s="20">
        <f t="shared" si="36"/>
        <v>66.03</v>
      </c>
      <c r="F829" s="14">
        <v>2.9438</v>
      </c>
      <c r="G829" s="15">
        <f t="shared" si="37"/>
        <v>2.9437739181630853</v>
      </c>
      <c r="H829" s="8" t="str">
        <f t="shared" si="38"/>
        <v>Yes</v>
      </c>
    </row>
    <row r="830" spans="1:8" x14ac:dyDescent="0.4">
      <c r="A830" s="12" t="s">
        <v>2018</v>
      </c>
      <c r="B830" s="12" t="s">
        <v>2019</v>
      </c>
      <c r="C830" s="12" t="s">
        <v>3699</v>
      </c>
      <c r="D830" s="13">
        <v>26.5</v>
      </c>
      <c r="E830" s="20">
        <f t="shared" si="36"/>
        <v>73.5</v>
      </c>
      <c r="F830" s="14">
        <v>3.7736000000000001</v>
      </c>
      <c r="G830" s="15">
        <f t="shared" si="37"/>
        <v>3.7735849056603774</v>
      </c>
      <c r="H830" s="8" t="str">
        <f t="shared" si="38"/>
        <v>Yes</v>
      </c>
    </row>
    <row r="831" spans="1:8" x14ac:dyDescent="0.4">
      <c r="A831" s="12" t="s">
        <v>2020</v>
      </c>
      <c r="B831" s="12" t="s">
        <v>2021</v>
      </c>
      <c r="C831" s="12" t="s">
        <v>3699</v>
      </c>
      <c r="D831" s="13">
        <v>26.5</v>
      </c>
      <c r="E831" s="20">
        <f t="shared" si="36"/>
        <v>73.5</v>
      </c>
      <c r="F831" s="14">
        <v>3.7736000000000001</v>
      </c>
      <c r="G831" s="15">
        <f t="shared" si="37"/>
        <v>3.7735849056603774</v>
      </c>
      <c r="H831" s="8" t="str">
        <f t="shared" si="38"/>
        <v>Yes</v>
      </c>
    </row>
    <row r="832" spans="1:8" x14ac:dyDescent="0.4">
      <c r="A832" s="12" t="s">
        <v>2022</v>
      </c>
      <c r="B832" s="12" t="s">
        <v>2023</v>
      </c>
      <c r="C832" s="12" t="s">
        <v>3699</v>
      </c>
      <c r="D832" s="13">
        <v>35</v>
      </c>
      <c r="E832" s="20">
        <f t="shared" si="36"/>
        <v>65</v>
      </c>
      <c r="F832" s="14">
        <v>2.8571</v>
      </c>
      <c r="G832" s="15">
        <f t="shared" si="37"/>
        <v>2.8571428571428572</v>
      </c>
      <c r="H832" s="8" t="str">
        <f t="shared" si="38"/>
        <v>Yes</v>
      </c>
    </row>
    <row r="833" spans="1:8" x14ac:dyDescent="0.4">
      <c r="A833" s="12" t="s">
        <v>2024</v>
      </c>
      <c r="B833" s="12" t="s">
        <v>2025</v>
      </c>
      <c r="C833" s="12" t="s">
        <v>3699</v>
      </c>
      <c r="D833" s="13">
        <v>35</v>
      </c>
      <c r="E833" s="20">
        <f t="shared" si="36"/>
        <v>65</v>
      </c>
      <c r="F833" s="14">
        <v>2.8571</v>
      </c>
      <c r="G833" s="15">
        <f t="shared" si="37"/>
        <v>2.8571428571428572</v>
      </c>
      <c r="H833" s="8" t="str">
        <f t="shared" si="38"/>
        <v>Yes</v>
      </c>
    </row>
    <row r="834" spans="1:8" x14ac:dyDescent="0.4">
      <c r="A834" s="12" t="s">
        <v>2026</v>
      </c>
      <c r="B834" s="12" t="s">
        <v>2027</v>
      </c>
      <c r="C834" s="12" t="s">
        <v>3699</v>
      </c>
      <c r="D834" s="13">
        <v>24.62</v>
      </c>
      <c r="E834" s="20">
        <f t="shared" si="36"/>
        <v>75.38</v>
      </c>
      <c r="F834" s="14">
        <v>4.0617000000000001</v>
      </c>
      <c r="G834" s="15">
        <f t="shared" si="37"/>
        <v>4.0617384240454912</v>
      </c>
      <c r="H834" s="8" t="str">
        <f t="shared" si="38"/>
        <v>Yes</v>
      </c>
    </row>
    <row r="835" spans="1:8" x14ac:dyDescent="0.4">
      <c r="A835" s="12" t="s">
        <v>2028</v>
      </c>
      <c r="B835" s="12" t="s">
        <v>2029</v>
      </c>
      <c r="C835" s="12" t="s">
        <v>3699</v>
      </c>
      <c r="D835" s="13">
        <v>30.64</v>
      </c>
      <c r="E835" s="20">
        <f t="shared" si="36"/>
        <v>69.36</v>
      </c>
      <c r="F835" s="14">
        <v>3.2637</v>
      </c>
      <c r="G835" s="15">
        <f t="shared" si="37"/>
        <v>3.2637075718015667</v>
      </c>
      <c r="H835" s="8" t="str">
        <f t="shared" si="38"/>
        <v>Yes</v>
      </c>
    </row>
    <row r="836" spans="1:8" x14ac:dyDescent="0.4">
      <c r="A836" s="12" t="s">
        <v>2030</v>
      </c>
      <c r="B836" s="12" t="s">
        <v>2031</v>
      </c>
      <c r="C836" s="12" t="s">
        <v>3699</v>
      </c>
      <c r="D836" s="13">
        <v>35</v>
      </c>
      <c r="E836" s="20">
        <f t="shared" si="36"/>
        <v>65</v>
      </c>
      <c r="F836" s="14">
        <v>2.8571</v>
      </c>
      <c r="G836" s="15">
        <f t="shared" si="37"/>
        <v>2.8571428571428572</v>
      </c>
      <c r="H836" s="8" t="str">
        <f t="shared" si="38"/>
        <v>Yes</v>
      </c>
    </row>
    <row r="837" spans="1:8" x14ac:dyDescent="0.4">
      <c r="A837" s="12" t="s">
        <v>2032</v>
      </c>
      <c r="B837" s="12" t="s">
        <v>2033</v>
      </c>
      <c r="C837" s="12" t="s">
        <v>3699</v>
      </c>
      <c r="D837" s="13">
        <v>20</v>
      </c>
      <c r="E837" s="20">
        <f t="shared" si="36"/>
        <v>80</v>
      </c>
      <c r="F837" s="14">
        <v>5</v>
      </c>
      <c r="G837" s="15">
        <f t="shared" si="37"/>
        <v>5</v>
      </c>
      <c r="H837" s="8" t="str">
        <f t="shared" si="38"/>
        <v>Yes</v>
      </c>
    </row>
    <row r="838" spans="1:8" x14ac:dyDescent="0.4">
      <c r="A838" s="12" t="s">
        <v>2034</v>
      </c>
      <c r="B838" s="12" t="s">
        <v>2035</v>
      </c>
      <c r="C838" s="12" t="s">
        <v>3699</v>
      </c>
      <c r="D838" s="13">
        <v>20</v>
      </c>
      <c r="E838" s="20">
        <f t="shared" ref="E838:E901" si="39">100-D838</f>
        <v>80</v>
      </c>
      <c r="F838" s="14">
        <v>5</v>
      </c>
      <c r="G838" s="15">
        <f t="shared" ref="G838:G901" si="40">IFERROR(100/D838,"")</f>
        <v>5</v>
      </c>
      <c r="H838" s="8" t="str">
        <f t="shared" ref="H838:H901" si="41">IF(E838&gt;0,"Yes","No — 0% funding")</f>
        <v>Yes</v>
      </c>
    </row>
    <row r="839" spans="1:8" x14ac:dyDescent="0.4">
      <c r="A839" s="12" t="s">
        <v>2036</v>
      </c>
      <c r="B839" s="12" t="s">
        <v>2037</v>
      </c>
      <c r="C839" s="12" t="s">
        <v>3699</v>
      </c>
      <c r="D839" s="13">
        <v>20</v>
      </c>
      <c r="E839" s="20">
        <f t="shared" si="39"/>
        <v>80</v>
      </c>
      <c r="F839" s="14">
        <v>5</v>
      </c>
      <c r="G839" s="15">
        <f t="shared" si="40"/>
        <v>5</v>
      </c>
      <c r="H839" s="8" t="str">
        <f t="shared" si="41"/>
        <v>Yes</v>
      </c>
    </row>
    <row r="840" spans="1:8" x14ac:dyDescent="0.4">
      <c r="A840" s="12" t="s">
        <v>2038</v>
      </c>
      <c r="B840" s="12" t="s">
        <v>2039</v>
      </c>
      <c r="C840" s="12" t="s">
        <v>3699</v>
      </c>
      <c r="D840" s="13">
        <v>20</v>
      </c>
      <c r="E840" s="20">
        <f t="shared" si="39"/>
        <v>80</v>
      </c>
      <c r="F840" s="14">
        <v>5</v>
      </c>
      <c r="G840" s="15">
        <f t="shared" si="40"/>
        <v>5</v>
      </c>
      <c r="H840" s="8" t="str">
        <f t="shared" si="41"/>
        <v>Yes</v>
      </c>
    </row>
    <row r="841" spans="1:8" x14ac:dyDescent="0.4">
      <c r="A841" s="12" t="s">
        <v>2040</v>
      </c>
      <c r="B841" s="12" t="s">
        <v>2041</v>
      </c>
      <c r="C841" s="12" t="s">
        <v>3699</v>
      </c>
      <c r="D841" s="13">
        <v>20</v>
      </c>
      <c r="E841" s="20">
        <f t="shared" si="39"/>
        <v>80</v>
      </c>
      <c r="F841" s="14">
        <v>5</v>
      </c>
      <c r="G841" s="15">
        <f t="shared" si="40"/>
        <v>5</v>
      </c>
      <c r="H841" s="8" t="str">
        <f t="shared" si="41"/>
        <v>Yes</v>
      </c>
    </row>
    <row r="842" spans="1:8" x14ac:dyDescent="0.4">
      <c r="A842" s="12" t="s">
        <v>2042</v>
      </c>
      <c r="B842" s="12" t="s">
        <v>2043</v>
      </c>
      <c r="C842" s="12" t="s">
        <v>3699</v>
      </c>
      <c r="D842" s="13">
        <v>20</v>
      </c>
      <c r="E842" s="20">
        <f t="shared" si="39"/>
        <v>80</v>
      </c>
      <c r="F842" s="14">
        <v>5</v>
      </c>
      <c r="G842" s="15">
        <f t="shared" si="40"/>
        <v>5</v>
      </c>
      <c r="H842" s="8" t="str">
        <f t="shared" si="41"/>
        <v>Yes</v>
      </c>
    </row>
    <row r="843" spans="1:8" x14ac:dyDescent="0.4">
      <c r="A843" s="12" t="s">
        <v>2044</v>
      </c>
      <c r="B843" s="12" t="s">
        <v>2045</v>
      </c>
      <c r="C843" s="12" t="s">
        <v>3699</v>
      </c>
      <c r="D843" s="13">
        <v>20</v>
      </c>
      <c r="E843" s="20">
        <f t="shared" si="39"/>
        <v>80</v>
      </c>
      <c r="F843" s="14">
        <v>5</v>
      </c>
      <c r="G843" s="15">
        <f t="shared" si="40"/>
        <v>5</v>
      </c>
      <c r="H843" s="8" t="str">
        <f t="shared" si="41"/>
        <v>Yes</v>
      </c>
    </row>
    <row r="844" spans="1:8" x14ac:dyDescent="0.4">
      <c r="A844" s="12" t="s">
        <v>2046</v>
      </c>
      <c r="B844" s="12" t="s">
        <v>2047</v>
      </c>
      <c r="C844" s="12" t="s">
        <v>3699</v>
      </c>
      <c r="D844" s="13">
        <v>20</v>
      </c>
      <c r="E844" s="20">
        <f t="shared" si="39"/>
        <v>80</v>
      </c>
      <c r="F844" s="14">
        <v>5</v>
      </c>
      <c r="G844" s="15">
        <f t="shared" si="40"/>
        <v>5</v>
      </c>
      <c r="H844" s="8" t="str">
        <f t="shared" si="41"/>
        <v>Yes</v>
      </c>
    </row>
    <row r="845" spans="1:8" x14ac:dyDescent="0.4">
      <c r="A845" s="12" t="s">
        <v>2048</v>
      </c>
      <c r="B845" s="12" t="s">
        <v>2049</v>
      </c>
      <c r="C845" s="12" t="s">
        <v>3699</v>
      </c>
      <c r="D845" s="13">
        <v>35.42</v>
      </c>
      <c r="E845" s="20">
        <f t="shared" si="39"/>
        <v>64.58</v>
      </c>
      <c r="F845" s="14">
        <v>2.8233000000000001</v>
      </c>
      <c r="G845" s="15">
        <f t="shared" si="40"/>
        <v>2.8232636928289101</v>
      </c>
      <c r="H845" s="8" t="str">
        <f t="shared" si="41"/>
        <v>Yes</v>
      </c>
    </row>
    <row r="846" spans="1:8" x14ac:dyDescent="0.4">
      <c r="A846" s="12" t="s">
        <v>2050</v>
      </c>
      <c r="B846" s="12" t="s">
        <v>2051</v>
      </c>
      <c r="C846" s="12" t="s">
        <v>3699</v>
      </c>
      <c r="D846" s="13">
        <v>20</v>
      </c>
      <c r="E846" s="20">
        <f t="shared" si="39"/>
        <v>80</v>
      </c>
      <c r="F846" s="14">
        <v>5</v>
      </c>
      <c r="G846" s="15">
        <f t="shared" si="40"/>
        <v>5</v>
      </c>
      <c r="H846" s="8" t="str">
        <f t="shared" si="41"/>
        <v>Yes</v>
      </c>
    </row>
    <row r="847" spans="1:8" x14ac:dyDescent="0.4">
      <c r="A847" s="12" t="s">
        <v>2052</v>
      </c>
      <c r="B847" s="12" t="s">
        <v>2053</v>
      </c>
      <c r="C847" s="12" t="s">
        <v>3699</v>
      </c>
      <c r="D847" s="13">
        <v>20</v>
      </c>
      <c r="E847" s="20">
        <f t="shared" si="39"/>
        <v>80</v>
      </c>
      <c r="F847" s="14">
        <v>5</v>
      </c>
      <c r="G847" s="15">
        <f t="shared" si="40"/>
        <v>5</v>
      </c>
      <c r="H847" s="8" t="str">
        <f t="shared" si="41"/>
        <v>Yes</v>
      </c>
    </row>
    <row r="848" spans="1:8" x14ac:dyDescent="0.4">
      <c r="A848" s="12" t="s">
        <v>2054</v>
      </c>
      <c r="B848" s="12" t="s">
        <v>2055</v>
      </c>
      <c r="C848" s="12" t="s">
        <v>3699</v>
      </c>
      <c r="D848" s="13">
        <v>20</v>
      </c>
      <c r="E848" s="20">
        <f t="shared" si="39"/>
        <v>80</v>
      </c>
      <c r="F848" s="14">
        <v>5</v>
      </c>
      <c r="G848" s="15">
        <f t="shared" si="40"/>
        <v>5</v>
      </c>
      <c r="H848" s="8" t="str">
        <f t="shared" si="41"/>
        <v>Yes</v>
      </c>
    </row>
    <row r="849" spans="1:8" x14ac:dyDescent="0.4">
      <c r="A849" s="12" t="s">
        <v>2056</v>
      </c>
      <c r="B849" s="12" t="s">
        <v>2057</v>
      </c>
      <c r="C849" s="12" t="s">
        <v>3699</v>
      </c>
      <c r="D849" s="13">
        <v>35</v>
      </c>
      <c r="E849" s="20">
        <f t="shared" si="39"/>
        <v>65</v>
      </c>
      <c r="F849" s="14">
        <v>2.8571</v>
      </c>
      <c r="G849" s="15">
        <f t="shared" si="40"/>
        <v>2.8571428571428572</v>
      </c>
      <c r="H849" s="8" t="str">
        <f t="shared" si="41"/>
        <v>Yes</v>
      </c>
    </row>
    <row r="850" spans="1:8" x14ac:dyDescent="0.4">
      <c r="A850" s="12" t="s">
        <v>2058</v>
      </c>
      <c r="B850" s="12" t="s">
        <v>2059</v>
      </c>
      <c r="C850" s="12" t="s">
        <v>3699</v>
      </c>
      <c r="D850" s="13">
        <v>31.16</v>
      </c>
      <c r="E850" s="20">
        <f t="shared" si="39"/>
        <v>68.84</v>
      </c>
      <c r="F850" s="14">
        <v>3.2092000000000001</v>
      </c>
      <c r="G850" s="15">
        <f t="shared" si="40"/>
        <v>3.2092426187419769</v>
      </c>
      <c r="H850" s="8" t="str">
        <f t="shared" si="41"/>
        <v>Yes</v>
      </c>
    </row>
    <row r="851" spans="1:8" x14ac:dyDescent="0.4">
      <c r="A851" s="12" t="s">
        <v>2064</v>
      </c>
      <c r="B851" s="12" t="s">
        <v>2065</v>
      </c>
      <c r="C851" s="12" t="s">
        <v>3699</v>
      </c>
      <c r="D851" s="13">
        <v>35</v>
      </c>
      <c r="E851" s="20">
        <f t="shared" si="39"/>
        <v>65</v>
      </c>
      <c r="F851" s="14">
        <v>2.8571</v>
      </c>
      <c r="G851" s="15">
        <f t="shared" si="40"/>
        <v>2.8571428571428572</v>
      </c>
      <c r="H851" s="8" t="str">
        <f t="shared" si="41"/>
        <v>Yes</v>
      </c>
    </row>
    <row r="852" spans="1:8" x14ac:dyDescent="0.4">
      <c r="A852" s="12" t="s">
        <v>2066</v>
      </c>
      <c r="B852" s="12" t="s">
        <v>2067</v>
      </c>
      <c r="C852" s="12" t="s">
        <v>3699</v>
      </c>
      <c r="D852" s="13">
        <v>37.090000000000003</v>
      </c>
      <c r="E852" s="20">
        <f t="shared" si="39"/>
        <v>62.91</v>
      </c>
      <c r="F852" s="14">
        <v>2.6960999999999999</v>
      </c>
      <c r="G852" s="15">
        <f t="shared" si="40"/>
        <v>2.696144513345915</v>
      </c>
      <c r="H852" s="8" t="str">
        <f t="shared" si="41"/>
        <v>Yes</v>
      </c>
    </row>
    <row r="853" spans="1:8" x14ac:dyDescent="0.4">
      <c r="A853" s="12" t="s">
        <v>2068</v>
      </c>
      <c r="B853" s="12" t="s">
        <v>2069</v>
      </c>
      <c r="C853" s="12" t="s">
        <v>3699</v>
      </c>
      <c r="D853" s="13">
        <v>20</v>
      </c>
      <c r="E853" s="20">
        <f t="shared" si="39"/>
        <v>80</v>
      </c>
      <c r="F853" s="14">
        <v>5</v>
      </c>
      <c r="G853" s="15">
        <f t="shared" si="40"/>
        <v>5</v>
      </c>
      <c r="H853" s="8" t="str">
        <f t="shared" si="41"/>
        <v>Yes</v>
      </c>
    </row>
    <row r="854" spans="1:8" x14ac:dyDescent="0.4">
      <c r="A854" s="12" t="s">
        <v>2070</v>
      </c>
      <c r="B854" s="12" t="s">
        <v>2071</v>
      </c>
      <c r="C854" s="12" t="s">
        <v>3699</v>
      </c>
      <c r="D854" s="13">
        <v>20</v>
      </c>
      <c r="E854" s="20">
        <f t="shared" si="39"/>
        <v>80</v>
      </c>
      <c r="F854" s="14">
        <v>5</v>
      </c>
      <c r="G854" s="15">
        <f t="shared" si="40"/>
        <v>5</v>
      </c>
      <c r="H854" s="8" t="str">
        <f t="shared" si="41"/>
        <v>Yes</v>
      </c>
    </row>
    <row r="855" spans="1:8" x14ac:dyDescent="0.4">
      <c r="A855" s="12" t="s">
        <v>3732</v>
      </c>
      <c r="B855" s="12" t="s">
        <v>3733</v>
      </c>
      <c r="C855" s="12" t="s">
        <v>3699</v>
      </c>
      <c r="D855" s="13">
        <v>26.5</v>
      </c>
      <c r="E855" s="20">
        <f t="shared" si="39"/>
        <v>73.5</v>
      </c>
      <c r="F855" s="14">
        <v>3.7736000000000001</v>
      </c>
      <c r="G855" s="15">
        <f t="shared" si="40"/>
        <v>3.7735849056603774</v>
      </c>
      <c r="H855" s="8" t="str">
        <f t="shared" si="41"/>
        <v>Yes</v>
      </c>
    </row>
    <row r="856" spans="1:8" x14ac:dyDescent="0.4">
      <c r="A856" s="12" t="s">
        <v>2072</v>
      </c>
      <c r="B856" s="12" t="s">
        <v>2073</v>
      </c>
      <c r="C856" s="12" t="s">
        <v>3699</v>
      </c>
      <c r="D856" s="13">
        <v>37.86</v>
      </c>
      <c r="E856" s="20">
        <f t="shared" si="39"/>
        <v>62.14</v>
      </c>
      <c r="F856" s="14">
        <v>2.6413000000000002</v>
      </c>
      <c r="G856" s="15">
        <f t="shared" si="40"/>
        <v>2.6413100898045432</v>
      </c>
      <c r="H856" s="8" t="str">
        <f t="shared" si="41"/>
        <v>Yes</v>
      </c>
    </row>
    <row r="857" spans="1:8" x14ac:dyDescent="0.4">
      <c r="A857" s="12" t="s">
        <v>2074</v>
      </c>
      <c r="B857" s="12" t="s">
        <v>2075</v>
      </c>
      <c r="C857" s="12" t="s">
        <v>3699</v>
      </c>
      <c r="D857" s="13">
        <v>26.74</v>
      </c>
      <c r="E857" s="20">
        <f t="shared" si="39"/>
        <v>73.260000000000005</v>
      </c>
      <c r="F857" s="14">
        <v>3.7397</v>
      </c>
      <c r="G857" s="15">
        <f t="shared" si="40"/>
        <v>3.7397157816005984</v>
      </c>
      <c r="H857" s="8" t="str">
        <f t="shared" si="41"/>
        <v>Yes</v>
      </c>
    </row>
    <row r="858" spans="1:8" x14ac:dyDescent="0.4">
      <c r="A858" s="12" t="s">
        <v>2076</v>
      </c>
      <c r="B858" s="12" t="s">
        <v>2077</v>
      </c>
      <c r="C858" s="12" t="s">
        <v>3699</v>
      </c>
      <c r="D858" s="13">
        <v>27.59</v>
      </c>
      <c r="E858" s="20">
        <f t="shared" si="39"/>
        <v>72.41</v>
      </c>
      <c r="F858" s="14">
        <v>3.6244999999999998</v>
      </c>
      <c r="G858" s="15">
        <f t="shared" si="40"/>
        <v>3.6245016310257339</v>
      </c>
      <c r="H858" s="8" t="str">
        <f t="shared" si="41"/>
        <v>Yes</v>
      </c>
    </row>
    <row r="859" spans="1:8" x14ac:dyDescent="0.4">
      <c r="A859" s="12" t="s">
        <v>2078</v>
      </c>
      <c r="B859" s="12" t="s">
        <v>2079</v>
      </c>
      <c r="C859" s="12" t="s">
        <v>3699</v>
      </c>
      <c r="D859" s="13">
        <v>26.5</v>
      </c>
      <c r="E859" s="20">
        <f t="shared" si="39"/>
        <v>73.5</v>
      </c>
      <c r="F859" s="14">
        <v>3.7736000000000001</v>
      </c>
      <c r="G859" s="15">
        <f t="shared" si="40"/>
        <v>3.7735849056603774</v>
      </c>
      <c r="H859" s="8" t="str">
        <f t="shared" si="41"/>
        <v>Yes</v>
      </c>
    </row>
    <row r="860" spans="1:8" x14ac:dyDescent="0.4">
      <c r="A860" s="12" t="s">
        <v>2080</v>
      </c>
      <c r="B860" s="12" t="s">
        <v>2081</v>
      </c>
      <c r="C860" s="12" t="s">
        <v>3699</v>
      </c>
      <c r="D860" s="13">
        <v>50</v>
      </c>
      <c r="E860" s="20">
        <f t="shared" si="39"/>
        <v>50</v>
      </c>
      <c r="F860" s="14">
        <v>2</v>
      </c>
      <c r="G860" s="15">
        <f t="shared" si="40"/>
        <v>2</v>
      </c>
      <c r="H860" s="8" t="str">
        <f t="shared" si="41"/>
        <v>Yes</v>
      </c>
    </row>
    <row r="861" spans="1:8" x14ac:dyDescent="0.4">
      <c r="A861" s="12" t="s">
        <v>2082</v>
      </c>
      <c r="B861" s="12" t="s">
        <v>2083</v>
      </c>
      <c r="C861" s="12" t="s">
        <v>3699</v>
      </c>
      <c r="D861" s="13">
        <v>20</v>
      </c>
      <c r="E861" s="20">
        <f t="shared" si="39"/>
        <v>80</v>
      </c>
      <c r="F861" s="14">
        <v>5</v>
      </c>
      <c r="G861" s="15">
        <f t="shared" si="40"/>
        <v>5</v>
      </c>
      <c r="H861" s="8" t="str">
        <f t="shared" si="41"/>
        <v>Yes</v>
      </c>
    </row>
    <row r="862" spans="1:8" x14ac:dyDescent="0.4">
      <c r="A862" s="12" t="s">
        <v>2084</v>
      </c>
      <c r="B862" s="12" t="s">
        <v>2085</v>
      </c>
      <c r="C862" s="12" t="s">
        <v>3699</v>
      </c>
      <c r="D862" s="13">
        <v>26.5</v>
      </c>
      <c r="E862" s="20">
        <f t="shared" si="39"/>
        <v>73.5</v>
      </c>
      <c r="F862" s="14">
        <v>3.7736000000000001</v>
      </c>
      <c r="G862" s="15">
        <f t="shared" si="40"/>
        <v>3.7735849056603774</v>
      </c>
      <c r="H862" s="8" t="str">
        <f t="shared" si="41"/>
        <v>Yes</v>
      </c>
    </row>
    <row r="863" spans="1:8" x14ac:dyDescent="0.4">
      <c r="A863" s="12" t="s">
        <v>2086</v>
      </c>
      <c r="B863" s="12" t="s">
        <v>2087</v>
      </c>
      <c r="C863" s="12" t="s">
        <v>3699</v>
      </c>
      <c r="D863" s="13">
        <v>35</v>
      </c>
      <c r="E863" s="20">
        <f t="shared" si="39"/>
        <v>65</v>
      </c>
      <c r="F863" s="14">
        <v>2.8571</v>
      </c>
      <c r="G863" s="15">
        <f t="shared" si="40"/>
        <v>2.8571428571428572</v>
      </c>
      <c r="H863" s="8" t="str">
        <f t="shared" si="41"/>
        <v>Yes</v>
      </c>
    </row>
    <row r="864" spans="1:8" x14ac:dyDescent="0.4">
      <c r="A864" s="12" t="s">
        <v>3734</v>
      </c>
      <c r="B864" s="12" t="s">
        <v>3735</v>
      </c>
      <c r="C864" s="12" t="s">
        <v>3699</v>
      </c>
      <c r="D864" s="13">
        <v>26.5</v>
      </c>
      <c r="E864" s="20">
        <f t="shared" si="39"/>
        <v>73.5</v>
      </c>
      <c r="F864" s="14">
        <v>3.7736000000000001</v>
      </c>
      <c r="G864" s="15">
        <f t="shared" si="40"/>
        <v>3.7735849056603774</v>
      </c>
      <c r="H864" s="8" t="str">
        <f t="shared" si="41"/>
        <v>Yes</v>
      </c>
    </row>
    <row r="865" spans="1:8" x14ac:dyDescent="0.4">
      <c r="A865" s="12" t="s">
        <v>2094</v>
      </c>
      <c r="B865" s="12" t="s">
        <v>2095</v>
      </c>
      <c r="C865" s="12" t="s">
        <v>3699</v>
      </c>
      <c r="D865" s="13">
        <v>20</v>
      </c>
      <c r="E865" s="20">
        <f t="shared" si="39"/>
        <v>80</v>
      </c>
      <c r="F865" s="14">
        <v>5</v>
      </c>
      <c r="G865" s="15">
        <f t="shared" si="40"/>
        <v>5</v>
      </c>
      <c r="H865" s="8" t="str">
        <f t="shared" si="41"/>
        <v>Yes</v>
      </c>
    </row>
    <row r="866" spans="1:8" x14ac:dyDescent="0.4">
      <c r="A866" s="12" t="s">
        <v>2096</v>
      </c>
      <c r="B866" s="12" t="s">
        <v>2097</v>
      </c>
      <c r="C866" s="12" t="s">
        <v>3699</v>
      </c>
      <c r="D866" s="13">
        <v>20</v>
      </c>
      <c r="E866" s="20">
        <f t="shared" si="39"/>
        <v>80</v>
      </c>
      <c r="F866" s="14">
        <v>5</v>
      </c>
      <c r="G866" s="15">
        <f t="shared" si="40"/>
        <v>5</v>
      </c>
      <c r="H866" s="8" t="str">
        <f t="shared" si="41"/>
        <v>Yes</v>
      </c>
    </row>
    <row r="867" spans="1:8" x14ac:dyDescent="0.4">
      <c r="A867" s="12" t="s">
        <v>2098</v>
      </c>
      <c r="B867" s="12" t="s">
        <v>2099</v>
      </c>
      <c r="C867" s="12" t="s">
        <v>3699</v>
      </c>
      <c r="D867" s="13">
        <v>20</v>
      </c>
      <c r="E867" s="20">
        <f t="shared" si="39"/>
        <v>80</v>
      </c>
      <c r="F867" s="14">
        <v>5</v>
      </c>
      <c r="G867" s="15">
        <f t="shared" si="40"/>
        <v>5</v>
      </c>
      <c r="H867" s="8" t="str">
        <f t="shared" si="41"/>
        <v>Yes</v>
      </c>
    </row>
    <row r="868" spans="1:8" x14ac:dyDescent="0.4">
      <c r="A868" s="12" t="s">
        <v>2100</v>
      </c>
      <c r="B868" s="12" t="s">
        <v>2101</v>
      </c>
      <c r="C868" s="12" t="s">
        <v>3699</v>
      </c>
      <c r="D868" s="13">
        <v>20</v>
      </c>
      <c r="E868" s="20">
        <f t="shared" si="39"/>
        <v>80</v>
      </c>
      <c r="F868" s="14">
        <v>5</v>
      </c>
      <c r="G868" s="15">
        <f t="shared" si="40"/>
        <v>5</v>
      </c>
      <c r="H868" s="8" t="str">
        <f t="shared" si="41"/>
        <v>Yes</v>
      </c>
    </row>
    <row r="869" spans="1:8" x14ac:dyDescent="0.4">
      <c r="A869" s="12" t="s">
        <v>2102</v>
      </c>
      <c r="B869" s="12" t="s">
        <v>2103</v>
      </c>
      <c r="C869" s="12" t="s">
        <v>3699</v>
      </c>
      <c r="D869" s="13">
        <v>20</v>
      </c>
      <c r="E869" s="20">
        <f t="shared" si="39"/>
        <v>80</v>
      </c>
      <c r="F869" s="14">
        <v>5</v>
      </c>
      <c r="G869" s="15">
        <f t="shared" si="40"/>
        <v>5</v>
      </c>
      <c r="H869" s="8" t="str">
        <f t="shared" si="41"/>
        <v>Yes</v>
      </c>
    </row>
    <row r="870" spans="1:8" x14ac:dyDescent="0.4">
      <c r="A870" s="12" t="s">
        <v>2104</v>
      </c>
      <c r="B870" s="12" t="s">
        <v>2105</v>
      </c>
      <c r="C870" s="12" t="s">
        <v>3699</v>
      </c>
      <c r="D870" s="13">
        <v>20</v>
      </c>
      <c r="E870" s="20">
        <f t="shared" si="39"/>
        <v>80</v>
      </c>
      <c r="F870" s="14">
        <v>5</v>
      </c>
      <c r="G870" s="15">
        <f t="shared" si="40"/>
        <v>5</v>
      </c>
      <c r="H870" s="8" t="str">
        <f t="shared" si="41"/>
        <v>Yes</v>
      </c>
    </row>
    <row r="871" spans="1:8" x14ac:dyDescent="0.4">
      <c r="A871" s="12" t="s">
        <v>2106</v>
      </c>
      <c r="B871" s="12" t="s">
        <v>2107</v>
      </c>
      <c r="C871" s="12" t="s">
        <v>3699</v>
      </c>
      <c r="D871" s="13">
        <v>20</v>
      </c>
      <c r="E871" s="20">
        <f t="shared" si="39"/>
        <v>80</v>
      </c>
      <c r="F871" s="14">
        <v>5</v>
      </c>
      <c r="G871" s="15">
        <f t="shared" si="40"/>
        <v>5</v>
      </c>
      <c r="H871" s="8" t="str">
        <f t="shared" si="41"/>
        <v>Yes</v>
      </c>
    </row>
    <row r="872" spans="1:8" x14ac:dyDescent="0.4">
      <c r="A872" s="12" t="s">
        <v>2108</v>
      </c>
      <c r="B872" s="12" t="s">
        <v>2109</v>
      </c>
      <c r="C872" s="12" t="s">
        <v>3699</v>
      </c>
      <c r="D872" s="13">
        <v>20</v>
      </c>
      <c r="E872" s="20">
        <f t="shared" si="39"/>
        <v>80</v>
      </c>
      <c r="F872" s="14">
        <v>5</v>
      </c>
      <c r="G872" s="15">
        <f t="shared" si="40"/>
        <v>5</v>
      </c>
      <c r="H872" s="8" t="str">
        <f t="shared" si="41"/>
        <v>Yes</v>
      </c>
    </row>
    <row r="873" spans="1:8" x14ac:dyDescent="0.4">
      <c r="A873" s="12" t="s">
        <v>2110</v>
      </c>
      <c r="B873" s="12" t="s">
        <v>2111</v>
      </c>
      <c r="C873" s="12" t="s">
        <v>3699</v>
      </c>
      <c r="D873" s="13">
        <v>20</v>
      </c>
      <c r="E873" s="20">
        <f t="shared" si="39"/>
        <v>80</v>
      </c>
      <c r="F873" s="14">
        <v>5</v>
      </c>
      <c r="G873" s="15">
        <f t="shared" si="40"/>
        <v>5</v>
      </c>
      <c r="H873" s="8" t="str">
        <f t="shared" si="41"/>
        <v>Yes</v>
      </c>
    </row>
    <row r="874" spans="1:8" x14ac:dyDescent="0.4">
      <c r="A874" s="12" t="s">
        <v>2112</v>
      </c>
      <c r="B874" s="12" t="s">
        <v>2113</v>
      </c>
      <c r="C874" s="12" t="s">
        <v>3699</v>
      </c>
      <c r="D874" s="13">
        <v>20</v>
      </c>
      <c r="E874" s="20">
        <f t="shared" si="39"/>
        <v>80</v>
      </c>
      <c r="F874" s="14">
        <v>5</v>
      </c>
      <c r="G874" s="15">
        <f t="shared" si="40"/>
        <v>5</v>
      </c>
      <c r="H874" s="8" t="str">
        <f t="shared" si="41"/>
        <v>Yes</v>
      </c>
    </row>
    <row r="875" spans="1:8" x14ac:dyDescent="0.4">
      <c r="A875" s="12" t="s">
        <v>2114</v>
      </c>
      <c r="B875" s="12" t="s">
        <v>2115</v>
      </c>
      <c r="C875" s="12" t="s">
        <v>3699</v>
      </c>
      <c r="D875" s="13">
        <v>20</v>
      </c>
      <c r="E875" s="20">
        <f t="shared" si="39"/>
        <v>80</v>
      </c>
      <c r="F875" s="14">
        <v>5</v>
      </c>
      <c r="G875" s="15">
        <f t="shared" si="40"/>
        <v>5</v>
      </c>
      <c r="H875" s="8" t="str">
        <f t="shared" si="41"/>
        <v>Yes</v>
      </c>
    </row>
    <row r="876" spans="1:8" x14ac:dyDescent="0.4">
      <c r="A876" s="12" t="s">
        <v>2116</v>
      </c>
      <c r="B876" s="12" t="s">
        <v>2117</v>
      </c>
      <c r="C876" s="12" t="s">
        <v>3699</v>
      </c>
      <c r="D876" s="13">
        <v>35</v>
      </c>
      <c r="E876" s="20">
        <f t="shared" si="39"/>
        <v>65</v>
      </c>
      <c r="F876" s="14">
        <v>2.8571</v>
      </c>
      <c r="G876" s="15">
        <f t="shared" si="40"/>
        <v>2.8571428571428572</v>
      </c>
      <c r="H876" s="8" t="str">
        <f t="shared" si="41"/>
        <v>Yes</v>
      </c>
    </row>
    <row r="877" spans="1:8" x14ac:dyDescent="0.4">
      <c r="A877" s="12" t="s">
        <v>2118</v>
      </c>
      <c r="B877" s="12" t="s">
        <v>2119</v>
      </c>
      <c r="C877" s="12" t="s">
        <v>3699</v>
      </c>
      <c r="D877" s="13">
        <v>20</v>
      </c>
      <c r="E877" s="20">
        <f t="shared" si="39"/>
        <v>80</v>
      </c>
      <c r="F877" s="14">
        <v>5</v>
      </c>
      <c r="G877" s="15">
        <f t="shared" si="40"/>
        <v>5</v>
      </c>
      <c r="H877" s="8" t="str">
        <f t="shared" si="41"/>
        <v>Yes</v>
      </c>
    </row>
    <row r="878" spans="1:8" x14ac:dyDescent="0.4">
      <c r="A878" s="12" t="s">
        <v>2120</v>
      </c>
      <c r="B878" s="12" t="s">
        <v>2121</v>
      </c>
      <c r="C878" s="12" t="s">
        <v>3699</v>
      </c>
      <c r="D878" s="13">
        <v>20</v>
      </c>
      <c r="E878" s="20">
        <f t="shared" si="39"/>
        <v>80</v>
      </c>
      <c r="F878" s="14">
        <v>5</v>
      </c>
      <c r="G878" s="15">
        <f t="shared" si="40"/>
        <v>5</v>
      </c>
      <c r="H878" s="8" t="str">
        <f t="shared" si="41"/>
        <v>Yes</v>
      </c>
    </row>
    <row r="879" spans="1:8" x14ac:dyDescent="0.4">
      <c r="A879" s="12" t="s">
        <v>2122</v>
      </c>
      <c r="B879" s="12" t="s">
        <v>2123</v>
      </c>
      <c r="C879" s="12" t="s">
        <v>3699</v>
      </c>
      <c r="D879" s="13">
        <v>20</v>
      </c>
      <c r="E879" s="20">
        <f t="shared" si="39"/>
        <v>80</v>
      </c>
      <c r="F879" s="14">
        <v>5</v>
      </c>
      <c r="G879" s="15">
        <f t="shared" si="40"/>
        <v>5</v>
      </c>
      <c r="H879" s="8" t="str">
        <f t="shared" si="41"/>
        <v>Yes</v>
      </c>
    </row>
    <row r="880" spans="1:8" x14ac:dyDescent="0.4">
      <c r="A880" s="12" t="s">
        <v>2124</v>
      </c>
      <c r="B880" s="12" t="s">
        <v>2125</v>
      </c>
      <c r="C880" s="12" t="s">
        <v>3699</v>
      </c>
      <c r="D880" s="13">
        <v>20</v>
      </c>
      <c r="E880" s="20">
        <f t="shared" si="39"/>
        <v>80</v>
      </c>
      <c r="F880" s="14">
        <v>5</v>
      </c>
      <c r="G880" s="15">
        <f t="shared" si="40"/>
        <v>5</v>
      </c>
      <c r="H880" s="8" t="str">
        <f t="shared" si="41"/>
        <v>Yes</v>
      </c>
    </row>
    <row r="881" spans="1:8" x14ac:dyDescent="0.4">
      <c r="A881" s="12" t="s">
        <v>2128</v>
      </c>
      <c r="B881" s="12" t="s">
        <v>2129</v>
      </c>
      <c r="C881" s="12" t="s">
        <v>3699</v>
      </c>
      <c r="D881" s="13">
        <v>20</v>
      </c>
      <c r="E881" s="20">
        <f t="shared" si="39"/>
        <v>80</v>
      </c>
      <c r="F881" s="14">
        <v>5</v>
      </c>
      <c r="G881" s="15">
        <f t="shared" si="40"/>
        <v>5</v>
      </c>
      <c r="H881" s="8" t="str">
        <f t="shared" si="41"/>
        <v>Yes</v>
      </c>
    </row>
    <row r="882" spans="1:8" x14ac:dyDescent="0.4">
      <c r="A882" s="12" t="s">
        <v>2130</v>
      </c>
      <c r="B882" s="12" t="s">
        <v>2131</v>
      </c>
      <c r="C882" s="12" t="s">
        <v>3699</v>
      </c>
      <c r="D882" s="13">
        <v>28.12</v>
      </c>
      <c r="E882" s="20">
        <f t="shared" si="39"/>
        <v>71.88</v>
      </c>
      <c r="F882" s="14">
        <v>3.5562</v>
      </c>
      <c r="G882" s="15">
        <f t="shared" si="40"/>
        <v>3.5561877667140824</v>
      </c>
      <c r="H882" s="8" t="str">
        <f t="shared" si="41"/>
        <v>Yes</v>
      </c>
    </row>
    <row r="883" spans="1:8" x14ac:dyDescent="0.4">
      <c r="A883" s="12" t="s">
        <v>2134</v>
      </c>
      <c r="B883" s="12" t="s">
        <v>2135</v>
      </c>
      <c r="C883" s="12" t="s">
        <v>3699</v>
      </c>
      <c r="D883" s="13">
        <v>40.04</v>
      </c>
      <c r="E883" s="20">
        <f t="shared" si="39"/>
        <v>59.96</v>
      </c>
      <c r="F883" s="14">
        <v>2.4975000000000001</v>
      </c>
      <c r="G883" s="15">
        <f t="shared" si="40"/>
        <v>2.4975024975024978</v>
      </c>
      <c r="H883" s="8" t="str">
        <f t="shared" si="41"/>
        <v>Yes</v>
      </c>
    </row>
    <row r="884" spans="1:8" x14ac:dyDescent="0.4">
      <c r="A884" s="12" t="s">
        <v>3736</v>
      </c>
      <c r="B884" s="12" t="s">
        <v>3737</v>
      </c>
      <c r="C884" s="12" t="s">
        <v>3699</v>
      </c>
      <c r="D884" s="13">
        <v>26.5</v>
      </c>
      <c r="E884" s="20">
        <f t="shared" si="39"/>
        <v>73.5</v>
      </c>
      <c r="F884" s="14">
        <v>3.7736000000000001</v>
      </c>
      <c r="G884" s="15">
        <f t="shared" si="40"/>
        <v>3.7735849056603774</v>
      </c>
      <c r="H884" s="8" t="str">
        <f t="shared" si="41"/>
        <v>Yes</v>
      </c>
    </row>
    <row r="885" spans="1:8" x14ac:dyDescent="0.4">
      <c r="A885" s="12" t="s">
        <v>2136</v>
      </c>
      <c r="B885" s="12" t="s">
        <v>2137</v>
      </c>
      <c r="C885" s="12" t="s">
        <v>3699</v>
      </c>
      <c r="D885" s="13">
        <v>50</v>
      </c>
      <c r="E885" s="20">
        <f t="shared" si="39"/>
        <v>50</v>
      </c>
      <c r="F885" s="14">
        <v>2</v>
      </c>
      <c r="G885" s="15">
        <f t="shared" si="40"/>
        <v>2</v>
      </c>
      <c r="H885" s="8" t="str">
        <f t="shared" si="41"/>
        <v>Yes</v>
      </c>
    </row>
    <row r="886" spans="1:8" x14ac:dyDescent="0.4">
      <c r="A886" s="12" t="s">
        <v>2138</v>
      </c>
      <c r="B886" s="12" t="s">
        <v>2139</v>
      </c>
      <c r="C886" s="12" t="s">
        <v>3699</v>
      </c>
      <c r="D886" s="13">
        <v>20</v>
      </c>
      <c r="E886" s="20">
        <f t="shared" si="39"/>
        <v>80</v>
      </c>
      <c r="F886" s="14">
        <v>5</v>
      </c>
      <c r="G886" s="15">
        <f t="shared" si="40"/>
        <v>5</v>
      </c>
      <c r="H886" s="8" t="str">
        <f t="shared" si="41"/>
        <v>Yes</v>
      </c>
    </row>
    <row r="887" spans="1:8" x14ac:dyDescent="0.4">
      <c r="A887" s="12" t="s">
        <v>2140</v>
      </c>
      <c r="B887" s="12" t="s">
        <v>2141</v>
      </c>
      <c r="C887" s="12" t="s">
        <v>3699</v>
      </c>
      <c r="D887" s="13">
        <v>27.99</v>
      </c>
      <c r="E887" s="20">
        <f t="shared" si="39"/>
        <v>72.010000000000005</v>
      </c>
      <c r="F887" s="14">
        <v>3.5727000000000002</v>
      </c>
      <c r="G887" s="15">
        <f t="shared" si="40"/>
        <v>3.5727045373347628</v>
      </c>
      <c r="H887" s="8" t="str">
        <f t="shared" si="41"/>
        <v>Yes</v>
      </c>
    </row>
    <row r="888" spans="1:8" x14ac:dyDescent="0.4">
      <c r="A888" s="12" t="s">
        <v>2142</v>
      </c>
      <c r="B888" s="12" t="s">
        <v>2143</v>
      </c>
      <c r="C888" s="12" t="s">
        <v>3699</v>
      </c>
      <c r="D888" s="13">
        <v>31.52</v>
      </c>
      <c r="E888" s="20">
        <f t="shared" si="39"/>
        <v>68.48</v>
      </c>
      <c r="F888" s="14">
        <v>3.1726000000000001</v>
      </c>
      <c r="G888" s="15">
        <f t="shared" si="40"/>
        <v>3.1725888324873095</v>
      </c>
      <c r="H888" s="8" t="str">
        <f t="shared" si="41"/>
        <v>Yes</v>
      </c>
    </row>
    <row r="889" spans="1:8" x14ac:dyDescent="0.4">
      <c r="A889" s="12" t="s">
        <v>2146</v>
      </c>
      <c r="B889" s="12" t="s">
        <v>2147</v>
      </c>
      <c r="C889" s="12" t="s">
        <v>3699</v>
      </c>
      <c r="D889" s="13">
        <v>26.5</v>
      </c>
      <c r="E889" s="20">
        <f t="shared" si="39"/>
        <v>73.5</v>
      </c>
      <c r="F889" s="14">
        <v>3.7736000000000001</v>
      </c>
      <c r="G889" s="15">
        <f t="shared" si="40"/>
        <v>3.7735849056603774</v>
      </c>
      <c r="H889" s="8" t="str">
        <f t="shared" si="41"/>
        <v>Yes</v>
      </c>
    </row>
    <row r="890" spans="1:8" x14ac:dyDescent="0.4">
      <c r="A890" s="12" t="s">
        <v>2148</v>
      </c>
      <c r="B890" s="12" t="s">
        <v>2149</v>
      </c>
      <c r="C890" s="12" t="s">
        <v>3699</v>
      </c>
      <c r="D890" s="13">
        <v>20</v>
      </c>
      <c r="E890" s="20">
        <f t="shared" si="39"/>
        <v>80</v>
      </c>
      <c r="F890" s="14">
        <v>5</v>
      </c>
      <c r="G890" s="15">
        <f t="shared" si="40"/>
        <v>5</v>
      </c>
      <c r="H890" s="8" t="str">
        <f t="shared" si="41"/>
        <v>Yes</v>
      </c>
    </row>
    <row r="891" spans="1:8" x14ac:dyDescent="0.4">
      <c r="A891" s="12" t="s">
        <v>2150</v>
      </c>
      <c r="B891" s="12" t="s">
        <v>2151</v>
      </c>
      <c r="C891" s="12" t="s">
        <v>3699</v>
      </c>
      <c r="D891" s="13">
        <v>26.59</v>
      </c>
      <c r="E891" s="20">
        <f t="shared" si="39"/>
        <v>73.41</v>
      </c>
      <c r="F891" s="14">
        <v>3.7608000000000001</v>
      </c>
      <c r="G891" s="15">
        <f t="shared" si="40"/>
        <v>3.7608123354644603</v>
      </c>
      <c r="H891" s="8" t="str">
        <f t="shared" si="41"/>
        <v>Yes</v>
      </c>
    </row>
    <row r="892" spans="1:8" x14ac:dyDescent="0.4">
      <c r="A892" s="12" t="s">
        <v>2154</v>
      </c>
      <c r="B892" s="12" t="s">
        <v>2155</v>
      </c>
      <c r="C892" s="12" t="s">
        <v>3699</v>
      </c>
      <c r="D892" s="13">
        <v>26.88</v>
      </c>
      <c r="E892" s="20">
        <f t="shared" si="39"/>
        <v>73.12</v>
      </c>
      <c r="F892" s="14">
        <v>3.7202000000000002</v>
      </c>
      <c r="G892" s="15">
        <f t="shared" si="40"/>
        <v>3.7202380952380953</v>
      </c>
      <c r="H892" s="8" t="str">
        <f t="shared" si="41"/>
        <v>Yes</v>
      </c>
    </row>
    <row r="893" spans="1:8" x14ac:dyDescent="0.4">
      <c r="A893" s="12" t="s">
        <v>2156</v>
      </c>
      <c r="B893" s="12" t="s">
        <v>2157</v>
      </c>
      <c r="C893" s="12" t="s">
        <v>3699</v>
      </c>
      <c r="D893" s="13">
        <v>37.99</v>
      </c>
      <c r="E893" s="20">
        <f t="shared" si="39"/>
        <v>62.01</v>
      </c>
      <c r="F893" s="14">
        <v>2.6322999999999999</v>
      </c>
      <c r="G893" s="15">
        <f t="shared" si="40"/>
        <v>2.6322716504343249</v>
      </c>
      <c r="H893" s="8" t="str">
        <f t="shared" si="41"/>
        <v>Yes</v>
      </c>
    </row>
    <row r="894" spans="1:8" x14ac:dyDescent="0.4">
      <c r="A894" s="12" t="s">
        <v>2158</v>
      </c>
      <c r="B894" s="12" t="s">
        <v>2159</v>
      </c>
      <c r="C894" s="12" t="s">
        <v>3699</v>
      </c>
      <c r="D894" s="13">
        <v>20</v>
      </c>
      <c r="E894" s="20">
        <f t="shared" si="39"/>
        <v>80</v>
      </c>
      <c r="F894" s="14">
        <v>5</v>
      </c>
      <c r="G894" s="15">
        <f t="shared" si="40"/>
        <v>5</v>
      </c>
      <c r="H894" s="8" t="str">
        <f t="shared" si="41"/>
        <v>Yes</v>
      </c>
    </row>
    <row r="895" spans="1:8" x14ac:dyDescent="0.4">
      <c r="A895" s="12" t="s">
        <v>2160</v>
      </c>
      <c r="B895" s="12" t="s">
        <v>2161</v>
      </c>
      <c r="C895" s="12" t="s">
        <v>3699</v>
      </c>
      <c r="D895" s="13">
        <v>20</v>
      </c>
      <c r="E895" s="20">
        <f t="shared" si="39"/>
        <v>80</v>
      </c>
      <c r="F895" s="14">
        <v>5</v>
      </c>
      <c r="G895" s="15">
        <f t="shared" si="40"/>
        <v>5</v>
      </c>
      <c r="H895" s="8" t="str">
        <f t="shared" si="41"/>
        <v>Yes</v>
      </c>
    </row>
    <row r="896" spans="1:8" x14ac:dyDescent="0.4">
      <c r="A896" s="12" t="s">
        <v>2162</v>
      </c>
      <c r="B896" s="12" t="s">
        <v>2163</v>
      </c>
      <c r="C896" s="12" t="s">
        <v>3699</v>
      </c>
      <c r="D896" s="13">
        <v>35.630000000000003</v>
      </c>
      <c r="E896" s="20">
        <f t="shared" si="39"/>
        <v>64.37</v>
      </c>
      <c r="F896" s="14">
        <v>2.8066</v>
      </c>
      <c r="G896" s="15">
        <f t="shared" si="40"/>
        <v>2.8066236317709792</v>
      </c>
      <c r="H896" s="8" t="str">
        <f t="shared" si="41"/>
        <v>Yes</v>
      </c>
    </row>
    <row r="897" spans="1:8" x14ac:dyDescent="0.4">
      <c r="A897" s="12" t="s">
        <v>2166</v>
      </c>
      <c r="B897" s="12" t="s">
        <v>2167</v>
      </c>
      <c r="C897" s="12" t="s">
        <v>3699</v>
      </c>
      <c r="D897" s="13">
        <v>29.6</v>
      </c>
      <c r="E897" s="20">
        <f t="shared" si="39"/>
        <v>70.400000000000006</v>
      </c>
      <c r="F897" s="14">
        <v>3.3784000000000001</v>
      </c>
      <c r="G897" s="15">
        <f t="shared" si="40"/>
        <v>3.3783783783783781</v>
      </c>
      <c r="H897" s="8" t="str">
        <f t="shared" si="41"/>
        <v>Yes</v>
      </c>
    </row>
    <row r="898" spans="1:8" x14ac:dyDescent="0.4">
      <c r="A898" s="12" t="s">
        <v>2168</v>
      </c>
      <c r="B898" s="12" t="s">
        <v>2169</v>
      </c>
      <c r="C898" s="12" t="s">
        <v>3699</v>
      </c>
      <c r="D898" s="13">
        <v>37.090000000000003</v>
      </c>
      <c r="E898" s="20">
        <f t="shared" si="39"/>
        <v>62.91</v>
      </c>
      <c r="F898" s="14">
        <v>2.6960999999999999</v>
      </c>
      <c r="G898" s="15">
        <f t="shared" si="40"/>
        <v>2.696144513345915</v>
      </c>
      <c r="H898" s="8" t="str">
        <f t="shared" si="41"/>
        <v>Yes</v>
      </c>
    </row>
    <row r="899" spans="1:8" x14ac:dyDescent="0.4">
      <c r="A899" s="12" t="s">
        <v>2170</v>
      </c>
      <c r="B899" s="12" t="s">
        <v>2171</v>
      </c>
      <c r="C899" s="12" t="s">
        <v>3699</v>
      </c>
      <c r="D899" s="13">
        <v>35</v>
      </c>
      <c r="E899" s="20">
        <f t="shared" si="39"/>
        <v>65</v>
      </c>
      <c r="F899" s="14">
        <v>2.8571</v>
      </c>
      <c r="G899" s="15">
        <f t="shared" si="40"/>
        <v>2.8571428571428572</v>
      </c>
      <c r="H899" s="8" t="str">
        <f t="shared" si="41"/>
        <v>Yes</v>
      </c>
    </row>
    <row r="900" spans="1:8" x14ac:dyDescent="0.4">
      <c r="A900" s="12" t="s">
        <v>2174</v>
      </c>
      <c r="B900" s="12" t="s">
        <v>2175</v>
      </c>
      <c r="C900" s="12" t="s">
        <v>3699</v>
      </c>
      <c r="D900" s="13">
        <v>35</v>
      </c>
      <c r="E900" s="20">
        <f t="shared" si="39"/>
        <v>65</v>
      </c>
      <c r="F900" s="14">
        <v>2.8571</v>
      </c>
      <c r="G900" s="15">
        <f t="shared" si="40"/>
        <v>2.8571428571428572</v>
      </c>
      <c r="H900" s="8" t="str">
        <f t="shared" si="41"/>
        <v>Yes</v>
      </c>
    </row>
    <row r="901" spans="1:8" x14ac:dyDescent="0.4">
      <c r="A901" s="12" t="s">
        <v>2178</v>
      </c>
      <c r="B901" s="12" t="s">
        <v>2179</v>
      </c>
      <c r="C901" s="12" t="s">
        <v>3699</v>
      </c>
      <c r="D901" s="13">
        <v>20</v>
      </c>
      <c r="E901" s="20">
        <f t="shared" si="39"/>
        <v>80</v>
      </c>
      <c r="F901" s="14">
        <v>5</v>
      </c>
      <c r="G901" s="15">
        <f t="shared" si="40"/>
        <v>5</v>
      </c>
      <c r="H901" s="8" t="str">
        <f t="shared" si="41"/>
        <v>Yes</v>
      </c>
    </row>
    <row r="902" spans="1:8" x14ac:dyDescent="0.4">
      <c r="A902" s="12" t="s">
        <v>2186</v>
      </c>
      <c r="B902" s="12" t="s">
        <v>2187</v>
      </c>
      <c r="C902" s="12" t="s">
        <v>3699</v>
      </c>
      <c r="D902" s="13">
        <v>28.71</v>
      </c>
      <c r="E902" s="20">
        <f t="shared" ref="E902:E965" si="42">100-D902</f>
        <v>71.289999999999992</v>
      </c>
      <c r="F902" s="14">
        <v>3.4830999999999999</v>
      </c>
      <c r="G902" s="15">
        <f t="shared" ref="G902:G965" si="43">IFERROR(100/D902,"")</f>
        <v>3.4831069313827934</v>
      </c>
      <c r="H902" s="8" t="str">
        <f t="shared" ref="H902:H965" si="44">IF(E902&gt;0,"Yes","No — 0% funding")</f>
        <v>Yes</v>
      </c>
    </row>
    <row r="903" spans="1:8" x14ac:dyDescent="0.4">
      <c r="A903" s="12" t="s">
        <v>2188</v>
      </c>
      <c r="B903" s="12" t="s">
        <v>2189</v>
      </c>
      <c r="C903" s="12" t="s">
        <v>3699</v>
      </c>
      <c r="D903" s="13">
        <v>35.369999999999997</v>
      </c>
      <c r="E903" s="20">
        <f t="shared" si="42"/>
        <v>64.63</v>
      </c>
      <c r="F903" s="14">
        <v>2.8273000000000001</v>
      </c>
      <c r="G903" s="15">
        <f t="shared" si="43"/>
        <v>2.8272547356516826</v>
      </c>
      <c r="H903" s="8" t="str">
        <f t="shared" si="44"/>
        <v>Yes</v>
      </c>
    </row>
    <row r="904" spans="1:8" x14ac:dyDescent="0.4">
      <c r="A904" s="12" t="s">
        <v>2192</v>
      </c>
      <c r="B904" s="12" t="s">
        <v>2193</v>
      </c>
      <c r="C904" s="12" t="s">
        <v>3699</v>
      </c>
      <c r="D904" s="13">
        <v>42.75</v>
      </c>
      <c r="E904" s="20">
        <f t="shared" si="42"/>
        <v>57.25</v>
      </c>
      <c r="F904" s="14">
        <v>2.3391999999999999</v>
      </c>
      <c r="G904" s="15">
        <f t="shared" si="43"/>
        <v>2.3391812865497075</v>
      </c>
      <c r="H904" s="8" t="str">
        <f t="shared" si="44"/>
        <v>Yes</v>
      </c>
    </row>
    <row r="905" spans="1:8" x14ac:dyDescent="0.4">
      <c r="A905" s="12" t="s">
        <v>2194</v>
      </c>
      <c r="B905" s="12" t="s">
        <v>2195</v>
      </c>
      <c r="C905" s="12" t="s">
        <v>3699</v>
      </c>
      <c r="D905" s="13">
        <v>30.23</v>
      </c>
      <c r="E905" s="20">
        <f t="shared" si="42"/>
        <v>69.77</v>
      </c>
      <c r="F905" s="14">
        <v>3.3079999999999998</v>
      </c>
      <c r="G905" s="15">
        <f t="shared" si="43"/>
        <v>3.3079722130334104</v>
      </c>
      <c r="H905" s="8" t="str">
        <f t="shared" si="44"/>
        <v>Yes</v>
      </c>
    </row>
    <row r="906" spans="1:8" x14ac:dyDescent="0.4">
      <c r="A906" s="12" t="s">
        <v>2196</v>
      </c>
      <c r="B906" s="12" t="s">
        <v>2197</v>
      </c>
      <c r="C906" s="12" t="s">
        <v>3699</v>
      </c>
      <c r="D906" s="13">
        <v>33.15</v>
      </c>
      <c r="E906" s="20">
        <f t="shared" si="42"/>
        <v>66.849999999999994</v>
      </c>
      <c r="F906" s="14">
        <v>3.0165999999999999</v>
      </c>
      <c r="G906" s="15">
        <f t="shared" si="43"/>
        <v>3.0165912518853695</v>
      </c>
      <c r="H906" s="8" t="str">
        <f t="shared" si="44"/>
        <v>Yes</v>
      </c>
    </row>
    <row r="907" spans="1:8" x14ac:dyDescent="0.4">
      <c r="A907" s="12" t="s">
        <v>2198</v>
      </c>
      <c r="B907" s="12" t="s">
        <v>2199</v>
      </c>
      <c r="C907" s="12" t="s">
        <v>3699</v>
      </c>
      <c r="D907" s="13">
        <v>31.2</v>
      </c>
      <c r="E907" s="20">
        <f t="shared" si="42"/>
        <v>68.8</v>
      </c>
      <c r="F907" s="14">
        <v>3.2050999999999998</v>
      </c>
      <c r="G907" s="15">
        <f t="shared" si="43"/>
        <v>3.2051282051282053</v>
      </c>
      <c r="H907" s="8" t="str">
        <f t="shared" si="44"/>
        <v>Yes</v>
      </c>
    </row>
    <row r="908" spans="1:8" x14ac:dyDescent="0.4">
      <c r="A908" s="12" t="s">
        <v>2200</v>
      </c>
      <c r="B908" s="12" t="s">
        <v>2201</v>
      </c>
      <c r="C908" s="12" t="s">
        <v>3699</v>
      </c>
      <c r="D908" s="13">
        <v>26.8</v>
      </c>
      <c r="E908" s="20">
        <f t="shared" si="42"/>
        <v>73.2</v>
      </c>
      <c r="F908" s="14">
        <v>3.7313000000000001</v>
      </c>
      <c r="G908" s="15">
        <f t="shared" si="43"/>
        <v>3.7313432835820897</v>
      </c>
      <c r="H908" s="8" t="str">
        <f t="shared" si="44"/>
        <v>Yes</v>
      </c>
    </row>
    <row r="909" spans="1:8" x14ac:dyDescent="0.4">
      <c r="A909" s="12" t="s">
        <v>2202</v>
      </c>
      <c r="B909" s="12" t="s">
        <v>2203</v>
      </c>
      <c r="C909" s="12" t="s">
        <v>3699</v>
      </c>
      <c r="D909" s="13">
        <v>34.450000000000003</v>
      </c>
      <c r="E909" s="20">
        <f t="shared" si="42"/>
        <v>65.55</v>
      </c>
      <c r="F909" s="14">
        <v>2.9028</v>
      </c>
      <c r="G909" s="15">
        <f t="shared" si="43"/>
        <v>2.9027576197387517</v>
      </c>
      <c r="H909" s="8" t="str">
        <f t="shared" si="44"/>
        <v>Yes</v>
      </c>
    </row>
    <row r="910" spans="1:8" x14ac:dyDescent="0.4">
      <c r="A910" s="12" t="s">
        <v>2204</v>
      </c>
      <c r="B910" s="12" t="s">
        <v>2205</v>
      </c>
      <c r="C910" s="12" t="s">
        <v>3699</v>
      </c>
      <c r="D910" s="13">
        <v>31.71</v>
      </c>
      <c r="E910" s="20">
        <f t="shared" si="42"/>
        <v>68.289999999999992</v>
      </c>
      <c r="F910" s="14">
        <v>3.1536</v>
      </c>
      <c r="G910" s="15">
        <f t="shared" si="43"/>
        <v>3.1535793125197098</v>
      </c>
      <c r="H910" s="8" t="str">
        <f t="shared" si="44"/>
        <v>Yes</v>
      </c>
    </row>
    <row r="911" spans="1:8" x14ac:dyDescent="0.4">
      <c r="A911" s="12" t="s">
        <v>2208</v>
      </c>
      <c r="B911" s="12" t="s">
        <v>2209</v>
      </c>
      <c r="C911" s="12" t="s">
        <v>3699</v>
      </c>
      <c r="D911" s="13">
        <v>35</v>
      </c>
      <c r="E911" s="20">
        <f t="shared" si="42"/>
        <v>65</v>
      </c>
      <c r="F911" s="14">
        <v>2.8571</v>
      </c>
      <c r="G911" s="15">
        <f t="shared" si="43"/>
        <v>2.8571428571428572</v>
      </c>
      <c r="H911" s="8" t="str">
        <f t="shared" si="44"/>
        <v>Yes</v>
      </c>
    </row>
    <row r="912" spans="1:8" x14ac:dyDescent="0.4">
      <c r="A912" s="12" t="s">
        <v>2210</v>
      </c>
      <c r="B912" s="12" t="s">
        <v>2211</v>
      </c>
      <c r="C912" s="12" t="s">
        <v>3699</v>
      </c>
      <c r="D912" s="13">
        <v>35</v>
      </c>
      <c r="E912" s="20">
        <f t="shared" si="42"/>
        <v>65</v>
      </c>
      <c r="F912" s="14">
        <v>2.8571</v>
      </c>
      <c r="G912" s="15">
        <f t="shared" si="43"/>
        <v>2.8571428571428572</v>
      </c>
      <c r="H912" s="8" t="str">
        <f t="shared" si="44"/>
        <v>Yes</v>
      </c>
    </row>
    <row r="913" spans="1:8" x14ac:dyDescent="0.4">
      <c r="A913" s="12" t="s">
        <v>2212</v>
      </c>
      <c r="B913" s="12" t="s">
        <v>2213</v>
      </c>
      <c r="C913" s="12" t="s">
        <v>3699</v>
      </c>
      <c r="D913" s="13">
        <v>29.95</v>
      </c>
      <c r="E913" s="20">
        <f t="shared" si="42"/>
        <v>70.05</v>
      </c>
      <c r="F913" s="14">
        <v>3.3389000000000002</v>
      </c>
      <c r="G913" s="15">
        <f t="shared" si="43"/>
        <v>3.33889816360601</v>
      </c>
      <c r="H913" s="8" t="str">
        <f t="shared" si="44"/>
        <v>Yes</v>
      </c>
    </row>
    <row r="914" spans="1:8" x14ac:dyDescent="0.4">
      <c r="A914" s="12" t="s">
        <v>2214</v>
      </c>
      <c r="B914" s="12" t="s">
        <v>2215</v>
      </c>
      <c r="C914" s="12" t="s">
        <v>3699</v>
      </c>
      <c r="D914" s="13">
        <v>31.23</v>
      </c>
      <c r="E914" s="20">
        <f t="shared" si="42"/>
        <v>68.77</v>
      </c>
      <c r="F914" s="14">
        <v>3.202</v>
      </c>
      <c r="G914" s="15">
        <f t="shared" si="43"/>
        <v>3.202049311559398</v>
      </c>
      <c r="H914" s="8" t="str">
        <f t="shared" si="44"/>
        <v>Yes</v>
      </c>
    </row>
    <row r="915" spans="1:8" x14ac:dyDescent="0.4">
      <c r="A915" s="12" t="s">
        <v>2218</v>
      </c>
      <c r="B915" s="12" t="s">
        <v>2219</v>
      </c>
      <c r="C915" s="12" t="s">
        <v>3699</v>
      </c>
      <c r="D915" s="13">
        <v>36.94</v>
      </c>
      <c r="E915" s="20">
        <f t="shared" si="42"/>
        <v>63.06</v>
      </c>
      <c r="F915" s="14">
        <v>2.7071000000000001</v>
      </c>
      <c r="G915" s="15">
        <f t="shared" si="43"/>
        <v>2.7070925825663239</v>
      </c>
      <c r="H915" s="8" t="str">
        <f t="shared" si="44"/>
        <v>Yes</v>
      </c>
    </row>
    <row r="916" spans="1:8" x14ac:dyDescent="0.4">
      <c r="A916" s="12" t="s">
        <v>2224</v>
      </c>
      <c r="B916" s="12" t="s">
        <v>2225</v>
      </c>
      <c r="C916" s="12" t="s">
        <v>3699</v>
      </c>
      <c r="D916" s="13">
        <v>36.71</v>
      </c>
      <c r="E916" s="20">
        <f t="shared" si="42"/>
        <v>63.29</v>
      </c>
      <c r="F916" s="14">
        <v>2.7241</v>
      </c>
      <c r="G916" s="15">
        <f t="shared" si="43"/>
        <v>2.7240533914464722</v>
      </c>
      <c r="H916" s="8" t="str">
        <f t="shared" si="44"/>
        <v>Yes</v>
      </c>
    </row>
    <row r="917" spans="1:8" x14ac:dyDescent="0.4">
      <c r="A917" s="12" t="s">
        <v>2226</v>
      </c>
      <c r="B917" s="12" t="s">
        <v>2227</v>
      </c>
      <c r="C917" s="12" t="s">
        <v>3699</v>
      </c>
      <c r="D917" s="13">
        <v>37.4</v>
      </c>
      <c r="E917" s="20">
        <f t="shared" si="42"/>
        <v>62.6</v>
      </c>
      <c r="F917" s="14">
        <v>2.6738</v>
      </c>
      <c r="G917" s="15">
        <f t="shared" si="43"/>
        <v>2.6737967914438503</v>
      </c>
      <c r="H917" s="8" t="str">
        <f t="shared" si="44"/>
        <v>Yes</v>
      </c>
    </row>
    <row r="918" spans="1:8" x14ac:dyDescent="0.4">
      <c r="A918" s="12" t="s">
        <v>2228</v>
      </c>
      <c r="B918" s="12" t="s">
        <v>2229</v>
      </c>
      <c r="C918" s="12" t="s">
        <v>3699</v>
      </c>
      <c r="D918" s="13">
        <v>35</v>
      </c>
      <c r="E918" s="20">
        <f t="shared" si="42"/>
        <v>65</v>
      </c>
      <c r="F918" s="14">
        <v>2.8571</v>
      </c>
      <c r="G918" s="15">
        <f t="shared" si="43"/>
        <v>2.8571428571428572</v>
      </c>
      <c r="H918" s="8" t="str">
        <f t="shared" si="44"/>
        <v>Yes</v>
      </c>
    </row>
    <row r="919" spans="1:8" x14ac:dyDescent="0.4">
      <c r="A919" s="12" t="s">
        <v>2230</v>
      </c>
      <c r="B919" s="12" t="s">
        <v>2231</v>
      </c>
      <c r="C919" s="12" t="s">
        <v>3699</v>
      </c>
      <c r="D919" s="13">
        <v>35</v>
      </c>
      <c r="E919" s="20">
        <f t="shared" si="42"/>
        <v>65</v>
      </c>
      <c r="F919" s="14">
        <v>2.8571</v>
      </c>
      <c r="G919" s="15">
        <f t="shared" si="43"/>
        <v>2.8571428571428572</v>
      </c>
      <c r="H919" s="8" t="str">
        <f t="shared" si="44"/>
        <v>Yes</v>
      </c>
    </row>
    <row r="920" spans="1:8" x14ac:dyDescent="0.4">
      <c r="A920" s="12" t="s">
        <v>2232</v>
      </c>
      <c r="B920" s="12" t="s">
        <v>2233</v>
      </c>
      <c r="C920" s="12" t="s">
        <v>3699</v>
      </c>
      <c r="D920" s="13">
        <v>23</v>
      </c>
      <c r="E920" s="20">
        <f t="shared" si="42"/>
        <v>77</v>
      </c>
      <c r="F920" s="14">
        <v>4.3478000000000003</v>
      </c>
      <c r="G920" s="15">
        <f t="shared" si="43"/>
        <v>4.3478260869565215</v>
      </c>
      <c r="H920" s="8" t="str">
        <f t="shared" si="44"/>
        <v>Yes</v>
      </c>
    </row>
    <row r="921" spans="1:8" x14ac:dyDescent="0.4">
      <c r="A921" s="12" t="s">
        <v>2234</v>
      </c>
      <c r="B921" s="12" t="s">
        <v>2235</v>
      </c>
      <c r="C921" s="12" t="s">
        <v>3699</v>
      </c>
      <c r="D921" s="13">
        <v>20</v>
      </c>
      <c r="E921" s="20">
        <f t="shared" si="42"/>
        <v>80</v>
      </c>
      <c r="F921" s="14">
        <v>5</v>
      </c>
      <c r="G921" s="15">
        <f t="shared" si="43"/>
        <v>5</v>
      </c>
      <c r="H921" s="8" t="str">
        <f t="shared" si="44"/>
        <v>Yes</v>
      </c>
    </row>
    <row r="922" spans="1:8" x14ac:dyDescent="0.4">
      <c r="A922" s="12" t="s">
        <v>2236</v>
      </c>
      <c r="B922" s="12" t="s">
        <v>2237</v>
      </c>
      <c r="C922" s="12" t="s">
        <v>3699</v>
      </c>
      <c r="D922" s="13">
        <v>40.74</v>
      </c>
      <c r="E922" s="20">
        <f t="shared" si="42"/>
        <v>59.26</v>
      </c>
      <c r="F922" s="14">
        <v>2.4546000000000001</v>
      </c>
      <c r="G922" s="15">
        <f t="shared" si="43"/>
        <v>2.4545900834560626</v>
      </c>
      <c r="H922" s="8" t="str">
        <f t="shared" si="44"/>
        <v>Yes</v>
      </c>
    </row>
    <row r="923" spans="1:8" x14ac:dyDescent="0.4">
      <c r="A923" s="12" t="s">
        <v>2238</v>
      </c>
      <c r="B923" s="12" t="s">
        <v>2239</v>
      </c>
      <c r="C923" s="12" t="s">
        <v>3699</v>
      </c>
      <c r="D923" s="13">
        <v>35</v>
      </c>
      <c r="E923" s="20">
        <f t="shared" si="42"/>
        <v>65</v>
      </c>
      <c r="F923" s="14">
        <v>2.8571</v>
      </c>
      <c r="G923" s="15">
        <f t="shared" si="43"/>
        <v>2.8571428571428572</v>
      </c>
      <c r="H923" s="8" t="str">
        <f t="shared" si="44"/>
        <v>Yes</v>
      </c>
    </row>
    <row r="924" spans="1:8" x14ac:dyDescent="0.4">
      <c r="A924" s="12" t="s">
        <v>2240</v>
      </c>
      <c r="B924" s="12" t="s">
        <v>2241</v>
      </c>
      <c r="C924" s="12" t="s">
        <v>3699</v>
      </c>
      <c r="D924" s="13">
        <v>35.75</v>
      </c>
      <c r="E924" s="20">
        <f t="shared" si="42"/>
        <v>64.25</v>
      </c>
      <c r="F924" s="14">
        <v>2.7972000000000001</v>
      </c>
      <c r="G924" s="15">
        <f t="shared" si="43"/>
        <v>2.7972027972027971</v>
      </c>
      <c r="H924" s="8" t="str">
        <f t="shared" si="44"/>
        <v>Yes</v>
      </c>
    </row>
    <row r="925" spans="1:8" x14ac:dyDescent="0.4">
      <c r="A925" s="12" t="s">
        <v>2242</v>
      </c>
      <c r="B925" s="12" t="s">
        <v>2243</v>
      </c>
      <c r="C925" s="12" t="s">
        <v>3699</v>
      </c>
      <c r="D925" s="13">
        <v>40.619999999999997</v>
      </c>
      <c r="E925" s="20">
        <f t="shared" si="42"/>
        <v>59.38</v>
      </c>
      <c r="F925" s="14">
        <v>2.4618000000000002</v>
      </c>
      <c r="G925" s="15">
        <f t="shared" si="43"/>
        <v>2.4618414574101428</v>
      </c>
      <c r="H925" s="8" t="str">
        <f t="shared" si="44"/>
        <v>Yes</v>
      </c>
    </row>
    <row r="926" spans="1:8" x14ac:dyDescent="0.4">
      <c r="A926" s="12" t="s">
        <v>2244</v>
      </c>
      <c r="B926" s="12" t="s">
        <v>2245</v>
      </c>
      <c r="C926" s="12" t="s">
        <v>3699</v>
      </c>
      <c r="D926" s="13">
        <v>20</v>
      </c>
      <c r="E926" s="20">
        <f t="shared" si="42"/>
        <v>80</v>
      </c>
      <c r="F926" s="14">
        <v>5</v>
      </c>
      <c r="G926" s="15">
        <f t="shared" si="43"/>
        <v>5</v>
      </c>
      <c r="H926" s="8" t="str">
        <f t="shared" si="44"/>
        <v>Yes</v>
      </c>
    </row>
    <row r="927" spans="1:8" x14ac:dyDescent="0.4">
      <c r="A927" s="12" t="s">
        <v>2246</v>
      </c>
      <c r="B927" s="12" t="s">
        <v>2247</v>
      </c>
      <c r="C927" s="12" t="s">
        <v>3699</v>
      </c>
      <c r="D927" s="13">
        <v>20</v>
      </c>
      <c r="E927" s="20">
        <f t="shared" si="42"/>
        <v>80</v>
      </c>
      <c r="F927" s="14">
        <v>5</v>
      </c>
      <c r="G927" s="15">
        <f t="shared" si="43"/>
        <v>5</v>
      </c>
      <c r="H927" s="8" t="str">
        <f t="shared" si="44"/>
        <v>Yes</v>
      </c>
    </row>
    <row r="928" spans="1:8" x14ac:dyDescent="0.4">
      <c r="A928" s="12" t="s">
        <v>3738</v>
      </c>
      <c r="B928" s="12" t="s">
        <v>3739</v>
      </c>
      <c r="C928" s="12" t="s">
        <v>3699</v>
      </c>
      <c r="D928" s="13">
        <v>20.53</v>
      </c>
      <c r="E928" s="20">
        <f t="shared" si="42"/>
        <v>79.47</v>
      </c>
      <c r="F928" s="14">
        <v>4.8708999999999998</v>
      </c>
      <c r="G928" s="15">
        <f t="shared" si="43"/>
        <v>4.8709206039941551</v>
      </c>
      <c r="H928" s="8" t="str">
        <f t="shared" si="44"/>
        <v>Yes</v>
      </c>
    </row>
    <row r="929" spans="1:8" x14ac:dyDescent="0.4">
      <c r="A929" s="12" t="s">
        <v>2248</v>
      </c>
      <c r="B929" s="12" t="s">
        <v>2249</v>
      </c>
      <c r="C929" s="12" t="s">
        <v>3699</v>
      </c>
      <c r="D929" s="13">
        <v>20</v>
      </c>
      <c r="E929" s="20">
        <f t="shared" si="42"/>
        <v>80</v>
      </c>
      <c r="F929" s="14">
        <v>5</v>
      </c>
      <c r="G929" s="15">
        <f t="shared" si="43"/>
        <v>5</v>
      </c>
      <c r="H929" s="8" t="str">
        <f t="shared" si="44"/>
        <v>Yes</v>
      </c>
    </row>
    <row r="930" spans="1:8" x14ac:dyDescent="0.4">
      <c r="A930" s="12" t="s">
        <v>3740</v>
      </c>
      <c r="B930" s="12" t="s">
        <v>3741</v>
      </c>
      <c r="C930" s="12" t="s">
        <v>3699</v>
      </c>
      <c r="D930" s="13">
        <v>20</v>
      </c>
      <c r="E930" s="20">
        <f t="shared" si="42"/>
        <v>80</v>
      </c>
      <c r="F930" s="14">
        <v>5</v>
      </c>
      <c r="G930" s="15">
        <f t="shared" si="43"/>
        <v>5</v>
      </c>
      <c r="H930" s="8" t="str">
        <f t="shared" si="44"/>
        <v>Yes</v>
      </c>
    </row>
    <row r="931" spans="1:8" x14ac:dyDescent="0.4">
      <c r="A931" s="12" t="s">
        <v>2250</v>
      </c>
      <c r="B931" s="12" t="s">
        <v>2251</v>
      </c>
      <c r="C931" s="12" t="s">
        <v>3699</v>
      </c>
      <c r="D931" s="13">
        <v>20</v>
      </c>
      <c r="E931" s="20">
        <f t="shared" si="42"/>
        <v>80</v>
      </c>
      <c r="F931" s="14">
        <v>5</v>
      </c>
      <c r="G931" s="15">
        <f t="shared" si="43"/>
        <v>5</v>
      </c>
      <c r="H931" s="8" t="str">
        <f t="shared" si="44"/>
        <v>Yes</v>
      </c>
    </row>
    <row r="932" spans="1:8" x14ac:dyDescent="0.4">
      <c r="A932" s="12" t="s">
        <v>2252</v>
      </c>
      <c r="B932" s="12" t="s">
        <v>2253</v>
      </c>
      <c r="C932" s="12" t="s">
        <v>3699</v>
      </c>
      <c r="D932" s="13">
        <v>35</v>
      </c>
      <c r="E932" s="20">
        <f t="shared" si="42"/>
        <v>65</v>
      </c>
      <c r="F932" s="14">
        <v>2.8571</v>
      </c>
      <c r="G932" s="15">
        <f t="shared" si="43"/>
        <v>2.8571428571428572</v>
      </c>
      <c r="H932" s="8" t="str">
        <f t="shared" si="44"/>
        <v>Yes</v>
      </c>
    </row>
    <row r="933" spans="1:8" x14ac:dyDescent="0.4">
      <c r="A933" s="12" t="s">
        <v>2256</v>
      </c>
      <c r="B933" s="12" t="s">
        <v>2257</v>
      </c>
      <c r="C933" s="12" t="s">
        <v>3699</v>
      </c>
      <c r="D933" s="13">
        <v>29.78</v>
      </c>
      <c r="E933" s="20">
        <f t="shared" si="42"/>
        <v>70.22</v>
      </c>
      <c r="F933" s="14">
        <v>3.3580000000000001</v>
      </c>
      <c r="G933" s="15">
        <f t="shared" si="43"/>
        <v>3.3579583613163195</v>
      </c>
      <c r="H933" s="8" t="str">
        <f t="shared" si="44"/>
        <v>Yes</v>
      </c>
    </row>
    <row r="934" spans="1:8" x14ac:dyDescent="0.4">
      <c r="A934" s="12" t="s">
        <v>2258</v>
      </c>
      <c r="B934" s="12" t="s">
        <v>2259</v>
      </c>
      <c r="C934" s="12" t="s">
        <v>3699</v>
      </c>
      <c r="D934" s="13">
        <v>25.14</v>
      </c>
      <c r="E934" s="20">
        <f t="shared" si="42"/>
        <v>74.86</v>
      </c>
      <c r="F934" s="14">
        <v>3.9777</v>
      </c>
      <c r="G934" s="15">
        <f t="shared" si="43"/>
        <v>3.9777247414478918</v>
      </c>
      <c r="H934" s="8" t="str">
        <f t="shared" si="44"/>
        <v>Yes</v>
      </c>
    </row>
    <row r="935" spans="1:8" x14ac:dyDescent="0.4">
      <c r="A935" s="12" t="s">
        <v>2260</v>
      </c>
      <c r="B935" s="12" t="s">
        <v>2261</v>
      </c>
      <c r="C935" s="12" t="s">
        <v>3699</v>
      </c>
      <c r="D935" s="13">
        <v>36.39</v>
      </c>
      <c r="E935" s="20">
        <f t="shared" si="42"/>
        <v>63.61</v>
      </c>
      <c r="F935" s="14">
        <v>2.7480000000000002</v>
      </c>
      <c r="G935" s="15">
        <f t="shared" si="43"/>
        <v>2.7480076944215441</v>
      </c>
      <c r="H935" s="8" t="str">
        <f t="shared" si="44"/>
        <v>Yes</v>
      </c>
    </row>
    <row r="936" spans="1:8" x14ac:dyDescent="0.4">
      <c r="A936" s="12" t="s">
        <v>2264</v>
      </c>
      <c r="B936" s="12" t="s">
        <v>2265</v>
      </c>
      <c r="C936" s="12" t="s">
        <v>3699</v>
      </c>
      <c r="D936" s="13">
        <v>20</v>
      </c>
      <c r="E936" s="20">
        <f t="shared" si="42"/>
        <v>80</v>
      </c>
      <c r="F936" s="14">
        <v>5</v>
      </c>
      <c r="G936" s="15">
        <f t="shared" si="43"/>
        <v>5</v>
      </c>
      <c r="H936" s="8" t="str">
        <f t="shared" si="44"/>
        <v>Yes</v>
      </c>
    </row>
    <row r="937" spans="1:8" x14ac:dyDescent="0.4">
      <c r="A937" s="12" t="s">
        <v>2266</v>
      </c>
      <c r="B937" s="12" t="s">
        <v>2267</v>
      </c>
      <c r="C937" s="12" t="s">
        <v>3699</v>
      </c>
      <c r="D937" s="13">
        <v>20</v>
      </c>
      <c r="E937" s="20">
        <f t="shared" si="42"/>
        <v>80</v>
      </c>
      <c r="F937" s="14">
        <v>5</v>
      </c>
      <c r="G937" s="15">
        <f t="shared" si="43"/>
        <v>5</v>
      </c>
      <c r="H937" s="8" t="str">
        <f t="shared" si="44"/>
        <v>Yes</v>
      </c>
    </row>
    <row r="938" spans="1:8" x14ac:dyDescent="0.4">
      <c r="A938" s="12" t="s">
        <v>2268</v>
      </c>
      <c r="B938" s="12" t="s">
        <v>2269</v>
      </c>
      <c r="C938" s="12" t="s">
        <v>3699</v>
      </c>
      <c r="D938" s="13">
        <v>20</v>
      </c>
      <c r="E938" s="20">
        <f t="shared" si="42"/>
        <v>80</v>
      </c>
      <c r="F938" s="14">
        <v>5</v>
      </c>
      <c r="G938" s="15">
        <f t="shared" si="43"/>
        <v>5</v>
      </c>
      <c r="H938" s="8" t="str">
        <f t="shared" si="44"/>
        <v>Yes</v>
      </c>
    </row>
    <row r="939" spans="1:8" x14ac:dyDescent="0.4">
      <c r="A939" s="12" t="s">
        <v>2270</v>
      </c>
      <c r="B939" s="12" t="s">
        <v>2271</v>
      </c>
      <c r="C939" s="12" t="s">
        <v>3699</v>
      </c>
      <c r="D939" s="13">
        <v>20</v>
      </c>
      <c r="E939" s="20">
        <f t="shared" si="42"/>
        <v>80</v>
      </c>
      <c r="F939" s="14">
        <v>5</v>
      </c>
      <c r="G939" s="15">
        <f t="shared" si="43"/>
        <v>5</v>
      </c>
      <c r="H939" s="8" t="str">
        <f t="shared" si="44"/>
        <v>Yes</v>
      </c>
    </row>
    <row r="940" spans="1:8" x14ac:dyDescent="0.4">
      <c r="A940" s="12" t="s">
        <v>2272</v>
      </c>
      <c r="B940" s="12" t="s">
        <v>2273</v>
      </c>
      <c r="C940" s="12" t="s">
        <v>3699</v>
      </c>
      <c r="D940" s="13">
        <v>20</v>
      </c>
      <c r="E940" s="20">
        <f t="shared" si="42"/>
        <v>80</v>
      </c>
      <c r="F940" s="14">
        <v>5</v>
      </c>
      <c r="G940" s="15">
        <f t="shared" si="43"/>
        <v>5</v>
      </c>
      <c r="H940" s="8" t="str">
        <f t="shared" si="44"/>
        <v>Yes</v>
      </c>
    </row>
    <row r="941" spans="1:8" x14ac:dyDescent="0.4">
      <c r="A941" s="12" t="s">
        <v>2274</v>
      </c>
      <c r="B941" s="12" t="s">
        <v>2275</v>
      </c>
      <c r="C941" s="12" t="s">
        <v>3699</v>
      </c>
      <c r="D941" s="13">
        <v>20</v>
      </c>
      <c r="E941" s="20">
        <f t="shared" si="42"/>
        <v>80</v>
      </c>
      <c r="F941" s="14">
        <v>5</v>
      </c>
      <c r="G941" s="15">
        <f t="shared" si="43"/>
        <v>5</v>
      </c>
      <c r="H941" s="8" t="str">
        <f t="shared" si="44"/>
        <v>Yes</v>
      </c>
    </row>
    <row r="942" spans="1:8" x14ac:dyDescent="0.4">
      <c r="A942" s="12" t="s">
        <v>2276</v>
      </c>
      <c r="B942" s="12" t="s">
        <v>2277</v>
      </c>
      <c r="C942" s="12" t="s">
        <v>3699</v>
      </c>
      <c r="D942" s="13">
        <v>20</v>
      </c>
      <c r="E942" s="20">
        <f t="shared" si="42"/>
        <v>80</v>
      </c>
      <c r="F942" s="14">
        <v>5</v>
      </c>
      <c r="G942" s="15">
        <f t="shared" si="43"/>
        <v>5</v>
      </c>
      <c r="H942" s="8" t="str">
        <f t="shared" si="44"/>
        <v>Yes</v>
      </c>
    </row>
    <row r="943" spans="1:8" x14ac:dyDescent="0.4">
      <c r="A943" s="12" t="s">
        <v>2278</v>
      </c>
      <c r="B943" s="12" t="s">
        <v>2279</v>
      </c>
      <c r="C943" s="12" t="s">
        <v>3699</v>
      </c>
      <c r="D943" s="13">
        <v>20</v>
      </c>
      <c r="E943" s="20">
        <f t="shared" si="42"/>
        <v>80</v>
      </c>
      <c r="F943" s="14">
        <v>5</v>
      </c>
      <c r="G943" s="15">
        <f t="shared" si="43"/>
        <v>5</v>
      </c>
      <c r="H943" s="8" t="str">
        <f t="shared" si="44"/>
        <v>Yes</v>
      </c>
    </row>
    <row r="944" spans="1:8" x14ac:dyDescent="0.4">
      <c r="A944" s="12" t="s">
        <v>2280</v>
      </c>
      <c r="B944" s="12" t="s">
        <v>2281</v>
      </c>
      <c r="C944" s="12" t="s">
        <v>3699</v>
      </c>
      <c r="D944" s="13">
        <v>20</v>
      </c>
      <c r="E944" s="20">
        <f t="shared" si="42"/>
        <v>80</v>
      </c>
      <c r="F944" s="14">
        <v>5</v>
      </c>
      <c r="G944" s="15">
        <f t="shared" si="43"/>
        <v>5</v>
      </c>
      <c r="H944" s="8" t="str">
        <f t="shared" si="44"/>
        <v>Yes</v>
      </c>
    </row>
    <row r="945" spans="1:8" x14ac:dyDescent="0.4">
      <c r="A945" s="12" t="s">
        <v>2282</v>
      </c>
      <c r="B945" s="12" t="s">
        <v>2283</v>
      </c>
      <c r="C945" s="12" t="s">
        <v>3699</v>
      </c>
      <c r="D945" s="13">
        <v>20</v>
      </c>
      <c r="E945" s="20">
        <f t="shared" si="42"/>
        <v>80</v>
      </c>
      <c r="F945" s="14">
        <v>5</v>
      </c>
      <c r="G945" s="15">
        <f t="shared" si="43"/>
        <v>5</v>
      </c>
      <c r="H945" s="8" t="str">
        <f t="shared" si="44"/>
        <v>Yes</v>
      </c>
    </row>
    <row r="946" spans="1:8" x14ac:dyDescent="0.4">
      <c r="A946" s="12" t="s">
        <v>2284</v>
      </c>
      <c r="B946" s="12" t="s">
        <v>2285</v>
      </c>
      <c r="C946" s="12" t="s">
        <v>3699</v>
      </c>
      <c r="D946" s="13">
        <v>20</v>
      </c>
      <c r="E946" s="20">
        <f t="shared" si="42"/>
        <v>80</v>
      </c>
      <c r="F946" s="14">
        <v>5</v>
      </c>
      <c r="G946" s="15">
        <f t="shared" si="43"/>
        <v>5</v>
      </c>
      <c r="H946" s="8" t="str">
        <f t="shared" si="44"/>
        <v>Yes</v>
      </c>
    </row>
    <row r="947" spans="1:8" x14ac:dyDescent="0.4">
      <c r="A947" s="12" t="s">
        <v>2286</v>
      </c>
      <c r="B947" s="12" t="s">
        <v>2287</v>
      </c>
      <c r="C947" s="12" t="s">
        <v>3699</v>
      </c>
      <c r="D947" s="13">
        <v>20</v>
      </c>
      <c r="E947" s="20">
        <f t="shared" si="42"/>
        <v>80</v>
      </c>
      <c r="F947" s="14">
        <v>5</v>
      </c>
      <c r="G947" s="15">
        <f t="shared" si="43"/>
        <v>5</v>
      </c>
      <c r="H947" s="8" t="str">
        <f t="shared" si="44"/>
        <v>Yes</v>
      </c>
    </row>
    <row r="948" spans="1:8" x14ac:dyDescent="0.4">
      <c r="A948" s="12" t="s">
        <v>2288</v>
      </c>
      <c r="B948" s="12" t="s">
        <v>2289</v>
      </c>
      <c r="C948" s="12" t="s">
        <v>3699</v>
      </c>
      <c r="D948" s="13">
        <v>20</v>
      </c>
      <c r="E948" s="20">
        <f t="shared" si="42"/>
        <v>80</v>
      </c>
      <c r="F948" s="14">
        <v>5</v>
      </c>
      <c r="G948" s="15">
        <f t="shared" si="43"/>
        <v>5</v>
      </c>
      <c r="H948" s="8" t="str">
        <f t="shared" si="44"/>
        <v>Yes</v>
      </c>
    </row>
    <row r="949" spans="1:8" x14ac:dyDescent="0.4">
      <c r="A949" s="12" t="s">
        <v>2292</v>
      </c>
      <c r="B949" s="12" t="s">
        <v>2293</v>
      </c>
      <c r="C949" s="12" t="s">
        <v>3699</v>
      </c>
      <c r="D949" s="13">
        <v>35</v>
      </c>
      <c r="E949" s="20">
        <f t="shared" si="42"/>
        <v>65</v>
      </c>
      <c r="F949" s="14">
        <v>2.8571</v>
      </c>
      <c r="G949" s="15">
        <f t="shared" si="43"/>
        <v>2.8571428571428572</v>
      </c>
      <c r="H949" s="8" t="str">
        <f t="shared" si="44"/>
        <v>Yes</v>
      </c>
    </row>
    <row r="950" spans="1:8" x14ac:dyDescent="0.4">
      <c r="A950" s="12" t="s">
        <v>2294</v>
      </c>
      <c r="B950" s="12" t="s">
        <v>2295</v>
      </c>
      <c r="C950" s="12" t="s">
        <v>3699</v>
      </c>
      <c r="D950" s="13">
        <v>35</v>
      </c>
      <c r="E950" s="20">
        <f t="shared" si="42"/>
        <v>65</v>
      </c>
      <c r="F950" s="14">
        <v>2.8571</v>
      </c>
      <c r="G950" s="15">
        <f t="shared" si="43"/>
        <v>2.8571428571428572</v>
      </c>
      <c r="H950" s="8" t="str">
        <f t="shared" si="44"/>
        <v>Yes</v>
      </c>
    </row>
    <row r="951" spans="1:8" x14ac:dyDescent="0.4">
      <c r="A951" s="12" t="s">
        <v>3633</v>
      </c>
      <c r="B951" s="12" t="s">
        <v>3634</v>
      </c>
      <c r="C951" s="12" t="s">
        <v>3699</v>
      </c>
      <c r="D951" s="13">
        <v>35</v>
      </c>
      <c r="E951" s="20">
        <f t="shared" si="42"/>
        <v>65</v>
      </c>
      <c r="F951" s="14">
        <v>2.8571</v>
      </c>
      <c r="G951" s="15">
        <f t="shared" si="43"/>
        <v>2.8571428571428572</v>
      </c>
      <c r="H951" s="8" t="str">
        <f t="shared" si="44"/>
        <v>Yes</v>
      </c>
    </row>
    <row r="952" spans="1:8" x14ac:dyDescent="0.4">
      <c r="A952" s="12" t="s">
        <v>2296</v>
      </c>
      <c r="B952" s="12" t="s">
        <v>2297</v>
      </c>
      <c r="C952" s="12" t="s">
        <v>3699</v>
      </c>
      <c r="D952" s="13">
        <v>38.659999999999997</v>
      </c>
      <c r="E952" s="20">
        <f t="shared" si="42"/>
        <v>61.34</v>
      </c>
      <c r="F952" s="14">
        <v>2.5867</v>
      </c>
      <c r="G952" s="15">
        <f t="shared" si="43"/>
        <v>2.5866528711846875</v>
      </c>
      <c r="H952" s="8" t="str">
        <f t="shared" si="44"/>
        <v>Yes</v>
      </c>
    </row>
    <row r="953" spans="1:8" x14ac:dyDescent="0.4">
      <c r="A953" s="12" t="s">
        <v>2298</v>
      </c>
      <c r="B953" s="12" t="s">
        <v>2299</v>
      </c>
      <c r="C953" s="12" t="s">
        <v>3699</v>
      </c>
      <c r="D953" s="13">
        <v>35</v>
      </c>
      <c r="E953" s="20">
        <f t="shared" si="42"/>
        <v>65</v>
      </c>
      <c r="F953" s="14">
        <v>2.8571</v>
      </c>
      <c r="G953" s="15">
        <f t="shared" si="43"/>
        <v>2.8571428571428572</v>
      </c>
      <c r="H953" s="8" t="str">
        <f t="shared" si="44"/>
        <v>Yes</v>
      </c>
    </row>
    <row r="954" spans="1:8" x14ac:dyDescent="0.4">
      <c r="A954" s="12" t="s">
        <v>2300</v>
      </c>
      <c r="B954" s="12" t="s">
        <v>2301</v>
      </c>
      <c r="C954" s="12" t="s">
        <v>3699</v>
      </c>
      <c r="D954" s="13">
        <v>28.44</v>
      </c>
      <c r="E954" s="20">
        <f t="shared" si="42"/>
        <v>71.56</v>
      </c>
      <c r="F954" s="14">
        <v>3.5162</v>
      </c>
      <c r="G954" s="15">
        <f t="shared" si="43"/>
        <v>3.5161744022503516</v>
      </c>
      <c r="H954" s="8" t="str">
        <f t="shared" si="44"/>
        <v>Yes</v>
      </c>
    </row>
    <row r="955" spans="1:8" x14ac:dyDescent="0.4">
      <c r="A955" s="12" t="s">
        <v>2302</v>
      </c>
      <c r="B955" s="12" t="s">
        <v>2303</v>
      </c>
      <c r="C955" s="12" t="s">
        <v>3699</v>
      </c>
      <c r="D955" s="13">
        <v>33.5</v>
      </c>
      <c r="E955" s="20">
        <f t="shared" si="42"/>
        <v>66.5</v>
      </c>
      <c r="F955" s="14">
        <v>2.9851000000000001</v>
      </c>
      <c r="G955" s="15">
        <f t="shared" si="43"/>
        <v>2.9850746268656718</v>
      </c>
      <c r="H955" s="8" t="str">
        <f t="shared" si="44"/>
        <v>Yes</v>
      </c>
    </row>
    <row r="956" spans="1:8" x14ac:dyDescent="0.4">
      <c r="A956" s="12" t="s">
        <v>2304</v>
      </c>
      <c r="B956" s="12" t="s">
        <v>2305</v>
      </c>
      <c r="C956" s="12" t="s">
        <v>3699</v>
      </c>
      <c r="D956" s="13">
        <v>26.05</v>
      </c>
      <c r="E956" s="20">
        <f t="shared" si="42"/>
        <v>73.95</v>
      </c>
      <c r="F956" s="14">
        <v>3.8388</v>
      </c>
      <c r="G956" s="15">
        <f t="shared" si="43"/>
        <v>3.8387715930902111</v>
      </c>
      <c r="H956" s="8" t="str">
        <f t="shared" si="44"/>
        <v>Yes</v>
      </c>
    </row>
    <row r="957" spans="1:8" x14ac:dyDescent="0.4">
      <c r="A957" s="12" t="s">
        <v>2306</v>
      </c>
      <c r="B957" s="12" t="s">
        <v>2307</v>
      </c>
      <c r="C957" s="12" t="s">
        <v>3699</v>
      </c>
      <c r="D957" s="13">
        <v>35</v>
      </c>
      <c r="E957" s="20">
        <f t="shared" si="42"/>
        <v>65</v>
      </c>
      <c r="F957" s="14">
        <v>2.8571</v>
      </c>
      <c r="G957" s="15">
        <f t="shared" si="43"/>
        <v>2.8571428571428572</v>
      </c>
      <c r="H957" s="8" t="str">
        <f t="shared" si="44"/>
        <v>Yes</v>
      </c>
    </row>
    <row r="958" spans="1:8" x14ac:dyDescent="0.4">
      <c r="A958" s="12" t="s">
        <v>2308</v>
      </c>
      <c r="B958" s="12" t="s">
        <v>2309</v>
      </c>
      <c r="C958" s="12" t="s">
        <v>3699</v>
      </c>
      <c r="D958" s="13">
        <v>35</v>
      </c>
      <c r="E958" s="20">
        <f t="shared" si="42"/>
        <v>65</v>
      </c>
      <c r="F958" s="14">
        <v>2.8571</v>
      </c>
      <c r="G958" s="15">
        <f t="shared" si="43"/>
        <v>2.8571428571428572</v>
      </c>
      <c r="H958" s="8" t="str">
        <f t="shared" si="44"/>
        <v>Yes</v>
      </c>
    </row>
    <row r="959" spans="1:8" x14ac:dyDescent="0.4">
      <c r="A959" s="12" t="s">
        <v>3637</v>
      </c>
      <c r="B959" s="12" t="s">
        <v>3638</v>
      </c>
      <c r="C959" s="12" t="s">
        <v>3699</v>
      </c>
      <c r="D959" s="13">
        <v>35</v>
      </c>
      <c r="E959" s="20">
        <f t="shared" si="42"/>
        <v>65</v>
      </c>
      <c r="F959" s="14">
        <v>2.8571</v>
      </c>
      <c r="G959" s="15">
        <f t="shared" si="43"/>
        <v>2.8571428571428572</v>
      </c>
      <c r="H959" s="8" t="str">
        <f t="shared" si="44"/>
        <v>Yes</v>
      </c>
    </row>
    <row r="960" spans="1:8" x14ac:dyDescent="0.4">
      <c r="A960" s="12" t="s">
        <v>2310</v>
      </c>
      <c r="B960" s="12" t="s">
        <v>2311</v>
      </c>
      <c r="C960" s="12" t="s">
        <v>3699</v>
      </c>
      <c r="D960" s="13">
        <v>39.29</v>
      </c>
      <c r="E960" s="20">
        <f t="shared" si="42"/>
        <v>60.71</v>
      </c>
      <c r="F960" s="14">
        <v>2.5451999999999999</v>
      </c>
      <c r="G960" s="15">
        <f t="shared" si="43"/>
        <v>2.5451768897938409</v>
      </c>
      <c r="H960" s="8" t="str">
        <f t="shared" si="44"/>
        <v>Yes</v>
      </c>
    </row>
    <row r="961" spans="1:8" x14ac:dyDescent="0.4">
      <c r="A961" s="12" t="s">
        <v>2312</v>
      </c>
      <c r="B961" s="12" t="s">
        <v>2313</v>
      </c>
      <c r="C961" s="12" t="s">
        <v>3699</v>
      </c>
      <c r="D961" s="13">
        <v>35</v>
      </c>
      <c r="E961" s="20">
        <f t="shared" si="42"/>
        <v>65</v>
      </c>
      <c r="F961" s="14">
        <v>2.8571</v>
      </c>
      <c r="G961" s="15">
        <f t="shared" si="43"/>
        <v>2.8571428571428572</v>
      </c>
      <c r="H961" s="8" t="str">
        <f t="shared" si="44"/>
        <v>Yes</v>
      </c>
    </row>
    <row r="962" spans="1:8" x14ac:dyDescent="0.4">
      <c r="A962" s="12" t="s">
        <v>2314</v>
      </c>
      <c r="B962" s="12" t="s">
        <v>2315</v>
      </c>
      <c r="C962" s="12" t="s">
        <v>3699</v>
      </c>
      <c r="D962" s="13">
        <v>35</v>
      </c>
      <c r="E962" s="20">
        <f t="shared" si="42"/>
        <v>65</v>
      </c>
      <c r="F962" s="14">
        <v>2.8571</v>
      </c>
      <c r="G962" s="15">
        <f t="shared" si="43"/>
        <v>2.8571428571428572</v>
      </c>
      <c r="H962" s="8" t="str">
        <f t="shared" si="44"/>
        <v>Yes</v>
      </c>
    </row>
    <row r="963" spans="1:8" x14ac:dyDescent="0.4">
      <c r="A963" s="12" t="s">
        <v>2316</v>
      </c>
      <c r="B963" s="12" t="s">
        <v>2317</v>
      </c>
      <c r="C963" s="12" t="s">
        <v>3699</v>
      </c>
      <c r="D963" s="13">
        <v>33.36</v>
      </c>
      <c r="E963" s="20">
        <f t="shared" si="42"/>
        <v>66.64</v>
      </c>
      <c r="F963" s="14">
        <v>2.9975999999999998</v>
      </c>
      <c r="G963" s="15">
        <f t="shared" si="43"/>
        <v>2.9976019184652278</v>
      </c>
      <c r="H963" s="8" t="str">
        <f t="shared" si="44"/>
        <v>Yes</v>
      </c>
    </row>
    <row r="964" spans="1:8" x14ac:dyDescent="0.4">
      <c r="A964" s="12" t="s">
        <v>2318</v>
      </c>
      <c r="B964" s="12" t="s">
        <v>2319</v>
      </c>
      <c r="C964" s="12" t="s">
        <v>3699</v>
      </c>
      <c r="D964" s="13">
        <v>23</v>
      </c>
      <c r="E964" s="20">
        <f t="shared" si="42"/>
        <v>77</v>
      </c>
      <c r="F964" s="14">
        <v>4.3478000000000003</v>
      </c>
      <c r="G964" s="15">
        <f t="shared" si="43"/>
        <v>4.3478260869565215</v>
      </c>
      <c r="H964" s="8" t="str">
        <f t="shared" si="44"/>
        <v>Yes</v>
      </c>
    </row>
    <row r="965" spans="1:8" x14ac:dyDescent="0.4">
      <c r="A965" s="12" t="s">
        <v>2320</v>
      </c>
      <c r="B965" s="12" t="s">
        <v>2321</v>
      </c>
      <c r="C965" s="12" t="s">
        <v>3699</v>
      </c>
      <c r="D965" s="13">
        <v>29.37</v>
      </c>
      <c r="E965" s="20">
        <f t="shared" si="42"/>
        <v>70.63</v>
      </c>
      <c r="F965" s="14">
        <v>3.4047999999999998</v>
      </c>
      <c r="G965" s="15">
        <f t="shared" si="43"/>
        <v>3.4048348655090228</v>
      </c>
      <c r="H965" s="8" t="str">
        <f t="shared" si="44"/>
        <v>Yes</v>
      </c>
    </row>
    <row r="966" spans="1:8" x14ac:dyDescent="0.4">
      <c r="A966" s="12" t="s">
        <v>2324</v>
      </c>
      <c r="B966" s="12" t="s">
        <v>2325</v>
      </c>
      <c r="C966" s="12" t="s">
        <v>3699</v>
      </c>
      <c r="D966" s="13">
        <v>35</v>
      </c>
      <c r="E966" s="20">
        <f t="shared" ref="E966:E1029" si="45">100-D966</f>
        <v>65</v>
      </c>
      <c r="F966" s="14">
        <v>2.8571</v>
      </c>
      <c r="G966" s="15">
        <f t="shared" ref="G966:G1029" si="46">IFERROR(100/D966,"")</f>
        <v>2.8571428571428572</v>
      </c>
      <c r="H966" s="8" t="str">
        <f t="shared" ref="H966:H1029" si="47">IF(E966&gt;0,"Yes","No — 0% funding")</f>
        <v>Yes</v>
      </c>
    </row>
    <row r="967" spans="1:8" x14ac:dyDescent="0.4">
      <c r="A967" s="12" t="s">
        <v>2326</v>
      </c>
      <c r="B967" s="12" t="s">
        <v>2327</v>
      </c>
      <c r="C967" s="12" t="s">
        <v>3699</v>
      </c>
      <c r="D967" s="13">
        <v>31.64</v>
      </c>
      <c r="E967" s="20">
        <f t="shared" si="45"/>
        <v>68.36</v>
      </c>
      <c r="F967" s="14">
        <v>3.1606000000000001</v>
      </c>
      <c r="G967" s="15">
        <f t="shared" si="46"/>
        <v>3.1605562579013906</v>
      </c>
      <c r="H967" s="8" t="str">
        <f t="shared" si="47"/>
        <v>Yes</v>
      </c>
    </row>
    <row r="968" spans="1:8" x14ac:dyDescent="0.4">
      <c r="A968" s="12" t="s">
        <v>2328</v>
      </c>
      <c r="B968" s="12" t="s">
        <v>2329</v>
      </c>
      <c r="C968" s="12" t="s">
        <v>3699</v>
      </c>
      <c r="D968" s="13">
        <v>26.5</v>
      </c>
      <c r="E968" s="20">
        <f t="shared" si="45"/>
        <v>73.5</v>
      </c>
      <c r="F968" s="14">
        <v>3.7736000000000001</v>
      </c>
      <c r="G968" s="15">
        <f t="shared" si="46"/>
        <v>3.7735849056603774</v>
      </c>
      <c r="H968" s="8" t="str">
        <f t="shared" si="47"/>
        <v>Yes</v>
      </c>
    </row>
    <row r="969" spans="1:8" x14ac:dyDescent="0.4">
      <c r="A969" s="12" t="s">
        <v>2330</v>
      </c>
      <c r="B969" s="12" t="s">
        <v>2331</v>
      </c>
      <c r="C969" s="12" t="s">
        <v>3699</v>
      </c>
      <c r="D969" s="13">
        <v>26.5</v>
      </c>
      <c r="E969" s="20">
        <f t="shared" si="45"/>
        <v>73.5</v>
      </c>
      <c r="F969" s="14">
        <v>3.7736000000000001</v>
      </c>
      <c r="G969" s="15">
        <f t="shared" si="46"/>
        <v>3.7735849056603774</v>
      </c>
      <c r="H969" s="8" t="str">
        <f t="shared" si="47"/>
        <v>Yes</v>
      </c>
    </row>
    <row r="970" spans="1:8" x14ac:dyDescent="0.4">
      <c r="A970" s="12" t="s">
        <v>2332</v>
      </c>
      <c r="B970" s="12" t="s">
        <v>2333</v>
      </c>
      <c r="C970" s="12" t="s">
        <v>3699</v>
      </c>
      <c r="D970" s="13">
        <v>26.5</v>
      </c>
      <c r="E970" s="20">
        <f t="shared" si="45"/>
        <v>73.5</v>
      </c>
      <c r="F970" s="14">
        <v>3.7736000000000001</v>
      </c>
      <c r="G970" s="15">
        <f t="shared" si="46"/>
        <v>3.7735849056603774</v>
      </c>
      <c r="H970" s="8" t="str">
        <f t="shared" si="47"/>
        <v>Yes</v>
      </c>
    </row>
    <row r="971" spans="1:8" x14ac:dyDescent="0.4">
      <c r="A971" s="12" t="s">
        <v>2334</v>
      </c>
      <c r="B971" s="12" t="s">
        <v>2335</v>
      </c>
      <c r="C971" s="12" t="s">
        <v>3699</v>
      </c>
      <c r="D971" s="13">
        <v>25.52</v>
      </c>
      <c r="E971" s="20">
        <f t="shared" si="45"/>
        <v>74.48</v>
      </c>
      <c r="F971" s="14">
        <v>3.9184999999999999</v>
      </c>
      <c r="G971" s="15">
        <f t="shared" si="46"/>
        <v>3.9184952978056429</v>
      </c>
      <c r="H971" s="8" t="str">
        <f t="shared" si="47"/>
        <v>Yes</v>
      </c>
    </row>
    <row r="972" spans="1:8" x14ac:dyDescent="0.4">
      <c r="A972" s="12" t="s">
        <v>2336</v>
      </c>
      <c r="B972" s="12" t="s">
        <v>2337</v>
      </c>
      <c r="C972" s="12" t="s">
        <v>3699</v>
      </c>
      <c r="D972" s="13">
        <v>25.78</v>
      </c>
      <c r="E972" s="20">
        <f t="shared" si="45"/>
        <v>74.22</v>
      </c>
      <c r="F972" s="14">
        <v>3.879</v>
      </c>
      <c r="G972" s="15">
        <f t="shared" si="46"/>
        <v>3.8789759503491075</v>
      </c>
      <c r="H972" s="8" t="str">
        <f t="shared" si="47"/>
        <v>Yes</v>
      </c>
    </row>
    <row r="973" spans="1:8" x14ac:dyDescent="0.4">
      <c r="A973" s="12" t="s">
        <v>2338</v>
      </c>
      <c r="B973" s="12" t="s">
        <v>2339</v>
      </c>
      <c r="C973" s="12" t="s">
        <v>3699</v>
      </c>
      <c r="D973" s="13">
        <v>27.9</v>
      </c>
      <c r="E973" s="20">
        <f t="shared" si="45"/>
        <v>72.099999999999994</v>
      </c>
      <c r="F973" s="14">
        <v>3.5842000000000001</v>
      </c>
      <c r="G973" s="15">
        <f t="shared" si="46"/>
        <v>3.5842293906810037</v>
      </c>
      <c r="H973" s="8" t="str">
        <f t="shared" si="47"/>
        <v>Yes</v>
      </c>
    </row>
    <row r="974" spans="1:8" x14ac:dyDescent="0.4">
      <c r="A974" s="12" t="s">
        <v>2340</v>
      </c>
      <c r="B974" s="12" t="s">
        <v>2341</v>
      </c>
      <c r="C974" s="12" t="s">
        <v>3699</v>
      </c>
      <c r="D974" s="13">
        <v>27.97</v>
      </c>
      <c r="E974" s="20">
        <f t="shared" si="45"/>
        <v>72.03</v>
      </c>
      <c r="F974" s="14">
        <v>3.5752999999999999</v>
      </c>
      <c r="G974" s="15">
        <f t="shared" si="46"/>
        <v>3.5752592062924564</v>
      </c>
      <c r="H974" s="8" t="str">
        <f t="shared" si="47"/>
        <v>Yes</v>
      </c>
    </row>
    <row r="975" spans="1:8" x14ac:dyDescent="0.4">
      <c r="A975" s="12" t="s">
        <v>2342</v>
      </c>
      <c r="B975" s="12" t="s">
        <v>2343</v>
      </c>
      <c r="C975" s="12" t="s">
        <v>3699</v>
      </c>
      <c r="D975" s="13">
        <v>26.5</v>
      </c>
      <c r="E975" s="20">
        <f t="shared" si="45"/>
        <v>73.5</v>
      </c>
      <c r="F975" s="14">
        <v>3.7736000000000001</v>
      </c>
      <c r="G975" s="15">
        <f t="shared" si="46"/>
        <v>3.7735849056603774</v>
      </c>
      <c r="H975" s="8" t="str">
        <f t="shared" si="47"/>
        <v>Yes</v>
      </c>
    </row>
    <row r="976" spans="1:8" x14ac:dyDescent="0.4">
      <c r="A976" s="12" t="s">
        <v>2346</v>
      </c>
      <c r="B976" s="12" t="s">
        <v>2347</v>
      </c>
      <c r="C976" s="12" t="s">
        <v>3699</v>
      </c>
      <c r="D976" s="13">
        <v>36.090000000000003</v>
      </c>
      <c r="E976" s="20">
        <f t="shared" si="45"/>
        <v>63.91</v>
      </c>
      <c r="F976" s="14">
        <v>2.7709000000000001</v>
      </c>
      <c r="G976" s="15">
        <f t="shared" si="46"/>
        <v>2.7708506511499027</v>
      </c>
      <c r="H976" s="8" t="str">
        <f t="shared" si="47"/>
        <v>Yes</v>
      </c>
    </row>
    <row r="977" spans="1:8" x14ac:dyDescent="0.4">
      <c r="A977" s="12" t="s">
        <v>2350</v>
      </c>
      <c r="B977" s="12" t="s">
        <v>2351</v>
      </c>
      <c r="C977" s="12" t="s">
        <v>3699</v>
      </c>
      <c r="D977" s="13">
        <v>38.43</v>
      </c>
      <c r="E977" s="20">
        <f t="shared" si="45"/>
        <v>61.57</v>
      </c>
      <c r="F977" s="14">
        <v>2.6021000000000001</v>
      </c>
      <c r="G977" s="15">
        <f t="shared" si="46"/>
        <v>2.6021337496747332</v>
      </c>
      <c r="H977" s="8" t="str">
        <f t="shared" si="47"/>
        <v>Yes</v>
      </c>
    </row>
    <row r="978" spans="1:8" x14ac:dyDescent="0.4">
      <c r="A978" s="12" t="s">
        <v>2354</v>
      </c>
      <c r="B978" s="12" t="s">
        <v>2355</v>
      </c>
      <c r="C978" s="12" t="s">
        <v>3699</v>
      </c>
      <c r="D978" s="13">
        <v>34.19</v>
      </c>
      <c r="E978" s="20">
        <f t="shared" si="45"/>
        <v>65.81</v>
      </c>
      <c r="F978" s="14">
        <v>2.9247999999999998</v>
      </c>
      <c r="G978" s="15">
        <f t="shared" si="46"/>
        <v>2.9248318221702254</v>
      </c>
      <c r="H978" s="8" t="str">
        <f t="shared" si="47"/>
        <v>Yes</v>
      </c>
    </row>
    <row r="979" spans="1:8" x14ac:dyDescent="0.4">
      <c r="A979" s="12" t="s">
        <v>2356</v>
      </c>
      <c r="B979" s="12" t="s">
        <v>2357</v>
      </c>
      <c r="C979" s="12" t="s">
        <v>3699</v>
      </c>
      <c r="D979" s="13">
        <v>24.3</v>
      </c>
      <c r="E979" s="20">
        <f t="shared" si="45"/>
        <v>75.7</v>
      </c>
      <c r="F979" s="14">
        <v>4.1151999999999997</v>
      </c>
      <c r="G979" s="15">
        <f t="shared" si="46"/>
        <v>4.1152263374485596</v>
      </c>
      <c r="H979" s="8" t="str">
        <f t="shared" si="47"/>
        <v>Yes</v>
      </c>
    </row>
    <row r="980" spans="1:8" x14ac:dyDescent="0.4">
      <c r="A980" s="12" t="s">
        <v>2360</v>
      </c>
      <c r="B980" s="12" t="s">
        <v>2361</v>
      </c>
      <c r="C980" s="12" t="s">
        <v>3699</v>
      </c>
      <c r="D980" s="13">
        <v>38.979999999999997</v>
      </c>
      <c r="E980" s="20">
        <f t="shared" si="45"/>
        <v>61.02</v>
      </c>
      <c r="F980" s="14">
        <v>2.5653999999999999</v>
      </c>
      <c r="G980" s="15">
        <f t="shared" si="46"/>
        <v>2.5654181631605955</v>
      </c>
      <c r="H980" s="8" t="str">
        <f t="shared" si="47"/>
        <v>Yes</v>
      </c>
    </row>
    <row r="981" spans="1:8" x14ac:dyDescent="0.4">
      <c r="A981" s="12" t="s">
        <v>2368</v>
      </c>
      <c r="B981" s="12" t="s">
        <v>2369</v>
      </c>
      <c r="C981" s="12" t="s">
        <v>3699</v>
      </c>
      <c r="D981" s="13">
        <v>35</v>
      </c>
      <c r="E981" s="20">
        <f t="shared" si="45"/>
        <v>65</v>
      </c>
      <c r="F981" s="14">
        <v>2.8571</v>
      </c>
      <c r="G981" s="15">
        <f t="shared" si="46"/>
        <v>2.8571428571428572</v>
      </c>
      <c r="H981" s="8" t="str">
        <f t="shared" si="47"/>
        <v>Yes</v>
      </c>
    </row>
    <row r="982" spans="1:8" x14ac:dyDescent="0.4">
      <c r="A982" s="12" t="s">
        <v>2370</v>
      </c>
      <c r="B982" s="12" t="s">
        <v>2371</v>
      </c>
      <c r="C982" s="12" t="s">
        <v>3699</v>
      </c>
      <c r="D982" s="13">
        <v>35</v>
      </c>
      <c r="E982" s="20">
        <f t="shared" si="45"/>
        <v>65</v>
      </c>
      <c r="F982" s="14">
        <v>2.8571</v>
      </c>
      <c r="G982" s="15">
        <f t="shared" si="46"/>
        <v>2.8571428571428572</v>
      </c>
      <c r="H982" s="8" t="str">
        <f t="shared" si="47"/>
        <v>Yes</v>
      </c>
    </row>
    <row r="983" spans="1:8" x14ac:dyDescent="0.4">
      <c r="A983" s="12" t="s">
        <v>2372</v>
      </c>
      <c r="B983" s="12" t="s">
        <v>2373</v>
      </c>
      <c r="C983" s="12" t="s">
        <v>3699</v>
      </c>
      <c r="D983" s="13">
        <v>37.26</v>
      </c>
      <c r="E983" s="20">
        <f t="shared" si="45"/>
        <v>62.74</v>
      </c>
      <c r="F983" s="14">
        <v>2.6838000000000002</v>
      </c>
      <c r="G983" s="15">
        <f t="shared" si="46"/>
        <v>2.6838432635534084</v>
      </c>
      <c r="H983" s="8" t="str">
        <f t="shared" si="47"/>
        <v>Yes</v>
      </c>
    </row>
    <row r="984" spans="1:8" x14ac:dyDescent="0.4">
      <c r="A984" s="12" t="s">
        <v>2378</v>
      </c>
      <c r="B984" s="12" t="s">
        <v>2379</v>
      </c>
      <c r="C984" s="12" t="s">
        <v>3699</v>
      </c>
      <c r="D984" s="13">
        <v>35.1</v>
      </c>
      <c r="E984" s="20">
        <f t="shared" si="45"/>
        <v>64.900000000000006</v>
      </c>
      <c r="F984" s="14">
        <v>2.8490000000000002</v>
      </c>
      <c r="G984" s="15">
        <f t="shared" si="46"/>
        <v>2.8490028490028489</v>
      </c>
      <c r="H984" s="8" t="str">
        <f t="shared" si="47"/>
        <v>Yes</v>
      </c>
    </row>
    <row r="985" spans="1:8" x14ac:dyDescent="0.4">
      <c r="A985" s="12" t="s">
        <v>2380</v>
      </c>
      <c r="B985" s="12" t="s">
        <v>2381</v>
      </c>
      <c r="C985" s="12" t="s">
        <v>3699</v>
      </c>
      <c r="D985" s="13">
        <v>35</v>
      </c>
      <c r="E985" s="20">
        <f t="shared" si="45"/>
        <v>65</v>
      </c>
      <c r="F985" s="14">
        <v>2.8571</v>
      </c>
      <c r="G985" s="15">
        <f t="shared" si="46"/>
        <v>2.8571428571428572</v>
      </c>
      <c r="H985" s="8" t="str">
        <f t="shared" si="47"/>
        <v>Yes</v>
      </c>
    </row>
    <row r="986" spans="1:8" x14ac:dyDescent="0.4">
      <c r="A986" s="12" t="s">
        <v>2384</v>
      </c>
      <c r="B986" s="12" t="s">
        <v>2385</v>
      </c>
      <c r="C986" s="12" t="s">
        <v>3699</v>
      </c>
      <c r="D986" s="13">
        <v>35</v>
      </c>
      <c r="E986" s="20">
        <f t="shared" si="45"/>
        <v>65</v>
      </c>
      <c r="F986" s="14">
        <v>2.8571</v>
      </c>
      <c r="G986" s="15">
        <f t="shared" si="46"/>
        <v>2.8571428571428572</v>
      </c>
      <c r="H986" s="8" t="str">
        <f t="shared" si="47"/>
        <v>Yes</v>
      </c>
    </row>
    <row r="987" spans="1:8" x14ac:dyDescent="0.4">
      <c r="A987" s="12" t="s">
        <v>2386</v>
      </c>
      <c r="B987" s="12" t="s">
        <v>2387</v>
      </c>
      <c r="C987" s="12" t="s">
        <v>3699</v>
      </c>
      <c r="D987" s="13">
        <v>35</v>
      </c>
      <c r="E987" s="20">
        <f t="shared" si="45"/>
        <v>65</v>
      </c>
      <c r="F987" s="14">
        <v>2.8571</v>
      </c>
      <c r="G987" s="15">
        <f t="shared" si="46"/>
        <v>2.8571428571428572</v>
      </c>
      <c r="H987" s="8" t="str">
        <f t="shared" si="47"/>
        <v>Yes</v>
      </c>
    </row>
    <row r="988" spans="1:8" x14ac:dyDescent="0.4">
      <c r="A988" s="12" t="s">
        <v>2388</v>
      </c>
      <c r="B988" s="12" t="s">
        <v>2389</v>
      </c>
      <c r="C988" s="12" t="s">
        <v>3699</v>
      </c>
      <c r="D988" s="13">
        <v>23.69</v>
      </c>
      <c r="E988" s="20">
        <f t="shared" si="45"/>
        <v>76.31</v>
      </c>
      <c r="F988" s="14">
        <v>4.2211999999999996</v>
      </c>
      <c r="G988" s="15">
        <f t="shared" si="46"/>
        <v>4.2211903756859428</v>
      </c>
      <c r="H988" s="8" t="str">
        <f t="shared" si="47"/>
        <v>Yes</v>
      </c>
    </row>
    <row r="989" spans="1:8" x14ac:dyDescent="0.4">
      <c r="A989" s="12" t="s">
        <v>2394</v>
      </c>
      <c r="B989" s="12" t="s">
        <v>2395</v>
      </c>
      <c r="C989" s="12" t="s">
        <v>3699</v>
      </c>
      <c r="D989" s="13">
        <v>41.69</v>
      </c>
      <c r="E989" s="20">
        <f t="shared" si="45"/>
        <v>58.31</v>
      </c>
      <c r="F989" s="14">
        <v>2.3986999999999998</v>
      </c>
      <c r="G989" s="15">
        <f t="shared" si="46"/>
        <v>2.3986567522187578</v>
      </c>
      <c r="H989" s="8" t="str">
        <f t="shared" si="47"/>
        <v>Yes</v>
      </c>
    </row>
    <row r="990" spans="1:8" x14ac:dyDescent="0.4">
      <c r="A990" s="12" t="s">
        <v>2396</v>
      </c>
      <c r="B990" s="12" t="s">
        <v>2397</v>
      </c>
      <c r="C990" s="12" t="s">
        <v>3699</v>
      </c>
      <c r="D990" s="13">
        <v>38.14</v>
      </c>
      <c r="E990" s="20">
        <f t="shared" si="45"/>
        <v>61.86</v>
      </c>
      <c r="F990" s="14">
        <v>2.6219000000000001</v>
      </c>
      <c r="G990" s="15">
        <f t="shared" si="46"/>
        <v>2.6219192448872572</v>
      </c>
      <c r="H990" s="8" t="str">
        <f t="shared" si="47"/>
        <v>Yes</v>
      </c>
    </row>
    <row r="991" spans="1:8" x14ac:dyDescent="0.4">
      <c r="A991" s="12" t="s">
        <v>2400</v>
      </c>
      <c r="B991" s="12" t="s">
        <v>2401</v>
      </c>
      <c r="C991" s="12" t="s">
        <v>3699</v>
      </c>
      <c r="D991" s="13">
        <v>35.94</v>
      </c>
      <c r="E991" s="20">
        <f t="shared" si="45"/>
        <v>64.06</v>
      </c>
      <c r="F991" s="14">
        <v>2.7824</v>
      </c>
      <c r="G991" s="15">
        <f t="shared" si="46"/>
        <v>2.7824151363383418</v>
      </c>
      <c r="H991" s="8" t="str">
        <f t="shared" si="47"/>
        <v>Yes</v>
      </c>
    </row>
    <row r="992" spans="1:8" x14ac:dyDescent="0.4">
      <c r="A992" s="12" t="s">
        <v>2402</v>
      </c>
      <c r="B992" s="12" t="s">
        <v>2403</v>
      </c>
      <c r="C992" s="12" t="s">
        <v>3699</v>
      </c>
      <c r="D992" s="13">
        <v>35.979999999999997</v>
      </c>
      <c r="E992" s="20">
        <f t="shared" si="45"/>
        <v>64.02000000000001</v>
      </c>
      <c r="F992" s="14">
        <v>2.7793000000000001</v>
      </c>
      <c r="G992" s="15">
        <f t="shared" si="46"/>
        <v>2.7793218454697057</v>
      </c>
      <c r="H992" s="8" t="str">
        <f t="shared" si="47"/>
        <v>Yes</v>
      </c>
    </row>
    <row r="993" spans="1:8" x14ac:dyDescent="0.4">
      <c r="A993" s="12" t="s">
        <v>2406</v>
      </c>
      <c r="B993" s="12" t="s">
        <v>2407</v>
      </c>
      <c r="C993" s="12" t="s">
        <v>3699</v>
      </c>
      <c r="D993" s="13">
        <v>35</v>
      </c>
      <c r="E993" s="20">
        <f t="shared" si="45"/>
        <v>65</v>
      </c>
      <c r="F993" s="14">
        <v>2.8571</v>
      </c>
      <c r="G993" s="15">
        <f t="shared" si="46"/>
        <v>2.8571428571428572</v>
      </c>
      <c r="H993" s="8" t="str">
        <f t="shared" si="47"/>
        <v>Yes</v>
      </c>
    </row>
    <row r="994" spans="1:8" x14ac:dyDescent="0.4">
      <c r="A994" s="12" t="s">
        <v>2408</v>
      </c>
      <c r="B994" s="12" t="s">
        <v>2409</v>
      </c>
      <c r="C994" s="12" t="s">
        <v>3699</v>
      </c>
      <c r="D994" s="13">
        <v>35</v>
      </c>
      <c r="E994" s="20">
        <f t="shared" si="45"/>
        <v>65</v>
      </c>
      <c r="F994" s="14">
        <v>2.8571</v>
      </c>
      <c r="G994" s="15">
        <f t="shared" si="46"/>
        <v>2.8571428571428572</v>
      </c>
      <c r="H994" s="8" t="str">
        <f t="shared" si="47"/>
        <v>Yes</v>
      </c>
    </row>
    <row r="995" spans="1:8" x14ac:dyDescent="0.4">
      <c r="A995" s="12" t="s">
        <v>2412</v>
      </c>
      <c r="B995" s="12" t="s">
        <v>2413</v>
      </c>
      <c r="C995" s="12" t="s">
        <v>3699</v>
      </c>
      <c r="D995" s="13">
        <v>35</v>
      </c>
      <c r="E995" s="20">
        <f t="shared" si="45"/>
        <v>65</v>
      </c>
      <c r="F995" s="14">
        <v>2.8571</v>
      </c>
      <c r="G995" s="15">
        <f t="shared" si="46"/>
        <v>2.8571428571428572</v>
      </c>
      <c r="H995" s="8" t="str">
        <f t="shared" si="47"/>
        <v>Yes</v>
      </c>
    </row>
    <row r="996" spans="1:8" x14ac:dyDescent="0.4">
      <c r="A996" s="12" t="s">
        <v>2414</v>
      </c>
      <c r="B996" s="12" t="s">
        <v>2415</v>
      </c>
      <c r="C996" s="12" t="s">
        <v>3699</v>
      </c>
      <c r="D996" s="13">
        <v>35.04</v>
      </c>
      <c r="E996" s="20">
        <f t="shared" si="45"/>
        <v>64.960000000000008</v>
      </c>
      <c r="F996" s="14">
        <v>2.8538999999999999</v>
      </c>
      <c r="G996" s="15">
        <f t="shared" si="46"/>
        <v>2.8538812785388128</v>
      </c>
      <c r="H996" s="8" t="str">
        <f t="shared" si="47"/>
        <v>Yes</v>
      </c>
    </row>
    <row r="997" spans="1:8" x14ac:dyDescent="0.4">
      <c r="A997" s="12" t="s">
        <v>2418</v>
      </c>
      <c r="B997" s="12" t="s">
        <v>2419</v>
      </c>
      <c r="C997" s="12" t="s">
        <v>3699</v>
      </c>
      <c r="D997" s="13">
        <v>37.93</v>
      </c>
      <c r="E997" s="20">
        <f t="shared" si="45"/>
        <v>62.07</v>
      </c>
      <c r="F997" s="14">
        <v>2.6364000000000001</v>
      </c>
      <c r="G997" s="15">
        <f t="shared" si="46"/>
        <v>2.6364355391510679</v>
      </c>
      <c r="H997" s="8" t="str">
        <f t="shared" si="47"/>
        <v>Yes</v>
      </c>
    </row>
    <row r="998" spans="1:8" x14ac:dyDescent="0.4">
      <c r="A998" s="12" t="s">
        <v>2420</v>
      </c>
      <c r="B998" s="12" t="s">
        <v>2421</v>
      </c>
      <c r="C998" s="12" t="s">
        <v>3699</v>
      </c>
      <c r="D998" s="13">
        <v>31.13</v>
      </c>
      <c r="E998" s="20">
        <f t="shared" si="45"/>
        <v>68.87</v>
      </c>
      <c r="F998" s="14">
        <v>3.2122999999999999</v>
      </c>
      <c r="G998" s="15">
        <f t="shared" si="46"/>
        <v>3.2123353678123996</v>
      </c>
      <c r="H998" s="8" t="str">
        <f t="shared" si="47"/>
        <v>Yes</v>
      </c>
    </row>
    <row r="999" spans="1:8" x14ac:dyDescent="0.4">
      <c r="A999" s="12" t="s">
        <v>2422</v>
      </c>
      <c r="B999" s="12" t="s">
        <v>2423</v>
      </c>
      <c r="C999" s="12" t="s">
        <v>3699</v>
      </c>
      <c r="D999" s="13">
        <v>37.19</v>
      </c>
      <c r="E999" s="20">
        <f t="shared" si="45"/>
        <v>62.81</v>
      </c>
      <c r="F999" s="14">
        <v>2.6888999999999998</v>
      </c>
      <c r="G999" s="15">
        <f t="shared" si="46"/>
        <v>2.6888948642108095</v>
      </c>
      <c r="H999" s="8" t="str">
        <f t="shared" si="47"/>
        <v>Yes</v>
      </c>
    </row>
    <row r="1000" spans="1:8" x14ac:dyDescent="0.4">
      <c r="A1000" s="12" t="s">
        <v>2424</v>
      </c>
      <c r="B1000" s="12" t="s">
        <v>2425</v>
      </c>
      <c r="C1000" s="12" t="s">
        <v>3699</v>
      </c>
      <c r="D1000" s="13">
        <v>38.14</v>
      </c>
      <c r="E1000" s="20">
        <f t="shared" si="45"/>
        <v>61.86</v>
      </c>
      <c r="F1000" s="14">
        <v>2.6219000000000001</v>
      </c>
      <c r="G1000" s="15">
        <f t="shared" si="46"/>
        <v>2.6219192448872572</v>
      </c>
      <c r="H1000" s="8" t="str">
        <f t="shared" si="47"/>
        <v>Yes</v>
      </c>
    </row>
    <row r="1001" spans="1:8" x14ac:dyDescent="0.4">
      <c r="A1001" s="12" t="s">
        <v>2428</v>
      </c>
      <c r="B1001" s="12" t="s">
        <v>2429</v>
      </c>
      <c r="C1001" s="12" t="s">
        <v>3699</v>
      </c>
      <c r="D1001" s="13">
        <v>35</v>
      </c>
      <c r="E1001" s="20">
        <f t="shared" si="45"/>
        <v>65</v>
      </c>
      <c r="F1001" s="14">
        <v>2.8571</v>
      </c>
      <c r="G1001" s="15">
        <f t="shared" si="46"/>
        <v>2.8571428571428572</v>
      </c>
      <c r="H1001" s="8" t="str">
        <f t="shared" si="47"/>
        <v>Yes</v>
      </c>
    </row>
    <row r="1002" spans="1:8" x14ac:dyDescent="0.4">
      <c r="A1002" s="12" t="s">
        <v>2430</v>
      </c>
      <c r="B1002" s="12" t="s">
        <v>2431</v>
      </c>
      <c r="C1002" s="12" t="s">
        <v>3699</v>
      </c>
      <c r="D1002" s="13">
        <v>37.92</v>
      </c>
      <c r="E1002" s="20">
        <f t="shared" si="45"/>
        <v>62.08</v>
      </c>
      <c r="F1002" s="14">
        <v>2.6371000000000002</v>
      </c>
      <c r="G1002" s="15">
        <f t="shared" si="46"/>
        <v>2.6371308016877637</v>
      </c>
      <c r="H1002" s="8" t="str">
        <f t="shared" si="47"/>
        <v>Yes</v>
      </c>
    </row>
    <row r="1003" spans="1:8" x14ac:dyDescent="0.4">
      <c r="A1003" s="12" t="s">
        <v>2432</v>
      </c>
      <c r="B1003" s="12" t="s">
        <v>2433</v>
      </c>
      <c r="C1003" s="12" t="s">
        <v>3699</v>
      </c>
      <c r="D1003" s="13">
        <v>28.81</v>
      </c>
      <c r="E1003" s="20">
        <f t="shared" si="45"/>
        <v>71.19</v>
      </c>
      <c r="F1003" s="14">
        <v>3.4710000000000001</v>
      </c>
      <c r="G1003" s="15">
        <f t="shared" si="46"/>
        <v>3.4710170079833391</v>
      </c>
      <c r="H1003" s="8" t="str">
        <f t="shared" si="47"/>
        <v>Yes</v>
      </c>
    </row>
    <row r="1004" spans="1:8" x14ac:dyDescent="0.4">
      <c r="A1004" s="12" t="s">
        <v>2434</v>
      </c>
      <c r="B1004" s="12" t="s">
        <v>2435</v>
      </c>
      <c r="C1004" s="12" t="s">
        <v>3699</v>
      </c>
      <c r="D1004" s="13">
        <v>26.06</v>
      </c>
      <c r="E1004" s="20">
        <f t="shared" si="45"/>
        <v>73.94</v>
      </c>
      <c r="F1004" s="14">
        <v>3.8372999999999999</v>
      </c>
      <c r="G1004" s="15">
        <f t="shared" si="46"/>
        <v>3.8372985418265544</v>
      </c>
      <c r="H1004" s="8" t="str">
        <f t="shared" si="47"/>
        <v>Yes</v>
      </c>
    </row>
    <row r="1005" spans="1:8" x14ac:dyDescent="0.4">
      <c r="A1005" s="12" t="s">
        <v>2436</v>
      </c>
      <c r="B1005" s="12" t="s">
        <v>2437</v>
      </c>
      <c r="C1005" s="12" t="s">
        <v>3699</v>
      </c>
      <c r="D1005" s="13">
        <v>26.59</v>
      </c>
      <c r="E1005" s="20">
        <f t="shared" si="45"/>
        <v>73.41</v>
      </c>
      <c r="F1005" s="14">
        <v>3.7608000000000001</v>
      </c>
      <c r="G1005" s="15">
        <f t="shared" si="46"/>
        <v>3.7608123354644603</v>
      </c>
      <c r="H1005" s="8" t="str">
        <f t="shared" si="47"/>
        <v>Yes</v>
      </c>
    </row>
    <row r="1006" spans="1:8" x14ac:dyDescent="0.4">
      <c r="A1006" s="12" t="s">
        <v>2438</v>
      </c>
      <c r="B1006" s="12" t="s">
        <v>2439</v>
      </c>
      <c r="C1006" s="12" t="s">
        <v>3699</v>
      </c>
      <c r="D1006" s="13">
        <v>27.22</v>
      </c>
      <c r="E1006" s="20">
        <f t="shared" si="45"/>
        <v>72.78</v>
      </c>
      <c r="F1006" s="14">
        <v>3.6738</v>
      </c>
      <c r="G1006" s="15">
        <f t="shared" si="46"/>
        <v>3.6737692872887586</v>
      </c>
      <c r="H1006" s="8" t="str">
        <f t="shared" si="47"/>
        <v>Yes</v>
      </c>
    </row>
    <row r="1007" spans="1:8" x14ac:dyDescent="0.4">
      <c r="A1007" s="12" t="s">
        <v>3742</v>
      </c>
      <c r="B1007" s="12" t="s">
        <v>3743</v>
      </c>
      <c r="C1007" s="12" t="s">
        <v>3699</v>
      </c>
      <c r="D1007" s="13">
        <v>41.16</v>
      </c>
      <c r="E1007" s="20">
        <f t="shared" si="45"/>
        <v>58.84</v>
      </c>
      <c r="F1007" s="14">
        <v>2.4295</v>
      </c>
      <c r="G1007" s="15">
        <f t="shared" si="46"/>
        <v>2.4295432458697768</v>
      </c>
      <c r="H1007" s="8" t="str">
        <f t="shared" si="47"/>
        <v>Yes</v>
      </c>
    </row>
    <row r="1008" spans="1:8" x14ac:dyDescent="0.4">
      <c r="A1008" s="12" t="s">
        <v>2440</v>
      </c>
      <c r="B1008" s="12" t="s">
        <v>2441</v>
      </c>
      <c r="C1008" s="12" t="s">
        <v>3699</v>
      </c>
      <c r="D1008" s="13">
        <v>35</v>
      </c>
      <c r="E1008" s="20">
        <f t="shared" si="45"/>
        <v>65</v>
      </c>
      <c r="F1008" s="14">
        <v>2.8571</v>
      </c>
      <c r="G1008" s="15">
        <f t="shared" si="46"/>
        <v>2.8571428571428572</v>
      </c>
      <c r="H1008" s="8" t="str">
        <f t="shared" si="47"/>
        <v>Yes</v>
      </c>
    </row>
    <row r="1009" spans="1:8" x14ac:dyDescent="0.4">
      <c r="A1009" s="12" t="s">
        <v>2442</v>
      </c>
      <c r="B1009" s="12" t="s">
        <v>2443</v>
      </c>
      <c r="C1009" s="12" t="s">
        <v>3699</v>
      </c>
      <c r="D1009" s="13">
        <v>34.9</v>
      </c>
      <c r="E1009" s="20">
        <f t="shared" si="45"/>
        <v>65.099999999999994</v>
      </c>
      <c r="F1009" s="14">
        <v>2.8653</v>
      </c>
      <c r="G1009" s="15">
        <f t="shared" si="46"/>
        <v>2.8653295128939829</v>
      </c>
      <c r="H1009" s="8" t="str">
        <f t="shared" si="47"/>
        <v>Yes</v>
      </c>
    </row>
    <row r="1010" spans="1:8" x14ac:dyDescent="0.4">
      <c r="A1010" s="12" t="s">
        <v>2444</v>
      </c>
      <c r="B1010" s="12" t="s">
        <v>2445</v>
      </c>
      <c r="C1010" s="12" t="s">
        <v>3699</v>
      </c>
      <c r="D1010" s="13">
        <v>35</v>
      </c>
      <c r="E1010" s="20">
        <f t="shared" si="45"/>
        <v>65</v>
      </c>
      <c r="F1010" s="14">
        <v>2.8571</v>
      </c>
      <c r="G1010" s="15">
        <f t="shared" si="46"/>
        <v>2.8571428571428572</v>
      </c>
      <c r="H1010" s="8" t="str">
        <f t="shared" si="47"/>
        <v>Yes</v>
      </c>
    </row>
    <row r="1011" spans="1:8" x14ac:dyDescent="0.4">
      <c r="A1011" s="12" t="s">
        <v>2446</v>
      </c>
      <c r="B1011" s="12" t="s">
        <v>2447</v>
      </c>
      <c r="C1011" s="12" t="s">
        <v>3699</v>
      </c>
      <c r="D1011" s="13">
        <v>35</v>
      </c>
      <c r="E1011" s="20">
        <f t="shared" si="45"/>
        <v>65</v>
      </c>
      <c r="F1011" s="14">
        <v>2.8571</v>
      </c>
      <c r="G1011" s="15">
        <f t="shared" si="46"/>
        <v>2.8571428571428572</v>
      </c>
      <c r="H1011" s="8" t="str">
        <f t="shared" si="47"/>
        <v>Yes</v>
      </c>
    </row>
    <row r="1012" spans="1:8" x14ac:dyDescent="0.4">
      <c r="A1012" s="12" t="s">
        <v>2448</v>
      </c>
      <c r="B1012" s="12" t="s">
        <v>2449</v>
      </c>
      <c r="C1012" s="12" t="s">
        <v>3699</v>
      </c>
      <c r="D1012" s="13">
        <v>38.74</v>
      </c>
      <c r="E1012" s="20">
        <f t="shared" si="45"/>
        <v>61.26</v>
      </c>
      <c r="F1012" s="14">
        <v>2.5813000000000001</v>
      </c>
      <c r="G1012" s="15">
        <f t="shared" si="46"/>
        <v>2.5813113061435207</v>
      </c>
      <c r="H1012" s="8" t="str">
        <f t="shared" si="47"/>
        <v>Yes</v>
      </c>
    </row>
    <row r="1013" spans="1:8" x14ac:dyDescent="0.4">
      <c r="A1013" s="12" t="s">
        <v>2450</v>
      </c>
      <c r="B1013" s="12" t="s">
        <v>2451</v>
      </c>
      <c r="C1013" s="12" t="s">
        <v>3699</v>
      </c>
      <c r="D1013" s="13">
        <v>26.5</v>
      </c>
      <c r="E1013" s="20">
        <f t="shared" si="45"/>
        <v>73.5</v>
      </c>
      <c r="F1013" s="14">
        <v>3.7736000000000001</v>
      </c>
      <c r="G1013" s="15">
        <f t="shared" si="46"/>
        <v>3.7735849056603774</v>
      </c>
      <c r="H1013" s="8" t="str">
        <f t="shared" si="47"/>
        <v>Yes</v>
      </c>
    </row>
    <row r="1014" spans="1:8" x14ac:dyDescent="0.4">
      <c r="A1014" s="12" t="s">
        <v>2452</v>
      </c>
      <c r="B1014" s="12" t="s">
        <v>2453</v>
      </c>
      <c r="C1014" s="12" t="s">
        <v>3699</v>
      </c>
      <c r="D1014" s="13">
        <v>26.78</v>
      </c>
      <c r="E1014" s="20">
        <f t="shared" si="45"/>
        <v>73.22</v>
      </c>
      <c r="F1014" s="14">
        <v>3.7341000000000002</v>
      </c>
      <c r="G1014" s="15">
        <f t="shared" si="46"/>
        <v>3.7341299477221805</v>
      </c>
      <c r="H1014" s="8" t="str">
        <f t="shared" si="47"/>
        <v>Yes</v>
      </c>
    </row>
    <row r="1015" spans="1:8" x14ac:dyDescent="0.4">
      <c r="A1015" s="12" t="s">
        <v>2454</v>
      </c>
      <c r="B1015" s="12" t="s">
        <v>2455</v>
      </c>
      <c r="C1015" s="12" t="s">
        <v>3699</v>
      </c>
      <c r="D1015" s="13">
        <v>35.619999999999997</v>
      </c>
      <c r="E1015" s="20">
        <f t="shared" si="45"/>
        <v>64.38</v>
      </c>
      <c r="F1015" s="14">
        <v>2.8073999999999999</v>
      </c>
      <c r="G1015" s="15">
        <f t="shared" si="46"/>
        <v>2.8074115665356545</v>
      </c>
      <c r="H1015" s="8" t="str">
        <f t="shared" si="47"/>
        <v>Yes</v>
      </c>
    </row>
    <row r="1016" spans="1:8" x14ac:dyDescent="0.4">
      <c r="A1016" s="12" t="s">
        <v>2456</v>
      </c>
      <c r="B1016" s="12" t="s">
        <v>2457</v>
      </c>
      <c r="C1016" s="12" t="s">
        <v>3699</v>
      </c>
      <c r="D1016" s="13">
        <v>23</v>
      </c>
      <c r="E1016" s="20">
        <f t="shared" si="45"/>
        <v>77</v>
      </c>
      <c r="F1016" s="14">
        <v>4.3478000000000003</v>
      </c>
      <c r="G1016" s="15">
        <f t="shared" si="46"/>
        <v>4.3478260869565215</v>
      </c>
      <c r="H1016" s="8" t="str">
        <f t="shared" si="47"/>
        <v>Yes</v>
      </c>
    </row>
    <row r="1017" spans="1:8" x14ac:dyDescent="0.4">
      <c r="A1017" s="12" t="s">
        <v>2458</v>
      </c>
      <c r="B1017" s="12" t="s">
        <v>2459</v>
      </c>
      <c r="C1017" s="12" t="s">
        <v>3699</v>
      </c>
      <c r="D1017" s="13">
        <v>25.01</v>
      </c>
      <c r="E1017" s="20">
        <f t="shared" si="45"/>
        <v>74.989999999999995</v>
      </c>
      <c r="F1017" s="14">
        <v>3.9984000000000002</v>
      </c>
      <c r="G1017" s="15">
        <f t="shared" si="46"/>
        <v>3.9984006397441023</v>
      </c>
      <c r="H1017" s="8" t="str">
        <f t="shared" si="47"/>
        <v>Yes</v>
      </c>
    </row>
    <row r="1018" spans="1:8" x14ac:dyDescent="0.4">
      <c r="A1018" s="12" t="s">
        <v>2460</v>
      </c>
      <c r="B1018" s="12" t="s">
        <v>2461</v>
      </c>
      <c r="C1018" s="12" t="s">
        <v>3699</v>
      </c>
      <c r="D1018" s="13">
        <v>35</v>
      </c>
      <c r="E1018" s="20">
        <f t="shared" si="45"/>
        <v>65</v>
      </c>
      <c r="F1018" s="14">
        <v>2.8571</v>
      </c>
      <c r="G1018" s="15">
        <f t="shared" si="46"/>
        <v>2.8571428571428572</v>
      </c>
      <c r="H1018" s="8" t="str">
        <f t="shared" si="47"/>
        <v>Yes</v>
      </c>
    </row>
    <row r="1019" spans="1:8" x14ac:dyDescent="0.4">
      <c r="A1019" s="12" t="s">
        <v>2462</v>
      </c>
      <c r="B1019" s="12" t="s">
        <v>2463</v>
      </c>
      <c r="C1019" s="12" t="s">
        <v>3699</v>
      </c>
      <c r="D1019" s="13">
        <v>32.89</v>
      </c>
      <c r="E1019" s="20">
        <f t="shared" si="45"/>
        <v>67.11</v>
      </c>
      <c r="F1019" s="14">
        <v>3.0404</v>
      </c>
      <c r="G1019" s="15">
        <f t="shared" si="46"/>
        <v>3.0404378230465188</v>
      </c>
      <c r="H1019" s="8" t="str">
        <f t="shared" si="47"/>
        <v>Yes</v>
      </c>
    </row>
    <row r="1020" spans="1:8" x14ac:dyDescent="0.4">
      <c r="A1020" s="12" t="s">
        <v>2464</v>
      </c>
      <c r="B1020" s="12" t="s">
        <v>2465</v>
      </c>
      <c r="C1020" s="12" t="s">
        <v>3699</v>
      </c>
      <c r="D1020" s="13">
        <v>27.9</v>
      </c>
      <c r="E1020" s="20">
        <f t="shared" si="45"/>
        <v>72.099999999999994</v>
      </c>
      <c r="F1020" s="14">
        <v>3.5842000000000001</v>
      </c>
      <c r="G1020" s="15">
        <f t="shared" si="46"/>
        <v>3.5842293906810037</v>
      </c>
      <c r="H1020" s="8" t="str">
        <f t="shared" si="47"/>
        <v>Yes</v>
      </c>
    </row>
    <row r="1021" spans="1:8" x14ac:dyDescent="0.4">
      <c r="A1021" s="12" t="s">
        <v>2466</v>
      </c>
      <c r="B1021" s="12" t="s">
        <v>2467</v>
      </c>
      <c r="C1021" s="12" t="s">
        <v>3699</v>
      </c>
      <c r="D1021" s="13">
        <v>35</v>
      </c>
      <c r="E1021" s="20">
        <f t="shared" si="45"/>
        <v>65</v>
      </c>
      <c r="F1021" s="14">
        <v>2.8571</v>
      </c>
      <c r="G1021" s="15">
        <f t="shared" si="46"/>
        <v>2.8571428571428572</v>
      </c>
      <c r="H1021" s="8" t="str">
        <f t="shared" si="47"/>
        <v>Yes</v>
      </c>
    </row>
    <row r="1022" spans="1:8" x14ac:dyDescent="0.4">
      <c r="A1022" s="12" t="s">
        <v>2468</v>
      </c>
      <c r="B1022" s="12" t="s">
        <v>2469</v>
      </c>
      <c r="C1022" s="12" t="s">
        <v>3699</v>
      </c>
      <c r="D1022" s="13">
        <v>35</v>
      </c>
      <c r="E1022" s="20">
        <f t="shared" si="45"/>
        <v>65</v>
      </c>
      <c r="F1022" s="14">
        <v>2.8571</v>
      </c>
      <c r="G1022" s="15">
        <f t="shared" si="46"/>
        <v>2.8571428571428572</v>
      </c>
      <c r="H1022" s="8" t="str">
        <f t="shared" si="47"/>
        <v>Yes</v>
      </c>
    </row>
    <row r="1023" spans="1:8" x14ac:dyDescent="0.4">
      <c r="A1023" s="12" t="s">
        <v>2472</v>
      </c>
      <c r="B1023" s="12" t="s">
        <v>2473</v>
      </c>
      <c r="C1023" s="12" t="s">
        <v>3699</v>
      </c>
      <c r="D1023" s="13">
        <v>25.7</v>
      </c>
      <c r="E1023" s="20">
        <f t="shared" si="45"/>
        <v>74.3</v>
      </c>
      <c r="F1023" s="14">
        <v>3.8910999999999998</v>
      </c>
      <c r="G1023" s="15">
        <f t="shared" si="46"/>
        <v>3.8910505836575875</v>
      </c>
      <c r="H1023" s="8" t="str">
        <f t="shared" si="47"/>
        <v>Yes</v>
      </c>
    </row>
    <row r="1024" spans="1:8" x14ac:dyDescent="0.4">
      <c r="A1024" s="12" t="s">
        <v>2476</v>
      </c>
      <c r="B1024" s="12" t="s">
        <v>2477</v>
      </c>
      <c r="C1024" s="12" t="s">
        <v>3699</v>
      </c>
      <c r="D1024" s="13">
        <v>28.83</v>
      </c>
      <c r="E1024" s="20">
        <f t="shared" si="45"/>
        <v>71.17</v>
      </c>
      <c r="F1024" s="14">
        <v>3.4685999999999999</v>
      </c>
      <c r="G1024" s="15">
        <f t="shared" si="46"/>
        <v>3.46860908775581</v>
      </c>
      <c r="H1024" s="8" t="str">
        <f t="shared" si="47"/>
        <v>Yes</v>
      </c>
    </row>
    <row r="1025" spans="1:8" x14ac:dyDescent="0.4">
      <c r="A1025" s="12" t="s">
        <v>2478</v>
      </c>
      <c r="B1025" s="12" t="s">
        <v>2479</v>
      </c>
      <c r="C1025" s="12" t="s">
        <v>3699</v>
      </c>
      <c r="D1025" s="13">
        <v>35</v>
      </c>
      <c r="E1025" s="20">
        <f t="shared" si="45"/>
        <v>65</v>
      </c>
      <c r="F1025" s="14">
        <v>2.8571</v>
      </c>
      <c r="G1025" s="15">
        <f t="shared" si="46"/>
        <v>2.8571428571428572</v>
      </c>
      <c r="H1025" s="8" t="str">
        <f t="shared" si="47"/>
        <v>Yes</v>
      </c>
    </row>
    <row r="1026" spans="1:8" x14ac:dyDescent="0.4">
      <c r="A1026" s="12" t="s">
        <v>2480</v>
      </c>
      <c r="B1026" s="12" t="s">
        <v>2481</v>
      </c>
      <c r="C1026" s="12" t="s">
        <v>3699</v>
      </c>
      <c r="D1026" s="13">
        <v>35</v>
      </c>
      <c r="E1026" s="20">
        <f t="shared" si="45"/>
        <v>65</v>
      </c>
      <c r="F1026" s="14">
        <v>2.8571</v>
      </c>
      <c r="G1026" s="15">
        <f t="shared" si="46"/>
        <v>2.8571428571428572</v>
      </c>
      <c r="H1026" s="8" t="str">
        <f t="shared" si="47"/>
        <v>Yes</v>
      </c>
    </row>
    <row r="1027" spans="1:8" x14ac:dyDescent="0.4">
      <c r="A1027" s="12" t="s">
        <v>2484</v>
      </c>
      <c r="B1027" s="12" t="s">
        <v>2485</v>
      </c>
      <c r="C1027" s="12" t="s">
        <v>3699</v>
      </c>
      <c r="D1027" s="13">
        <v>39.46</v>
      </c>
      <c r="E1027" s="20">
        <f t="shared" si="45"/>
        <v>60.54</v>
      </c>
      <c r="F1027" s="14">
        <v>2.5341999999999998</v>
      </c>
      <c r="G1027" s="15">
        <f t="shared" si="46"/>
        <v>2.5342118601115051</v>
      </c>
      <c r="H1027" s="8" t="str">
        <f t="shared" si="47"/>
        <v>Yes</v>
      </c>
    </row>
    <row r="1028" spans="1:8" x14ac:dyDescent="0.4">
      <c r="A1028" s="12" t="s">
        <v>2486</v>
      </c>
      <c r="B1028" s="12" t="s">
        <v>2487</v>
      </c>
      <c r="C1028" s="12" t="s">
        <v>3699</v>
      </c>
      <c r="D1028" s="13">
        <v>39.72</v>
      </c>
      <c r="E1028" s="20">
        <f t="shared" si="45"/>
        <v>60.28</v>
      </c>
      <c r="F1028" s="14">
        <v>2.5175999999999998</v>
      </c>
      <c r="G1028" s="15">
        <f t="shared" si="46"/>
        <v>2.5176233635448138</v>
      </c>
      <c r="H1028" s="8" t="str">
        <f t="shared" si="47"/>
        <v>Yes</v>
      </c>
    </row>
    <row r="1029" spans="1:8" x14ac:dyDescent="0.4">
      <c r="A1029" s="12" t="s">
        <v>2488</v>
      </c>
      <c r="B1029" s="12" t="s">
        <v>2489</v>
      </c>
      <c r="C1029" s="12" t="s">
        <v>3699</v>
      </c>
      <c r="D1029" s="13">
        <v>28.5</v>
      </c>
      <c r="E1029" s="20">
        <f t="shared" si="45"/>
        <v>71.5</v>
      </c>
      <c r="F1029" s="14">
        <v>3.5087999999999999</v>
      </c>
      <c r="G1029" s="15">
        <f t="shared" si="46"/>
        <v>3.5087719298245612</v>
      </c>
      <c r="H1029" s="8" t="str">
        <f t="shared" si="47"/>
        <v>Yes</v>
      </c>
    </row>
    <row r="1030" spans="1:8" x14ac:dyDescent="0.4">
      <c r="A1030" s="12" t="s">
        <v>2490</v>
      </c>
      <c r="B1030" s="12" t="s">
        <v>2491</v>
      </c>
      <c r="C1030" s="12" t="s">
        <v>3699</v>
      </c>
      <c r="D1030" s="13">
        <v>27.06</v>
      </c>
      <c r="E1030" s="20">
        <f t="shared" ref="E1030:E1093" si="48">100-D1030</f>
        <v>72.94</v>
      </c>
      <c r="F1030" s="14">
        <v>3.6955</v>
      </c>
      <c r="G1030" s="15">
        <f t="shared" ref="G1030:G1093" si="49">IFERROR(100/D1030,"")</f>
        <v>3.6954915003695494</v>
      </c>
      <c r="H1030" s="8" t="str">
        <f t="shared" ref="H1030:H1093" si="50">IF(E1030&gt;0,"Yes","No — 0% funding")</f>
        <v>Yes</v>
      </c>
    </row>
    <row r="1031" spans="1:8" x14ac:dyDescent="0.4">
      <c r="A1031" s="12" t="s">
        <v>2492</v>
      </c>
      <c r="B1031" s="12" t="s">
        <v>2493</v>
      </c>
      <c r="C1031" s="12" t="s">
        <v>3699</v>
      </c>
      <c r="D1031" s="13">
        <v>35.07</v>
      </c>
      <c r="E1031" s="20">
        <f t="shared" si="48"/>
        <v>64.930000000000007</v>
      </c>
      <c r="F1031" s="14">
        <v>2.8513999999999999</v>
      </c>
      <c r="G1031" s="15">
        <f t="shared" si="49"/>
        <v>2.85143997718848</v>
      </c>
      <c r="H1031" s="8" t="str">
        <f t="shared" si="50"/>
        <v>Yes</v>
      </c>
    </row>
    <row r="1032" spans="1:8" x14ac:dyDescent="0.4">
      <c r="A1032" s="12" t="s">
        <v>2494</v>
      </c>
      <c r="B1032" s="12" t="s">
        <v>2495</v>
      </c>
      <c r="C1032" s="12" t="s">
        <v>3699</v>
      </c>
      <c r="D1032" s="13">
        <v>35</v>
      </c>
      <c r="E1032" s="20">
        <f t="shared" si="48"/>
        <v>65</v>
      </c>
      <c r="F1032" s="14">
        <v>2.8571</v>
      </c>
      <c r="G1032" s="15">
        <f t="shared" si="49"/>
        <v>2.8571428571428572</v>
      </c>
      <c r="H1032" s="8" t="str">
        <f t="shared" si="50"/>
        <v>Yes</v>
      </c>
    </row>
    <row r="1033" spans="1:8" x14ac:dyDescent="0.4">
      <c r="A1033" s="12" t="s">
        <v>2498</v>
      </c>
      <c r="B1033" s="12" t="s">
        <v>2499</v>
      </c>
      <c r="C1033" s="12" t="s">
        <v>3699</v>
      </c>
      <c r="D1033" s="13">
        <v>32.409999999999997</v>
      </c>
      <c r="E1033" s="20">
        <f t="shared" si="48"/>
        <v>67.59</v>
      </c>
      <c r="F1033" s="14">
        <v>3.0855000000000001</v>
      </c>
      <c r="G1033" s="15">
        <f t="shared" si="49"/>
        <v>3.0854674483184206</v>
      </c>
      <c r="H1033" s="8" t="str">
        <f t="shared" si="50"/>
        <v>Yes</v>
      </c>
    </row>
    <row r="1034" spans="1:8" x14ac:dyDescent="0.4">
      <c r="A1034" s="12" t="s">
        <v>2500</v>
      </c>
      <c r="B1034" s="12" t="s">
        <v>2501</v>
      </c>
      <c r="C1034" s="12" t="s">
        <v>3699</v>
      </c>
      <c r="D1034" s="13">
        <v>23</v>
      </c>
      <c r="E1034" s="20">
        <f t="shared" si="48"/>
        <v>77</v>
      </c>
      <c r="F1034" s="14">
        <v>4.3478000000000003</v>
      </c>
      <c r="G1034" s="15">
        <f t="shared" si="49"/>
        <v>4.3478260869565215</v>
      </c>
      <c r="H1034" s="8" t="str">
        <f t="shared" si="50"/>
        <v>Yes</v>
      </c>
    </row>
    <row r="1035" spans="1:8" x14ac:dyDescent="0.4">
      <c r="A1035" s="12" t="s">
        <v>2502</v>
      </c>
      <c r="B1035" s="12" t="s">
        <v>2503</v>
      </c>
      <c r="C1035" s="12" t="s">
        <v>3699</v>
      </c>
      <c r="D1035" s="13">
        <v>35</v>
      </c>
      <c r="E1035" s="20">
        <f t="shared" si="48"/>
        <v>65</v>
      </c>
      <c r="F1035" s="14">
        <v>2.8571</v>
      </c>
      <c r="G1035" s="15">
        <f t="shared" si="49"/>
        <v>2.8571428571428572</v>
      </c>
      <c r="H1035" s="8" t="str">
        <f t="shared" si="50"/>
        <v>Yes</v>
      </c>
    </row>
    <row r="1036" spans="1:8" x14ac:dyDescent="0.4">
      <c r="A1036" s="12" t="s">
        <v>2504</v>
      </c>
      <c r="B1036" s="12" t="s">
        <v>2505</v>
      </c>
      <c r="C1036" s="12" t="s">
        <v>3699</v>
      </c>
      <c r="D1036" s="13">
        <v>33.020000000000003</v>
      </c>
      <c r="E1036" s="20">
        <f t="shared" si="48"/>
        <v>66.97999999999999</v>
      </c>
      <c r="F1036" s="14">
        <v>3.0285000000000002</v>
      </c>
      <c r="G1036" s="15">
        <f t="shared" si="49"/>
        <v>3.0284675953967288</v>
      </c>
      <c r="H1036" s="8" t="str">
        <f t="shared" si="50"/>
        <v>Yes</v>
      </c>
    </row>
    <row r="1037" spans="1:8" x14ac:dyDescent="0.4">
      <c r="A1037" s="12" t="s">
        <v>2506</v>
      </c>
      <c r="B1037" s="12" t="s">
        <v>2507</v>
      </c>
      <c r="C1037" s="12" t="s">
        <v>3699</v>
      </c>
      <c r="D1037" s="13">
        <v>35</v>
      </c>
      <c r="E1037" s="20">
        <f t="shared" si="48"/>
        <v>65</v>
      </c>
      <c r="F1037" s="14">
        <v>2.8571</v>
      </c>
      <c r="G1037" s="15">
        <f t="shared" si="49"/>
        <v>2.8571428571428572</v>
      </c>
      <c r="H1037" s="8" t="str">
        <f t="shared" si="50"/>
        <v>Yes</v>
      </c>
    </row>
    <row r="1038" spans="1:8" x14ac:dyDescent="0.4">
      <c r="A1038" s="12" t="s">
        <v>2508</v>
      </c>
      <c r="B1038" s="12" t="s">
        <v>2509</v>
      </c>
      <c r="C1038" s="12" t="s">
        <v>3699</v>
      </c>
      <c r="D1038" s="13">
        <v>32.5</v>
      </c>
      <c r="E1038" s="20">
        <f t="shared" si="48"/>
        <v>67.5</v>
      </c>
      <c r="F1038" s="14">
        <v>3.0769000000000002</v>
      </c>
      <c r="G1038" s="15">
        <f t="shared" si="49"/>
        <v>3.0769230769230771</v>
      </c>
      <c r="H1038" s="8" t="str">
        <f t="shared" si="50"/>
        <v>Yes</v>
      </c>
    </row>
    <row r="1039" spans="1:8" x14ac:dyDescent="0.4">
      <c r="A1039" s="12" t="s">
        <v>2510</v>
      </c>
      <c r="B1039" s="12" t="s">
        <v>2511</v>
      </c>
      <c r="C1039" s="12" t="s">
        <v>3699</v>
      </c>
      <c r="D1039" s="13">
        <v>35</v>
      </c>
      <c r="E1039" s="20">
        <f t="shared" si="48"/>
        <v>65</v>
      </c>
      <c r="F1039" s="14">
        <v>2.8571</v>
      </c>
      <c r="G1039" s="15">
        <f t="shared" si="49"/>
        <v>2.8571428571428572</v>
      </c>
      <c r="H1039" s="8" t="str">
        <f t="shared" si="50"/>
        <v>Yes</v>
      </c>
    </row>
    <row r="1040" spans="1:8" x14ac:dyDescent="0.4">
      <c r="A1040" s="12" t="s">
        <v>2512</v>
      </c>
      <c r="B1040" s="12" t="s">
        <v>2513</v>
      </c>
      <c r="C1040" s="12" t="s">
        <v>3699</v>
      </c>
      <c r="D1040" s="13">
        <v>35</v>
      </c>
      <c r="E1040" s="20">
        <f t="shared" si="48"/>
        <v>65</v>
      </c>
      <c r="F1040" s="14">
        <v>2.8571</v>
      </c>
      <c r="G1040" s="15">
        <f t="shared" si="49"/>
        <v>2.8571428571428572</v>
      </c>
      <c r="H1040" s="8" t="str">
        <f t="shared" si="50"/>
        <v>Yes</v>
      </c>
    </row>
    <row r="1041" spans="1:8" x14ac:dyDescent="0.4">
      <c r="A1041" s="12" t="s">
        <v>2514</v>
      </c>
      <c r="B1041" s="12" t="s">
        <v>2515</v>
      </c>
      <c r="C1041" s="12" t="s">
        <v>3699</v>
      </c>
      <c r="D1041" s="13">
        <v>35</v>
      </c>
      <c r="E1041" s="20">
        <f t="shared" si="48"/>
        <v>65</v>
      </c>
      <c r="F1041" s="14">
        <v>2.8571</v>
      </c>
      <c r="G1041" s="15">
        <f t="shared" si="49"/>
        <v>2.8571428571428572</v>
      </c>
      <c r="H1041" s="8" t="str">
        <f t="shared" si="50"/>
        <v>Yes</v>
      </c>
    </row>
    <row r="1042" spans="1:8" x14ac:dyDescent="0.4">
      <c r="A1042" s="12" t="s">
        <v>2522</v>
      </c>
      <c r="B1042" s="12" t="s">
        <v>2523</v>
      </c>
      <c r="C1042" s="12" t="s">
        <v>3699</v>
      </c>
      <c r="D1042" s="13">
        <v>28.82</v>
      </c>
      <c r="E1042" s="20">
        <f t="shared" si="48"/>
        <v>71.180000000000007</v>
      </c>
      <c r="F1042" s="14">
        <v>3.4698000000000002</v>
      </c>
      <c r="G1042" s="15">
        <f t="shared" si="49"/>
        <v>3.4698126301179735</v>
      </c>
      <c r="H1042" s="8" t="str">
        <f t="shared" si="50"/>
        <v>Yes</v>
      </c>
    </row>
    <row r="1043" spans="1:8" x14ac:dyDescent="0.4">
      <c r="A1043" s="12" t="s">
        <v>2524</v>
      </c>
      <c r="B1043" s="12" t="s">
        <v>2525</v>
      </c>
      <c r="C1043" s="12" t="s">
        <v>3699</v>
      </c>
      <c r="D1043" s="13">
        <v>29.02</v>
      </c>
      <c r="E1043" s="20">
        <f t="shared" si="48"/>
        <v>70.98</v>
      </c>
      <c r="F1043" s="14">
        <v>3.4459</v>
      </c>
      <c r="G1043" s="15">
        <f t="shared" si="49"/>
        <v>3.4458993797381119</v>
      </c>
      <c r="H1043" s="8" t="str">
        <f t="shared" si="50"/>
        <v>Yes</v>
      </c>
    </row>
    <row r="1044" spans="1:8" x14ac:dyDescent="0.4">
      <c r="A1044" s="12" t="s">
        <v>2526</v>
      </c>
      <c r="B1044" s="12" t="s">
        <v>2527</v>
      </c>
      <c r="C1044" s="12" t="s">
        <v>3699</v>
      </c>
      <c r="D1044" s="13">
        <v>35</v>
      </c>
      <c r="E1044" s="20">
        <f t="shared" si="48"/>
        <v>65</v>
      </c>
      <c r="F1044" s="14">
        <v>2.8571</v>
      </c>
      <c r="G1044" s="15">
        <f t="shared" si="49"/>
        <v>2.8571428571428572</v>
      </c>
      <c r="H1044" s="8" t="str">
        <f t="shared" si="50"/>
        <v>Yes</v>
      </c>
    </row>
    <row r="1045" spans="1:8" x14ac:dyDescent="0.4">
      <c r="A1045" s="12" t="s">
        <v>2528</v>
      </c>
      <c r="B1045" s="12" t="s">
        <v>2529</v>
      </c>
      <c r="C1045" s="12" t="s">
        <v>3699</v>
      </c>
      <c r="D1045" s="13">
        <v>35</v>
      </c>
      <c r="E1045" s="20">
        <f t="shared" si="48"/>
        <v>65</v>
      </c>
      <c r="F1045" s="14">
        <v>2.8571</v>
      </c>
      <c r="G1045" s="15">
        <f t="shared" si="49"/>
        <v>2.8571428571428572</v>
      </c>
      <c r="H1045" s="8" t="str">
        <f t="shared" si="50"/>
        <v>Yes</v>
      </c>
    </row>
    <row r="1046" spans="1:8" x14ac:dyDescent="0.4">
      <c r="A1046" s="12" t="s">
        <v>2530</v>
      </c>
      <c r="B1046" s="12" t="s">
        <v>2531</v>
      </c>
      <c r="C1046" s="12" t="s">
        <v>3699</v>
      </c>
      <c r="D1046" s="13">
        <v>35</v>
      </c>
      <c r="E1046" s="20">
        <f t="shared" si="48"/>
        <v>65</v>
      </c>
      <c r="F1046" s="14">
        <v>2.8571</v>
      </c>
      <c r="G1046" s="15">
        <f t="shared" si="49"/>
        <v>2.8571428571428572</v>
      </c>
      <c r="H1046" s="8" t="str">
        <f t="shared" si="50"/>
        <v>Yes</v>
      </c>
    </row>
    <row r="1047" spans="1:8" x14ac:dyDescent="0.4">
      <c r="A1047" s="12" t="s">
        <v>2534</v>
      </c>
      <c r="B1047" s="12" t="s">
        <v>2535</v>
      </c>
      <c r="C1047" s="12" t="s">
        <v>3699</v>
      </c>
      <c r="D1047" s="13">
        <v>36.799999999999997</v>
      </c>
      <c r="E1047" s="20">
        <f t="shared" si="48"/>
        <v>63.2</v>
      </c>
      <c r="F1047" s="14">
        <v>2.7174</v>
      </c>
      <c r="G1047" s="15">
        <f t="shared" si="49"/>
        <v>2.7173913043478262</v>
      </c>
      <c r="H1047" s="8" t="str">
        <f t="shared" si="50"/>
        <v>Yes</v>
      </c>
    </row>
    <row r="1048" spans="1:8" x14ac:dyDescent="0.4">
      <c r="A1048" s="12" t="s">
        <v>2536</v>
      </c>
      <c r="B1048" s="12" t="s">
        <v>2537</v>
      </c>
      <c r="C1048" s="12" t="s">
        <v>3699</v>
      </c>
      <c r="D1048" s="13">
        <v>35</v>
      </c>
      <c r="E1048" s="20">
        <f t="shared" si="48"/>
        <v>65</v>
      </c>
      <c r="F1048" s="14">
        <v>2.8571</v>
      </c>
      <c r="G1048" s="15">
        <f t="shared" si="49"/>
        <v>2.8571428571428572</v>
      </c>
      <c r="H1048" s="8" t="str">
        <f t="shared" si="50"/>
        <v>Yes</v>
      </c>
    </row>
    <row r="1049" spans="1:8" x14ac:dyDescent="0.4">
      <c r="A1049" s="12" t="s">
        <v>2538</v>
      </c>
      <c r="B1049" s="12" t="s">
        <v>2539</v>
      </c>
      <c r="C1049" s="12" t="s">
        <v>3699</v>
      </c>
      <c r="D1049" s="13">
        <v>35</v>
      </c>
      <c r="E1049" s="20">
        <f t="shared" si="48"/>
        <v>65</v>
      </c>
      <c r="F1049" s="14">
        <v>2.8571</v>
      </c>
      <c r="G1049" s="15">
        <f t="shared" si="49"/>
        <v>2.8571428571428572</v>
      </c>
      <c r="H1049" s="8" t="str">
        <f t="shared" si="50"/>
        <v>Yes</v>
      </c>
    </row>
    <row r="1050" spans="1:8" x14ac:dyDescent="0.4">
      <c r="A1050" s="12" t="s">
        <v>2540</v>
      </c>
      <c r="B1050" s="12" t="s">
        <v>2541</v>
      </c>
      <c r="C1050" s="12" t="s">
        <v>3699</v>
      </c>
      <c r="D1050" s="13">
        <v>35</v>
      </c>
      <c r="E1050" s="20">
        <f t="shared" si="48"/>
        <v>65</v>
      </c>
      <c r="F1050" s="14">
        <v>2.8571</v>
      </c>
      <c r="G1050" s="15">
        <f t="shared" si="49"/>
        <v>2.8571428571428572</v>
      </c>
      <c r="H1050" s="8" t="str">
        <f t="shared" si="50"/>
        <v>Yes</v>
      </c>
    </row>
    <row r="1051" spans="1:8" x14ac:dyDescent="0.4">
      <c r="A1051" s="12" t="s">
        <v>2542</v>
      </c>
      <c r="B1051" s="12" t="s">
        <v>2543</v>
      </c>
      <c r="C1051" s="12" t="s">
        <v>3699</v>
      </c>
      <c r="D1051" s="13">
        <v>35.61</v>
      </c>
      <c r="E1051" s="20">
        <f t="shared" si="48"/>
        <v>64.39</v>
      </c>
      <c r="F1051" s="14">
        <v>2.8081999999999998</v>
      </c>
      <c r="G1051" s="15">
        <f t="shared" si="49"/>
        <v>2.808199943836001</v>
      </c>
      <c r="H1051" s="8" t="str">
        <f t="shared" si="50"/>
        <v>Yes</v>
      </c>
    </row>
    <row r="1052" spans="1:8" x14ac:dyDescent="0.4">
      <c r="A1052" s="12" t="s">
        <v>2544</v>
      </c>
      <c r="B1052" s="12" t="s">
        <v>2545</v>
      </c>
      <c r="C1052" s="12" t="s">
        <v>3699</v>
      </c>
      <c r="D1052" s="13">
        <v>27.62</v>
      </c>
      <c r="E1052" s="20">
        <f t="shared" si="48"/>
        <v>72.38</v>
      </c>
      <c r="F1052" s="14">
        <v>3.6206</v>
      </c>
      <c r="G1052" s="15">
        <f t="shared" si="49"/>
        <v>3.620564808110065</v>
      </c>
      <c r="H1052" s="8" t="str">
        <f t="shared" si="50"/>
        <v>Yes</v>
      </c>
    </row>
    <row r="1053" spans="1:8" x14ac:dyDescent="0.4">
      <c r="A1053" s="12" t="s">
        <v>2546</v>
      </c>
      <c r="B1053" s="12" t="s">
        <v>2547</v>
      </c>
      <c r="C1053" s="12" t="s">
        <v>3699</v>
      </c>
      <c r="D1053" s="13">
        <v>27.26</v>
      </c>
      <c r="E1053" s="20">
        <f t="shared" si="48"/>
        <v>72.739999999999995</v>
      </c>
      <c r="F1053" s="14">
        <v>3.6684000000000001</v>
      </c>
      <c r="G1053" s="15">
        <f t="shared" si="49"/>
        <v>3.6683785766691122</v>
      </c>
      <c r="H1053" s="8" t="str">
        <f t="shared" si="50"/>
        <v>Yes</v>
      </c>
    </row>
    <row r="1054" spans="1:8" x14ac:dyDescent="0.4">
      <c r="A1054" s="12" t="s">
        <v>2548</v>
      </c>
      <c r="B1054" s="12" t="s">
        <v>2549</v>
      </c>
      <c r="C1054" s="12" t="s">
        <v>3699</v>
      </c>
      <c r="D1054" s="13">
        <v>27.44</v>
      </c>
      <c r="E1054" s="20">
        <f t="shared" si="48"/>
        <v>72.56</v>
      </c>
      <c r="F1054" s="14">
        <v>3.6442999999999999</v>
      </c>
      <c r="G1054" s="15">
        <f t="shared" si="49"/>
        <v>3.6443148688046647</v>
      </c>
      <c r="H1054" s="8" t="str">
        <f t="shared" si="50"/>
        <v>Yes</v>
      </c>
    </row>
    <row r="1055" spans="1:8" x14ac:dyDescent="0.4">
      <c r="A1055" s="12" t="s">
        <v>2550</v>
      </c>
      <c r="B1055" s="12" t="s">
        <v>2551</v>
      </c>
      <c r="C1055" s="12" t="s">
        <v>3699</v>
      </c>
      <c r="D1055" s="13">
        <v>27.07</v>
      </c>
      <c r="E1055" s="20">
        <f t="shared" si="48"/>
        <v>72.930000000000007</v>
      </c>
      <c r="F1055" s="14">
        <v>3.6941000000000002</v>
      </c>
      <c r="G1055" s="15">
        <f t="shared" si="49"/>
        <v>3.6941263391207979</v>
      </c>
      <c r="H1055" s="8" t="str">
        <f t="shared" si="50"/>
        <v>Yes</v>
      </c>
    </row>
    <row r="1056" spans="1:8" x14ac:dyDescent="0.4">
      <c r="A1056" s="12" t="s">
        <v>2552</v>
      </c>
      <c r="B1056" s="12" t="s">
        <v>2553</v>
      </c>
      <c r="C1056" s="12" t="s">
        <v>3699</v>
      </c>
      <c r="D1056" s="13">
        <v>35</v>
      </c>
      <c r="E1056" s="20">
        <f t="shared" si="48"/>
        <v>65</v>
      </c>
      <c r="F1056" s="14">
        <v>2.8571</v>
      </c>
      <c r="G1056" s="15">
        <f t="shared" si="49"/>
        <v>2.8571428571428572</v>
      </c>
      <c r="H1056" s="8" t="str">
        <f t="shared" si="50"/>
        <v>Yes</v>
      </c>
    </row>
    <row r="1057" spans="1:8" x14ac:dyDescent="0.4">
      <c r="A1057" s="12" t="s">
        <v>2554</v>
      </c>
      <c r="B1057" s="12" t="s">
        <v>2555</v>
      </c>
      <c r="C1057" s="12" t="s">
        <v>3699</v>
      </c>
      <c r="D1057" s="13">
        <v>33.14</v>
      </c>
      <c r="E1057" s="20">
        <f t="shared" si="48"/>
        <v>66.86</v>
      </c>
      <c r="F1057" s="14">
        <v>3.0175000000000001</v>
      </c>
      <c r="G1057" s="15">
        <f t="shared" si="49"/>
        <v>3.0175015087507542</v>
      </c>
      <c r="H1057" s="8" t="str">
        <f t="shared" si="50"/>
        <v>Yes</v>
      </c>
    </row>
    <row r="1058" spans="1:8" x14ac:dyDescent="0.4">
      <c r="A1058" s="12" t="s">
        <v>2558</v>
      </c>
      <c r="B1058" s="12" t="s">
        <v>2559</v>
      </c>
      <c r="C1058" s="12" t="s">
        <v>3699</v>
      </c>
      <c r="D1058" s="13">
        <v>37.25</v>
      </c>
      <c r="E1058" s="20">
        <f t="shared" si="48"/>
        <v>62.75</v>
      </c>
      <c r="F1058" s="14">
        <v>2.6846000000000001</v>
      </c>
      <c r="G1058" s="15">
        <f t="shared" si="49"/>
        <v>2.6845637583892619</v>
      </c>
      <c r="H1058" s="8" t="str">
        <f t="shared" si="50"/>
        <v>Yes</v>
      </c>
    </row>
    <row r="1059" spans="1:8" x14ac:dyDescent="0.4">
      <c r="A1059" s="12" t="s">
        <v>2560</v>
      </c>
      <c r="B1059" s="12" t="s">
        <v>2561</v>
      </c>
      <c r="C1059" s="12" t="s">
        <v>3699</v>
      </c>
      <c r="D1059" s="13">
        <v>29.43</v>
      </c>
      <c r="E1059" s="20">
        <f t="shared" si="48"/>
        <v>70.569999999999993</v>
      </c>
      <c r="F1059" s="14">
        <v>3.3978999999999999</v>
      </c>
      <c r="G1059" s="15">
        <f t="shared" si="49"/>
        <v>3.3978933061501868</v>
      </c>
      <c r="H1059" s="8" t="str">
        <f t="shared" si="50"/>
        <v>Yes</v>
      </c>
    </row>
    <row r="1060" spans="1:8" x14ac:dyDescent="0.4">
      <c r="A1060" s="12" t="s">
        <v>2564</v>
      </c>
      <c r="B1060" s="12" t="s">
        <v>2565</v>
      </c>
      <c r="C1060" s="12" t="s">
        <v>3699</v>
      </c>
      <c r="D1060" s="13">
        <v>26.5</v>
      </c>
      <c r="E1060" s="20">
        <f t="shared" si="48"/>
        <v>73.5</v>
      </c>
      <c r="F1060" s="14">
        <v>3.7736000000000001</v>
      </c>
      <c r="G1060" s="15">
        <f t="shared" si="49"/>
        <v>3.7735849056603774</v>
      </c>
      <c r="H1060" s="8" t="str">
        <f t="shared" si="50"/>
        <v>Yes</v>
      </c>
    </row>
    <row r="1061" spans="1:8" x14ac:dyDescent="0.4">
      <c r="A1061" s="12" t="s">
        <v>2566</v>
      </c>
      <c r="B1061" s="12" t="s">
        <v>2567</v>
      </c>
      <c r="C1061" s="12" t="s">
        <v>3699</v>
      </c>
      <c r="D1061" s="13">
        <v>26.5</v>
      </c>
      <c r="E1061" s="20">
        <f t="shared" si="48"/>
        <v>73.5</v>
      </c>
      <c r="F1061" s="14">
        <v>3.7736000000000001</v>
      </c>
      <c r="G1061" s="15">
        <f t="shared" si="49"/>
        <v>3.7735849056603774</v>
      </c>
      <c r="H1061" s="8" t="str">
        <f t="shared" si="50"/>
        <v>Yes</v>
      </c>
    </row>
    <row r="1062" spans="1:8" x14ac:dyDescent="0.4">
      <c r="A1062" s="12" t="s">
        <v>3744</v>
      </c>
      <c r="B1062" s="12" t="s">
        <v>3745</v>
      </c>
      <c r="C1062" s="12" t="s">
        <v>3699</v>
      </c>
      <c r="D1062" s="13">
        <v>26.5</v>
      </c>
      <c r="E1062" s="20">
        <f t="shared" si="48"/>
        <v>73.5</v>
      </c>
      <c r="F1062" s="14">
        <v>3.7736000000000001</v>
      </c>
      <c r="G1062" s="15">
        <f t="shared" si="49"/>
        <v>3.7735849056603774</v>
      </c>
      <c r="H1062" s="8" t="str">
        <f t="shared" si="50"/>
        <v>Yes</v>
      </c>
    </row>
    <row r="1063" spans="1:8" x14ac:dyDescent="0.4">
      <c r="A1063" s="12" t="s">
        <v>2568</v>
      </c>
      <c r="B1063" s="12" t="s">
        <v>2569</v>
      </c>
      <c r="C1063" s="12" t="s">
        <v>3699</v>
      </c>
      <c r="D1063" s="13">
        <v>33.96</v>
      </c>
      <c r="E1063" s="20">
        <f t="shared" si="48"/>
        <v>66.039999999999992</v>
      </c>
      <c r="F1063" s="14">
        <v>2.9445999999999999</v>
      </c>
      <c r="G1063" s="15">
        <f t="shared" si="49"/>
        <v>2.944640753828033</v>
      </c>
      <c r="H1063" s="8" t="str">
        <f t="shared" si="50"/>
        <v>Yes</v>
      </c>
    </row>
    <row r="1064" spans="1:8" x14ac:dyDescent="0.4">
      <c r="A1064" s="12" t="s">
        <v>2572</v>
      </c>
      <c r="B1064" s="12" t="s">
        <v>2573</v>
      </c>
      <c r="C1064" s="12" t="s">
        <v>3699</v>
      </c>
      <c r="D1064" s="13">
        <v>50</v>
      </c>
      <c r="E1064" s="20">
        <f t="shared" si="48"/>
        <v>50</v>
      </c>
      <c r="F1064" s="14">
        <v>2</v>
      </c>
      <c r="G1064" s="15">
        <f t="shared" si="49"/>
        <v>2</v>
      </c>
      <c r="H1064" s="8" t="str">
        <f t="shared" si="50"/>
        <v>Yes</v>
      </c>
    </row>
    <row r="1065" spans="1:8" x14ac:dyDescent="0.4">
      <c r="A1065" s="12" t="s">
        <v>2574</v>
      </c>
      <c r="B1065" s="12" t="s">
        <v>2575</v>
      </c>
      <c r="C1065" s="12" t="s">
        <v>3699</v>
      </c>
      <c r="D1065" s="13">
        <v>20</v>
      </c>
      <c r="E1065" s="20">
        <f t="shared" si="48"/>
        <v>80</v>
      </c>
      <c r="F1065" s="14">
        <v>5</v>
      </c>
      <c r="G1065" s="15">
        <f t="shared" si="49"/>
        <v>5</v>
      </c>
      <c r="H1065" s="8" t="str">
        <f t="shared" si="50"/>
        <v>Yes</v>
      </c>
    </row>
    <row r="1066" spans="1:8" x14ac:dyDescent="0.4">
      <c r="A1066" s="12" t="s">
        <v>2578</v>
      </c>
      <c r="B1066" s="12" t="s">
        <v>2579</v>
      </c>
      <c r="C1066" s="12" t="s">
        <v>3699</v>
      </c>
      <c r="D1066" s="13">
        <v>20</v>
      </c>
      <c r="E1066" s="20">
        <f t="shared" si="48"/>
        <v>80</v>
      </c>
      <c r="F1066" s="14">
        <v>5</v>
      </c>
      <c r="G1066" s="15">
        <f t="shared" si="49"/>
        <v>5</v>
      </c>
      <c r="H1066" s="8" t="str">
        <f t="shared" si="50"/>
        <v>Yes</v>
      </c>
    </row>
    <row r="1067" spans="1:8" x14ac:dyDescent="0.4">
      <c r="A1067" s="12" t="s">
        <v>2580</v>
      </c>
      <c r="B1067" s="12" t="s">
        <v>2581</v>
      </c>
      <c r="C1067" s="12" t="s">
        <v>3699</v>
      </c>
      <c r="D1067" s="13">
        <v>20</v>
      </c>
      <c r="E1067" s="20">
        <f t="shared" si="48"/>
        <v>80</v>
      </c>
      <c r="F1067" s="14">
        <v>5</v>
      </c>
      <c r="G1067" s="15">
        <f t="shared" si="49"/>
        <v>5</v>
      </c>
      <c r="H1067" s="8" t="str">
        <f t="shared" si="50"/>
        <v>Yes</v>
      </c>
    </row>
    <row r="1068" spans="1:8" x14ac:dyDescent="0.4">
      <c r="A1068" s="12" t="s">
        <v>2582</v>
      </c>
      <c r="B1068" s="12" t="s">
        <v>2583</v>
      </c>
      <c r="C1068" s="12" t="s">
        <v>3699</v>
      </c>
      <c r="D1068" s="13">
        <v>35</v>
      </c>
      <c r="E1068" s="20">
        <f t="shared" si="48"/>
        <v>65</v>
      </c>
      <c r="F1068" s="14">
        <v>2.8571</v>
      </c>
      <c r="G1068" s="15">
        <f t="shared" si="49"/>
        <v>2.8571428571428572</v>
      </c>
      <c r="H1068" s="8" t="str">
        <f t="shared" si="50"/>
        <v>Yes</v>
      </c>
    </row>
    <row r="1069" spans="1:8" x14ac:dyDescent="0.4">
      <c r="A1069" s="12" t="s">
        <v>2584</v>
      </c>
      <c r="B1069" s="12" t="s">
        <v>2585</v>
      </c>
      <c r="C1069" s="12" t="s">
        <v>3699</v>
      </c>
      <c r="D1069" s="13">
        <v>39.22</v>
      </c>
      <c r="E1069" s="20">
        <f t="shared" si="48"/>
        <v>60.78</v>
      </c>
      <c r="F1069" s="14">
        <v>2.5497000000000001</v>
      </c>
      <c r="G1069" s="15">
        <f t="shared" si="49"/>
        <v>2.5497195308516063</v>
      </c>
      <c r="H1069" s="8" t="str">
        <f t="shared" si="50"/>
        <v>Yes</v>
      </c>
    </row>
    <row r="1070" spans="1:8" x14ac:dyDescent="0.4">
      <c r="A1070" s="12" t="s">
        <v>2590</v>
      </c>
      <c r="B1070" s="12" t="s">
        <v>2591</v>
      </c>
      <c r="C1070" s="12" t="s">
        <v>3699</v>
      </c>
      <c r="D1070" s="13">
        <v>27.29</v>
      </c>
      <c r="E1070" s="20">
        <f t="shared" si="48"/>
        <v>72.710000000000008</v>
      </c>
      <c r="F1070" s="14">
        <v>3.6642999999999999</v>
      </c>
      <c r="G1070" s="15">
        <f t="shared" si="49"/>
        <v>3.6643459142543056</v>
      </c>
      <c r="H1070" s="8" t="str">
        <f t="shared" si="50"/>
        <v>Yes</v>
      </c>
    </row>
    <row r="1071" spans="1:8" x14ac:dyDescent="0.4">
      <c r="A1071" s="12" t="s">
        <v>2592</v>
      </c>
      <c r="B1071" s="12" t="s">
        <v>2593</v>
      </c>
      <c r="C1071" s="12" t="s">
        <v>3699</v>
      </c>
      <c r="D1071" s="13">
        <v>35.47</v>
      </c>
      <c r="E1071" s="20">
        <f t="shared" si="48"/>
        <v>64.53</v>
      </c>
      <c r="F1071" s="14">
        <v>2.8193000000000001</v>
      </c>
      <c r="G1071" s="15">
        <f t="shared" si="49"/>
        <v>2.8192839018889204</v>
      </c>
      <c r="H1071" s="8" t="str">
        <f t="shared" si="50"/>
        <v>Yes</v>
      </c>
    </row>
    <row r="1072" spans="1:8" x14ac:dyDescent="0.4">
      <c r="A1072" s="12" t="s">
        <v>2594</v>
      </c>
      <c r="B1072" s="12" t="s">
        <v>2595</v>
      </c>
      <c r="C1072" s="12" t="s">
        <v>3699</v>
      </c>
      <c r="D1072" s="13">
        <v>37.92</v>
      </c>
      <c r="E1072" s="20">
        <f t="shared" si="48"/>
        <v>62.08</v>
      </c>
      <c r="F1072" s="14">
        <v>2.6371000000000002</v>
      </c>
      <c r="G1072" s="15">
        <f t="shared" si="49"/>
        <v>2.6371308016877637</v>
      </c>
      <c r="H1072" s="8" t="str">
        <f t="shared" si="50"/>
        <v>Yes</v>
      </c>
    </row>
    <row r="1073" spans="1:8" x14ac:dyDescent="0.4">
      <c r="A1073" s="12" t="s">
        <v>2596</v>
      </c>
      <c r="B1073" s="12" t="s">
        <v>2597</v>
      </c>
      <c r="C1073" s="12" t="s">
        <v>3699</v>
      </c>
      <c r="D1073" s="13">
        <v>28</v>
      </c>
      <c r="E1073" s="20">
        <f t="shared" si="48"/>
        <v>72</v>
      </c>
      <c r="F1073" s="14">
        <v>3.5714000000000001</v>
      </c>
      <c r="G1073" s="15">
        <f t="shared" si="49"/>
        <v>3.5714285714285716</v>
      </c>
      <c r="H1073" s="8" t="str">
        <f t="shared" si="50"/>
        <v>Yes</v>
      </c>
    </row>
    <row r="1074" spans="1:8" x14ac:dyDescent="0.4">
      <c r="A1074" s="12" t="s">
        <v>2598</v>
      </c>
      <c r="B1074" s="12" t="s">
        <v>2599</v>
      </c>
      <c r="C1074" s="12" t="s">
        <v>3699</v>
      </c>
      <c r="D1074" s="13">
        <v>36.56</v>
      </c>
      <c r="E1074" s="20">
        <f t="shared" si="48"/>
        <v>63.44</v>
      </c>
      <c r="F1074" s="14">
        <v>2.7351999999999999</v>
      </c>
      <c r="G1074" s="15">
        <f t="shared" si="49"/>
        <v>2.7352297592997812</v>
      </c>
      <c r="H1074" s="8" t="str">
        <f t="shared" si="50"/>
        <v>Yes</v>
      </c>
    </row>
    <row r="1075" spans="1:8" x14ac:dyDescent="0.4">
      <c r="A1075" s="12" t="s">
        <v>2600</v>
      </c>
      <c r="B1075" s="12" t="s">
        <v>2601</v>
      </c>
      <c r="C1075" s="12" t="s">
        <v>3699</v>
      </c>
      <c r="D1075" s="13">
        <v>35</v>
      </c>
      <c r="E1075" s="20">
        <f t="shared" si="48"/>
        <v>65</v>
      </c>
      <c r="F1075" s="14">
        <v>2.8571</v>
      </c>
      <c r="G1075" s="15">
        <f t="shared" si="49"/>
        <v>2.8571428571428572</v>
      </c>
      <c r="H1075" s="8" t="str">
        <f t="shared" si="50"/>
        <v>Yes</v>
      </c>
    </row>
    <row r="1076" spans="1:8" x14ac:dyDescent="0.4">
      <c r="A1076" s="12" t="s">
        <v>2604</v>
      </c>
      <c r="B1076" s="12" t="s">
        <v>2605</v>
      </c>
      <c r="C1076" s="12" t="s">
        <v>3699</v>
      </c>
      <c r="D1076" s="13">
        <v>28</v>
      </c>
      <c r="E1076" s="20">
        <f t="shared" si="48"/>
        <v>72</v>
      </c>
      <c r="F1076" s="14">
        <v>3.5714000000000001</v>
      </c>
      <c r="G1076" s="15">
        <f t="shared" si="49"/>
        <v>3.5714285714285716</v>
      </c>
      <c r="H1076" s="8" t="str">
        <f t="shared" si="50"/>
        <v>Yes</v>
      </c>
    </row>
    <row r="1077" spans="1:8" x14ac:dyDescent="0.4">
      <c r="A1077" s="12" t="s">
        <v>2606</v>
      </c>
      <c r="B1077" s="12" t="s">
        <v>2607</v>
      </c>
      <c r="C1077" s="12" t="s">
        <v>3699</v>
      </c>
      <c r="D1077" s="13">
        <v>35</v>
      </c>
      <c r="E1077" s="20">
        <f t="shared" si="48"/>
        <v>65</v>
      </c>
      <c r="F1077" s="14">
        <v>2.8571</v>
      </c>
      <c r="G1077" s="15">
        <f t="shared" si="49"/>
        <v>2.8571428571428572</v>
      </c>
      <c r="H1077" s="8" t="str">
        <f t="shared" si="50"/>
        <v>Yes</v>
      </c>
    </row>
    <row r="1078" spans="1:8" x14ac:dyDescent="0.4">
      <c r="A1078" s="12" t="s">
        <v>2612</v>
      </c>
      <c r="B1078" s="12" t="s">
        <v>2613</v>
      </c>
      <c r="C1078" s="12" t="s">
        <v>3699</v>
      </c>
      <c r="D1078" s="13">
        <v>35.11</v>
      </c>
      <c r="E1078" s="20">
        <f t="shared" si="48"/>
        <v>64.89</v>
      </c>
      <c r="F1078" s="14">
        <v>2.8481999999999998</v>
      </c>
      <c r="G1078" s="15">
        <f t="shared" si="49"/>
        <v>2.8481913984619767</v>
      </c>
      <c r="H1078" s="8" t="str">
        <f t="shared" si="50"/>
        <v>Yes</v>
      </c>
    </row>
    <row r="1079" spans="1:8" x14ac:dyDescent="0.4">
      <c r="A1079" s="12" t="s">
        <v>2614</v>
      </c>
      <c r="B1079" s="12" t="s">
        <v>2615</v>
      </c>
      <c r="C1079" s="12" t="s">
        <v>3699</v>
      </c>
      <c r="D1079" s="13">
        <v>35</v>
      </c>
      <c r="E1079" s="20">
        <f t="shared" si="48"/>
        <v>65</v>
      </c>
      <c r="F1079" s="14">
        <v>2.8571</v>
      </c>
      <c r="G1079" s="15">
        <f t="shared" si="49"/>
        <v>2.8571428571428572</v>
      </c>
      <c r="H1079" s="8" t="str">
        <f t="shared" si="50"/>
        <v>Yes</v>
      </c>
    </row>
    <row r="1080" spans="1:8" x14ac:dyDescent="0.4">
      <c r="A1080" s="12" t="s">
        <v>2616</v>
      </c>
      <c r="B1080" s="12" t="s">
        <v>2617</v>
      </c>
      <c r="C1080" s="12" t="s">
        <v>3699</v>
      </c>
      <c r="D1080" s="13">
        <v>35.19</v>
      </c>
      <c r="E1080" s="20">
        <f t="shared" si="48"/>
        <v>64.81</v>
      </c>
      <c r="F1080" s="14">
        <v>2.8416999999999999</v>
      </c>
      <c r="G1080" s="15">
        <f t="shared" si="49"/>
        <v>2.841716396703609</v>
      </c>
      <c r="H1080" s="8" t="str">
        <f t="shared" si="50"/>
        <v>Yes</v>
      </c>
    </row>
    <row r="1081" spans="1:8" x14ac:dyDescent="0.4">
      <c r="A1081" s="12" t="s">
        <v>2618</v>
      </c>
      <c r="B1081" s="12" t="s">
        <v>2619</v>
      </c>
      <c r="C1081" s="12" t="s">
        <v>3699</v>
      </c>
      <c r="D1081" s="13">
        <v>35</v>
      </c>
      <c r="E1081" s="20">
        <f t="shared" si="48"/>
        <v>65</v>
      </c>
      <c r="F1081" s="14">
        <v>2.8571</v>
      </c>
      <c r="G1081" s="15">
        <f t="shared" si="49"/>
        <v>2.8571428571428572</v>
      </c>
      <c r="H1081" s="8" t="str">
        <f t="shared" si="50"/>
        <v>Yes</v>
      </c>
    </row>
    <row r="1082" spans="1:8" x14ac:dyDescent="0.4">
      <c r="A1082" s="12" t="s">
        <v>2622</v>
      </c>
      <c r="B1082" s="12" t="s">
        <v>2623</v>
      </c>
      <c r="C1082" s="12" t="s">
        <v>3699</v>
      </c>
      <c r="D1082" s="13">
        <v>36.630000000000003</v>
      </c>
      <c r="E1082" s="20">
        <f t="shared" si="48"/>
        <v>63.37</v>
      </c>
      <c r="F1082" s="14">
        <v>2.73</v>
      </c>
      <c r="G1082" s="15">
        <f t="shared" si="49"/>
        <v>2.7300027300027296</v>
      </c>
      <c r="H1082" s="8" t="str">
        <f t="shared" si="50"/>
        <v>Yes</v>
      </c>
    </row>
    <row r="1083" spans="1:8" x14ac:dyDescent="0.4">
      <c r="A1083" s="12" t="s">
        <v>2624</v>
      </c>
      <c r="B1083" s="12" t="s">
        <v>2625</v>
      </c>
      <c r="C1083" s="12" t="s">
        <v>3699</v>
      </c>
      <c r="D1083" s="13">
        <v>35</v>
      </c>
      <c r="E1083" s="20">
        <f t="shared" si="48"/>
        <v>65</v>
      </c>
      <c r="F1083" s="14">
        <v>2.8571</v>
      </c>
      <c r="G1083" s="15">
        <f t="shared" si="49"/>
        <v>2.8571428571428572</v>
      </c>
      <c r="H1083" s="8" t="str">
        <f t="shared" si="50"/>
        <v>Yes</v>
      </c>
    </row>
    <row r="1084" spans="1:8" x14ac:dyDescent="0.4">
      <c r="A1084" s="12" t="s">
        <v>2626</v>
      </c>
      <c r="B1084" s="12" t="s">
        <v>2627</v>
      </c>
      <c r="C1084" s="12" t="s">
        <v>3699</v>
      </c>
      <c r="D1084" s="13">
        <v>37.78</v>
      </c>
      <c r="E1084" s="20">
        <f t="shared" si="48"/>
        <v>62.22</v>
      </c>
      <c r="F1084" s="14">
        <v>2.6469</v>
      </c>
      <c r="G1084" s="15">
        <f t="shared" si="49"/>
        <v>2.6469031233456857</v>
      </c>
      <c r="H1084" s="8" t="str">
        <f t="shared" si="50"/>
        <v>Yes</v>
      </c>
    </row>
    <row r="1085" spans="1:8" x14ac:dyDescent="0.4">
      <c r="A1085" s="12" t="s">
        <v>2630</v>
      </c>
      <c r="B1085" s="12" t="s">
        <v>2631</v>
      </c>
      <c r="C1085" s="12" t="s">
        <v>3699</v>
      </c>
      <c r="D1085" s="13">
        <v>27.95</v>
      </c>
      <c r="E1085" s="20">
        <f t="shared" si="48"/>
        <v>72.05</v>
      </c>
      <c r="F1085" s="14">
        <v>3.5777999999999999</v>
      </c>
      <c r="G1085" s="15">
        <f t="shared" si="49"/>
        <v>3.5778175313059033</v>
      </c>
      <c r="H1085" s="8" t="str">
        <f t="shared" si="50"/>
        <v>Yes</v>
      </c>
    </row>
    <row r="1086" spans="1:8" x14ac:dyDescent="0.4">
      <c r="A1086" s="12" t="s">
        <v>2634</v>
      </c>
      <c r="B1086" s="12" t="s">
        <v>2635</v>
      </c>
      <c r="C1086" s="12" t="s">
        <v>3699</v>
      </c>
      <c r="D1086" s="13">
        <v>35</v>
      </c>
      <c r="E1086" s="20">
        <f t="shared" si="48"/>
        <v>65</v>
      </c>
      <c r="F1086" s="14">
        <v>2.8571</v>
      </c>
      <c r="G1086" s="15">
        <f t="shared" si="49"/>
        <v>2.8571428571428572</v>
      </c>
      <c r="H1086" s="8" t="str">
        <f t="shared" si="50"/>
        <v>Yes</v>
      </c>
    </row>
    <row r="1087" spans="1:8" x14ac:dyDescent="0.4">
      <c r="A1087" s="12" t="s">
        <v>2636</v>
      </c>
      <c r="B1087" s="12" t="s">
        <v>2637</v>
      </c>
      <c r="C1087" s="12" t="s">
        <v>3699</v>
      </c>
      <c r="D1087" s="13">
        <v>26.82</v>
      </c>
      <c r="E1087" s="20">
        <f t="shared" si="48"/>
        <v>73.180000000000007</v>
      </c>
      <c r="F1087" s="14">
        <v>3.7286000000000001</v>
      </c>
      <c r="G1087" s="15">
        <f t="shared" si="49"/>
        <v>3.7285607755406414</v>
      </c>
      <c r="H1087" s="8" t="str">
        <f t="shared" si="50"/>
        <v>Yes</v>
      </c>
    </row>
    <row r="1088" spans="1:8" x14ac:dyDescent="0.4">
      <c r="A1088" s="12" t="s">
        <v>2638</v>
      </c>
      <c r="B1088" s="12" t="s">
        <v>2639</v>
      </c>
      <c r="C1088" s="12" t="s">
        <v>3699</v>
      </c>
      <c r="D1088" s="13">
        <v>36.81</v>
      </c>
      <c r="E1088" s="20">
        <f t="shared" si="48"/>
        <v>63.19</v>
      </c>
      <c r="F1088" s="14">
        <v>2.7166999999999999</v>
      </c>
      <c r="G1088" s="15">
        <f t="shared" si="49"/>
        <v>2.7166530834012494</v>
      </c>
      <c r="H1088" s="8" t="str">
        <f t="shared" si="50"/>
        <v>Yes</v>
      </c>
    </row>
    <row r="1089" spans="1:8" x14ac:dyDescent="0.4">
      <c r="A1089" s="12" t="s">
        <v>2640</v>
      </c>
      <c r="B1089" s="12" t="s">
        <v>2641</v>
      </c>
      <c r="C1089" s="12" t="s">
        <v>3699</v>
      </c>
      <c r="D1089" s="13">
        <v>35</v>
      </c>
      <c r="E1089" s="20">
        <f t="shared" si="48"/>
        <v>65</v>
      </c>
      <c r="F1089" s="14">
        <v>2.8571</v>
      </c>
      <c r="G1089" s="15">
        <f t="shared" si="49"/>
        <v>2.8571428571428572</v>
      </c>
      <c r="H1089" s="8" t="str">
        <f t="shared" si="50"/>
        <v>Yes</v>
      </c>
    </row>
    <row r="1090" spans="1:8" x14ac:dyDescent="0.4">
      <c r="A1090" s="12" t="s">
        <v>2642</v>
      </c>
      <c r="B1090" s="12" t="s">
        <v>2643</v>
      </c>
      <c r="C1090" s="12" t="s">
        <v>3699</v>
      </c>
      <c r="D1090" s="13">
        <v>39.29</v>
      </c>
      <c r="E1090" s="20">
        <f t="shared" si="48"/>
        <v>60.71</v>
      </c>
      <c r="F1090" s="14">
        <v>2.5451999999999999</v>
      </c>
      <c r="G1090" s="15">
        <f t="shared" si="49"/>
        <v>2.5451768897938409</v>
      </c>
      <c r="H1090" s="8" t="str">
        <f t="shared" si="50"/>
        <v>Yes</v>
      </c>
    </row>
    <row r="1091" spans="1:8" x14ac:dyDescent="0.4">
      <c r="A1091" s="12" t="s">
        <v>2644</v>
      </c>
      <c r="B1091" s="12" t="s">
        <v>2645</v>
      </c>
      <c r="C1091" s="12" t="s">
        <v>3699</v>
      </c>
      <c r="D1091" s="13">
        <v>35.44</v>
      </c>
      <c r="E1091" s="20">
        <f t="shared" si="48"/>
        <v>64.56</v>
      </c>
      <c r="F1091" s="14">
        <v>2.8216999999999999</v>
      </c>
      <c r="G1091" s="15">
        <f t="shared" si="49"/>
        <v>2.8216704288939054</v>
      </c>
      <c r="H1091" s="8" t="str">
        <f t="shared" si="50"/>
        <v>Yes</v>
      </c>
    </row>
    <row r="1092" spans="1:8" x14ac:dyDescent="0.4">
      <c r="A1092" s="12" t="s">
        <v>2646</v>
      </c>
      <c r="B1092" s="12" t="s">
        <v>2647</v>
      </c>
      <c r="C1092" s="12" t="s">
        <v>3699</v>
      </c>
      <c r="D1092" s="13">
        <v>23</v>
      </c>
      <c r="E1092" s="20">
        <f t="shared" si="48"/>
        <v>77</v>
      </c>
      <c r="F1092" s="14">
        <v>4.3478000000000003</v>
      </c>
      <c r="G1092" s="15">
        <f t="shared" si="49"/>
        <v>4.3478260869565215</v>
      </c>
      <c r="H1092" s="8" t="str">
        <f t="shared" si="50"/>
        <v>Yes</v>
      </c>
    </row>
    <row r="1093" spans="1:8" x14ac:dyDescent="0.4">
      <c r="A1093" s="12" t="s">
        <v>2648</v>
      </c>
      <c r="B1093" s="12" t="s">
        <v>2649</v>
      </c>
      <c r="C1093" s="12" t="s">
        <v>3699</v>
      </c>
      <c r="D1093" s="13">
        <v>35</v>
      </c>
      <c r="E1093" s="20">
        <f t="shared" si="48"/>
        <v>65</v>
      </c>
      <c r="F1093" s="14">
        <v>2.8571</v>
      </c>
      <c r="G1093" s="15">
        <f t="shared" si="49"/>
        <v>2.8571428571428572</v>
      </c>
      <c r="H1093" s="8" t="str">
        <f t="shared" si="50"/>
        <v>Yes</v>
      </c>
    </row>
    <row r="1094" spans="1:8" x14ac:dyDescent="0.4">
      <c r="A1094" s="12" t="s">
        <v>2650</v>
      </c>
      <c r="B1094" s="12" t="s">
        <v>2651</v>
      </c>
      <c r="C1094" s="12" t="s">
        <v>3699</v>
      </c>
      <c r="D1094" s="13">
        <v>39.54</v>
      </c>
      <c r="E1094" s="20">
        <f t="shared" ref="E1094:E1157" si="51">100-D1094</f>
        <v>60.46</v>
      </c>
      <c r="F1094" s="14">
        <v>2.5291000000000001</v>
      </c>
      <c r="G1094" s="15">
        <f t="shared" ref="G1094:G1157" si="52">IFERROR(100/D1094,"")</f>
        <v>2.5290844714213456</v>
      </c>
      <c r="H1094" s="8" t="str">
        <f t="shared" ref="H1094:H1157" si="53">IF(E1094&gt;0,"Yes","No — 0% funding")</f>
        <v>Yes</v>
      </c>
    </row>
    <row r="1095" spans="1:8" x14ac:dyDescent="0.4">
      <c r="A1095" s="12" t="s">
        <v>2654</v>
      </c>
      <c r="B1095" s="12" t="s">
        <v>2655</v>
      </c>
      <c r="C1095" s="12" t="s">
        <v>3699</v>
      </c>
      <c r="D1095" s="13">
        <v>35</v>
      </c>
      <c r="E1095" s="20">
        <f t="shared" si="51"/>
        <v>65</v>
      </c>
      <c r="F1095" s="14">
        <v>2.8571</v>
      </c>
      <c r="G1095" s="15">
        <f t="shared" si="52"/>
        <v>2.8571428571428572</v>
      </c>
      <c r="H1095" s="8" t="str">
        <f t="shared" si="53"/>
        <v>Yes</v>
      </c>
    </row>
    <row r="1096" spans="1:8" x14ac:dyDescent="0.4">
      <c r="A1096" s="12" t="s">
        <v>2656</v>
      </c>
      <c r="B1096" s="12" t="s">
        <v>2657</v>
      </c>
      <c r="C1096" s="12" t="s">
        <v>3699</v>
      </c>
      <c r="D1096" s="13">
        <v>35</v>
      </c>
      <c r="E1096" s="20">
        <f t="shared" si="51"/>
        <v>65</v>
      </c>
      <c r="F1096" s="14">
        <v>2.8571</v>
      </c>
      <c r="G1096" s="15">
        <f t="shared" si="52"/>
        <v>2.8571428571428572</v>
      </c>
      <c r="H1096" s="8" t="str">
        <f t="shared" si="53"/>
        <v>Yes</v>
      </c>
    </row>
    <row r="1097" spans="1:8" x14ac:dyDescent="0.4">
      <c r="A1097" s="12" t="s">
        <v>2658</v>
      </c>
      <c r="B1097" s="12" t="s">
        <v>2659</v>
      </c>
      <c r="C1097" s="12" t="s">
        <v>3699</v>
      </c>
      <c r="D1097" s="13">
        <v>38.19</v>
      </c>
      <c r="E1097" s="20">
        <f t="shared" si="51"/>
        <v>61.81</v>
      </c>
      <c r="F1097" s="14">
        <v>2.6185</v>
      </c>
      <c r="G1097" s="15">
        <f t="shared" si="52"/>
        <v>2.6184865147944492</v>
      </c>
      <c r="H1097" s="8" t="str">
        <f t="shared" si="53"/>
        <v>Yes</v>
      </c>
    </row>
    <row r="1098" spans="1:8" x14ac:dyDescent="0.4">
      <c r="A1098" s="12" t="s">
        <v>2662</v>
      </c>
      <c r="B1098" s="12" t="s">
        <v>2663</v>
      </c>
      <c r="C1098" s="12" t="s">
        <v>3699</v>
      </c>
      <c r="D1098" s="13">
        <v>35.94</v>
      </c>
      <c r="E1098" s="20">
        <f t="shared" si="51"/>
        <v>64.06</v>
      </c>
      <c r="F1098" s="14">
        <v>2.7824</v>
      </c>
      <c r="G1098" s="15">
        <f t="shared" si="52"/>
        <v>2.7824151363383418</v>
      </c>
      <c r="H1098" s="8" t="str">
        <f t="shared" si="53"/>
        <v>Yes</v>
      </c>
    </row>
    <row r="1099" spans="1:8" x14ac:dyDescent="0.4">
      <c r="A1099" s="12" t="s">
        <v>2664</v>
      </c>
      <c r="B1099" s="12" t="s">
        <v>2665</v>
      </c>
      <c r="C1099" s="12" t="s">
        <v>3699</v>
      </c>
      <c r="D1099" s="13">
        <v>33.799999999999997</v>
      </c>
      <c r="E1099" s="20">
        <f t="shared" si="51"/>
        <v>66.2</v>
      </c>
      <c r="F1099" s="14">
        <v>2.9586000000000001</v>
      </c>
      <c r="G1099" s="15">
        <f t="shared" si="52"/>
        <v>2.9585798816568052</v>
      </c>
      <c r="H1099" s="8" t="str">
        <f t="shared" si="53"/>
        <v>Yes</v>
      </c>
    </row>
    <row r="1100" spans="1:8" x14ac:dyDescent="0.4">
      <c r="A1100" s="12" t="s">
        <v>2666</v>
      </c>
      <c r="B1100" s="12" t="s">
        <v>2667</v>
      </c>
      <c r="C1100" s="12" t="s">
        <v>3699</v>
      </c>
      <c r="D1100" s="13">
        <v>40.58</v>
      </c>
      <c r="E1100" s="20">
        <f t="shared" si="51"/>
        <v>59.42</v>
      </c>
      <c r="F1100" s="14">
        <v>2.4643000000000002</v>
      </c>
      <c r="G1100" s="15">
        <f t="shared" si="52"/>
        <v>2.4642681123706258</v>
      </c>
      <c r="H1100" s="8" t="str">
        <f t="shared" si="53"/>
        <v>Yes</v>
      </c>
    </row>
    <row r="1101" spans="1:8" x14ac:dyDescent="0.4">
      <c r="A1101" s="12" t="s">
        <v>2670</v>
      </c>
      <c r="B1101" s="12" t="s">
        <v>2671</v>
      </c>
      <c r="C1101" s="12" t="s">
        <v>3699</v>
      </c>
      <c r="D1101" s="13">
        <v>38.4</v>
      </c>
      <c r="E1101" s="20">
        <f t="shared" si="51"/>
        <v>61.6</v>
      </c>
      <c r="F1101" s="14">
        <v>2.6042000000000001</v>
      </c>
      <c r="G1101" s="15">
        <f t="shared" si="52"/>
        <v>2.604166666666667</v>
      </c>
      <c r="H1101" s="8" t="str">
        <f t="shared" si="53"/>
        <v>Yes</v>
      </c>
    </row>
    <row r="1102" spans="1:8" x14ac:dyDescent="0.4">
      <c r="A1102" s="12" t="s">
        <v>2674</v>
      </c>
      <c r="B1102" s="12" t="s">
        <v>2675</v>
      </c>
      <c r="C1102" s="12" t="s">
        <v>3699</v>
      </c>
      <c r="D1102" s="13">
        <v>33.590000000000003</v>
      </c>
      <c r="E1102" s="20">
        <f t="shared" si="51"/>
        <v>66.41</v>
      </c>
      <c r="F1102" s="14">
        <v>2.9771000000000001</v>
      </c>
      <c r="G1102" s="15">
        <f t="shared" si="52"/>
        <v>2.9770765108663291</v>
      </c>
      <c r="H1102" s="8" t="str">
        <f t="shared" si="53"/>
        <v>Yes</v>
      </c>
    </row>
    <row r="1103" spans="1:8" x14ac:dyDescent="0.4">
      <c r="A1103" s="12" t="s">
        <v>2676</v>
      </c>
      <c r="B1103" s="12" t="s">
        <v>2677</v>
      </c>
      <c r="C1103" s="12" t="s">
        <v>3699</v>
      </c>
      <c r="D1103" s="13">
        <v>32.74</v>
      </c>
      <c r="E1103" s="20">
        <f t="shared" si="51"/>
        <v>67.259999999999991</v>
      </c>
      <c r="F1103" s="14">
        <v>3.0543999999999998</v>
      </c>
      <c r="G1103" s="15">
        <f t="shared" si="52"/>
        <v>3.0543677458766032</v>
      </c>
      <c r="H1103" s="8" t="str">
        <f t="shared" si="53"/>
        <v>Yes</v>
      </c>
    </row>
    <row r="1104" spans="1:8" x14ac:dyDescent="0.4">
      <c r="A1104" s="12" t="s">
        <v>2680</v>
      </c>
      <c r="B1104" s="12" t="s">
        <v>2681</v>
      </c>
      <c r="C1104" s="12" t="s">
        <v>3699</v>
      </c>
      <c r="D1104" s="13">
        <v>35.43</v>
      </c>
      <c r="E1104" s="20">
        <f t="shared" si="51"/>
        <v>64.569999999999993</v>
      </c>
      <c r="F1104" s="14">
        <v>2.8224999999999998</v>
      </c>
      <c r="G1104" s="15">
        <f t="shared" si="52"/>
        <v>2.822466836014677</v>
      </c>
      <c r="H1104" s="8" t="str">
        <f t="shared" si="53"/>
        <v>Yes</v>
      </c>
    </row>
    <row r="1105" spans="1:8" x14ac:dyDescent="0.4">
      <c r="A1105" s="12" t="s">
        <v>2684</v>
      </c>
      <c r="B1105" s="12" t="s">
        <v>2685</v>
      </c>
      <c r="C1105" s="12" t="s">
        <v>3699</v>
      </c>
      <c r="D1105" s="13">
        <v>35</v>
      </c>
      <c r="E1105" s="20">
        <f t="shared" si="51"/>
        <v>65</v>
      </c>
      <c r="F1105" s="14">
        <v>2.8571</v>
      </c>
      <c r="G1105" s="15">
        <f t="shared" si="52"/>
        <v>2.8571428571428572</v>
      </c>
      <c r="H1105" s="8" t="str">
        <f t="shared" si="53"/>
        <v>Yes</v>
      </c>
    </row>
    <row r="1106" spans="1:8" x14ac:dyDescent="0.4">
      <c r="A1106" s="12" t="s">
        <v>2686</v>
      </c>
      <c r="B1106" s="12" t="s">
        <v>2687</v>
      </c>
      <c r="C1106" s="12" t="s">
        <v>3699</v>
      </c>
      <c r="D1106" s="13">
        <v>35</v>
      </c>
      <c r="E1106" s="20">
        <f t="shared" si="51"/>
        <v>65</v>
      </c>
      <c r="F1106" s="14">
        <v>2.8571</v>
      </c>
      <c r="G1106" s="15">
        <f t="shared" si="52"/>
        <v>2.8571428571428572</v>
      </c>
      <c r="H1106" s="8" t="str">
        <f t="shared" si="53"/>
        <v>Yes</v>
      </c>
    </row>
    <row r="1107" spans="1:8" x14ac:dyDescent="0.4">
      <c r="A1107" s="12" t="s">
        <v>2688</v>
      </c>
      <c r="B1107" s="12" t="s">
        <v>2689</v>
      </c>
      <c r="C1107" s="12" t="s">
        <v>3699</v>
      </c>
      <c r="D1107" s="13">
        <v>41.9</v>
      </c>
      <c r="E1107" s="20">
        <f t="shared" si="51"/>
        <v>58.1</v>
      </c>
      <c r="F1107" s="14">
        <v>2.3866000000000001</v>
      </c>
      <c r="G1107" s="15">
        <f t="shared" si="52"/>
        <v>2.3866348448687353</v>
      </c>
      <c r="H1107" s="8" t="str">
        <f t="shared" si="53"/>
        <v>Yes</v>
      </c>
    </row>
    <row r="1108" spans="1:8" x14ac:dyDescent="0.4">
      <c r="A1108" s="12" t="s">
        <v>2696</v>
      </c>
      <c r="B1108" s="12" t="s">
        <v>2697</v>
      </c>
      <c r="C1108" s="12" t="s">
        <v>3699</v>
      </c>
      <c r="D1108" s="13">
        <v>35</v>
      </c>
      <c r="E1108" s="20">
        <f t="shared" si="51"/>
        <v>65</v>
      </c>
      <c r="F1108" s="14">
        <v>2.8571</v>
      </c>
      <c r="G1108" s="15">
        <f t="shared" si="52"/>
        <v>2.8571428571428572</v>
      </c>
      <c r="H1108" s="8" t="str">
        <f t="shared" si="53"/>
        <v>Yes</v>
      </c>
    </row>
    <row r="1109" spans="1:8" x14ac:dyDescent="0.4">
      <c r="A1109" s="12" t="s">
        <v>2698</v>
      </c>
      <c r="B1109" s="12" t="s">
        <v>2699</v>
      </c>
      <c r="C1109" s="12" t="s">
        <v>3699</v>
      </c>
      <c r="D1109" s="13">
        <v>38.54</v>
      </c>
      <c r="E1109" s="20">
        <f t="shared" si="51"/>
        <v>61.46</v>
      </c>
      <c r="F1109" s="14">
        <v>2.5947</v>
      </c>
      <c r="G1109" s="15">
        <f t="shared" si="52"/>
        <v>2.5947067981318113</v>
      </c>
      <c r="H1109" s="8" t="str">
        <f t="shared" si="53"/>
        <v>Yes</v>
      </c>
    </row>
    <row r="1110" spans="1:8" x14ac:dyDescent="0.4">
      <c r="A1110" s="12" t="s">
        <v>2700</v>
      </c>
      <c r="B1110" s="12" t="s">
        <v>2701</v>
      </c>
      <c r="C1110" s="12" t="s">
        <v>3699</v>
      </c>
      <c r="D1110" s="13">
        <v>37.78</v>
      </c>
      <c r="E1110" s="20">
        <f t="shared" si="51"/>
        <v>62.22</v>
      </c>
      <c r="F1110" s="14">
        <v>2.6469</v>
      </c>
      <c r="G1110" s="15">
        <f t="shared" si="52"/>
        <v>2.6469031233456857</v>
      </c>
      <c r="H1110" s="8" t="str">
        <f t="shared" si="53"/>
        <v>Yes</v>
      </c>
    </row>
    <row r="1111" spans="1:8" x14ac:dyDescent="0.4">
      <c r="A1111" s="12" t="s">
        <v>2704</v>
      </c>
      <c r="B1111" s="12" t="s">
        <v>2705</v>
      </c>
      <c r="C1111" s="12" t="s">
        <v>3699</v>
      </c>
      <c r="D1111" s="13">
        <v>33.58</v>
      </c>
      <c r="E1111" s="20">
        <f t="shared" si="51"/>
        <v>66.42</v>
      </c>
      <c r="F1111" s="14">
        <v>2.9780000000000002</v>
      </c>
      <c r="G1111" s="15">
        <f t="shared" si="52"/>
        <v>2.9779630732578917</v>
      </c>
      <c r="H1111" s="8" t="str">
        <f t="shared" si="53"/>
        <v>Yes</v>
      </c>
    </row>
    <row r="1112" spans="1:8" x14ac:dyDescent="0.4">
      <c r="A1112" s="12" t="s">
        <v>2706</v>
      </c>
      <c r="B1112" s="12" t="s">
        <v>2707</v>
      </c>
      <c r="C1112" s="12" t="s">
        <v>3699</v>
      </c>
      <c r="D1112" s="13">
        <v>36.01</v>
      </c>
      <c r="E1112" s="20">
        <f t="shared" si="51"/>
        <v>63.99</v>
      </c>
      <c r="F1112" s="14">
        <v>2.7770000000000001</v>
      </c>
      <c r="G1112" s="15">
        <f t="shared" si="52"/>
        <v>2.7770063871146906</v>
      </c>
      <c r="H1112" s="8" t="str">
        <f t="shared" si="53"/>
        <v>Yes</v>
      </c>
    </row>
    <row r="1113" spans="1:8" x14ac:dyDescent="0.4">
      <c r="A1113" s="12" t="s">
        <v>2708</v>
      </c>
      <c r="B1113" s="12" t="s">
        <v>2709</v>
      </c>
      <c r="C1113" s="12" t="s">
        <v>3699</v>
      </c>
      <c r="D1113" s="13">
        <v>37.020000000000003</v>
      </c>
      <c r="E1113" s="20">
        <f t="shared" si="51"/>
        <v>62.98</v>
      </c>
      <c r="F1113" s="14">
        <v>2.7012</v>
      </c>
      <c r="G1113" s="15">
        <f t="shared" si="52"/>
        <v>2.7012425715829278</v>
      </c>
      <c r="H1113" s="8" t="str">
        <f t="shared" si="53"/>
        <v>Yes</v>
      </c>
    </row>
    <row r="1114" spans="1:8" x14ac:dyDescent="0.4">
      <c r="A1114" s="12" t="s">
        <v>2710</v>
      </c>
      <c r="B1114" s="12" t="s">
        <v>2711</v>
      </c>
      <c r="C1114" s="12" t="s">
        <v>3699</v>
      </c>
      <c r="D1114" s="13">
        <v>35</v>
      </c>
      <c r="E1114" s="20">
        <f t="shared" si="51"/>
        <v>65</v>
      </c>
      <c r="F1114" s="14">
        <v>2.8571</v>
      </c>
      <c r="G1114" s="15">
        <f t="shared" si="52"/>
        <v>2.8571428571428572</v>
      </c>
      <c r="H1114" s="8" t="str">
        <f t="shared" si="53"/>
        <v>Yes</v>
      </c>
    </row>
    <row r="1115" spans="1:8" x14ac:dyDescent="0.4">
      <c r="A1115" s="12" t="s">
        <v>2712</v>
      </c>
      <c r="B1115" s="12" t="s">
        <v>2713</v>
      </c>
      <c r="C1115" s="12" t="s">
        <v>3699</v>
      </c>
      <c r="D1115" s="13">
        <v>35</v>
      </c>
      <c r="E1115" s="20">
        <f t="shared" si="51"/>
        <v>65</v>
      </c>
      <c r="F1115" s="14">
        <v>2.8571</v>
      </c>
      <c r="G1115" s="15">
        <f t="shared" si="52"/>
        <v>2.8571428571428572</v>
      </c>
      <c r="H1115" s="8" t="str">
        <f t="shared" si="53"/>
        <v>Yes</v>
      </c>
    </row>
    <row r="1116" spans="1:8" x14ac:dyDescent="0.4">
      <c r="A1116" s="12" t="s">
        <v>2718</v>
      </c>
      <c r="B1116" s="12" t="s">
        <v>2719</v>
      </c>
      <c r="C1116" s="12" t="s">
        <v>3699</v>
      </c>
      <c r="D1116" s="13">
        <v>35</v>
      </c>
      <c r="E1116" s="20">
        <f t="shared" si="51"/>
        <v>65</v>
      </c>
      <c r="F1116" s="14">
        <v>2.8571</v>
      </c>
      <c r="G1116" s="15">
        <f t="shared" si="52"/>
        <v>2.8571428571428572</v>
      </c>
      <c r="H1116" s="8" t="str">
        <f t="shared" si="53"/>
        <v>Yes</v>
      </c>
    </row>
    <row r="1117" spans="1:8" x14ac:dyDescent="0.4">
      <c r="A1117" s="12" t="s">
        <v>2720</v>
      </c>
      <c r="B1117" s="12" t="s">
        <v>2721</v>
      </c>
      <c r="C1117" s="12" t="s">
        <v>3699</v>
      </c>
      <c r="D1117" s="13">
        <v>30.29</v>
      </c>
      <c r="E1117" s="20">
        <f t="shared" si="51"/>
        <v>69.710000000000008</v>
      </c>
      <c r="F1117" s="14">
        <v>3.3014000000000001</v>
      </c>
      <c r="G1117" s="15">
        <f t="shared" si="52"/>
        <v>3.301419610432486</v>
      </c>
      <c r="H1117" s="8" t="str">
        <f t="shared" si="53"/>
        <v>Yes</v>
      </c>
    </row>
    <row r="1118" spans="1:8" x14ac:dyDescent="0.4">
      <c r="A1118" s="12" t="s">
        <v>2722</v>
      </c>
      <c r="B1118" s="12" t="s">
        <v>2723</v>
      </c>
      <c r="C1118" s="12" t="s">
        <v>3699</v>
      </c>
      <c r="D1118" s="13">
        <v>35</v>
      </c>
      <c r="E1118" s="20">
        <f t="shared" si="51"/>
        <v>65</v>
      </c>
      <c r="F1118" s="14">
        <v>2.8571</v>
      </c>
      <c r="G1118" s="15">
        <f t="shared" si="52"/>
        <v>2.8571428571428572</v>
      </c>
      <c r="H1118" s="8" t="str">
        <f t="shared" si="53"/>
        <v>Yes</v>
      </c>
    </row>
    <row r="1119" spans="1:8" x14ac:dyDescent="0.4">
      <c r="A1119" s="12" t="s">
        <v>2724</v>
      </c>
      <c r="B1119" s="12" t="s">
        <v>2725</v>
      </c>
      <c r="C1119" s="12" t="s">
        <v>3699</v>
      </c>
      <c r="D1119" s="13">
        <v>35</v>
      </c>
      <c r="E1119" s="20">
        <f t="shared" si="51"/>
        <v>65</v>
      </c>
      <c r="F1119" s="14">
        <v>2.8571</v>
      </c>
      <c r="G1119" s="15">
        <f t="shared" si="52"/>
        <v>2.8571428571428572</v>
      </c>
      <c r="H1119" s="8" t="str">
        <f t="shared" si="53"/>
        <v>Yes</v>
      </c>
    </row>
    <row r="1120" spans="1:8" x14ac:dyDescent="0.4">
      <c r="A1120" s="12" t="s">
        <v>2726</v>
      </c>
      <c r="B1120" s="12" t="s">
        <v>2727</v>
      </c>
      <c r="C1120" s="12" t="s">
        <v>3699</v>
      </c>
      <c r="D1120" s="13">
        <v>35</v>
      </c>
      <c r="E1120" s="20">
        <f t="shared" si="51"/>
        <v>65</v>
      </c>
      <c r="F1120" s="14">
        <v>2.8571</v>
      </c>
      <c r="G1120" s="15">
        <f t="shared" si="52"/>
        <v>2.8571428571428572</v>
      </c>
      <c r="H1120" s="8" t="str">
        <f t="shared" si="53"/>
        <v>Yes</v>
      </c>
    </row>
    <row r="1121" spans="1:8" x14ac:dyDescent="0.4">
      <c r="A1121" s="12" t="s">
        <v>2728</v>
      </c>
      <c r="B1121" s="12" t="s">
        <v>2729</v>
      </c>
      <c r="C1121" s="12" t="s">
        <v>3699</v>
      </c>
      <c r="D1121" s="13">
        <v>32.21</v>
      </c>
      <c r="E1121" s="20">
        <f t="shared" si="51"/>
        <v>67.789999999999992</v>
      </c>
      <c r="F1121" s="14">
        <v>3.1046</v>
      </c>
      <c r="G1121" s="15">
        <f t="shared" si="52"/>
        <v>3.1046258925799441</v>
      </c>
      <c r="H1121" s="8" t="str">
        <f t="shared" si="53"/>
        <v>Yes</v>
      </c>
    </row>
    <row r="1122" spans="1:8" x14ac:dyDescent="0.4">
      <c r="A1122" s="12" t="s">
        <v>2730</v>
      </c>
      <c r="B1122" s="12" t="s">
        <v>2731</v>
      </c>
      <c r="C1122" s="12" t="s">
        <v>3699</v>
      </c>
      <c r="D1122" s="13">
        <v>28.91</v>
      </c>
      <c r="E1122" s="20">
        <f t="shared" si="51"/>
        <v>71.09</v>
      </c>
      <c r="F1122" s="14">
        <v>3.4590000000000001</v>
      </c>
      <c r="G1122" s="15">
        <f t="shared" si="52"/>
        <v>3.459010722933241</v>
      </c>
      <c r="H1122" s="8" t="str">
        <f t="shared" si="53"/>
        <v>Yes</v>
      </c>
    </row>
    <row r="1123" spans="1:8" x14ac:dyDescent="0.4">
      <c r="A1123" s="12" t="s">
        <v>2732</v>
      </c>
      <c r="B1123" s="12" t="s">
        <v>2733</v>
      </c>
      <c r="C1123" s="12" t="s">
        <v>3699</v>
      </c>
      <c r="D1123" s="13">
        <v>31.18</v>
      </c>
      <c r="E1123" s="20">
        <f t="shared" si="51"/>
        <v>68.819999999999993</v>
      </c>
      <c r="F1123" s="14">
        <v>3.2071999999999998</v>
      </c>
      <c r="G1123" s="15">
        <f t="shared" si="52"/>
        <v>3.2071840923669019</v>
      </c>
      <c r="H1123" s="8" t="str">
        <f t="shared" si="53"/>
        <v>Yes</v>
      </c>
    </row>
    <row r="1124" spans="1:8" x14ac:dyDescent="0.4">
      <c r="A1124" s="12" t="s">
        <v>3657</v>
      </c>
      <c r="B1124" s="12" t="s">
        <v>3658</v>
      </c>
      <c r="C1124" s="12" t="s">
        <v>3699</v>
      </c>
      <c r="D1124" s="13">
        <v>35</v>
      </c>
      <c r="E1124" s="20">
        <f t="shared" si="51"/>
        <v>65</v>
      </c>
      <c r="F1124" s="14">
        <v>2.8571</v>
      </c>
      <c r="G1124" s="15">
        <f t="shared" si="52"/>
        <v>2.8571428571428572</v>
      </c>
      <c r="H1124" s="8" t="str">
        <f t="shared" si="53"/>
        <v>Yes</v>
      </c>
    </row>
    <row r="1125" spans="1:8" x14ac:dyDescent="0.4">
      <c r="A1125" s="12" t="s">
        <v>2734</v>
      </c>
      <c r="B1125" s="12" t="s">
        <v>2735</v>
      </c>
      <c r="C1125" s="12" t="s">
        <v>3699</v>
      </c>
      <c r="D1125" s="13">
        <v>38.57</v>
      </c>
      <c r="E1125" s="20">
        <f t="shared" si="51"/>
        <v>61.43</v>
      </c>
      <c r="F1125" s="14">
        <v>2.5926999999999998</v>
      </c>
      <c r="G1125" s="15">
        <f t="shared" si="52"/>
        <v>2.5926886180969664</v>
      </c>
      <c r="H1125" s="8" t="str">
        <f t="shared" si="53"/>
        <v>Yes</v>
      </c>
    </row>
    <row r="1126" spans="1:8" x14ac:dyDescent="0.4">
      <c r="A1126" s="12" t="s">
        <v>2736</v>
      </c>
      <c r="B1126" s="12" t="s">
        <v>2737</v>
      </c>
      <c r="C1126" s="12" t="s">
        <v>3699</v>
      </c>
      <c r="D1126" s="13">
        <v>39.14</v>
      </c>
      <c r="E1126" s="20">
        <f t="shared" si="51"/>
        <v>60.86</v>
      </c>
      <c r="F1126" s="14">
        <v>2.5548999999999999</v>
      </c>
      <c r="G1126" s="15">
        <f t="shared" si="52"/>
        <v>2.5549310168625445</v>
      </c>
      <c r="H1126" s="8" t="str">
        <f t="shared" si="53"/>
        <v>Yes</v>
      </c>
    </row>
    <row r="1127" spans="1:8" x14ac:dyDescent="0.4">
      <c r="A1127" s="12" t="s">
        <v>2742</v>
      </c>
      <c r="B1127" s="12" t="s">
        <v>2743</v>
      </c>
      <c r="C1127" s="12" t="s">
        <v>3699</v>
      </c>
      <c r="D1127" s="13">
        <v>35</v>
      </c>
      <c r="E1127" s="20">
        <f t="shared" si="51"/>
        <v>65</v>
      </c>
      <c r="F1127" s="14">
        <v>2.8571</v>
      </c>
      <c r="G1127" s="15">
        <f t="shared" si="52"/>
        <v>2.8571428571428572</v>
      </c>
      <c r="H1127" s="8" t="str">
        <f t="shared" si="53"/>
        <v>Yes</v>
      </c>
    </row>
    <row r="1128" spans="1:8" x14ac:dyDescent="0.4">
      <c r="A1128" s="12" t="s">
        <v>2744</v>
      </c>
      <c r="B1128" s="12" t="s">
        <v>2745</v>
      </c>
      <c r="C1128" s="12" t="s">
        <v>3699</v>
      </c>
      <c r="D1128" s="13">
        <v>35</v>
      </c>
      <c r="E1128" s="20">
        <f t="shared" si="51"/>
        <v>65</v>
      </c>
      <c r="F1128" s="14">
        <v>2.8571</v>
      </c>
      <c r="G1128" s="15">
        <f t="shared" si="52"/>
        <v>2.8571428571428572</v>
      </c>
      <c r="H1128" s="8" t="str">
        <f t="shared" si="53"/>
        <v>Yes</v>
      </c>
    </row>
    <row r="1129" spans="1:8" x14ac:dyDescent="0.4">
      <c r="A1129" s="12" t="s">
        <v>2746</v>
      </c>
      <c r="B1129" s="12" t="s">
        <v>2747</v>
      </c>
      <c r="C1129" s="12" t="s">
        <v>3699</v>
      </c>
      <c r="D1129" s="13">
        <v>34.76</v>
      </c>
      <c r="E1129" s="20">
        <f t="shared" si="51"/>
        <v>65.240000000000009</v>
      </c>
      <c r="F1129" s="14">
        <v>2.8769</v>
      </c>
      <c r="G1129" s="15">
        <f t="shared" si="52"/>
        <v>2.8768699654775607</v>
      </c>
      <c r="H1129" s="8" t="str">
        <f t="shared" si="53"/>
        <v>Yes</v>
      </c>
    </row>
    <row r="1130" spans="1:8" x14ac:dyDescent="0.4">
      <c r="A1130" s="12" t="s">
        <v>2748</v>
      </c>
      <c r="B1130" s="12" t="s">
        <v>2749</v>
      </c>
      <c r="C1130" s="12" t="s">
        <v>3699</v>
      </c>
      <c r="D1130" s="13">
        <v>35</v>
      </c>
      <c r="E1130" s="20">
        <f t="shared" si="51"/>
        <v>65</v>
      </c>
      <c r="F1130" s="14">
        <v>2.8571</v>
      </c>
      <c r="G1130" s="15">
        <f t="shared" si="52"/>
        <v>2.8571428571428572</v>
      </c>
      <c r="H1130" s="8" t="str">
        <f t="shared" si="53"/>
        <v>Yes</v>
      </c>
    </row>
    <row r="1131" spans="1:8" x14ac:dyDescent="0.4">
      <c r="A1131" s="12" t="s">
        <v>2750</v>
      </c>
      <c r="B1131" s="12" t="s">
        <v>2751</v>
      </c>
      <c r="C1131" s="12" t="s">
        <v>3699</v>
      </c>
      <c r="D1131" s="13">
        <v>35.57</v>
      </c>
      <c r="E1131" s="20">
        <f t="shared" si="51"/>
        <v>64.430000000000007</v>
      </c>
      <c r="F1131" s="14">
        <v>2.8113999999999999</v>
      </c>
      <c r="G1131" s="15">
        <f t="shared" si="52"/>
        <v>2.8113578858588699</v>
      </c>
      <c r="H1131" s="8" t="str">
        <f t="shared" si="53"/>
        <v>Yes</v>
      </c>
    </row>
    <row r="1132" spans="1:8" x14ac:dyDescent="0.4">
      <c r="A1132" s="12" t="s">
        <v>2752</v>
      </c>
      <c r="B1132" s="12" t="s">
        <v>2753</v>
      </c>
      <c r="C1132" s="12" t="s">
        <v>3699</v>
      </c>
      <c r="D1132" s="13">
        <v>37.5</v>
      </c>
      <c r="E1132" s="20">
        <f t="shared" si="51"/>
        <v>62.5</v>
      </c>
      <c r="F1132" s="14">
        <v>2.6667000000000001</v>
      </c>
      <c r="G1132" s="15">
        <f t="shared" si="52"/>
        <v>2.6666666666666665</v>
      </c>
      <c r="H1132" s="8" t="str">
        <f t="shared" si="53"/>
        <v>Yes</v>
      </c>
    </row>
    <row r="1133" spans="1:8" x14ac:dyDescent="0.4">
      <c r="A1133" s="12" t="s">
        <v>2754</v>
      </c>
      <c r="B1133" s="12" t="s">
        <v>2755</v>
      </c>
      <c r="C1133" s="12" t="s">
        <v>3699</v>
      </c>
      <c r="D1133" s="13">
        <v>35</v>
      </c>
      <c r="E1133" s="20">
        <f t="shared" si="51"/>
        <v>65</v>
      </c>
      <c r="F1133" s="14">
        <v>2.8571</v>
      </c>
      <c r="G1133" s="15">
        <f t="shared" si="52"/>
        <v>2.8571428571428572</v>
      </c>
      <c r="H1133" s="8" t="str">
        <f t="shared" si="53"/>
        <v>Yes</v>
      </c>
    </row>
    <row r="1134" spans="1:8" x14ac:dyDescent="0.4">
      <c r="A1134" s="12" t="s">
        <v>2756</v>
      </c>
      <c r="B1134" s="12" t="s">
        <v>2757</v>
      </c>
      <c r="C1134" s="12" t="s">
        <v>3699</v>
      </c>
      <c r="D1134" s="13">
        <v>39.82</v>
      </c>
      <c r="E1134" s="20">
        <f t="shared" si="51"/>
        <v>60.18</v>
      </c>
      <c r="F1134" s="14">
        <v>2.5112999999999999</v>
      </c>
      <c r="G1134" s="15">
        <f t="shared" si="52"/>
        <v>2.5113008538422901</v>
      </c>
      <c r="H1134" s="8" t="str">
        <f t="shared" si="53"/>
        <v>Yes</v>
      </c>
    </row>
    <row r="1135" spans="1:8" x14ac:dyDescent="0.4">
      <c r="A1135" s="12" t="s">
        <v>2758</v>
      </c>
      <c r="B1135" s="12" t="s">
        <v>2759</v>
      </c>
      <c r="C1135" s="12" t="s">
        <v>3699</v>
      </c>
      <c r="D1135" s="13">
        <v>35</v>
      </c>
      <c r="E1135" s="20">
        <f t="shared" si="51"/>
        <v>65</v>
      </c>
      <c r="F1135" s="14">
        <v>2.8571</v>
      </c>
      <c r="G1135" s="15">
        <f t="shared" si="52"/>
        <v>2.8571428571428572</v>
      </c>
      <c r="H1135" s="8" t="str">
        <f t="shared" si="53"/>
        <v>Yes</v>
      </c>
    </row>
    <row r="1136" spans="1:8" x14ac:dyDescent="0.4">
      <c r="A1136" s="12" t="s">
        <v>2760</v>
      </c>
      <c r="B1136" s="12" t="s">
        <v>2761</v>
      </c>
      <c r="C1136" s="12" t="s">
        <v>3699</v>
      </c>
      <c r="D1136" s="13">
        <v>35</v>
      </c>
      <c r="E1136" s="20">
        <f t="shared" si="51"/>
        <v>65</v>
      </c>
      <c r="F1136" s="14">
        <v>2.8571</v>
      </c>
      <c r="G1136" s="15">
        <f t="shared" si="52"/>
        <v>2.8571428571428572</v>
      </c>
      <c r="H1136" s="8" t="str">
        <f t="shared" si="53"/>
        <v>Yes</v>
      </c>
    </row>
    <row r="1137" spans="1:8" x14ac:dyDescent="0.4">
      <c r="A1137" s="12" t="s">
        <v>2762</v>
      </c>
      <c r="B1137" s="12" t="s">
        <v>2763</v>
      </c>
      <c r="C1137" s="12" t="s">
        <v>3699</v>
      </c>
      <c r="D1137" s="13">
        <v>35</v>
      </c>
      <c r="E1137" s="20">
        <f t="shared" si="51"/>
        <v>65</v>
      </c>
      <c r="F1137" s="14">
        <v>2.8571</v>
      </c>
      <c r="G1137" s="15">
        <f t="shared" si="52"/>
        <v>2.8571428571428572</v>
      </c>
      <c r="H1137" s="8" t="str">
        <f t="shared" si="53"/>
        <v>Yes</v>
      </c>
    </row>
    <row r="1138" spans="1:8" x14ac:dyDescent="0.4">
      <c r="A1138" s="12" t="s">
        <v>2764</v>
      </c>
      <c r="B1138" s="12" t="s">
        <v>2765</v>
      </c>
      <c r="C1138" s="12" t="s">
        <v>3699</v>
      </c>
      <c r="D1138" s="13">
        <v>35</v>
      </c>
      <c r="E1138" s="20">
        <f t="shared" si="51"/>
        <v>65</v>
      </c>
      <c r="F1138" s="14">
        <v>2.8571</v>
      </c>
      <c r="G1138" s="15">
        <f t="shared" si="52"/>
        <v>2.8571428571428572</v>
      </c>
      <c r="H1138" s="8" t="str">
        <f t="shared" si="53"/>
        <v>Yes</v>
      </c>
    </row>
    <row r="1139" spans="1:8" x14ac:dyDescent="0.4">
      <c r="A1139" s="12" t="s">
        <v>2766</v>
      </c>
      <c r="B1139" s="12" t="s">
        <v>2767</v>
      </c>
      <c r="C1139" s="12" t="s">
        <v>3699</v>
      </c>
      <c r="D1139" s="13">
        <v>34.590000000000003</v>
      </c>
      <c r="E1139" s="20">
        <f t="shared" si="51"/>
        <v>65.41</v>
      </c>
      <c r="F1139" s="14">
        <v>2.891</v>
      </c>
      <c r="G1139" s="15">
        <f t="shared" si="52"/>
        <v>2.8910089621277821</v>
      </c>
      <c r="H1139" s="8" t="str">
        <f t="shared" si="53"/>
        <v>Yes</v>
      </c>
    </row>
    <row r="1140" spans="1:8" x14ac:dyDescent="0.4">
      <c r="A1140" s="12" t="s">
        <v>2768</v>
      </c>
      <c r="B1140" s="12" t="s">
        <v>2769</v>
      </c>
      <c r="C1140" s="12" t="s">
        <v>3699</v>
      </c>
      <c r="D1140" s="13">
        <v>32.92</v>
      </c>
      <c r="E1140" s="20">
        <f t="shared" si="51"/>
        <v>67.08</v>
      </c>
      <c r="F1140" s="14">
        <v>3.0377000000000001</v>
      </c>
      <c r="G1140" s="15">
        <f t="shared" si="52"/>
        <v>3.0376670716889427</v>
      </c>
      <c r="H1140" s="8" t="str">
        <f t="shared" si="53"/>
        <v>Yes</v>
      </c>
    </row>
    <row r="1141" spans="1:8" x14ac:dyDescent="0.4">
      <c r="A1141" s="12" t="s">
        <v>2770</v>
      </c>
      <c r="B1141" s="12" t="s">
        <v>2771</v>
      </c>
      <c r="C1141" s="12" t="s">
        <v>3699</v>
      </c>
      <c r="D1141" s="13">
        <v>35.18</v>
      </c>
      <c r="E1141" s="20">
        <f t="shared" si="51"/>
        <v>64.819999999999993</v>
      </c>
      <c r="F1141" s="14">
        <v>2.8424999999999998</v>
      </c>
      <c r="G1141" s="15">
        <f t="shared" si="52"/>
        <v>2.8425241614553722</v>
      </c>
      <c r="H1141" s="8" t="str">
        <f t="shared" si="53"/>
        <v>Yes</v>
      </c>
    </row>
    <row r="1142" spans="1:8" x14ac:dyDescent="0.4">
      <c r="A1142" s="12" t="s">
        <v>2774</v>
      </c>
      <c r="B1142" s="12" t="s">
        <v>2775</v>
      </c>
      <c r="C1142" s="12" t="s">
        <v>3699</v>
      </c>
      <c r="D1142" s="13">
        <v>35</v>
      </c>
      <c r="E1142" s="20">
        <f t="shared" si="51"/>
        <v>65</v>
      </c>
      <c r="F1142" s="14">
        <v>2.8571</v>
      </c>
      <c r="G1142" s="15">
        <f t="shared" si="52"/>
        <v>2.8571428571428572</v>
      </c>
      <c r="H1142" s="8" t="str">
        <f t="shared" si="53"/>
        <v>Yes</v>
      </c>
    </row>
    <row r="1143" spans="1:8" x14ac:dyDescent="0.4">
      <c r="A1143" s="12" t="s">
        <v>2780</v>
      </c>
      <c r="B1143" s="12" t="s">
        <v>2781</v>
      </c>
      <c r="C1143" s="12" t="s">
        <v>3699</v>
      </c>
      <c r="D1143" s="13">
        <v>36.35</v>
      </c>
      <c r="E1143" s="20">
        <f t="shared" si="51"/>
        <v>63.65</v>
      </c>
      <c r="F1143" s="14">
        <v>2.7509999999999999</v>
      </c>
      <c r="G1143" s="15">
        <f t="shared" si="52"/>
        <v>2.7510316368638237</v>
      </c>
      <c r="H1143" s="8" t="str">
        <f t="shared" si="53"/>
        <v>Yes</v>
      </c>
    </row>
    <row r="1144" spans="1:8" x14ac:dyDescent="0.4">
      <c r="A1144" s="12" t="s">
        <v>2782</v>
      </c>
      <c r="B1144" s="12" t="s">
        <v>2783</v>
      </c>
      <c r="C1144" s="12" t="s">
        <v>3699</v>
      </c>
      <c r="D1144" s="13">
        <v>30.13</v>
      </c>
      <c r="E1144" s="20">
        <f t="shared" si="51"/>
        <v>69.87</v>
      </c>
      <c r="F1144" s="14">
        <v>3.319</v>
      </c>
      <c r="G1144" s="15">
        <f t="shared" si="52"/>
        <v>3.3189512114171924</v>
      </c>
      <c r="H1144" s="8" t="str">
        <f t="shared" si="53"/>
        <v>Yes</v>
      </c>
    </row>
    <row r="1145" spans="1:8" x14ac:dyDescent="0.4">
      <c r="A1145" s="12" t="s">
        <v>2784</v>
      </c>
      <c r="B1145" s="12" t="s">
        <v>2785</v>
      </c>
      <c r="C1145" s="12" t="s">
        <v>3699</v>
      </c>
      <c r="D1145" s="13">
        <v>26.5</v>
      </c>
      <c r="E1145" s="20">
        <f t="shared" si="51"/>
        <v>73.5</v>
      </c>
      <c r="F1145" s="14">
        <v>3.7736000000000001</v>
      </c>
      <c r="G1145" s="15">
        <f t="shared" si="52"/>
        <v>3.7735849056603774</v>
      </c>
      <c r="H1145" s="8" t="str">
        <f t="shared" si="53"/>
        <v>Yes</v>
      </c>
    </row>
    <row r="1146" spans="1:8" x14ac:dyDescent="0.4">
      <c r="A1146" s="12" t="s">
        <v>2786</v>
      </c>
      <c r="B1146" s="12" t="s">
        <v>2787</v>
      </c>
      <c r="C1146" s="12" t="s">
        <v>3699</v>
      </c>
      <c r="D1146" s="13">
        <v>24.65</v>
      </c>
      <c r="E1146" s="20">
        <f t="shared" si="51"/>
        <v>75.349999999999994</v>
      </c>
      <c r="F1146" s="14">
        <v>4.0568</v>
      </c>
      <c r="G1146" s="15">
        <f t="shared" si="52"/>
        <v>4.056795131845842</v>
      </c>
      <c r="H1146" s="8" t="str">
        <f t="shared" si="53"/>
        <v>Yes</v>
      </c>
    </row>
    <row r="1147" spans="1:8" x14ac:dyDescent="0.4">
      <c r="A1147" s="12" t="s">
        <v>2788</v>
      </c>
      <c r="B1147" s="12" t="s">
        <v>2789</v>
      </c>
      <c r="C1147" s="12" t="s">
        <v>3699</v>
      </c>
      <c r="D1147" s="13">
        <v>26.5</v>
      </c>
      <c r="E1147" s="20">
        <f t="shared" si="51"/>
        <v>73.5</v>
      </c>
      <c r="F1147" s="14">
        <v>3.7736000000000001</v>
      </c>
      <c r="G1147" s="15">
        <f t="shared" si="52"/>
        <v>3.7735849056603774</v>
      </c>
      <c r="H1147" s="8" t="str">
        <f t="shared" si="53"/>
        <v>Yes</v>
      </c>
    </row>
    <row r="1148" spans="1:8" x14ac:dyDescent="0.4">
      <c r="A1148" s="12" t="s">
        <v>2790</v>
      </c>
      <c r="B1148" s="12" t="s">
        <v>2791</v>
      </c>
      <c r="C1148" s="12" t="s">
        <v>3699</v>
      </c>
      <c r="D1148" s="13">
        <v>27.42</v>
      </c>
      <c r="E1148" s="20">
        <f t="shared" si="51"/>
        <v>72.58</v>
      </c>
      <c r="F1148" s="14">
        <v>3.6469999999999998</v>
      </c>
      <c r="G1148" s="15">
        <f t="shared" si="52"/>
        <v>3.6469730123997079</v>
      </c>
      <c r="H1148" s="8" t="str">
        <f t="shared" si="53"/>
        <v>Yes</v>
      </c>
    </row>
    <row r="1149" spans="1:8" x14ac:dyDescent="0.4">
      <c r="A1149" s="12" t="s">
        <v>2792</v>
      </c>
      <c r="B1149" s="12" t="s">
        <v>2793</v>
      </c>
      <c r="C1149" s="12" t="s">
        <v>3699</v>
      </c>
      <c r="D1149" s="13">
        <v>26.5</v>
      </c>
      <c r="E1149" s="20">
        <f t="shared" si="51"/>
        <v>73.5</v>
      </c>
      <c r="F1149" s="14">
        <v>3.7736000000000001</v>
      </c>
      <c r="G1149" s="15">
        <f t="shared" si="52"/>
        <v>3.7735849056603774</v>
      </c>
      <c r="H1149" s="8" t="str">
        <f t="shared" si="53"/>
        <v>Yes</v>
      </c>
    </row>
    <row r="1150" spans="1:8" x14ac:dyDescent="0.4">
      <c r="A1150" s="12" t="s">
        <v>2794</v>
      </c>
      <c r="B1150" s="12" t="s">
        <v>2795</v>
      </c>
      <c r="C1150" s="12" t="s">
        <v>3699</v>
      </c>
      <c r="D1150" s="13">
        <v>20</v>
      </c>
      <c r="E1150" s="20">
        <f t="shared" si="51"/>
        <v>80</v>
      </c>
      <c r="F1150" s="14">
        <v>5</v>
      </c>
      <c r="G1150" s="15">
        <f t="shared" si="52"/>
        <v>5</v>
      </c>
      <c r="H1150" s="8" t="str">
        <f t="shared" si="53"/>
        <v>Yes</v>
      </c>
    </row>
    <row r="1151" spans="1:8" x14ac:dyDescent="0.4">
      <c r="A1151" s="12" t="s">
        <v>3659</v>
      </c>
      <c r="B1151" s="12" t="s">
        <v>3660</v>
      </c>
      <c r="C1151" s="12" t="s">
        <v>3699</v>
      </c>
      <c r="D1151" s="13">
        <v>35</v>
      </c>
      <c r="E1151" s="20">
        <f t="shared" si="51"/>
        <v>65</v>
      </c>
      <c r="F1151" s="14">
        <v>2.8571</v>
      </c>
      <c r="G1151" s="15">
        <f t="shared" si="52"/>
        <v>2.8571428571428572</v>
      </c>
      <c r="H1151" s="8" t="str">
        <f t="shared" si="53"/>
        <v>Yes</v>
      </c>
    </row>
    <row r="1152" spans="1:8" x14ac:dyDescent="0.4">
      <c r="A1152" s="12" t="s">
        <v>2796</v>
      </c>
      <c r="B1152" s="12" t="s">
        <v>2797</v>
      </c>
      <c r="C1152" s="12" t="s">
        <v>3699</v>
      </c>
      <c r="D1152" s="13">
        <v>23</v>
      </c>
      <c r="E1152" s="20">
        <f t="shared" si="51"/>
        <v>77</v>
      </c>
      <c r="F1152" s="14">
        <v>4.3478000000000003</v>
      </c>
      <c r="G1152" s="15">
        <f t="shared" si="52"/>
        <v>4.3478260869565215</v>
      </c>
      <c r="H1152" s="8" t="str">
        <f t="shared" si="53"/>
        <v>Yes</v>
      </c>
    </row>
    <row r="1153" spans="1:8" x14ac:dyDescent="0.4">
      <c r="A1153" s="12" t="s">
        <v>2798</v>
      </c>
      <c r="B1153" s="12" t="s">
        <v>2799</v>
      </c>
      <c r="C1153" s="12" t="s">
        <v>3699</v>
      </c>
      <c r="D1153" s="13">
        <v>20</v>
      </c>
      <c r="E1153" s="20">
        <f t="shared" si="51"/>
        <v>80</v>
      </c>
      <c r="F1153" s="14">
        <v>5</v>
      </c>
      <c r="G1153" s="15">
        <f t="shared" si="52"/>
        <v>5</v>
      </c>
      <c r="H1153" s="8" t="str">
        <f t="shared" si="53"/>
        <v>Yes</v>
      </c>
    </row>
    <row r="1154" spans="1:8" x14ac:dyDescent="0.4">
      <c r="A1154" s="12" t="s">
        <v>3746</v>
      </c>
      <c r="B1154" s="12" t="s">
        <v>3747</v>
      </c>
      <c r="C1154" s="12" t="s">
        <v>3699</v>
      </c>
      <c r="D1154" s="13">
        <v>20</v>
      </c>
      <c r="E1154" s="20">
        <f t="shared" si="51"/>
        <v>80</v>
      </c>
      <c r="F1154" s="14">
        <v>5</v>
      </c>
      <c r="G1154" s="15">
        <f t="shared" si="52"/>
        <v>5</v>
      </c>
      <c r="H1154" s="8" t="str">
        <f t="shared" si="53"/>
        <v>Yes</v>
      </c>
    </row>
    <row r="1155" spans="1:8" x14ac:dyDescent="0.4">
      <c r="A1155" s="12" t="s">
        <v>2800</v>
      </c>
      <c r="B1155" s="12" t="s">
        <v>2801</v>
      </c>
      <c r="C1155" s="12" t="s">
        <v>3699</v>
      </c>
      <c r="D1155" s="13">
        <v>23.51</v>
      </c>
      <c r="E1155" s="20">
        <f t="shared" si="51"/>
        <v>76.489999999999995</v>
      </c>
      <c r="F1155" s="14">
        <v>4.2534999999999998</v>
      </c>
      <c r="G1155" s="15">
        <f t="shared" si="52"/>
        <v>4.2535091450446618</v>
      </c>
      <c r="H1155" s="8" t="str">
        <f t="shared" si="53"/>
        <v>Yes</v>
      </c>
    </row>
    <row r="1156" spans="1:8" x14ac:dyDescent="0.4">
      <c r="A1156" s="12" t="s">
        <v>2802</v>
      </c>
      <c r="B1156" s="12" t="s">
        <v>2803</v>
      </c>
      <c r="C1156" s="12" t="s">
        <v>3699</v>
      </c>
      <c r="D1156" s="13">
        <v>20</v>
      </c>
      <c r="E1156" s="20">
        <f t="shared" si="51"/>
        <v>80</v>
      </c>
      <c r="F1156" s="14">
        <v>5</v>
      </c>
      <c r="G1156" s="15">
        <f t="shared" si="52"/>
        <v>5</v>
      </c>
      <c r="H1156" s="8" t="str">
        <f t="shared" si="53"/>
        <v>Yes</v>
      </c>
    </row>
    <row r="1157" spans="1:8" x14ac:dyDescent="0.4">
      <c r="A1157" s="12" t="s">
        <v>3748</v>
      </c>
      <c r="B1157" s="12" t="s">
        <v>3749</v>
      </c>
      <c r="C1157" s="12" t="s">
        <v>3699</v>
      </c>
      <c r="D1157" s="13">
        <v>20</v>
      </c>
      <c r="E1157" s="20">
        <f t="shared" si="51"/>
        <v>80</v>
      </c>
      <c r="F1157" s="14">
        <v>5</v>
      </c>
      <c r="G1157" s="15">
        <f t="shared" si="52"/>
        <v>5</v>
      </c>
      <c r="H1157" s="8" t="str">
        <f t="shared" si="53"/>
        <v>Yes</v>
      </c>
    </row>
    <row r="1158" spans="1:8" x14ac:dyDescent="0.4">
      <c r="A1158" s="12" t="s">
        <v>2804</v>
      </c>
      <c r="B1158" s="12" t="s">
        <v>2805</v>
      </c>
      <c r="C1158" s="12" t="s">
        <v>3699</v>
      </c>
      <c r="D1158" s="13">
        <v>50</v>
      </c>
      <c r="E1158" s="20">
        <f t="shared" ref="E1158:E1221" si="54">100-D1158</f>
        <v>50</v>
      </c>
      <c r="F1158" s="14">
        <v>2</v>
      </c>
      <c r="G1158" s="15">
        <f t="shared" ref="G1158:G1221" si="55">IFERROR(100/D1158,"")</f>
        <v>2</v>
      </c>
      <c r="H1158" s="8" t="str">
        <f t="shared" ref="H1158:H1221" si="56">IF(E1158&gt;0,"Yes","No — 0% funding")</f>
        <v>Yes</v>
      </c>
    </row>
    <row r="1159" spans="1:8" x14ac:dyDescent="0.4">
      <c r="A1159" s="12" t="s">
        <v>3750</v>
      </c>
      <c r="B1159" s="12" t="s">
        <v>3751</v>
      </c>
      <c r="C1159" s="12" t="s">
        <v>3699</v>
      </c>
      <c r="D1159" s="13">
        <v>20</v>
      </c>
      <c r="E1159" s="20">
        <f t="shared" si="54"/>
        <v>80</v>
      </c>
      <c r="F1159" s="14">
        <v>5</v>
      </c>
      <c r="G1159" s="15">
        <f t="shared" si="55"/>
        <v>5</v>
      </c>
      <c r="H1159" s="8" t="str">
        <f t="shared" si="56"/>
        <v>Yes</v>
      </c>
    </row>
    <row r="1160" spans="1:8" x14ac:dyDescent="0.4">
      <c r="A1160" s="12" t="s">
        <v>3752</v>
      </c>
      <c r="B1160" s="12" t="s">
        <v>3753</v>
      </c>
      <c r="C1160" s="12" t="s">
        <v>3699</v>
      </c>
      <c r="D1160" s="13">
        <v>20</v>
      </c>
      <c r="E1160" s="20">
        <f t="shared" si="54"/>
        <v>80</v>
      </c>
      <c r="F1160" s="14">
        <v>5</v>
      </c>
      <c r="G1160" s="15">
        <f t="shared" si="55"/>
        <v>5</v>
      </c>
      <c r="H1160" s="8" t="str">
        <f t="shared" si="56"/>
        <v>Yes</v>
      </c>
    </row>
    <row r="1161" spans="1:8" x14ac:dyDescent="0.4">
      <c r="A1161" s="12" t="s">
        <v>2806</v>
      </c>
      <c r="B1161" s="12" t="s">
        <v>2807</v>
      </c>
      <c r="C1161" s="12" t="s">
        <v>3699</v>
      </c>
      <c r="D1161" s="13">
        <v>29.51</v>
      </c>
      <c r="E1161" s="20">
        <f t="shared" si="54"/>
        <v>70.489999999999995</v>
      </c>
      <c r="F1161" s="14">
        <v>3.3887</v>
      </c>
      <c r="G1161" s="15">
        <f t="shared" si="55"/>
        <v>3.3886818027787191</v>
      </c>
      <c r="H1161" s="8" t="str">
        <f t="shared" si="56"/>
        <v>Yes</v>
      </c>
    </row>
    <row r="1162" spans="1:8" x14ac:dyDescent="0.4">
      <c r="A1162" s="12" t="s">
        <v>2810</v>
      </c>
      <c r="B1162" s="12" t="s">
        <v>2811</v>
      </c>
      <c r="C1162" s="12" t="s">
        <v>3699</v>
      </c>
      <c r="D1162" s="13">
        <v>37.619999999999997</v>
      </c>
      <c r="E1162" s="20">
        <f t="shared" si="54"/>
        <v>62.38</v>
      </c>
      <c r="F1162" s="14">
        <v>2.6581999999999999</v>
      </c>
      <c r="G1162" s="15">
        <f t="shared" si="55"/>
        <v>2.6581605528973951</v>
      </c>
      <c r="H1162" s="8" t="str">
        <f t="shared" si="56"/>
        <v>Yes</v>
      </c>
    </row>
    <row r="1163" spans="1:8" x14ac:dyDescent="0.4">
      <c r="A1163" s="12" t="s">
        <v>2812</v>
      </c>
      <c r="B1163" s="12" t="s">
        <v>2813</v>
      </c>
      <c r="C1163" s="12" t="s">
        <v>3699</v>
      </c>
      <c r="D1163" s="13">
        <v>36.79</v>
      </c>
      <c r="E1163" s="20">
        <f t="shared" si="54"/>
        <v>63.21</v>
      </c>
      <c r="F1163" s="14">
        <v>2.7181000000000002</v>
      </c>
      <c r="G1163" s="15">
        <f t="shared" si="55"/>
        <v>2.7181299266104921</v>
      </c>
      <c r="H1163" s="8" t="str">
        <f t="shared" si="56"/>
        <v>Yes</v>
      </c>
    </row>
    <row r="1164" spans="1:8" x14ac:dyDescent="0.4">
      <c r="A1164" s="12" t="s">
        <v>2814</v>
      </c>
      <c r="B1164" s="12" t="s">
        <v>2815</v>
      </c>
      <c r="C1164" s="12" t="s">
        <v>3699</v>
      </c>
      <c r="D1164" s="13">
        <v>35</v>
      </c>
      <c r="E1164" s="20">
        <f t="shared" si="54"/>
        <v>65</v>
      </c>
      <c r="F1164" s="14">
        <v>2.8571</v>
      </c>
      <c r="G1164" s="15">
        <f t="shared" si="55"/>
        <v>2.8571428571428572</v>
      </c>
      <c r="H1164" s="8" t="str">
        <f t="shared" si="56"/>
        <v>Yes</v>
      </c>
    </row>
    <row r="1165" spans="1:8" x14ac:dyDescent="0.4">
      <c r="A1165" s="12" t="s">
        <v>2818</v>
      </c>
      <c r="B1165" s="12" t="s">
        <v>2819</v>
      </c>
      <c r="C1165" s="12" t="s">
        <v>3699</v>
      </c>
      <c r="D1165" s="13">
        <v>39.76</v>
      </c>
      <c r="E1165" s="20">
        <f t="shared" si="54"/>
        <v>60.24</v>
      </c>
      <c r="F1165" s="14">
        <v>2.5150999999999999</v>
      </c>
      <c r="G1165" s="15">
        <f t="shared" si="55"/>
        <v>2.5150905432595576</v>
      </c>
      <c r="H1165" s="8" t="str">
        <f t="shared" si="56"/>
        <v>Yes</v>
      </c>
    </row>
    <row r="1166" spans="1:8" x14ac:dyDescent="0.4">
      <c r="A1166" s="12" t="s">
        <v>2820</v>
      </c>
      <c r="B1166" s="12" t="s">
        <v>2821</v>
      </c>
      <c r="C1166" s="12" t="s">
        <v>3699</v>
      </c>
      <c r="D1166" s="13">
        <v>35</v>
      </c>
      <c r="E1166" s="20">
        <f t="shared" si="54"/>
        <v>65</v>
      </c>
      <c r="F1166" s="14">
        <v>2.8571</v>
      </c>
      <c r="G1166" s="15">
        <f t="shared" si="55"/>
        <v>2.8571428571428572</v>
      </c>
      <c r="H1166" s="8" t="str">
        <f t="shared" si="56"/>
        <v>Yes</v>
      </c>
    </row>
    <row r="1167" spans="1:8" x14ac:dyDescent="0.4">
      <c r="A1167" s="12" t="s">
        <v>2822</v>
      </c>
      <c r="B1167" s="12" t="s">
        <v>2823</v>
      </c>
      <c r="C1167" s="12" t="s">
        <v>3699</v>
      </c>
      <c r="D1167" s="13">
        <v>35</v>
      </c>
      <c r="E1167" s="20">
        <f t="shared" si="54"/>
        <v>65</v>
      </c>
      <c r="F1167" s="14">
        <v>2.8571</v>
      </c>
      <c r="G1167" s="15">
        <f t="shared" si="55"/>
        <v>2.8571428571428572</v>
      </c>
      <c r="H1167" s="8" t="str">
        <f t="shared" si="56"/>
        <v>Yes</v>
      </c>
    </row>
    <row r="1168" spans="1:8" x14ac:dyDescent="0.4">
      <c r="A1168" s="12" t="s">
        <v>3661</v>
      </c>
      <c r="B1168" s="12" t="s">
        <v>3662</v>
      </c>
      <c r="C1168" s="12" t="s">
        <v>3699</v>
      </c>
      <c r="D1168" s="13">
        <v>41.29</v>
      </c>
      <c r="E1168" s="20">
        <f t="shared" si="54"/>
        <v>58.71</v>
      </c>
      <c r="F1168" s="14">
        <v>2.4218999999999999</v>
      </c>
      <c r="G1168" s="15">
        <f t="shared" si="55"/>
        <v>2.4218939210462582</v>
      </c>
      <c r="H1168" s="8" t="str">
        <f t="shared" si="56"/>
        <v>Yes</v>
      </c>
    </row>
    <row r="1169" spans="1:8" x14ac:dyDescent="0.4">
      <c r="A1169" s="12" t="s">
        <v>2824</v>
      </c>
      <c r="B1169" s="12" t="s">
        <v>2825</v>
      </c>
      <c r="C1169" s="12" t="s">
        <v>3699</v>
      </c>
      <c r="D1169" s="13">
        <v>26.5</v>
      </c>
      <c r="E1169" s="20">
        <f t="shared" si="54"/>
        <v>73.5</v>
      </c>
      <c r="F1169" s="14">
        <v>3.7736000000000001</v>
      </c>
      <c r="G1169" s="15">
        <f t="shared" si="55"/>
        <v>3.7735849056603774</v>
      </c>
      <c r="H1169" s="8" t="str">
        <f t="shared" si="56"/>
        <v>Yes</v>
      </c>
    </row>
    <row r="1170" spans="1:8" x14ac:dyDescent="0.4">
      <c r="A1170" s="12" t="s">
        <v>2826</v>
      </c>
      <c r="B1170" s="12" t="s">
        <v>2827</v>
      </c>
      <c r="C1170" s="12" t="s">
        <v>3699</v>
      </c>
      <c r="D1170" s="13">
        <v>35.29</v>
      </c>
      <c r="E1170" s="20">
        <f t="shared" si="54"/>
        <v>64.710000000000008</v>
      </c>
      <c r="F1170" s="14">
        <v>2.8336999999999999</v>
      </c>
      <c r="G1170" s="15">
        <f t="shared" si="55"/>
        <v>2.8336639274582036</v>
      </c>
      <c r="H1170" s="8" t="str">
        <f t="shared" si="56"/>
        <v>Yes</v>
      </c>
    </row>
    <row r="1171" spans="1:8" x14ac:dyDescent="0.4">
      <c r="A1171" s="12" t="s">
        <v>2828</v>
      </c>
      <c r="B1171" s="12" t="s">
        <v>2829</v>
      </c>
      <c r="C1171" s="12" t="s">
        <v>3699</v>
      </c>
      <c r="D1171" s="13">
        <v>35</v>
      </c>
      <c r="E1171" s="20">
        <f t="shared" si="54"/>
        <v>65</v>
      </c>
      <c r="F1171" s="14">
        <v>2.8571</v>
      </c>
      <c r="G1171" s="15">
        <f t="shared" si="55"/>
        <v>2.8571428571428572</v>
      </c>
      <c r="H1171" s="8" t="str">
        <f t="shared" si="56"/>
        <v>Yes</v>
      </c>
    </row>
    <row r="1172" spans="1:8" x14ac:dyDescent="0.4">
      <c r="A1172" s="12" t="s">
        <v>2830</v>
      </c>
      <c r="B1172" s="12" t="s">
        <v>2831</v>
      </c>
      <c r="C1172" s="12" t="s">
        <v>3699</v>
      </c>
      <c r="D1172" s="13">
        <v>20</v>
      </c>
      <c r="E1172" s="20">
        <f t="shared" si="54"/>
        <v>80</v>
      </c>
      <c r="F1172" s="14">
        <v>5</v>
      </c>
      <c r="G1172" s="15">
        <f t="shared" si="55"/>
        <v>5</v>
      </c>
      <c r="H1172" s="8" t="str">
        <f t="shared" si="56"/>
        <v>Yes</v>
      </c>
    </row>
    <row r="1173" spans="1:8" x14ac:dyDescent="0.4">
      <c r="A1173" s="12" t="s">
        <v>2832</v>
      </c>
      <c r="B1173" s="12" t="s">
        <v>2833</v>
      </c>
      <c r="C1173" s="12" t="s">
        <v>3699</v>
      </c>
      <c r="D1173" s="13">
        <v>20</v>
      </c>
      <c r="E1173" s="20">
        <f t="shared" si="54"/>
        <v>80</v>
      </c>
      <c r="F1173" s="14">
        <v>5</v>
      </c>
      <c r="G1173" s="15">
        <f t="shared" si="55"/>
        <v>5</v>
      </c>
      <c r="H1173" s="8" t="str">
        <f t="shared" si="56"/>
        <v>Yes</v>
      </c>
    </row>
    <row r="1174" spans="1:8" x14ac:dyDescent="0.4">
      <c r="A1174" s="12" t="s">
        <v>2834</v>
      </c>
      <c r="B1174" s="12" t="s">
        <v>2835</v>
      </c>
      <c r="C1174" s="12" t="s">
        <v>3699</v>
      </c>
      <c r="D1174" s="13">
        <v>20</v>
      </c>
      <c r="E1174" s="20">
        <f t="shared" si="54"/>
        <v>80</v>
      </c>
      <c r="F1174" s="14">
        <v>5</v>
      </c>
      <c r="G1174" s="15">
        <f t="shared" si="55"/>
        <v>5</v>
      </c>
      <c r="H1174" s="8" t="str">
        <f t="shared" si="56"/>
        <v>Yes</v>
      </c>
    </row>
    <row r="1175" spans="1:8" x14ac:dyDescent="0.4">
      <c r="A1175" s="12" t="s">
        <v>2836</v>
      </c>
      <c r="B1175" s="12" t="s">
        <v>2837</v>
      </c>
      <c r="C1175" s="12" t="s">
        <v>3699</v>
      </c>
      <c r="D1175" s="13">
        <v>20</v>
      </c>
      <c r="E1175" s="20">
        <f t="shared" si="54"/>
        <v>80</v>
      </c>
      <c r="F1175" s="14">
        <v>5</v>
      </c>
      <c r="G1175" s="15">
        <f t="shared" si="55"/>
        <v>5</v>
      </c>
      <c r="H1175" s="8" t="str">
        <f t="shared" si="56"/>
        <v>Yes</v>
      </c>
    </row>
    <row r="1176" spans="1:8" x14ac:dyDescent="0.4">
      <c r="A1176" s="12" t="s">
        <v>2838</v>
      </c>
      <c r="B1176" s="12" t="s">
        <v>2839</v>
      </c>
      <c r="C1176" s="12" t="s">
        <v>3699</v>
      </c>
      <c r="D1176" s="13">
        <v>20</v>
      </c>
      <c r="E1176" s="20">
        <f t="shared" si="54"/>
        <v>80</v>
      </c>
      <c r="F1176" s="14">
        <v>5</v>
      </c>
      <c r="G1176" s="15">
        <f t="shared" si="55"/>
        <v>5</v>
      </c>
      <c r="H1176" s="8" t="str">
        <f t="shared" si="56"/>
        <v>Yes</v>
      </c>
    </row>
    <row r="1177" spans="1:8" x14ac:dyDescent="0.4">
      <c r="A1177" s="12" t="s">
        <v>2842</v>
      </c>
      <c r="B1177" s="12" t="s">
        <v>2843</v>
      </c>
      <c r="C1177" s="12" t="s">
        <v>3699</v>
      </c>
      <c r="D1177" s="13">
        <v>40.43</v>
      </c>
      <c r="E1177" s="20">
        <f t="shared" si="54"/>
        <v>59.57</v>
      </c>
      <c r="F1177" s="14">
        <v>2.4733999999999998</v>
      </c>
      <c r="G1177" s="15">
        <f t="shared" si="55"/>
        <v>2.4734108335394511</v>
      </c>
      <c r="H1177" s="8" t="str">
        <f t="shared" si="56"/>
        <v>Yes</v>
      </c>
    </row>
    <row r="1178" spans="1:8" x14ac:dyDescent="0.4">
      <c r="A1178" s="12" t="s">
        <v>2846</v>
      </c>
      <c r="B1178" s="12" t="s">
        <v>2847</v>
      </c>
      <c r="C1178" s="12" t="s">
        <v>3699</v>
      </c>
      <c r="D1178" s="13">
        <v>20</v>
      </c>
      <c r="E1178" s="20">
        <f t="shared" si="54"/>
        <v>80</v>
      </c>
      <c r="F1178" s="14">
        <v>5</v>
      </c>
      <c r="G1178" s="15">
        <f t="shared" si="55"/>
        <v>5</v>
      </c>
      <c r="H1178" s="8" t="str">
        <f t="shared" si="56"/>
        <v>Yes</v>
      </c>
    </row>
    <row r="1179" spans="1:8" x14ac:dyDescent="0.4">
      <c r="A1179" s="12" t="s">
        <v>2848</v>
      </c>
      <c r="B1179" s="12" t="s">
        <v>2849</v>
      </c>
      <c r="C1179" s="12" t="s">
        <v>3699</v>
      </c>
      <c r="D1179" s="13">
        <v>50</v>
      </c>
      <c r="E1179" s="20">
        <f t="shared" si="54"/>
        <v>50</v>
      </c>
      <c r="F1179" s="14">
        <v>2</v>
      </c>
      <c r="G1179" s="15">
        <f t="shared" si="55"/>
        <v>2</v>
      </c>
      <c r="H1179" s="8" t="str">
        <f t="shared" si="56"/>
        <v>Yes</v>
      </c>
    </row>
    <row r="1180" spans="1:8" x14ac:dyDescent="0.4">
      <c r="A1180" s="12" t="s">
        <v>2850</v>
      </c>
      <c r="B1180" s="12" t="s">
        <v>2851</v>
      </c>
      <c r="C1180" s="12" t="s">
        <v>3699</v>
      </c>
      <c r="D1180" s="13">
        <v>20</v>
      </c>
      <c r="E1180" s="20">
        <f t="shared" si="54"/>
        <v>80</v>
      </c>
      <c r="F1180" s="14">
        <v>5</v>
      </c>
      <c r="G1180" s="15">
        <f t="shared" si="55"/>
        <v>5</v>
      </c>
      <c r="H1180" s="8" t="str">
        <f t="shared" si="56"/>
        <v>Yes</v>
      </c>
    </row>
    <row r="1181" spans="1:8" x14ac:dyDescent="0.4">
      <c r="A1181" s="12" t="s">
        <v>2852</v>
      </c>
      <c r="B1181" s="12" t="s">
        <v>2853</v>
      </c>
      <c r="C1181" s="12" t="s">
        <v>3699</v>
      </c>
      <c r="D1181" s="13">
        <v>26.5</v>
      </c>
      <c r="E1181" s="20">
        <f t="shared" si="54"/>
        <v>73.5</v>
      </c>
      <c r="F1181" s="14">
        <v>3.7736000000000001</v>
      </c>
      <c r="G1181" s="15">
        <f t="shared" si="55"/>
        <v>3.7735849056603774</v>
      </c>
      <c r="H1181" s="8" t="str">
        <f t="shared" si="56"/>
        <v>Yes</v>
      </c>
    </row>
    <row r="1182" spans="1:8" x14ac:dyDescent="0.4">
      <c r="A1182" s="12" t="s">
        <v>2854</v>
      </c>
      <c r="B1182" s="12" t="s">
        <v>2855</v>
      </c>
      <c r="C1182" s="12" t="s">
        <v>3699</v>
      </c>
      <c r="D1182" s="13">
        <v>20</v>
      </c>
      <c r="E1182" s="20">
        <f t="shared" si="54"/>
        <v>80</v>
      </c>
      <c r="F1182" s="14">
        <v>5</v>
      </c>
      <c r="G1182" s="15">
        <f t="shared" si="55"/>
        <v>5</v>
      </c>
      <c r="H1182" s="8" t="str">
        <f t="shared" si="56"/>
        <v>Yes</v>
      </c>
    </row>
    <row r="1183" spans="1:8" x14ac:dyDescent="0.4">
      <c r="A1183" s="12" t="s">
        <v>2858</v>
      </c>
      <c r="B1183" s="12" t="s">
        <v>2859</v>
      </c>
      <c r="C1183" s="12" t="s">
        <v>3699</v>
      </c>
      <c r="D1183" s="13">
        <v>35</v>
      </c>
      <c r="E1183" s="20">
        <f t="shared" si="54"/>
        <v>65</v>
      </c>
      <c r="F1183" s="14">
        <v>2.8571</v>
      </c>
      <c r="G1183" s="15">
        <f t="shared" si="55"/>
        <v>2.8571428571428572</v>
      </c>
      <c r="H1183" s="8" t="str">
        <f t="shared" si="56"/>
        <v>Yes</v>
      </c>
    </row>
    <row r="1184" spans="1:8" x14ac:dyDescent="0.4">
      <c r="A1184" s="12" t="s">
        <v>2860</v>
      </c>
      <c r="B1184" s="12" t="s">
        <v>2861</v>
      </c>
      <c r="C1184" s="12" t="s">
        <v>3699</v>
      </c>
      <c r="D1184" s="13">
        <v>35.32</v>
      </c>
      <c r="E1184" s="20">
        <f t="shared" si="54"/>
        <v>64.680000000000007</v>
      </c>
      <c r="F1184" s="14">
        <v>2.8313000000000001</v>
      </c>
      <c r="G1184" s="15">
        <f t="shared" si="55"/>
        <v>2.8312570781426953</v>
      </c>
      <c r="H1184" s="8" t="str">
        <f t="shared" si="56"/>
        <v>Yes</v>
      </c>
    </row>
    <row r="1185" spans="1:8" x14ac:dyDescent="0.4">
      <c r="A1185" s="12" t="s">
        <v>2864</v>
      </c>
      <c r="B1185" s="12" t="s">
        <v>2865</v>
      </c>
      <c r="C1185" s="12" t="s">
        <v>3699</v>
      </c>
      <c r="D1185" s="13">
        <v>35</v>
      </c>
      <c r="E1185" s="20">
        <f t="shared" si="54"/>
        <v>65</v>
      </c>
      <c r="F1185" s="14">
        <v>2.8571</v>
      </c>
      <c r="G1185" s="15">
        <f t="shared" si="55"/>
        <v>2.8571428571428572</v>
      </c>
      <c r="H1185" s="8" t="str">
        <f t="shared" si="56"/>
        <v>Yes</v>
      </c>
    </row>
    <row r="1186" spans="1:8" x14ac:dyDescent="0.4">
      <c r="A1186" s="12" t="s">
        <v>2868</v>
      </c>
      <c r="B1186" s="12" t="s">
        <v>2869</v>
      </c>
      <c r="C1186" s="12" t="s">
        <v>3699</v>
      </c>
      <c r="D1186" s="13">
        <v>38.86</v>
      </c>
      <c r="E1186" s="20">
        <f t="shared" si="54"/>
        <v>61.14</v>
      </c>
      <c r="F1186" s="14">
        <v>2.5733000000000001</v>
      </c>
      <c r="G1186" s="15">
        <f t="shared" si="55"/>
        <v>2.5733401955738548</v>
      </c>
      <c r="H1186" s="8" t="str">
        <f t="shared" si="56"/>
        <v>Yes</v>
      </c>
    </row>
    <row r="1187" spans="1:8" x14ac:dyDescent="0.4">
      <c r="A1187" s="12" t="s">
        <v>2870</v>
      </c>
      <c r="B1187" s="12" t="s">
        <v>2871</v>
      </c>
      <c r="C1187" s="12" t="s">
        <v>3699</v>
      </c>
      <c r="D1187" s="13">
        <v>36.81</v>
      </c>
      <c r="E1187" s="20">
        <f t="shared" si="54"/>
        <v>63.19</v>
      </c>
      <c r="F1187" s="14">
        <v>2.7166999999999999</v>
      </c>
      <c r="G1187" s="15">
        <f t="shared" si="55"/>
        <v>2.7166530834012494</v>
      </c>
      <c r="H1187" s="8" t="str">
        <f t="shared" si="56"/>
        <v>Yes</v>
      </c>
    </row>
    <row r="1188" spans="1:8" x14ac:dyDescent="0.4">
      <c r="A1188" s="12" t="s">
        <v>2874</v>
      </c>
      <c r="B1188" s="12" t="s">
        <v>2875</v>
      </c>
      <c r="C1188" s="12" t="s">
        <v>3699</v>
      </c>
      <c r="D1188" s="13">
        <v>35</v>
      </c>
      <c r="E1188" s="20">
        <f t="shared" si="54"/>
        <v>65</v>
      </c>
      <c r="F1188" s="14">
        <v>2.8571</v>
      </c>
      <c r="G1188" s="15">
        <f t="shared" si="55"/>
        <v>2.8571428571428572</v>
      </c>
      <c r="H1188" s="8" t="str">
        <f t="shared" si="56"/>
        <v>Yes</v>
      </c>
    </row>
    <row r="1189" spans="1:8" x14ac:dyDescent="0.4">
      <c r="A1189" s="12" t="s">
        <v>2878</v>
      </c>
      <c r="B1189" s="12" t="s">
        <v>2879</v>
      </c>
      <c r="C1189" s="12" t="s">
        <v>3699</v>
      </c>
      <c r="D1189" s="13">
        <v>39.97</v>
      </c>
      <c r="E1189" s="20">
        <f t="shared" si="54"/>
        <v>60.03</v>
      </c>
      <c r="F1189" s="14">
        <v>2.5019</v>
      </c>
      <c r="G1189" s="15">
        <f t="shared" si="55"/>
        <v>2.5018764073054793</v>
      </c>
      <c r="H1189" s="8" t="str">
        <f t="shared" si="56"/>
        <v>Yes</v>
      </c>
    </row>
    <row r="1190" spans="1:8" x14ac:dyDescent="0.4">
      <c r="A1190" s="12" t="s">
        <v>2880</v>
      </c>
      <c r="B1190" s="12" t="s">
        <v>2881</v>
      </c>
      <c r="C1190" s="12" t="s">
        <v>3699</v>
      </c>
      <c r="D1190" s="13">
        <v>35</v>
      </c>
      <c r="E1190" s="20">
        <f t="shared" si="54"/>
        <v>65</v>
      </c>
      <c r="F1190" s="14">
        <v>2.8571</v>
      </c>
      <c r="G1190" s="15">
        <f t="shared" si="55"/>
        <v>2.8571428571428572</v>
      </c>
      <c r="H1190" s="8" t="str">
        <f t="shared" si="56"/>
        <v>Yes</v>
      </c>
    </row>
    <row r="1191" spans="1:8" x14ac:dyDescent="0.4">
      <c r="A1191" s="12" t="s">
        <v>2882</v>
      </c>
      <c r="B1191" s="12" t="s">
        <v>2883</v>
      </c>
      <c r="C1191" s="12" t="s">
        <v>3699</v>
      </c>
      <c r="D1191" s="13">
        <v>37.159999999999997</v>
      </c>
      <c r="E1191" s="20">
        <f t="shared" si="54"/>
        <v>62.84</v>
      </c>
      <c r="F1191" s="14">
        <v>2.6911</v>
      </c>
      <c r="G1191" s="15">
        <f t="shared" si="55"/>
        <v>2.6910656620021531</v>
      </c>
      <c r="H1191" s="8" t="str">
        <f t="shared" si="56"/>
        <v>Yes</v>
      </c>
    </row>
    <row r="1192" spans="1:8" x14ac:dyDescent="0.4">
      <c r="A1192" s="12" t="s">
        <v>2884</v>
      </c>
      <c r="B1192" s="12" t="s">
        <v>2885</v>
      </c>
      <c r="C1192" s="12" t="s">
        <v>3699</v>
      </c>
      <c r="D1192" s="13">
        <v>26.5</v>
      </c>
      <c r="E1192" s="20">
        <f t="shared" si="54"/>
        <v>73.5</v>
      </c>
      <c r="F1192" s="14">
        <v>3.7736000000000001</v>
      </c>
      <c r="G1192" s="15">
        <f t="shared" si="55"/>
        <v>3.7735849056603774</v>
      </c>
      <c r="H1192" s="8" t="str">
        <f t="shared" si="56"/>
        <v>Yes</v>
      </c>
    </row>
    <row r="1193" spans="1:8" x14ac:dyDescent="0.4">
      <c r="A1193" s="12" t="s">
        <v>2886</v>
      </c>
      <c r="B1193" s="12" t="s">
        <v>2887</v>
      </c>
      <c r="C1193" s="12" t="s">
        <v>3699</v>
      </c>
      <c r="D1193" s="13">
        <v>39.81</v>
      </c>
      <c r="E1193" s="20">
        <f t="shared" si="54"/>
        <v>60.19</v>
      </c>
      <c r="F1193" s="14">
        <v>2.5118999999999998</v>
      </c>
      <c r="G1193" s="15">
        <f t="shared" si="55"/>
        <v>2.5119316754584275</v>
      </c>
      <c r="H1193" s="8" t="str">
        <f t="shared" si="56"/>
        <v>Yes</v>
      </c>
    </row>
    <row r="1194" spans="1:8" x14ac:dyDescent="0.4">
      <c r="A1194" s="12" t="s">
        <v>2888</v>
      </c>
      <c r="B1194" s="12" t="s">
        <v>2889</v>
      </c>
      <c r="C1194" s="12" t="s">
        <v>3699</v>
      </c>
      <c r="D1194" s="13">
        <v>35.54</v>
      </c>
      <c r="E1194" s="20">
        <f t="shared" si="54"/>
        <v>64.460000000000008</v>
      </c>
      <c r="F1194" s="14">
        <v>2.8136999999999999</v>
      </c>
      <c r="G1194" s="15">
        <f t="shared" si="55"/>
        <v>2.8137310073157007</v>
      </c>
      <c r="H1194" s="8" t="str">
        <f t="shared" si="56"/>
        <v>Yes</v>
      </c>
    </row>
    <row r="1195" spans="1:8" x14ac:dyDescent="0.4">
      <c r="A1195" s="12" t="s">
        <v>2890</v>
      </c>
      <c r="B1195" s="12" t="s">
        <v>2891</v>
      </c>
      <c r="C1195" s="12" t="s">
        <v>3699</v>
      </c>
      <c r="D1195" s="13">
        <v>37.76</v>
      </c>
      <c r="E1195" s="20">
        <f t="shared" si="54"/>
        <v>62.24</v>
      </c>
      <c r="F1195" s="14">
        <v>2.6482999999999999</v>
      </c>
      <c r="G1195" s="15">
        <f t="shared" si="55"/>
        <v>2.648305084745763</v>
      </c>
      <c r="H1195" s="8" t="str">
        <f t="shared" si="56"/>
        <v>Yes</v>
      </c>
    </row>
    <row r="1196" spans="1:8" x14ac:dyDescent="0.4">
      <c r="A1196" s="12" t="s">
        <v>2892</v>
      </c>
      <c r="B1196" s="12" t="s">
        <v>2893</v>
      </c>
      <c r="C1196" s="12" t="s">
        <v>3699</v>
      </c>
      <c r="D1196" s="13">
        <v>35</v>
      </c>
      <c r="E1196" s="20">
        <f t="shared" si="54"/>
        <v>65</v>
      </c>
      <c r="F1196" s="14">
        <v>2.8571</v>
      </c>
      <c r="G1196" s="15">
        <f t="shared" si="55"/>
        <v>2.8571428571428572</v>
      </c>
      <c r="H1196" s="8" t="str">
        <f t="shared" si="56"/>
        <v>Yes</v>
      </c>
    </row>
    <row r="1197" spans="1:8" x14ac:dyDescent="0.4">
      <c r="A1197" s="12" t="s">
        <v>2896</v>
      </c>
      <c r="B1197" s="12" t="s">
        <v>2897</v>
      </c>
      <c r="C1197" s="12" t="s">
        <v>3699</v>
      </c>
      <c r="D1197" s="13">
        <v>23.03</v>
      </c>
      <c r="E1197" s="20">
        <f t="shared" si="54"/>
        <v>76.97</v>
      </c>
      <c r="F1197" s="14">
        <v>4.3422000000000001</v>
      </c>
      <c r="G1197" s="15">
        <f t="shared" si="55"/>
        <v>4.3421623968736425</v>
      </c>
      <c r="H1197" s="8" t="str">
        <f t="shared" si="56"/>
        <v>Yes</v>
      </c>
    </row>
    <row r="1198" spans="1:8" x14ac:dyDescent="0.4">
      <c r="A1198" s="12" t="s">
        <v>2898</v>
      </c>
      <c r="B1198" s="12" t="s">
        <v>2899</v>
      </c>
      <c r="C1198" s="12" t="s">
        <v>3699</v>
      </c>
      <c r="D1198" s="13">
        <v>35</v>
      </c>
      <c r="E1198" s="20">
        <f t="shared" si="54"/>
        <v>65</v>
      </c>
      <c r="F1198" s="14">
        <v>2.8571</v>
      </c>
      <c r="G1198" s="15">
        <f t="shared" si="55"/>
        <v>2.8571428571428572</v>
      </c>
      <c r="H1198" s="8" t="str">
        <f t="shared" si="56"/>
        <v>Yes</v>
      </c>
    </row>
    <row r="1199" spans="1:8" x14ac:dyDescent="0.4">
      <c r="A1199" s="12" t="s">
        <v>2904</v>
      </c>
      <c r="B1199" s="12" t="s">
        <v>2905</v>
      </c>
      <c r="C1199" s="12" t="s">
        <v>3699</v>
      </c>
      <c r="D1199" s="13">
        <v>35</v>
      </c>
      <c r="E1199" s="20">
        <f t="shared" si="54"/>
        <v>65</v>
      </c>
      <c r="F1199" s="14">
        <v>2.8571</v>
      </c>
      <c r="G1199" s="15">
        <f t="shared" si="55"/>
        <v>2.8571428571428572</v>
      </c>
      <c r="H1199" s="8" t="str">
        <f t="shared" si="56"/>
        <v>Yes</v>
      </c>
    </row>
    <row r="1200" spans="1:8" x14ac:dyDescent="0.4">
      <c r="A1200" s="12" t="s">
        <v>2906</v>
      </c>
      <c r="B1200" s="12" t="s">
        <v>2907</v>
      </c>
      <c r="C1200" s="12" t="s">
        <v>3699</v>
      </c>
      <c r="D1200" s="13">
        <v>28.75</v>
      </c>
      <c r="E1200" s="20">
        <f t="shared" si="54"/>
        <v>71.25</v>
      </c>
      <c r="F1200" s="14">
        <v>3.4782999999999999</v>
      </c>
      <c r="G1200" s="15">
        <f t="shared" si="55"/>
        <v>3.4782608695652173</v>
      </c>
      <c r="H1200" s="8" t="str">
        <f t="shared" si="56"/>
        <v>Yes</v>
      </c>
    </row>
    <row r="1201" spans="1:8" x14ac:dyDescent="0.4">
      <c r="A1201" s="12" t="s">
        <v>2910</v>
      </c>
      <c r="B1201" s="12" t="s">
        <v>2911</v>
      </c>
      <c r="C1201" s="12" t="s">
        <v>3699</v>
      </c>
      <c r="D1201" s="13">
        <v>29.68</v>
      </c>
      <c r="E1201" s="20">
        <f t="shared" si="54"/>
        <v>70.319999999999993</v>
      </c>
      <c r="F1201" s="14">
        <v>3.3693</v>
      </c>
      <c r="G1201" s="15">
        <f t="shared" si="55"/>
        <v>3.3692722371967654</v>
      </c>
      <c r="H1201" s="8" t="str">
        <f t="shared" si="56"/>
        <v>Yes</v>
      </c>
    </row>
    <row r="1202" spans="1:8" x14ac:dyDescent="0.4">
      <c r="A1202" s="12" t="s">
        <v>2912</v>
      </c>
      <c r="B1202" s="12" t="s">
        <v>2913</v>
      </c>
      <c r="C1202" s="12" t="s">
        <v>3699</v>
      </c>
      <c r="D1202" s="13">
        <v>27.11</v>
      </c>
      <c r="E1202" s="20">
        <f t="shared" si="54"/>
        <v>72.89</v>
      </c>
      <c r="F1202" s="14">
        <v>3.6886999999999999</v>
      </c>
      <c r="G1202" s="15">
        <f t="shared" si="55"/>
        <v>3.6886757654002214</v>
      </c>
      <c r="H1202" s="8" t="str">
        <f t="shared" si="56"/>
        <v>Yes</v>
      </c>
    </row>
    <row r="1203" spans="1:8" x14ac:dyDescent="0.4">
      <c r="A1203" s="12" t="s">
        <v>2914</v>
      </c>
      <c r="B1203" s="12" t="s">
        <v>2915</v>
      </c>
      <c r="C1203" s="12" t="s">
        <v>3699</v>
      </c>
      <c r="D1203" s="13">
        <v>32.020000000000003</v>
      </c>
      <c r="E1203" s="20">
        <f t="shared" si="54"/>
        <v>67.97999999999999</v>
      </c>
      <c r="F1203" s="14">
        <v>3.1230000000000002</v>
      </c>
      <c r="G1203" s="15">
        <f t="shared" si="55"/>
        <v>3.1230480949406618</v>
      </c>
      <c r="H1203" s="8" t="str">
        <f t="shared" si="56"/>
        <v>Yes</v>
      </c>
    </row>
    <row r="1204" spans="1:8" x14ac:dyDescent="0.4">
      <c r="A1204" s="12" t="s">
        <v>3665</v>
      </c>
      <c r="B1204" s="12" t="s">
        <v>3666</v>
      </c>
      <c r="C1204" s="12" t="s">
        <v>3699</v>
      </c>
      <c r="D1204" s="13">
        <v>41.43</v>
      </c>
      <c r="E1204" s="20">
        <f t="shared" si="54"/>
        <v>58.57</v>
      </c>
      <c r="F1204" s="14">
        <v>2.4137</v>
      </c>
      <c r="G1204" s="15">
        <f t="shared" si="55"/>
        <v>2.4137098720733769</v>
      </c>
      <c r="H1204" s="8" t="str">
        <f t="shared" si="56"/>
        <v>Yes</v>
      </c>
    </row>
    <row r="1205" spans="1:8" x14ac:dyDescent="0.4">
      <c r="A1205" s="12" t="s">
        <v>2918</v>
      </c>
      <c r="B1205" s="12" t="s">
        <v>2919</v>
      </c>
      <c r="C1205" s="12" t="s">
        <v>3699</v>
      </c>
      <c r="D1205" s="13">
        <v>50</v>
      </c>
      <c r="E1205" s="20">
        <f t="shared" si="54"/>
        <v>50</v>
      </c>
      <c r="F1205" s="14">
        <v>2</v>
      </c>
      <c r="G1205" s="15">
        <f t="shared" si="55"/>
        <v>2</v>
      </c>
      <c r="H1205" s="8" t="str">
        <f t="shared" si="56"/>
        <v>Yes</v>
      </c>
    </row>
    <row r="1206" spans="1:8" x14ac:dyDescent="0.4">
      <c r="A1206" s="12" t="s">
        <v>2920</v>
      </c>
      <c r="B1206" s="12" t="s">
        <v>2921</v>
      </c>
      <c r="C1206" s="12" t="s">
        <v>3699</v>
      </c>
      <c r="D1206" s="13">
        <v>39.18</v>
      </c>
      <c r="E1206" s="20">
        <f t="shared" si="54"/>
        <v>60.82</v>
      </c>
      <c r="F1206" s="14">
        <v>2.5522999999999998</v>
      </c>
      <c r="G1206" s="15">
        <f t="shared" si="55"/>
        <v>2.5523226135783563</v>
      </c>
      <c r="H1206" s="8" t="str">
        <f t="shared" si="56"/>
        <v>Yes</v>
      </c>
    </row>
    <row r="1207" spans="1:8" x14ac:dyDescent="0.4">
      <c r="A1207" s="12" t="s">
        <v>2922</v>
      </c>
      <c r="B1207" s="12" t="s">
        <v>2923</v>
      </c>
      <c r="C1207" s="12" t="s">
        <v>3699</v>
      </c>
      <c r="D1207" s="13">
        <v>50</v>
      </c>
      <c r="E1207" s="20">
        <f t="shared" si="54"/>
        <v>50</v>
      </c>
      <c r="F1207" s="14">
        <v>2</v>
      </c>
      <c r="G1207" s="15">
        <f t="shared" si="55"/>
        <v>2</v>
      </c>
      <c r="H1207" s="8" t="str">
        <f t="shared" si="56"/>
        <v>Yes</v>
      </c>
    </row>
    <row r="1208" spans="1:8" x14ac:dyDescent="0.4">
      <c r="A1208" s="12" t="s">
        <v>2924</v>
      </c>
      <c r="B1208" s="12" t="s">
        <v>2925</v>
      </c>
      <c r="C1208" s="12" t="s">
        <v>3699</v>
      </c>
      <c r="D1208" s="13">
        <v>50</v>
      </c>
      <c r="E1208" s="20">
        <f t="shared" si="54"/>
        <v>50</v>
      </c>
      <c r="F1208" s="14">
        <v>2</v>
      </c>
      <c r="G1208" s="15">
        <f t="shared" si="55"/>
        <v>2</v>
      </c>
      <c r="H1208" s="8" t="str">
        <f t="shared" si="56"/>
        <v>Yes</v>
      </c>
    </row>
    <row r="1209" spans="1:8" x14ac:dyDescent="0.4">
      <c r="A1209" s="12" t="s">
        <v>2926</v>
      </c>
      <c r="B1209" s="12" t="s">
        <v>2927</v>
      </c>
      <c r="C1209" s="12" t="s">
        <v>3699</v>
      </c>
      <c r="D1209" s="13">
        <v>50</v>
      </c>
      <c r="E1209" s="20">
        <f t="shared" si="54"/>
        <v>50</v>
      </c>
      <c r="F1209" s="14">
        <v>2</v>
      </c>
      <c r="G1209" s="15">
        <f t="shared" si="55"/>
        <v>2</v>
      </c>
      <c r="H1209" s="8" t="str">
        <f t="shared" si="56"/>
        <v>Yes</v>
      </c>
    </row>
    <row r="1210" spans="1:8" x14ac:dyDescent="0.4">
      <c r="A1210" s="12" t="s">
        <v>2928</v>
      </c>
      <c r="B1210" s="12" t="s">
        <v>2929</v>
      </c>
      <c r="C1210" s="12" t="s">
        <v>3699</v>
      </c>
      <c r="D1210" s="13">
        <v>50</v>
      </c>
      <c r="E1210" s="20">
        <f t="shared" si="54"/>
        <v>50</v>
      </c>
      <c r="F1210" s="14">
        <v>2</v>
      </c>
      <c r="G1210" s="15">
        <f t="shared" si="55"/>
        <v>2</v>
      </c>
      <c r="H1210" s="8" t="str">
        <f t="shared" si="56"/>
        <v>Yes</v>
      </c>
    </row>
    <row r="1211" spans="1:8" x14ac:dyDescent="0.4">
      <c r="A1211" s="12" t="s">
        <v>2930</v>
      </c>
      <c r="B1211" s="12" t="s">
        <v>2931</v>
      </c>
      <c r="C1211" s="12" t="s">
        <v>3699</v>
      </c>
      <c r="D1211" s="13">
        <v>50</v>
      </c>
      <c r="E1211" s="20">
        <f t="shared" si="54"/>
        <v>50</v>
      </c>
      <c r="F1211" s="14">
        <v>2</v>
      </c>
      <c r="G1211" s="15">
        <f t="shared" si="55"/>
        <v>2</v>
      </c>
      <c r="H1211" s="8" t="str">
        <f t="shared" si="56"/>
        <v>Yes</v>
      </c>
    </row>
    <row r="1212" spans="1:8" x14ac:dyDescent="0.4">
      <c r="A1212" s="12" t="s">
        <v>2932</v>
      </c>
      <c r="B1212" s="12" t="s">
        <v>2933</v>
      </c>
      <c r="C1212" s="12" t="s">
        <v>3699</v>
      </c>
      <c r="D1212" s="13">
        <v>50</v>
      </c>
      <c r="E1212" s="20">
        <f t="shared" si="54"/>
        <v>50</v>
      </c>
      <c r="F1212" s="14">
        <v>2</v>
      </c>
      <c r="G1212" s="15">
        <f t="shared" si="55"/>
        <v>2</v>
      </c>
      <c r="H1212" s="8" t="str">
        <f t="shared" si="56"/>
        <v>Yes</v>
      </c>
    </row>
    <row r="1213" spans="1:8" x14ac:dyDescent="0.4">
      <c r="A1213" s="12" t="s">
        <v>2934</v>
      </c>
      <c r="B1213" s="12" t="s">
        <v>2935</v>
      </c>
      <c r="C1213" s="12" t="s">
        <v>3699</v>
      </c>
      <c r="D1213" s="13">
        <v>50</v>
      </c>
      <c r="E1213" s="20">
        <f t="shared" si="54"/>
        <v>50</v>
      </c>
      <c r="F1213" s="14">
        <v>2</v>
      </c>
      <c r="G1213" s="15">
        <f t="shared" si="55"/>
        <v>2</v>
      </c>
      <c r="H1213" s="8" t="str">
        <f t="shared" si="56"/>
        <v>Yes</v>
      </c>
    </row>
    <row r="1214" spans="1:8" x14ac:dyDescent="0.4">
      <c r="A1214" s="12" t="s">
        <v>2936</v>
      </c>
      <c r="B1214" s="12" t="s">
        <v>2937</v>
      </c>
      <c r="C1214" s="12" t="s">
        <v>3699</v>
      </c>
      <c r="D1214" s="13">
        <v>50</v>
      </c>
      <c r="E1214" s="20">
        <f t="shared" si="54"/>
        <v>50</v>
      </c>
      <c r="F1214" s="14">
        <v>2</v>
      </c>
      <c r="G1214" s="15">
        <f t="shared" si="55"/>
        <v>2</v>
      </c>
      <c r="H1214" s="8" t="str">
        <f t="shared" si="56"/>
        <v>Yes</v>
      </c>
    </row>
    <row r="1215" spans="1:8" x14ac:dyDescent="0.4">
      <c r="A1215" s="12" t="s">
        <v>2938</v>
      </c>
      <c r="B1215" s="12" t="s">
        <v>2939</v>
      </c>
      <c r="C1215" s="12" t="s">
        <v>3699</v>
      </c>
      <c r="D1215" s="13">
        <v>50</v>
      </c>
      <c r="E1215" s="20">
        <f t="shared" si="54"/>
        <v>50</v>
      </c>
      <c r="F1215" s="14">
        <v>2</v>
      </c>
      <c r="G1215" s="15">
        <f t="shared" si="55"/>
        <v>2</v>
      </c>
      <c r="H1215" s="8" t="str">
        <f t="shared" si="56"/>
        <v>Yes</v>
      </c>
    </row>
    <row r="1216" spans="1:8" x14ac:dyDescent="0.4">
      <c r="A1216" s="12" t="s">
        <v>2940</v>
      </c>
      <c r="B1216" s="12" t="s">
        <v>2941</v>
      </c>
      <c r="C1216" s="12" t="s">
        <v>3699</v>
      </c>
      <c r="D1216" s="13">
        <v>36.83</v>
      </c>
      <c r="E1216" s="20">
        <f t="shared" si="54"/>
        <v>63.17</v>
      </c>
      <c r="F1216" s="14">
        <v>2.7151999999999998</v>
      </c>
      <c r="G1216" s="15">
        <f t="shared" si="55"/>
        <v>2.7151778441487919</v>
      </c>
      <c r="H1216" s="8" t="str">
        <f t="shared" si="56"/>
        <v>Yes</v>
      </c>
    </row>
    <row r="1217" spans="1:8" x14ac:dyDescent="0.4">
      <c r="A1217" s="12" t="s">
        <v>2942</v>
      </c>
      <c r="B1217" s="12" t="s">
        <v>2943</v>
      </c>
      <c r="C1217" s="12" t="s">
        <v>3699</v>
      </c>
      <c r="D1217" s="13">
        <v>39.700000000000003</v>
      </c>
      <c r="E1217" s="20">
        <f t="shared" si="54"/>
        <v>60.3</v>
      </c>
      <c r="F1217" s="14">
        <v>2.5188999999999999</v>
      </c>
      <c r="G1217" s="15">
        <f t="shared" si="55"/>
        <v>2.5188916876574305</v>
      </c>
      <c r="H1217" s="8" t="str">
        <f t="shared" si="56"/>
        <v>Yes</v>
      </c>
    </row>
    <row r="1218" spans="1:8" x14ac:dyDescent="0.4">
      <c r="A1218" s="12" t="s">
        <v>2946</v>
      </c>
      <c r="B1218" s="12" t="s">
        <v>2947</v>
      </c>
      <c r="C1218" s="12" t="s">
        <v>3699</v>
      </c>
      <c r="D1218" s="13">
        <v>39.9</v>
      </c>
      <c r="E1218" s="20">
        <f t="shared" si="54"/>
        <v>60.1</v>
      </c>
      <c r="F1218" s="14">
        <v>2.5063</v>
      </c>
      <c r="G1218" s="15">
        <f t="shared" si="55"/>
        <v>2.5062656641604013</v>
      </c>
      <c r="H1218" s="8" t="str">
        <f t="shared" si="56"/>
        <v>Yes</v>
      </c>
    </row>
    <row r="1219" spans="1:8" x14ac:dyDescent="0.4">
      <c r="A1219" s="12" t="s">
        <v>2950</v>
      </c>
      <c r="B1219" s="12" t="s">
        <v>2951</v>
      </c>
      <c r="C1219" s="12" t="s">
        <v>3699</v>
      </c>
      <c r="D1219" s="13">
        <v>35</v>
      </c>
      <c r="E1219" s="20">
        <f t="shared" si="54"/>
        <v>65</v>
      </c>
      <c r="F1219" s="14">
        <v>2.8571</v>
      </c>
      <c r="G1219" s="15">
        <f t="shared" si="55"/>
        <v>2.8571428571428572</v>
      </c>
      <c r="H1219" s="8" t="str">
        <f t="shared" si="56"/>
        <v>Yes</v>
      </c>
    </row>
    <row r="1220" spans="1:8" x14ac:dyDescent="0.4">
      <c r="A1220" s="12" t="s">
        <v>2952</v>
      </c>
      <c r="B1220" s="12" t="s">
        <v>2953</v>
      </c>
      <c r="C1220" s="12" t="s">
        <v>3699</v>
      </c>
      <c r="D1220" s="13">
        <v>35</v>
      </c>
      <c r="E1220" s="20">
        <f t="shared" si="54"/>
        <v>65</v>
      </c>
      <c r="F1220" s="14">
        <v>2.8571</v>
      </c>
      <c r="G1220" s="15">
        <f t="shared" si="55"/>
        <v>2.8571428571428572</v>
      </c>
      <c r="H1220" s="8" t="str">
        <f t="shared" si="56"/>
        <v>Yes</v>
      </c>
    </row>
    <row r="1221" spans="1:8" x14ac:dyDescent="0.4">
      <c r="A1221" s="12" t="s">
        <v>2954</v>
      </c>
      <c r="B1221" s="12" t="s">
        <v>2955</v>
      </c>
      <c r="C1221" s="12" t="s">
        <v>3699</v>
      </c>
      <c r="D1221" s="13">
        <v>35</v>
      </c>
      <c r="E1221" s="20">
        <f t="shared" si="54"/>
        <v>65</v>
      </c>
      <c r="F1221" s="14">
        <v>2.8571</v>
      </c>
      <c r="G1221" s="15">
        <f t="shared" si="55"/>
        <v>2.8571428571428572</v>
      </c>
      <c r="H1221" s="8" t="str">
        <f t="shared" si="56"/>
        <v>Yes</v>
      </c>
    </row>
    <row r="1222" spans="1:8" x14ac:dyDescent="0.4">
      <c r="A1222" s="12" t="s">
        <v>2956</v>
      </c>
      <c r="B1222" s="12" t="s">
        <v>2957</v>
      </c>
      <c r="C1222" s="12" t="s">
        <v>3699</v>
      </c>
      <c r="D1222" s="13">
        <v>31.82</v>
      </c>
      <c r="E1222" s="20">
        <f t="shared" ref="E1222:E1285" si="57">100-D1222</f>
        <v>68.180000000000007</v>
      </c>
      <c r="F1222" s="14">
        <v>3.1427</v>
      </c>
      <c r="G1222" s="15">
        <f t="shared" ref="G1222:G1285" si="58">IFERROR(100/D1222,"")</f>
        <v>3.1426775612822122</v>
      </c>
      <c r="H1222" s="8" t="str">
        <f t="shared" ref="H1222:H1285" si="59">IF(E1222&gt;0,"Yes","No — 0% funding")</f>
        <v>Yes</v>
      </c>
    </row>
    <row r="1223" spans="1:8" x14ac:dyDescent="0.4">
      <c r="A1223" s="12" t="s">
        <v>2958</v>
      </c>
      <c r="B1223" s="12" t="s">
        <v>2959</v>
      </c>
      <c r="C1223" s="12" t="s">
        <v>3699</v>
      </c>
      <c r="D1223" s="13">
        <v>35</v>
      </c>
      <c r="E1223" s="20">
        <f t="shared" si="57"/>
        <v>65</v>
      </c>
      <c r="F1223" s="14">
        <v>2.8571</v>
      </c>
      <c r="G1223" s="15">
        <f t="shared" si="58"/>
        <v>2.8571428571428572</v>
      </c>
      <c r="H1223" s="8" t="str">
        <f t="shared" si="59"/>
        <v>Yes</v>
      </c>
    </row>
    <row r="1224" spans="1:8" x14ac:dyDescent="0.4">
      <c r="A1224" s="12" t="s">
        <v>2960</v>
      </c>
      <c r="B1224" s="12" t="s">
        <v>2961</v>
      </c>
      <c r="C1224" s="12" t="s">
        <v>3699</v>
      </c>
      <c r="D1224" s="13">
        <v>35</v>
      </c>
      <c r="E1224" s="20">
        <f t="shared" si="57"/>
        <v>65</v>
      </c>
      <c r="F1224" s="14">
        <v>2.8571</v>
      </c>
      <c r="G1224" s="15">
        <f t="shared" si="58"/>
        <v>2.8571428571428572</v>
      </c>
      <c r="H1224" s="8" t="str">
        <f t="shared" si="59"/>
        <v>Yes</v>
      </c>
    </row>
    <row r="1225" spans="1:8" x14ac:dyDescent="0.4">
      <c r="A1225" s="12" t="s">
        <v>2962</v>
      </c>
      <c r="B1225" s="12" t="s">
        <v>2963</v>
      </c>
      <c r="C1225" s="12" t="s">
        <v>3699</v>
      </c>
      <c r="D1225" s="13">
        <v>35.93</v>
      </c>
      <c r="E1225" s="20">
        <f t="shared" si="57"/>
        <v>64.069999999999993</v>
      </c>
      <c r="F1225" s="14">
        <v>2.7831999999999999</v>
      </c>
      <c r="G1225" s="15">
        <f t="shared" si="58"/>
        <v>2.7831895352073475</v>
      </c>
      <c r="H1225" s="8" t="str">
        <f t="shared" si="59"/>
        <v>Yes</v>
      </c>
    </row>
    <row r="1226" spans="1:8" x14ac:dyDescent="0.4">
      <c r="A1226" s="12" t="s">
        <v>2966</v>
      </c>
      <c r="B1226" s="12" t="s">
        <v>2967</v>
      </c>
      <c r="C1226" s="12" t="s">
        <v>3699</v>
      </c>
      <c r="D1226" s="13">
        <v>38.71</v>
      </c>
      <c r="E1226" s="20">
        <f t="shared" si="57"/>
        <v>61.29</v>
      </c>
      <c r="F1226" s="14">
        <v>2.5832999999999999</v>
      </c>
      <c r="G1226" s="15">
        <f t="shared" si="58"/>
        <v>2.5833118057349522</v>
      </c>
      <c r="H1226" s="8" t="str">
        <f t="shared" si="59"/>
        <v>Yes</v>
      </c>
    </row>
    <row r="1227" spans="1:8" x14ac:dyDescent="0.4">
      <c r="A1227" s="12" t="s">
        <v>2968</v>
      </c>
      <c r="B1227" s="12" t="s">
        <v>2969</v>
      </c>
      <c r="C1227" s="12" t="s">
        <v>3699</v>
      </c>
      <c r="D1227" s="13">
        <v>20</v>
      </c>
      <c r="E1227" s="20">
        <f t="shared" si="57"/>
        <v>80</v>
      </c>
      <c r="F1227" s="14">
        <v>5</v>
      </c>
      <c r="G1227" s="15">
        <f t="shared" si="58"/>
        <v>5</v>
      </c>
      <c r="H1227" s="8" t="str">
        <f t="shared" si="59"/>
        <v>Yes</v>
      </c>
    </row>
    <row r="1228" spans="1:8" x14ac:dyDescent="0.4">
      <c r="A1228" s="12" t="s">
        <v>2970</v>
      </c>
      <c r="B1228" s="12" t="s">
        <v>2971</v>
      </c>
      <c r="C1228" s="12" t="s">
        <v>3699</v>
      </c>
      <c r="D1228" s="13">
        <v>20</v>
      </c>
      <c r="E1228" s="20">
        <f t="shared" si="57"/>
        <v>80</v>
      </c>
      <c r="F1228" s="14">
        <v>5</v>
      </c>
      <c r="G1228" s="15">
        <f t="shared" si="58"/>
        <v>5</v>
      </c>
      <c r="H1228" s="8" t="str">
        <f t="shared" si="59"/>
        <v>Yes</v>
      </c>
    </row>
    <row r="1229" spans="1:8" x14ac:dyDescent="0.4">
      <c r="A1229" s="12" t="s">
        <v>2972</v>
      </c>
      <c r="B1229" s="12" t="s">
        <v>2973</v>
      </c>
      <c r="C1229" s="12" t="s">
        <v>3699</v>
      </c>
      <c r="D1229" s="13">
        <v>20</v>
      </c>
      <c r="E1229" s="20">
        <f t="shared" si="57"/>
        <v>80</v>
      </c>
      <c r="F1229" s="14">
        <v>5</v>
      </c>
      <c r="G1229" s="15">
        <f t="shared" si="58"/>
        <v>5</v>
      </c>
      <c r="H1229" s="8" t="str">
        <f t="shared" si="59"/>
        <v>Yes</v>
      </c>
    </row>
    <row r="1230" spans="1:8" x14ac:dyDescent="0.4">
      <c r="A1230" s="12" t="s">
        <v>3754</v>
      </c>
      <c r="B1230" s="12" t="s">
        <v>3755</v>
      </c>
      <c r="C1230" s="12" t="s">
        <v>3699</v>
      </c>
      <c r="D1230" s="13">
        <v>20</v>
      </c>
      <c r="E1230" s="20">
        <f t="shared" si="57"/>
        <v>80</v>
      </c>
      <c r="F1230" s="14">
        <v>5</v>
      </c>
      <c r="G1230" s="15">
        <f t="shared" si="58"/>
        <v>5</v>
      </c>
      <c r="H1230" s="8" t="str">
        <f t="shared" si="59"/>
        <v>Yes</v>
      </c>
    </row>
    <row r="1231" spans="1:8" x14ac:dyDescent="0.4">
      <c r="A1231" s="12" t="s">
        <v>3756</v>
      </c>
      <c r="B1231" s="12" t="s">
        <v>3757</v>
      </c>
      <c r="C1231" s="12" t="s">
        <v>3699</v>
      </c>
      <c r="D1231" s="13">
        <v>20</v>
      </c>
      <c r="E1231" s="20">
        <f t="shared" si="57"/>
        <v>80</v>
      </c>
      <c r="F1231" s="14">
        <v>5</v>
      </c>
      <c r="G1231" s="15">
        <f t="shared" si="58"/>
        <v>5</v>
      </c>
      <c r="H1231" s="8" t="str">
        <f t="shared" si="59"/>
        <v>Yes</v>
      </c>
    </row>
    <row r="1232" spans="1:8" x14ac:dyDescent="0.4">
      <c r="A1232" s="12" t="s">
        <v>2974</v>
      </c>
      <c r="B1232" s="12" t="s">
        <v>2975</v>
      </c>
      <c r="C1232" s="12" t="s">
        <v>3699</v>
      </c>
      <c r="D1232" s="13">
        <v>35</v>
      </c>
      <c r="E1232" s="20">
        <f t="shared" si="57"/>
        <v>65</v>
      </c>
      <c r="F1232" s="14">
        <v>2.8571</v>
      </c>
      <c r="G1232" s="15">
        <f t="shared" si="58"/>
        <v>2.8571428571428572</v>
      </c>
      <c r="H1232" s="8" t="str">
        <f t="shared" si="59"/>
        <v>Yes</v>
      </c>
    </row>
    <row r="1233" spans="1:8" x14ac:dyDescent="0.4">
      <c r="A1233" s="12" t="s">
        <v>2976</v>
      </c>
      <c r="B1233" s="12" t="s">
        <v>2977</v>
      </c>
      <c r="C1233" s="12" t="s">
        <v>3699</v>
      </c>
      <c r="D1233" s="13">
        <v>35.42</v>
      </c>
      <c r="E1233" s="20">
        <f t="shared" si="57"/>
        <v>64.58</v>
      </c>
      <c r="F1233" s="14">
        <v>2.8233000000000001</v>
      </c>
      <c r="G1233" s="15">
        <f t="shared" si="58"/>
        <v>2.8232636928289101</v>
      </c>
      <c r="H1233" s="8" t="str">
        <f t="shared" si="59"/>
        <v>Yes</v>
      </c>
    </row>
    <row r="1234" spans="1:8" x14ac:dyDescent="0.4">
      <c r="A1234" s="12" t="s">
        <v>2978</v>
      </c>
      <c r="B1234" s="12" t="s">
        <v>2979</v>
      </c>
      <c r="C1234" s="12" t="s">
        <v>3699</v>
      </c>
      <c r="D1234" s="13">
        <v>20</v>
      </c>
      <c r="E1234" s="20">
        <f t="shared" si="57"/>
        <v>80</v>
      </c>
      <c r="F1234" s="14">
        <v>5</v>
      </c>
      <c r="G1234" s="15">
        <f t="shared" si="58"/>
        <v>5</v>
      </c>
      <c r="H1234" s="8" t="str">
        <f t="shared" si="59"/>
        <v>Yes</v>
      </c>
    </row>
    <row r="1235" spans="1:8" x14ac:dyDescent="0.4">
      <c r="A1235" s="12" t="s">
        <v>2982</v>
      </c>
      <c r="B1235" s="12" t="s">
        <v>2983</v>
      </c>
      <c r="C1235" s="12" t="s">
        <v>3699</v>
      </c>
      <c r="D1235" s="13">
        <v>36.83</v>
      </c>
      <c r="E1235" s="20">
        <f t="shared" si="57"/>
        <v>63.17</v>
      </c>
      <c r="F1235" s="14">
        <v>2.7151999999999998</v>
      </c>
      <c r="G1235" s="15">
        <f t="shared" si="58"/>
        <v>2.7151778441487919</v>
      </c>
      <c r="H1235" s="8" t="str">
        <f t="shared" si="59"/>
        <v>Yes</v>
      </c>
    </row>
    <row r="1236" spans="1:8" x14ac:dyDescent="0.4">
      <c r="A1236" s="12" t="s">
        <v>2986</v>
      </c>
      <c r="B1236" s="12" t="s">
        <v>2987</v>
      </c>
      <c r="C1236" s="12" t="s">
        <v>3699</v>
      </c>
      <c r="D1236" s="13">
        <v>20</v>
      </c>
      <c r="E1236" s="20">
        <f t="shared" si="57"/>
        <v>80</v>
      </c>
      <c r="F1236" s="14">
        <v>5</v>
      </c>
      <c r="G1236" s="15">
        <f t="shared" si="58"/>
        <v>5</v>
      </c>
      <c r="H1236" s="8" t="str">
        <f t="shared" si="59"/>
        <v>Yes</v>
      </c>
    </row>
    <row r="1237" spans="1:8" x14ac:dyDescent="0.4">
      <c r="A1237" s="12" t="s">
        <v>2988</v>
      </c>
      <c r="B1237" s="12" t="s">
        <v>2989</v>
      </c>
      <c r="C1237" s="12" t="s">
        <v>3699</v>
      </c>
      <c r="D1237" s="13">
        <v>20</v>
      </c>
      <c r="E1237" s="20">
        <f t="shared" si="57"/>
        <v>80</v>
      </c>
      <c r="F1237" s="14">
        <v>5</v>
      </c>
      <c r="G1237" s="15">
        <f t="shared" si="58"/>
        <v>5</v>
      </c>
      <c r="H1237" s="8" t="str">
        <f t="shared" si="59"/>
        <v>Yes</v>
      </c>
    </row>
    <row r="1238" spans="1:8" x14ac:dyDescent="0.4">
      <c r="A1238" s="12" t="s">
        <v>2990</v>
      </c>
      <c r="B1238" s="12" t="s">
        <v>2991</v>
      </c>
      <c r="C1238" s="12" t="s">
        <v>3699</v>
      </c>
      <c r="D1238" s="13">
        <v>31.69</v>
      </c>
      <c r="E1238" s="20">
        <f t="shared" si="57"/>
        <v>68.31</v>
      </c>
      <c r="F1238" s="14">
        <v>3.1556000000000002</v>
      </c>
      <c r="G1238" s="15">
        <f t="shared" si="58"/>
        <v>3.1555695803092458</v>
      </c>
      <c r="H1238" s="8" t="str">
        <f t="shared" si="59"/>
        <v>Yes</v>
      </c>
    </row>
    <row r="1239" spans="1:8" x14ac:dyDescent="0.4">
      <c r="A1239" s="12" t="s">
        <v>2992</v>
      </c>
      <c r="B1239" s="12" t="s">
        <v>2993</v>
      </c>
      <c r="C1239" s="12" t="s">
        <v>3699</v>
      </c>
      <c r="D1239" s="13">
        <v>35.83</v>
      </c>
      <c r="E1239" s="20">
        <f t="shared" si="57"/>
        <v>64.17</v>
      </c>
      <c r="F1239" s="14">
        <v>2.7909999999999999</v>
      </c>
      <c r="G1239" s="15">
        <f t="shared" si="58"/>
        <v>2.7909572983533355</v>
      </c>
      <c r="H1239" s="8" t="str">
        <f t="shared" si="59"/>
        <v>Yes</v>
      </c>
    </row>
    <row r="1240" spans="1:8" x14ac:dyDescent="0.4">
      <c r="A1240" s="12" t="s">
        <v>2994</v>
      </c>
      <c r="B1240" s="12" t="s">
        <v>2995</v>
      </c>
      <c r="C1240" s="12" t="s">
        <v>3699</v>
      </c>
      <c r="D1240" s="13">
        <v>27.45</v>
      </c>
      <c r="E1240" s="20">
        <f t="shared" si="57"/>
        <v>72.55</v>
      </c>
      <c r="F1240" s="14">
        <v>3.6429999999999998</v>
      </c>
      <c r="G1240" s="15">
        <f t="shared" si="58"/>
        <v>3.6429872495446265</v>
      </c>
      <c r="H1240" s="8" t="str">
        <f t="shared" si="59"/>
        <v>Yes</v>
      </c>
    </row>
    <row r="1241" spans="1:8" x14ac:dyDescent="0.4">
      <c r="A1241" s="12" t="s">
        <v>3000</v>
      </c>
      <c r="B1241" s="12" t="s">
        <v>3001</v>
      </c>
      <c r="C1241" s="12" t="s">
        <v>3699</v>
      </c>
      <c r="D1241" s="13">
        <v>35</v>
      </c>
      <c r="E1241" s="20">
        <f t="shared" si="57"/>
        <v>65</v>
      </c>
      <c r="F1241" s="14">
        <v>2.8571</v>
      </c>
      <c r="G1241" s="15">
        <f t="shared" si="58"/>
        <v>2.8571428571428572</v>
      </c>
      <c r="H1241" s="8" t="str">
        <f t="shared" si="59"/>
        <v>Yes</v>
      </c>
    </row>
    <row r="1242" spans="1:8" x14ac:dyDescent="0.4">
      <c r="A1242" s="12" t="s">
        <v>3002</v>
      </c>
      <c r="B1242" s="12" t="s">
        <v>3003</v>
      </c>
      <c r="C1242" s="12" t="s">
        <v>3699</v>
      </c>
      <c r="D1242" s="13">
        <v>27.26</v>
      </c>
      <c r="E1242" s="20">
        <f t="shared" si="57"/>
        <v>72.739999999999995</v>
      </c>
      <c r="F1242" s="14">
        <v>3.6684000000000001</v>
      </c>
      <c r="G1242" s="15">
        <f t="shared" si="58"/>
        <v>3.6683785766691122</v>
      </c>
      <c r="H1242" s="8" t="str">
        <f t="shared" si="59"/>
        <v>Yes</v>
      </c>
    </row>
    <row r="1243" spans="1:8" x14ac:dyDescent="0.4">
      <c r="A1243" s="12" t="s">
        <v>3004</v>
      </c>
      <c r="B1243" s="12" t="s">
        <v>3005</v>
      </c>
      <c r="C1243" s="12" t="s">
        <v>3699</v>
      </c>
      <c r="D1243" s="13">
        <v>37.58</v>
      </c>
      <c r="E1243" s="20">
        <f t="shared" si="57"/>
        <v>62.42</v>
      </c>
      <c r="F1243" s="14">
        <v>2.661</v>
      </c>
      <c r="G1243" s="15">
        <f t="shared" si="58"/>
        <v>2.6609898882384249</v>
      </c>
      <c r="H1243" s="8" t="str">
        <f t="shared" si="59"/>
        <v>Yes</v>
      </c>
    </row>
    <row r="1244" spans="1:8" x14ac:dyDescent="0.4">
      <c r="A1244" s="12" t="s">
        <v>3006</v>
      </c>
      <c r="B1244" s="12" t="s">
        <v>3007</v>
      </c>
      <c r="C1244" s="12" t="s">
        <v>3699</v>
      </c>
      <c r="D1244" s="13">
        <v>37.4</v>
      </c>
      <c r="E1244" s="20">
        <f t="shared" si="57"/>
        <v>62.6</v>
      </c>
      <c r="F1244" s="14">
        <v>2.6738</v>
      </c>
      <c r="G1244" s="15">
        <f t="shared" si="58"/>
        <v>2.6737967914438503</v>
      </c>
      <c r="H1244" s="8" t="str">
        <f t="shared" si="59"/>
        <v>Yes</v>
      </c>
    </row>
    <row r="1245" spans="1:8" x14ac:dyDescent="0.4">
      <c r="A1245" s="12" t="s">
        <v>3008</v>
      </c>
      <c r="B1245" s="12" t="s">
        <v>3009</v>
      </c>
      <c r="C1245" s="12" t="s">
        <v>3699</v>
      </c>
      <c r="D1245" s="13">
        <v>35</v>
      </c>
      <c r="E1245" s="20">
        <f t="shared" si="57"/>
        <v>65</v>
      </c>
      <c r="F1245" s="14">
        <v>2.8571</v>
      </c>
      <c r="G1245" s="15">
        <f t="shared" si="58"/>
        <v>2.8571428571428572</v>
      </c>
      <c r="H1245" s="8" t="str">
        <f t="shared" si="59"/>
        <v>Yes</v>
      </c>
    </row>
    <row r="1246" spans="1:8" x14ac:dyDescent="0.4">
      <c r="A1246" s="12" t="s">
        <v>3012</v>
      </c>
      <c r="B1246" s="12" t="s">
        <v>3013</v>
      </c>
      <c r="C1246" s="12" t="s">
        <v>3699</v>
      </c>
      <c r="D1246" s="13">
        <v>39.19</v>
      </c>
      <c r="E1246" s="20">
        <f t="shared" si="57"/>
        <v>60.81</v>
      </c>
      <c r="F1246" s="14">
        <v>2.5516999999999999</v>
      </c>
      <c r="G1246" s="15">
        <f t="shared" si="58"/>
        <v>2.5516713447307988</v>
      </c>
      <c r="H1246" s="8" t="str">
        <f t="shared" si="59"/>
        <v>Yes</v>
      </c>
    </row>
    <row r="1247" spans="1:8" x14ac:dyDescent="0.4">
      <c r="A1247" s="12" t="s">
        <v>3014</v>
      </c>
      <c r="B1247" s="12" t="s">
        <v>3015</v>
      </c>
      <c r="C1247" s="12" t="s">
        <v>3699</v>
      </c>
      <c r="D1247" s="13">
        <v>37.42</v>
      </c>
      <c r="E1247" s="20">
        <f t="shared" si="57"/>
        <v>62.58</v>
      </c>
      <c r="F1247" s="14">
        <v>2.6724000000000001</v>
      </c>
      <c r="G1247" s="15">
        <f t="shared" si="58"/>
        <v>2.672367717797969</v>
      </c>
      <c r="H1247" s="8" t="str">
        <f t="shared" si="59"/>
        <v>Yes</v>
      </c>
    </row>
    <row r="1248" spans="1:8" x14ac:dyDescent="0.4">
      <c r="A1248" s="12" t="s">
        <v>3026</v>
      </c>
      <c r="B1248" s="12" t="s">
        <v>3027</v>
      </c>
      <c r="C1248" s="12" t="s">
        <v>3699</v>
      </c>
      <c r="D1248" s="13">
        <v>33.19</v>
      </c>
      <c r="E1248" s="20">
        <f t="shared" si="57"/>
        <v>66.81</v>
      </c>
      <c r="F1248" s="14">
        <v>3.0129999999999999</v>
      </c>
      <c r="G1248" s="15">
        <f t="shared" si="58"/>
        <v>3.0129557095510697</v>
      </c>
      <c r="H1248" s="8" t="str">
        <f t="shared" si="59"/>
        <v>Yes</v>
      </c>
    </row>
    <row r="1249" spans="1:8" x14ac:dyDescent="0.4">
      <c r="A1249" s="12" t="s">
        <v>3028</v>
      </c>
      <c r="B1249" s="12" t="s">
        <v>3029</v>
      </c>
      <c r="C1249" s="12" t="s">
        <v>3699</v>
      </c>
      <c r="D1249" s="13">
        <v>39.17</v>
      </c>
      <c r="E1249" s="20">
        <f t="shared" si="57"/>
        <v>60.83</v>
      </c>
      <c r="F1249" s="14">
        <v>2.5529999999999999</v>
      </c>
      <c r="G1249" s="15">
        <f t="shared" si="58"/>
        <v>2.5529742149604289</v>
      </c>
      <c r="H1249" s="8" t="str">
        <f t="shared" si="59"/>
        <v>Yes</v>
      </c>
    </row>
    <row r="1250" spans="1:8" x14ac:dyDescent="0.4">
      <c r="A1250" s="12" t="s">
        <v>3030</v>
      </c>
      <c r="B1250" s="12" t="s">
        <v>3031</v>
      </c>
      <c r="C1250" s="12" t="s">
        <v>3699</v>
      </c>
      <c r="D1250" s="13">
        <v>38.549999999999997</v>
      </c>
      <c r="E1250" s="20">
        <f t="shared" si="57"/>
        <v>61.45</v>
      </c>
      <c r="F1250" s="14">
        <v>2.5939999999999999</v>
      </c>
      <c r="G1250" s="15">
        <f t="shared" si="58"/>
        <v>2.5940337224383918</v>
      </c>
      <c r="H1250" s="8" t="str">
        <f t="shared" si="59"/>
        <v>Yes</v>
      </c>
    </row>
    <row r="1251" spans="1:8" x14ac:dyDescent="0.4">
      <c r="A1251" s="12" t="s">
        <v>3032</v>
      </c>
      <c r="B1251" s="12" t="s">
        <v>3033</v>
      </c>
      <c r="C1251" s="12" t="s">
        <v>3699</v>
      </c>
      <c r="D1251" s="13">
        <v>26.32</v>
      </c>
      <c r="E1251" s="20">
        <f t="shared" si="57"/>
        <v>73.680000000000007</v>
      </c>
      <c r="F1251" s="14">
        <v>3.7993999999999999</v>
      </c>
      <c r="G1251" s="15">
        <f t="shared" si="58"/>
        <v>3.7993920972644375</v>
      </c>
      <c r="H1251" s="8" t="str">
        <f t="shared" si="59"/>
        <v>Yes</v>
      </c>
    </row>
    <row r="1252" spans="1:8" x14ac:dyDescent="0.4">
      <c r="A1252" s="12" t="s">
        <v>3042</v>
      </c>
      <c r="B1252" s="12" t="s">
        <v>3043</v>
      </c>
      <c r="C1252" s="12" t="s">
        <v>3699</v>
      </c>
      <c r="D1252" s="13">
        <v>35</v>
      </c>
      <c r="E1252" s="20">
        <f t="shared" si="57"/>
        <v>65</v>
      </c>
      <c r="F1252" s="14">
        <v>2.8571</v>
      </c>
      <c r="G1252" s="15">
        <f t="shared" si="58"/>
        <v>2.8571428571428572</v>
      </c>
      <c r="H1252" s="8" t="str">
        <f t="shared" si="59"/>
        <v>Yes</v>
      </c>
    </row>
    <row r="1253" spans="1:8" x14ac:dyDescent="0.4">
      <c r="A1253" s="12" t="s">
        <v>3044</v>
      </c>
      <c r="B1253" s="12" t="s">
        <v>3045</v>
      </c>
      <c r="C1253" s="12" t="s">
        <v>3699</v>
      </c>
      <c r="D1253" s="13">
        <v>45.6</v>
      </c>
      <c r="E1253" s="20">
        <f t="shared" si="57"/>
        <v>54.4</v>
      </c>
      <c r="F1253" s="14">
        <v>2.1930000000000001</v>
      </c>
      <c r="G1253" s="15">
        <f t="shared" si="58"/>
        <v>2.1929824561403506</v>
      </c>
      <c r="H1253" s="8" t="str">
        <f t="shared" si="59"/>
        <v>Yes</v>
      </c>
    </row>
    <row r="1254" spans="1:8" x14ac:dyDescent="0.4">
      <c r="A1254" s="12" t="s">
        <v>3048</v>
      </c>
      <c r="B1254" s="12" t="s">
        <v>3049</v>
      </c>
      <c r="C1254" s="12" t="s">
        <v>3699</v>
      </c>
      <c r="D1254" s="13">
        <v>35</v>
      </c>
      <c r="E1254" s="20">
        <f t="shared" si="57"/>
        <v>65</v>
      </c>
      <c r="F1254" s="14">
        <v>2.8571</v>
      </c>
      <c r="G1254" s="15">
        <f t="shared" si="58"/>
        <v>2.8571428571428572</v>
      </c>
      <c r="H1254" s="8" t="str">
        <f t="shared" si="59"/>
        <v>Yes</v>
      </c>
    </row>
    <row r="1255" spans="1:8" x14ac:dyDescent="0.4">
      <c r="A1255" s="12" t="s">
        <v>3050</v>
      </c>
      <c r="B1255" s="12" t="s">
        <v>3051</v>
      </c>
      <c r="C1255" s="12" t="s">
        <v>3699</v>
      </c>
      <c r="D1255" s="13">
        <v>35</v>
      </c>
      <c r="E1255" s="20">
        <f t="shared" si="57"/>
        <v>65</v>
      </c>
      <c r="F1255" s="14">
        <v>2.8571</v>
      </c>
      <c r="G1255" s="15">
        <f t="shared" si="58"/>
        <v>2.8571428571428572</v>
      </c>
      <c r="H1255" s="8" t="str">
        <f t="shared" si="59"/>
        <v>Yes</v>
      </c>
    </row>
    <row r="1256" spans="1:8" x14ac:dyDescent="0.4">
      <c r="A1256" s="12" t="s">
        <v>3052</v>
      </c>
      <c r="B1256" s="12" t="s">
        <v>3053</v>
      </c>
      <c r="C1256" s="12" t="s">
        <v>3699</v>
      </c>
      <c r="D1256" s="13">
        <v>27.37</v>
      </c>
      <c r="E1256" s="20">
        <f t="shared" si="57"/>
        <v>72.63</v>
      </c>
      <c r="F1256" s="14">
        <v>3.6536</v>
      </c>
      <c r="G1256" s="15">
        <f t="shared" si="58"/>
        <v>3.6536353671903541</v>
      </c>
      <c r="H1256" s="8" t="str">
        <f t="shared" si="59"/>
        <v>Yes</v>
      </c>
    </row>
    <row r="1257" spans="1:8" x14ac:dyDescent="0.4">
      <c r="A1257" s="12" t="s">
        <v>3056</v>
      </c>
      <c r="B1257" s="12" t="s">
        <v>3057</v>
      </c>
      <c r="C1257" s="12" t="s">
        <v>3699</v>
      </c>
      <c r="D1257" s="13">
        <v>35.549999999999997</v>
      </c>
      <c r="E1257" s="20">
        <f t="shared" si="57"/>
        <v>64.45</v>
      </c>
      <c r="F1257" s="14">
        <v>2.8129</v>
      </c>
      <c r="G1257" s="15">
        <f t="shared" si="58"/>
        <v>2.8129395218002817</v>
      </c>
      <c r="H1257" s="8" t="str">
        <f t="shared" si="59"/>
        <v>Yes</v>
      </c>
    </row>
    <row r="1258" spans="1:8" x14ac:dyDescent="0.4">
      <c r="A1258" s="12" t="s">
        <v>3060</v>
      </c>
      <c r="B1258" s="12" t="s">
        <v>3061</v>
      </c>
      <c r="C1258" s="12" t="s">
        <v>3699</v>
      </c>
      <c r="D1258" s="13">
        <v>35.53</v>
      </c>
      <c r="E1258" s="20">
        <f t="shared" si="57"/>
        <v>64.47</v>
      </c>
      <c r="F1258" s="14">
        <v>2.8144999999999998</v>
      </c>
      <c r="G1258" s="15">
        <f t="shared" si="58"/>
        <v>2.8145229383619474</v>
      </c>
      <c r="H1258" s="8" t="str">
        <f t="shared" si="59"/>
        <v>Yes</v>
      </c>
    </row>
    <row r="1259" spans="1:8" x14ac:dyDescent="0.4">
      <c r="A1259" s="12" t="s">
        <v>3062</v>
      </c>
      <c r="B1259" s="12" t="s">
        <v>3063</v>
      </c>
      <c r="C1259" s="12" t="s">
        <v>3699</v>
      </c>
      <c r="D1259" s="13">
        <v>35</v>
      </c>
      <c r="E1259" s="20">
        <f t="shared" si="57"/>
        <v>65</v>
      </c>
      <c r="F1259" s="14">
        <v>2.8571</v>
      </c>
      <c r="G1259" s="15">
        <f t="shared" si="58"/>
        <v>2.8571428571428572</v>
      </c>
      <c r="H1259" s="8" t="str">
        <f t="shared" si="59"/>
        <v>Yes</v>
      </c>
    </row>
    <row r="1260" spans="1:8" x14ac:dyDescent="0.4">
      <c r="A1260" s="12" t="s">
        <v>3064</v>
      </c>
      <c r="B1260" s="12" t="s">
        <v>3065</v>
      </c>
      <c r="C1260" s="12" t="s">
        <v>3699</v>
      </c>
      <c r="D1260" s="13">
        <v>35</v>
      </c>
      <c r="E1260" s="20">
        <f t="shared" si="57"/>
        <v>65</v>
      </c>
      <c r="F1260" s="14">
        <v>2.8571</v>
      </c>
      <c r="G1260" s="15">
        <f t="shared" si="58"/>
        <v>2.8571428571428572</v>
      </c>
      <c r="H1260" s="8" t="str">
        <f t="shared" si="59"/>
        <v>Yes</v>
      </c>
    </row>
    <row r="1261" spans="1:8" x14ac:dyDescent="0.4">
      <c r="A1261" s="12" t="s">
        <v>3066</v>
      </c>
      <c r="B1261" s="12" t="s">
        <v>3067</v>
      </c>
      <c r="C1261" s="12" t="s">
        <v>3699</v>
      </c>
      <c r="D1261" s="13">
        <v>35</v>
      </c>
      <c r="E1261" s="20">
        <f t="shared" si="57"/>
        <v>65</v>
      </c>
      <c r="F1261" s="14">
        <v>2.8571</v>
      </c>
      <c r="G1261" s="15">
        <f t="shared" si="58"/>
        <v>2.8571428571428572</v>
      </c>
      <c r="H1261" s="8" t="str">
        <f t="shared" si="59"/>
        <v>Yes</v>
      </c>
    </row>
    <row r="1262" spans="1:8" x14ac:dyDescent="0.4">
      <c r="A1262" s="12" t="s">
        <v>3068</v>
      </c>
      <c r="B1262" s="12" t="s">
        <v>3069</v>
      </c>
      <c r="C1262" s="12" t="s">
        <v>3699</v>
      </c>
      <c r="D1262" s="13">
        <v>35</v>
      </c>
      <c r="E1262" s="20">
        <f t="shared" si="57"/>
        <v>65</v>
      </c>
      <c r="F1262" s="14">
        <v>2.8571</v>
      </c>
      <c r="G1262" s="15">
        <f t="shared" si="58"/>
        <v>2.8571428571428572</v>
      </c>
      <c r="H1262" s="8" t="str">
        <f t="shared" si="59"/>
        <v>Yes</v>
      </c>
    </row>
    <row r="1263" spans="1:8" x14ac:dyDescent="0.4">
      <c r="A1263" s="12" t="s">
        <v>3070</v>
      </c>
      <c r="B1263" s="12" t="s">
        <v>3071</v>
      </c>
      <c r="C1263" s="12" t="s">
        <v>3699</v>
      </c>
      <c r="D1263" s="13">
        <v>35.67</v>
      </c>
      <c r="E1263" s="20">
        <f t="shared" si="57"/>
        <v>64.33</v>
      </c>
      <c r="F1263" s="14">
        <v>2.8035000000000001</v>
      </c>
      <c r="G1263" s="15">
        <f t="shared" si="58"/>
        <v>2.8034763106251752</v>
      </c>
      <c r="H1263" s="8" t="str">
        <f t="shared" si="59"/>
        <v>Yes</v>
      </c>
    </row>
    <row r="1264" spans="1:8" x14ac:dyDescent="0.4">
      <c r="A1264" s="12" t="s">
        <v>3074</v>
      </c>
      <c r="B1264" s="12" t="s">
        <v>3075</v>
      </c>
      <c r="C1264" s="12" t="s">
        <v>3699</v>
      </c>
      <c r="D1264" s="13">
        <v>35</v>
      </c>
      <c r="E1264" s="20">
        <f t="shared" si="57"/>
        <v>65</v>
      </c>
      <c r="F1264" s="14">
        <v>2.8571</v>
      </c>
      <c r="G1264" s="15">
        <f t="shared" si="58"/>
        <v>2.8571428571428572</v>
      </c>
      <c r="H1264" s="8" t="str">
        <f t="shared" si="59"/>
        <v>Yes</v>
      </c>
    </row>
    <row r="1265" spans="1:8" x14ac:dyDescent="0.4">
      <c r="A1265" s="12" t="s">
        <v>3076</v>
      </c>
      <c r="B1265" s="12" t="s">
        <v>3077</v>
      </c>
      <c r="C1265" s="12" t="s">
        <v>3699</v>
      </c>
      <c r="D1265" s="13">
        <v>35</v>
      </c>
      <c r="E1265" s="20">
        <f t="shared" si="57"/>
        <v>65</v>
      </c>
      <c r="F1265" s="14">
        <v>2.8571</v>
      </c>
      <c r="G1265" s="15">
        <f t="shared" si="58"/>
        <v>2.8571428571428572</v>
      </c>
      <c r="H1265" s="8" t="str">
        <f t="shared" si="59"/>
        <v>Yes</v>
      </c>
    </row>
    <row r="1266" spans="1:8" x14ac:dyDescent="0.4">
      <c r="A1266" s="12" t="s">
        <v>3082</v>
      </c>
      <c r="B1266" s="12" t="s">
        <v>3083</v>
      </c>
      <c r="C1266" s="12" t="s">
        <v>3699</v>
      </c>
      <c r="D1266" s="13">
        <v>32.72</v>
      </c>
      <c r="E1266" s="20">
        <f t="shared" si="57"/>
        <v>67.28</v>
      </c>
      <c r="F1266" s="14">
        <v>3.0562</v>
      </c>
      <c r="G1266" s="15">
        <f t="shared" si="58"/>
        <v>3.0562347188264058</v>
      </c>
      <c r="H1266" s="8" t="str">
        <f t="shared" si="59"/>
        <v>Yes</v>
      </c>
    </row>
    <row r="1267" spans="1:8" x14ac:dyDescent="0.4">
      <c r="A1267" s="12" t="s">
        <v>3086</v>
      </c>
      <c r="B1267" s="12" t="s">
        <v>3087</v>
      </c>
      <c r="C1267" s="12" t="s">
        <v>3699</v>
      </c>
      <c r="D1267" s="13">
        <v>35</v>
      </c>
      <c r="E1267" s="20">
        <f t="shared" si="57"/>
        <v>65</v>
      </c>
      <c r="F1267" s="14">
        <v>2.8571</v>
      </c>
      <c r="G1267" s="15">
        <f t="shared" si="58"/>
        <v>2.8571428571428572</v>
      </c>
      <c r="H1267" s="8" t="str">
        <f t="shared" si="59"/>
        <v>Yes</v>
      </c>
    </row>
    <row r="1268" spans="1:8" x14ac:dyDescent="0.4">
      <c r="A1268" s="12" t="s">
        <v>3088</v>
      </c>
      <c r="B1268" s="12" t="s">
        <v>3089</v>
      </c>
      <c r="C1268" s="12" t="s">
        <v>3699</v>
      </c>
      <c r="D1268" s="13">
        <v>30.92</v>
      </c>
      <c r="E1268" s="20">
        <f t="shared" si="57"/>
        <v>69.08</v>
      </c>
      <c r="F1268" s="14">
        <v>3.2342</v>
      </c>
      <c r="G1268" s="15">
        <f t="shared" si="58"/>
        <v>3.2341526520051747</v>
      </c>
      <c r="H1268" s="8" t="str">
        <f t="shared" si="59"/>
        <v>Yes</v>
      </c>
    </row>
    <row r="1269" spans="1:8" x14ac:dyDescent="0.4">
      <c r="A1269" s="12" t="s">
        <v>3090</v>
      </c>
      <c r="B1269" s="12" t="s">
        <v>3091</v>
      </c>
      <c r="C1269" s="12" t="s">
        <v>3699</v>
      </c>
      <c r="D1269" s="13">
        <v>35</v>
      </c>
      <c r="E1269" s="20">
        <f t="shared" si="57"/>
        <v>65</v>
      </c>
      <c r="F1269" s="14">
        <v>2.8571</v>
      </c>
      <c r="G1269" s="15">
        <f t="shared" si="58"/>
        <v>2.8571428571428572</v>
      </c>
      <c r="H1269" s="8" t="str">
        <f t="shared" si="59"/>
        <v>Yes</v>
      </c>
    </row>
    <row r="1270" spans="1:8" x14ac:dyDescent="0.4">
      <c r="A1270" s="12" t="s">
        <v>3092</v>
      </c>
      <c r="B1270" s="12" t="s">
        <v>3093</v>
      </c>
      <c r="C1270" s="12" t="s">
        <v>3699</v>
      </c>
      <c r="D1270" s="13">
        <v>35</v>
      </c>
      <c r="E1270" s="20">
        <f t="shared" si="57"/>
        <v>65</v>
      </c>
      <c r="F1270" s="14">
        <v>2.8571</v>
      </c>
      <c r="G1270" s="15">
        <f t="shared" si="58"/>
        <v>2.8571428571428572</v>
      </c>
      <c r="H1270" s="8" t="str">
        <f t="shared" si="59"/>
        <v>Yes</v>
      </c>
    </row>
    <row r="1271" spans="1:8" x14ac:dyDescent="0.4">
      <c r="A1271" s="12" t="s">
        <v>3096</v>
      </c>
      <c r="B1271" s="12" t="s">
        <v>3097</v>
      </c>
      <c r="C1271" s="12" t="s">
        <v>3699</v>
      </c>
      <c r="D1271" s="13">
        <v>23</v>
      </c>
      <c r="E1271" s="20">
        <f t="shared" si="57"/>
        <v>77</v>
      </c>
      <c r="F1271" s="14">
        <v>4.3478000000000003</v>
      </c>
      <c r="G1271" s="15">
        <f t="shared" si="58"/>
        <v>4.3478260869565215</v>
      </c>
      <c r="H1271" s="8" t="str">
        <f t="shared" si="59"/>
        <v>Yes</v>
      </c>
    </row>
    <row r="1272" spans="1:8" x14ac:dyDescent="0.4">
      <c r="A1272" s="12" t="s">
        <v>3098</v>
      </c>
      <c r="B1272" s="12" t="s">
        <v>3099</v>
      </c>
      <c r="C1272" s="12" t="s">
        <v>3699</v>
      </c>
      <c r="D1272" s="13">
        <v>35</v>
      </c>
      <c r="E1272" s="20">
        <f t="shared" si="57"/>
        <v>65</v>
      </c>
      <c r="F1272" s="14">
        <v>2.8571</v>
      </c>
      <c r="G1272" s="15">
        <f t="shared" si="58"/>
        <v>2.8571428571428572</v>
      </c>
      <c r="H1272" s="8" t="str">
        <f t="shared" si="59"/>
        <v>Yes</v>
      </c>
    </row>
    <row r="1273" spans="1:8" x14ac:dyDescent="0.4">
      <c r="A1273" s="12" t="s">
        <v>3100</v>
      </c>
      <c r="B1273" s="12" t="s">
        <v>3101</v>
      </c>
      <c r="C1273" s="12" t="s">
        <v>3699</v>
      </c>
      <c r="D1273" s="13">
        <v>30.14</v>
      </c>
      <c r="E1273" s="20">
        <f t="shared" si="57"/>
        <v>69.86</v>
      </c>
      <c r="F1273" s="14">
        <v>3.3178999999999998</v>
      </c>
      <c r="G1273" s="15">
        <f t="shared" si="58"/>
        <v>3.3178500331785004</v>
      </c>
      <c r="H1273" s="8" t="str">
        <f t="shared" si="59"/>
        <v>Yes</v>
      </c>
    </row>
    <row r="1274" spans="1:8" x14ac:dyDescent="0.4">
      <c r="A1274" s="12" t="s">
        <v>3102</v>
      </c>
      <c r="B1274" s="12" t="s">
        <v>3103</v>
      </c>
      <c r="C1274" s="12" t="s">
        <v>3699</v>
      </c>
      <c r="D1274" s="13">
        <v>35</v>
      </c>
      <c r="E1274" s="20">
        <f t="shared" si="57"/>
        <v>65</v>
      </c>
      <c r="F1274" s="14">
        <v>2.8571</v>
      </c>
      <c r="G1274" s="15">
        <f t="shared" si="58"/>
        <v>2.8571428571428572</v>
      </c>
      <c r="H1274" s="8" t="str">
        <f t="shared" si="59"/>
        <v>Yes</v>
      </c>
    </row>
    <row r="1275" spans="1:8" x14ac:dyDescent="0.4">
      <c r="A1275" s="12" t="s">
        <v>3106</v>
      </c>
      <c r="B1275" s="12" t="s">
        <v>3107</v>
      </c>
      <c r="C1275" s="12" t="s">
        <v>3699</v>
      </c>
      <c r="D1275" s="13">
        <v>26.14</v>
      </c>
      <c r="E1275" s="20">
        <f t="shared" si="57"/>
        <v>73.86</v>
      </c>
      <c r="F1275" s="14">
        <v>3.8256000000000001</v>
      </c>
      <c r="G1275" s="15">
        <f t="shared" si="58"/>
        <v>3.8255547054322876</v>
      </c>
      <c r="H1275" s="8" t="str">
        <f t="shared" si="59"/>
        <v>Yes</v>
      </c>
    </row>
    <row r="1276" spans="1:8" x14ac:dyDescent="0.4">
      <c r="A1276" s="12" t="s">
        <v>3108</v>
      </c>
      <c r="B1276" s="12" t="s">
        <v>3109</v>
      </c>
      <c r="C1276" s="12" t="s">
        <v>3699</v>
      </c>
      <c r="D1276" s="13">
        <v>38.049999999999997</v>
      </c>
      <c r="E1276" s="20">
        <f t="shared" si="57"/>
        <v>61.95</v>
      </c>
      <c r="F1276" s="14">
        <v>2.6280999999999999</v>
      </c>
      <c r="G1276" s="15">
        <f t="shared" si="58"/>
        <v>2.6281208935611038</v>
      </c>
      <c r="H1276" s="8" t="str">
        <f t="shared" si="59"/>
        <v>Yes</v>
      </c>
    </row>
    <row r="1277" spans="1:8" x14ac:dyDescent="0.4">
      <c r="A1277" s="12" t="s">
        <v>3114</v>
      </c>
      <c r="B1277" s="12" t="s">
        <v>3115</v>
      </c>
      <c r="C1277" s="12" t="s">
        <v>3699</v>
      </c>
      <c r="D1277" s="13">
        <v>35.14</v>
      </c>
      <c r="E1277" s="20">
        <f t="shared" si="57"/>
        <v>64.86</v>
      </c>
      <c r="F1277" s="14">
        <v>2.8458000000000001</v>
      </c>
      <c r="G1277" s="15">
        <f t="shared" si="58"/>
        <v>2.8457598178713717</v>
      </c>
      <c r="H1277" s="8" t="str">
        <f t="shared" si="59"/>
        <v>Yes</v>
      </c>
    </row>
    <row r="1278" spans="1:8" x14ac:dyDescent="0.4">
      <c r="A1278" s="12" t="s">
        <v>3116</v>
      </c>
      <c r="B1278" s="12" t="s">
        <v>3117</v>
      </c>
      <c r="C1278" s="12" t="s">
        <v>3699</v>
      </c>
      <c r="D1278" s="13">
        <v>35.17</v>
      </c>
      <c r="E1278" s="20">
        <f t="shared" si="57"/>
        <v>64.83</v>
      </c>
      <c r="F1278" s="14">
        <v>2.8433000000000002</v>
      </c>
      <c r="G1278" s="15">
        <f t="shared" si="58"/>
        <v>2.8433323855558714</v>
      </c>
      <c r="H1278" s="8" t="str">
        <f t="shared" si="59"/>
        <v>Yes</v>
      </c>
    </row>
    <row r="1279" spans="1:8" x14ac:dyDescent="0.4">
      <c r="A1279" s="12" t="s">
        <v>3122</v>
      </c>
      <c r="B1279" s="12" t="s">
        <v>3123</v>
      </c>
      <c r="C1279" s="12" t="s">
        <v>3699</v>
      </c>
      <c r="D1279" s="13">
        <v>29.44</v>
      </c>
      <c r="E1279" s="20">
        <f t="shared" si="57"/>
        <v>70.56</v>
      </c>
      <c r="F1279" s="14">
        <v>3.3967000000000001</v>
      </c>
      <c r="G1279" s="15">
        <f t="shared" si="58"/>
        <v>3.3967391304347823</v>
      </c>
      <c r="H1279" s="8" t="str">
        <f t="shared" si="59"/>
        <v>Yes</v>
      </c>
    </row>
    <row r="1280" spans="1:8" x14ac:dyDescent="0.4">
      <c r="A1280" s="12" t="s">
        <v>3124</v>
      </c>
      <c r="B1280" s="12" t="s">
        <v>3125</v>
      </c>
      <c r="C1280" s="12" t="s">
        <v>3699</v>
      </c>
      <c r="D1280" s="13">
        <v>34.549999999999997</v>
      </c>
      <c r="E1280" s="20">
        <f t="shared" si="57"/>
        <v>65.45</v>
      </c>
      <c r="F1280" s="14">
        <v>2.8944000000000001</v>
      </c>
      <c r="G1280" s="15">
        <f t="shared" si="58"/>
        <v>2.8943560057887123</v>
      </c>
      <c r="H1280" s="8" t="str">
        <f t="shared" si="59"/>
        <v>Yes</v>
      </c>
    </row>
    <row r="1281" spans="1:8" x14ac:dyDescent="0.4">
      <c r="A1281" s="12" t="s">
        <v>3126</v>
      </c>
      <c r="B1281" s="12" t="s">
        <v>3127</v>
      </c>
      <c r="C1281" s="12" t="s">
        <v>3699</v>
      </c>
      <c r="D1281" s="13">
        <v>35</v>
      </c>
      <c r="E1281" s="20">
        <f t="shared" si="57"/>
        <v>65</v>
      </c>
      <c r="F1281" s="14">
        <v>2.8571</v>
      </c>
      <c r="G1281" s="15">
        <f t="shared" si="58"/>
        <v>2.8571428571428572</v>
      </c>
      <c r="H1281" s="8" t="str">
        <f t="shared" si="59"/>
        <v>Yes</v>
      </c>
    </row>
    <row r="1282" spans="1:8" x14ac:dyDescent="0.4">
      <c r="A1282" s="12" t="s">
        <v>3130</v>
      </c>
      <c r="B1282" s="12" t="s">
        <v>3131</v>
      </c>
      <c r="C1282" s="12" t="s">
        <v>3699</v>
      </c>
      <c r="D1282" s="13">
        <v>30.17</v>
      </c>
      <c r="E1282" s="20">
        <f t="shared" si="57"/>
        <v>69.83</v>
      </c>
      <c r="F1282" s="14">
        <v>3.3146</v>
      </c>
      <c r="G1282" s="15">
        <f t="shared" si="58"/>
        <v>3.3145508783559827</v>
      </c>
      <c r="H1282" s="8" t="str">
        <f t="shared" si="59"/>
        <v>Yes</v>
      </c>
    </row>
    <row r="1283" spans="1:8" x14ac:dyDescent="0.4">
      <c r="A1283" s="12" t="s">
        <v>3132</v>
      </c>
      <c r="B1283" s="12" t="s">
        <v>3133</v>
      </c>
      <c r="C1283" s="12" t="s">
        <v>3699</v>
      </c>
      <c r="D1283" s="13">
        <v>36.39</v>
      </c>
      <c r="E1283" s="20">
        <f t="shared" si="57"/>
        <v>63.61</v>
      </c>
      <c r="F1283" s="14">
        <v>2.7480000000000002</v>
      </c>
      <c r="G1283" s="15">
        <f t="shared" si="58"/>
        <v>2.7480076944215441</v>
      </c>
      <c r="H1283" s="8" t="str">
        <f t="shared" si="59"/>
        <v>Yes</v>
      </c>
    </row>
    <row r="1284" spans="1:8" x14ac:dyDescent="0.4">
      <c r="A1284" s="12" t="s">
        <v>3134</v>
      </c>
      <c r="B1284" s="12" t="s">
        <v>3135</v>
      </c>
      <c r="C1284" s="12" t="s">
        <v>3699</v>
      </c>
      <c r="D1284" s="13">
        <v>35</v>
      </c>
      <c r="E1284" s="20">
        <f t="shared" si="57"/>
        <v>65</v>
      </c>
      <c r="F1284" s="14">
        <v>2.8571</v>
      </c>
      <c r="G1284" s="15">
        <f t="shared" si="58"/>
        <v>2.8571428571428572</v>
      </c>
      <c r="H1284" s="8" t="str">
        <f t="shared" si="59"/>
        <v>Yes</v>
      </c>
    </row>
    <row r="1285" spans="1:8" x14ac:dyDescent="0.4">
      <c r="A1285" s="12" t="s">
        <v>3138</v>
      </c>
      <c r="B1285" s="12" t="s">
        <v>3139</v>
      </c>
      <c r="C1285" s="12" t="s">
        <v>3699</v>
      </c>
      <c r="D1285" s="13">
        <v>30.48</v>
      </c>
      <c r="E1285" s="20">
        <f t="shared" si="57"/>
        <v>69.52</v>
      </c>
      <c r="F1285" s="14">
        <v>3.2808000000000002</v>
      </c>
      <c r="G1285" s="15">
        <f t="shared" si="58"/>
        <v>3.2808398950131235</v>
      </c>
      <c r="H1285" s="8" t="str">
        <f t="shared" si="59"/>
        <v>Yes</v>
      </c>
    </row>
    <row r="1286" spans="1:8" x14ac:dyDescent="0.4">
      <c r="A1286" s="12" t="s">
        <v>3140</v>
      </c>
      <c r="B1286" s="12" t="s">
        <v>3141</v>
      </c>
      <c r="C1286" s="12" t="s">
        <v>3699</v>
      </c>
      <c r="D1286" s="13">
        <v>35.92</v>
      </c>
      <c r="E1286" s="20">
        <f t="shared" ref="E1286:E1349" si="60">100-D1286</f>
        <v>64.08</v>
      </c>
      <c r="F1286" s="14">
        <v>2.7839999999999998</v>
      </c>
      <c r="G1286" s="15">
        <f t="shared" ref="G1286:G1349" si="61">IFERROR(100/D1286,"")</f>
        <v>2.7839643652561246</v>
      </c>
      <c r="H1286" s="8" t="str">
        <f t="shared" ref="H1286:H1349" si="62">IF(E1286&gt;0,"Yes","No — 0% funding")</f>
        <v>Yes</v>
      </c>
    </row>
    <row r="1287" spans="1:8" x14ac:dyDescent="0.4">
      <c r="A1287" s="12" t="s">
        <v>3142</v>
      </c>
      <c r="B1287" s="12" t="s">
        <v>3143</v>
      </c>
      <c r="C1287" s="12" t="s">
        <v>3699</v>
      </c>
      <c r="D1287" s="13">
        <v>35</v>
      </c>
      <c r="E1287" s="20">
        <f t="shared" si="60"/>
        <v>65</v>
      </c>
      <c r="F1287" s="14">
        <v>2.8571</v>
      </c>
      <c r="G1287" s="15">
        <f t="shared" si="61"/>
        <v>2.8571428571428572</v>
      </c>
      <c r="H1287" s="8" t="str">
        <f t="shared" si="62"/>
        <v>Yes</v>
      </c>
    </row>
    <row r="1288" spans="1:8" x14ac:dyDescent="0.4">
      <c r="A1288" s="12" t="s">
        <v>3144</v>
      </c>
      <c r="B1288" s="12" t="s">
        <v>3145</v>
      </c>
      <c r="C1288" s="12" t="s">
        <v>3699</v>
      </c>
      <c r="D1288" s="13">
        <v>35.21</v>
      </c>
      <c r="E1288" s="20">
        <f t="shared" si="60"/>
        <v>64.789999999999992</v>
      </c>
      <c r="F1288" s="14">
        <v>2.8401000000000001</v>
      </c>
      <c r="G1288" s="15">
        <f t="shared" si="61"/>
        <v>2.8401022436807724</v>
      </c>
      <c r="H1288" s="8" t="str">
        <f t="shared" si="62"/>
        <v>Yes</v>
      </c>
    </row>
    <row r="1289" spans="1:8" x14ac:dyDescent="0.4">
      <c r="A1289" s="12" t="s">
        <v>3146</v>
      </c>
      <c r="B1289" s="12" t="s">
        <v>3147</v>
      </c>
      <c r="C1289" s="12" t="s">
        <v>3699</v>
      </c>
      <c r="D1289" s="13">
        <v>36.76</v>
      </c>
      <c r="E1289" s="20">
        <f t="shared" si="60"/>
        <v>63.24</v>
      </c>
      <c r="F1289" s="14">
        <v>2.7202999999999999</v>
      </c>
      <c r="G1289" s="15">
        <f t="shared" si="61"/>
        <v>2.7203482045701852</v>
      </c>
      <c r="H1289" s="8" t="str">
        <f t="shared" si="62"/>
        <v>Yes</v>
      </c>
    </row>
    <row r="1290" spans="1:8" x14ac:dyDescent="0.4">
      <c r="A1290" s="12" t="s">
        <v>3148</v>
      </c>
      <c r="B1290" s="12" t="s">
        <v>3149</v>
      </c>
      <c r="C1290" s="12" t="s">
        <v>3699</v>
      </c>
      <c r="D1290" s="13">
        <v>35.25</v>
      </c>
      <c r="E1290" s="20">
        <f t="shared" si="60"/>
        <v>64.75</v>
      </c>
      <c r="F1290" s="14">
        <v>2.8369</v>
      </c>
      <c r="G1290" s="15">
        <f t="shared" si="61"/>
        <v>2.8368794326241136</v>
      </c>
      <c r="H1290" s="8" t="str">
        <f t="shared" si="62"/>
        <v>Yes</v>
      </c>
    </row>
    <row r="1291" spans="1:8" x14ac:dyDescent="0.4">
      <c r="A1291" s="12" t="s">
        <v>3150</v>
      </c>
      <c r="B1291" s="12" t="s">
        <v>3151</v>
      </c>
      <c r="C1291" s="12" t="s">
        <v>3699</v>
      </c>
      <c r="D1291" s="13">
        <v>41.65</v>
      </c>
      <c r="E1291" s="20">
        <f t="shared" si="60"/>
        <v>58.35</v>
      </c>
      <c r="F1291" s="14">
        <v>2.4009999999999998</v>
      </c>
      <c r="G1291" s="15">
        <f t="shared" si="61"/>
        <v>2.4009603841536618</v>
      </c>
      <c r="H1291" s="8" t="str">
        <f t="shared" si="62"/>
        <v>Yes</v>
      </c>
    </row>
    <row r="1292" spans="1:8" x14ac:dyDescent="0.4">
      <c r="A1292" s="12" t="s">
        <v>3152</v>
      </c>
      <c r="B1292" s="12" t="s">
        <v>3153</v>
      </c>
      <c r="C1292" s="12" t="s">
        <v>3699</v>
      </c>
      <c r="D1292" s="13">
        <v>37.46</v>
      </c>
      <c r="E1292" s="20">
        <f t="shared" si="60"/>
        <v>62.54</v>
      </c>
      <c r="F1292" s="14">
        <v>2.6695000000000002</v>
      </c>
      <c r="G1292" s="15">
        <f t="shared" si="61"/>
        <v>2.6695141484249865</v>
      </c>
      <c r="H1292" s="8" t="str">
        <f t="shared" si="62"/>
        <v>Yes</v>
      </c>
    </row>
    <row r="1293" spans="1:8" x14ac:dyDescent="0.4">
      <c r="A1293" s="12" t="s">
        <v>3154</v>
      </c>
      <c r="B1293" s="12" t="s">
        <v>3155</v>
      </c>
      <c r="C1293" s="12" t="s">
        <v>3699</v>
      </c>
      <c r="D1293" s="13">
        <v>35</v>
      </c>
      <c r="E1293" s="20">
        <f t="shared" si="60"/>
        <v>65</v>
      </c>
      <c r="F1293" s="14">
        <v>2.8571</v>
      </c>
      <c r="G1293" s="15">
        <f t="shared" si="61"/>
        <v>2.8571428571428572</v>
      </c>
      <c r="H1293" s="8" t="str">
        <f t="shared" si="62"/>
        <v>Yes</v>
      </c>
    </row>
    <row r="1294" spans="1:8" x14ac:dyDescent="0.4">
      <c r="A1294" s="12" t="s">
        <v>3156</v>
      </c>
      <c r="B1294" s="12" t="s">
        <v>3157</v>
      </c>
      <c r="C1294" s="12" t="s">
        <v>3699</v>
      </c>
      <c r="D1294" s="13">
        <v>26.5</v>
      </c>
      <c r="E1294" s="20">
        <f t="shared" si="60"/>
        <v>73.5</v>
      </c>
      <c r="F1294" s="14">
        <v>3.7736000000000001</v>
      </c>
      <c r="G1294" s="15">
        <f t="shared" si="61"/>
        <v>3.7735849056603774</v>
      </c>
      <c r="H1294" s="8" t="str">
        <f t="shared" si="62"/>
        <v>Yes</v>
      </c>
    </row>
    <row r="1295" spans="1:8" x14ac:dyDescent="0.4">
      <c r="A1295" s="12" t="s">
        <v>3158</v>
      </c>
      <c r="B1295" s="12" t="s">
        <v>3159</v>
      </c>
      <c r="C1295" s="12" t="s">
        <v>3699</v>
      </c>
      <c r="D1295" s="13">
        <v>29.41</v>
      </c>
      <c r="E1295" s="20">
        <f t="shared" si="60"/>
        <v>70.59</v>
      </c>
      <c r="F1295" s="14">
        <v>3.4001999999999999</v>
      </c>
      <c r="G1295" s="15">
        <f t="shared" si="61"/>
        <v>3.4002040122407342</v>
      </c>
      <c r="H1295" s="8" t="str">
        <f t="shared" si="62"/>
        <v>Yes</v>
      </c>
    </row>
    <row r="1296" spans="1:8" x14ac:dyDescent="0.4">
      <c r="A1296" s="12" t="s">
        <v>3160</v>
      </c>
      <c r="B1296" s="12" t="s">
        <v>3161</v>
      </c>
      <c r="C1296" s="12" t="s">
        <v>3699</v>
      </c>
      <c r="D1296" s="13">
        <v>30.42</v>
      </c>
      <c r="E1296" s="20">
        <f t="shared" si="60"/>
        <v>69.58</v>
      </c>
      <c r="F1296" s="14">
        <v>3.2873000000000001</v>
      </c>
      <c r="G1296" s="15">
        <f t="shared" si="61"/>
        <v>3.2873109796186717</v>
      </c>
      <c r="H1296" s="8" t="str">
        <f t="shared" si="62"/>
        <v>Yes</v>
      </c>
    </row>
    <row r="1297" spans="1:8" x14ac:dyDescent="0.4">
      <c r="A1297" s="12" t="s">
        <v>3162</v>
      </c>
      <c r="B1297" s="12" t="s">
        <v>3163</v>
      </c>
      <c r="C1297" s="12" t="s">
        <v>3699</v>
      </c>
      <c r="D1297" s="13">
        <v>23.4</v>
      </c>
      <c r="E1297" s="20">
        <f t="shared" si="60"/>
        <v>76.599999999999994</v>
      </c>
      <c r="F1297" s="14">
        <v>4.2735000000000003</v>
      </c>
      <c r="G1297" s="15">
        <f t="shared" si="61"/>
        <v>4.2735042735042734</v>
      </c>
      <c r="H1297" s="8" t="str">
        <f t="shared" si="62"/>
        <v>Yes</v>
      </c>
    </row>
    <row r="1298" spans="1:8" x14ac:dyDescent="0.4">
      <c r="A1298" s="12" t="s">
        <v>3164</v>
      </c>
      <c r="B1298" s="12" t="s">
        <v>3165</v>
      </c>
      <c r="C1298" s="12" t="s">
        <v>3699</v>
      </c>
      <c r="D1298" s="13">
        <v>26.93</v>
      </c>
      <c r="E1298" s="20">
        <f t="shared" si="60"/>
        <v>73.069999999999993</v>
      </c>
      <c r="F1298" s="14">
        <v>3.7132999999999998</v>
      </c>
      <c r="G1298" s="15">
        <f t="shared" si="61"/>
        <v>3.7133308577794284</v>
      </c>
      <c r="H1298" s="8" t="str">
        <f t="shared" si="62"/>
        <v>Yes</v>
      </c>
    </row>
    <row r="1299" spans="1:8" x14ac:dyDescent="0.4">
      <c r="A1299" s="12" t="s">
        <v>3166</v>
      </c>
      <c r="B1299" s="12" t="s">
        <v>3167</v>
      </c>
      <c r="C1299" s="12" t="s">
        <v>3699</v>
      </c>
      <c r="D1299" s="13">
        <v>50</v>
      </c>
      <c r="E1299" s="20">
        <f t="shared" si="60"/>
        <v>50</v>
      </c>
      <c r="F1299" s="14">
        <v>2</v>
      </c>
      <c r="G1299" s="15">
        <f t="shared" si="61"/>
        <v>2</v>
      </c>
      <c r="H1299" s="8" t="str">
        <f t="shared" si="62"/>
        <v>Yes</v>
      </c>
    </row>
    <row r="1300" spans="1:8" x14ac:dyDescent="0.4">
      <c r="A1300" s="12" t="s">
        <v>3168</v>
      </c>
      <c r="B1300" s="12" t="s">
        <v>3169</v>
      </c>
      <c r="C1300" s="12" t="s">
        <v>3699</v>
      </c>
      <c r="D1300" s="13">
        <v>33.200000000000003</v>
      </c>
      <c r="E1300" s="20">
        <f t="shared" si="60"/>
        <v>66.8</v>
      </c>
      <c r="F1300" s="14">
        <v>3.012</v>
      </c>
      <c r="G1300" s="15">
        <f t="shared" si="61"/>
        <v>3.012048192771084</v>
      </c>
      <c r="H1300" s="8" t="str">
        <f t="shared" si="62"/>
        <v>Yes</v>
      </c>
    </row>
    <row r="1301" spans="1:8" x14ac:dyDescent="0.4">
      <c r="A1301" s="12" t="s">
        <v>3170</v>
      </c>
      <c r="B1301" s="12" t="s">
        <v>3171</v>
      </c>
      <c r="C1301" s="12" t="s">
        <v>3699</v>
      </c>
      <c r="D1301" s="13">
        <v>23.48</v>
      </c>
      <c r="E1301" s="20">
        <f t="shared" si="60"/>
        <v>76.52</v>
      </c>
      <c r="F1301" s="14">
        <v>4.2588999999999997</v>
      </c>
      <c r="G1301" s="15">
        <f t="shared" si="61"/>
        <v>4.2589437819420786</v>
      </c>
      <c r="H1301" s="8" t="str">
        <f t="shared" si="62"/>
        <v>Yes</v>
      </c>
    </row>
    <row r="1302" spans="1:8" x14ac:dyDescent="0.4">
      <c r="A1302" s="12" t="s">
        <v>3172</v>
      </c>
      <c r="B1302" s="12" t="s">
        <v>3173</v>
      </c>
      <c r="C1302" s="12" t="s">
        <v>3699</v>
      </c>
      <c r="D1302" s="13">
        <v>24.87</v>
      </c>
      <c r="E1302" s="20">
        <f t="shared" si="60"/>
        <v>75.13</v>
      </c>
      <c r="F1302" s="14">
        <v>4.0209000000000001</v>
      </c>
      <c r="G1302" s="15">
        <f t="shared" si="61"/>
        <v>4.0209087253719336</v>
      </c>
      <c r="H1302" s="8" t="str">
        <f t="shared" si="62"/>
        <v>Yes</v>
      </c>
    </row>
    <row r="1303" spans="1:8" x14ac:dyDescent="0.4">
      <c r="A1303" s="12" t="s">
        <v>3174</v>
      </c>
      <c r="B1303" s="12" t="s">
        <v>3175</v>
      </c>
      <c r="C1303" s="12" t="s">
        <v>3699</v>
      </c>
      <c r="D1303" s="13">
        <v>30.17</v>
      </c>
      <c r="E1303" s="20">
        <f t="shared" si="60"/>
        <v>69.83</v>
      </c>
      <c r="F1303" s="14">
        <v>3.3146</v>
      </c>
      <c r="G1303" s="15">
        <f t="shared" si="61"/>
        <v>3.3145508783559827</v>
      </c>
      <c r="H1303" s="8" t="str">
        <f t="shared" si="62"/>
        <v>Yes</v>
      </c>
    </row>
    <row r="1304" spans="1:8" x14ac:dyDescent="0.4">
      <c r="A1304" s="12" t="s">
        <v>3176</v>
      </c>
      <c r="B1304" s="12" t="s">
        <v>3177</v>
      </c>
      <c r="C1304" s="12" t="s">
        <v>3699</v>
      </c>
      <c r="D1304" s="13">
        <v>50</v>
      </c>
      <c r="E1304" s="20">
        <f t="shared" si="60"/>
        <v>50</v>
      </c>
      <c r="F1304" s="14">
        <v>2</v>
      </c>
      <c r="G1304" s="15">
        <f t="shared" si="61"/>
        <v>2</v>
      </c>
      <c r="H1304" s="8" t="str">
        <f t="shared" si="62"/>
        <v>Yes</v>
      </c>
    </row>
    <row r="1305" spans="1:8" x14ac:dyDescent="0.4">
      <c r="A1305" s="12" t="s">
        <v>3180</v>
      </c>
      <c r="B1305" s="12" t="s">
        <v>3181</v>
      </c>
      <c r="C1305" s="12" t="s">
        <v>3699</v>
      </c>
      <c r="D1305" s="13">
        <v>33.31</v>
      </c>
      <c r="E1305" s="20">
        <f t="shared" si="60"/>
        <v>66.69</v>
      </c>
      <c r="F1305" s="14">
        <v>3.0021</v>
      </c>
      <c r="G1305" s="15">
        <f t="shared" si="61"/>
        <v>3.0021014710297207</v>
      </c>
      <c r="H1305" s="8" t="str">
        <f t="shared" si="62"/>
        <v>Yes</v>
      </c>
    </row>
    <row r="1306" spans="1:8" x14ac:dyDescent="0.4">
      <c r="A1306" s="12" t="s">
        <v>3186</v>
      </c>
      <c r="B1306" s="12" t="s">
        <v>3187</v>
      </c>
      <c r="C1306" s="12" t="s">
        <v>3699</v>
      </c>
      <c r="D1306" s="13">
        <v>35</v>
      </c>
      <c r="E1306" s="20">
        <f t="shared" si="60"/>
        <v>65</v>
      </c>
      <c r="F1306" s="14">
        <v>2.8571</v>
      </c>
      <c r="G1306" s="15">
        <f t="shared" si="61"/>
        <v>2.8571428571428572</v>
      </c>
      <c r="H1306" s="8" t="str">
        <f t="shared" si="62"/>
        <v>Yes</v>
      </c>
    </row>
    <row r="1307" spans="1:8" x14ac:dyDescent="0.4">
      <c r="A1307" s="12" t="s">
        <v>3188</v>
      </c>
      <c r="B1307" s="12" t="s">
        <v>3189</v>
      </c>
      <c r="C1307" s="12" t="s">
        <v>3699</v>
      </c>
      <c r="D1307" s="13">
        <v>35</v>
      </c>
      <c r="E1307" s="20">
        <f t="shared" si="60"/>
        <v>65</v>
      </c>
      <c r="F1307" s="14">
        <v>2.8571</v>
      </c>
      <c r="G1307" s="15">
        <f t="shared" si="61"/>
        <v>2.8571428571428572</v>
      </c>
      <c r="H1307" s="8" t="str">
        <f t="shared" si="62"/>
        <v>Yes</v>
      </c>
    </row>
    <row r="1308" spans="1:8" x14ac:dyDescent="0.4">
      <c r="A1308" s="12" t="s">
        <v>3190</v>
      </c>
      <c r="B1308" s="12" t="s">
        <v>3191</v>
      </c>
      <c r="C1308" s="12" t="s">
        <v>3699</v>
      </c>
      <c r="D1308" s="13">
        <v>35</v>
      </c>
      <c r="E1308" s="20">
        <f t="shared" si="60"/>
        <v>65</v>
      </c>
      <c r="F1308" s="14">
        <v>2.8571</v>
      </c>
      <c r="G1308" s="15">
        <f t="shared" si="61"/>
        <v>2.8571428571428572</v>
      </c>
      <c r="H1308" s="8" t="str">
        <f t="shared" si="62"/>
        <v>Yes</v>
      </c>
    </row>
    <row r="1309" spans="1:8" x14ac:dyDescent="0.4">
      <c r="A1309" s="12" t="s">
        <v>3192</v>
      </c>
      <c r="B1309" s="12" t="s">
        <v>3193</v>
      </c>
      <c r="C1309" s="12" t="s">
        <v>3699</v>
      </c>
      <c r="D1309" s="13">
        <v>25.02</v>
      </c>
      <c r="E1309" s="20">
        <f t="shared" si="60"/>
        <v>74.98</v>
      </c>
      <c r="F1309" s="14">
        <v>3.9967999999999999</v>
      </c>
      <c r="G1309" s="15">
        <f t="shared" si="61"/>
        <v>3.9968025579536373</v>
      </c>
      <c r="H1309" s="8" t="str">
        <f t="shared" si="62"/>
        <v>Yes</v>
      </c>
    </row>
    <row r="1310" spans="1:8" x14ac:dyDescent="0.4">
      <c r="A1310" s="12" t="s">
        <v>3196</v>
      </c>
      <c r="B1310" s="12" t="s">
        <v>3197</v>
      </c>
      <c r="C1310" s="12" t="s">
        <v>3699</v>
      </c>
      <c r="D1310" s="13">
        <v>35</v>
      </c>
      <c r="E1310" s="20">
        <f t="shared" si="60"/>
        <v>65</v>
      </c>
      <c r="F1310" s="14">
        <v>2.8571</v>
      </c>
      <c r="G1310" s="15">
        <f t="shared" si="61"/>
        <v>2.8571428571428572</v>
      </c>
      <c r="H1310" s="8" t="str">
        <f t="shared" si="62"/>
        <v>Yes</v>
      </c>
    </row>
    <row r="1311" spans="1:8" x14ac:dyDescent="0.4">
      <c r="A1311" s="12" t="s">
        <v>3198</v>
      </c>
      <c r="B1311" s="12" t="s">
        <v>3199</v>
      </c>
      <c r="C1311" s="12" t="s">
        <v>3699</v>
      </c>
      <c r="D1311" s="13">
        <v>27.41</v>
      </c>
      <c r="E1311" s="20">
        <f t="shared" si="60"/>
        <v>72.59</v>
      </c>
      <c r="F1311" s="14">
        <v>3.6482999999999999</v>
      </c>
      <c r="G1311" s="15">
        <f t="shared" si="61"/>
        <v>3.6483035388544325</v>
      </c>
      <c r="H1311" s="8" t="str">
        <f t="shared" si="62"/>
        <v>Yes</v>
      </c>
    </row>
    <row r="1312" spans="1:8" x14ac:dyDescent="0.4">
      <c r="A1312" s="12" t="s">
        <v>3200</v>
      </c>
      <c r="B1312" s="12" t="s">
        <v>3201</v>
      </c>
      <c r="C1312" s="12" t="s">
        <v>3699</v>
      </c>
      <c r="D1312" s="13">
        <v>25.32</v>
      </c>
      <c r="E1312" s="20">
        <f t="shared" si="60"/>
        <v>74.680000000000007</v>
      </c>
      <c r="F1312" s="14">
        <v>3.9493999999999998</v>
      </c>
      <c r="G1312" s="15">
        <f t="shared" si="61"/>
        <v>3.9494470774091628</v>
      </c>
      <c r="H1312" s="8" t="str">
        <f t="shared" si="62"/>
        <v>Yes</v>
      </c>
    </row>
    <row r="1313" spans="1:8" x14ac:dyDescent="0.4">
      <c r="A1313" s="12" t="s">
        <v>3202</v>
      </c>
      <c r="B1313" s="12" t="s">
        <v>3203</v>
      </c>
      <c r="C1313" s="12" t="s">
        <v>3699</v>
      </c>
      <c r="D1313" s="13">
        <v>35.24</v>
      </c>
      <c r="E1313" s="20">
        <f t="shared" si="60"/>
        <v>64.759999999999991</v>
      </c>
      <c r="F1313" s="14">
        <v>2.8376999999999999</v>
      </c>
      <c r="G1313" s="15">
        <f t="shared" si="61"/>
        <v>2.8376844494892168</v>
      </c>
      <c r="H1313" s="8" t="str">
        <f t="shared" si="62"/>
        <v>Yes</v>
      </c>
    </row>
    <row r="1314" spans="1:8" x14ac:dyDescent="0.4">
      <c r="A1314" s="12" t="s">
        <v>3204</v>
      </c>
      <c r="B1314" s="12" t="s">
        <v>3205</v>
      </c>
      <c r="C1314" s="12" t="s">
        <v>3699</v>
      </c>
      <c r="D1314" s="13">
        <v>32.04</v>
      </c>
      <c r="E1314" s="20">
        <f t="shared" si="60"/>
        <v>67.960000000000008</v>
      </c>
      <c r="F1314" s="14">
        <v>3.1211000000000002</v>
      </c>
      <c r="G1314" s="15">
        <f t="shared" si="61"/>
        <v>3.1210986267166043</v>
      </c>
      <c r="H1314" s="8" t="str">
        <f t="shared" si="62"/>
        <v>Yes</v>
      </c>
    </row>
    <row r="1315" spans="1:8" x14ac:dyDescent="0.4">
      <c r="A1315" s="12" t="s">
        <v>3206</v>
      </c>
      <c r="B1315" s="12" t="s">
        <v>3207</v>
      </c>
      <c r="C1315" s="12" t="s">
        <v>3699</v>
      </c>
      <c r="D1315" s="13">
        <v>40.86</v>
      </c>
      <c r="E1315" s="20">
        <f t="shared" si="60"/>
        <v>59.14</v>
      </c>
      <c r="F1315" s="14">
        <v>2.4474</v>
      </c>
      <c r="G1315" s="15">
        <f t="shared" si="61"/>
        <v>2.4473813020068529</v>
      </c>
      <c r="H1315" s="8" t="str">
        <f t="shared" si="62"/>
        <v>Yes</v>
      </c>
    </row>
    <row r="1316" spans="1:8" x14ac:dyDescent="0.4">
      <c r="A1316" s="12" t="s">
        <v>3208</v>
      </c>
      <c r="B1316" s="12" t="s">
        <v>3209</v>
      </c>
      <c r="C1316" s="12" t="s">
        <v>3699</v>
      </c>
      <c r="D1316" s="13">
        <v>29.15</v>
      </c>
      <c r="E1316" s="20">
        <f t="shared" si="60"/>
        <v>70.849999999999994</v>
      </c>
      <c r="F1316" s="14">
        <v>3.4304999999999999</v>
      </c>
      <c r="G1316" s="15">
        <f t="shared" si="61"/>
        <v>3.4305317324185252</v>
      </c>
      <c r="H1316" s="8" t="str">
        <f t="shared" si="62"/>
        <v>Yes</v>
      </c>
    </row>
    <row r="1317" spans="1:8" x14ac:dyDescent="0.4">
      <c r="A1317" s="12" t="s">
        <v>3214</v>
      </c>
      <c r="B1317" s="12" t="s">
        <v>3215</v>
      </c>
      <c r="C1317" s="12" t="s">
        <v>3699</v>
      </c>
      <c r="D1317" s="13">
        <v>36.93</v>
      </c>
      <c r="E1317" s="20">
        <f t="shared" si="60"/>
        <v>63.07</v>
      </c>
      <c r="F1317" s="14">
        <v>2.7078000000000002</v>
      </c>
      <c r="G1317" s="15">
        <f t="shared" si="61"/>
        <v>2.7078256160303278</v>
      </c>
      <c r="H1317" s="8" t="str">
        <f t="shared" si="62"/>
        <v>Yes</v>
      </c>
    </row>
    <row r="1318" spans="1:8" x14ac:dyDescent="0.4">
      <c r="A1318" s="12" t="s">
        <v>3220</v>
      </c>
      <c r="B1318" s="12" t="s">
        <v>3221</v>
      </c>
      <c r="C1318" s="12" t="s">
        <v>3699</v>
      </c>
      <c r="D1318" s="13">
        <v>35</v>
      </c>
      <c r="E1318" s="20">
        <f t="shared" si="60"/>
        <v>65</v>
      </c>
      <c r="F1318" s="14">
        <v>2.8571</v>
      </c>
      <c r="G1318" s="15">
        <f t="shared" si="61"/>
        <v>2.8571428571428572</v>
      </c>
      <c r="H1318" s="8" t="str">
        <f t="shared" si="62"/>
        <v>Yes</v>
      </c>
    </row>
    <row r="1319" spans="1:8" x14ac:dyDescent="0.4">
      <c r="A1319" s="12" t="s">
        <v>3222</v>
      </c>
      <c r="B1319" s="12" t="s">
        <v>3223</v>
      </c>
      <c r="C1319" s="12" t="s">
        <v>3699</v>
      </c>
      <c r="D1319" s="13">
        <v>28.18</v>
      </c>
      <c r="E1319" s="20">
        <f t="shared" si="60"/>
        <v>71.819999999999993</v>
      </c>
      <c r="F1319" s="14">
        <v>3.5486</v>
      </c>
      <c r="G1319" s="15">
        <f t="shared" si="61"/>
        <v>3.5486160397444997</v>
      </c>
      <c r="H1319" s="8" t="str">
        <f t="shared" si="62"/>
        <v>Yes</v>
      </c>
    </row>
    <row r="1320" spans="1:8" x14ac:dyDescent="0.4">
      <c r="A1320" s="12" t="s">
        <v>3226</v>
      </c>
      <c r="B1320" s="12" t="s">
        <v>3227</v>
      </c>
      <c r="C1320" s="12" t="s">
        <v>3699</v>
      </c>
      <c r="D1320" s="13">
        <v>33.200000000000003</v>
      </c>
      <c r="E1320" s="20">
        <f t="shared" si="60"/>
        <v>66.8</v>
      </c>
      <c r="F1320" s="14">
        <v>3.012</v>
      </c>
      <c r="G1320" s="15">
        <f t="shared" si="61"/>
        <v>3.012048192771084</v>
      </c>
      <c r="H1320" s="8" t="str">
        <f t="shared" si="62"/>
        <v>Yes</v>
      </c>
    </row>
    <row r="1321" spans="1:8" x14ac:dyDescent="0.4">
      <c r="A1321" s="12" t="s">
        <v>3228</v>
      </c>
      <c r="B1321" s="12" t="s">
        <v>3229</v>
      </c>
      <c r="C1321" s="12" t="s">
        <v>3699</v>
      </c>
      <c r="D1321" s="13">
        <v>36.43</v>
      </c>
      <c r="E1321" s="20">
        <f t="shared" si="60"/>
        <v>63.57</v>
      </c>
      <c r="F1321" s="14">
        <v>2.7450000000000001</v>
      </c>
      <c r="G1321" s="15">
        <f t="shared" si="61"/>
        <v>2.7449903925336261</v>
      </c>
      <c r="H1321" s="8" t="str">
        <f t="shared" si="62"/>
        <v>Yes</v>
      </c>
    </row>
    <row r="1322" spans="1:8" x14ac:dyDescent="0.4">
      <c r="A1322" s="12" t="s">
        <v>3234</v>
      </c>
      <c r="B1322" s="12" t="s">
        <v>3235</v>
      </c>
      <c r="C1322" s="12" t="s">
        <v>3699</v>
      </c>
      <c r="D1322" s="13">
        <v>35</v>
      </c>
      <c r="E1322" s="20">
        <f t="shared" si="60"/>
        <v>65</v>
      </c>
      <c r="F1322" s="14">
        <v>2.8571</v>
      </c>
      <c r="G1322" s="15">
        <f t="shared" si="61"/>
        <v>2.8571428571428572</v>
      </c>
      <c r="H1322" s="8" t="str">
        <f t="shared" si="62"/>
        <v>Yes</v>
      </c>
    </row>
    <row r="1323" spans="1:8" x14ac:dyDescent="0.4">
      <c r="A1323" s="12" t="s">
        <v>3236</v>
      </c>
      <c r="B1323" s="12" t="s">
        <v>3237</v>
      </c>
      <c r="C1323" s="12" t="s">
        <v>3699</v>
      </c>
      <c r="D1323" s="13">
        <v>35</v>
      </c>
      <c r="E1323" s="20">
        <f t="shared" si="60"/>
        <v>65</v>
      </c>
      <c r="F1323" s="14">
        <v>2.8571</v>
      </c>
      <c r="G1323" s="15">
        <f t="shared" si="61"/>
        <v>2.8571428571428572</v>
      </c>
      <c r="H1323" s="8" t="str">
        <f t="shared" si="62"/>
        <v>Yes</v>
      </c>
    </row>
    <row r="1324" spans="1:8" x14ac:dyDescent="0.4">
      <c r="A1324" s="12" t="s">
        <v>3238</v>
      </c>
      <c r="B1324" s="12" t="s">
        <v>3239</v>
      </c>
      <c r="C1324" s="12" t="s">
        <v>3699</v>
      </c>
      <c r="D1324" s="13">
        <v>28.23</v>
      </c>
      <c r="E1324" s="20">
        <f t="shared" si="60"/>
        <v>71.77</v>
      </c>
      <c r="F1324" s="14">
        <v>3.5423</v>
      </c>
      <c r="G1324" s="15">
        <f t="shared" si="61"/>
        <v>3.5423308537017357</v>
      </c>
      <c r="H1324" s="8" t="str">
        <f t="shared" si="62"/>
        <v>Yes</v>
      </c>
    </row>
    <row r="1325" spans="1:8" x14ac:dyDescent="0.4">
      <c r="A1325" s="12" t="s">
        <v>3240</v>
      </c>
      <c r="B1325" s="12" t="s">
        <v>3241</v>
      </c>
      <c r="C1325" s="12" t="s">
        <v>3699</v>
      </c>
      <c r="D1325" s="13">
        <v>41.88</v>
      </c>
      <c r="E1325" s="20">
        <f t="shared" si="60"/>
        <v>58.12</v>
      </c>
      <c r="F1325" s="14">
        <v>2.3877999999999999</v>
      </c>
      <c r="G1325" s="15">
        <f t="shared" si="61"/>
        <v>2.3877745940783188</v>
      </c>
      <c r="H1325" s="8" t="str">
        <f t="shared" si="62"/>
        <v>Yes</v>
      </c>
    </row>
    <row r="1326" spans="1:8" x14ac:dyDescent="0.4">
      <c r="A1326" s="12" t="s">
        <v>3242</v>
      </c>
      <c r="B1326" s="12" t="s">
        <v>3243</v>
      </c>
      <c r="C1326" s="12" t="s">
        <v>3699</v>
      </c>
      <c r="D1326" s="13">
        <v>35</v>
      </c>
      <c r="E1326" s="20">
        <f t="shared" si="60"/>
        <v>65</v>
      </c>
      <c r="F1326" s="14">
        <v>2.8571</v>
      </c>
      <c r="G1326" s="15">
        <f t="shared" si="61"/>
        <v>2.8571428571428572</v>
      </c>
      <c r="H1326" s="8" t="str">
        <f t="shared" si="62"/>
        <v>Yes</v>
      </c>
    </row>
    <row r="1327" spans="1:8" x14ac:dyDescent="0.4">
      <c r="A1327" s="12" t="s">
        <v>3671</v>
      </c>
      <c r="B1327" s="12" t="s">
        <v>3672</v>
      </c>
      <c r="C1327" s="12" t="s">
        <v>3699</v>
      </c>
      <c r="D1327" s="13">
        <v>39.08</v>
      </c>
      <c r="E1327" s="20">
        <f t="shared" si="60"/>
        <v>60.92</v>
      </c>
      <c r="F1327" s="14">
        <v>2.5589</v>
      </c>
      <c r="G1327" s="15">
        <f t="shared" si="61"/>
        <v>2.5588536335721597</v>
      </c>
      <c r="H1327" s="8" t="str">
        <f t="shared" si="62"/>
        <v>Yes</v>
      </c>
    </row>
    <row r="1328" spans="1:8" x14ac:dyDescent="0.4">
      <c r="A1328" s="12" t="s">
        <v>3244</v>
      </c>
      <c r="B1328" s="12" t="s">
        <v>3245</v>
      </c>
      <c r="C1328" s="12" t="s">
        <v>3699</v>
      </c>
      <c r="D1328" s="13">
        <v>29.68</v>
      </c>
      <c r="E1328" s="20">
        <f t="shared" si="60"/>
        <v>70.319999999999993</v>
      </c>
      <c r="F1328" s="14">
        <v>3.3693</v>
      </c>
      <c r="G1328" s="15">
        <f t="shared" si="61"/>
        <v>3.3692722371967654</v>
      </c>
      <c r="H1328" s="8" t="str">
        <f t="shared" si="62"/>
        <v>Yes</v>
      </c>
    </row>
    <row r="1329" spans="1:8" x14ac:dyDescent="0.4">
      <c r="A1329" s="12" t="s">
        <v>3246</v>
      </c>
      <c r="B1329" s="12" t="s">
        <v>3247</v>
      </c>
      <c r="C1329" s="12" t="s">
        <v>3699</v>
      </c>
      <c r="D1329" s="13">
        <v>38.840000000000003</v>
      </c>
      <c r="E1329" s="20">
        <f t="shared" si="60"/>
        <v>61.16</v>
      </c>
      <c r="F1329" s="14">
        <v>2.5747</v>
      </c>
      <c r="G1329" s="15">
        <f t="shared" si="61"/>
        <v>2.5746652935118433</v>
      </c>
      <c r="H1329" s="8" t="str">
        <f t="shared" si="62"/>
        <v>Yes</v>
      </c>
    </row>
    <row r="1330" spans="1:8" x14ac:dyDescent="0.4">
      <c r="A1330" s="12" t="s">
        <v>3248</v>
      </c>
      <c r="B1330" s="12" t="s">
        <v>3249</v>
      </c>
      <c r="C1330" s="12" t="s">
        <v>3699</v>
      </c>
      <c r="D1330" s="13">
        <v>35</v>
      </c>
      <c r="E1330" s="20">
        <f t="shared" si="60"/>
        <v>65</v>
      </c>
      <c r="F1330" s="14">
        <v>2.8571</v>
      </c>
      <c r="G1330" s="15">
        <f t="shared" si="61"/>
        <v>2.8571428571428572</v>
      </c>
      <c r="H1330" s="8" t="str">
        <f t="shared" si="62"/>
        <v>Yes</v>
      </c>
    </row>
    <row r="1331" spans="1:8" x14ac:dyDescent="0.4">
      <c r="A1331" s="12" t="s">
        <v>3250</v>
      </c>
      <c r="B1331" s="12" t="s">
        <v>3251</v>
      </c>
      <c r="C1331" s="12" t="s">
        <v>3699</v>
      </c>
      <c r="D1331" s="13">
        <v>36.36</v>
      </c>
      <c r="E1331" s="20">
        <f t="shared" si="60"/>
        <v>63.64</v>
      </c>
      <c r="F1331" s="14">
        <v>2.7503000000000002</v>
      </c>
      <c r="G1331" s="15">
        <f t="shared" si="61"/>
        <v>2.7502750275027501</v>
      </c>
      <c r="H1331" s="8" t="str">
        <f t="shared" si="62"/>
        <v>Yes</v>
      </c>
    </row>
    <row r="1332" spans="1:8" x14ac:dyDescent="0.4">
      <c r="A1332" s="12" t="s">
        <v>3252</v>
      </c>
      <c r="B1332" s="12" t="s">
        <v>3253</v>
      </c>
      <c r="C1332" s="12" t="s">
        <v>3699</v>
      </c>
      <c r="D1332" s="13">
        <v>34.32</v>
      </c>
      <c r="E1332" s="20">
        <f t="shared" si="60"/>
        <v>65.680000000000007</v>
      </c>
      <c r="F1332" s="14">
        <v>2.9138000000000002</v>
      </c>
      <c r="G1332" s="15">
        <f t="shared" si="61"/>
        <v>2.9137529137529139</v>
      </c>
      <c r="H1332" s="8" t="str">
        <f t="shared" si="62"/>
        <v>Yes</v>
      </c>
    </row>
    <row r="1333" spans="1:8" x14ac:dyDescent="0.4">
      <c r="A1333" s="12" t="s">
        <v>3254</v>
      </c>
      <c r="B1333" s="12" t="s">
        <v>3255</v>
      </c>
      <c r="C1333" s="12" t="s">
        <v>3699</v>
      </c>
      <c r="D1333" s="13">
        <v>23.43</v>
      </c>
      <c r="E1333" s="20">
        <f t="shared" si="60"/>
        <v>76.569999999999993</v>
      </c>
      <c r="F1333" s="14">
        <v>4.2679999999999998</v>
      </c>
      <c r="G1333" s="15">
        <f t="shared" si="61"/>
        <v>4.2680324370465215</v>
      </c>
      <c r="H1333" s="8" t="str">
        <f t="shared" si="62"/>
        <v>Yes</v>
      </c>
    </row>
    <row r="1334" spans="1:8" x14ac:dyDescent="0.4">
      <c r="A1334" s="12" t="s">
        <v>3256</v>
      </c>
      <c r="B1334" s="12" t="s">
        <v>3257</v>
      </c>
      <c r="C1334" s="12" t="s">
        <v>3699</v>
      </c>
      <c r="D1334" s="13">
        <v>35</v>
      </c>
      <c r="E1334" s="20">
        <f t="shared" si="60"/>
        <v>65</v>
      </c>
      <c r="F1334" s="14">
        <v>2.8571</v>
      </c>
      <c r="G1334" s="15">
        <f t="shared" si="61"/>
        <v>2.8571428571428572</v>
      </c>
      <c r="H1334" s="8" t="str">
        <f t="shared" si="62"/>
        <v>Yes</v>
      </c>
    </row>
    <row r="1335" spans="1:8" x14ac:dyDescent="0.4">
      <c r="A1335" s="12" t="s">
        <v>3258</v>
      </c>
      <c r="B1335" s="12" t="s">
        <v>3259</v>
      </c>
      <c r="C1335" s="12" t="s">
        <v>3699</v>
      </c>
      <c r="D1335" s="13">
        <v>29.95</v>
      </c>
      <c r="E1335" s="20">
        <f t="shared" si="60"/>
        <v>70.05</v>
      </c>
      <c r="F1335" s="14">
        <v>3.3389000000000002</v>
      </c>
      <c r="G1335" s="15">
        <f t="shared" si="61"/>
        <v>3.33889816360601</v>
      </c>
      <c r="H1335" s="8" t="str">
        <f t="shared" si="62"/>
        <v>Yes</v>
      </c>
    </row>
    <row r="1336" spans="1:8" x14ac:dyDescent="0.4">
      <c r="A1336" s="12" t="s">
        <v>3260</v>
      </c>
      <c r="B1336" s="12" t="s">
        <v>3261</v>
      </c>
      <c r="C1336" s="12" t="s">
        <v>3699</v>
      </c>
      <c r="D1336" s="13">
        <v>26.69</v>
      </c>
      <c r="E1336" s="20">
        <f t="shared" si="60"/>
        <v>73.31</v>
      </c>
      <c r="F1336" s="14">
        <v>3.7467000000000001</v>
      </c>
      <c r="G1336" s="15">
        <f t="shared" si="61"/>
        <v>3.7467216185837389</v>
      </c>
      <c r="H1336" s="8" t="str">
        <f t="shared" si="62"/>
        <v>Yes</v>
      </c>
    </row>
    <row r="1337" spans="1:8" x14ac:dyDescent="0.4">
      <c r="A1337" s="12" t="s">
        <v>3262</v>
      </c>
      <c r="B1337" s="12" t="s">
        <v>3263</v>
      </c>
      <c r="C1337" s="12" t="s">
        <v>3699</v>
      </c>
      <c r="D1337" s="13">
        <v>26.5</v>
      </c>
      <c r="E1337" s="20">
        <f t="shared" si="60"/>
        <v>73.5</v>
      </c>
      <c r="F1337" s="14">
        <v>3.7736000000000001</v>
      </c>
      <c r="G1337" s="15">
        <f t="shared" si="61"/>
        <v>3.7735849056603774</v>
      </c>
      <c r="H1337" s="8" t="str">
        <f t="shared" si="62"/>
        <v>Yes</v>
      </c>
    </row>
    <row r="1338" spans="1:8" x14ac:dyDescent="0.4">
      <c r="A1338" s="12" t="s">
        <v>3270</v>
      </c>
      <c r="B1338" s="12" t="s">
        <v>3271</v>
      </c>
      <c r="C1338" s="12" t="s">
        <v>3699</v>
      </c>
      <c r="D1338" s="13">
        <v>20</v>
      </c>
      <c r="E1338" s="20">
        <f t="shared" si="60"/>
        <v>80</v>
      </c>
      <c r="F1338" s="14">
        <v>5</v>
      </c>
      <c r="G1338" s="15">
        <f t="shared" si="61"/>
        <v>5</v>
      </c>
      <c r="H1338" s="8" t="str">
        <f t="shared" si="62"/>
        <v>Yes</v>
      </c>
    </row>
    <row r="1339" spans="1:8" x14ac:dyDescent="0.4">
      <c r="A1339" s="12" t="s">
        <v>3272</v>
      </c>
      <c r="B1339" s="12" t="s">
        <v>3273</v>
      </c>
      <c r="C1339" s="12" t="s">
        <v>3699</v>
      </c>
      <c r="D1339" s="13">
        <v>26.5</v>
      </c>
      <c r="E1339" s="20">
        <f t="shared" si="60"/>
        <v>73.5</v>
      </c>
      <c r="F1339" s="14">
        <v>3.7736000000000001</v>
      </c>
      <c r="G1339" s="15">
        <f t="shared" si="61"/>
        <v>3.7735849056603774</v>
      </c>
      <c r="H1339" s="8" t="str">
        <f t="shared" si="62"/>
        <v>Yes</v>
      </c>
    </row>
    <row r="1340" spans="1:8" x14ac:dyDescent="0.4">
      <c r="A1340" s="12" t="s">
        <v>3274</v>
      </c>
      <c r="B1340" s="12" t="s">
        <v>3275</v>
      </c>
      <c r="C1340" s="12" t="s">
        <v>3699</v>
      </c>
      <c r="D1340" s="13">
        <v>26.5</v>
      </c>
      <c r="E1340" s="20">
        <f t="shared" si="60"/>
        <v>73.5</v>
      </c>
      <c r="F1340" s="14">
        <v>3.7736000000000001</v>
      </c>
      <c r="G1340" s="15">
        <f t="shared" si="61"/>
        <v>3.7735849056603774</v>
      </c>
      <c r="H1340" s="8" t="str">
        <f t="shared" si="62"/>
        <v>Yes</v>
      </c>
    </row>
    <row r="1341" spans="1:8" x14ac:dyDescent="0.4">
      <c r="A1341" s="12" t="s">
        <v>3758</v>
      </c>
      <c r="B1341" s="12" t="s">
        <v>3759</v>
      </c>
      <c r="C1341" s="12" t="s">
        <v>3699</v>
      </c>
      <c r="D1341" s="13">
        <v>26.5</v>
      </c>
      <c r="E1341" s="20">
        <f t="shared" si="60"/>
        <v>73.5</v>
      </c>
      <c r="F1341" s="14">
        <v>3.7736000000000001</v>
      </c>
      <c r="G1341" s="15">
        <f t="shared" si="61"/>
        <v>3.7735849056603774</v>
      </c>
      <c r="H1341" s="8" t="str">
        <f t="shared" si="62"/>
        <v>Yes</v>
      </c>
    </row>
    <row r="1342" spans="1:8" x14ac:dyDescent="0.4">
      <c r="A1342" s="12" t="s">
        <v>3276</v>
      </c>
      <c r="B1342" s="12" t="s">
        <v>3277</v>
      </c>
      <c r="C1342" s="12" t="s">
        <v>3699</v>
      </c>
      <c r="D1342" s="13">
        <v>23.03</v>
      </c>
      <c r="E1342" s="20">
        <f t="shared" si="60"/>
        <v>76.97</v>
      </c>
      <c r="F1342" s="14">
        <v>4.3422000000000001</v>
      </c>
      <c r="G1342" s="15">
        <f t="shared" si="61"/>
        <v>4.3421623968736425</v>
      </c>
      <c r="H1342" s="8" t="str">
        <f t="shared" si="62"/>
        <v>Yes</v>
      </c>
    </row>
    <row r="1343" spans="1:8" x14ac:dyDescent="0.4">
      <c r="A1343" s="12" t="s">
        <v>3278</v>
      </c>
      <c r="B1343" s="12" t="s">
        <v>3279</v>
      </c>
      <c r="C1343" s="12" t="s">
        <v>3699</v>
      </c>
      <c r="D1343" s="13">
        <v>31.11</v>
      </c>
      <c r="E1343" s="20">
        <f t="shared" si="60"/>
        <v>68.89</v>
      </c>
      <c r="F1343" s="14">
        <v>3.2143999999999999</v>
      </c>
      <c r="G1343" s="15">
        <f t="shared" si="61"/>
        <v>3.2144005143040824</v>
      </c>
      <c r="H1343" s="8" t="str">
        <f t="shared" si="62"/>
        <v>Yes</v>
      </c>
    </row>
    <row r="1344" spans="1:8" x14ac:dyDescent="0.4">
      <c r="A1344" s="12" t="s">
        <v>3282</v>
      </c>
      <c r="B1344" s="12" t="s">
        <v>3283</v>
      </c>
      <c r="C1344" s="12" t="s">
        <v>3699</v>
      </c>
      <c r="D1344" s="13">
        <v>35</v>
      </c>
      <c r="E1344" s="20">
        <f t="shared" si="60"/>
        <v>65</v>
      </c>
      <c r="F1344" s="14">
        <v>2.8571</v>
      </c>
      <c r="G1344" s="15">
        <f t="shared" si="61"/>
        <v>2.8571428571428572</v>
      </c>
      <c r="H1344" s="8" t="str">
        <f t="shared" si="62"/>
        <v>Yes</v>
      </c>
    </row>
    <row r="1345" spans="1:8" x14ac:dyDescent="0.4">
      <c r="A1345" s="12" t="s">
        <v>3284</v>
      </c>
      <c r="B1345" s="12" t="s">
        <v>3285</v>
      </c>
      <c r="C1345" s="12" t="s">
        <v>3699</v>
      </c>
      <c r="D1345" s="13">
        <v>28.28</v>
      </c>
      <c r="E1345" s="20">
        <f t="shared" si="60"/>
        <v>71.72</v>
      </c>
      <c r="F1345" s="14">
        <v>3.5360999999999998</v>
      </c>
      <c r="G1345" s="15">
        <f t="shared" si="61"/>
        <v>3.536067892503536</v>
      </c>
      <c r="H1345" s="8" t="str">
        <f t="shared" si="62"/>
        <v>Yes</v>
      </c>
    </row>
    <row r="1346" spans="1:8" x14ac:dyDescent="0.4">
      <c r="A1346" s="12" t="s">
        <v>3286</v>
      </c>
      <c r="B1346" s="12" t="s">
        <v>3287</v>
      </c>
      <c r="C1346" s="12" t="s">
        <v>3699</v>
      </c>
      <c r="D1346" s="13">
        <v>28.98</v>
      </c>
      <c r="E1346" s="20">
        <f t="shared" si="60"/>
        <v>71.02</v>
      </c>
      <c r="F1346" s="14">
        <v>3.4506999999999999</v>
      </c>
      <c r="G1346" s="15">
        <f t="shared" si="61"/>
        <v>3.4506556245686681</v>
      </c>
      <c r="H1346" s="8" t="str">
        <f t="shared" si="62"/>
        <v>Yes</v>
      </c>
    </row>
    <row r="1347" spans="1:8" x14ac:dyDescent="0.4">
      <c r="A1347" s="12" t="s">
        <v>3290</v>
      </c>
      <c r="B1347" s="12" t="s">
        <v>3291</v>
      </c>
      <c r="C1347" s="12" t="s">
        <v>3699</v>
      </c>
      <c r="D1347" s="13">
        <v>30.51</v>
      </c>
      <c r="E1347" s="20">
        <f t="shared" si="60"/>
        <v>69.489999999999995</v>
      </c>
      <c r="F1347" s="14">
        <v>3.2776000000000001</v>
      </c>
      <c r="G1347" s="15">
        <f t="shared" si="61"/>
        <v>3.2776138970829236</v>
      </c>
      <c r="H1347" s="8" t="str">
        <f t="shared" si="62"/>
        <v>Yes</v>
      </c>
    </row>
    <row r="1348" spans="1:8" x14ac:dyDescent="0.4">
      <c r="A1348" s="12" t="s">
        <v>3292</v>
      </c>
      <c r="B1348" s="12" t="s">
        <v>3293</v>
      </c>
      <c r="C1348" s="12" t="s">
        <v>3699</v>
      </c>
      <c r="D1348" s="13">
        <v>34.86</v>
      </c>
      <c r="E1348" s="20">
        <f t="shared" si="60"/>
        <v>65.14</v>
      </c>
      <c r="F1348" s="14">
        <v>2.8685999999999998</v>
      </c>
      <c r="G1348" s="15">
        <f t="shared" si="61"/>
        <v>2.8686173264486516</v>
      </c>
      <c r="H1348" s="8" t="str">
        <f t="shared" si="62"/>
        <v>Yes</v>
      </c>
    </row>
    <row r="1349" spans="1:8" x14ac:dyDescent="0.4">
      <c r="A1349" s="12" t="s">
        <v>3760</v>
      </c>
      <c r="B1349" s="12" t="s">
        <v>3761</v>
      </c>
      <c r="C1349" s="12" t="s">
        <v>3699</v>
      </c>
      <c r="D1349" s="13">
        <v>35</v>
      </c>
      <c r="E1349" s="20">
        <f t="shared" si="60"/>
        <v>65</v>
      </c>
      <c r="F1349" s="14">
        <v>2.8571</v>
      </c>
      <c r="G1349" s="15">
        <f t="shared" si="61"/>
        <v>2.8571428571428572</v>
      </c>
      <c r="H1349" s="8" t="str">
        <f t="shared" si="62"/>
        <v>Yes</v>
      </c>
    </row>
    <row r="1350" spans="1:8" x14ac:dyDescent="0.4">
      <c r="A1350" s="12" t="s">
        <v>3294</v>
      </c>
      <c r="B1350" s="12" t="s">
        <v>3295</v>
      </c>
      <c r="C1350" s="12" t="s">
        <v>3699</v>
      </c>
      <c r="D1350" s="13">
        <v>35</v>
      </c>
      <c r="E1350" s="20">
        <f t="shared" ref="E1350:E1413" si="63">100-D1350</f>
        <v>65</v>
      </c>
      <c r="F1350" s="14">
        <v>2.8571</v>
      </c>
      <c r="G1350" s="15">
        <f t="shared" ref="G1350:G1413" si="64">IFERROR(100/D1350,"")</f>
        <v>2.8571428571428572</v>
      </c>
      <c r="H1350" s="8" t="str">
        <f t="shared" ref="H1350:H1413" si="65">IF(E1350&gt;0,"Yes","No — 0% funding")</f>
        <v>Yes</v>
      </c>
    </row>
    <row r="1351" spans="1:8" x14ac:dyDescent="0.4">
      <c r="A1351" s="12" t="s">
        <v>3296</v>
      </c>
      <c r="B1351" s="12" t="s">
        <v>3297</v>
      </c>
      <c r="C1351" s="12" t="s">
        <v>3699</v>
      </c>
      <c r="D1351" s="13">
        <v>35.72</v>
      </c>
      <c r="E1351" s="20">
        <f t="shared" si="63"/>
        <v>64.28</v>
      </c>
      <c r="F1351" s="14">
        <v>2.7995999999999999</v>
      </c>
      <c r="G1351" s="15">
        <f t="shared" si="64"/>
        <v>2.7995520716685331</v>
      </c>
      <c r="H1351" s="8" t="str">
        <f t="shared" si="65"/>
        <v>Yes</v>
      </c>
    </row>
    <row r="1352" spans="1:8" x14ac:dyDescent="0.4">
      <c r="A1352" s="12" t="s">
        <v>3300</v>
      </c>
      <c r="B1352" s="12" t="s">
        <v>3301</v>
      </c>
      <c r="C1352" s="12" t="s">
        <v>3699</v>
      </c>
      <c r="D1352" s="13">
        <v>35</v>
      </c>
      <c r="E1352" s="20">
        <f t="shared" si="63"/>
        <v>65</v>
      </c>
      <c r="F1352" s="14">
        <v>2.8571</v>
      </c>
      <c r="G1352" s="15">
        <f t="shared" si="64"/>
        <v>2.8571428571428572</v>
      </c>
      <c r="H1352" s="8" t="str">
        <f t="shared" si="65"/>
        <v>Yes</v>
      </c>
    </row>
    <row r="1353" spans="1:8" x14ac:dyDescent="0.4">
      <c r="A1353" s="12" t="s">
        <v>3302</v>
      </c>
      <c r="B1353" s="12" t="s">
        <v>3303</v>
      </c>
      <c r="C1353" s="12" t="s">
        <v>3699</v>
      </c>
      <c r="D1353" s="13">
        <v>35.200000000000003</v>
      </c>
      <c r="E1353" s="20">
        <f t="shared" si="63"/>
        <v>64.8</v>
      </c>
      <c r="F1353" s="14">
        <v>2.8409</v>
      </c>
      <c r="G1353" s="15">
        <f t="shared" si="64"/>
        <v>2.8409090909090908</v>
      </c>
      <c r="H1353" s="8" t="str">
        <f t="shared" si="65"/>
        <v>Yes</v>
      </c>
    </row>
    <row r="1354" spans="1:8" x14ac:dyDescent="0.4">
      <c r="A1354" s="12" t="s">
        <v>3675</v>
      </c>
      <c r="B1354" s="12" t="s">
        <v>3676</v>
      </c>
      <c r="C1354" s="12" t="s">
        <v>3699</v>
      </c>
      <c r="D1354" s="13">
        <v>35</v>
      </c>
      <c r="E1354" s="20">
        <f t="shared" si="63"/>
        <v>65</v>
      </c>
      <c r="F1354" s="14">
        <v>2.8571</v>
      </c>
      <c r="G1354" s="15">
        <f t="shared" si="64"/>
        <v>2.8571428571428572</v>
      </c>
      <c r="H1354" s="8" t="str">
        <f t="shared" si="65"/>
        <v>Yes</v>
      </c>
    </row>
    <row r="1355" spans="1:8" x14ac:dyDescent="0.4">
      <c r="A1355" s="12" t="s">
        <v>3306</v>
      </c>
      <c r="B1355" s="12" t="s">
        <v>3307</v>
      </c>
      <c r="C1355" s="12" t="s">
        <v>3699</v>
      </c>
      <c r="D1355" s="13">
        <v>35</v>
      </c>
      <c r="E1355" s="20">
        <f t="shared" si="63"/>
        <v>65</v>
      </c>
      <c r="F1355" s="14">
        <v>2.8571</v>
      </c>
      <c r="G1355" s="15">
        <f t="shared" si="64"/>
        <v>2.8571428571428572</v>
      </c>
      <c r="H1355" s="8" t="str">
        <f t="shared" si="65"/>
        <v>Yes</v>
      </c>
    </row>
    <row r="1356" spans="1:8" x14ac:dyDescent="0.4">
      <c r="A1356" s="12" t="s">
        <v>3308</v>
      </c>
      <c r="B1356" s="12" t="s">
        <v>3309</v>
      </c>
      <c r="C1356" s="12" t="s">
        <v>3699</v>
      </c>
      <c r="D1356" s="13">
        <v>25.49</v>
      </c>
      <c r="E1356" s="20">
        <f t="shared" si="63"/>
        <v>74.510000000000005</v>
      </c>
      <c r="F1356" s="14">
        <v>3.9230999999999998</v>
      </c>
      <c r="G1356" s="15">
        <f t="shared" si="64"/>
        <v>3.9231071008238527</v>
      </c>
      <c r="H1356" s="8" t="str">
        <f t="shared" si="65"/>
        <v>Yes</v>
      </c>
    </row>
    <row r="1357" spans="1:8" x14ac:dyDescent="0.4">
      <c r="A1357" s="12" t="s">
        <v>3310</v>
      </c>
      <c r="B1357" s="12" t="s">
        <v>3311</v>
      </c>
      <c r="C1357" s="12" t="s">
        <v>3699</v>
      </c>
      <c r="D1357" s="13">
        <v>35</v>
      </c>
      <c r="E1357" s="20">
        <f t="shared" si="63"/>
        <v>65</v>
      </c>
      <c r="F1357" s="14">
        <v>2.8571</v>
      </c>
      <c r="G1357" s="15">
        <f t="shared" si="64"/>
        <v>2.8571428571428572</v>
      </c>
      <c r="H1357" s="8" t="str">
        <f t="shared" si="65"/>
        <v>Yes</v>
      </c>
    </row>
    <row r="1358" spans="1:8" x14ac:dyDescent="0.4">
      <c r="A1358" s="12" t="s">
        <v>3312</v>
      </c>
      <c r="B1358" s="12" t="s">
        <v>3313</v>
      </c>
      <c r="C1358" s="12" t="s">
        <v>3699</v>
      </c>
      <c r="D1358" s="13">
        <v>35</v>
      </c>
      <c r="E1358" s="20">
        <f t="shared" si="63"/>
        <v>65</v>
      </c>
      <c r="F1358" s="14">
        <v>2.8571</v>
      </c>
      <c r="G1358" s="15">
        <f t="shared" si="64"/>
        <v>2.8571428571428572</v>
      </c>
      <c r="H1358" s="8" t="str">
        <f t="shared" si="65"/>
        <v>Yes</v>
      </c>
    </row>
    <row r="1359" spans="1:8" x14ac:dyDescent="0.4">
      <c r="A1359" s="12" t="s">
        <v>3316</v>
      </c>
      <c r="B1359" s="12" t="s">
        <v>3317</v>
      </c>
      <c r="C1359" s="12" t="s">
        <v>3699</v>
      </c>
      <c r="D1359" s="13">
        <v>26.5</v>
      </c>
      <c r="E1359" s="20">
        <f t="shared" si="63"/>
        <v>73.5</v>
      </c>
      <c r="F1359" s="14">
        <v>3.7736000000000001</v>
      </c>
      <c r="G1359" s="15">
        <f t="shared" si="64"/>
        <v>3.7735849056603774</v>
      </c>
      <c r="H1359" s="8" t="str">
        <f t="shared" si="65"/>
        <v>Yes</v>
      </c>
    </row>
    <row r="1360" spans="1:8" x14ac:dyDescent="0.4">
      <c r="A1360" s="12" t="s">
        <v>3320</v>
      </c>
      <c r="B1360" s="12" t="s">
        <v>3321</v>
      </c>
      <c r="C1360" s="12" t="s">
        <v>3699</v>
      </c>
      <c r="D1360" s="13">
        <v>30.87</v>
      </c>
      <c r="E1360" s="20">
        <f t="shared" si="63"/>
        <v>69.13</v>
      </c>
      <c r="F1360" s="14">
        <v>3.2393999999999998</v>
      </c>
      <c r="G1360" s="15">
        <f t="shared" si="64"/>
        <v>3.2393909944930352</v>
      </c>
      <c r="H1360" s="8" t="str">
        <f t="shared" si="65"/>
        <v>Yes</v>
      </c>
    </row>
    <row r="1361" spans="1:8" x14ac:dyDescent="0.4">
      <c r="A1361" s="12" t="s">
        <v>3326</v>
      </c>
      <c r="B1361" s="12" t="s">
        <v>3327</v>
      </c>
      <c r="C1361" s="12" t="s">
        <v>3699</v>
      </c>
      <c r="D1361" s="13">
        <v>35</v>
      </c>
      <c r="E1361" s="20">
        <f t="shared" si="63"/>
        <v>65</v>
      </c>
      <c r="F1361" s="14">
        <v>2.8571</v>
      </c>
      <c r="G1361" s="15">
        <f t="shared" si="64"/>
        <v>2.8571428571428572</v>
      </c>
      <c r="H1361" s="8" t="str">
        <f t="shared" si="65"/>
        <v>Yes</v>
      </c>
    </row>
    <row r="1362" spans="1:8" x14ac:dyDescent="0.4">
      <c r="A1362" s="12" t="s">
        <v>3334</v>
      </c>
      <c r="B1362" s="12" t="s">
        <v>3335</v>
      </c>
      <c r="C1362" s="12" t="s">
        <v>3699</v>
      </c>
      <c r="D1362" s="13">
        <v>35</v>
      </c>
      <c r="E1362" s="20">
        <f t="shared" si="63"/>
        <v>65</v>
      </c>
      <c r="F1362" s="14">
        <v>2.8571</v>
      </c>
      <c r="G1362" s="15">
        <f t="shared" si="64"/>
        <v>2.8571428571428572</v>
      </c>
      <c r="H1362" s="8" t="str">
        <f t="shared" si="65"/>
        <v>Yes</v>
      </c>
    </row>
    <row r="1363" spans="1:8" x14ac:dyDescent="0.4">
      <c r="A1363" s="12" t="s">
        <v>3336</v>
      </c>
      <c r="B1363" s="12" t="s">
        <v>3337</v>
      </c>
      <c r="C1363" s="12" t="s">
        <v>3699</v>
      </c>
      <c r="D1363" s="13">
        <v>23.27</v>
      </c>
      <c r="E1363" s="20">
        <f t="shared" si="63"/>
        <v>76.73</v>
      </c>
      <c r="F1363" s="14">
        <v>4.2973999999999997</v>
      </c>
      <c r="G1363" s="15">
        <f t="shared" si="64"/>
        <v>4.2973785990545768</v>
      </c>
      <c r="H1363" s="8" t="str">
        <f t="shared" si="65"/>
        <v>Yes</v>
      </c>
    </row>
    <row r="1364" spans="1:8" x14ac:dyDescent="0.4">
      <c r="A1364" s="12" t="s">
        <v>3338</v>
      </c>
      <c r="B1364" s="12" t="s">
        <v>3339</v>
      </c>
      <c r="C1364" s="12" t="s">
        <v>3699</v>
      </c>
      <c r="D1364" s="13">
        <v>37.78</v>
      </c>
      <c r="E1364" s="20">
        <f t="shared" si="63"/>
        <v>62.22</v>
      </c>
      <c r="F1364" s="14">
        <v>2.6469</v>
      </c>
      <c r="G1364" s="15">
        <f t="shared" si="64"/>
        <v>2.6469031233456857</v>
      </c>
      <c r="H1364" s="8" t="str">
        <f t="shared" si="65"/>
        <v>Yes</v>
      </c>
    </row>
    <row r="1365" spans="1:8" x14ac:dyDescent="0.4">
      <c r="A1365" s="12" t="s">
        <v>3342</v>
      </c>
      <c r="B1365" s="12" t="s">
        <v>3343</v>
      </c>
      <c r="C1365" s="12" t="s">
        <v>3699</v>
      </c>
      <c r="D1365" s="13">
        <v>36.31</v>
      </c>
      <c r="E1365" s="20">
        <f t="shared" si="63"/>
        <v>63.69</v>
      </c>
      <c r="F1365" s="14">
        <v>2.7541000000000002</v>
      </c>
      <c r="G1365" s="15">
        <f t="shared" si="64"/>
        <v>2.7540622418066647</v>
      </c>
      <c r="H1365" s="8" t="str">
        <f t="shared" si="65"/>
        <v>Yes</v>
      </c>
    </row>
    <row r="1366" spans="1:8" x14ac:dyDescent="0.4">
      <c r="A1366" s="12" t="s">
        <v>3344</v>
      </c>
      <c r="B1366" s="12" t="s">
        <v>3345</v>
      </c>
      <c r="C1366" s="12" t="s">
        <v>3699</v>
      </c>
      <c r="D1366" s="13">
        <v>28.22</v>
      </c>
      <c r="E1366" s="20">
        <f t="shared" si="63"/>
        <v>71.78</v>
      </c>
      <c r="F1366" s="14">
        <v>3.5436000000000001</v>
      </c>
      <c r="G1366" s="15">
        <f t="shared" si="64"/>
        <v>3.5435861091424523</v>
      </c>
      <c r="H1366" s="8" t="str">
        <f t="shared" si="65"/>
        <v>Yes</v>
      </c>
    </row>
    <row r="1367" spans="1:8" x14ac:dyDescent="0.4">
      <c r="A1367" s="12" t="s">
        <v>3346</v>
      </c>
      <c r="B1367" s="12" t="s">
        <v>3347</v>
      </c>
      <c r="C1367" s="12" t="s">
        <v>3699</v>
      </c>
      <c r="D1367" s="13">
        <v>50</v>
      </c>
      <c r="E1367" s="20">
        <f t="shared" si="63"/>
        <v>50</v>
      </c>
      <c r="F1367" s="14">
        <v>2</v>
      </c>
      <c r="G1367" s="15">
        <f t="shared" si="64"/>
        <v>2</v>
      </c>
      <c r="H1367" s="8" t="str">
        <f t="shared" si="65"/>
        <v>Yes</v>
      </c>
    </row>
    <row r="1368" spans="1:8" x14ac:dyDescent="0.4">
      <c r="A1368" s="12" t="s">
        <v>3348</v>
      </c>
      <c r="B1368" s="12" t="s">
        <v>3349</v>
      </c>
      <c r="C1368" s="12" t="s">
        <v>3699</v>
      </c>
      <c r="D1368" s="13">
        <v>35</v>
      </c>
      <c r="E1368" s="20">
        <f t="shared" si="63"/>
        <v>65</v>
      </c>
      <c r="F1368" s="14">
        <v>2.8571</v>
      </c>
      <c r="G1368" s="15">
        <f t="shared" si="64"/>
        <v>2.8571428571428572</v>
      </c>
      <c r="H1368" s="8" t="str">
        <f t="shared" si="65"/>
        <v>Yes</v>
      </c>
    </row>
    <row r="1369" spans="1:8" x14ac:dyDescent="0.4">
      <c r="A1369" s="12" t="s">
        <v>3350</v>
      </c>
      <c r="B1369" s="12" t="s">
        <v>3351</v>
      </c>
      <c r="C1369" s="12" t="s">
        <v>3699</v>
      </c>
      <c r="D1369" s="13">
        <v>23.7</v>
      </c>
      <c r="E1369" s="20">
        <f t="shared" si="63"/>
        <v>76.3</v>
      </c>
      <c r="F1369" s="14">
        <v>4.2194000000000003</v>
      </c>
      <c r="G1369" s="15">
        <f t="shared" si="64"/>
        <v>4.2194092827004219</v>
      </c>
      <c r="H1369" s="8" t="str">
        <f t="shared" si="65"/>
        <v>Yes</v>
      </c>
    </row>
    <row r="1370" spans="1:8" x14ac:dyDescent="0.4">
      <c r="A1370" s="12" t="s">
        <v>3356</v>
      </c>
      <c r="B1370" s="12" t="s">
        <v>3357</v>
      </c>
      <c r="C1370" s="12" t="s">
        <v>3699</v>
      </c>
      <c r="D1370" s="13">
        <v>27.7</v>
      </c>
      <c r="E1370" s="20">
        <f t="shared" si="63"/>
        <v>72.3</v>
      </c>
      <c r="F1370" s="14">
        <v>3.6101000000000001</v>
      </c>
      <c r="G1370" s="15">
        <f t="shared" si="64"/>
        <v>3.6101083032490977</v>
      </c>
      <c r="H1370" s="8" t="str">
        <f t="shared" si="65"/>
        <v>Yes</v>
      </c>
    </row>
    <row r="1371" spans="1:8" x14ac:dyDescent="0.4">
      <c r="A1371" s="12" t="s">
        <v>3358</v>
      </c>
      <c r="B1371" s="12" t="s">
        <v>3359</v>
      </c>
      <c r="C1371" s="12" t="s">
        <v>3699</v>
      </c>
      <c r="D1371" s="13">
        <v>27.39</v>
      </c>
      <c r="E1371" s="20">
        <f t="shared" si="63"/>
        <v>72.61</v>
      </c>
      <c r="F1371" s="14">
        <v>3.6509999999999998</v>
      </c>
      <c r="G1371" s="15">
        <f t="shared" si="64"/>
        <v>3.6509675063891929</v>
      </c>
      <c r="H1371" s="8" t="str">
        <f t="shared" si="65"/>
        <v>Yes</v>
      </c>
    </row>
    <row r="1372" spans="1:8" x14ac:dyDescent="0.4">
      <c r="A1372" s="12" t="s">
        <v>3360</v>
      </c>
      <c r="B1372" s="12" t="s">
        <v>3361</v>
      </c>
      <c r="C1372" s="12" t="s">
        <v>3699</v>
      </c>
      <c r="D1372" s="13">
        <v>32.32</v>
      </c>
      <c r="E1372" s="20">
        <f t="shared" si="63"/>
        <v>67.680000000000007</v>
      </c>
      <c r="F1372" s="14">
        <v>3.0941000000000001</v>
      </c>
      <c r="G1372" s="15">
        <f t="shared" si="64"/>
        <v>3.0940594059405941</v>
      </c>
      <c r="H1372" s="8" t="str">
        <f t="shared" si="65"/>
        <v>Yes</v>
      </c>
    </row>
    <row r="1373" spans="1:8" x14ac:dyDescent="0.4">
      <c r="A1373" s="12" t="s">
        <v>3364</v>
      </c>
      <c r="B1373" s="12" t="s">
        <v>3365</v>
      </c>
      <c r="C1373" s="12" t="s">
        <v>3699</v>
      </c>
      <c r="D1373" s="13">
        <v>31.86</v>
      </c>
      <c r="E1373" s="20">
        <f t="shared" si="63"/>
        <v>68.14</v>
      </c>
      <c r="F1373" s="14">
        <v>3.1387</v>
      </c>
      <c r="G1373" s="15">
        <f t="shared" si="64"/>
        <v>3.1387319522912742</v>
      </c>
      <c r="H1373" s="8" t="str">
        <f t="shared" si="65"/>
        <v>Yes</v>
      </c>
    </row>
    <row r="1374" spans="1:8" x14ac:dyDescent="0.4">
      <c r="A1374" s="12" t="s">
        <v>3366</v>
      </c>
      <c r="B1374" s="12" t="s">
        <v>3367</v>
      </c>
      <c r="C1374" s="12" t="s">
        <v>3699</v>
      </c>
      <c r="D1374" s="13">
        <v>30.28</v>
      </c>
      <c r="E1374" s="20">
        <f t="shared" si="63"/>
        <v>69.72</v>
      </c>
      <c r="F1374" s="14">
        <v>3.3025000000000002</v>
      </c>
      <c r="G1374" s="15">
        <f t="shared" si="64"/>
        <v>3.3025099075297226</v>
      </c>
      <c r="H1374" s="8" t="str">
        <f t="shared" si="65"/>
        <v>Yes</v>
      </c>
    </row>
    <row r="1375" spans="1:8" x14ac:dyDescent="0.4">
      <c r="A1375" s="12" t="s">
        <v>3368</v>
      </c>
      <c r="B1375" s="12" t="s">
        <v>3369</v>
      </c>
      <c r="C1375" s="12" t="s">
        <v>3699</v>
      </c>
      <c r="D1375" s="13">
        <v>35.22</v>
      </c>
      <c r="E1375" s="20">
        <f t="shared" si="63"/>
        <v>64.78</v>
      </c>
      <c r="F1375" s="14">
        <v>2.8393000000000002</v>
      </c>
      <c r="G1375" s="15">
        <f t="shared" si="64"/>
        <v>2.8392958546280522</v>
      </c>
      <c r="H1375" s="8" t="str">
        <f t="shared" si="65"/>
        <v>Yes</v>
      </c>
    </row>
    <row r="1376" spans="1:8" x14ac:dyDescent="0.4">
      <c r="A1376" s="12" t="s">
        <v>3374</v>
      </c>
      <c r="B1376" s="12" t="s">
        <v>3375</v>
      </c>
      <c r="C1376" s="12" t="s">
        <v>3699</v>
      </c>
      <c r="D1376" s="13">
        <v>35</v>
      </c>
      <c r="E1376" s="20">
        <f t="shared" si="63"/>
        <v>65</v>
      </c>
      <c r="F1376" s="14">
        <v>2.8571</v>
      </c>
      <c r="G1376" s="15">
        <f t="shared" si="64"/>
        <v>2.8571428571428572</v>
      </c>
      <c r="H1376" s="8" t="str">
        <f t="shared" si="65"/>
        <v>Yes</v>
      </c>
    </row>
    <row r="1377" spans="1:8" x14ac:dyDescent="0.4">
      <c r="A1377" s="12" t="s">
        <v>3376</v>
      </c>
      <c r="B1377" s="12" t="s">
        <v>3377</v>
      </c>
      <c r="C1377" s="12" t="s">
        <v>3699</v>
      </c>
      <c r="D1377" s="13">
        <v>35</v>
      </c>
      <c r="E1377" s="20">
        <f t="shared" si="63"/>
        <v>65</v>
      </c>
      <c r="F1377" s="14">
        <v>2.8571</v>
      </c>
      <c r="G1377" s="15">
        <f t="shared" si="64"/>
        <v>2.8571428571428572</v>
      </c>
      <c r="H1377" s="8" t="str">
        <f t="shared" si="65"/>
        <v>Yes</v>
      </c>
    </row>
    <row r="1378" spans="1:8" x14ac:dyDescent="0.4">
      <c r="A1378" s="12" t="s">
        <v>3378</v>
      </c>
      <c r="B1378" s="12" t="s">
        <v>3379</v>
      </c>
      <c r="C1378" s="12" t="s">
        <v>3699</v>
      </c>
      <c r="D1378" s="13">
        <v>35.130000000000003</v>
      </c>
      <c r="E1378" s="20">
        <f t="shared" si="63"/>
        <v>64.87</v>
      </c>
      <c r="F1378" s="14">
        <v>2.8466</v>
      </c>
      <c r="G1378" s="15">
        <f t="shared" si="64"/>
        <v>2.8465698832906345</v>
      </c>
      <c r="H1378" s="8" t="str">
        <f t="shared" si="65"/>
        <v>Yes</v>
      </c>
    </row>
    <row r="1379" spans="1:8" x14ac:dyDescent="0.4">
      <c r="A1379" s="12" t="s">
        <v>3382</v>
      </c>
      <c r="B1379" s="12" t="s">
        <v>3383</v>
      </c>
      <c r="C1379" s="12" t="s">
        <v>3699</v>
      </c>
      <c r="D1379" s="13">
        <v>20</v>
      </c>
      <c r="E1379" s="20">
        <f t="shared" si="63"/>
        <v>80</v>
      </c>
      <c r="F1379" s="14">
        <v>5</v>
      </c>
      <c r="G1379" s="15">
        <f t="shared" si="64"/>
        <v>5</v>
      </c>
      <c r="H1379" s="8" t="str">
        <f t="shared" si="65"/>
        <v>Yes</v>
      </c>
    </row>
    <row r="1380" spans="1:8" x14ac:dyDescent="0.4">
      <c r="A1380" s="12" t="s">
        <v>3762</v>
      </c>
      <c r="B1380" s="12" t="s">
        <v>3763</v>
      </c>
      <c r="C1380" s="12" t="s">
        <v>3699</v>
      </c>
      <c r="D1380" s="13">
        <v>20</v>
      </c>
      <c r="E1380" s="20">
        <f t="shared" si="63"/>
        <v>80</v>
      </c>
      <c r="F1380" s="14">
        <v>5</v>
      </c>
      <c r="G1380" s="15">
        <f t="shared" si="64"/>
        <v>5</v>
      </c>
      <c r="H1380" s="8" t="str">
        <f t="shared" si="65"/>
        <v>Yes</v>
      </c>
    </row>
    <row r="1381" spans="1:8" x14ac:dyDescent="0.4">
      <c r="A1381" s="12" t="s">
        <v>3384</v>
      </c>
      <c r="B1381" s="12" t="s">
        <v>3385</v>
      </c>
      <c r="C1381" s="12" t="s">
        <v>3699</v>
      </c>
      <c r="D1381" s="13">
        <v>20</v>
      </c>
      <c r="E1381" s="20">
        <f t="shared" si="63"/>
        <v>80</v>
      </c>
      <c r="F1381" s="14">
        <v>5</v>
      </c>
      <c r="G1381" s="15">
        <f t="shared" si="64"/>
        <v>5</v>
      </c>
      <c r="H1381" s="8" t="str">
        <f t="shared" si="65"/>
        <v>Yes</v>
      </c>
    </row>
    <row r="1382" spans="1:8" x14ac:dyDescent="0.4">
      <c r="A1382" s="12" t="s">
        <v>3679</v>
      </c>
      <c r="B1382" s="12" t="s">
        <v>3680</v>
      </c>
      <c r="C1382" s="12" t="s">
        <v>3699</v>
      </c>
      <c r="D1382" s="13">
        <v>35</v>
      </c>
      <c r="E1382" s="20">
        <f t="shared" si="63"/>
        <v>65</v>
      </c>
      <c r="F1382" s="14">
        <v>2.8571</v>
      </c>
      <c r="G1382" s="15">
        <f t="shared" si="64"/>
        <v>2.8571428571428572</v>
      </c>
      <c r="H1382" s="8" t="str">
        <f t="shared" si="65"/>
        <v>Yes</v>
      </c>
    </row>
    <row r="1383" spans="1:8" x14ac:dyDescent="0.4">
      <c r="A1383" s="12" t="s">
        <v>3386</v>
      </c>
      <c r="B1383" s="12" t="s">
        <v>3387</v>
      </c>
      <c r="C1383" s="12" t="s">
        <v>3699</v>
      </c>
      <c r="D1383" s="13">
        <v>35</v>
      </c>
      <c r="E1383" s="20">
        <f t="shared" si="63"/>
        <v>65</v>
      </c>
      <c r="F1383" s="14">
        <v>2.8571</v>
      </c>
      <c r="G1383" s="15">
        <f t="shared" si="64"/>
        <v>2.8571428571428572</v>
      </c>
      <c r="H1383" s="8" t="str">
        <f t="shared" si="65"/>
        <v>Yes</v>
      </c>
    </row>
    <row r="1384" spans="1:8" x14ac:dyDescent="0.4">
      <c r="A1384" s="12" t="s">
        <v>3388</v>
      </c>
      <c r="B1384" s="12" t="s">
        <v>3389</v>
      </c>
      <c r="C1384" s="12" t="s">
        <v>3699</v>
      </c>
      <c r="D1384" s="13">
        <v>26.64</v>
      </c>
      <c r="E1384" s="20">
        <f t="shared" si="63"/>
        <v>73.36</v>
      </c>
      <c r="F1384" s="14">
        <v>3.7538</v>
      </c>
      <c r="G1384" s="15">
        <f t="shared" si="64"/>
        <v>3.7537537537537538</v>
      </c>
      <c r="H1384" s="8" t="str">
        <f t="shared" si="65"/>
        <v>Yes</v>
      </c>
    </row>
    <row r="1385" spans="1:8" x14ac:dyDescent="0.4">
      <c r="A1385" s="12" t="s">
        <v>3390</v>
      </c>
      <c r="B1385" s="12" t="s">
        <v>3391</v>
      </c>
      <c r="C1385" s="12" t="s">
        <v>3699</v>
      </c>
      <c r="D1385" s="13">
        <v>35</v>
      </c>
      <c r="E1385" s="20">
        <f t="shared" si="63"/>
        <v>65</v>
      </c>
      <c r="F1385" s="14">
        <v>2.8571</v>
      </c>
      <c r="G1385" s="15">
        <f t="shared" si="64"/>
        <v>2.8571428571428572</v>
      </c>
      <c r="H1385" s="8" t="str">
        <f t="shared" si="65"/>
        <v>Yes</v>
      </c>
    </row>
    <row r="1386" spans="1:8" x14ac:dyDescent="0.4">
      <c r="A1386" s="12" t="s">
        <v>3681</v>
      </c>
      <c r="B1386" s="12" t="s">
        <v>3682</v>
      </c>
      <c r="C1386" s="12" t="s">
        <v>3699</v>
      </c>
      <c r="D1386" s="13">
        <v>35</v>
      </c>
      <c r="E1386" s="20">
        <f t="shared" si="63"/>
        <v>65</v>
      </c>
      <c r="F1386" s="14">
        <v>2.8571</v>
      </c>
      <c r="G1386" s="15">
        <f t="shared" si="64"/>
        <v>2.8571428571428572</v>
      </c>
      <c r="H1386" s="8" t="str">
        <f t="shared" si="65"/>
        <v>Yes</v>
      </c>
    </row>
    <row r="1387" spans="1:8" x14ac:dyDescent="0.4">
      <c r="A1387" s="12" t="s">
        <v>3392</v>
      </c>
      <c r="B1387" s="12" t="s">
        <v>3393</v>
      </c>
      <c r="C1387" s="12" t="s">
        <v>3699</v>
      </c>
      <c r="D1387" s="13">
        <v>35</v>
      </c>
      <c r="E1387" s="20">
        <f t="shared" si="63"/>
        <v>65</v>
      </c>
      <c r="F1387" s="14">
        <v>2.8571</v>
      </c>
      <c r="G1387" s="15">
        <f t="shared" si="64"/>
        <v>2.8571428571428572</v>
      </c>
      <c r="H1387" s="8" t="str">
        <f t="shared" si="65"/>
        <v>Yes</v>
      </c>
    </row>
    <row r="1388" spans="1:8" x14ac:dyDescent="0.4">
      <c r="A1388" s="12" t="s">
        <v>3394</v>
      </c>
      <c r="B1388" s="12" t="s">
        <v>3395</v>
      </c>
      <c r="C1388" s="12" t="s">
        <v>3699</v>
      </c>
      <c r="D1388" s="13">
        <v>35</v>
      </c>
      <c r="E1388" s="20">
        <f t="shared" si="63"/>
        <v>65</v>
      </c>
      <c r="F1388" s="14">
        <v>2.8571</v>
      </c>
      <c r="G1388" s="15">
        <f t="shared" si="64"/>
        <v>2.8571428571428572</v>
      </c>
      <c r="H1388" s="8" t="str">
        <f t="shared" si="65"/>
        <v>Yes</v>
      </c>
    </row>
    <row r="1389" spans="1:8" x14ac:dyDescent="0.4">
      <c r="A1389" s="12" t="s">
        <v>3396</v>
      </c>
      <c r="B1389" s="12" t="s">
        <v>3397</v>
      </c>
      <c r="C1389" s="12" t="s">
        <v>3699</v>
      </c>
      <c r="D1389" s="13">
        <v>35</v>
      </c>
      <c r="E1389" s="20">
        <f t="shared" si="63"/>
        <v>65</v>
      </c>
      <c r="F1389" s="14">
        <v>2.8571</v>
      </c>
      <c r="G1389" s="15">
        <f t="shared" si="64"/>
        <v>2.8571428571428572</v>
      </c>
      <c r="H1389" s="8" t="str">
        <f t="shared" si="65"/>
        <v>Yes</v>
      </c>
    </row>
    <row r="1390" spans="1:8" x14ac:dyDescent="0.4">
      <c r="A1390" s="12" t="s">
        <v>3398</v>
      </c>
      <c r="B1390" s="12" t="s">
        <v>3399</v>
      </c>
      <c r="C1390" s="12" t="s">
        <v>3699</v>
      </c>
      <c r="D1390" s="13">
        <v>35.659999999999997</v>
      </c>
      <c r="E1390" s="20">
        <f t="shared" si="63"/>
        <v>64.34</v>
      </c>
      <c r="F1390" s="14">
        <v>2.8043</v>
      </c>
      <c r="G1390" s="15">
        <f t="shared" si="64"/>
        <v>2.8042624789680315</v>
      </c>
      <c r="H1390" s="8" t="str">
        <f t="shared" si="65"/>
        <v>Yes</v>
      </c>
    </row>
    <row r="1391" spans="1:8" x14ac:dyDescent="0.4">
      <c r="A1391" s="12" t="s">
        <v>3400</v>
      </c>
      <c r="B1391" s="12" t="s">
        <v>3401</v>
      </c>
      <c r="C1391" s="12" t="s">
        <v>3699</v>
      </c>
      <c r="D1391" s="13">
        <v>40.130000000000003</v>
      </c>
      <c r="E1391" s="20">
        <f t="shared" si="63"/>
        <v>59.87</v>
      </c>
      <c r="F1391" s="14">
        <v>2.4918999999999998</v>
      </c>
      <c r="G1391" s="15">
        <f t="shared" si="64"/>
        <v>2.4919013207076999</v>
      </c>
      <c r="H1391" s="8" t="str">
        <f t="shared" si="65"/>
        <v>Yes</v>
      </c>
    </row>
    <row r="1392" spans="1:8" x14ac:dyDescent="0.4">
      <c r="A1392" s="12" t="s">
        <v>3402</v>
      </c>
      <c r="B1392" s="12" t="s">
        <v>3403</v>
      </c>
      <c r="C1392" s="12" t="s">
        <v>3699</v>
      </c>
      <c r="D1392" s="13">
        <v>35</v>
      </c>
      <c r="E1392" s="20">
        <f t="shared" si="63"/>
        <v>65</v>
      </c>
      <c r="F1392" s="14">
        <v>2.8571</v>
      </c>
      <c r="G1392" s="15">
        <f t="shared" si="64"/>
        <v>2.8571428571428572</v>
      </c>
      <c r="H1392" s="8" t="str">
        <f t="shared" si="65"/>
        <v>Yes</v>
      </c>
    </row>
    <row r="1393" spans="1:8" x14ac:dyDescent="0.4">
      <c r="A1393" s="12" t="s">
        <v>3404</v>
      </c>
      <c r="B1393" s="12" t="s">
        <v>3405</v>
      </c>
      <c r="C1393" s="12" t="s">
        <v>3699</v>
      </c>
      <c r="D1393" s="13">
        <v>35</v>
      </c>
      <c r="E1393" s="20">
        <f t="shared" si="63"/>
        <v>65</v>
      </c>
      <c r="F1393" s="14">
        <v>2.8571</v>
      </c>
      <c r="G1393" s="15">
        <f t="shared" si="64"/>
        <v>2.8571428571428572</v>
      </c>
      <c r="H1393" s="8" t="str">
        <f t="shared" si="65"/>
        <v>Yes</v>
      </c>
    </row>
    <row r="1394" spans="1:8" x14ac:dyDescent="0.4">
      <c r="A1394" s="12" t="s">
        <v>3406</v>
      </c>
      <c r="B1394" s="12" t="s">
        <v>3407</v>
      </c>
      <c r="C1394" s="12" t="s">
        <v>3699</v>
      </c>
      <c r="D1394" s="13">
        <v>35</v>
      </c>
      <c r="E1394" s="20">
        <f t="shared" si="63"/>
        <v>65</v>
      </c>
      <c r="F1394" s="14">
        <v>2.8571</v>
      </c>
      <c r="G1394" s="15">
        <f t="shared" si="64"/>
        <v>2.8571428571428572</v>
      </c>
      <c r="H1394" s="8" t="str">
        <f t="shared" si="65"/>
        <v>Yes</v>
      </c>
    </row>
    <row r="1395" spans="1:8" x14ac:dyDescent="0.4">
      <c r="A1395" s="12" t="s">
        <v>3410</v>
      </c>
      <c r="B1395" s="12" t="s">
        <v>3411</v>
      </c>
      <c r="C1395" s="12" t="s">
        <v>3699</v>
      </c>
      <c r="D1395" s="13">
        <v>32.67</v>
      </c>
      <c r="E1395" s="20">
        <f t="shared" si="63"/>
        <v>67.33</v>
      </c>
      <c r="F1395" s="14">
        <v>3.0609000000000002</v>
      </c>
      <c r="G1395" s="15">
        <f t="shared" si="64"/>
        <v>3.0609121518212428</v>
      </c>
      <c r="H1395" s="8" t="str">
        <f t="shared" si="65"/>
        <v>Yes</v>
      </c>
    </row>
    <row r="1396" spans="1:8" x14ac:dyDescent="0.4">
      <c r="A1396" s="12" t="s">
        <v>3683</v>
      </c>
      <c r="B1396" s="12" t="s">
        <v>3684</v>
      </c>
      <c r="C1396" s="12" t="s">
        <v>3699</v>
      </c>
      <c r="D1396" s="13">
        <v>35</v>
      </c>
      <c r="E1396" s="20">
        <f t="shared" si="63"/>
        <v>65</v>
      </c>
      <c r="F1396" s="14">
        <v>2.8571</v>
      </c>
      <c r="G1396" s="15">
        <f t="shared" si="64"/>
        <v>2.8571428571428572</v>
      </c>
      <c r="H1396" s="8" t="str">
        <f t="shared" si="65"/>
        <v>Yes</v>
      </c>
    </row>
    <row r="1397" spans="1:8" x14ac:dyDescent="0.4">
      <c r="A1397" s="12" t="s">
        <v>3412</v>
      </c>
      <c r="B1397" s="12" t="s">
        <v>3413</v>
      </c>
      <c r="C1397" s="12" t="s">
        <v>3699</v>
      </c>
      <c r="D1397" s="13">
        <v>35</v>
      </c>
      <c r="E1397" s="20">
        <f t="shared" si="63"/>
        <v>65</v>
      </c>
      <c r="F1397" s="14">
        <v>2.8571</v>
      </c>
      <c r="G1397" s="15">
        <f t="shared" si="64"/>
        <v>2.8571428571428572</v>
      </c>
      <c r="H1397" s="8" t="str">
        <f t="shared" si="65"/>
        <v>Yes</v>
      </c>
    </row>
    <row r="1398" spans="1:8" x14ac:dyDescent="0.4">
      <c r="A1398" s="12" t="s">
        <v>3414</v>
      </c>
      <c r="B1398" s="12" t="s">
        <v>3415</v>
      </c>
      <c r="C1398" s="12" t="s">
        <v>3699</v>
      </c>
      <c r="D1398" s="13">
        <v>40.15</v>
      </c>
      <c r="E1398" s="20">
        <f t="shared" si="63"/>
        <v>59.85</v>
      </c>
      <c r="F1398" s="14">
        <v>2.4906999999999999</v>
      </c>
      <c r="G1398" s="15">
        <f t="shared" si="64"/>
        <v>2.4906600249066004</v>
      </c>
      <c r="H1398" s="8" t="str">
        <f t="shared" si="65"/>
        <v>Yes</v>
      </c>
    </row>
    <row r="1399" spans="1:8" x14ac:dyDescent="0.4">
      <c r="A1399" s="12" t="s">
        <v>3416</v>
      </c>
      <c r="B1399" s="12" t="s">
        <v>3417</v>
      </c>
      <c r="C1399" s="12" t="s">
        <v>3699</v>
      </c>
      <c r="D1399" s="13">
        <v>35</v>
      </c>
      <c r="E1399" s="20">
        <f t="shared" si="63"/>
        <v>65</v>
      </c>
      <c r="F1399" s="14">
        <v>2.8571</v>
      </c>
      <c r="G1399" s="15">
        <f t="shared" si="64"/>
        <v>2.8571428571428572</v>
      </c>
      <c r="H1399" s="8" t="str">
        <f t="shared" si="65"/>
        <v>Yes</v>
      </c>
    </row>
    <row r="1400" spans="1:8" x14ac:dyDescent="0.4">
      <c r="A1400" s="12" t="s">
        <v>3418</v>
      </c>
      <c r="B1400" s="12" t="s">
        <v>3419</v>
      </c>
      <c r="C1400" s="12" t="s">
        <v>3699</v>
      </c>
      <c r="D1400" s="13">
        <v>35</v>
      </c>
      <c r="E1400" s="20">
        <f t="shared" si="63"/>
        <v>65</v>
      </c>
      <c r="F1400" s="14">
        <v>2.8571</v>
      </c>
      <c r="G1400" s="15">
        <f t="shared" si="64"/>
        <v>2.8571428571428572</v>
      </c>
      <c r="H1400" s="8" t="str">
        <f t="shared" si="65"/>
        <v>Yes</v>
      </c>
    </row>
    <row r="1401" spans="1:8" x14ac:dyDescent="0.4">
      <c r="A1401" s="12" t="s">
        <v>3424</v>
      </c>
      <c r="B1401" s="12" t="s">
        <v>3425</v>
      </c>
      <c r="C1401" s="12" t="s">
        <v>3699</v>
      </c>
      <c r="D1401" s="13">
        <v>35</v>
      </c>
      <c r="E1401" s="20">
        <f t="shared" si="63"/>
        <v>65</v>
      </c>
      <c r="F1401" s="14">
        <v>2.8571</v>
      </c>
      <c r="G1401" s="15">
        <f t="shared" si="64"/>
        <v>2.8571428571428572</v>
      </c>
      <c r="H1401" s="8" t="str">
        <f t="shared" si="65"/>
        <v>Yes</v>
      </c>
    </row>
    <row r="1402" spans="1:8" x14ac:dyDescent="0.4">
      <c r="A1402" s="12" t="s">
        <v>3428</v>
      </c>
      <c r="B1402" s="12" t="s">
        <v>3429</v>
      </c>
      <c r="C1402" s="12" t="s">
        <v>3699</v>
      </c>
      <c r="D1402" s="13">
        <v>35</v>
      </c>
      <c r="E1402" s="20">
        <f t="shared" si="63"/>
        <v>65</v>
      </c>
      <c r="F1402" s="14">
        <v>2.8571</v>
      </c>
      <c r="G1402" s="15">
        <f t="shared" si="64"/>
        <v>2.8571428571428572</v>
      </c>
      <c r="H1402" s="8" t="str">
        <f t="shared" si="65"/>
        <v>Yes</v>
      </c>
    </row>
    <row r="1403" spans="1:8" x14ac:dyDescent="0.4">
      <c r="A1403" s="12" t="s">
        <v>3430</v>
      </c>
      <c r="B1403" s="12" t="s">
        <v>3431</v>
      </c>
      <c r="C1403" s="12" t="s">
        <v>3699</v>
      </c>
      <c r="D1403" s="13">
        <v>35.92</v>
      </c>
      <c r="E1403" s="20">
        <f t="shared" si="63"/>
        <v>64.08</v>
      </c>
      <c r="F1403" s="14">
        <v>2.7839999999999998</v>
      </c>
      <c r="G1403" s="15">
        <f t="shared" si="64"/>
        <v>2.7839643652561246</v>
      </c>
      <c r="H1403" s="8" t="str">
        <f t="shared" si="65"/>
        <v>Yes</v>
      </c>
    </row>
    <row r="1404" spans="1:8" x14ac:dyDescent="0.4">
      <c r="A1404" s="12" t="s">
        <v>3432</v>
      </c>
      <c r="B1404" s="12" t="s">
        <v>3433</v>
      </c>
      <c r="C1404" s="12" t="s">
        <v>3699</v>
      </c>
      <c r="D1404" s="13">
        <v>35</v>
      </c>
      <c r="E1404" s="20">
        <f t="shared" si="63"/>
        <v>65</v>
      </c>
      <c r="F1404" s="14">
        <v>2.8571</v>
      </c>
      <c r="G1404" s="15">
        <f t="shared" si="64"/>
        <v>2.8571428571428572</v>
      </c>
      <c r="H1404" s="8" t="str">
        <f t="shared" si="65"/>
        <v>Yes</v>
      </c>
    </row>
    <row r="1405" spans="1:8" x14ac:dyDescent="0.4">
      <c r="A1405" s="12" t="s">
        <v>3434</v>
      </c>
      <c r="B1405" s="12" t="s">
        <v>3435</v>
      </c>
      <c r="C1405" s="12" t="s">
        <v>3699</v>
      </c>
      <c r="D1405" s="13">
        <v>25.83</v>
      </c>
      <c r="E1405" s="20">
        <f t="shared" si="63"/>
        <v>74.17</v>
      </c>
      <c r="F1405" s="14">
        <v>3.8715000000000002</v>
      </c>
      <c r="G1405" s="15">
        <f t="shared" si="64"/>
        <v>3.8714672861014328</v>
      </c>
      <c r="H1405" s="8" t="str">
        <f t="shared" si="65"/>
        <v>Yes</v>
      </c>
    </row>
    <row r="1406" spans="1:8" x14ac:dyDescent="0.4">
      <c r="A1406" s="12" t="s">
        <v>3687</v>
      </c>
      <c r="B1406" s="12" t="s">
        <v>3688</v>
      </c>
      <c r="C1406" s="12" t="s">
        <v>3699</v>
      </c>
      <c r="D1406" s="13">
        <v>41.57</v>
      </c>
      <c r="E1406" s="20">
        <f t="shared" si="63"/>
        <v>58.43</v>
      </c>
      <c r="F1406" s="14">
        <v>2.4056000000000002</v>
      </c>
      <c r="G1406" s="15">
        <f t="shared" si="64"/>
        <v>2.4055809477988932</v>
      </c>
      <c r="H1406" s="8" t="str">
        <f t="shared" si="65"/>
        <v>Yes</v>
      </c>
    </row>
    <row r="1407" spans="1:8" x14ac:dyDescent="0.4">
      <c r="A1407" s="12" t="s">
        <v>3689</v>
      </c>
      <c r="B1407" s="12" t="s">
        <v>3690</v>
      </c>
      <c r="C1407" s="12" t="s">
        <v>3699</v>
      </c>
      <c r="D1407" s="13">
        <v>35</v>
      </c>
      <c r="E1407" s="20">
        <f t="shared" si="63"/>
        <v>65</v>
      </c>
      <c r="F1407" s="14">
        <v>2.8571</v>
      </c>
      <c r="G1407" s="15">
        <f t="shared" si="64"/>
        <v>2.8571428571428572</v>
      </c>
      <c r="H1407" s="8" t="str">
        <f t="shared" si="65"/>
        <v>Yes</v>
      </c>
    </row>
    <row r="1408" spans="1:8" x14ac:dyDescent="0.4">
      <c r="A1408" s="12" t="s">
        <v>3436</v>
      </c>
      <c r="B1408" s="12" t="s">
        <v>3437</v>
      </c>
      <c r="C1408" s="12" t="s">
        <v>3699</v>
      </c>
      <c r="D1408" s="13">
        <v>35.799999999999997</v>
      </c>
      <c r="E1408" s="20">
        <f t="shared" si="63"/>
        <v>64.2</v>
      </c>
      <c r="F1408" s="14">
        <v>2.7932999999999999</v>
      </c>
      <c r="G1408" s="15">
        <f t="shared" si="64"/>
        <v>2.7932960893854752</v>
      </c>
      <c r="H1408" s="8" t="str">
        <f t="shared" si="65"/>
        <v>Yes</v>
      </c>
    </row>
    <row r="1409" spans="1:8" x14ac:dyDescent="0.4">
      <c r="A1409" s="12" t="s">
        <v>3438</v>
      </c>
      <c r="B1409" s="12" t="s">
        <v>3439</v>
      </c>
      <c r="C1409" s="12" t="s">
        <v>3699</v>
      </c>
      <c r="D1409" s="13">
        <v>26.9</v>
      </c>
      <c r="E1409" s="20">
        <f t="shared" si="63"/>
        <v>73.099999999999994</v>
      </c>
      <c r="F1409" s="14">
        <v>3.7174999999999998</v>
      </c>
      <c r="G1409" s="15">
        <f t="shared" si="64"/>
        <v>3.7174721189591078</v>
      </c>
      <c r="H1409" s="8" t="str">
        <f t="shared" si="65"/>
        <v>Yes</v>
      </c>
    </row>
    <row r="1410" spans="1:8" x14ac:dyDescent="0.4">
      <c r="A1410" s="12" t="s">
        <v>3442</v>
      </c>
      <c r="B1410" s="12" t="s">
        <v>3443</v>
      </c>
      <c r="C1410" s="12" t="s">
        <v>3699</v>
      </c>
      <c r="D1410" s="13">
        <v>35</v>
      </c>
      <c r="E1410" s="20">
        <f t="shared" si="63"/>
        <v>65</v>
      </c>
      <c r="F1410" s="14">
        <v>2.8571</v>
      </c>
      <c r="G1410" s="15">
        <f t="shared" si="64"/>
        <v>2.8571428571428572</v>
      </c>
      <c r="H1410" s="8" t="str">
        <f t="shared" si="65"/>
        <v>Yes</v>
      </c>
    </row>
    <row r="1411" spans="1:8" x14ac:dyDescent="0.4">
      <c r="A1411" s="12" t="s">
        <v>3444</v>
      </c>
      <c r="B1411" s="12" t="s">
        <v>3445</v>
      </c>
      <c r="C1411" s="12" t="s">
        <v>3699</v>
      </c>
      <c r="D1411" s="13">
        <v>35</v>
      </c>
      <c r="E1411" s="20">
        <f t="shared" si="63"/>
        <v>65</v>
      </c>
      <c r="F1411" s="14">
        <v>2.8571</v>
      </c>
      <c r="G1411" s="15">
        <f t="shared" si="64"/>
        <v>2.8571428571428572</v>
      </c>
      <c r="H1411" s="8" t="str">
        <f t="shared" si="65"/>
        <v>Yes</v>
      </c>
    </row>
    <row r="1412" spans="1:8" x14ac:dyDescent="0.4">
      <c r="A1412" s="12" t="s">
        <v>3446</v>
      </c>
      <c r="B1412" s="12" t="s">
        <v>3447</v>
      </c>
      <c r="C1412" s="12" t="s">
        <v>3699</v>
      </c>
      <c r="D1412" s="13">
        <v>35</v>
      </c>
      <c r="E1412" s="20">
        <f t="shared" si="63"/>
        <v>65</v>
      </c>
      <c r="F1412" s="14">
        <v>2.8571</v>
      </c>
      <c r="G1412" s="15">
        <f t="shared" si="64"/>
        <v>2.8571428571428572</v>
      </c>
      <c r="H1412" s="8" t="str">
        <f t="shared" si="65"/>
        <v>Yes</v>
      </c>
    </row>
    <row r="1413" spans="1:8" x14ac:dyDescent="0.4">
      <c r="A1413" s="12" t="s">
        <v>3450</v>
      </c>
      <c r="B1413" s="12" t="s">
        <v>3451</v>
      </c>
      <c r="C1413" s="12" t="s">
        <v>3699</v>
      </c>
      <c r="D1413" s="13">
        <v>35</v>
      </c>
      <c r="E1413" s="20">
        <f t="shared" si="63"/>
        <v>65</v>
      </c>
      <c r="F1413" s="14">
        <v>2.8571</v>
      </c>
      <c r="G1413" s="15">
        <f t="shared" si="64"/>
        <v>2.8571428571428572</v>
      </c>
      <c r="H1413" s="8" t="str">
        <f t="shared" si="65"/>
        <v>Yes</v>
      </c>
    </row>
    <row r="1414" spans="1:8" x14ac:dyDescent="0.4">
      <c r="A1414" s="12" t="s">
        <v>3452</v>
      </c>
      <c r="B1414" s="12" t="s">
        <v>3453</v>
      </c>
      <c r="C1414" s="12" t="s">
        <v>3699</v>
      </c>
      <c r="D1414" s="13">
        <v>31.61</v>
      </c>
      <c r="E1414" s="20">
        <f t="shared" ref="E1414:E1477" si="66">100-D1414</f>
        <v>68.39</v>
      </c>
      <c r="F1414" s="14">
        <v>3.1636000000000002</v>
      </c>
      <c r="G1414" s="15">
        <f t="shared" ref="G1414:G1445" si="67">IFERROR(100/D1414,"")</f>
        <v>3.1635558367605188</v>
      </c>
      <c r="H1414" s="8" t="str">
        <f t="shared" ref="H1414:H1445" si="68">IF(E1414&gt;0,"Yes","No — 0% funding")</f>
        <v>Yes</v>
      </c>
    </row>
    <row r="1415" spans="1:8" x14ac:dyDescent="0.4">
      <c r="A1415" s="12" t="s">
        <v>3454</v>
      </c>
      <c r="B1415" s="12" t="s">
        <v>3455</v>
      </c>
      <c r="C1415" s="12" t="s">
        <v>3699</v>
      </c>
      <c r="D1415" s="13">
        <v>30.31</v>
      </c>
      <c r="E1415" s="20">
        <f t="shared" si="66"/>
        <v>69.69</v>
      </c>
      <c r="F1415" s="14">
        <v>3.2991999999999999</v>
      </c>
      <c r="G1415" s="15">
        <f t="shared" si="67"/>
        <v>3.2992411745298584</v>
      </c>
      <c r="H1415" s="8" t="str">
        <f t="shared" si="68"/>
        <v>Yes</v>
      </c>
    </row>
    <row r="1416" spans="1:8" x14ac:dyDescent="0.4">
      <c r="A1416" s="12" t="s">
        <v>3456</v>
      </c>
      <c r="B1416" s="12" t="s">
        <v>3457</v>
      </c>
      <c r="C1416" s="12" t="s">
        <v>3699</v>
      </c>
      <c r="D1416" s="13">
        <v>36.19</v>
      </c>
      <c r="E1416" s="20">
        <f t="shared" si="66"/>
        <v>63.81</v>
      </c>
      <c r="F1416" s="14">
        <v>2.7631999999999999</v>
      </c>
      <c r="G1416" s="15">
        <f t="shared" si="67"/>
        <v>2.7631942525559547</v>
      </c>
      <c r="H1416" s="8" t="str">
        <f t="shared" si="68"/>
        <v>Yes</v>
      </c>
    </row>
    <row r="1417" spans="1:8" x14ac:dyDescent="0.4">
      <c r="A1417" s="12" t="s">
        <v>3458</v>
      </c>
      <c r="B1417" s="12" t="s">
        <v>3459</v>
      </c>
      <c r="C1417" s="12" t="s">
        <v>3699</v>
      </c>
      <c r="D1417" s="13">
        <v>35.270000000000003</v>
      </c>
      <c r="E1417" s="20">
        <f t="shared" si="66"/>
        <v>64.72999999999999</v>
      </c>
      <c r="F1417" s="14">
        <v>2.8353000000000002</v>
      </c>
      <c r="G1417" s="15">
        <f t="shared" si="67"/>
        <v>2.8352707683583778</v>
      </c>
      <c r="H1417" s="8" t="str">
        <f t="shared" si="68"/>
        <v>Yes</v>
      </c>
    </row>
    <row r="1418" spans="1:8" x14ac:dyDescent="0.4">
      <c r="A1418" s="12" t="s">
        <v>3460</v>
      </c>
      <c r="B1418" s="12" t="s">
        <v>3461</v>
      </c>
      <c r="C1418" s="12" t="s">
        <v>3699</v>
      </c>
      <c r="D1418" s="13">
        <v>35</v>
      </c>
      <c r="E1418" s="20">
        <f t="shared" si="66"/>
        <v>65</v>
      </c>
      <c r="F1418" s="14">
        <v>2.8571</v>
      </c>
      <c r="G1418" s="15">
        <f t="shared" si="67"/>
        <v>2.8571428571428572</v>
      </c>
      <c r="H1418" s="8" t="str">
        <f t="shared" si="68"/>
        <v>Yes</v>
      </c>
    </row>
    <row r="1419" spans="1:8" x14ac:dyDescent="0.4">
      <c r="A1419" s="12" t="s">
        <v>3470</v>
      </c>
      <c r="B1419" s="12" t="s">
        <v>3471</v>
      </c>
      <c r="C1419" s="12" t="s">
        <v>3699</v>
      </c>
      <c r="D1419" s="13">
        <v>33.28</v>
      </c>
      <c r="E1419" s="20">
        <f t="shared" si="66"/>
        <v>66.72</v>
      </c>
      <c r="F1419" s="14">
        <v>3.0047999999999999</v>
      </c>
      <c r="G1419" s="15">
        <f t="shared" si="67"/>
        <v>3.0048076923076921</v>
      </c>
      <c r="H1419" s="8" t="str">
        <f t="shared" si="68"/>
        <v>Yes</v>
      </c>
    </row>
    <row r="1420" spans="1:8" x14ac:dyDescent="0.4">
      <c r="A1420" s="12" t="s">
        <v>3472</v>
      </c>
      <c r="B1420" s="12" t="s">
        <v>3473</v>
      </c>
      <c r="C1420" s="12" t="s">
        <v>3699</v>
      </c>
      <c r="D1420" s="13">
        <v>35</v>
      </c>
      <c r="E1420" s="20">
        <f t="shared" si="66"/>
        <v>65</v>
      </c>
      <c r="F1420" s="14">
        <v>2.8571</v>
      </c>
      <c r="G1420" s="15">
        <f t="shared" si="67"/>
        <v>2.8571428571428572</v>
      </c>
      <c r="H1420" s="8" t="str">
        <f t="shared" si="68"/>
        <v>Yes</v>
      </c>
    </row>
    <row r="1421" spans="1:8" x14ac:dyDescent="0.4">
      <c r="A1421" s="12" t="s">
        <v>3691</v>
      </c>
      <c r="B1421" s="12" t="s">
        <v>3692</v>
      </c>
      <c r="C1421" s="12" t="s">
        <v>3699</v>
      </c>
      <c r="D1421" s="13">
        <v>37.11</v>
      </c>
      <c r="E1421" s="20">
        <f t="shared" si="66"/>
        <v>62.89</v>
      </c>
      <c r="F1421" s="14">
        <v>2.6947000000000001</v>
      </c>
      <c r="G1421" s="15">
        <f t="shared" si="67"/>
        <v>2.6946914578280787</v>
      </c>
      <c r="H1421" s="8" t="str">
        <f t="shared" si="68"/>
        <v>Yes</v>
      </c>
    </row>
    <row r="1422" spans="1:8" x14ac:dyDescent="0.4">
      <c r="A1422" s="12" t="s">
        <v>3474</v>
      </c>
      <c r="B1422" s="12" t="s">
        <v>3475</v>
      </c>
      <c r="C1422" s="12" t="s">
        <v>3699</v>
      </c>
      <c r="D1422" s="13">
        <v>36.130000000000003</v>
      </c>
      <c r="E1422" s="20">
        <f t="shared" si="66"/>
        <v>63.87</v>
      </c>
      <c r="F1422" s="14">
        <v>2.7677999999999998</v>
      </c>
      <c r="G1422" s="15">
        <f t="shared" si="67"/>
        <v>2.767783005812344</v>
      </c>
      <c r="H1422" s="8" t="str">
        <f t="shared" si="68"/>
        <v>Yes</v>
      </c>
    </row>
    <row r="1423" spans="1:8" x14ac:dyDescent="0.4">
      <c r="A1423" s="12" t="s">
        <v>3476</v>
      </c>
      <c r="B1423" s="12" t="s">
        <v>3477</v>
      </c>
      <c r="C1423" s="12" t="s">
        <v>3699</v>
      </c>
      <c r="D1423" s="13">
        <v>35</v>
      </c>
      <c r="E1423" s="20">
        <f t="shared" si="66"/>
        <v>65</v>
      </c>
      <c r="F1423" s="14">
        <v>2.8571</v>
      </c>
      <c r="G1423" s="15">
        <f t="shared" si="67"/>
        <v>2.8571428571428572</v>
      </c>
      <c r="H1423" s="8" t="str">
        <f t="shared" si="68"/>
        <v>Yes</v>
      </c>
    </row>
    <row r="1424" spans="1:8" x14ac:dyDescent="0.4">
      <c r="A1424" s="12" t="s">
        <v>3478</v>
      </c>
      <c r="B1424" s="12" t="s">
        <v>3479</v>
      </c>
      <c r="C1424" s="12" t="s">
        <v>3699</v>
      </c>
      <c r="D1424" s="13">
        <v>35</v>
      </c>
      <c r="E1424" s="20">
        <f t="shared" si="66"/>
        <v>65</v>
      </c>
      <c r="F1424" s="14">
        <v>2.8571</v>
      </c>
      <c r="G1424" s="15">
        <f t="shared" si="67"/>
        <v>2.8571428571428572</v>
      </c>
      <c r="H1424" s="8" t="str">
        <f t="shared" si="68"/>
        <v>Yes</v>
      </c>
    </row>
    <row r="1425" spans="1:8" x14ac:dyDescent="0.4">
      <c r="A1425" s="12" t="s">
        <v>3480</v>
      </c>
      <c r="B1425" s="12" t="s">
        <v>3481</v>
      </c>
      <c r="C1425" s="12" t="s">
        <v>3699</v>
      </c>
      <c r="D1425" s="13">
        <v>35</v>
      </c>
      <c r="E1425" s="20">
        <f t="shared" si="66"/>
        <v>65</v>
      </c>
      <c r="F1425" s="14">
        <v>2.8571</v>
      </c>
      <c r="G1425" s="15">
        <f t="shared" si="67"/>
        <v>2.8571428571428572</v>
      </c>
      <c r="H1425" s="8" t="str">
        <f t="shared" si="68"/>
        <v>Yes</v>
      </c>
    </row>
    <row r="1426" spans="1:8" x14ac:dyDescent="0.4">
      <c r="A1426" s="12" t="s">
        <v>3482</v>
      </c>
      <c r="B1426" s="12" t="s">
        <v>3483</v>
      </c>
      <c r="C1426" s="12" t="s">
        <v>3699</v>
      </c>
      <c r="D1426" s="13">
        <v>35.65</v>
      </c>
      <c r="E1426" s="20">
        <f t="shared" si="66"/>
        <v>64.349999999999994</v>
      </c>
      <c r="F1426" s="14">
        <v>2.8050000000000002</v>
      </c>
      <c r="G1426" s="15">
        <f t="shared" si="67"/>
        <v>2.8050490883590462</v>
      </c>
      <c r="H1426" s="8" t="str">
        <f t="shared" si="68"/>
        <v>Yes</v>
      </c>
    </row>
    <row r="1427" spans="1:8" x14ac:dyDescent="0.4">
      <c r="A1427" s="12" t="s">
        <v>3484</v>
      </c>
      <c r="B1427" s="12" t="s">
        <v>3485</v>
      </c>
      <c r="C1427" s="12" t="s">
        <v>3699</v>
      </c>
      <c r="D1427" s="13">
        <v>31.97</v>
      </c>
      <c r="E1427" s="20">
        <f t="shared" si="66"/>
        <v>68.03</v>
      </c>
      <c r="F1427" s="14">
        <v>3.1278999999999999</v>
      </c>
      <c r="G1427" s="15">
        <f t="shared" si="67"/>
        <v>3.1279324366593682</v>
      </c>
      <c r="H1427" s="8" t="str">
        <f t="shared" si="68"/>
        <v>Yes</v>
      </c>
    </row>
    <row r="1428" spans="1:8" x14ac:dyDescent="0.4">
      <c r="A1428" s="12" t="s">
        <v>3486</v>
      </c>
      <c r="B1428" s="12" t="s">
        <v>3487</v>
      </c>
      <c r="C1428" s="12" t="s">
        <v>3699</v>
      </c>
      <c r="D1428" s="13">
        <v>35</v>
      </c>
      <c r="E1428" s="20">
        <f t="shared" si="66"/>
        <v>65</v>
      </c>
      <c r="F1428" s="14">
        <v>2.8571</v>
      </c>
      <c r="G1428" s="15">
        <f t="shared" si="67"/>
        <v>2.8571428571428572</v>
      </c>
      <c r="H1428" s="8" t="str">
        <f t="shared" si="68"/>
        <v>Yes</v>
      </c>
    </row>
    <row r="1429" spans="1:8" x14ac:dyDescent="0.4">
      <c r="A1429" s="12" t="s">
        <v>3488</v>
      </c>
      <c r="B1429" s="12" t="s">
        <v>3489</v>
      </c>
      <c r="C1429" s="12" t="s">
        <v>3699</v>
      </c>
      <c r="D1429" s="13">
        <v>36.49</v>
      </c>
      <c r="E1429" s="20">
        <f t="shared" si="66"/>
        <v>63.51</v>
      </c>
      <c r="F1429" s="14">
        <v>2.7404999999999999</v>
      </c>
      <c r="G1429" s="15">
        <f t="shared" si="67"/>
        <v>2.740476842970677</v>
      </c>
      <c r="H1429" s="8" t="str">
        <f t="shared" si="68"/>
        <v>Yes</v>
      </c>
    </row>
    <row r="1430" spans="1:8" x14ac:dyDescent="0.4">
      <c r="A1430" s="12" t="s">
        <v>3490</v>
      </c>
      <c r="B1430" s="12" t="s">
        <v>3491</v>
      </c>
      <c r="C1430" s="12" t="s">
        <v>3699</v>
      </c>
      <c r="D1430" s="13">
        <v>24.49</v>
      </c>
      <c r="E1430" s="20">
        <f t="shared" si="66"/>
        <v>75.510000000000005</v>
      </c>
      <c r="F1430" s="14">
        <v>4.0833000000000004</v>
      </c>
      <c r="G1430" s="15">
        <f t="shared" si="67"/>
        <v>4.0832993058391187</v>
      </c>
      <c r="H1430" s="8" t="str">
        <f t="shared" si="68"/>
        <v>Yes</v>
      </c>
    </row>
    <row r="1431" spans="1:8" x14ac:dyDescent="0.4">
      <c r="A1431" s="12" t="s">
        <v>3494</v>
      </c>
      <c r="B1431" s="12" t="s">
        <v>3495</v>
      </c>
      <c r="C1431" s="12" t="s">
        <v>3699</v>
      </c>
      <c r="D1431" s="13">
        <v>35</v>
      </c>
      <c r="E1431" s="20">
        <f t="shared" si="66"/>
        <v>65</v>
      </c>
      <c r="F1431" s="14">
        <v>2.8571</v>
      </c>
      <c r="G1431" s="15">
        <f t="shared" si="67"/>
        <v>2.8571428571428572</v>
      </c>
      <c r="H1431" s="8" t="str">
        <f t="shared" si="68"/>
        <v>Yes</v>
      </c>
    </row>
    <row r="1432" spans="1:8" x14ac:dyDescent="0.4">
      <c r="A1432" s="12" t="s">
        <v>3693</v>
      </c>
      <c r="B1432" s="12" t="s">
        <v>3694</v>
      </c>
      <c r="C1432" s="12" t="s">
        <v>3699</v>
      </c>
      <c r="D1432" s="13">
        <v>36.82</v>
      </c>
      <c r="E1432" s="20">
        <f t="shared" si="66"/>
        <v>63.18</v>
      </c>
      <c r="F1432" s="14">
        <v>2.7159</v>
      </c>
      <c r="G1432" s="15">
        <f t="shared" si="67"/>
        <v>2.7159152634437804</v>
      </c>
      <c r="H1432" s="8" t="str">
        <f t="shared" si="68"/>
        <v>Yes</v>
      </c>
    </row>
    <row r="1433" spans="1:8" x14ac:dyDescent="0.4">
      <c r="A1433" s="12" t="s">
        <v>3498</v>
      </c>
      <c r="B1433" s="12" t="s">
        <v>3499</v>
      </c>
      <c r="C1433" s="12" t="s">
        <v>3699</v>
      </c>
      <c r="D1433" s="13">
        <v>35</v>
      </c>
      <c r="E1433" s="20">
        <f t="shared" si="66"/>
        <v>65</v>
      </c>
      <c r="F1433" s="14">
        <v>2.8571</v>
      </c>
      <c r="G1433" s="15">
        <f t="shared" si="67"/>
        <v>2.8571428571428572</v>
      </c>
      <c r="H1433" s="8" t="str">
        <f t="shared" si="68"/>
        <v>Yes</v>
      </c>
    </row>
    <row r="1434" spans="1:8" x14ac:dyDescent="0.4">
      <c r="A1434" s="12" t="s">
        <v>3502</v>
      </c>
      <c r="B1434" s="12" t="s">
        <v>3503</v>
      </c>
      <c r="C1434" s="12" t="s">
        <v>3699</v>
      </c>
      <c r="D1434" s="13">
        <v>38.35</v>
      </c>
      <c r="E1434" s="20">
        <f t="shared" si="66"/>
        <v>61.65</v>
      </c>
      <c r="F1434" s="14">
        <v>2.6076000000000001</v>
      </c>
      <c r="G1434" s="15">
        <f t="shared" si="67"/>
        <v>2.6075619295958279</v>
      </c>
      <c r="H1434" s="8" t="str">
        <f t="shared" si="68"/>
        <v>Yes</v>
      </c>
    </row>
    <row r="1435" spans="1:8" x14ac:dyDescent="0.4">
      <c r="A1435" s="12" t="s">
        <v>3506</v>
      </c>
      <c r="B1435" s="12" t="s">
        <v>3507</v>
      </c>
      <c r="C1435" s="12" t="s">
        <v>3699</v>
      </c>
      <c r="D1435" s="13">
        <v>35</v>
      </c>
      <c r="E1435" s="20">
        <f t="shared" si="66"/>
        <v>65</v>
      </c>
      <c r="F1435" s="14">
        <v>2.8571</v>
      </c>
      <c r="G1435" s="15">
        <f t="shared" si="67"/>
        <v>2.8571428571428572</v>
      </c>
      <c r="H1435" s="8" t="str">
        <f t="shared" si="68"/>
        <v>Yes</v>
      </c>
    </row>
    <row r="1436" spans="1:8" x14ac:dyDescent="0.4">
      <c r="A1436" s="12" t="s">
        <v>3508</v>
      </c>
      <c r="B1436" s="12" t="s">
        <v>3509</v>
      </c>
      <c r="C1436" s="12" t="s">
        <v>3699</v>
      </c>
      <c r="D1436" s="13">
        <v>40.950000000000003</v>
      </c>
      <c r="E1436" s="20">
        <f t="shared" si="66"/>
        <v>59.05</v>
      </c>
      <c r="F1436" s="14">
        <v>2.4420000000000002</v>
      </c>
      <c r="G1436" s="15">
        <f t="shared" si="67"/>
        <v>2.4420024420024418</v>
      </c>
      <c r="H1436" s="8" t="str">
        <f t="shared" si="68"/>
        <v>Yes</v>
      </c>
    </row>
    <row r="1437" spans="1:8" x14ac:dyDescent="0.4">
      <c r="A1437" s="12" t="s">
        <v>3510</v>
      </c>
      <c r="B1437" s="12" t="s">
        <v>3511</v>
      </c>
      <c r="C1437" s="12" t="s">
        <v>3699</v>
      </c>
      <c r="D1437" s="13">
        <v>26.34</v>
      </c>
      <c r="E1437" s="20">
        <f t="shared" si="66"/>
        <v>73.66</v>
      </c>
      <c r="F1437" s="14">
        <v>3.7965</v>
      </c>
      <c r="G1437" s="15">
        <f t="shared" si="67"/>
        <v>3.7965072133637054</v>
      </c>
      <c r="H1437" s="8" t="str">
        <f t="shared" si="68"/>
        <v>Yes</v>
      </c>
    </row>
    <row r="1438" spans="1:8" x14ac:dyDescent="0.4">
      <c r="A1438" s="12" t="s">
        <v>3514</v>
      </c>
      <c r="B1438" s="12" t="s">
        <v>3515</v>
      </c>
      <c r="C1438" s="12" t="s">
        <v>3699</v>
      </c>
      <c r="D1438" s="13">
        <v>39.97</v>
      </c>
      <c r="E1438" s="20">
        <f t="shared" si="66"/>
        <v>60.03</v>
      </c>
      <c r="F1438" s="14">
        <v>2.5019</v>
      </c>
      <c r="G1438" s="15">
        <f t="shared" si="67"/>
        <v>2.5018764073054793</v>
      </c>
      <c r="H1438" s="8" t="str">
        <f t="shared" si="68"/>
        <v>Yes</v>
      </c>
    </row>
    <row r="1439" spans="1:8" x14ac:dyDescent="0.4">
      <c r="A1439" s="12" t="s">
        <v>3516</v>
      </c>
      <c r="B1439" s="12" t="s">
        <v>3517</v>
      </c>
      <c r="C1439" s="12" t="s">
        <v>3699</v>
      </c>
      <c r="D1439" s="13">
        <v>37.89</v>
      </c>
      <c r="E1439" s="20">
        <f t="shared" si="66"/>
        <v>62.11</v>
      </c>
      <c r="F1439" s="14">
        <v>2.6392000000000002</v>
      </c>
      <c r="G1439" s="15">
        <f t="shared" si="67"/>
        <v>2.6392187912377936</v>
      </c>
      <c r="H1439" s="8" t="str">
        <f t="shared" si="68"/>
        <v>Yes</v>
      </c>
    </row>
    <row r="1440" spans="1:8" x14ac:dyDescent="0.4">
      <c r="A1440" s="12" t="s">
        <v>3520</v>
      </c>
      <c r="B1440" s="12" t="s">
        <v>3521</v>
      </c>
      <c r="C1440" s="12" t="s">
        <v>3699</v>
      </c>
      <c r="D1440" s="13">
        <v>34.520000000000003</v>
      </c>
      <c r="E1440" s="20">
        <f t="shared" si="66"/>
        <v>65.47999999999999</v>
      </c>
      <c r="F1440" s="14">
        <v>2.8969</v>
      </c>
      <c r="G1440" s="15">
        <f t="shared" si="67"/>
        <v>2.8968713789107761</v>
      </c>
      <c r="H1440" s="8" t="str">
        <f t="shared" si="68"/>
        <v>Yes</v>
      </c>
    </row>
    <row r="1441" spans="1:8" x14ac:dyDescent="0.4">
      <c r="A1441" s="12" t="s">
        <v>3522</v>
      </c>
      <c r="B1441" s="12" t="s">
        <v>3523</v>
      </c>
      <c r="C1441" s="12" t="s">
        <v>3699</v>
      </c>
      <c r="D1441" s="13">
        <v>35.549999999999997</v>
      </c>
      <c r="E1441" s="20">
        <f t="shared" si="66"/>
        <v>64.45</v>
      </c>
      <c r="F1441" s="14">
        <v>2.8129</v>
      </c>
      <c r="G1441" s="15">
        <f t="shared" si="67"/>
        <v>2.8129395218002817</v>
      </c>
      <c r="H1441" s="8" t="str">
        <f t="shared" si="68"/>
        <v>Yes</v>
      </c>
    </row>
    <row r="1442" spans="1:8" x14ac:dyDescent="0.4">
      <c r="A1442" s="12" t="s">
        <v>3524</v>
      </c>
      <c r="B1442" s="12" t="s">
        <v>3525</v>
      </c>
      <c r="C1442" s="12" t="s">
        <v>3699</v>
      </c>
      <c r="D1442" s="13">
        <v>30.11</v>
      </c>
      <c r="E1442" s="20">
        <f t="shared" si="66"/>
        <v>69.89</v>
      </c>
      <c r="F1442" s="14">
        <v>3.3212000000000002</v>
      </c>
      <c r="G1442" s="15">
        <f t="shared" si="67"/>
        <v>3.3211557622052474</v>
      </c>
      <c r="H1442" s="8" t="str">
        <f t="shared" si="68"/>
        <v>Yes</v>
      </c>
    </row>
    <row r="1443" spans="1:8" x14ac:dyDescent="0.4">
      <c r="A1443" s="12" t="s">
        <v>3526</v>
      </c>
      <c r="B1443" s="12" t="s">
        <v>3527</v>
      </c>
      <c r="C1443" s="12" t="s">
        <v>3699</v>
      </c>
      <c r="D1443" s="13">
        <v>35.29</v>
      </c>
      <c r="E1443" s="20">
        <f t="shared" si="66"/>
        <v>64.710000000000008</v>
      </c>
      <c r="F1443" s="14">
        <v>2.8336999999999999</v>
      </c>
      <c r="G1443" s="15">
        <f t="shared" si="67"/>
        <v>2.8336639274582036</v>
      </c>
      <c r="H1443" s="8" t="str">
        <f t="shared" si="68"/>
        <v>Yes</v>
      </c>
    </row>
    <row r="1444" spans="1:8" x14ac:dyDescent="0.4">
      <c r="A1444" s="12" t="s">
        <v>3532</v>
      </c>
      <c r="B1444" s="12" t="s">
        <v>3533</v>
      </c>
      <c r="C1444" s="12" t="s">
        <v>3699</v>
      </c>
      <c r="D1444" s="13">
        <v>23.16</v>
      </c>
      <c r="E1444" s="20">
        <f t="shared" si="66"/>
        <v>76.84</v>
      </c>
      <c r="F1444" s="14">
        <v>4.3178000000000001</v>
      </c>
      <c r="G1444" s="15">
        <f t="shared" si="67"/>
        <v>4.3177892918825558</v>
      </c>
      <c r="H1444" s="8" t="str">
        <f t="shared" si="68"/>
        <v>Yes</v>
      </c>
    </row>
    <row r="1445" spans="1:8" x14ac:dyDescent="0.4">
      <c r="A1445" s="12" t="s">
        <v>3534</v>
      </c>
      <c r="B1445" s="12" t="s">
        <v>3535</v>
      </c>
      <c r="C1445" s="12" t="s">
        <v>3699</v>
      </c>
      <c r="D1445" s="13">
        <v>32.61</v>
      </c>
      <c r="E1445" s="20">
        <f t="shared" si="66"/>
        <v>67.39</v>
      </c>
      <c r="F1445" s="14">
        <v>3.0665</v>
      </c>
      <c r="G1445" s="15">
        <f t="shared" si="67"/>
        <v>3.0665440049064703</v>
      </c>
      <c r="H1445" s="8" t="str">
        <f t="shared" si="68"/>
        <v>Yes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685"/>
  <sheetViews>
    <sheetView showGridLines="0" zoomScaleNormal="100" workbookViewId="0">
      <pane ySplit="5" topLeftCell="A6" activePane="bottomLeft" state="frozen"/>
      <selection pane="bottomLeft" activeCell="A7" sqref="A7"/>
    </sheetView>
  </sheetViews>
  <sheetFormatPr defaultColWidth="8.69140625" defaultRowHeight="14.6" x14ac:dyDescent="0.4"/>
  <cols>
    <col min="1" max="1" width="69.3046875" style="2" customWidth="1"/>
    <col min="2" max="2" width="16" style="2" customWidth="1"/>
    <col min="3" max="3" width="26" style="2" customWidth="1"/>
    <col min="4" max="5" width="22" style="2" customWidth="1"/>
    <col min="6" max="8" width="16" style="2" customWidth="1"/>
    <col min="9" max="9" width="22" style="2" customWidth="1"/>
    <col min="10" max="10" width="62" style="2" bestFit="1" customWidth="1"/>
    <col min="11" max="16384" width="8.69140625" style="4"/>
  </cols>
  <sheetData>
    <row r="1" spans="1:10" ht="17.600000000000001" x14ac:dyDescent="0.4">
      <c r="A1" s="3" t="s">
        <v>3764</v>
      </c>
    </row>
    <row r="2" spans="1:10" x14ac:dyDescent="0.4">
      <c r="A2" s="5" t="s">
        <v>3765</v>
      </c>
    </row>
    <row r="3" spans="1:10" ht="49.3" customHeight="1" x14ac:dyDescent="0.4">
      <c r="A3" s="11" t="s">
        <v>3766</v>
      </c>
    </row>
    <row r="4" spans="1:10" ht="10.75" customHeight="1" x14ac:dyDescent="0.4"/>
    <row r="5" spans="1:10" ht="31.5" customHeight="1" x14ac:dyDescent="0.4">
      <c r="A5" s="1" t="s">
        <v>44</v>
      </c>
      <c r="B5" s="1" t="s">
        <v>45</v>
      </c>
      <c r="C5" s="1" t="s">
        <v>46</v>
      </c>
      <c r="D5" s="1" t="s">
        <v>3767</v>
      </c>
      <c r="E5" s="1" t="s">
        <v>3768</v>
      </c>
      <c r="F5" s="1" t="s">
        <v>49</v>
      </c>
      <c r="G5" s="1" t="s">
        <v>50</v>
      </c>
      <c r="H5" s="1" t="s">
        <v>51</v>
      </c>
      <c r="I5" s="1" t="s">
        <v>3769</v>
      </c>
      <c r="J5" s="1" t="s">
        <v>3770</v>
      </c>
    </row>
    <row r="6" spans="1:10" x14ac:dyDescent="0.4">
      <c r="A6" s="16" t="s">
        <v>52</v>
      </c>
      <c r="B6" s="9" t="s">
        <v>53</v>
      </c>
      <c r="C6" s="16"/>
      <c r="D6" s="21">
        <f t="shared" ref="D6:D69" si="0">IFERROR(100/F6,"")</f>
        <v>100</v>
      </c>
      <c r="E6" s="21">
        <f t="shared" ref="E6:E69" si="1">100-D6</f>
        <v>0</v>
      </c>
      <c r="F6" s="18">
        <v>1</v>
      </c>
      <c r="G6" s="19">
        <f t="shared" ref="G6:G69" si="2">IFERROR(100/D6,"")</f>
        <v>1</v>
      </c>
      <c r="H6" s="9" t="str">
        <f t="shared" ref="H6:H69" si="3">IF(E6&gt;0,"Yes","No — 0% funding")</f>
        <v>No — 0% funding</v>
      </c>
      <c r="I6" s="22">
        <v>0.1</v>
      </c>
      <c r="J6" s="16" t="s">
        <v>3771</v>
      </c>
    </row>
    <row r="7" spans="1:10" x14ac:dyDescent="0.4">
      <c r="A7" s="12" t="s">
        <v>54</v>
      </c>
      <c r="B7" s="8" t="s">
        <v>55</v>
      </c>
      <c r="C7" s="12"/>
      <c r="D7" s="20">
        <f t="shared" si="0"/>
        <v>25</v>
      </c>
      <c r="E7" s="20">
        <f t="shared" si="1"/>
        <v>75</v>
      </c>
      <c r="F7" s="14">
        <v>4</v>
      </c>
      <c r="G7" s="15">
        <f t="shared" si="2"/>
        <v>4</v>
      </c>
      <c r="H7" s="8" t="str">
        <f t="shared" si="3"/>
        <v>Yes</v>
      </c>
      <c r="I7" s="23">
        <v>25</v>
      </c>
      <c r="J7" s="12" t="s">
        <v>3772</v>
      </c>
    </row>
    <row r="8" spans="1:10" x14ac:dyDescent="0.4">
      <c r="A8" s="12" t="s">
        <v>56</v>
      </c>
      <c r="B8" s="8" t="s">
        <v>57</v>
      </c>
      <c r="C8" s="12"/>
      <c r="D8" s="20">
        <f t="shared" si="0"/>
        <v>30.03003003003003</v>
      </c>
      <c r="E8" s="20">
        <f t="shared" si="1"/>
        <v>69.969969969969966</v>
      </c>
      <c r="F8" s="14">
        <v>3.33</v>
      </c>
      <c r="G8" s="15">
        <f t="shared" si="2"/>
        <v>3.33</v>
      </c>
      <c r="H8" s="8" t="str">
        <f t="shared" si="3"/>
        <v>Yes</v>
      </c>
      <c r="I8" s="23">
        <v>5</v>
      </c>
      <c r="J8" s="12" t="s">
        <v>3773</v>
      </c>
    </row>
    <row r="9" spans="1:10" x14ac:dyDescent="0.4">
      <c r="A9" s="16" t="s">
        <v>58</v>
      </c>
      <c r="B9" s="9" t="s">
        <v>59</v>
      </c>
      <c r="C9" s="16"/>
      <c r="D9" s="21">
        <f t="shared" si="0"/>
        <v>100</v>
      </c>
      <c r="E9" s="21">
        <f t="shared" si="1"/>
        <v>0</v>
      </c>
      <c r="F9" s="18">
        <v>1</v>
      </c>
      <c r="G9" s="19">
        <f t="shared" si="2"/>
        <v>1</v>
      </c>
      <c r="H9" s="9" t="str">
        <f t="shared" si="3"/>
        <v>No — 0% funding</v>
      </c>
      <c r="I9" s="22">
        <v>0.1</v>
      </c>
      <c r="J9" s="16" t="s">
        <v>3774</v>
      </c>
    </row>
    <row r="10" spans="1:10" x14ac:dyDescent="0.4">
      <c r="A10" s="16" t="s">
        <v>60</v>
      </c>
      <c r="B10" s="9" t="s">
        <v>61</v>
      </c>
      <c r="C10" s="16"/>
      <c r="D10" s="21">
        <f t="shared" si="0"/>
        <v>100</v>
      </c>
      <c r="E10" s="21">
        <f t="shared" si="1"/>
        <v>0</v>
      </c>
      <c r="F10" s="18">
        <v>1</v>
      </c>
      <c r="G10" s="19">
        <f t="shared" si="2"/>
        <v>1</v>
      </c>
      <c r="H10" s="9" t="str">
        <f t="shared" si="3"/>
        <v>No — 0% funding</v>
      </c>
      <c r="I10" s="22">
        <v>0.1</v>
      </c>
      <c r="J10" s="16" t="s">
        <v>3775</v>
      </c>
    </row>
    <row r="11" spans="1:10" x14ac:dyDescent="0.4">
      <c r="A11" s="12" t="s">
        <v>62</v>
      </c>
      <c r="B11" s="8" t="s">
        <v>63</v>
      </c>
      <c r="C11" s="12"/>
      <c r="D11" s="20">
        <f t="shared" si="0"/>
        <v>30.03003003003003</v>
      </c>
      <c r="E11" s="20">
        <f t="shared" si="1"/>
        <v>69.969969969969966</v>
      </c>
      <c r="F11" s="14">
        <v>3.33</v>
      </c>
      <c r="G11" s="15">
        <f t="shared" si="2"/>
        <v>3.33</v>
      </c>
      <c r="H11" s="8" t="str">
        <f t="shared" si="3"/>
        <v>Yes</v>
      </c>
      <c r="I11" s="23">
        <v>5</v>
      </c>
      <c r="J11" s="12" t="s">
        <v>3776</v>
      </c>
    </row>
    <row r="12" spans="1:10" x14ac:dyDescent="0.4">
      <c r="A12" s="12" t="s">
        <v>66</v>
      </c>
      <c r="B12" s="8" t="s">
        <v>67</v>
      </c>
      <c r="C12" s="12"/>
      <c r="D12" s="20">
        <f t="shared" si="0"/>
        <v>34.965034965034967</v>
      </c>
      <c r="E12" s="20">
        <f t="shared" si="1"/>
        <v>65.03496503496504</v>
      </c>
      <c r="F12" s="14">
        <v>2.86</v>
      </c>
      <c r="G12" s="15">
        <f t="shared" si="2"/>
        <v>2.86</v>
      </c>
      <c r="H12" s="8" t="str">
        <f t="shared" si="3"/>
        <v>Yes</v>
      </c>
      <c r="I12" s="23">
        <v>2</v>
      </c>
      <c r="J12" s="12" t="s">
        <v>3777</v>
      </c>
    </row>
    <row r="13" spans="1:10" x14ac:dyDescent="0.4">
      <c r="A13" s="12" t="s">
        <v>68</v>
      </c>
      <c r="B13" s="8" t="s">
        <v>69</v>
      </c>
      <c r="C13" s="12"/>
      <c r="D13" s="20">
        <f t="shared" si="0"/>
        <v>32.89473684210526</v>
      </c>
      <c r="E13" s="20">
        <f t="shared" si="1"/>
        <v>67.10526315789474</v>
      </c>
      <c r="F13" s="14">
        <v>3.04</v>
      </c>
      <c r="G13" s="15">
        <f t="shared" si="2"/>
        <v>3.0400000000000005</v>
      </c>
      <c r="H13" s="8" t="str">
        <f t="shared" si="3"/>
        <v>Yes</v>
      </c>
      <c r="I13" s="23">
        <v>5</v>
      </c>
      <c r="J13" s="12" t="s">
        <v>3778</v>
      </c>
    </row>
    <row r="14" spans="1:10" x14ac:dyDescent="0.4">
      <c r="A14" s="12" t="s">
        <v>70</v>
      </c>
      <c r="B14" s="8" t="s">
        <v>71</v>
      </c>
      <c r="C14" s="12"/>
      <c r="D14" s="20">
        <f t="shared" si="0"/>
        <v>34.482758620689658</v>
      </c>
      <c r="E14" s="20">
        <f t="shared" si="1"/>
        <v>65.517241379310349</v>
      </c>
      <c r="F14" s="14">
        <v>2.9</v>
      </c>
      <c r="G14" s="15">
        <f t="shared" si="2"/>
        <v>2.9</v>
      </c>
      <c r="H14" s="8" t="str">
        <f t="shared" si="3"/>
        <v>Yes</v>
      </c>
      <c r="I14" s="23">
        <v>5</v>
      </c>
      <c r="J14" s="12" t="s">
        <v>3779</v>
      </c>
    </row>
    <row r="15" spans="1:10" x14ac:dyDescent="0.4">
      <c r="A15" s="12" t="s">
        <v>74</v>
      </c>
      <c r="B15" s="8" t="s">
        <v>75</v>
      </c>
      <c r="C15" s="12"/>
      <c r="D15" s="20">
        <f t="shared" si="0"/>
        <v>30.211480362537763</v>
      </c>
      <c r="E15" s="20">
        <f t="shared" si="1"/>
        <v>69.78851963746223</v>
      </c>
      <c r="F15" s="14">
        <v>3.31</v>
      </c>
      <c r="G15" s="15">
        <f t="shared" si="2"/>
        <v>3.31</v>
      </c>
      <c r="H15" s="8" t="str">
        <f t="shared" si="3"/>
        <v>Yes</v>
      </c>
      <c r="I15" s="23">
        <v>10</v>
      </c>
      <c r="J15" s="12" t="s">
        <v>3780</v>
      </c>
    </row>
    <row r="16" spans="1:10" x14ac:dyDescent="0.4">
      <c r="A16" s="12" t="s">
        <v>76</v>
      </c>
      <c r="B16" s="8" t="s">
        <v>77</v>
      </c>
      <c r="C16" s="12"/>
      <c r="D16" s="20">
        <f t="shared" si="0"/>
        <v>23.364485981308409</v>
      </c>
      <c r="E16" s="20">
        <f t="shared" si="1"/>
        <v>76.635514018691595</v>
      </c>
      <c r="F16" s="14">
        <v>4.28</v>
      </c>
      <c r="G16" s="15">
        <f t="shared" si="2"/>
        <v>4.28</v>
      </c>
      <c r="H16" s="8" t="str">
        <f t="shared" si="3"/>
        <v>Yes</v>
      </c>
      <c r="I16" s="23">
        <v>50</v>
      </c>
      <c r="J16" s="12" t="s">
        <v>3781</v>
      </c>
    </row>
    <row r="17" spans="1:10" x14ac:dyDescent="0.4">
      <c r="A17" s="12" t="s">
        <v>78</v>
      </c>
      <c r="B17" s="8" t="s">
        <v>79</v>
      </c>
      <c r="C17" s="12"/>
      <c r="D17" s="20">
        <f t="shared" si="0"/>
        <v>30.03003003003003</v>
      </c>
      <c r="E17" s="20">
        <f t="shared" si="1"/>
        <v>69.969969969969966</v>
      </c>
      <c r="F17" s="14">
        <v>3.33</v>
      </c>
      <c r="G17" s="15">
        <f t="shared" si="2"/>
        <v>3.33</v>
      </c>
      <c r="H17" s="8" t="str">
        <f t="shared" si="3"/>
        <v>Yes</v>
      </c>
      <c r="I17" s="23">
        <v>10</v>
      </c>
      <c r="J17" s="12" t="s">
        <v>3782</v>
      </c>
    </row>
    <row r="18" spans="1:10" x14ac:dyDescent="0.4">
      <c r="A18" s="12" t="s">
        <v>80</v>
      </c>
      <c r="B18" s="8" t="s">
        <v>81</v>
      </c>
      <c r="C18" s="12"/>
      <c r="D18" s="20">
        <f t="shared" si="0"/>
        <v>24.213075060532688</v>
      </c>
      <c r="E18" s="20">
        <f t="shared" si="1"/>
        <v>75.786924939467312</v>
      </c>
      <c r="F18" s="14">
        <v>4.13</v>
      </c>
      <c r="G18" s="15">
        <f t="shared" si="2"/>
        <v>4.13</v>
      </c>
      <c r="H18" s="8" t="str">
        <f t="shared" si="3"/>
        <v>Yes</v>
      </c>
      <c r="I18" s="23">
        <v>50</v>
      </c>
      <c r="J18" s="12" t="s">
        <v>3783</v>
      </c>
    </row>
    <row r="19" spans="1:10" x14ac:dyDescent="0.4">
      <c r="A19" s="16" t="s">
        <v>82</v>
      </c>
      <c r="B19" s="9" t="s">
        <v>83</v>
      </c>
      <c r="C19" s="16"/>
      <c r="D19" s="21">
        <f t="shared" si="0"/>
        <v>100</v>
      </c>
      <c r="E19" s="21">
        <f t="shared" si="1"/>
        <v>0</v>
      </c>
      <c r="F19" s="18">
        <v>1</v>
      </c>
      <c r="G19" s="19">
        <f t="shared" si="2"/>
        <v>1</v>
      </c>
      <c r="H19" s="9" t="str">
        <f t="shared" si="3"/>
        <v>No — 0% funding</v>
      </c>
      <c r="I19" s="22">
        <v>0.1</v>
      </c>
      <c r="J19" s="16" t="s">
        <v>3784</v>
      </c>
    </row>
    <row r="20" spans="1:10" x14ac:dyDescent="0.4">
      <c r="A20" s="12" t="s">
        <v>84</v>
      </c>
      <c r="B20" s="8" t="s">
        <v>85</v>
      </c>
      <c r="C20" s="12"/>
      <c r="D20" s="20">
        <f t="shared" si="0"/>
        <v>33.670033670033668</v>
      </c>
      <c r="E20" s="20">
        <f t="shared" si="1"/>
        <v>66.329966329966339</v>
      </c>
      <c r="F20" s="14">
        <v>2.97</v>
      </c>
      <c r="G20" s="15">
        <f t="shared" si="2"/>
        <v>2.97</v>
      </c>
      <c r="H20" s="8" t="str">
        <f t="shared" si="3"/>
        <v>Yes</v>
      </c>
      <c r="I20" s="23">
        <v>5</v>
      </c>
      <c r="J20" s="12" t="s">
        <v>3785</v>
      </c>
    </row>
    <row r="21" spans="1:10" x14ac:dyDescent="0.4">
      <c r="A21" s="12" t="s">
        <v>86</v>
      </c>
      <c r="B21" s="8" t="s">
        <v>87</v>
      </c>
      <c r="C21" s="12"/>
      <c r="D21" s="20">
        <f t="shared" si="0"/>
        <v>32.679738562091501</v>
      </c>
      <c r="E21" s="20">
        <f t="shared" si="1"/>
        <v>67.320261437908499</v>
      </c>
      <c r="F21" s="14">
        <v>3.06</v>
      </c>
      <c r="G21" s="15">
        <f t="shared" si="2"/>
        <v>3.06</v>
      </c>
      <c r="H21" s="8" t="str">
        <f t="shared" si="3"/>
        <v>Yes</v>
      </c>
      <c r="I21" s="23">
        <v>10</v>
      </c>
      <c r="J21" s="12" t="s">
        <v>3786</v>
      </c>
    </row>
    <row r="22" spans="1:10" x14ac:dyDescent="0.4">
      <c r="A22" s="12" t="s">
        <v>92</v>
      </c>
      <c r="B22" s="8" t="s">
        <v>93</v>
      </c>
      <c r="C22" s="12"/>
      <c r="D22" s="20">
        <f t="shared" si="0"/>
        <v>40</v>
      </c>
      <c r="E22" s="20">
        <f t="shared" si="1"/>
        <v>60</v>
      </c>
      <c r="F22" s="14">
        <v>2.5</v>
      </c>
      <c r="G22" s="15">
        <f t="shared" si="2"/>
        <v>2.5</v>
      </c>
      <c r="H22" s="8" t="str">
        <f t="shared" si="3"/>
        <v>Yes</v>
      </c>
      <c r="I22" s="23">
        <v>1</v>
      </c>
      <c r="J22" s="12" t="s">
        <v>3787</v>
      </c>
    </row>
    <row r="23" spans="1:10" x14ac:dyDescent="0.4">
      <c r="A23" s="12" t="s">
        <v>94</v>
      </c>
      <c r="B23" s="8" t="s">
        <v>95</v>
      </c>
      <c r="C23" s="12"/>
      <c r="D23" s="20">
        <f t="shared" si="0"/>
        <v>34.129692832764505</v>
      </c>
      <c r="E23" s="20">
        <f t="shared" si="1"/>
        <v>65.870307167235495</v>
      </c>
      <c r="F23" s="14">
        <v>2.93</v>
      </c>
      <c r="G23" s="15">
        <f t="shared" si="2"/>
        <v>2.93</v>
      </c>
      <c r="H23" s="8" t="str">
        <f t="shared" si="3"/>
        <v>Yes</v>
      </c>
      <c r="I23" s="23">
        <v>10</v>
      </c>
      <c r="J23" s="12" t="s">
        <v>3788</v>
      </c>
    </row>
    <row r="24" spans="1:10" x14ac:dyDescent="0.4">
      <c r="A24" s="12" t="s">
        <v>96</v>
      </c>
      <c r="B24" s="8" t="s">
        <v>97</v>
      </c>
      <c r="C24" s="12"/>
      <c r="D24" s="20">
        <f t="shared" si="0"/>
        <v>32.679738562091501</v>
      </c>
      <c r="E24" s="20">
        <f t="shared" si="1"/>
        <v>67.320261437908499</v>
      </c>
      <c r="F24" s="14">
        <v>3.06</v>
      </c>
      <c r="G24" s="15">
        <f t="shared" si="2"/>
        <v>3.06</v>
      </c>
      <c r="H24" s="8" t="str">
        <f t="shared" si="3"/>
        <v>Yes</v>
      </c>
      <c r="I24" s="23">
        <v>5</v>
      </c>
      <c r="J24" s="12" t="s">
        <v>3789</v>
      </c>
    </row>
    <row r="25" spans="1:10" x14ac:dyDescent="0.4">
      <c r="A25" s="12" t="s">
        <v>98</v>
      </c>
      <c r="B25" s="8" t="s">
        <v>99</v>
      </c>
      <c r="C25" s="12"/>
      <c r="D25" s="20">
        <f t="shared" si="0"/>
        <v>26.525198938992041</v>
      </c>
      <c r="E25" s="20">
        <f t="shared" si="1"/>
        <v>73.474801061007952</v>
      </c>
      <c r="F25" s="14">
        <v>3.77</v>
      </c>
      <c r="G25" s="15">
        <f t="shared" si="2"/>
        <v>3.77</v>
      </c>
      <c r="H25" s="8" t="str">
        <f t="shared" si="3"/>
        <v>Yes</v>
      </c>
      <c r="I25" s="23">
        <v>1</v>
      </c>
      <c r="J25" s="12" t="s">
        <v>3790</v>
      </c>
    </row>
    <row r="26" spans="1:10" x14ac:dyDescent="0.4">
      <c r="A26" s="12" t="s">
        <v>100</v>
      </c>
      <c r="B26" s="8" t="s">
        <v>101</v>
      </c>
      <c r="C26" s="12"/>
      <c r="D26" s="20">
        <f t="shared" si="0"/>
        <v>20</v>
      </c>
      <c r="E26" s="20">
        <f t="shared" si="1"/>
        <v>80</v>
      </c>
      <c r="F26" s="14">
        <v>5</v>
      </c>
      <c r="G26" s="15">
        <f t="shared" si="2"/>
        <v>5</v>
      </c>
      <c r="H26" s="8" t="str">
        <f t="shared" si="3"/>
        <v>Yes</v>
      </c>
      <c r="I26" s="23">
        <v>1</v>
      </c>
      <c r="J26" s="12" t="s">
        <v>3791</v>
      </c>
    </row>
    <row r="27" spans="1:10" x14ac:dyDescent="0.4">
      <c r="A27" s="12" t="s">
        <v>102</v>
      </c>
      <c r="B27" s="8" t="s">
        <v>103</v>
      </c>
      <c r="C27" s="12"/>
      <c r="D27" s="20">
        <f t="shared" si="0"/>
        <v>20</v>
      </c>
      <c r="E27" s="20">
        <f t="shared" si="1"/>
        <v>80</v>
      </c>
      <c r="F27" s="14">
        <v>5</v>
      </c>
      <c r="G27" s="15">
        <f t="shared" si="2"/>
        <v>5</v>
      </c>
      <c r="H27" s="8" t="str">
        <f t="shared" si="3"/>
        <v>Yes</v>
      </c>
      <c r="I27" s="23">
        <v>1</v>
      </c>
      <c r="J27" s="12" t="s">
        <v>3792</v>
      </c>
    </row>
    <row r="28" spans="1:10" x14ac:dyDescent="0.4">
      <c r="A28" s="12" t="s">
        <v>106</v>
      </c>
      <c r="B28" s="8" t="s">
        <v>107</v>
      </c>
      <c r="C28" s="12"/>
      <c r="D28" s="20">
        <f t="shared" si="0"/>
        <v>30.03003003003003</v>
      </c>
      <c r="E28" s="20">
        <f t="shared" si="1"/>
        <v>69.969969969969966</v>
      </c>
      <c r="F28" s="14">
        <v>3.33</v>
      </c>
      <c r="G28" s="15">
        <f t="shared" si="2"/>
        <v>3.33</v>
      </c>
      <c r="H28" s="8" t="str">
        <f t="shared" si="3"/>
        <v>Yes</v>
      </c>
      <c r="I28" s="23">
        <v>10</v>
      </c>
      <c r="J28" s="12" t="s">
        <v>3793</v>
      </c>
    </row>
    <row r="29" spans="1:10" x14ac:dyDescent="0.4">
      <c r="A29" s="16" t="s">
        <v>108</v>
      </c>
      <c r="B29" s="9" t="s">
        <v>109</v>
      </c>
      <c r="C29" s="16"/>
      <c r="D29" s="21">
        <f t="shared" si="0"/>
        <v>100</v>
      </c>
      <c r="E29" s="21">
        <f t="shared" si="1"/>
        <v>0</v>
      </c>
      <c r="F29" s="18">
        <v>1</v>
      </c>
      <c r="G29" s="19">
        <f t="shared" si="2"/>
        <v>1</v>
      </c>
      <c r="H29" s="9" t="str">
        <f t="shared" si="3"/>
        <v>No — 0% funding</v>
      </c>
      <c r="I29" s="22">
        <v>0.1</v>
      </c>
      <c r="J29" s="16" t="s">
        <v>3794</v>
      </c>
    </row>
    <row r="30" spans="1:10" x14ac:dyDescent="0.4">
      <c r="A30" s="12" t="s">
        <v>110</v>
      </c>
      <c r="B30" s="8" t="s">
        <v>111</v>
      </c>
      <c r="C30" s="12"/>
      <c r="D30" s="20">
        <f t="shared" si="0"/>
        <v>32.786885245901644</v>
      </c>
      <c r="E30" s="20">
        <f t="shared" si="1"/>
        <v>67.213114754098356</v>
      </c>
      <c r="F30" s="14">
        <v>3.05</v>
      </c>
      <c r="G30" s="15">
        <f t="shared" si="2"/>
        <v>3.0499999999999994</v>
      </c>
      <c r="H30" s="8" t="str">
        <f t="shared" si="3"/>
        <v>Yes</v>
      </c>
      <c r="I30" s="23">
        <v>10</v>
      </c>
      <c r="J30" s="12" t="s">
        <v>3795</v>
      </c>
    </row>
    <row r="31" spans="1:10" x14ac:dyDescent="0.4">
      <c r="A31" s="12" t="s">
        <v>112</v>
      </c>
      <c r="B31" s="8" t="s">
        <v>113</v>
      </c>
      <c r="C31" s="12"/>
      <c r="D31" s="20">
        <f t="shared" si="0"/>
        <v>34.965034965034967</v>
      </c>
      <c r="E31" s="20">
        <f t="shared" si="1"/>
        <v>65.03496503496504</v>
      </c>
      <c r="F31" s="14">
        <v>2.86</v>
      </c>
      <c r="G31" s="15">
        <f t="shared" si="2"/>
        <v>2.86</v>
      </c>
      <c r="H31" s="8" t="str">
        <f t="shared" si="3"/>
        <v>Yes</v>
      </c>
      <c r="I31" s="23">
        <v>2</v>
      </c>
      <c r="J31" s="12" t="s">
        <v>3796</v>
      </c>
    </row>
    <row r="32" spans="1:10" x14ac:dyDescent="0.4">
      <c r="A32" s="12" t="s">
        <v>114</v>
      </c>
      <c r="B32" s="8" t="s">
        <v>115</v>
      </c>
      <c r="C32" s="12"/>
      <c r="D32" s="20">
        <f t="shared" si="0"/>
        <v>33.333333333333336</v>
      </c>
      <c r="E32" s="20">
        <f t="shared" si="1"/>
        <v>66.666666666666657</v>
      </c>
      <c r="F32" s="14">
        <v>3</v>
      </c>
      <c r="G32" s="15">
        <f t="shared" si="2"/>
        <v>3</v>
      </c>
      <c r="H32" s="8" t="str">
        <f t="shared" si="3"/>
        <v>Yes</v>
      </c>
      <c r="I32" s="23">
        <v>5</v>
      </c>
      <c r="J32" s="12" t="s">
        <v>3797</v>
      </c>
    </row>
    <row r="33" spans="1:10" x14ac:dyDescent="0.4">
      <c r="A33" s="12" t="s">
        <v>116</v>
      </c>
      <c r="B33" s="8" t="s">
        <v>117</v>
      </c>
      <c r="C33" s="12"/>
      <c r="D33" s="20">
        <f t="shared" si="0"/>
        <v>36.363636363636367</v>
      </c>
      <c r="E33" s="20">
        <f t="shared" si="1"/>
        <v>63.636363636363633</v>
      </c>
      <c r="F33" s="14">
        <v>2.75</v>
      </c>
      <c r="G33" s="15">
        <f t="shared" si="2"/>
        <v>2.7499999999999996</v>
      </c>
      <c r="H33" s="8" t="str">
        <f t="shared" si="3"/>
        <v>Yes</v>
      </c>
      <c r="I33" s="23">
        <v>10</v>
      </c>
      <c r="J33" s="12" t="s">
        <v>3798</v>
      </c>
    </row>
    <row r="34" spans="1:10" x14ac:dyDescent="0.4">
      <c r="A34" s="12" t="s">
        <v>118</v>
      </c>
      <c r="B34" s="8" t="s">
        <v>119</v>
      </c>
      <c r="C34" s="12"/>
      <c r="D34" s="20">
        <f t="shared" si="0"/>
        <v>30.03003003003003</v>
      </c>
      <c r="E34" s="20">
        <f t="shared" si="1"/>
        <v>69.969969969969966</v>
      </c>
      <c r="F34" s="14">
        <v>3.33</v>
      </c>
      <c r="G34" s="15">
        <f t="shared" si="2"/>
        <v>3.33</v>
      </c>
      <c r="H34" s="8" t="str">
        <f t="shared" si="3"/>
        <v>Yes</v>
      </c>
      <c r="I34" s="23">
        <v>10</v>
      </c>
      <c r="J34" s="12" t="s">
        <v>3799</v>
      </c>
    </row>
    <row r="35" spans="1:10" x14ac:dyDescent="0.4">
      <c r="A35" s="12" t="s">
        <v>120</v>
      </c>
      <c r="B35" s="8" t="s">
        <v>121</v>
      </c>
      <c r="C35" s="12"/>
      <c r="D35" s="20">
        <f t="shared" si="0"/>
        <v>30.03003003003003</v>
      </c>
      <c r="E35" s="20">
        <f t="shared" si="1"/>
        <v>69.969969969969966</v>
      </c>
      <c r="F35" s="14">
        <v>3.33</v>
      </c>
      <c r="G35" s="15">
        <f t="shared" si="2"/>
        <v>3.33</v>
      </c>
      <c r="H35" s="8" t="str">
        <f t="shared" si="3"/>
        <v>Yes</v>
      </c>
      <c r="I35" s="23">
        <v>10</v>
      </c>
      <c r="J35" s="12" t="s">
        <v>3800</v>
      </c>
    </row>
    <row r="36" spans="1:10" x14ac:dyDescent="0.4">
      <c r="A36" s="12" t="s">
        <v>122</v>
      </c>
      <c r="B36" s="8" t="s">
        <v>123</v>
      </c>
      <c r="C36" s="12"/>
      <c r="D36" s="20">
        <f t="shared" si="0"/>
        <v>30.03003003003003</v>
      </c>
      <c r="E36" s="20">
        <f t="shared" si="1"/>
        <v>69.969969969969966</v>
      </c>
      <c r="F36" s="14">
        <v>3.33</v>
      </c>
      <c r="G36" s="15">
        <f t="shared" si="2"/>
        <v>3.33</v>
      </c>
      <c r="H36" s="8" t="str">
        <f t="shared" si="3"/>
        <v>Yes</v>
      </c>
      <c r="I36" s="23">
        <v>10</v>
      </c>
      <c r="J36" s="12" t="s">
        <v>3801</v>
      </c>
    </row>
    <row r="37" spans="1:10" x14ac:dyDescent="0.4">
      <c r="A37" s="12" t="s">
        <v>124</v>
      </c>
      <c r="B37" s="8" t="s">
        <v>125</v>
      </c>
      <c r="C37" s="12"/>
      <c r="D37" s="20">
        <f t="shared" si="0"/>
        <v>25</v>
      </c>
      <c r="E37" s="20">
        <f t="shared" si="1"/>
        <v>75</v>
      </c>
      <c r="F37" s="14">
        <v>4</v>
      </c>
      <c r="G37" s="15">
        <f t="shared" si="2"/>
        <v>4</v>
      </c>
      <c r="H37" s="8" t="str">
        <f t="shared" si="3"/>
        <v>Yes</v>
      </c>
      <c r="I37" s="23">
        <v>25</v>
      </c>
      <c r="J37" s="12" t="s">
        <v>3802</v>
      </c>
    </row>
    <row r="38" spans="1:10" x14ac:dyDescent="0.4">
      <c r="A38" s="12" t="s">
        <v>126</v>
      </c>
      <c r="B38" s="8" t="s">
        <v>127</v>
      </c>
      <c r="C38" s="12"/>
      <c r="D38" s="20">
        <f t="shared" si="0"/>
        <v>30.03003003003003</v>
      </c>
      <c r="E38" s="20">
        <f t="shared" si="1"/>
        <v>69.969969969969966</v>
      </c>
      <c r="F38" s="14">
        <v>3.33</v>
      </c>
      <c r="G38" s="15">
        <f t="shared" si="2"/>
        <v>3.33</v>
      </c>
      <c r="H38" s="8" t="str">
        <f t="shared" si="3"/>
        <v>Yes</v>
      </c>
      <c r="I38" s="23">
        <v>10</v>
      </c>
      <c r="J38" s="12" t="s">
        <v>3803</v>
      </c>
    </row>
    <row r="39" spans="1:10" x14ac:dyDescent="0.4">
      <c r="A39" s="16" t="s">
        <v>128</v>
      </c>
      <c r="B39" s="9" t="s">
        <v>129</v>
      </c>
      <c r="C39" s="16"/>
      <c r="D39" s="21">
        <f t="shared" si="0"/>
        <v>100</v>
      </c>
      <c r="E39" s="21">
        <f t="shared" si="1"/>
        <v>0</v>
      </c>
      <c r="F39" s="18">
        <v>1</v>
      </c>
      <c r="G39" s="19">
        <f t="shared" si="2"/>
        <v>1</v>
      </c>
      <c r="H39" s="9" t="str">
        <f t="shared" si="3"/>
        <v>No — 0% funding</v>
      </c>
      <c r="I39" s="22">
        <v>0.1</v>
      </c>
      <c r="J39" s="16" t="s">
        <v>3804</v>
      </c>
    </row>
    <row r="40" spans="1:10" x14ac:dyDescent="0.4">
      <c r="A40" s="16" t="s">
        <v>130</v>
      </c>
      <c r="B40" s="9" t="s">
        <v>131</v>
      </c>
      <c r="C40" s="16"/>
      <c r="D40" s="21">
        <f t="shared" si="0"/>
        <v>100</v>
      </c>
      <c r="E40" s="21">
        <f t="shared" si="1"/>
        <v>0</v>
      </c>
      <c r="F40" s="18">
        <v>1</v>
      </c>
      <c r="G40" s="19">
        <f t="shared" si="2"/>
        <v>1</v>
      </c>
      <c r="H40" s="9" t="str">
        <f t="shared" si="3"/>
        <v>No — 0% funding</v>
      </c>
      <c r="I40" s="22">
        <v>0.1</v>
      </c>
      <c r="J40" s="16" t="s">
        <v>3805</v>
      </c>
    </row>
    <row r="41" spans="1:10" x14ac:dyDescent="0.4">
      <c r="A41" s="16" t="s">
        <v>132</v>
      </c>
      <c r="B41" s="9" t="s">
        <v>133</v>
      </c>
      <c r="C41" s="16"/>
      <c r="D41" s="21">
        <f t="shared" si="0"/>
        <v>100</v>
      </c>
      <c r="E41" s="21">
        <f t="shared" si="1"/>
        <v>0</v>
      </c>
      <c r="F41" s="18">
        <v>1</v>
      </c>
      <c r="G41" s="19">
        <f t="shared" si="2"/>
        <v>1</v>
      </c>
      <c r="H41" s="9" t="str">
        <f t="shared" si="3"/>
        <v>No — 0% funding</v>
      </c>
      <c r="I41" s="22">
        <v>0.1</v>
      </c>
      <c r="J41" s="16" t="s">
        <v>3806</v>
      </c>
    </row>
    <row r="42" spans="1:10" x14ac:dyDescent="0.4">
      <c r="A42" s="16" t="s">
        <v>134</v>
      </c>
      <c r="B42" s="9" t="s">
        <v>135</v>
      </c>
      <c r="C42" s="16"/>
      <c r="D42" s="21">
        <f t="shared" si="0"/>
        <v>100</v>
      </c>
      <c r="E42" s="21">
        <f t="shared" si="1"/>
        <v>0</v>
      </c>
      <c r="F42" s="18">
        <v>1</v>
      </c>
      <c r="G42" s="19">
        <f t="shared" si="2"/>
        <v>1</v>
      </c>
      <c r="H42" s="9" t="str">
        <f t="shared" si="3"/>
        <v>No — 0% funding</v>
      </c>
      <c r="I42" s="22">
        <v>0.1</v>
      </c>
      <c r="J42" s="16" t="s">
        <v>3807</v>
      </c>
    </row>
    <row r="43" spans="1:10" x14ac:dyDescent="0.4">
      <c r="A43" s="16" t="s">
        <v>136</v>
      </c>
      <c r="B43" s="9" t="s">
        <v>137</v>
      </c>
      <c r="C43" s="16"/>
      <c r="D43" s="21">
        <f t="shared" si="0"/>
        <v>100</v>
      </c>
      <c r="E43" s="21">
        <f t="shared" si="1"/>
        <v>0</v>
      </c>
      <c r="F43" s="18">
        <v>1</v>
      </c>
      <c r="G43" s="19">
        <f t="shared" si="2"/>
        <v>1</v>
      </c>
      <c r="H43" s="9" t="str">
        <f t="shared" si="3"/>
        <v>No — 0% funding</v>
      </c>
      <c r="I43" s="22">
        <v>0.1</v>
      </c>
      <c r="J43" s="16" t="s">
        <v>3808</v>
      </c>
    </row>
    <row r="44" spans="1:10" x14ac:dyDescent="0.4">
      <c r="A44" s="16" t="s">
        <v>140</v>
      </c>
      <c r="B44" s="9" t="s">
        <v>141</v>
      </c>
      <c r="C44" s="16"/>
      <c r="D44" s="21">
        <f t="shared" si="0"/>
        <v>100</v>
      </c>
      <c r="E44" s="21">
        <f t="shared" si="1"/>
        <v>0</v>
      </c>
      <c r="F44" s="18">
        <v>1</v>
      </c>
      <c r="G44" s="19">
        <f t="shared" si="2"/>
        <v>1</v>
      </c>
      <c r="H44" s="9" t="str">
        <f t="shared" si="3"/>
        <v>No — 0% funding</v>
      </c>
      <c r="I44" s="22">
        <v>0.1</v>
      </c>
      <c r="J44" s="16" t="s">
        <v>3809</v>
      </c>
    </row>
    <row r="45" spans="1:10" x14ac:dyDescent="0.4">
      <c r="A45" s="12" t="s">
        <v>142</v>
      </c>
      <c r="B45" s="8" t="s">
        <v>143</v>
      </c>
      <c r="C45" s="12"/>
      <c r="D45" s="20">
        <f t="shared" si="0"/>
        <v>34.965034965034967</v>
      </c>
      <c r="E45" s="20">
        <f t="shared" si="1"/>
        <v>65.03496503496504</v>
      </c>
      <c r="F45" s="14">
        <v>2.86</v>
      </c>
      <c r="G45" s="15">
        <f t="shared" si="2"/>
        <v>2.86</v>
      </c>
      <c r="H45" s="8" t="str">
        <f t="shared" si="3"/>
        <v>Yes</v>
      </c>
      <c r="I45" s="23">
        <v>2</v>
      </c>
      <c r="J45" s="12" t="s">
        <v>3810</v>
      </c>
    </row>
    <row r="46" spans="1:10" x14ac:dyDescent="0.4">
      <c r="A46" s="12" t="s">
        <v>144</v>
      </c>
      <c r="B46" s="8" t="s">
        <v>145</v>
      </c>
      <c r="C46" s="12"/>
      <c r="D46" s="20">
        <f t="shared" si="0"/>
        <v>38.022813688212928</v>
      </c>
      <c r="E46" s="20">
        <f t="shared" si="1"/>
        <v>61.977186311787072</v>
      </c>
      <c r="F46" s="14">
        <v>2.63</v>
      </c>
      <c r="G46" s="15">
        <f t="shared" si="2"/>
        <v>2.63</v>
      </c>
      <c r="H46" s="8" t="str">
        <f t="shared" si="3"/>
        <v>Yes</v>
      </c>
      <c r="I46" s="23">
        <v>5</v>
      </c>
      <c r="J46" s="12" t="s">
        <v>3811</v>
      </c>
    </row>
    <row r="47" spans="1:10" x14ac:dyDescent="0.4">
      <c r="A47" s="12" t="s">
        <v>146</v>
      </c>
      <c r="B47" s="8" t="s">
        <v>147</v>
      </c>
      <c r="C47" s="12"/>
      <c r="D47" s="20">
        <f t="shared" si="0"/>
        <v>35.335689045936398</v>
      </c>
      <c r="E47" s="20">
        <f t="shared" si="1"/>
        <v>64.664310954063609</v>
      </c>
      <c r="F47" s="14">
        <v>2.83</v>
      </c>
      <c r="G47" s="15">
        <f t="shared" si="2"/>
        <v>2.8299999999999996</v>
      </c>
      <c r="H47" s="8" t="str">
        <f t="shared" si="3"/>
        <v>Yes</v>
      </c>
      <c r="I47" s="23">
        <v>2</v>
      </c>
      <c r="J47" s="12" t="s">
        <v>3812</v>
      </c>
    </row>
    <row r="48" spans="1:10" x14ac:dyDescent="0.4">
      <c r="A48" s="12" t="s">
        <v>148</v>
      </c>
      <c r="B48" s="8" t="s">
        <v>149</v>
      </c>
      <c r="C48" s="12"/>
      <c r="D48" s="20">
        <f t="shared" si="0"/>
        <v>35.842293906810035</v>
      </c>
      <c r="E48" s="20">
        <f t="shared" si="1"/>
        <v>64.157706093189972</v>
      </c>
      <c r="F48" s="14">
        <v>2.79</v>
      </c>
      <c r="G48" s="15">
        <f t="shared" si="2"/>
        <v>2.79</v>
      </c>
      <c r="H48" s="8" t="str">
        <f t="shared" si="3"/>
        <v>Yes</v>
      </c>
      <c r="I48" s="23">
        <v>5</v>
      </c>
      <c r="J48" s="12" t="s">
        <v>3813</v>
      </c>
    </row>
    <row r="49" spans="1:10" x14ac:dyDescent="0.4">
      <c r="A49" s="16" t="s">
        <v>150</v>
      </c>
      <c r="B49" s="9" t="s">
        <v>151</v>
      </c>
      <c r="C49" s="16"/>
      <c r="D49" s="21">
        <f t="shared" si="0"/>
        <v>100</v>
      </c>
      <c r="E49" s="21">
        <f t="shared" si="1"/>
        <v>0</v>
      </c>
      <c r="F49" s="18">
        <v>1</v>
      </c>
      <c r="G49" s="19">
        <f t="shared" si="2"/>
        <v>1</v>
      </c>
      <c r="H49" s="9" t="str">
        <f t="shared" si="3"/>
        <v>No — 0% funding</v>
      </c>
      <c r="I49" s="22">
        <v>0.1</v>
      </c>
      <c r="J49" s="16" t="s">
        <v>3814</v>
      </c>
    </row>
    <row r="50" spans="1:10" x14ac:dyDescent="0.4">
      <c r="A50" s="12" t="s">
        <v>152</v>
      </c>
      <c r="B50" s="8" t="s">
        <v>153</v>
      </c>
      <c r="C50" s="12"/>
      <c r="D50" s="20">
        <f t="shared" si="0"/>
        <v>42.016806722689076</v>
      </c>
      <c r="E50" s="20">
        <f t="shared" si="1"/>
        <v>57.983193277310924</v>
      </c>
      <c r="F50" s="14">
        <v>2.38</v>
      </c>
      <c r="G50" s="15">
        <f t="shared" si="2"/>
        <v>2.38</v>
      </c>
      <c r="H50" s="8" t="str">
        <f t="shared" si="3"/>
        <v>Yes</v>
      </c>
      <c r="I50" s="23">
        <v>5</v>
      </c>
      <c r="J50" s="12" t="s">
        <v>3815</v>
      </c>
    </row>
    <row r="51" spans="1:10" x14ac:dyDescent="0.4">
      <c r="A51" s="16" t="s">
        <v>3548</v>
      </c>
      <c r="B51" s="9" t="s">
        <v>221</v>
      </c>
      <c r="C51" s="16"/>
      <c r="D51" s="21">
        <f t="shared" si="0"/>
        <v>100</v>
      </c>
      <c r="E51" s="21">
        <f t="shared" si="1"/>
        <v>0</v>
      </c>
      <c r="F51" s="18">
        <v>1</v>
      </c>
      <c r="G51" s="19">
        <f t="shared" si="2"/>
        <v>1</v>
      </c>
      <c r="H51" s="9" t="str">
        <f t="shared" si="3"/>
        <v>No — 0% funding</v>
      </c>
      <c r="I51" s="22">
        <v>0.1</v>
      </c>
      <c r="J51" s="16" t="s">
        <v>3816</v>
      </c>
    </row>
    <row r="52" spans="1:10" x14ac:dyDescent="0.4">
      <c r="A52" s="12" t="s">
        <v>154</v>
      </c>
      <c r="B52" s="8" t="s">
        <v>155</v>
      </c>
      <c r="C52" s="12"/>
      <c r="D52" s="20">
        <f t="shared" si="0"/>
        <v>33.003300330033007</v>
      </c>
      <c r="E52" s="20">
        <f t="shared" si="1"/>
        <v>66.996699669967001</v>
      </c>
      <c r="F52" s="14">
        <v>3.03</v>
      </c>
      <c r="G52" s="15">
        <f t="shared" si="2"/>
        <v>3.03</v>
      </c>
      <c r="H52" s="8" t="str">
        <f t="shared" si="3"/>
        <v>Yes</v>
      </c>
      <c r="I52" s="23">
        <v>5</v>
      </c>
      <c r="J52" s="12" t="s">
        <v>3817</v>
      </c>
    </row>
    <row r="53" spans="1:10" x14ac:dyDescent="0.4">
      <c r="A53" s="12" t="s">
        <v>156</v>
      </c>
      <c r="B53" s="8" t="s">
        <v>157</v>
      </c>
      <c r="C53" s="12"/>
      <c r="D53" s="20">
        <f t="shared" si="0"/>
        <v>30.581039755351682</v>
      </c>
      <c r="E53" s="20">
        <f t="shared" si="1"/>
        <v>69.418960244648318</v>
      </c>
      <c r="F53" s="14">
        <v>3.27</v>
      </c>
      <c r="G53" s="15">
        <f t="shared" si="2"/>
        <v>3.27</v>
      </c>
      <c r="H53" s="8" t="str">
        <f t="shared" si="3"/>
        <v>Yes</v>
      </c>
      <c r="I53" s="23">
        <v>5</v>
      </c>
      <c r="J53" s="12" t="s">
        <v>3818</v>
      </c>
    </row>
    <row r="54" spans="1:10" x14ac:dyDescent="0.4">
      <c r="A54" s="12" t="s">
        <v>158</v>
      </c>
      <c r="B54" s="8" t="s">
        <v>159</v>
      </c>
      <c r="C54" s="12"/>
      <c r="D54" s="20">
        <f t="shared" si="0"/>
        <v>31.25</v>
      </c>
      <c r="E54" s="20">
        <f t="shared" si="1"/>
        <v>68.75</v>
      </c>
      <c r="F54" s="14">
        <v>3.2</v>
      </c>
      <c r="G54" s="15">
        <f t="shared" si="2"/>
        <v>3.2</v>
      </c>
      <c r="H54" s="8" t="str">
        <f t="shared" si="3"/>
        <v>Yes</v>
      </c>
      <c r="I54" s="23">
        <v>10</v>
      </c>
      <c r="J54" s="12" t="s">
        <v>3819</v>
      </c>
    </row>
    <row r="55" spans="1:10" x14ac:dyDescent="0.4">
      <c r="A55" s="16" t="s">
        <v>160</v>
      </c>
      <c r="B55" s="9" t="s">
        <v>161</v>
      </c>
      <c r="C55" s="16"/>
      <c r="D55" s="21">
        <f t="shared" si="0"/>
        <v>100</v>
      </c>
      <c r="E55" s="21">
        <f t="shared" si="1"/>
        <v>0</v>
      </c>
      <c r="F55" s="18">
        <v>1</v>
      </c>
      <c r="G55" s="19">
        <f t="shared" si="2"/>
        <v>1</v>
      </c>
      <c r="H55" s="9" t="str">
        <f t="shared" si="3"/>
        <v>No — 0% funding</v>
      </c>
      <c r="I55" s="22">
        <v>0.1</v>
      </c>
      <c r="J55" s="16" t="s">
        <v>3820</v>
      </c>
    </row>
    <row r="56" spans="1:10" x14ac:dyDescent="0.4">
      <c r="A56" s="16" t="s">
        <v>162</v>
      </c>
      <c r="B56" s="9" t="s">
        <v>163</v>
      </c>
      <c r="C56" s="16"/>
      <c r="D56" s="21">
        <f t="shared" si="0"/>
        <v>100</v>
      </c>
      <c r="E56" s="21">
        <f t="shared" si="1"/>
        <v>0</v>
      </c>
      <c r="F56" s="18">
        <v>1</v>
      </c>
      <c r="G56" s="19">
        <f t="shared" si="2"/>
        <v>1</v>
      </c>
      <c r="H56" s="9" t="str">
        <f t="shared" si="3"/>
        <v>No — 0% funding</v>
      </c>
      <c r="I56" s="22">
        <v>0.1</v>
      </c>
      <c r="J56" s="16" t="s">
        <v>3821</v>
      </c>
    </row>
    <row r="57" spans="1:10" x14ac:dyDescent="0.4">
      <c r="A57" s="12" t="s">
        <v>164</v>
      </c>
      <c r="B57" s="8" t="s">
        <v>165</v>
      </c>
      <c r="C57" s="12"/>
      <c r="D57" s="20">
        <f t="shared" si="0"/>
        <v>34.965034965034967</v>
      </c>
      <c r="E57" s="20">
        <f t="shared" si="1"/>
        <v>65.03496503496504</v>
      </c>
      <c r="F57" s="14">
        <v>2.86</v>
      </c>
      <c r="G57" s="15">
        <f t="shared" si="2"/>
        <v>2.86</v>
      </c>
      <c r="H57" s="8" t="str">
        <f t="shared" si="3"/>
        <v>Yes</v>
      </c>
      <c r="I57" s="23">
        <v>2</v>
      </c>
      <c r="J57" s="12" t="s">
        <v>3822</v>
      </c>
    </row>
    <row r="58" spans="1:10" x14ac:dyDescent="0.4">
      <c r="A58" s="12" t="s">
        <v>166</v>
      </c>
      <c r="B58" s="8" t="s">
        <v>167</v>
      </c>
      <c r="C58" s="12"/>
      <c r="D58" s="20">
        <f t="shared" si="0"/>
        <v>35.842293906810035</v>
      </c>
      <c r="E58" s="20">
        <f t="shared" si="1"/>
        <v>64.157706093189972</v>
      </c>
      <c r="F58" s="14">
        <v>2.79</v>
      </c>
      <c r="G58" s="15">
        <f t="shared" si="2"/>
        <v>2.79</v>
      </c>
      <c r="H58" s="8" t="str">
        <f t="shared" si="3"/>
        <v>Yes</v>
      </c>
      <c r="I58" s="23">
        <v>2</v>
      </c>
      <c r="J58" s="12" t="s">
        <v>3823</v>
      </c>
    </row>
    <row r="59" spans="1:10" x14ac:dyDescent="0.4">
      <c r="A59" s="12" t="s">
        <v>168</v>
      </c>
      <c r="B59" s="8" t="s">
        <v>169</v>
      </c>
      <c r="C59" s="12"/>
      <c r="D59" s="20">
        <f t="shared" si="0"/>
        <v>40</v>
      </c>
      <c r="E59" s="20">
        <f t="shared" si="1"/>
        <v>60</v>
      </c>
      <c r="F59" s="14">
        <v>2.5</v>
      </c>
      <c r="G59" s="15">
        <f t="shared" si="2"/>
        <v>2.5</v>
      </c>
      <c r="H59" s="8" t="str">
        <f t="shared" si="3"/>
        <v>Yes</v>
      </c>
      <c r="I59" s="23">
        <v>1</v>
      </c>
      <c r="J59" s="12" t="s">
        <v>3824</v>
      </c>
    </row>
    <row r="60" spans="1:10" x14ac:dyDescent="0.4">
      <c r="A60" s="16" t="s">
        <v>170</v>
      </c>
      <c r="B60" s="9" t="s">
        <v>171</v>
      </c>
      <c r="C60" s="16"/>
      <c r="D60" s="21">
        <f t="shared" si="0"/>
        <v>100</v>
      </c>
      <c r="E60" s="21">
        <f t="shared" si="1"/>
        <v>0</v>
      </c>
      <c r="F60" s="18">
        <v>1</v>
      </c>
      <c r="G60" s="19">
        <f t="shared" si="2"/>
        <v>1</v>
      </c>
      <c r="H60" s="9" t="str">
        <f t="shared" si="3"/>
        <v>No — 0% funding</v>
      </c>
      <c r="I60" s="22">
        <v>0.1</v>
      </c>
      <c r="J60" s="16" t="s">
        <v>3825</v>
      </c>
    </row>
    <row r="61" spans="1:10" x14ac:dyDescent="0.4">
      <c r="A61" s="12" t="s">
        <v>172</v>
      </c>
      <c r="B61" s="8" t="s">
        <v>173</v>
      </c>
      <c r="C61" s="12"/>
      <c r="D61" s="20">
        <f t="shared" si="0"/>
        <v>40</v>
      </c>
      <c r="E61" s="20">
        <f t="shared" si="1"/>
        <v>60</v>
      </c>
      <c r="F61" s="14">
        <v>2.5</v>
      </c>
      <c r="G61" s="15">
        <f t="shared" si="2"/>
        <v>2.5</v>
      </c>
      <c r="H61" s="8" t="str">
        <f t="shared" si="3"/>
        <v>Yes</v>
      </c>
      <c r="I61" s="23">
        <v>1</v>
      </c>
      <c r="J61" s="12" t="s">
        <v>3826</v>
      </c>
    </row>
    <row r="62" spans="1:10" x14ac:dyDescent="0.4">
      <c r="A62" s="12" t="s">
        <v>174</v>
      </c>
      <c r="B62" s="8" t="s">
        <v>175</v>
      </c>
      <c r="C62" s="12"/>
      <c r="D62" s="20">
        <f t="shared" si="0"/>
        <v>30.03003003003003</v>
      </c>
      <c r="E62" s="20">
        <f t="shared" si="1"/>
        <v>69.969969969969966</v>
      </c>
      <c r="F62" s="14">
        <v>3.33</v>
      </c>
      <c r="G62" s="15">
        <f t="shared" si="2"/>
        <v>3.33</v>
      </c>
      <c r="H62" s="8" t="str">
        <f t="shared" si="3"/>
        <v>Yes</v>
      </c>
      <c r="I62" s="23">
        <v>10</v>
      </c>
      <c r="J62" s="12" t="s">
        <v>3827</v>
      </c>
    </row>
    <row r="63" spans="1:10" x14ac:dyDescent="0.4">
      <c r="A63" s="12" t="s">
        <v>176</v>
      </c>
      <c r="B63" s="8" t="s">
        <v>177</v>
      </c>
      <c r="C63" s="12"/>
      <c r="D63" s="20">
        <f t="shared" si="0"/>
        <v>39.525691699604749</v>
      </c>
      <c r="E63" s="20">
        <f t="shared" si="1"/>
        <v>60.474308300395251</v>
      </c>
      <c r="F63" s="14">
        <v>2.5299999999999998</v>
      </c>
      <c r="G63" s="15">
        <f t="shared" si="2"/>
        <v>2.5299999999999998</v>
      </c>
      <c r="H63" s="8" t="str">
        <f t="shared" si="3"/>
        <v>Yes</v>
      </c>
      <c r="I63" s="23">
        <v>10</v>
      </c>
      <c r="J63" s="12" t="s">
        <v>3828</v>
      </c>
    </row>
    <row r="64" spans="1:10" x14ac:dyDescent="0.4">
      <c r="A64" s="12" t="s">
        <v>178</v>
      </c>
      <c r="B64" s="8" t="s">
        <v>179</v>
      </c>
      <c r="C64" s="12"/>
      <c r="D64" s="20">
        <f t="shared" si="0"/>
        <v>30.03003003003003</v>
      </c>
      <c r="E64" s="20">
        <f t="shared" si="1"/>
        <v>69.969969969969966</v>
      </c>
      <c r="F64" s="14">
        <v>3.33</v>
      </c>
      <c r="G64" s="15">
        <f t="shared" si="2"/>
        <v>3.33</v>
      </c>
      <c r="H64" s="8" t="str">
        <f t="shared" si="3"/>
        <v>Yes</v>
      </c>
      <c r="I64" s="23">
        <v>10</v>
      </c>
      <c r="J64" s="12" t="s">
        <v>3829</v>
      </c>
    </row>
    <row r="65" spans="1:10" x14ac:dyDescent="0.4">
      <c r="A65" s="12" t="s">
        <v>180</v>
      </c>
      <c r="B65" s="8" t="s">
        <v>181</v>
      </c>
      <c r="C65" s="12"/>
      <c r="D65" s="20">
        <f t="shared" si="0"/>
        <v>40</v>
      </c>
      <c r="E65" s="20">
        <f t="shared" si="1"/>
        <v>60</v>
      </c>
      <c r="F65" s="14">
        <v>2.5</v>
      </c>
      <c r="G65" s="15">
        <f t="shared" si="2"/>
        <v>2.5</v>
      </c>
      <c r="H65" s="8" t="str">
        <f t="shared" si="3"/>
        <v>Yes</v>
      </c>
      <c r="I65" s="23">
        <v>1</v>
      </c>
      <c r="J65" s="12" t="s">
        <v>3830</v>
      </c>
    </row>
    <row r="66" spans="1:10" x14ac:dyDescent="0.4">
      <c r="A66" s="12" t="s">
        <v>182</v>
      </c>
      <c r="B66" s="8" t="s">
        <v>183</v>
      </c>
      <c r="C66" s="12"/>
      <c r="D66" s="20">
        <f t="shared" si="0"/>
        <v>40</v>
      </c>
      <c r="E66" s="20">
        <f t="shared" si="1"/>
        <v>60</v>
      </c>
      <c r="F66" s="14">
        <v>2.5</v>
      </c>
      <c r="G66" s="15">
        <f t="shared" si="2"/>
        <v>2.5</v>
      </c>
      <c r="H66" s="8" t="str">
        <f t="shared" si="3"/>
        <v>Yes</v>
      </c>
      <c r="I66" s="23">
        <v>1</v>
      </c>
      <c r="J66" s="12" t="s">
        <v>3831</v>
      </c>
    </row>
    <row r="67" spans="1:10" x14ac:dyDescent="0.4">
      <c r="A67" s="12" t="s">
        <v>184</v>
      </c>
      <c r="B67" s="8" t="s">
        <v>185</v>
      </c>
      <c r="C67" s="12"/>
      <c r="D67" s="20">
        <f t="shared" si="0"/>
        <v>34.965034965034967</v>
      </c>
      <c r="E67" s="20">
        <f t="shared" si="1"/>
        <v>65.03496503496504</v>
      </c>
      <c r="F67" s="14">
        <v>2.86</v>
      </c>
      <c r="G67" s="15">
        <f t="shared" si="2"/>
        <v>2.86</v>
      </c>
      <c r="H67" s="8" t="str">
        <f t="shared" si="3"/>
        <v>Yes</v>
      </c>
      <c r="I67" s="23">
        <v>2</v>
      </c>
      <c r="J67" s="12" t="s">
        <v>3832</v>
      </c>
    </row>
    <row r="68" spans="1:10" x14ac:dyDescent="0.4">
      <c r="A68" s="12" t="s">
        <v>186</v>
      </c>
      <c r="B68" s="8" t="s">
        <v>187</v>
      </c>
      <c r="C68" s="12"/>
      <c r="D68" s="20">
        <f t="shared" si="0"/>
        <v>40</v>
      </c>
      <c r="E68" s="20">
        <f t="shared" si="1"/>
        <v>60</v>
      </c>
      <c r="F68" s="14">
        <v>2.5</v>
      </c>
      <c r="G68" s="15">
        <f t="shared" si="2"/>
        <v>2.5</v>
      </c>
      <c r="H68" s="8" t="str">
        <f t="shared" si="3"/>
        <v>Yes</v>
      </c>
      <c r="I68" s="23">
        <v>1</v>
      </c>
      <c r="J68" s="12" t="s">
        <v>3833</v>
      </c>
    </row>
    <row r="69" spans="1:10" x14ac:dyDescent="0.4">
      <c r="A69" s="16" t="s">
        <v>188</v>
      </c>
      <c r="B69" s="9" t="s">
        <v>189</v>
      </c>
      <c r="C69" s="16"/>
      <c r="D69" s="21">
        <f t="shared" si="0"/>
        <v>100</v>
      </c>
      <c r="E69" s="21">
        <f t="shared" si="1"/>
        <v>0</v>
      </c>
      <c r="F69" s="18">
        <v>1</v>
      </c>
      <c r="G69" s="19">
        <f t="shared" si="2"/>
        <v>1</v>
      </c>
      <c r="H69" s="9" t="str">
        <f t="shared" si="3"/>
        <v>No — 0% funding</v>
      </c>
      <c r="I69" s="22">
        <v>0.1</v>
      </c>
      <c r="J69" s="16" t="s">
        <v>3834</v>
      </c>
    </row>
    <row r="70" spans="1:10" x14ac:dyDescent="0.4">
      <c r="A70" s="16" t="s">
        <v>190</v>
      </c>
      <c r="B70" s="9" t="s">
        <v>191</v>
      </c>
      <c r="C70" s="16"/>
      <c r="D70" s="21">
        <f t="shared" ref="D70:D133" si="4">IFERROR(100/F70,"")</f>
        <v>100</v>
      </c>
      <c r="E70" s="21">
        <f t="shared" ref="E70:E133" si="5">100-D70</f>
        <v>0</v>
      </c>
      <c r="F70" s="18">
        <v>1</v>
      </c>
      <c r="G70" s="19">
        <f t="shared" ref="G70:G133" si="6">IFERROR(100/D70,"")</f>
        <v>1</v>
      </c>
      <c r="H70" s="9" t="str">
        <f t="shared" ref="H70:H133" si="7">IF(E70&gt;0,"Yes","No — 0% funding")</f>
        <v>No — 0% funding</v>
      </c>
      <c r="I70" s="22">
        <v>0.1</v>
      </c>
      <c r="J70" s="16" t="s">
        <v>3835</v>
      </c>
    </row>
    <row r="71" spans="1:10" x14ac:dyDescent="0.4">
      <c r="A71" s="12" t="s">
        <v>192</v>
      </c>
      <c r="B71" s="8" t="s">
        <v>193</v>
      </c>
      <c r="C71" s="12"/>
      <c r="D71" s="20">
        <f t="shared" si="4"/>
        <v>34.965034965034967</v>
      </c>
      <c r="E71" s="20">
        <f t="shared" si="5"/>
        <v>65.03496503496504</v>
      </c>
      <c r="F71" s="14">
        <v>2.86</v>
      </c>
      <c r="G71" s="15">
        <f t="shared" si="6"/>
        <v>2.86</v>
      </c>
      <c r="H71" s="8" t="str">
        <f t="shared" si="7"/>
        <v>Yes</v>
      </c>
      <c r="I71" s="23">
        <v>2</v>
      </c>
      <c r="J71" s="12" t="s">
        <v>3836</v>
      </c>
    </row>
    <row r="72" spans="1:10" x14ac:dyDescent="0.4">
      <c r="A72" s="12" t="s">
        <v>194</v>
      </c>
      <c r="B72" s="8" t="s">
        <v>195</v>
      </c>
      <c r="C72" s="12"/>
      <c r="D72" s="20">
        <f t="shared" si="4"/>
        <v>20</v>
      </c>
      <c r="E72" s="20">
        <f t="shared" si="5"/>
        <v>80</v>
      </c>
      <c r="F72" s="14">
        <v>5</v>
      </c>
      <c r="G72" s="15">
        <f t="shared" si="6"/>
        <v>5</v>
      </c>
      <c r="H72" s="8" t="str">
        <f t="shared" si="7"/>
        <v>Yes</v>
      </c>
      <c r="I72" s="23">
        <v>50</v>
      </c>
      <c r="J72" s="12" t="s">
        <v>3837</v>
      </c>
    </row>
    <row r="73" spans="1:10" x14ac:dyDescent="0.4">
      <c r="A73" s="12" t="s">
        <v>196</v>
      </c>
      <c r="B73" s="8" t="s">
        <v>197</v>
      </c>
      <c r="C73" s="12"/>
      <c r="D73" s="20">
        <f t="shared" si="4"/>
        <v>34.965034965034967</v>
      </c>
      <c r="E73" s="20">
        <f t="shared" si="5"/>
        <v>65.03496503496504</v>
      </c>
      <c r="F73" s="14">
        <v>2.86</v>
      </c>
      <c r="G73" s="15">
        <f t="shared" si="6"/>
        <v>2.86</v>
      </c>
      <c r="H73" s="8" t="str">
        <f t="shared" si="7"/>
        <v>Yes</v>
      </c>
      <c r="I73" s="23">
        <v>2</v>
      </c>
      <c r="J73" s="12" t="s">
        <v>3838</v>
      </c>
    </row>
    <row r="74" spans="1:10" x14ac:dyDescent="0.4">
      <c r="A74" s="16" t="s">
        <v>198</v>
      </c>
      <c r="B74" s="9" t="s">
        <v>199</v>
      </c>
      <c r="C74" s="16"/>
      <c r="D74" s="21">
        <f t="shared" si="4"/>
        <v>100</v>
      </c>
      <c r="E74" s="21">
        <f t="shared" si="5"/>
        <v>0</v>
      </c>
      <c r="F74" s="18">
        <v>1</v>
      </c>
      <c r="G74" s="19">
        <f t="shared" si="6"/>
        <v>1</v>
      </c>
      <c r="H74" s="9" t="str">
        <f t="shared" si="7"/>
        <v>No — 0% funding</v>
      </c>
      <c r="I74" s="22">
        <v>0.1</v>
      </c>
      <c r="J74" s="16" t="s">
        <v>3839</v>
      </c>
    </row>
    <row r="75" spans="1:10" x14ac:dyDescent="0.4">
      <c r="A75" s="16" t="s">
        <v>200</v>
      </c>
      <c r="B75" s="9" t="s">
        <v>201</v>
      </c>
      <c r="C75" s="16"/>
      <c r="D75" s="21">
        <f t="shared" si="4"/>
        <v>100</v>
      </c>
      <c r="E75" s="21">
        <f t="shared" si="5"/>
        <v>0</v>
      </c>
      <c r="F75" s="18">
        <v>1</v>
      </c>
      <c r="G75" s="19">
        <f t="shared" si="6"/>
        <v>1</v>
      </c>
      <c r="H75" s="9" t="str">
        <f t="shared" si="7"/>
        <v>No — 0% funding</v>
      </c>
      <c r="I75" s="22">
        <v>0.1</v>
      </c>
      <c r="J75" s="16" t="s">
        <v>3840</v>
      </c>
    </row>
    <row r="76" spans="1:10" x14ac:dyDescent="0.4">
      <c r="A76" s="16" t="s">
        <v>202</v>
      </c>
      <c r="B76" s="9" t="s">
        <v>203</v>
      </c>
      <c r="C76" s="16"/>
      <c r="D76" s="21">
        <f t="shared" si="4"/>
        <v>100</v>
      </c>
      <c r="E76" s="21">
        <f t="shared" si="5"/>
        <v>0</v>
      </c>
      <c r="F76" s="18">
        <v>1</v>
      </c>
      <c r="G76" s="19">
        <f t="shared" si="6"/>
        <v>1</v>
      </c>
      <c r="H76" s="9" t="str">
        <f t="shared" si="7"/>
        <v>No — 0% funding</v>
      </c>
      <c r="I76" s="22">
        <v>0.1</v>
      </c>
      <c r="J76" s="16" t="s">
        <v>3841</v>
      </c>
    </row>
    <row r="77" spans="1:10" x14ac:dyDescent="0.4">
      <c r="A77" s="12" t="s">
        <v>204</v>
      </c>
      <c r="B77" s="8" t="s">
        <v>205</v>
      </c>
      <c r="C77" s="12"/>
      <c r="D77" s="20">
        <f t="shared" si="4"/>
        <v>34.965034965034967</v>
      </c>
      <c r="E77" s="20">
        <f t="shared" si="5"/>
        <v>65.03496503496504</v>
      </c>
      <c r="F77" s="14">
        <v>2.86</v>
      </c>
      <c r="G77" s="15">
        <f t="shared" si="6"/>
        <v>2.86</v>
      </c>
      <c r="H77" s="8" t="str">
        <f t="shared" si="7"/>
        <v>Yes</v>
      </c>
      <c r="I77" s="23">
        <v>2</v>
      </c>
      <c r="J77" s="12" t="s">
        <v>3842</v>
      </c>
    </row>
    <row r="78" spans="1:10" x14ac:dyDescent="0.4">
      <c r="A78" s="12" t="s">
        <v>206</v>
      </c>
      <c r="B78" s="8" t="s">
        <v>207</v>
      </c>
      <c r="C78" s="12"/>
      <c r="D78" s="20">
        <f t="shared" si="4"/>
        <v>20</v>
      </c>
      <c r="E78" s="20">
        <f t="shared" si="5"/>
        <v>80</v>
      </c>
      <c r="F78" s="14">
        <v>5</v>
      </c>
      <c r="G78" s="15">
        <f t="shared" si="6"/>
        <v>5</v>
      </c>
      <c r="H78" s="8" t="str">
        <f t="shared" si="7"/>
        <v>Yes</v>
      </c>
      <c r="I78" s="23">
        <v>1</v>
      </c>
      <c r="J78" s="12" t="s">
        <v>3843</v>
      </c>
    </row>
    <row r="79" spans="1:10" x14ac:dyDescent="0.4">
      <c r="A79" s="12" t="s">
        <v>208</v>
      </c>
      <c r="B79" s="8" t="s">
        <v>209</v>
      </c>
      <c r="C79" s="12"/>
      <c r="D79" s="20">
        <f t="shared" si="4"/>
        <v>20</v>
      </c>
      <c r="E79" s="20">
        <f t="shared" si="5"/>
        <v>80</v>
      </c>
      <c r="F79" s="14">
        <v>5</v>
      </c>
      <c r="G79" s="15">
        <f t="shared" si="6"/>
        <v>5</v>
      </c>
      <c r="H79" s="8" t="str">
        <f t="shared" si="7"/>
        <v>Yes</v>
      </c>
      <c r="I79" s="23">
        <v>1</v>
      </c>
      <c r="J79" s="12" t="s">
        <v>3844</v>
      </c>
    </row>
    <row r="80" spans="1:10" x14ac:dyDescent="0.4">
      <c r="A80" s="12" t="s">
        <v>210</v>
      </c>
      <c r="B80" s="8" t="s">
        <v>211</v>
      </c>
      <c r="C80" s="12"/>
      <c r="D80" s="20">
        <f t="shared" si="4"/>
        <v>20</v>
      </c>
      <c r="E80" s="20">
        <f t="shared" si="5"/>
        <v>80</v>
      </c>
      <c r="F80" s="14">
        <v>5</v>
      </c>
      <c r="G80" s="15">
        <f t="shared" si="6"/>
        <v>5</v>
      </c>
      <c r="H80" s="8" t="str">
        <f t="shared" si="7"/>
        <v>Yes</v>
      </c>
      <c r="I80" s="23">
        <v>1</v>
      </c>
      <c r="J80" s="12" t="s">
        <v>3845</v>
      </c>
    </row>
    <row r="81" spans="1:10" x14ac:dyDescent="0.4">
      <c r="A81" s="12" t="s">
        <v>212</v>
      </c>
      <c r="B81" s="8" t="s">
        <v>213</v>
      </c>
      <c r="C81" s="12"/>
      <c r="D81" s="20">
        <f t="shared" si="4"/>
        <v>40</v>
      </c>
      <c r="E81" s="20">
        <f t="shared" si="5"/>
        <v>60</v>
      </c>
      <c r="F81" s="14">
        <v>2.5</v>
      </c>
      <c r="G81" s="15">
        <f t="shared" si="6"/>
        <v>2.5</v>
      </c>
      <c r="H81" s="8" t="str">
        <f t="shared" si="7"/>
        <v>Yes</v>
      </c>
      <c r="I81" s="23">
        <v>1</v>
      </c>
      <c r="J81" s="12" t="s">
        <v>3846</v>
      </c>
    </row>
    <row r="82" spans="1:10" x14ac:dyDescent="0.4">
      <c r="A82" s="12" t="s">
        <v>214</v>
      </c>
      <c r="B82" s="8" t="s">
        <v>215</v>
      </c>
      <c r="C82" s="12"/>
      <c r="D82" s="20">
        <f t="shared" si="4"/>
        <v>30.03003003003003</v>
      </c>
      <c r="E82" s="20">
        <f t="shared" si="5"/>
        <v>69.969969969969966</v>
      </c>
      <c r="F82" s="14">
        <v>3.33</v>
      </c>
      <c r="G82" s="15">
        <f t="shared" si="6"/>
        <v>3.33</v>
      </c>
      <c r="H82" s="8" t="str">
        <f t="shared" si="7"/>
        <v>Yes</v>
      </c>
      <c r="I82" s="23">
        <v>10</v>
      </c>
      <c r="J82" s="12" t="s">
        <v>3847</v>
      </c>
    </row>
    <row r="83" spans="1:10" x14ac:dyDescent="0.4">
      <c r="A83" s="16" t="s">
        <v>216</v>
      </c>
      <c r="B83" s="9" t="s">
        <v>217</v>
      </c>
      <c r="C83" s="16"/>
      <c r="D83" s="21">
        <f t="shared" si="4"/>
        <v>100</v>
      </c>
      <c r="E83" s="21">
        <f t="shared" si="5"/>
        <v>0</v>
      </c>
      <c r="F83" s="18">
        <v>1</v>
      </c>
      <c r="G83" s="19">
        <f t="shared" si="6"/>
        <v>1</v>
      </c>
      <c r="H83" s="9" t="str">
        <f t="shared" si="7"/>
        <v>No — 0% funding</v>
      </c>
      <c r="I83" s="22">
        <v>0.1</v>
      </c>
      <c r="J83" s="16" t="s">
        <v>3848</v>
      </c>
    </row>
    <row r="84" spans="1:10" x14ac:dyDescent="0.4">
      <c r="A84" s="12" t="s">
        <v>218</v>
      </c>
      <c r="B84" s="8" t="s">
        <v>219</v>
      </c>
      <c r="C84" s="12"/>
      <c r="D84" s="20">
        <f t="shared" si="4"/>
        <v>22.271714922048996</v>
      </c>
      <c r="E84" s="20">
        <f t="shared" si="5"/>
        <v>77.728285077951</v>
      </c>
      <c r="F84" s="14">
        <v>4.49</v>
      </c>
      <c r="G84" s="15">
        <f t="shared" si="6"/>
        <v>4.49</v>
      </c>
      <c r="H84" s="8" t="str">
        <f t="shared" si="7"/>
        <v>Yes</v>
      </c>
      <c r="I84" s="23">
        <v>50</v>
      </c>
      <c r="J84" s="12" t="s">
        <v>3849</v>
      </c>
    </row>
    <row r="85" spans="1:10" x14ac:dyDescent="0.4">
      <c r="A85" s="16" t="s">
        <v>222</v>
      </c>
      <c r="B85" s="9" t="s">
        <v>223</v>
      </c>
      <c r="C85" s="16"/>
      <c r="D85" s="21">
        <f t="shared" si="4"/>
        <v>100</v>
      </c>
      <c r="E85" s="21">
        <f t="shared" si="5"/>
        <v>0</v>
      </c>
      <c r="F85" s="18">
        <v>1</v>
      </c>
      <c r="G85" s="19">
        <f t="shared" si="6"/>
        <v>1</v>
      </c>
      <c r="H85" s="9" t="str">
        <f t="shared" si="7"/>
        <v>No — 0% funding</v>
      </c>
      <c r="I85" s="22">
        <v>0.1</v>
      </c>
      <c r="J85" s="16" t="s">
        <v>3850</v>
      </c>
    </row>
    <row r="86" spans="1:10" x14ac:dyDescent="0.4">
      <c r="A86" s="12" t="s">
        <v>224</v>
      </c>
      <c r="B86" s="8" t="s">
        <v>225</v>
      </c>
      <c r="C86" s="12"/>
      <c r="D86" s="20">
        <f t="shared" si="4"/>
        <v>40</v>
      </c>
      <c r="E86" s="20">
        <f t="shared" si="5"/>
        <v>60</v>
      </c>
      <c r="F86" s="14">
        <v>2.5</v>
      </c>
      <c r="G86" s="15">
        <f t="shared" si="6"/>
        <v>2.5</v>
      </c>
      <c r="H86" s="8" t="str">
        <f t="shared" si="7"/>
        <v>Yes</v>
      </c>
      <c r="I86" s="23">
        <v>1</v>
      </c>
      <c r="J86" s="12" t="s">
        <v>3851</v>
      </c>
    </row>
    <row r="87" spans="1:10" x14ac:dyDescent="0.4">
      <c r="A87" s="12" t="s">
        <v>226</v>
      </c>
      <c r="B87" s="8" t="s">
        <v>227</v>
      </c>
      <c r="C87" s="12"/>
      <c r="D87" s="20">
        <f t="shared" si="4"/>
        <v>37.735849056603776</v>
      </c>
      <c r="E87" s="20">
        <f t="shared" si="5"/>
        <v>62.264150943396224</v>
      </c>
      <c r="F87" s="14">
        <v>2.65</v>
      </c>
      <c r="G87" s="15">
        <f t="shared" si="6"/>
        <v>2.65</v>
      </c>
      <c r="H87" s="8" t="str">
        <f t="shared" si="7"/>
        <v>Yes</v>
      </c>
      <c r="I87" s="23">
        <v>5</v>
      </c>
      <c r="J87" s="12" t="s">
        <v>3852</v>
      </c>
    </row>
    <row r="88" spans="1:10" x14ac:dyDescent="0.4">
      <c r="A88" s="16" t="s">
        <v>228</v>
      </c>
      <c r="B88" s="9" t="s">
        <v>229</v>
      </c>
      <c r="C88" s="16"/>
      <c r="D88" s="21">
        <f t="shared" si="4"/>
        <v>100</v>
      </c>
      <c r="E88" s="21">
        <f t="shared" si="5"/>
        <v>0</v>
      </c>
      <c r="F88" s="18">
        <v>1</v>
      </c>
      <c r="G88" s="19">
        <f t="shared" si="6"/>
        <v>1</v>
      </c>
      <c r="H88" s="9" t="str">
        <f t="shared" si="7"/>
        <v>No — 0% funding</v>
      </c>
      <c r="I88" s="22">
        <v>0.1</v>
      </c>
      <c r="J88" s="16" t="s">
        <v>3853</v>
      </c>
    </row>
    <row r="89" spans="1:10" x14ac:dyDescent="0.4">
      <c r="A89" s="16" t="s">
        <v>230</v>
      </c>
      <c r="B89" s="9" t="s">
        <v>231</v>
      </c>
      <c r="C89" s="16"/>
      <c r="D89" s="21">
        <f t="shared" si="4"/>
        <v>100</v>
      </c>
      <c r="E89" s="21">
        <f t="shared" si="5"/>
        <v>0</v>
      </c>
      <c r="F89" s="18">
        <v>1</v>
      </c>
      <c r="G89" s="19">
        <f t="shared" si="6"/>
        <v>1</v>
      </c>
      <c r="H89" s="9" t="str">
        <f t="shared" si="7"/>
        <v>No — 0% funding</v>
      </c>
      <c r="I89" s="22">
        <v>0.1</v>
      </c>
      <c r="J89" s="16" t="s">
        <v>3854</v>
      </c>
    </row>
    <row r="90" spans="1:10" x14ac:dyDescent="0.4">
      <c r="A90" s="12" t="s">
        <v>232</v>
      </c>
      <c r="B90" s="8" t="s">
        <v>233</v>
      </c>
      <c r="C90" s="12"/>
      <c r="D90" s="20">
        <f t="shared" si="4"/>
        <v>30.03003003003003</v>
      </c>
      <c r="E90" s="20">
        <f t="shared" si="5"/>
        <v>69.969969969969966</v>
      </c>
      <c r="F90" s="14">
        <v>3.33</v>
      </c>
      <c r="G90" s="15">
        <f t="shared" si="6"/>
        <v>3.33</v>
      </c>
      <c r="H90" s="8" t="str">
        <f t="shared" si="7"/>
        <v>Yes</v>
      </c>
      <c r="I90" s="23">
        <v>10</v>
      </c>
      <c r="J90" s="12" t="s">
        <v>3855</v>
      </c>
    </row>
    <row r="91" spans="1:10" x14ac:dyDescent="0.4">
      <c r="A91" s="16" t="s">
        <v>234</v>
      </c>
      <c r="B91" s="9" t="s">
        <v>235</v>
      </c>
      <c r="C91" s="16"/>
      <c r="D91" s="21">
        <f t="shared" si="4"/>
        <v>100</v>
      </c>
      <c r="E91" s="21">
        <f t="shared" si="5"/>
        <v>0</v>
      </c>
      <c r="F91" s="18">
        <v>1</v>
      </c>
      <c r="G91" s="19">
        <f t="shared" si="6"/>
        <v>1</v>
      </c>
      <c r="H91" s="9" t="str">
        <f t="shared" si="7"/>
        <v>No — 0% funding</v>
      </c>
      <c r="I91" s="22">
        <v>0.1</v>
      </c>
      <c r="J91" s="16" t="s">
        <v>3856</v>
      </c>
    </row>
    <row r="92" spans="1:10" x14ac:dyDescent="0.4">
      <c r="A92" s="12" t="s">
        <v>236</v>
      </c>
      <c r="B92" s="8" t="s">
        <v>237</v>
      </c>
      <c r="C92" s="12"/>
      <c r="D92" s="20">
        <f t="shared" si="4"/>
        <v>30.03003003003003</v>
      </c>
      <c r="E92" s="20">
        <f t="shared" si="5"/>
        <v>69.969969969969966</v>
      </c>
      <c r="F92" s="14">
        <v>3.33</v>
      </c>
      <c r="G92" s="15">
        <f t="shared" si="6"/>
        <v>3.33</v>
      </c>
      <c r="H92" s="8" t="str">
        <f t="shared" si="7"/>
        <v>Yes</v>
      </c>
      <c r="I92" s="23">
        <v>10</v>
      </c>
      <c r="J92" s="12" t="s">
        <v>3857</v>
      </c>
    </row>
    <row r="93" spans="1:10" x14ac:dyDescent="0.4">
      <c r="A93" s="16" t="s">
        <v>3858</v>
      </c>
      <c r="B93" s="16"/>
      <c r="C93" s="16"/>
      <c r="D93" s="21">
        <f t="shared" si="4"/>
        <v>100</v>
      </c>
      <c r="E93" s="21">
        <f t="shared" si="5"/>
        <v>0</v>
      </c>
      <c r="F93" s="18">
        <v>1</v>
      </c>
      <c r="G93" s="19">
        <f t="shared" si="6"/>
        <v>1</v>
      </c>
      <c r="H93" s="9" t="str">
        <f t="shared" si="7"/>
        <v>No — 0% funding</v>
      </c>
      <c r="I93" s="22">
        <v>0.1</v>
      </c>
      <c r="J93" s="16" t="s">
        <v>3859</v>
      </c>
    </row>
    <row r="94" spans="1:10" x14ac:dyDescent="0.4">
      <c r="A94" s="12" t="s">
        <v>238</v>
      </c>
      <c r="B94" s="8" t="s">
        <v>239</v>
      </c>
      <c r="C94" s="12"/>
      <c r="D94" s="20">
        <f t="shared" si="4"/>
        <v>36.764705882352942</v>
      </c>
      <c r="E94" s="20">
        <f t="shared" si="5"/>
        <v>63.235294117647058</v>
      </c>
      <c r="F94" s="14">
        <v>2.72</v>
      </c>
      <c r="G94" s="15">
        <f t="shared" si="6"/>
        <v>2.7199999999999998</v>
      </c>
      <c r="H94" s="8" t="str">
        <f t="shared" si="7"/>
        <v>Yes</v>
      </c>
      <c r="I94" s="23">
        <v>2</v>
      </c>
      <c r="J94" s="12" t="s">
        <v>3860</v>
      </c>
    </row>
    <row r="95" spans="1:10" x14ac:dyDescent="0.4">
      <c r="A95" s="12" t="s">
        <v>240</v>
      </c>
      <c r="B95" s="8" t="s">
        <v>241</v>
      </c>
      <c r="C95" s="12"/>
      <c r="D95" s="20">
        <f t="shared" si="4"/>
        <v>34.965034965034967</v>
      </c>
      <c r="E95" s="20">
        <f t="shared" si="5"/>
        <v>65.03496503496504</v>
      </c>
      <c r="F95" s="14">
        <v>2.86</v>
      </c>
      <c r="G95" s="15">
        <f t="shared" si="6"/>
        <v>2.86</v>
      </c>
      <c r="H95" s="8" t="str">
        <f t="shared" si="7"/>
        <v>Yes</v>
      </c>
      <c r="I95" s="23">
        <v>2</v>
      </c>
      <c r="J95" s="12" t="s">
        <v>3861</v>
      </c>
    </row>
    <row r="96" spans="1:10" x14ac:dyDescent="0.4">
      <c r="A96" s="12" t="s">
        <v>244</v>
      </c>
      <c r="B96" s="8" t="s">
        <v>245</v>
      </c>
      <c r="C96" s="12"/>
      <c r="D96" s="20">
        <f t="shared" si="4"/>
        <v>20</v>
      </c>
      <c r="E96" s="20">
        <f t="shared" si="5"/>
        <v>80</v>
      </c>
      <c r="F96" s="14">
        <v>5</v>
      </c>
      <c r="G96" s="15">
        <f t="shared" si="6"/>
        <v>5</v>
      </c>
      <c r="H96" s="8" t="str">
        <f t="shared" si="7"/>
        <v>Yes</v>
      </c>
      <c r="I96" s="23">
        <v>1</v>
      </c>
      <c r="J96" s="12" t="s">
        <v>3862</v>
      </c>
    </row>
    <row r="97" spans="1:10" x14ac:dyDescent="0.4">
      <c r="A97" s="16" t="s">
        <v>250</v>
      </c>
      <c r="B97" s="9" t="s">
        <v>251</v>
      </c>
      <c r="C97" s="16"/>
      <c r="D97" s="21">
        <f t="shared" si="4"/>
        <v>100</v>
      </c>
      <c r="E97" s="21">
        <f t="shared" si="5"/>
        <v>0</v>
      </c>
      <c r="F97" s="18">
        <v>1</v>
      </c>
      <c r="G97" s="19">
        <f t="shared" si="6"/>
        <v>1</v>
      </c>
      <c r="H97" s="9" t="str">
        <f t="shared" si="7"/>
        <v>No — 0% funding</v>
      </c>
      <c r="I97" s="22">
        <v>1</v>
      </c>
      <c r="J97" s="16" t="s">
        <v>3863</v>
      </c>
    </row>
    <row r="98" spans="1:10" x14ac:dyDescent="0.4">
      <c r="A98" s="12" t="s">
        <v>252</v>
      </c>
      <c r="B98" s="8" t="s">
        <v>253</v>
      </c>
      <c r="C98" s="12"/>
      <c r="D98" s="20">
        <f t="shared" si="4"/>
        <v>37.037037037037038</v>
      </c>
      <c r="E98" s="20">
        <f t="shared" si="5"/>
        <v>62.962962962962962</v>
      </c>
      <c r="F98" s="14">
        <v>2.7</v>
      </c>
      <c r="G98" s="15">
        <f t="shared" si="6"/>
        <v>2.6999999999999997</v>
      </c>
      <c r="H98" s="8" t="str">
        <f t="shared" si="7"/>
        <v>Yes</v>
      </c>
      <c r="I98" s="23">
        <v>10</v>
      </c>
      <c r="J98" s="12" t="s">
        <v>3864</v>
      </c>
    </row>
    <row r="99" spans="1:10" x14ac:dyDescent="0.4">
      <c r="A99" s="16" t="s">
        <v>254</v>
      </c>
      <c r="B99" s="9" t="s">
        <v>255</v>
      </c>
      <c r="C99" s="16"/>
      <c r="D99" s="21">
        <f t="shared" si="4"/>
        <v>100</v>
      </c>
      <c r="E99" s="21">
        <f t="shared" si="5"/>
        <v>0</v>
      </c>
      <c r="F99" s="18">
        <v>1</v>
      </c>
      <c r="G99" s="19">
        <f t="shared" si="6"/>
        <v>1</v>
      </c>
      <c r="H99" s="9" t="str">
        <f t="shared" si="7"/>
        <v>No — 0% funding</v>
      </c>
      <c r="I99" s="22">
        <v>0.1</v>
      </c>
      <c r="J99" s="16" t="s">
        <v>3865</v>
      </c>
    </row>
    <row r="100" spans="1:10" x14ac:dyDescent="0.4">
      <c r="A100" s="16" t="s">
        <v>256</v>
      </c>
      <c r="B100" s="9" t="s">
        <v>257</v>
      </c>
      <c r="C100" s="16"/>
      <c r="D100" s="21">
        <f t="shared" si="4"/>
        <v>100</v>
      </c>
      <c r="E100" s="21">
        <f t="shared" si="5"/>
        <v>0</v>
      </c>
      <c r="F100" s="18">
        <v>1</v>
      </c>
      <c r="G100" s="19">
        <f t="shared" si="6"/>
        <v>1</v>
      </c>
      <c r="H100" s="9" t="str">
        <f t="shared" si="7"/>
        <v>No — 0% funding</v>
      </c>
      <c r="I100" s="22">
        <v>0.1</v>
      </c>
      <c r="J100" s="16" t="s">
        <v>3866</v>
      </c>
    </row>
    <row r="101" spans="1:10" x14ac:dyDescent="0.4">
      <c r="A101" s="12" t="s">
        <v>258</v>
      </c>
      <c r="B101" s="8" t="s">
        <v>259</v>
      </c>
      <c r="C101" s="12"/>
      <c r="D101" s="20">
        <f t="shared" si="4"/>
        <v>21.978021978021978</v>
      </c>
      <c r="E101" s="20">
        <f t="shared" si="5"/>
        <v>78.021978021978015</v>
      </c>
      <c r="F101" s="14">
        <v>4.55</v>
      </c>
      <c r="G101" s="15">
        <f t="shared" si="6"/>
        <v>4.55</v>
      </c>
      <c r="H101" s="8" t="str">
        <f t="shared" si="7"/>
        <v>Yes</v>
      </c>
      <c r="I101" s="23">
        <v>50</v>
      </c>
      <c r="J101" s="12" t="s">
        <v>3867</v>
      </c>
    </row>
    <row r="102" spans="1:10" x14ac:dyDescent="0.4">
      <c r="A102" s="12" t="s">
        <v>260</v>
      </c>
      <c r="B102" s="8" t="s">
        <v>261</v>
      </c>
      <c r="C102" s="12"/>
      <c r="D102" s="20">
        <f t="shared" si="4"/>
        <v>34.965034965034967</v>
      </c>
      <c r="E102" s="20">
        <f t="shared" si="5"/>
        <v>65.03496503496504</v>
      </c>
      <c r="F102" s="14">
        <v>2.86</v>
      </c>
      <c r="G102" s="15">
        <f t="shared" si="6"/>
        <v>2.86</v>
      </c>
      <c r="H102" s="8" t="str">
        <f t="shared" si="7"/>
        <v>Yes</v>
      </c>
      <c r="I102" s="23">
        <v>2</v>
      </c>
      <c r="J102" s="12" t="s">
        <v>3868</v>
      </c>
    </row>
    <row r="103" spans="1:10" x14ac:dyDescent="0.4">
      <c r="A103" s="12" t="s">
        <v>262</v>
      </c>
      <c r="B103" s="8" t="s">
        <v>263</v>
      </c>
      <c r="C103" s="12"/>
      <c r="D103" s="20">
        <f t="shared" si="4"/>
        <v>42.194092827004219</v>
      </c>
      <c r="E103" s="20">
        <f t="shared" si="5"/>
        <v>57.805907172995781</v>
      </c>
      <c r="F103" s="14">
        <v>2.37</v>
      </c>
      <c r="G103" s="15">
        <f t="shared" si="6"/>
        <v>2.37</v>
      </c>
      <c r="H103" s="8" t="str">
        <f t="shared" si="7"/>
        <v>Yes</v>
      </c>
      <c r="I103" s="23">
        <v>5</v>
      </c>
      <c r="J103" s="12" t="s">
        <v>3869</v>
      </c>
    </row>
    <row r="104" spans="1:10" x14ac:dyDescent="0.4">
      <c r="A104" s="12" t="s">
        <v>264</v>
      </c>
      <c r="B104" s="8" t="s">
        <v>265</v>
      </c>
      <c r="C104" s="12"/>
      <c r="D104" s="20">
        <f t="shared" si="4"/>
        <v>20</v>
      </c>
      <c r="E104" s="20">
        <f t="shared" si="5"/>
        <v>80</v>
      </c>
      <c r="F104" s="14">
        <v>5</v>
      </c>
      <c r="G104" s="15">
        <f t="shared" si="6"/>
        <v>5</v>
      </c>
      <c r="H104" s="8" t="str">
        <f t="shared" si="7"/>
        <v>Yes</v>
      </c>
      <c r="I104" s="23">
        <v>75</v>
      </c>
      <c r="J104" s="12" t="s">
        <v>3870</v>
      </c>
    </row>
    <row r="105" spans="1:10" x14ac:dyDescent="0.4">
      <c r="A105" s="16" t="s">
        <v>266</v>
      </c>
      <c r="B105" s="9" t="s">
        <v>267</v>
      </c>
      <c r="C105" s="16"/>
      <c r="D105" s="21">
        <f t="shared" si="4"/>
        <v>100</v>
      </c>
      <c r="E105" s="21">
        <f t="shared" si="5"/>
        <v>0</v>
      </c>
      <c r="F105" s="18">
        <v>1</v>
      </c>
      <c r="G105" s="19">
        <f t="shared" si="6"/>
        <v>1</v>
      </c>
      <c r="H105" s="9" t="str">
        <f t="shared" si="7"/>
        <v>No — 0% funding</v>
      </c>
      <c r="I105" s="22">
        <v>0.1</v>
      </c>
      <c r="J105" s="16" t="s">
        <v>3871</v>
      </c>
    </row>
    <row r="106" spans="1:10" x14ac:dyDescent="0.4">
      <c r="A106" s="12" t="s">
        <v>268</v>
      </c>
      <c r="B106" s="8" t="s">
        <v>269</v>
      </c>
      <c r="C106" s="12"/>
      <c r="D106" s="20">
        <f t="shared" si="4"/>
        <v>28.81844380403458</v>
      </c>
      <c r="E106" s="20">
        <f t="shared" si="5"/>
        <v>71.181556195965413</v>
      </c>
      <c r="F106" s="14">
        <v>3.47</v>
      </c>
      <c r="G106" s="15">
        <f t="shared" si="6"/>
        <v>3.47</v>
      </c>
      <c r="H106" s="8" t="str">
        <f t="shared" si="7"/>
        <v>Yes</v>
      </c>
      <c r="I106" s="23">
        <v>10</v>
      </c>
      <c r="J106" s="12" t="s">
        <v>3872</v>
      </c>
    </row>
    <row r="107" spans="1:10" x14ac:dyDescent="0.4">
      <c r="A107" s="12" t="s">
        <v>270</v>
      </c>
      <c r="B107" s="8" t="s">
        <v>271</v>
      </c>
      <c r="C107" s="12"/>
      <c r="D107" s="20">
        <f t="shared" si="4"/>
        <v>30.864197530864196</v>
      </c>
      <c r="E107" s="20">
        <f t="shared" si="5"/>
        <v>69.135802469135797</v>
      </c>
      <c r="F107" s="14">
        <v>3.24</v>
      </c>
      <c r="G107" s="15">
        <f t="shared" si="6"/>
        <v>3.24</v>
      </c>
      <c r="H107" s="8" t="str">
        <f t="shared" si="7"/>
        <v>Yes</v>
      </c>
      <c r="I107" s="23">
        <v>5</v>
      </c>
      <c r="J107" s="12" t="s">
        <v>3873</v>
      </c>
    </row>
    <row r="108" spans="1:10" x14ac:dyDescent="0.4">
      <c r="A108" s="16" t="s">
        <v>3874</v>
      </c>
      <c r="B108" s="16"/>
      <c r="C108" s="16"/>
      <c r="D108" s="21">
        <f t="shared" si="4"/>
        <v>100</v>
      </c>
      <c r="E108" s="21">
        <f t="shared" si="5"/>
        <v>0</v>
      </c>
      <c r="F108" s="18">
        <v>1</v>
      </c>
      <c r="G108" s="19">
        <f t="shared" si="6"/>
        <v>1</v>
      </c>
      <c r="H108" s="9" t="str">
        <f t="shared" si="7"/>
        <v>No — 0% funding</v>
      </c>
      <c r="I108" s="22">
        <v>0.1</v>
      </c>
      <c r="J108" s="16" t="s">
        <v>3875</v>
      </c>
    </row>
    <row r="109" spans="1:10" x14ac:dyDescent="0.4">
      <c r="A109" s="12" t="s">
        <v>272</v>
      </c>
      <c r="B109" s="8" t="s">
        <v>273</v>
      </c>
      <c r="C109" s="12"/>
      <c r="D109" s="20">
        <f t="shared" si="4"/>
        <v>30.674846625766872</v>
      </c>
      <c r="E109" s="20">
        <f t="shared" si="5"/>
        <v>69.325153374233125</v>
      </c>
      <c r="F109" s="14">
        <v>3.26</v>
      </c>
      <c r="G109" s="15">
        <f t="shared" si="6"/>
        <v>3.26</v>
      </c>
      <c r="H109" s="8" t="str">
        <f t="shared" si="7"/>
        <v>Yes</v>
      </c>
      <c r="I109" s="23">
        <v>5</v>
      </c>
      <c r="J109" s="12" t="s">
        <v>3876</v>
      </c>
    </row>
    <row r="110" spans="1:10" x14ac:dyDescent="0.4">
      <c r="A110" s="16" t="s">
        <v>274</v>
      </c>
      <c r="B110" s="9" t="s">
        <v>275</v>
      </c>
      <c r="C110" s="16"/>
      <c r="D110" s="21">
        <f t="shared" si="4"/>
        <v>100</v>
      </c>
      <c r="E110" s="21">
        <f t="shared" si="5"/>
        <v>0</v>
      </c>
      <c r="F110" s="18">
        <v>1</v>
      </c>
      <c r="G110" s="19">
        <f t="shared" si="6"/>
        <v>1</v>
      </c>
      <c r="H110" s="9" t="str">
        <f t="shared" si="7"/>
        <v>No — 0% funding</v>
      </c>
      <c r="I110" s="22">
        <v>0.1</v>
      </c>
      <c r="J110" s="16" t="s">
        <v>3877</v>
      </c>
    </row>
    <row r="111" spans="1:10" x14ac:dyDescent="0.4">
      <c r="A111" s="16" t="s">
        <v>278</v>
      </c>
      <c r="B111" s="9" t="s">
        <v>279</v>
      </c>
      <c r="C111" s="16"/>
      <c r="D111" s="21">
        <f t="shared" si="4"/>
        <v>100</v>
      </c>
      <c r="E111" s="21">
        <f t="shared" si="5"/>
        <v>0</v>
      </c>
      <c r="F111" s="18">
        <v>1</v>
      </c>
      <c r="G111" s="19">
        <f t="shared" si="6"/>
        <v>1</v>
      </c>
      <c r="H111" s="9" t="str">
        <f t="shared" si="7"/>
        <v>No — 0% funding</v>
      </c>
      <c r="I111" s="22">
        <v>0.1</v>
      </c>
      <c r="J111" s="16" t="s">
        <v>3878</v>
      </c>
    </row>
    <row r="112" spans="1:10" x14ac:dyDescent="0.4">
      <c r="A112" s="16" t="s">
        <v>280</v>
      </c>
      <c r="B112" s="9" t="s">
        <v>281</v>
      </c>
      <c r="C112" s="16"/>
      <c r="D112" s="21">
        <f t="shared" si="4"/>
        <v>100</v>
      </c>
      <c r="E112" s="21">
        <f t="shared" si="5"/>
        <v>0</v>
      </c>
      <c r="F112" s="18">
        <v>1</v>
      </c>
      <c r="G112" s="19">
        <f t="shared" si="6"/>
        <v>1</v>
      </c>
      <c r="H112" s="9" t="str">
        <f t="shared" si="7"/>
        <v>No — 0% funding</v>
      </c>
      <c r="I112" s="22">
        <v>0.1</v>
      </c>
      <c r="J112" s="16" t="s">
        <v>3879</v>
      </c>
    </row>
    <row r="113" spans="1:10" x14ac:dyDescent="0.4">
      <c r="A113" s="12" t="s">
        <v>282</v>
      </c>
      <c r="B113" s="8" t="s">
        <v>283</v>
      </c>
      <c r="C113" s="12"/>
      <c r="D113" s="20">
        <f t="shared" si="4"/>
        <v>40</v>
      </c>
      <c r="E113" s="20">
        <f t="shared" si="5"/>
        <v>60</v>
      </c>
      <c r="F113" s="14">
        <v>2.5</v>
      </c>
      <c r="G113" s="15">
        <f t="shared" si="6"/>
        <v>2.5</v>
      </c>
      <c r="H113" s="8" t="str">
        <f t="shared" si="7"/>
        <v>Yes</v>
      </c>
      <c r="I113" s="23">
        <v>1</v>
      </c>
      <c r="J113" s="12" t="s">
        <v>3880</v>
      </c>
    </row>
    <row r="114" spans="1:10" x14ac:dyDescent="0.4">
      <c r="A114" s="12" t="s">
        <v>284</v>
      </c>
      <c r="B114" s="8" t="s">
        <v>285</v>
      </c>
      <c r="C114" s="12"/>
      <c r="D114" s="20">
        <f t="shared" si="4"/>
        <v>40</v>
      </c>
      <c r="E114" s="20">
        <f t="shared" si="5"/>
        <v>60</v>
      </c>
      <c r="F114" s="14">
        <v>2.5</v>
      </c>
      <c r="G114" s="15">
        <f t="shared" si="6"/>
        <v>2.5</v>
      </c>
      <c r="H114" s="8" t="str">
        <f t="shared" si="7"/>
        <v>Yes</v>
      </c>
      <c r="I114" s="23">
        <v>1</v>
      </c>
      <c r="J114" s="12" t="s">
        <v>3881</v>
      </c>
    </row>
    <row r="115" spans="1:10" x14ac:dyDescent="0.4">
      <c r="A115" s="12" t="s">
        <v>286</v>
      </c>
      <c r="B115" s="8" t="s">
        <v>287</v>
      </c>
      <c r="C115" s="12"/>
      <c r="D115" s="20">
        <f t="shared" si="4"/>
        <v>40</v>
      </c>
      <c r="E115" s="20">
        <f t="shared" si="5"/>
        <v>60</v>
      </c>
      <c r="F115" s="14">
        <v>2.5</v>
      </c>
      <c r="G115" s="15">
        <f t="shared" si="6"/>
        <v>2.5</v>
      </c>
      <c r="H115" s="8" t="str">
        <f t="shared" si="7"/>
        <v>Yes</v>
      </c>
      <c r="I115" s="23">
        <v>1</v>
      </c>
      <c r="J115" s="12" t="s">
        <v>3882</v>
      </c>
    </row>
    <row r="116" spans="1:10" x14ac:dyDescent="0.4">
      <c r="A116" s="12" t="s">
        <v>288</v>
      </c>
      <c r="B116" s="8" t="s">
        <v>289</v>
      </c>
      <c r="C116" s="12"/>
      <c r="D116" s="20">
        <f t="shared" si="4"/>
        <v>34.965034965034967</v>
      </c>
      <c r="E116" s="20">
        <f t="shared" si="5"/>
        <v>65.03496503496504</v>
      </c>
      <c r="F116" s="14">
        <v>2.86</v>
      </c>
      <c r="G116" s="15">
        <f t="shared" si="6"/>
        <v>2.86</v>
      </c>
      <c r="H116" s="8" t="str">
        <f t="shared" si="7"/>
        <v>Yes</v>
      </c>
      <c r="I116" s="23">
        <v>2</v>
      </c>
      <c r="J116" s="12" t="s">
        <v>3883</v>
      </c>
    </row>
    <row r="117" spans="1:10" x14ac:dyDescent="0.4">
      <c r="A117" s="16" t="s">
        <v>290</v>
      </c>
      <c r="B117" s="9" t="s">
        <v>291</v>
      </c>
      <c r="C117" s="16"/>
      <c r="D117" s="21">
        <f t="shared" si="4"/>
        <v>100</v>
      </c>
      <c r="E117" s="21">
        <f t="shared" si="5"/>
        <v>0</v>
      </c>
      <c r="F117" s="18">
        <v>1</v>
      </c>
      <c r="G117" s="19">
        <f t="shared" si="6"/>
        <v>1</v>
      </c>
      <c r="H117" s="9" t="str">
        <f t="shared" si="7"/>
        <v>No — 0% funding</v>
      </c>
      <c r="I117" s="22">
        <v>0.1</v>
      </c>
      <c r="J117" s="16" t="s">
        <v>3884</v>
      </c>
    </row>
    <row r="118" spans="1:10" x14ac:dyDescent="0.4">
      <c r="A118" s="12" t="s">
        <v>292</v>
      </c>
      <c r="B118" s="8" t="s">
        <v>293</v>
      </c>
      <c r="C118" s="12"/>
      <c r="D118" s="20">
        <f t="shared" si="4"/>
        <v>34.965034965034967</v>
      </c>
      <c r="E118" s="20">
        <f t="shared" si="5"/>
        <v>65.03496503496504</v>
      </c>
      <c r="F118" s="14">
        <v>2.86</v>
      </c>
      <c r="G118" s="15">
        <f t="shared" si="6"/>
        <v>2.86</v>
      </c>
      <c r="H118" s="8" t="str">
        <f t="shared" si="7"/>
        <v>Yes</v>
      </c>
      <c r="I118" s="23">
        <v>2</v>
      </c>
      <c r="J118" s="12" t="s">
        <v>3885</v>
      </c>
    </row>
    <row r="119" spans="1:10" x14ac:dyDescent="0.4">
      <c r="A119" s="12" t="s">
        <v>294</v>
      </c>
      <c r="B119" s="8" t="s">
        <v>295</v>
      </c>
      <c r="C119" s="12"/>
      <c r="D119" s="20">
        <f t="shared" si="4"/>
        <v>32.051282051282051</v>
      </c>
      <c r="E119" s="20">
        <f t="shared" si="5"/>
        <v>67.948717948717956</v>
      </c>
      <c r="F119" s="14">
        <v>3.12</v>
      </c>
      <c r="G119" s="15">
        <f t="shared" si="6"/>
        <v>3.12</v>
      </c>
      <c r="H119" s="8" t="str">
        <f t="shared" si="7"/>
        <v>Yes</v>
      </c>
      <c r="I119" s="23">
        <v>5</v>
      </c>
      <c r="J119" s="12" t="s">
        <v>3886</v>
      </c>
    </row>
    <row r="120" spans="1:10" x14ac:dyDescent="0.4">
      <c r="A120" s="12" t="s">
        <v>296</v>
      </c>
      <c r="B120" s="8" t="s">
        <v>297</v>
      </c>
      <c r="C120" s="12"/>
      <c r="D120" s="20">
        <f t="shared" si="4"/>
        <v>40</v>
      </c>
      <c r="E120" s="20">
        <f t="shared" si="5"/>
        <v>60</v>
      </c>
      <c r="F120" s="14">
        <v>2.5</v>
      </c>
      <c r="G120" s="15">
        <f t="shared" si="6"/>
        <v>2.5</v>
      </c>
      <c r="H120" s="8" t="str">
        <f t="shared" si="7"/>
        <v>Yes</v>
      </c>
      <c r="I120" s="23">
        <v>1</v>
      </c>
      <c r="J120" s="12" t="s">
        <v>3887</v>
      </c>
    </row>
    <row r="121" spans="1:10" x14ac:dyDescent="0.4">
      <c r="A121" s="12" t="s">
        <v>298</v>
      </c>
      <c r="B121" s="8" t="s">
        <v>299</v>
      </c>
      <c r="C121" s="12"/>
      <c r="D121" s="20">
        <f t="shared" si="4"/>
        <v>31.645569620253163</v>
      </c>
      <c r="E121" s="20">
        <f t="shared" si="5"/>
        <v>68.354430379746844</v>
      </c>
      <c r="F121" s="14">
        <v>3.16</v>
      </c>
      <c r="G121" s="15">
        <f t="shared" si="6"/>
        <v>3.16</v>
      </c>
      <c r="H121" s="8" t="str">
        <f t="shared" si="7"/>
        <v>Yes</v>
      </c>
      <c r="I121" s="23">
        <v>5</v>
      </c>
      <c r="J121" s="12" t="s">
        <v>3888</v>
      </c>
    </row>
    <row r="122" spans="1:10" x14ac:dyDescent="0.4">
      <c r="A122" s="16" t="s">
        <v>300</v>
      </c>
      <c r="B122" s="9" t="s">
        <v>301</v>
      </c>
      <c r="C122" s="16"/>
      <c r="D122" s="21">
        <f t="shared" si="4"/>
        <v>100</v>
      </c>
      <c r="E122" s="21">
        <f t="shared" si="5"/>
        <v>0</v>
      </c>
      <c r="F122" s="18">
        <v>1</v>
      </c>
      <c r="G122" s="19">
        <f t="shared" si="6"/>
        <v>1</v>
      </c>
      <c r="H122" s="9" t="str">
        <f t="shared" si="7"/>
        <v>No — 0% funding</v>
      </c>
      <c r="I122" s="22">
        <v>0.1</v>
      </c>
      <c r="J122" s="16" t="s">
        <v>3889</v>
      </c>
    </row>
    <row r="123" spans="1:10" x14ac:dyDescent="0.4">
      <c r="A123" s="16" t="s">
        <v>302</v>
      </c>
      <c r="B123" s="9" t="s">
        <v>303</v>
      </c>
      <c r="C123" s="16"/>
      <c r="D123" s="21">
        <f t="shared" si="4"/>
        <v>100</v>
      </c>
      <c r="E123" s="21">
        <f t="shared" si="5"/>
        <v>0</v>
      </c>
      <c r="F123" s="18">
        <v>1</v>
      </c>
      <c r="G123" s="19">
        <f t="shared" si="6"/>
        <v>1</v>
      </c>
      <c r="H123" s="9" t="str">
        <f t="shared" si="7"/>
        <v>No — 0% funding</v>
      </c>
      <c r="I123" s="22">
        <v>0.1</v>
      </c>
      <c r="J123" s="16" t="s">
        <v>3890</v>
      </c>
    </row>
    <row r="124" spans="1:10" x14ac:dyDescent="0.4">
      <c r="A124" s="12" t="s">
        <v>304</v>
      </c>
      <c r="B124" s="8" t="s">
        <v>305</v>
      </c>
      <c r="C124" s="12"/>
      <c r="D124" s="20">
        <f t="shared" si="4"/>
        <v>40.160642570281119</v>
      </c>
      <c r="E124" s="20">
        <f t="shared" si="5"/>
        <v>59.839357429718881</v>
      </c>
      <c r="F124" s="14">
        <v>2.4900000000000002</v>
      </c>
      <c r="G124" s="15">
        <f t="shared" si="6"/>
        <v>2.4900000000000002</v>
      </c>
      <c r="H124" s="8" t="str">
        <f t="shared" si="7"/>
        <v>Yes</v>
      </c>
      <c r="I124" s="23">
        <v>5</v>
      </c>
      <c r="J124" s="12" t="s">
        <v>3891</v>
      </c>
    </row>
    <row r="125" spans="1:10" x14ac:dyDescent="0.4">
      <c r="A125" s="16" t="s">
        <v>306</v>
      </c>
      <c r="B125" s="9" t="s">
        <v>307</v>
      </c>
      <c r="C125" s="16"/>
      <c r="D125" s="21">
        <f t="shared" si="4"/>
        <v>100</v>
      </c>
      <c r="E125" s="21">
        <f t="shared" si="5"/>
        <v>0</v>
      </c>
      <c r="F125" s="18">
        <v>1</v>
      </c>
      <c r="G125" s="19">
        <f t="shared" si="6"/>
        <v>1</v>
      </c>
      <c r="H125" s="9" t="str">
        <f t="shared" si="7"/>
        <v>No — 0% funding</v>
      </c>
      <c r="I125" s="22">
        <v>0.1</v>
      </c>
      <c r="J125" s="16" t="s">
        <v>3892</v>
      </c>
    </row>
    <row r="126" spans="1:10" x14ac:dyDescent="0.4">
      <c r="A126" s="16" t="s">
        <v>3551</v>
      </c>
      <c r="B126" s="9" t="s">
        <v>3552</v>
      </c>
      <c r="C126" s="16"/>
      <c r="D126" s="21">
        <f t="shared" si="4"/>
        <v>100</v>
      </c>
      <c r="E126" s="21">
        <f t="shared" si="5"/>
        <v>0</v>
      </c>
      <c r="F126" s="18">
        <v>1</v>
      </c>
      <c r="G126" s="19">
        <f t="shared" si="6"/>
        <v>1</v>
      </c>
      <c r="H126" s="9" t="str">
        <f t="shared" si="7"/>
        <v>No — 0% funding</v>
      </c>
      <c r="I126" s="22">
        <v>0.1</v>
      </c>
      <c r="J126" s="16" t="s">
        <v>3893</v>
      </c>
    </row>
    <row r="127" spans="1:10" x14ac:dyDescent="0.4">
      <c r="A127" s="12" t="s">
        <v>308</v>
      </c>
      <c r="B127" s="8" t="s">
        <v>309</v>
      </c>
      <c r="C127" s="12"/>
      <c r="D127" s="20">
        <f t="shared" si="4"/>
        <v>34.965034965034967</v>
      </c>
      <c r="E127" s="20">
        <f t="shared" si="5"/>
        <v>65.03496503496504</v>
      </c>
      <c r="F127" s="14">
        <v>2.86</v>
      </c>
      <c r="G127" s="15">
        <f t="shared" si="6"/>
        <v>2.86</v>
      </c>
      <c r="H127" s="8" t="str">
        <f t="shared" si="7"/>
        <v>Yes</v>
      </c>
      <c r="I127" s="23">
        <v>2</v>
      </c>
      <c r="J127" s="12" t="s">
        <v>3894</v>
      </c>
    </row>
    <row r="128" spans="1:10" x14ac:dyDescent="0.4">
      <c r="A128" s="12" t="s">
        <v>310</v>
      </c>
      <c r="B128" s="8" t="s">
        <v>311</v>
      </c>
      <c r="C128" s="12"/>
      <c r="D128" s="20">
        <f t="shared" si="4"/>
        <v>25.252525252525253</v>
      </c>
      <c r="E128" s="20">
        <f t="shared" si="5"/>
        <v>74.74747474747474</v>
      </c>
      <c r="F128" s="14">
        <v>3.96</v>
      </c>
      <c r="G128" s="15">
        <f t="shared" si="6"/>
        <v>3.96</v>
      </c>
      <c r="H128" s="8" t="str">
        <f t="shared" si="7"/>
        <v>Yes</v>
      </c>
      <c r="I128" s="23">
        <v>25</v>
      </c>
      <c r="J128" s="12" t="s">
        <v>3895</v>
      </c>
    </row>
    <row r="129" spans="1:10" x14ac:dyDescent="0.4">
      <c r="A129" s="16" t="s">
        <v>312</v>
      </c>
      <c r="B129" s="9" t="s">
        <v>313</v>
      </c>
      <c r="C129" s="16"/>
      <c r="D129" s="21">
        <f t="shared" si="4"/>
        <v>100</v>
      </c>
      <c r="E129" s="21">
        <f t="shared" si="5"/>
        <v>0</v>
      </c>
      <c r="F129" s="18">
        <v>1</v>
      </c>
      <c r="G129" s="19">
        <f t="shared" si="6"/>
        <v>1</v>
      </c>
      <c r="H129" s="9" t="str">
        <f t="shared" si="7"/>
        <v>No — 0% funding</v>
      </c>
      <c r="I129" s="22">
        <v>0.1</v>
      </c>
      <c r="J129" s="16" t="s">
        <v>3896</v>
      </c>
    </row>
    <row r="130" spans="1:10" x14ac:dyDescent="0.4">
      <c r="A130" s="12" t="s">
        <v>316</v>
      </c>
      <c r="B130" s="8" t="s">
        <v>317</v>
      </c>
      <c r="C130" s="12"/>
      <c r="D130" s="20">
        <f t="shared" si="4"/>
        <v>20</v>
      </c>
      <c r="E130" s="20">
        <f t="shared" si="5"/>
        <v>80</v>
      </c>
      <c r="F130" s="14">
        <v>5</v>
      </c>
      <c r="G130" s="15">
        <f t="shared" si="6"/>
        <v>5</v>
      </c>
      <c r="H130" s="8" t="str">
        <f t="shared" si="7"/>
        <v>Yes</v>
      </c>
      <c r="I130" s="23">
        <v>75</v>
      </c>
      <c r="J130" s="12" t="s">
        <v>3897</v>
      </c>
    </row>
    <row r="131" spans="1:10" x14ac:dyDescent="0.4">
      <c r="A131" s="12" t="s">
        <v>318</v>
      </c>
      <c r="B131" s="8" t="s">
        <v>319</v>
      </c>
      <c r="C131" s="12"/>
      <c r="D131" s="20">
        <f t="shared" si="4"/>
        <v>40</v>
      </c>
      <c r="E131" s="20">
        <f t="shared" si="5"/>
        <v>60</v>
      </c>
      <c r="F131" s="14">
        <v>2.5</v>
      </c>
      <c r="G131" s="15">
        <f t="shared" si="6"/>
        <v>2.5</v>
      </c>
      <c r="H131" s="8" t="str">
        <f t="shared" si="7"/>
        <v>Yes</v>
      </c>
      <c r="I131" s="23">
        <v>1</v>
      </c>
      <c r="J131" s="12" t="s">
        <v>3898</v>
      </c>
    </row>
    <row r="132" spans="1:10" x14ac:dyDescent="0.4">
      <c r="A132" s="12" t="s">
        <v>320</v>
      </c>
      <c r="B132" s="8" t="s">
        <v>321</v>
      </c>
      <c r="C132" s="12"/>
      <c r="D132" s="20">
        <f t="shared" si="4"/>
        <v>34.965034965034967</v>
      </c>
      <c r="E132" s="20">
        <f t="shared" si="5"/>
        <v>65.03496503496504</v>
      </c>
      <c r="F132" s="14">
        <v>2.86</v>
      </c>
      <c r="G132" s="15">
        <f t="shared" si="6"/>
        <v>2.86</v>
      </c>
      <c r="H132" s="8" t="str">
        <f t="shared" si="7"/>
        <v>Yes</v>
      </c>
      <c r="I132" s="23">
        <v>2</v>
      </c>
      <c r="J132" s="12" t="s">
        <v>3899</v>
      </c>
    </row>
    <row r="133" spans="1:10" x14ac:dyDescent="0.4">
      <c r="A133" s="12" t="s">
        <v>322</v>
      </c>
      <c r="B133" s="8" t="s">
        <v>323</v>
      </c>
      <c r="C133" s="12"/>
      <c r="D133" s="20">
        <f t="shared" si="4"/>
        <v>40</v>
      </c>
      <c r="E133" s="20">
        <f t="shared" si="5"/>
        <v>60</v>
      </c>
      <c r="F133" s="14">
        <v>2.5</v>
      </c>
      <c r="G133" s="15">
        <f t="shared" si="6"/>
        <v>2.5</v>
      </c>
      <c r="H133" s="8" t="str">
        <f t="shared" si="7"/>
        <v>Yes</v>
      </c>
      <c r="I133" s="23">
        <v>1</v>
      </c>
      <c r="J133" s="12" t="s">
        <v>3900</v>
      </c>
    </row>
    <row r="134" spans="1:10" x14ac:dyDescent="0.4">
      <c r="A134" s="12" t="s">
        <v>324</v>
      </c>
      <c r="B134" s="8" t="s">
        <v>325</v>
      </c>
      <c r="C134" s="12"/>
      <c r="D134" s="20">
        <f t="shared" ref="D134:D197" si="8">IFERROR(100/F134,"")</f>
        <v>30.03003003003003</v>
      </c>
      <c r="E134" s="20">
        <f t="shared" ref="E134:E197" si="9">100-D134</f>
        <v>69.969969969969966</v>
      </c>
      <c r="F134" s="14">
        <v>3.33</v>
      </c>
      <c r="G134" s="15">
        <f t="shared" ref="G134:G197" si="10">IFERROR(100/D134,"")</f>
        <v>3.33</v>
      </c>
      <c r="H134" s="8" t="str">
        <f t="shared" ref="H134:H197" si="11">IF(E134&gt;0,"Yes","No — 0% funding")</f>
        <v>Yes</v>
      </c>
      <c r="I134" s="23">
        <v>10</v>
      </c>
      <c r="J134" s="12" t="s">
        <v>3901</v>
      </c>
    </row>
    <row r="135" spans="1:10" x14ac:dyDescent="0.4">
      <c r="A135" s="12" t="s">
        <v>326</v>
      </c>
      <c r="B135" s="8" t="s">
        <v>327</v>
      </c>
      <c r="C135" s="12"/>
      <c r="D135" s="20">
        <f t="shared" si="8"/>
        <v>22.522522522522522</v>
      </c>
      <c r="E135" s="20">
        <f t="shared" si="9"/>
        <v>77.477477477477478</v>
      </c>
      <c r="F135" s="14">
        <v>4.4400000000000004</v>
      </c>
      <c r="G135" s="15">
        <f t="shared" si="10"/>
        <v>4.4400000000000004</v>
      </c>
      <c r="H135" s="8" t="str">
        <f t="shared" si="11"/>
        <v>Yes</v>
      </c>
      <c r="I135" s="23">
        <v>50</v>
      </c>
      <c r="J135" s="12" t="s">
        <v>3902</v>
      </c>
    </row>
    <row r="136" spans="1:10" x14ac:dyDescent="0.4">
      <c r="A136" s="12" t="s">
        <v>328</v>
      </c>
      <c r="B136" s="8" t="s">
        <v>329</v>
      </c>
      <c r="C136" s="12"/>
      <c r="D136" s="20">
        <f t="shared" si="8"/>
        <v>34.843205574912893</v>
      </c>
      <c r="E136" s="20">
        <f t="shared" si="9"/>
        <v>65.156794425087099</v>
      </c>
      <c r="F136" s="14">
        <v>2.87</v>
      </c>
      <c r="G136" s="15">
        <f t="shared" si="10"/>
        <v>2.8699999999999997</v>
      </c>
      <c r="H136" s="8" t="str">
        <f t="shared" si="11"/>
        <v>Yes</v>
      </c>
      <c r="I136" s="23">
        <v>10</v>
      </c>
      <c r="J136" s="12" t="s">
        <v>3903</v>
      </c>
    </row>
    <row r="137" spans="1:10" x14ac:dyDescent="0.4">
      <c r="A137" s="12" t="s">
        <v>330</v>
      </c>
      <c r="B137" s="8" t="s">
        <v>331</v>
      </c>
      <c r="C137" s="12"/>
      <c r="D137" s="20">
        <f t="shared" si="8"/>
        <v>34.965034965034967</v>
      </c>
      <c r="E137" s="20">
        <f t="shared" si="9"/>
        <v>65.03496503496504</v>
      </c>
      <c r="F137" s="14">
        <v>2.86</v>
      </c>
      <c r="G137" s="15">
        <f t="shared" si="10"/>
        <v>2.86</v>
      </c>
      <c r="H137" s="8" t="str">
        <f t="shared" si="11"/>
        <v>Yes</v>
      </c>
      <c r="I137" s="23">
        <v>2</v>
      </c>
      <c r="J137" s="12" t="s">
        <v>3904</v>
      </c>
    </row>
    <row r="138" spans="1:10" x14ac:dyDescent="0.4">
      <c r="A138" s="12" t="s">
        <v>332</v>
      </c>
      <c r="B138" s="8" t="s">
        <v>333</v>
      </c>
      <c r="C138" s="12"/>
      <c r="D138" s="20">
        <f t="shared" si="8"/>
        <v>36.630036630036628</v>
      </c>
      <c r="E138" s="20">
        <f t="shared" si="9"/>
        <v>63.369963369963372</v>
      </c>
      <c r="F138" s="14">
        <v>2.73</v>
      </c>
      <c r="G138" s="15">
        <f t="shared" si="10"/>
        <v>2.73</v>
      </c>
      <c r="H138" s="8" t="str">
        <f t="shared" si="11"/>
        <v>Yes</v>
      </c>
      <c r="I138" s="23">
        <v>10</v>
      </c>
      <c r="J138" s="12" t="s">
        <v>3905</v>
      </c>
    </row>
    <row r="139" spans="1:10" x14ac:dyDescent="0.4">
      <c r="A139" s="12" t="s">
        <v>334</v>
      </c>
      <c r="B139" s="8" t="s">
        <v>335</v>
      </c>
      <c r="C139" s="12"/>
      <c r="D139" s="20">
        <f t="shared" si="8"/>
        <v>35.335689045936398</v>
      </c>
      <c r="E139" s="20">
        <f t="shared" si="9"/>
        <v>64.664310954063609</v>
      </c>
      <c r="F139" s="14">
        <v>2.83</v>
      </c>
      <c r="G139" s="15">
        <f t="shared" si="10"/>
        <v>2.8299999999999996</v>
      </c>
      <c r="H139" s="8" t="str">
        <f t="shared" si="11"/>
        <v>Yes</v>
      </c>
      <c r="I139" s="23">
        <v>2</v>
      </c>
      <c r="J139" s="12" t="s">
        <v>3906</v>
      </c>
    </row>
    <row r="140" spans="1:10" x14ac:dyDescent="0.4">
      <c r="A140" s="12" t="s">
        <v>340</v>
      </c>
      <c r="B140" s="8" t="s">
        <v>341</v>
      </c>
      <c r="C140" s="12"/>
      <c r="D140" s="20">
        <f t="shared" si="8"/>
        <v>30.03003003003003</v>
      </c>
      <c r="E140" s="20">
        <f t="shared" si="9"/>
        <v>69.969969969969966</v>
      </c>
      <c r="F140" s="14">
        <v>3.33</v>
      </c>
      <c r="G140" s="15">
        <f t="shared" si="10"/>
        <v>3.33</v>
      </c>
      <c r="H140" s="8" t="str">
        <f t="shared" si="11"/>
        <v>Yes</v>
      </c>
      <c r="I140" s="23">
        <v>5</v>
      </c>
      <c r="J140" s="12" t="s">
        <v>3907</v>
      </c>
    </row>
    <row r="141" spans="1:10" x14ac:dyDescent="0.4">
      <c r="A141" s="16" t="s">
        <v>342</v>
      </c>
      <c r="B141" s="9" t="s">
        <v>343</v>
      </c>
      <c r="C141" s="16"/>
      <c r="D141" s="21">
        <f t="shared" si="8"/>
        <v>100</v>
      </c>
      <c r="E141" s="21">
        <f t="shared" si="9"/>
        <v>0</v>
      </c>
      <c r="F141" s="18">
        <v>1</v>
      </c>
      <c r="G141" s="19">
        <f t="shared" si="10"/>
        <v>1</v>
      </c>
      <c r="H141" s="9" t="str">
        <f t="shared" si="11"/>
        <v>No — 0% funding</v>
      </c>
      <c r="I141" s="22">
        <v>0.1</v>
      </c>
      <c r="J141" s="16" t="s">
        <v>3908</v>
      </c>
    </row>
    <row r="142" spans="1:10" x14ac:dyDescent="0.4">
      <c r="A142" s="12" t="s">
        <v>344</v>
      </c>
      <c r="B142" s="8" t="s">
        <v>345</v>
      </c>
      <c r="C142" s="12"/>
      <c r="D142" s="20">
        <f t="shared" si="8"/>
        <v>25</v>
      </c>
      <c r="E142" s="20">
        <f t="shared" si="9"/>
        <v>75</v>
      </c>
      <c r="F142" s="14">
        <v>4</v>
      </c>
      <c r="G142" s="15">
        <f t="shared" si="10"/>
        <v>4</v>
      </c>
      <c r="H142" s="8" t="str">
        <f t="shared" si="11"/>
        <v>Yes</v>
      </c>
      <c r="I142" s="23">
        <v>25</v>
      </c>
      <c r="J142" s="12" t="s">
        <v>3909</v>
      </c>
    </row>
    <row r="143" spans="1:10" x14ac:dyDescent="0.4">
      <c r="A143" s="12" t="s">
        <v>346</v>
      </c>
      <c r="B143" s="8" t="s">
        <v>347</v>
      </c>
      <c r="C143" s="12"/>
      <c r="D143" s="20">
        <f t="shared" si="8"/>
        <v>37.878787878787875</v>
      </c>
      <c r="E143" s="20">
        <f t="shared" si="9"/>
        <v>62.121212121212125</v>
      </c>
      <c r="F143" s="14">
        <v>2.64</v>
      </c>
      <c r="G143" s="15">
        <f t="shared" si="10"/>
        <v>2.64</v>
      </c>
      <c r="H143" s="8" t="str">
        <f t="shared" si="11"/>
        <v>Yes</v>
      </c>
      <c r="I143" s="23">
        <v>2</v>
      </c>
      <c r="J143" s="12" t="s">
        <v>3910</v>
      </c>
    </row>
    <row r="144" spans="1:10" x14ac:dyDescent="0.4">
      <c r="A144" s="12" t="s">
        <v>348</v>
      </c>
      <c r="B144" s="8" t="s">
        <v>349</v>
      </c>
      <c r="C144" s="12"/>
      <c r="D144" s="20">
        <f t="shared" si="8"/>
        <v>21.36752136752137</v>
      </c>
      <c r="E144" s="20">
        <f t="shared" si="9"/>
        <v>78.632478632478637</v>
      </c>
      <c r="F144" s="14">
        <v>4.68</v>
      </c>
      <c r="G144" s="15">
        <f t="shared" si="10"/>
        <v>4.68</v>
      </c>
      <c r="H144" s="8" t="str">
        <f t="shared" si="11"/>
        <v>Yes</v>
      </c>
      <c r="I144" s="23">
        <v>50</v>
      </c>
      <c r="J144" s="12" t="s">
        <v>3911</v>
      </c>
    </row>
    <row r="145" spans="1:10" x14ac:dyDescent="0.4">
      <c r="A145" s="16" t="s">
        <v>350</v>
      </c>
      <c r="B145" s="9" t="s">
        <v>351</v>
      </c>
      <c r="C145" s="16"/>
      <c r="D145" s="21">
        <f t="shared" si="8"/>
        <v>100</v>
      </c>
      <c r="E145" s="21">
        <f t="shared" si="9"/>
        <v>0</v>
      </c>
      <c r="F145" s="18">
        <v>1</v>
      </c>
      <c r="G145" s="19">
        <f t="shared" si="10"/>
        <v>1</v>
      </c>
      <c r="H145" s="9" t="str">
        <f t="shared" si="11"/>
        <v>No — 0% funding</v>
      </c>
      <c r="I145" s="22">
        <v>0.1</v>
      </c>
      <c r="J145" s="16" t="s">
        <v>3912</v>
      </c>
    </row>
    <row r="146" spans="1:10" x14ac:dyDescent="0.4">
      <c r="A146" s="16" t="s">
        <v>352</v>
      </c>
      <c r="B146" s="9" t="s">
        <v>353</v>
      </c>
      <c r="C146" s="16"/>
      <c r="D146" s="21">
        <f t="shared" si="8"/>
        <v>100</v>
      </c>
      <c r="E146" s="21">
        <f t="shared" si="9"/>
        <v>0</v>
      </c>
      <c r="F146" s="18">
        <v>1</v>
      </c>
      <c r="G146" s="19">
        <f t="shared" si="10"/>
        <v>1</v>
      </c>
      <c r="H146" s="9" t="str">
        <f t="shared" si="11"/>
        <v>No — 0% funding</v>
      </c>
      <c r="I146" s="22">
        <v>0.1</v>
      </c>
      <c r="J146" s="16" t="s">
        <v>3913</v>
      </c>
    </row>
    <row r="147" spans="1:10" x14ac:dyDescent="0.4">
      <c r="A147" s="12" t="s">
        <v>354</v>
      </c>
      <c r="B147" s="8" t="s">
        <v>355</v>
      </c>
      <c r="C147" s="12"/>
      <c r="D147" s="20">
        <f t="shared" si="8"/>
        <v>26.525198938992041</v>
      </c>
      <c r="E147" s="20">
        <f t="shared" si="9"/>
        <v>73.474801061007952</v>
      </c>
      <c r="F147" s="14">
        <v>3.77</v>
      </c>
      <c r="G147" s="15">
        <f t="shared" si="10"/>
        <v>3.77</v>
      </c>
      <c r="H147" s="8" t="str">
        <f t="shared" si="11"/>
        <v>Yes</v>
      </c>
      <c r="I147" s="23">
        <v>1</v>
      </c>
      <c r="J147" s="12" t="s">
        <v>3914</v>
      </c>
    </row>
    <row r="148" spans="1:10" x14ac:dyDescent="0.4">
      <c r="A148" s="12" t="s">
        <v>356</v>
      </c>
      <c r="B148" s="8" t="s">
        <v>357</v>
      </c>
      <c r="C148" s="12"/>
      <c r="D148" s="20">
        <f t="shared" si="8"/>
        <v>26.525198938992041</v>
      </c>
      <c r="E148" s="20">
        <f t="shared" si="9"/>
        <v>73.474801061007952</v>
      </c>
      <c r="F148" s="14">
        <v>3.77</v>
      </c>
      <c r="G148" s="15">
        <f t="shared" si="10"/>
        <v>3.77</v>
      </c>
      <c r="H148" s="8" t="str">
        <f t="shared" si="11"/>
        <v>Yes</v>
      </c>
      <c r="I148" s="23">
        <v>1</v>
      </c>
      <c r="J148" s="12" t="s">
        <v>3915</v>
      </c>
    </row>
    <row r="149" spans="1:10" x14ac:dyDescent="0.4">
      <c r="A149" s="12" t="s">
        <v>358</v>
      </c>
      <c r="B149" s="8" t="s">
        <v>359</v>
      </c>
      <c r="C149" s="12"/>
      <c r="D149" s="20">
        <f t="shared" si="8"/>
        <v>38.610038610038615</v>
      </c>
      <c r="E149" s="20">
        <f t="shared" si="9"/>
        <v>61.389961389961385</v>
      </c>
      <c r="F149" s="14">
        <v>2.59</v>
      </c>
      <c r="G149" s="15">
        <f t="shared" si="10"/>
        <v>2.59</v>
      </c>
      <c r="H149" s="8" t="str">
        <f t="shared" si="11"/>
        <v>Yes</v>
      </c>
      <c r="I149" s="23">
        <v>2</v>
      </c>
      <c r="J149" s="12" t="s">
        <v>3916</v>
      </c>
    </row>
    <row r="150" spans="1:10" x14ac:dyDescent="0.4">
      <c r="A150" s="12" t="s">
        <v>360</v>
      </c>
      <c r="B150" s="8" t="s">
        <v>361</v>
      </c>
      <c r="C150" s="12"/>
      <c r="D150" s="20">
        <f t="shared" si="8"/>
        <v>36.496350364963497</v>
      </c>
      <c r="E150" s="20">
        <f t="shared" si="9"/>
        <v>63.503649635036503</v>
      </c>
      <c r="F150" s="14">
        <v>2.74</v>
      </c>
      <c r="G150" s="15">
        <f t="shared" si="10"/>
        <v>2.7400000000000007</v>
      </c>
      <c r="H150" s="8" t="str">
        <f t="shared" si="11"/>
        <v>Yes</v>
      </c>
      <c r="I150" s="23">
        <v>5</v>
      </c>
      <c r="J150" s="12" t="s">
        <v>3917</v>
      </c>
    </row>
    <row r="151" spans="1:10" x14ac:dyDescent="0.4">
      <c r="A151" s="12" t="s">
        <v>362</v>
      </c>
      <c r="B151" s="8" t="s">
        <v>363</v>
      </c>
      <c r="C151" s="12"/>
      <c r="D151" s="20">
        <f t="shared" si="8"/>
        <v>38.910505836575879</v>
      </c>
      <c r="E151" s="20">
        <f t="shared" si="9"/>
        <v>61.089494163424121</v>
      </c>
      <c r="F151" s="14">
        <v>2.57</v>
      </c>
      <c r="G151" s="15">
        <f t="shared" si="10"/>
        <v>2.57</v>
      </c>
      <c r="H151" s="8" t="str">
        <f t="shared" si="11"/>
        <v>Yes</v>
      </c>
      <c r="I151" s="23">
        <v>10</v>
      </c>
      <c r="J151" s="12" t="s">
        <v>3918</v>
      </c>
    </row>
    <row r="152" spans="1:10" x14ac:dyDescent="0.4">
      <c r="A152" s="12" t="s">
        <v>364</v>
      </c>
      <c r="B152" s="8" t="s">
        <v>365</v>
      </c>
      <c r="C152" s="12"/>
      <c r="D152" s="20">
        <f t="shared" si="8"/>
        <v>40</v>
      </c>
      <c r="E152" s="20">
        <f t="shared" si="9"/>
        <v>60</v>
      </c>
      <c r="F152" s="14">
        <v>2.5</v>
      </c>
      <c r="G152" s="15">
        <f t="shared" si="10"/>
        <v>2.5</v>
      </c>
      <c r="H152" s="8" t="str">
        <f t="shared" si="11"/>
        <v>Yes</v>
      </c>
      <c r="I152" s="23">
        <v>1</v>
      </c>
      <c r="J152" s="12" t="s">
        <v>3919</v>
      </c>
    </row>
    <row r="153" spans="1:10" x14ac:dyDescent="0.4">
      <c r="A153" s="16" t="s">
        <v>366</v>
      </c>
      <c r="B153" s="9" t="s">
        <v>367</v>
      </c>
      <c r="C153" s="16"/>
      <c r="D153" s="21">
        <f t="shared" si="8"/>
        <v>100</v>
      </c>
      <c r="E153" s="21">
        <f t="shared" si="9"/>
        <v>0</v>
      </c>
      <c r="F153" s="18">
        <v>1</v>
      </c>
      <c r="G153" s="19">
        <f t="shared" si="10"/>
        <v>1</v>
      </c>
      <c r="H153" s="9" t="str">
        <f t="shared" si="11"/>
        <v>No — 0% funding</v>
      </c>
      <c r="I153" s="22">
        <v>0.1</v>
      </c>
      <c r="J153" s="16" t="s">
        <v>3920</v>
      </c>
    </row>
    <row r="154" spans="1:10" x14ac:dyDescent="0.4">
      <c r="A154" s="12" t="s">
        <v>368</v>
      </c>
      <c r="B154" s="8" t="s">
        <v>369</v>
      </c>
      <c r="C154" s="12"/>
      <c r="D154" s="20">
        <f t="shared" si="8"/>
        <v>36.101083032490976</v>
      </c>
      <c r="E154" s="20">
        <f t="shared" si="9"/>
        <v>63.898916967509024</v>
      </c>
      <c r="F154" s="14">
        <v>2.77</v>
      </c>
      <c r="G154" s="15">
        <f t="shared" si="10"/>
        <v>2.77</v>
      </c>
      <c r="H154" s="8" t="str">
        <f t="shared" si="11"/>
        <v>Yes</v>
      </c>
      <c r="I154" s="23">
        <v>2</v>
      </c>
      <c r="J154" s="12" t="s">
        <v>3921</v>
      </c>
    </row>
    <row r="155" spans="1:10" x14ac:dyDescent="0.4">
      <c r="A155" s="12" t="s">
        <v>370</v>
      </c>
      <c r="B155" s="8" t="s">
        <v>371</v>
      </c>
      <c r="C155" s="12"/>
      <c r="D155" s="20">
        <f t="shared" si="8"/>
        <v>40</v>
      </c>
      <c r="E155" s="20">
        <f t="shared" si="9"/>
        <v>60</v>
      </c>
      <c r="F155" s="14">
        <v>2.5</v>
      </c>
      <c r="G155" s="15">
        <f t="shared" si="10"/>
        <v>2.5</v>
      </c>
      <c r="H155" s="8" t="str">
        <f t="shared" si="11"/>
        <v>Yes</v>
      </c>
      <c r="I155" s="23">
        <v>1</v>
      </c>
      <c r="J155" s="12" t="s">
        <v>3922</v>
      </c>
    </row>
    <row r="156" spans="1:10" x14ac:dyDescent="0.4">
      <c r="A156" s="12" t="s">
        <v>372</v>
      </c>
      <c r="B156" s="8" t="s">
        <v>373</v>
      </c>
      <c r="C156" s="12"/>
      <c r="D156" s="20">
        <f t="shared" si="8"/>
        <v>30.487804878048781</v>
      </c>
      <c r="E156" s="20">
        <f t="shared" si="9"/>
        <v>69.512195121951223</v>
      </c>
      <c r="F156" s="14">
        <v>3.28</v>
      </c>
      <c r="G156" s="15">
        <f t="shared" si="10"/>
        <v>3.28</v>
      </c>
      <c r="H156" s="8" t="str">
        <f t="shared" si="11"/>
        <v>Yes</v>
      </c>
      <c r="I156" s="23">
        <v>10</v>
      </c>
      <c r="J156" s="12" t="s">
        <v>3923</v>
      </c>
    </row>
    <row r="157" spans="1:10" x14ac:dyDescent="0.4">
      <c r="A157" s="12" t="s">
        <v>374</v>
      </c>
      <c r="B157" s="8" t="s">
        <v>375</v>
      </c>
      <c r="C157" s="12"/>
      <c r="D157" s="20">
        <f t="shared" si="8"/>
        <v>20.120724346076461</v>
      </c>
      <c r="E157" s="20">
        <f t="shared" si="9"/>
        <v>79.879275653923543</v>
      </c>
      <c r="F157" s="14">
        <v>4.97</v>
      </c>
      <c r="G157" s="15">
        <f t="shared" si="10"/>
        <v>4.97</v>
      </c>
      <c r="H157" s="8" t="str">
        <f t="shared" si="11"/>
        <v>Yes</v>
      </c>
      <c r="I157" s="23">
        <v>75</v>
      </c>
      <c r="J157" s="12" t="s">
        <v>3924</v>
      </c>
    </row>
    <row r="158" spans="1:10" x14ac:dyDescent="0.4">
      <c r="A158" s="16" t="s">
        <v>376</v>
      </c>
      <c r="B158" s="9" t="s">
        <v>377</v>
      </c>
      <c r="C158" s="16"/>
      <c r="D158" s="21">
        <f t="shared" si="8"/>
        <v>100</v>
      </c>
      <c r="E158" s="21">
        <f t="shared" si="9"/>
        <v>0</v>
      </c>
      <c r="F158" s="18">
        <v>1</v>
      </c>
      <c r="G158" s="19">
        <f t="shared" si="10"/>
        <v>1</v>
      </c>
      <c r="H158" s="9" t="str">
        <f t="shared" si="11"/>
        <v>No — 0% funding</v>
      </c>
      <c r="I158" s="22">
        <v>0.1</v>
      </c>
      <c r="J158" s="16" t="s">
        <v>3925</v>
      </c>
    </row>
    <row r="159" spans="1:10" x14ac:dyDescent="0.4">
      <c r="A159" s="16" t="s">
        <v>378</v>
      </c>
      <c r="B159" s="9" t="s">
        <v>379</v>
      </c>
      <c r="C159" s="16"/>
      <c r="D159" s="21">
        <f t="shared" si="8"/>
        <v>100</v>
      </c>
      <c r="E159" s="21">
        <f t="shared" si="9"/>
        <v>0</v>
      </c>
      <c r="F159" s="18">
        <v>1</v>
      </c>
      <c r="G159" s="19">
        <f t="shared" si="10"/>
        <v>1</v>
      </c>
      <c r="H159" s="9" t="str">
        <f t="shared" si="11"/>
        <v>No — 0% funding</v>
      </c>
      <c r="I159" s="22">
        <v>0.1</v>
      </c>
      <c r="J159" s="16" t="s">
        <v>3926</v>
      </c>
    </row>
    <row r="160" spans="1:10" x14ac:dyDescent="0.4">
      <c r="A160" s="12" t="s">
        <v>382</v>
      </c>
      <c r="B160" s="8" t="s">
        <v>383</v>
      </c>
      <c r="C160" s="12"/>
      <c r="D160" s="20">
        <f t="shared" si="8"/>
        <v>35.211267605633807</v>
      </c>
      <c r="E160" s="20">
        <f t="shared" si="9"/>
        <v>64.788732394366193</v>
      </c>
      <c r="F160" s="14">
        <v>2.84</v>
      </c>
      <c r="G160" s="15">
        <f t="shared" si="10"/>
        <v>2.8399999999999994</v>
      </c>
      <c r="H160" s="8" t="str">
        <f t="shared" si="11"/>
        <v>Yes</v>
      </c>
      <c r="I160" s="23">
        <v>5</v>
      </c>
      <c r="J160" s="12" t="s">
        <v>3927</v>
      </c>
    </row>
    <row r="161" spans="1:10" x14ac:dyDescent="0.4">
      <c r="A161" s="12" t="s">
        <v>384</v>
      </c>
      <c r="B161" s="8" t="s">
        <v>385</v>
      </c>
      <c r="C161" s="12"/>
      <c r="D161" s="20">
        <f t="shared" si="8"/>
        <v>20.366598778004072</v>
      </c>
      <c r="E161" s="20">
        <f t="shared" si="9"/>
        <v>79.633401221995925</v>
      </c>
      <c r="F161" s="14">
        <v>4.91</v>
      </c>
      <c r="G161" s="15">
        <f t="shared" si="10"/>
        <v>4.91</v>
      </c>
      <c r="H161" s="8" t="str">
        <f t="shared" si="11"/>
        <v>Yes</v>
      </c>
      <c r="I161" s="23">
        <v>75</v>
      </c>
      <c r="J161" s="12" t="s">
        <v>3928</v>
      </c>
    </row>
    <row r="162" spans="1:10" x14ac:dyDescent="0.4">
      <c r="A162" s="12" t="s">
        <v>386</v>
      </c>
      <c r="B162" s="8" t="s">
        <v>387</v>
      </c>
      <c r="C162" s="12"/>
      <c r="D162" s="20">
        <f t="shared" si="8"/>
        <v>36.900369003690038</v>
      </c>
      <c r="E162" s="20">
        <f t="shared" si="9"/>
        <v>63.099630996309962</v>
      </c>
      <c r="F162" s="14">
        <v>2.71</v>
      </c>
      <c r="G162" s="15">
        <f t="shared" si="10"/>
        <v>2.71</v>
      </c>
      <c r="H162" s="8" t="str">
        <f t="shared" si="11"/>
        <v>Yes</v>
      </c>
      <c r="I162" s="23">
        <v>5</v>
      </c>
      <c r="J162" s="12" t="s">
        <v>3929</v>
      </c>
    </row>
    <row r="163" spans="1:10" x14ac:dyDescent="0.4">
      <c r="A163" s="12" t="s">
        <v>388</v>
      </c>
      <c r="B163" s="8" t="s">
        <v>389</v>
      </c>
      <c r="C163" s="12"/>
      <c r="D163" s="20">
        <f t="shared" si="8"/>
        <v>34.965034965034967</v>
      </c>
      <c r="E163" s="20">
        <f t="shared" si="9"/>
        <v>65.03496503496504</v>
      </c>
      <c r="F163" s="14">
        <v>2.86</v>
      </c>
      <c r="G163" s="15">
        <f t="shared" si="10"/>
        <v>2.86</v>
      </c>
      <c r="H163" s="8" t="str">
        <f t="shared" si="11"/>
        <v>Yes</v>
      </c>
      <c r="I163" s="23">
        <v>2</v>
      </c>
      <c r="J163" s="12" t="s">
        <v>3930</v>
      </c>
    </row>
    <row r="164" spans="1:10" x14ac:dyDescent="0.4">
      <c r="A164" s="12" t="s">
        <v>390</v>
      </c>
      <c r="B164" s="8" t="s">
        <v>391</v>
      </c>
      <c r="C164" s="12"/>
      <c r="D164" s="20">
        <f t="shared" si="8"/>
        <v>20.408163265306122</v>
      </c>
      <c r="E164" s="20">
        <f t="shared" si="9"/>
        <v>79.591836734693885</v>
      </c>
      <c r="F164" s="14">
        <v>4.9000000000000004</v>
      </c>
      <c r="G164" s="15">
        <f t="shared" si="10"/>
        <v>4.9000000000000004</v>
      </c>
      <c r="H164" s="8" t="str">
        <f t="shared" si="11"/>
        <v>Yes</v>
      </c>
      <c r="I164" s="23">
        <v>75</v>
      </c>
      <c r="J164" s="12" t="s">
        <v>3931</v>
      </c>
    </row>
    <row r="165" spans="1:10" x14ac:dyDescent="0.4">
      <c r="A165" s="12" t="s">
        <v>392</v>
      </c>
      <c r="B165" s="8" t="s">
        <v>393</v>
      </c>
      <c r="C165" s="12"/>
      <c r="D165" s="20">
        <f t="shared" si="8"/>
        <v>40</v>
      </c>
      <c r="E165" s="20">
        <f t="shared" si="9"/>
        <v>60</v>
      </c>
      <c r="F165" s="14">
        <v>2.5</v>
      </c>
      <c r="G165" s="15">
        <f t="shared" si="10"/>
        <v>2.5</v>
      </c>
      <c r="H165" s="8" t="str">
        <f t="shared" si="11"/>
        <v>Yes</v>
      </c>
      <c r="I165" s="23">
        <v>1</v>
      </c>
      <c r="J165" s="12" t="s">
        <v>3932</v>
      </c>
    </row>
    <row r="166" spans="1:10" x14ac:dyDescent="0.4">
      <c r="A166" s="12" t="s">
        <v>394</v>
      </c>
      <c r="B166" s="8" t="s">
        <v>395</v>
      </c>
      <c r="C166" s="12"/>
      <c r="D166" s="20">
        <f t="shared" si="8"/>
        <v>26.954177897574123</v>
      </c>
      <c r="E166" s="20">
        <f t="shared" si="9"/>
        <v>73.045822102425873</v>
      </c>
      <c r="F166" s="14">
        <v>3.71</v>
      </c>
      <c r="G166" s="15">
        <f t="shared" si="10"/>
        <v>3.71</v>
      </c>
      <c r="H166" s="8" t="str">
        <f t="shared" si="11"/>
        <v>Yes</v>
      </c>
      <c r="I166" s="23">
        <v>25</v>
      </c>
      <c r="J166" s="12" t="s">
        <v>3933</v>
      </c>
    </row>
    <row r="167" spans="1:10" x14ac:dyDescent="0.4">
      <c r="A167" s="12" t="s">
        <v>396</v>
      </c>
      <c r="B167" s="8" t="s">
        <v>397</v>
      </c>
      <c r="C167" s="12"/>
      <c r="D167" s="20">
        <f t="shared" si="8"/>
        <v>40</v>
      </c>
      <c r="E167" s="20">
        <f t="shared" si="9"/>
        <v>60</v>
      </c>
      <c r="F167" s="14">
        <v>2.5</v>
      </c>
      <c r="G167" s="15">
        <f t="shared" si="10"/>
        <v>2.5</v>
      </c>
      <c r="H167" s="8" t="str">
        <f t="shared" si="11"/>
        <v>Yes</v>
      </c>
      <c r="I167" s="23">
        <v>1</v>
      </c>
      <c r="J167" s="12" t="s">
        <v>3934</v>
      </c>
    </row>
    <row r="168" spans="1:10" x14ac:dyDescent="0.4">
      <c r="A168" s="12" t="s">
        <v>398</v>
      </c>
      <c r="B168" s="8" t="s">
        <v>399</v>
      </c>
      <c r="C168" s="12"/>
      <c r="D168" s="20">
        <f t="shared" si="8"/>
        <v>25</v>
      </c>
      <c r="E168" s="20">
        <f t="shared" si="9"/>
        <v>75</v>
      </c>
      <c r="F168" s="14">
        <v>4</v>
      </c>
      <c r="G168" s="15">
        <f t="shared" si="10"/>
        <v>4</v>
      </c>
      <c r="H168" s="8" t="str">
        <f t="shared" si="11"/>
        <v>Yes</v>
      </c>
      <c r="I168" s="23">
        <v>25</v>
      </c>
      <c r="J168" s="12" t="s">
        <v>3935</v>
      </c>
    </row>
    <row r="169" spans="1:10" x14ac:dyDescent="0.4">
      <c r="A169" s="16" t="s">
        <v>400</v>
      </c>
      <c r="B169" s="9" t="s">
        <v>401</v>
      </c>
      <c r="C169" s="16"/>
      <c r="D169" s="21">
        <f t="shared" si="8"/>
        <v>100</v>
      </c>
      <c r="E169" s="21">
        <f t="shared" si="9"/>
        <v>0</v>
      </c>
      <c r="F169" s="18">
        <v>1</v>
      </c>
      <c r="G169" s="19">
        <f t="shared" si="10"/>
        <v>1</v>
      </c>
      <c r="H169" s="9" t="str">
        <f t="shared" si="11"/>
        <v>No — 0% funding</v>
      </c>
      <c r="I169" s="22">
        <v>0.1</v>
      </c>
      <c r="J169" s="16" t="s">
        <v>3936</v>
      </c>
    </row>
    <row r="170" spans="1:10" x14ac:dyDescent="0.4">
      <c r="A170" s="16" t="s">
        <v>402</v>
      </c>
      <c r="B170" s="9" t="s">
        <v>403</v>
      </c>
      <c r="C170" s="16"/>
      <c r="D170" s="21">
        <f t="shared" si="8"/>
        <v>100</v>
      </c>
      <c r="E170" s="21">
        <f t="shared" si="9"/>
        <v>0</v>
      </c>
      <c r="F170" s="18">
        <v>1</v>
      </c>
      <c r="G170" s="19">
        <f t="shared" si="10"/>
        <v>1</v>
      </c>
      <c r="H170" s="9" t="str">
        <f t="shared" si="11"/>
        <v>No — 0% funding</v>
      </c>
      <c r="I170" s="22">
        <v>0.1</v>
      </c>
      <c r="J170" s="16" t="s">
        <v>3937</v>
      </c>
    </row>
    <row r="171" spans="1:10" x14ac:dyDescent="0.4">
      <c r="A171" s="12" t="s">
        <v>404</v>
      </c>
      <c r="B171" s="8" t="s">
        <v>405</v>
      </c>
      <c r="C171" s="12"/>
      <c r="D171" s="20">
        <f t="shared" si="8"/>
        <v>22.471910112359549</v>
      </c>
      <c r="E171" s="20">
        <f t="shared" si="9"/>
        <v>77.528089887640448</v>
      </c>
      <c r="F171" s="14">
        <v>4.45</v>
      </c>
      <c r="G171" s="15">
        <f t="shared" si="10"/>
        <v>4.45</v>
      </c>
      <c r="H171" s="8" t="str">
        <f t="shared" si="11"/>
        <v>Yes</v>
      </c>
      <c r="I171" s="23">
        <v>50</v>
      </c>
      <c r="J171" s="12" t="s">
        <v>3938</v>
      </c>
    </row>
    <row r="172" spans="1:10" x14ac:dyDescent="0.4">
      <c r="A172" s="16" t="s">
        <v>408</v>
      </c>
      <c r="B172" s="9" t="s">
        <v>409</v>
      </c>
      <c r="C172" s="16"/>
      <c r="D172" s="21">
        <f t="shared" si="8"/>
        <v>100</v>
      </c>
      <c r="E172" s="21">
        <f t="shared" si="9"/>
        <v>0</v>
      </c>
      <c r="F172" s="18">
        <v>1</v>
      </c>
      <c r="G172" s="19">
        <f t="shared" si="10"/>
        <v>1</v>
      </c>
      <c r="H172" s="9" t="str">
        <f t="shared" si="11"/>
        <v>No — 0% funding</v>
      </c>
      <c r="I172" s="22">
        <v>0.1</v>
      </c>
      <c r="J172" s="16" t="s">
        <v>3939</v>
      </c>
    </row>
    <row r="173" spans="1:10" x14ac:dyDescent="0.4">
      <c r="A173" s="12" t="s">
        <v>410</v>
      </c>
      <c r="B173" s="8" t="s">
        <v>411</v>
      </c>
      <c r="C173" s="12"/>
      <c r="D173" s="20">
        <f t="shared" si="8"/>
        <v>39.682539682539684</v>
      </c>
      <c r="E173" s="20">
        <f t="shared" si="9"/>
        <v>60.317460317460316</v>
      </c>
      <c r="F173" s="14">
        <v>2.52</v>
      </c>
      <c r="G173" s="15">
        <f t="shared" si="10"/>
        <v>2.52</v>
      </c>
      <c r="H173" s="8" t="str">
        <f t="shared" si="11"/>
        <v>Yes</v>
      </c>
      <c r="I173" s="23">
        <v>2</v>
      </c>
      <c r="J173" s="12" t="s">
        <v>3940</v>
      </c>
    </row>
    <row r="174" spans="1:10" x14ac:dyDescent="0.4">
      <c r="A174" s="12" t="s">
        <v>412</v>
      </c>
      <c r="B174" s="8" t="s">
        <v>413</v>
      </c>
      <c r="C174" s="12"/>
      <c r="D174" s="20">
        <f t="shared" si="8"/>
        <v>31.25</v>
      </c>
      <c r="E174" s="20">
        <f t="shared" si="9"/>
        <v>68.75</v>
      </c>
      <c r="F174" s="14">
        <v>3.2</v>
      </c>
      <c r="G174" s="15">
        <f t="shared" si="10"/>
        <v>3.2</v>
      </c>
      <c r="H174" s="8" t="str">
        <f t="shared" si="11"/>
        <v>Yes</v>
      </c>
      <c r="I174" s="23">
        <v>10</v>
      </c>
      <c r="J174" s="12" t="s">
        <v>3941</v>
      </c>
    </row>
    <row r="175" spans="1:10" x14ac:dyDescent="0.4">
      <c r="A175" s="12" t="s">
        <v>414</v>
      </c>
      <c r="B175" s="8" t="s">
        <v>415</v>
      </c>
      <c r="C175" s="12"/>
      <c r="D175" s="20">
        <f t="shared" si="8"/>
        <v>40</v>
      </c>
      <c r="E175" s="20">
        <f t="shared" si="9"/>
        <v>60</v>
      </c>
      <c r="F175" s="14">
        <v>2.5</v>
      </c>
      <c r="G175" s="15">
        <f t="shared" si="10"/>
        <v>2.5</v>
      </c>
      <c r="H175" s="8" t="str">
        <f t="shared" si="11"/>
        <v>Yes</v>
      </c>
      <c r="I175" s="23">
        <v>1</v>
      </c>
      <c r="J175" s="12" t="s">
        <v>3942</v>
      </c>
    </row>
    <row r="176" spans="1:10" x14ac:dyDescent="0.4">
      <c r="A176" s="12" t="s">
        <v>416</v>
      </c>
      <c r="B176" s="8" t="s">
        <v>417</v>
      </c>
      <c r="C176" s="12"/>
      <c r="D176" s="20">
        <f t="shared" si="8"/>
        <v>31.645569620253163</v>
      </c>
      <c r="E176" s="20">
        <f t="shared" si="9"/>
        <v>68.354430379746844</v>
      </c>
      <c r="F176" s="14">
        <v>3.16</v>
      </c>
      <c r="G176" s="15">
        <f t="shared" si="10"/>
        <v>3.16</v>
      </c>
      <c r="H176" s="8" t="str">
        <f t="shared" si="11"/>
        <v>Yes</v>
      </c>
      <c r="I176" s="23">
        <v>5</v>
      </c>
      <c r="J176" s="12" t="s">
        <v>3943</v>
      </c>
    </row>
    <row r="177" spans="1:10" x14ac:dyDescent="0.4">
      <c r="A177" s="12" t="s">
        <v>418</v>
      </c>
      <c r="B177" s="8" t="s">
        <v>419</v>
      </c>
      <c r="C177" s="12"/>
      <c r="D177" s="20">
        <f t="shared" si="8"/>
        <v>38.46153846153846</v>
      </c>
      <c r="E177" s="20">
        <f t="shared" si="9"/>
        <v>61.53846153846154</v>
      </c>
      <c r="F177" s="14">
        <v>2.6</v>
      </c>
      <c r="G177" s="15">
        <f t="shared" si="10"/>
        <v>2.6</v>
      </c>
      <c r="H177" s="8" t="str">
        <f t="shared" si="11"/>
        <v>Yes</v>
      </c>
      <c r="I177" s="23">
        <v>2</v>
      </c>
      <c r="J177" s="12" t="s">
        <v>3944</v>
      </c>
    </row>
    <row r="178" spans="1:10" x14ac:dyDescent="0.4">
      <c r="A178" s="16" t="s">
        <v>420</v>
      </c>
      <c r="B178" s="9" t="s">
        <v>421</v>
      </c>
      <c r="C178" s="16"/>
      <c r="D178" s="21">
        <f t="shared" si="8"/>
        <v>100</v>
      </c>
      <c r="E178" s="21">
        <f t="shared" si="9"/>
        <v>0</v>
      </c>
      <c r="F178" s="18">
        <v>1</v>
      </c>
      <c r="G178" s="19">
        <f t="shared" si="10"/>
        <v>1</v>
      </c>
      <c r="H178" s="9" t="str">
        <f t="shared" si="11"/>
        <v>No — 0% funding</v>
      </c>
      <c r="I178" s="22">
        <v>0.1</v>
      </c>
      <c r="J178" s="16" t="s">
        <v>3945</v>
      </c>
    </row>
    <row r="179" spans="1:10" x14ac:dyDescent="0.4">
      <c r="A179" s="12" t="s">
        <v>422</v>
      </c>
      <c r="B179" s="8" t="s">
        <v>423</v>
      </c>
      <c r="C179" s="12"/>
      <c r="D179" s="20">
        <f t="shared" si="8"/>
        <v>37.593984962406012</v>
      </c>
      <c r="E179" s="20">
        <f t="shared" si="9"/>
        <v>62.406015037593988</v>
      </c>
      <c r="F179" s="14">
        <v>2.66</v>
      </c>
      <c r="G179" s="15">
        <f t="shared" si="10"/>
        <v>2.66</v>
      </c>
      <c r="H179" s="8" t="str">
        <f t="shared" si="11"/>
        <v>Yes</v>
      </c>
      <c r="I179" s="23">
        <v>2</v>
      </c>
      <c r="J179" s="12" t="s">
        <v>3946</v>
      </c>
    </row>
    <row r="180" spans="1:10" x14ac:dyDescent="0.4">
      <c r="A180" s="12" t="s">
        <v>424</v>
      </c>
      <c r="B180" s="8" t="s">
        <v>425</v>
      </c>
      <c r="C180" s="12"/>
      <c r="D180" s="20">
        <f t="shared" si="8"/>
        <v>36.231884057971016</v>
      </c>
      <c r="E180" s="20">
        <f t="shared" si="9"/>
        <v>63.768115942028984</v>
      </c>
      <c r="F180" s="14">
        <v>2.76</v>
      </c>
      <c r="G180" s="15">
        <f t="shared" si="10"/>
        <v>2.76</v>
      </c>
      <c r="H180" s="8" t="str">
        <f t="shared" si="11"/>
        <v>Yes</v>
      </c>
      <c r="I180" s="23">
        <v>25</v>
      </c>
      <c r="J180" s="12" t="s">
        <v>3947</v>
      </c>
    </row>
    <row r="181" spans="1:10" x14ac:dyDescent="0.4">
      <c r="A181" s="12" t="s">
        <v>426</v>
      </c>
      <c r="B181" s="8" t="s">
        <v>427</v>
      </c>
      <c r="C181" s="12"/>
      <c r="D181" s="20">
        <f t="shared" si="8"/>
        <v>27.932960893854748</v>
      </c>
      <c r="E181" s="20">
        <f t="shared" si="9"/>
        <v>72.067039106145245</v>
      </c>
      <c r="F181" s="14">
        <v>3.58</v>
      </c>
      <c r="G181" s="15">
        <f t="shared" si="10"/>
        <v>3.58</v>
      </c>
      <c r="H181" s="8" t="str">
        <f t="shared" si="11"/>
        <v>Yes</v>
      </c>
      <c r="I181" s="23">
        <v>1</v>
      </c>
      <c r="J181" s="12" t="s">
        <v>3948</v>
      </c>
    </row>
    <row r="182" spans="1:10" x14ac:dyDescent="0.4">
      <c r="A182" s="12" t="s">
        <v>428</v>
      </c>
      <c r="B182" s="8" t="s">
        <v>429</v>
      </c>
      <c r="C182" s="12"/>
      <c r="D182" s="20">
        <f t="shared" si="8"/>
        <v>22.321428571428569</v>
      </c>
      <c r="E182" s="20">
        <f t="shared" si="9"/>
        <v>77.678571428571431</v>
      </c>
      <c r="F182" s="14">
        <v>4.4800000000000004</v>
      </c>
      <c r="G182" s="15">
        <f t="shared" si="10"/>
        <v>4.4800000000000004</v>
      </c>
      <c r="H182" s="8" t="str">
        <f t="shared" si="11"/>
        <v>Yes</v>
      </c>
      <c r="I182" s="23">
        <v>50</v>
      </c>
      <c r="J182" s="12" t="s">
        <v>3949</v>
      </c>
    </row>
    <row r="183" spans="1:10" x14ac:dyDescent="0.4">
      <c r="A183" s="12" t="s">
        <v>430</v>
      </c>
      <c r="B183" s="8" t="s">
        <v>431</v>
      </c>
      <c r="C183" s="12"/>
      <c r="D183" s="20">
        <f t="shared" si="8"/>
        <v>26.525198938992041</v>
      </c>
      <c r="E183" s="20">
        <f t="shared" si="9"/>
        <v>73.474801061007952</v>
      </c>
      <c r="F183" s="14">
        <v>3.77</v>
      </c>
      <c r="G183" s="15">
        <f t="shared" si="10"/>
        <v>3.77</v>
      </c>
      <c r="H183" s="8" t="str">
        <f t="shared" si="11"/>
        <v>Yes</v>
      </c>
      <c r="I183" s="23">
        <v>1</v>
      </c>
      <c r="J183" s="12" t="s">
        <v>3950</v>
      </c>
    </row>
    <row r="184" spans="1:10" x14ac:dyDescent="0.4">
      <c r="A184" s="12" t="s">
        <v>432</v>
      </c>
      <c r="B184" s="8" t="s">
        <v>433</v>
      </c>
      <c r="C184" s="12"/>
      <c r="D184" s="20">
        <f t="shared" si="8"/>
        <v>26.525198938992041</v>
      </c>
      <c r="E184" s="20">
        <f t="shared" si="9"/>
        <v>73.474801061007952</v>
      </c>
      <c r="F184" s="14">
        <v>3.77</v>
      </c>
      <c r="G184" s="15">
        <f t="shared" si="10"/>
        <v>3.77</v>
      </c>
      <c r="H184" s="8" t="str">
        <f t="shared" si="11"/>
        <v>Yes</v>
      </c>
      <c r="I184" s="23">
        <v>1</v>
      </c>
      <c r="J184" s="12" t="s">
        <v>3951</v>
      </c>
    </row>
    <row r="185" spans="1:10" x14ac:dyDescent="0.4">
      <c r="A185" s="12" t="s">
        <v>434</v>
      </c>
      <c r="B185" s="8" t="s">
        <v>435</v>
      </c>
      <c r="C185" s="12"/>
      <c r="D185" s="20">
        <f t="shared" si="8"/>
        <v>26.525198938992041</v>
      </c>
      <c r="E185" s="20">
        <f t="shared" si="9"/>
        <v>73.474801061007952</v>
      </c>
      <c r="F185" s="14">
        <v>3.77</v>
      </c>
      <c r="G185" s="15">
        <f t="shared" si="10"/>
        <v>3.77</v>
      </c>
      <c r="H185" s="8" t="str">
        <f t="shared" si="11"/>
        <v>Yes</v>
      </c>
      <c r="I185" s="23">
        <v>1</v>
      </c>
      <c r="J185" s="12" t="s">
        <v>3952</v>
      </c>
    </row>
    <row r="186" spans="1:10" x14ac:dyDescent="0.4">
      <c r="A186" s="12" t="s">
        <v>436</v>
      </c>
      <c r="B186" s="8" t="s">
        <v>437</v>
      </c>
      <c r="C186" s="12"/>
      <c r="D186" s="20">
        <f t="shared" si="8"/>
        <v>26.525198938992041</v>
      </c>
      <c r="E186" s="20">
        <f t="shared" si="9"/>
        <v>73.474801061007952</v>
      </c>
      <c r="F186" s="14">
        <v>3.77</v>
      </c>
      <c r="G186" s="15">
        <f t="shared" si="10"/>
        <v>3.77</v>
      </c>
      <c r="H186" s="8" t="str">
        <f t="shared" si="11"/>
        <v>Yes</v>
      </c>
      <c r="I186" s="23">
        <v>1</v>
      </c>
      <c r="J186" s="12" t="s">
        <v>3953</v>
      </c>
    </row>
    <row r="187" spans="1:10" x14ac:dyDescent="0.4">
      <c r="A187" s="12" t="s">
        <v>438</v>
      </c>
      <c r="B187" s="8" t="s">
        <v>439</v>
      </c>
      <c r="C187" s="12"/>
      <c r="D187" s="20">
        <f t="shared" si="8"/>
        <v>26.525198938992041</v>
      </c>
      <c r="E187" s="20">
        <f t="shared" si="9"/>
        <v>73.474801061007952</v>
      </c>
      <c r="F187" s="14">
        <v>3.77</v>
      </c>
      <c r="G187" s="15">
        <f t="shared" si="10"/>
        <v>3.77</v>
      </c>
      <c r="H187" s="8" t="str">
        <f t="shared" si="11"/>
        <v>Yes</v>
      </c>
      <c r="I187" s="23">
        <v>1</v>
      </c>
      <c r="J187" s="12" t="s">
        <v>3954</v>
      </c>
    </row>
    <row r="188" spans="1:10" x14ac:dyDescent="0.4">
      <c r="A188" s="12" t="s">
        <v>440</v>
      </c>
      <c r="B188" s="8" t="s">
        <v>441</v>
      </c>
      <c r="C188" s="12"/>
      <c r="D188" s="20">
        <f t="shared" si="8"/>
        <v>25</v>
      </c>
      <c r="E188" s="20">
        <f t="shared" si="9"/>
        <v>75</v>
      </c>
      <c r="F188" s="14">
        <v>4</v>
      </c>
      <c r="G188" s="15">
        <f t="shared" si="10"/>
        <v>4</v>
      </c>
      <c r="H188" s="8" t="str">
        <f t="shared" si="11"/>
        <v>Yes</v>
      </c>
      <c r="I188" s="23">
        <v>25</v>
      </c>
      <c r="J188" s="12" t="s">
        <v>3955</v>
      </c>
    </row>
    <row r="189" spans="1:10" x14ac:dyDescent="0.4">
      <c r="A189" s="12" t="s">
        <v>442</v>
      </c>
      <c r="B189" s="8" t="s">
        <v>443</v>
      </c>
      <c r="C189" s="12"/>
      <c r="D189" s="20">
        <f t="shared" si="8"/>
        <v>26.525198938992041</v>
      </c>
      <c r="E189" s="20">
        <f t="shared" si="9"/>
        <v>73.474801061007952</v>
      </c>
      <c r="F189" s="14">
        <v>3.77</v>
      </c>
      <c r="G189" s="15">
        <f t="shared" si="10"/>
        <v>3.77</v>
      </c>
      <c r="H189" s="8" t="str">
        <f t="shared" si="11"/>
        <v>Yes</v>
      </c>
      <c r="I189" s="23">
        <v>1</v>
      </c>
      <c r="J189" s="12" t="s">
        <v>3956</v>
      </c>
    </row>
    <row r="190" spans="1:10" x14ac:dyDescent="0.4">
      <c r="A190" s="16" t="s">
        <v>444</v>
      </c>
      <c r="B190" s="9" t="s">
        <v>445</v>
      </c>
      <c r="C190" s="16"/>
      <c r="D190" s="21">
        <f t="shared" si="8"/>
        <v>100</v>
      </c>
      <c r="E190" s="21">
        <f t="shared" si="9"/>
        <v>0</v>
      </c>
      <c r="F190" s="18">
        <v>1</v>
      </c>
      <c r="G190" s="19">
        <f t="shared" si="10"/>
        <v>1</v>
      </c>
      <c r="H190" s="9" t="str">
        <f t="shared" si="11"/>
        <v>No — 0% funding</v>
      </c>
      <c r="I190" s="22">
        <v>1</v>
      </c>
      <c r="J190" s="16" t="s">
        <v>3957</v>
      </c>
    </row>
    <row r="191" spans="1:10" x14ac:dyDescent="0.4">
      <c r="A191" s="16" t="s">
        <v>446</v>
      </c>
      <c r="B191" s="9" t="s">
        <v>447</v>
      </c>
      <c r="C191" s="16"/>
      <c r="D191" s="21">
        <f t="shared" si="8"/>
        <v>100</v>
      </c>
      <c r="E191" s="21">
        <f t="shared" si="9"/>
        <v>0</v>
      </c>
      <c r="F191" s="18">
        <v>1</v>
      </c>
      <c r="G191" s="19">
        <f t="shared" si="10"/>
        <v>1</v>
      </c>
      <c r="H191" s="9" t="str">
        <f t="shared" si="11"/>
        <v>No — 0% funding</v>
      </c>
      <c r="I191" s="22">
        <v>0.1</v>
      </c>
      <c r="J191" s="16" t="s">
        <v>3958</v>
      </c>
    </row>
    <row r="192" spans="1:10" x14ac:dyDescent="0.4">
      <c r="A192" s="12" t="s">
        <v>448</v>
      </c>
      <c r="B192" s="8" t="s">
        <v>449</v>
      </c>
      <c r="C192" s="12"/>
      <c r="D192" s="20">
        <f t="shared" si="8"/>
        <v>31.152647975077883</v>
      </c>
      <c r="E192" s="20">
        <f t="shared" si="9"/>
        <v>68.847352024922117</v>
      </c>
      <c r="F192" s="14">
        <v>3.21</v>
      </c>
      <c r="G192" s="15">
        <f t="shared" si="10"/>
        <v>3.21</v>
      </c>
      <c r="H192" s="8" t="str">
        <f t="shared" si="11"/>
        <v>Yes</v>
      </c>
      <c r="I192" s="23">
        <v>5</v>
      </c>
      <c r="J192" s="12" t="s">
        <v>3959</v>
      </c>
    </row>
    <row r="193" spans="1:10" x14ac:dyDescent="0.4">
      <c r="A193" s="12" t="s">
        <v>450</v>
      </c>
      <c r="B193" s="8" t="s">
        <v>451</v>
      </c>
      <c r="C193" s="12"/>
      <c r="D193" s="20">
        <f t="shared" si="8"/>
        <v>30.03003003003003</v>
      </c>
      <c r="E193" s="20">
        <f t="shared" si="9"/>
        <v>69.969969969969966</v>
      </c>
      <c r="F193" s="14">
        <v>3.33</v>
      </c>
      <c r="G193" s="15">
        <f t="shared" si="10"/>
        <v>3.33</v>
      </c>
      <c r="H193" s="8" t="str">
        <f t="shared" si="11"/>
        <v>Yes</v>
      </c>
      <c r="I193" s="23">
        <v>5</v>
      </c>
      <c r="J193" s="12" t="s">
        <v>3960</v>
      </c>
    </row>
    <row r="194" spans="1:10" x14ac:dyDescent="0.4">
      <c r="A194" s="12" t="s">
        <v>452</v>
      </c>
      <c r="B194" s="8" t="s">
        <v>453</v>
      </c>
      <c r="C194" s="12"/>
      <c r="D194" s="20">
        <f t="shared" si="8"/>
        <v>30.03003003003003</v>
      </c>
      <c r="E194" s="20">
        <f t="shared" si="9"/>
        <v>69.969969969969966</v>
      </c>
      <c r="F194" s="14">
        <v>3.33</v>
      </c>
      <c r="G194" s="15">
        <f t="shared" si="10"/>
        <v>3.33</v>
      </c>
      <c r="H194" s="8" t="str">
        <f t="shared" si="11"/>
        <v>Yes</v>
      </c>
      <c r="I194" s="23">
        <v>5</v>
      </c>
      <c r="J194" s="12" t="s">
        <v>3961</v>
      </c>
    </row>
    <row r="195" spans="1:10" x14ac:dyDescent="0.4">
      <c r="A195" s="12" t="s">
        <v>454</v>
      </c>
      <c r="B195" s="8" t="s">
        <v>455</v>
      </c>
      <c r="C195" s="12"/>
      <c r="D195" s="20">
        <f t="shared" si="8"/>
        <v>26.525198938992041</v>
      </c>
      <c r="E195" s="20">
        <f t="shared" si="9"/>
        <v>73.474801061007952</v>
      </c>
      <c r="F195" s="14">
        <v>3.77</v>
      </c>
      <c r="G195" s="15">
        <f t="shared" si="10"/>
        <v>3.77</v>
      </c>
      <c r="H195" s="8" t="str">
        <f t="shared" si="11"/>
        <v>Yes</v>
      </c>
      <c r="I195" s="23">
        <v>1</v>
      </c>
      <c r="J195" s="12" t="s">
        <v>3962</v>
      </c>
    </row>
    <row r="196" spans="1:10" x14ac:dyDescent="0.4">
      <c r="A196" s="12" t="s">
        <v>456</v>
      </c>
      <c r="B196" s="8" t="s">
        <v>457</v>
      </c>
      <c r="C196" s="12"/>
      <c r="D196" s="20">
        <f t="shared" si="8"/>
        <v>34.965034965034967</v>
      </c>
      <c r="E196" s="20">
        <f t="shared" si="9"/>
        <v>65.03496503496504</v>
      </c>
      <c r="F196" s="14">
        <v>2.86</v>
      </c>
      <c r="G196" s="15">
        <f t="shared" si="10"/>
        <v>2.86</v>
      </c>
      <c r="H196" s="8" t="str">
        <f t="shared" si="11"/>
        <v>Yes</v>
      </c>
      <c r="I196" s="23">
        <v>2</v>
      </c>
      <c r="J196" s="12" t="s">
        <v>3963</v>
      </c>
    </row>
    <row r="197" spans="1:10" x14ac:dyDescent="0.4">
      <c r="A197" s="12" t="s">
        <v>462</v>
      </c>
      <c r="B197" s="8" t="s">
        <v>463</v>
      </c>
      <c r="C197" s="12"/>
      <c r="D197" s="20">
        <f t="shared" si="8"/>
        <v>40</v>
      </c>
      <c r="E197" s="20">
        <f t="shared" si="9"/>
        <v>60</v>
      </c>
      <c r="F197" s="14">
        <v>2.5</v>
      </c>
      <c r="G197" s="15">
        <f t="shared" si="10"/>
        <v>2.5</v>
      </c>
      <c r="H197" s="8" t="str">
        <f t="shared" si="11"/>
        <v>Yes</v>
      </c>
      <c r="I197" s="23">
        <v>1</v>
      </c>
      <c r="J197" s="12" t="s">
        <v>3964</v>
      </c>
    </row>
    <row r="198" spans="1:10" x14ac:dyDescent="0.4">
      <c r="A198" s="12" t="s">
        <v>464</v>
      </c>
      <c r="B198" s="8" t="s">
        <v>465</v>
      </c>
      <c r="C198" s="12"/>
      <c r="D198" s="20">
        <f t="shared" ref="D198:D261" si="12">IFERROR(100/F198,"")</f>
        <v>34.965034965034967</v>
      </c>
      <c r="E198" s="20">
        <f t="shared" ref="E198:E261" si="13">100-D198</f>
        <v>65.03496503496504</v>
      </c>
      <c r="F198" s="14">
        <v>2.86</v>
      </c>
      <c r="G198" s="15">
        <f t="shared" ref="G198:G261" si="14">IFERROR(100/D198,"")</f>
        <v>2.86</v>
      </c>
      <c r="H198" s="8" t="str">
        <f t="shared" ref="H198:H261" si="15">IF(E198&gt;0,"Yes","No — 0% funding")</f>
        <v>Yes</v>
      </c>
      <c r="I198" s="23">
        <v>2</v>
      </c>
      <c r="J198" s="12" t="s">
        <v>3965</v>
      </c>
    </row>
    <row r="199" spans="1:10" x14ac:dyDescent="0.4">
      <c r="A199" s="16" t="s">
        <v>3702</v>
      </c>
      <c r="B199" s="9" t="s">
        <v>3703</v>
      </c>
      <c r="C199" s="16"/>
      <c r="D199" s="21">
        <f t="shared" si="12"/>
        <v>100</v>
      </c>
      <c r="E199" s="21">
        <f t="shared" si="13"/>
        <v>0</v>
      </c>
      <c r="F199" s="18">
        <v>1</v>
      </c>
      <c r="G199" s="19">
        <f t="shared" si="14"/>
        <v>1</v>
      </c>
      <c r="H199" s="9" t="str">
        <f t="shared" si="15"/>
        <v>No — 0% funding</v>
      </c>
      <c r="I199" s="22">
        <v>0.1</v>
      </c>
      <c r="J199" s="16" t="s">
        <v>3966</v>
      </c>
    </row>
    <row r="200" spans="1:10" x14ac:dyDescent="0.4">
      <c r="A200" s="16" t="s">
        <v>466</v>
      </c>
      <c r="B200" s="9" t="s">
        <v>467</v>
      </c>
      <c r="C200" s="16"/>
      <c r="D200" s="21">
        <f t="shared" si="12"/>
        <v>100</v>
      </c>
      <c r="E200" s="21">
        <f t="shared" si="13"/>
        <v>0</v>
      </c>
      <c r="F200" s="18">
        <v>1</v>
      </c>
      <c r="G200" s="19">
        <f t="shared" si="14"/>
        <v>1</v>
      </c>
      <c r="H200" s="9" t="str">
        <f t="shared" si="15"/>
        <v>No — 0% funding</v>
      </c>
      <c r="I200" s="22">
        <v>0.1</v>
      </c>
      <c r="J200" s="16" t="s">
        <v>3967</v>
      </c>
    </row>
    <row r="201" spans="1:10" x14ac:dyDescent="0.4">
      <c r="A201" s="12" t="s">
        <v>468</v>
      </c>
      <c r="B201" s="8" t="s">
        <v>469</v>
      </c>
      <c r="C201" s="12"/>
      <c r="D201" s="20">
        <f t="shared" si="12"/>
        <v>30.03003003003003</v>
      </c>
      <c r="E201" s="20">
        <f t="shared" si="13"/>
        <v>69.969969969969966</v>
      </c>
      <c r="F201" s="14">
        <v>3.33</v>
      </c>
      <c r="G201" s="15">
        <f t="shared" si="14"/>
        <v>3.33</v>
      </c>
      <c r="H201" s="8" t="str">
        <f t="shared" si="15"/>
        <v>Yes</v>
      </c>
      <c r="I201" s="23">
        <v>10</v>
      </c>
      <c r="J201" s="12" t="s">
        <v>3968</v>
      </c>
    </row>
    <row r="202" spans="1:10" x14ac:dyDescent="0.4">
      <c r="A202" s="12" t="s">
        <v>470</v>
      </c>
      <c r="B202" s="8" t="s">
        <v>471</v>
      </c>
      <c r="C202" s="12"/>
      <c r="D202" s="20">
        <f t="shared" si="12"/>
        <v>34.965034965034967</v>
      </c>
      <c r="E202" s="20">
        <f t="shared" si="13"/>
        <v>65.03496503496504</v>
      </c>
      <c r="F202" s="14">
        <v>2.86</v>
      </c>
      <c r="G202" s="15">
        <f t="shared" si="14"/>
        <v>2.86</v>
      </c>
      <c r="H202" s="8" t="str">
        <f t="shared" si="15"/>
        <v>Yes</v>
      </c>
      <c r="I202" s="23">
        <v>2</v>
      </c>
      <c r="J202" s="12" t="s">
        <v>3969</v>
      </c>
    </row>
    <row r="203" spans="1:10" x14ac:dyDescent="0.4">
      <c r="A203" s="12" t="s">
        <v>472</v>
      </c>
      <c r="B203" s="8" t="s">
        <v>473</v>
      </c>
      <c r="C203" s="12"/>
      <c r="D203" s="20">
        <f t="shared" si="12"/>
        <v>21.786492374727668</v>
      </c>
      <c r="E203" s="20">
        <f t="shared" si="13"/>
        <v>78.213507625272328</v>
      </c>
      <c r="F203" s="14">
        <v>4.59</v>
      </c>
      <c r="G203" s="15">
        <f t="shared" si="14"/>
        <v>4.59</v>
      </c>
      <c r="H203" s="8" t="str">
        <f t="shared" si="15"/>
        <v>Yes</v>
      </c>
      <c r="I203" s="23">
        <v>50</v>
      </c>
      <c r="J203" s="12" t="s">
        <v>3970</v>
      </c>
    </row>
    <row r="204" spans="1:10" x14ac:dyDescent="0.4">
      <c r="A204" s="12" t="s">
        <v>474</v>
      </c>
      <c r="B204" s="8" t="s">
        <v>475</v>
      </c>
      <c r="C204" s="12"/>
      <c r="D204" s="20">
        <f t="shared" si="12"/>
        <v>30.959752321981423</v>
      </c>
      <c r="E204" s="20">
        <f t="shared" si="13"/>
        <v>69.040247678018574</v>
      </c>
      <c r="F204" s="14">
        <v>3.23</v>
      </c>
      <c r="G204" s="15">
        <f t="shared" si="14"/>
        <v>3.23</v>
      </c>
      <c r="H204" s="8" t="str">
        <f t="shared" si="15"/>
        <v>Yes</v>
      </c>
      <c r="I204" s="23">
        <v>10</v>
      </c>
      <c r="J204" s="12" t="s">
        <v>3971</v>
      </c>
    </row>
    <row r="205" spans="1:10" x14ac:dyDescent="0.4">
      <c r="A205" s="12" t="s">
        <v>476</v>
      </c>
      <c r="B205" s="8" t="s">
        <v>477</v>
      </c>
      <c r="C205" s="12"/>
      <c r="D205" s="20">
        <f t="shared" si="12"/>
        <v>34.965034965034967</v>
      </c>
      <c r="E205" s="20">
        <f t="shared" si="13"/>
        <v>65.03496503496504</v>
      </c>
      <c r="F205" s="14">
        <v>2.86</v>
      </c>
      <c r="G205" s="15">
        <f t="shared" si="14"/>
        <v>2.86</v>
      </c>
      <c r="H205" s="8" t="str">
        <f t="shared" si="15"/>
        <v>Yes</v>
      </c>
      <c r="I205" s="23">
        <v>10</v>
      </c>
      <c r="J205" s="12" t="s">
        <v>3972</v>
      </c>
    </row>
    <row r="206" spans="1:10" x14ac:dyDescent="0.4">
      <c r="A206" s="12" t="s">
        <v>478</v>
      </c>
      <c r="B206" s="8" t="s">
        <v>479</v>
      </c>
      <c r="C206" s="12"/>
      <c r="D206" s="20">
        <f t="shared" si="12"/>
        <v>40</v>
      </c>
      <c r="E206" s="20">
        <f t="shared" si="13"/>
        <v>60</v>
      </c>
      <c r="F206" s="14">
        <v>2.5</v>
      </c>
      <c r="G206" s="15">
        <f t="shared" si="14"/>
        <v>2.5</v>
      </c>
      <c r="H206" s="8" t="str">
        <f t="shared" si="15"/>
        <v>Yes</v>
      </c>
      <c r="I206" s="23">
        <v>1</v>
      </c>
      <c r="J206" s="12" t="s">
        <v>3973</v>
      </c>
    </row>
    <row r="207" spans="1:10" x14ac:dyDescent="0.4">
      <c r="A207" s="12" t="s">
        <v>480</v>
      </c>
      <c r="B207" s="8" t="s">
        <v>481</v>
      </c>
      <c r="C207" s="12"/>
      <c r="D207" s="20">
        <f t="shared" si="12"/>
        <v>30.03003003003003</v>
      </c>
      <c r="E207" s="20">
        <f t="shared" si="13"/>
        <v>69.969969969969966</v>
      </c>
      <c r="F207" s="14">
        <v>3.33</v>
      </c>
      <c r="G207" s="15">
        <f t="shared" si="14"/>
        <v>3.33</v>
      </c>
      <c r="H207" s="8" t="str">
        <f t="shared" si="15"/>
        <v>Yes</v>
      </c>
      <c r="I207" s="23">
        <v>5</v>
      </c>
      <c r="J207" s="12" t="s">
        <v>3974</v>
      </c>
    </row>
    <row r="208" spans="1:10" x14ac:dyDescent="0.4">
      <c r="A208" s="16" t="s">
        <v>484</v>
      </c>
      <c r="B208" s="9" t="s">
        <v>485</v>
      </c>
      <c r="C208" s="16"/>
      <c r="D208" s="21">
        <f t="shared" si="12"/>
        <v>100</v>
      </c>
      <c r="E208" s="21">
        <f t="shared" si="13"/>
        <v>0</v>
      </c>
      <c r="F208" s="18">
        <v>1</v>
      </c>
      <c r="G208" s="19">
        <f t="shared" si="14"/>
        <v>1</v>
      </c>
      <c r="H208" s="9" t="str">
        <f t="shared" si="15"/>
        <v>No — 0% funding</v>
      </c>
      <c r="I208" s="22">
        <v>0.1</v>
      </c>
      <c r="J208" s="16" t="s">
        <v>3975</v>
      </c>
    </row>
    <row r="209" spans="1:10" x14ac:dyDescent="0.4">
      <c r="A209" s="16" t="s">
        <v>486</v>
      </c>
      <c r="B209" s="9" t="s">
        <v>487</v>
      </c>
      <c r="C209" s="16"/>
      <c r="D209" s="21">
        <f t="shared" si="12"/>
        <v>100</v>
      </c>
      <c r="E209" s="21">
        <f t="shared" si="13"/>
        <v>0</v>
      </c>
      <c r="F209" s="18">
        <v>1</v>
      </c>
      <c r="G209" s="19">
        <f t="shared" si="14"/>
        <v>1</v>
      </c>
      <c r="H209" s="9" t="str">
        <f t="shared" si="15"/>
        <v>No — 0% funding</v>
      </c>
      <c r="I209" s="22">
        <v>0.1</v>
      </c>
      <c r="J209" s="16" t="s">
        <v>3976</v>
      </c>
    </row>
    <row r="210" spans="1:10" x14ac:dyDescent="0.4">
      <c r="A210" s="12" t="s">
        <v>488</v>
      </c>
      <c r="B210" s="8" t="s">
        <v>489</v>
      </c>
      <c r="C210" s="12"/>
      <c r="D210" s="20">
        <f t="shared" si="12"/>
        <v>26.525198938992041</v>
      </c>
      <c r="E210" s="20">
        <f t="shared" si="13"/>
        <v>73.474801061007952</v>
      </c>
      <c r="F210" s="14">
        <v>3.77</v>
      </c>
      <c r="G210" s="15">
        <f t="shared" si="14"/>
        <v>3.77</v>
      </c>
      <c r="H210" s="8" t="str">
        <f t="shared" si="15"/>
        <v>Yes</v>
      </c>
      <c r="I210" s="23">
        <v>1</v>
      </c>
      <c r="J210" s="12" t="s">
        <v>3977</v>
      </c>
    </row>
    <row r="211" spans="1:10" x14ac:dyDescent="0.4">
      <c r="A211" s="16" t="s">
        <v>490</v>
      </c>
      <c r="B211" s="9" t="s">
        <v>491</v>
      </c>
      <c r="C211" s="16"/>
      <c r="D211" s="21">
        <f t="shared" si="12"/>
        <v>100</v>
      </c>
      <c r="E211" s="21">
        <f t="shared" si="13"/>
        <v>0</v>
      </c>
      <c r="F211" s="18">
        <v>1</v>
      </c>
      <c r="G211" s="19">
        <f t="shared" si="14"/>
        <v>1</v>
      </c>
      <c r="H211" s="9" t="str">
        <f t="shared" si="15"/>
        <v>No — 0% funding</v>
      </c>
      <c r="I211" s="22">
        <v>0.1</v>
      </c>
      <c r="J211" s="16" t="s">
        <v>3978</v>
      </c>
    </row>
    <row r="212" spans="1:10" x14ac:dyDescent="0.4">
      <c r="A212" s="12" t="s">
        <v>492</v>
      </c>
      <c r="B212" s="8" t="s">
        <v>493</v>
      </c>
      <c r="C212" s="12"/>
      <c r="D212" s="20">
        <f t="shared" si="12"/>
        <v>40</v>
      </c>
      <c r="E212" s="20">
        <f t="shared" si="13"/>
        <v>60</v>
      </c>
      <c r="F212" s="14">
        <v>2.5</v>
      </c>
      <c r="G212" s="15">
        <f t="shared" si="14"/>
        <v>2.5</v>
      </c>
      <c r="H212" s="8" t="str">
        <f t="shared" si="15"/>
        <v>Yes</v>
      </c>
      <c r="I212" s="23">
        <v>1</v>
      </c>
      <c r="J212" s="12" t="s">
        <v>3979</v>
      </c>
    </row>
    <row r="213" spans="1:10" x14ac:dyDescent="0.4">
      <c r="A213" s="12" t="s">
        <v>494</v>
      </c>
      <c r="B213" s="8" t="s">
        <v>495</v>
      </c>
      <c r="C213" s="12"/>
      <c r="D213" s="20">
        <f t="shared" si="12"/>
        <v>30.674846625766872</v>
      </c>
      <c r="E213" s="20">
        <f t="shared" si="13"/>
        <v>69.325153374233125</v>
      </c>
      <c r="F213" s="14">
        <v>3.26</v>
      </c>
      <c r="G213" s="15">
        <f t="shared" si="14"/>
        <v>3.26</v>
      </c>
      <c r="H213" s="8" t="str">
        <f t="shared" si="15"/>
        <v>Yes</v>
      </c>
      <c r="I213" s="23">
        <v>5</v>
      </c>
      <c r="J213" s="12" t="s">
        <v>3980</v>
      </c>
    </row>
    <row r="214" spans="1:10" x14ac:dyDescent="0.4">
      <c r="A214" s="12" t="s">
        <v>496</v>
      </c>
      <c r="B214" s="8" t="s">
        <v>497</v>
      </c>
      <c r="C214" s="12"/>
      <c r="D214" s="20">
        <f t="shared" si="12"/>
        <v>25</v>
      </c>
      <c r="E214" s="20">
        <f t="shared" si="13"/>
        <v>75</v>
      </c>
      <c r="F214" s="14">
        <v>4</v>
      </c>
      <c r="G214" s="15">
        <f t="shared" si="14"/>
        <v>4</v>
      </c>
      <c r="H214" s="8" t="str">
        <f t="shared" si="15"/>
        <v>Yes</v>
      </c>
      <c r="I214" s="23">
        <v>25</v>
      </c>
      <c r="J214" s="12" t="s">
        <v>3981</v>
      </c>
    </row>
    <row r="215" spans="1:10" x14ac:dyDescent="0.4">
      <c r="A215" s="16" t="s">
        <v>498</v>
      </c>
      <c r="B215" s="9" t="s">
        <v>499</v>
      </c>
      <c r="C215" s="16"/>
      <c r="D215" s="21">
        <f t="shared" si="12"/>
        <v>100</v>
      </c>
      <c r="E215" s="21">
        <f t="shared" si="13"/>
        <v>0</v>
      </c>
      <c r="F215" s="18">
        <v>1</v>
      </c>
      <c r="G215" s="19">
        <f t="shared" si="14"/>
        <v>1</v>
      </c>
      <c r="H215" s="9" t="str">
        <f t="shared" si="15"/>
        <v>No — 0% funding</v>
      </c>
      <c r="I215" s="22">
        <v>0.1</v>
      </c>
      <c r="J215" s="16" t="s">
        <v>3982</v>
      </c>
    </row>
    <row r="216" spans="1:10" x14ac:dyDescent="0.4">
      <c r="A216" s="16" t="s">
        <v>500</v>
      </c>
      <c r="B216" s="9" t="s">
        <v>501</v>
      </c>
      <c r="C216" s="16"/>
      <c r="D216" s="21">
        <f t="shared" si="12"/>
        <v>100</v>
      </c>
      <c r="E216" s="21">
        <f t="shared" si="13"/>
        <v>0</v>
      </c>
      <c r="F216" s="18">
        <v>1</v>
      </c>
      <c r="G216" s="19">
        <f t="shared" si="14"/>
        <v>1</v>
      </c>
      <c r="H216" s="9" t="str">
        <f t="shared" si="15"/>
        <v>No — 0% funding</v>
      </c>
      <c r="I216" s="22">
        <v>0.1</v>
      </c>
      <c r="J216" s="16" t="s">
        <v>3983</v>
      </c>
    </row>
    <row r="217" spans="1:10" x14ac:dyDescent="0.4">
      <c r="A217" s="16" t="s">
        <v>502</v>
      </c>
      <c r="B217" s="9" t="s">
        <v>503</v>
      </c>
      <c r="C217" s="16"/>
      <c r="D217" s="21">
        <f t="shared" si="12"/>
        <v>100</v>
      </c>
      <c r="E217" s="21">
        <f t="shared" si="13"/>
        <v>0</v>
      </c>
      <c r="F217" s="18">
        <v>1</v>
      </c>
      <c r="G217" s="19">
        <f t="shared" si="14"/>
        <v>1</v>
      </c>
      <c r="H217" s="9" t="str">
        <f t="shared" si="15"/>
        <v>No — 0% funding</v>
      </c>
      <c r="I217" s="22">
        <v>0.1</v>
      </c>
      <c r="J217" s="16" t="s">
        <v>3984</v>
      </c>
    </row>
    <row r="218" spans="1:10" x14ac:dyDescent="0.4">
      <c r="A218" s="12" t="s">
        <v>504</v>
      </c>
      <c r="B218" s="8" t="s">
        <v>505</v>
      </c>
      <c r="C218" s="12"/>
      <c r="D218" s="20">
        <f t="shared" si="12"/>
        <v>20</v>
      </c>
      <c r="E218" s="20">
        <f t="shared" si="13"/>
        <v>80</v>
      </c>
      <c r="F218" s="14">
        <v>5</v>
      </c>
      <c r="G218" s="15">
        <f t="shared" si="14"/>
        <v>5</v>
      </c>
      <c r="H218" s="8" t="str">
        <f t="shared" si="15"/>
        <v>Yes</v>
      </c>
      <c r="I218" s="23">
        <v>75</v>
      </c>
      <c r="J218" s="12" t="s">
        <v>3985</v>
      </c>
    </row>
    <row r="219" spans="1:10" x14ac:dyDescent="0.4">
      <c r="A219" s="12" t="s">
        <v>506</v>
      </c>
      <c r="B219" s="8" t="s">
        <v>507</v>
      </c>
      <c r="C219" s="12"/>
      <c r="D219" s="20">
        <f t="shared" si="12"/>
        <v>30.03003003003003</v>
      </c>
      <c r="E219" s="20">
        <f t="shared" si="13"/>
        <v>69.969969969969966</v>
      </c>
      <c r="F219" s="14">
        <v>3.33</v>
      </c>
      <c r="G219" s="15">
        <f t="shared" si="14"/>
        <v>3.33</v>
      </c>
      <c r="H219" s="8" t="str">
        <f t="shared" si="15"/>
        <v>Yes</v>
      </c>
      <c r="I219" s="23">
        <v>5</v>
      </c>
      <c r="J219" s="12" t="s">
        <v>3986</v>
      </c>
    </row>
    <row r="220" spans="1:10" x14ac:dyDescent="0.4">
      <c r="A220" s="12" t="s">
        <v>508</v>
      </c>
      <c r="B220" s="8" t="s">
        <v>509</v>
      </c>
      <c r="C220" s="12"/>
      <c r="D220" s="20">
        <f t="shared" si="12"/>
        <v>26.041666666666668</v>
      </c>
      <c r="E220" s="20">
        <f t="shared" si="13"/>
        <v>73.958333333333329</v>
      </c>
      <c r="F220" s="14">
        <v>3.84</v>
      </c>
      <c r="G220" s="15">
        <f t="shared" si="14"/>
        <v>3.84</v>
      </c>
      <c r="H220" s="8" t="str">
        <f t="shared" si="15"/>
        <v>Yes</v>
      </c>
      <c r="I220" s="23">
        <v>25</v>
      </c>
      <c r="J220" s="12" t="s">
        <v>3987</v>
      </c>
    </row>
    <row r="221" spans="1:10" x14ac:dyDescent="0.4">
      <c r="A221" s="16" t="s">
        <v>510</v>
      </c>
      <c r="B221" s="9" t="s">
        <v>511</v>
      </c>
      <c r="C221" s="16"/>
      <c r="D221" s="21">
        <f t="shared" si="12"/>
        <v>100</v>
      </c>
      <c r="E221" s="21">
        <f t="shared" si="13"/>
        <v>0</v>
      </c>
      <c r="F221" s="18">
        <v>1</v>
      </c>
      <c r="G221" s="19">
        <f t="shared" si="14"/>
        <v>1</v>
      </c>
      <c r="H221" s="9" t="str">
        <f t="shared" si="15"/>
        <v>No — 0% funding</v>
      </c>
      <c r="I221" s="22">
        <v>0.1</v>
      </c>
      <c r="J221" s="16" t="s">
        <v>3988</v>
      </c>
    </row>
    <row r="222" spans="1:10" x14ac:dyDescent="0.4">
      <c r="A222" s="12" t="s">
        <v>512</v>
      </c>
      <c r="B222" s="8" t="s">
        <v>513</v>
      </c>
      <c r="C222" s="12"/>
      <c r="D222" s="20">
        <f t="shared" si="12"/>
        <v>34.965034965034967</v>
      </c>
      <c r="E222" s="20">
        <f t="shared" si="13"/>
        <v>65.03496503496504</v>
      </c>
      <c r="F222" s="14">
        <v>2.86</v>
      </c>
      <c r="G222" s="15">
        <f t="shared" si="14"/>
        <v>2.86</v>
      </c>
      <c r="H222" s="8" t="str">
        <f t="shared" si="15"/>
        <v>Yes</v>
      </c>
      <c r="I222" s="23">
        <v>2</v>
      </c>
      <c r="J222" s="12" t="s">
        <v>3989</v>
      </c>
    </row>
    <row r="223" spans="1:10" x14ac:dyDescent="0.4">
      <c r="A223" s="12" t="s">
        <v>514</v>
      </c>
      <c r="B223" s="8" t="s">
        <v>515</v>
      </c>
      <c r="C223" s="12"/>
      <c r="D223" s="20">
        <f t="shared" si="12"/>
        <v>21.978021978021978</v>
      </c>
      <c r="E223" s="20">
        <f t="shared" si="13"/>
        <v>78.021978021978015</v>
      </c>
      <c r="F223" s="14">
        <v>4.55</v>
      </c>
      <c r="G223" s="15">
        <f t="shared" si="14"/>
        <v>4.55</v>
      </c>
      <c r="H223" s="8" t="str">
        <f t="shared" si="15"/>
        <v>Yes</v>
      </c>
      <c r="I223" s="23">
        <v>50</v>
      </c>
      <c r="J223" s="12" t="s">
        <v>3990</v>
      </c>
    </row>
    <row r="224" spans="1:10" x14ac:dyDescent="0.4">
      <c r="A224" s="12" t="s">
        <v>516</v>
      </c>
      <c r="B224" s="8" t="s">
        <v>517</v>
      </c>
      <c r="C224" s="12"/>
      <c r="D224" s="20">
        <f t="shared" si="12"/>
        <v>34.965034965034967</v>
      </c>
      <c r="E224" s="20">
        <f t="shared" si="13"/>
        <v>65.03496503496504</v>
      </c>
      <c r="F224" s="14">
        <v>2.86</v>
      </c>
      <c r="G224" s="15">
        <f t="shared" si="14"/>
        <v>2.86</v>
      </c>
      <c r="H224" s="8" t="str">
        <f t="shared" si="15"/>
        <v>Yes</v>
      </c>
      <c r="I224" s="23">
        <v>2</v>
      </c>
      <c r="J224" s="12" t="s">
        <v>3991</v>
      </c>
    </row>
    <row r="225" spans="1:10" x14ac:dyDescent="0.4">
      <c r="A225" s="16" t="s">
        <v>3559</v>
      </c>
      <c r="B225" s="9" t="s">
        <v>3560</v>
      </c>
      <c r="C225" s="16"/>
      <c r="D225" s="21">
        <f t="shared" si="12"/>
        <v>100</v>
      </c>
      <c r="E225" s="21">
        <f t="shared" si="13"/>
        <v>0</v>
      </c>
      <c r="F225" s="18">
        <v>1</v>
      </c>
      <c r="G225" s="19">
        <f t="shared" si="14"/>
        <v>1</v>
      </c>
      <c r="H225" s="9" t="str">
        <f t="shared" si="15"/>
        <v>No — 0% funding</v>
      </c>
      <c r="I225" s="22">
        <v>0.1</v>
      </c>
      <c r="J225" s="16" t="s">
        <v>3992</v>
      </c>
    </row>
    <row r="226" spans="1:10" x14ac:dyDescent="0.4">
      <c r="A226" s="16" t="s">
        <v>518</v>
      </c>
      <c r="B226" s="9" t="s">
        <v>519</v>
      </c>
      <c r="C226" s="16"/>
      <c r="D226" s="21">
        <f t="shared" si="12"/>
        <v>100</v>
      </c>
      <c r="E226" s="21">
        <f t="shared" si="13"/>
        <v>0</v>
      </c>
      <c r="F226" s="18">
        <v>1</v>
      </c>
      <c r="G226" s="19">
        <f t="shared" si="14"/>
        <v>1</v>
      </c>
      <c r="H226" s="9" t="str">
        <f t="shared" si="15"/>
        <v>No — 0% funding</v>
      </c>
      <c r="I226" s="22">
        <v>0.1</v>
      </c>
      <c r="J226" s="16" t="s">
        <v>3993</v>
      </c>
    </row>
    <row r="227" spans="1:10" x14ac:dyDescent="0.4">
      <c r="A227" s="12" t="s">
        <v>520</v>
      </c>
      <c r="B227" s="8" t="s">
        <v>521</v>
      </c>
      <c r="C227" s="12"/>
      <c r="D227" s="20">
        <f t="shared" si="12"/>
        <v>33.898305084745758</v>
      </c>
      <c r="E227" s="20">
        <f t="shared" si="13"/>
        <v>66.101694915254242</v>
      </c>
      <c r="F227" s="14">
        <v>2.95</v>
      </c>
      <c r="G227" s="15">
        <f t="shared" si="14"/>
        <v>2.9500000000000006</v>
      </c>
      <c r="H227" s="8" t="str">
        <f t="shared" si="15"/>
        <v>Yes</v>
      </c>
      <c r="I227" s="23">
        <v>5</v>
      </c>
      <c r="J227" s="12" t="s">
        <v>3994</v>
      </c>
    </row>
    <row r="228" spans="1:10" x14ac:dyDescent="0.4">
      <c r="A228" s="16" t="s">
        <v>522</v>
      </c>
      <c r="B228" s="9" t="s">
        <v>523</v>
      </c>
      <c r="C228" s="16"/>
      <c r="D228" s="21">
        <f t="shared" si="12"/>
        <v>100</v>
      </c>
      <c r="E228" s="21">
        <f t="shared" si="13"/>
        <v>0</v>
      </c>
      <c r="F228" s="18">
        <v>1</v>
      </c>
      <c r="G228" s="19">
        <f t="shared" si="14"/>
        <v>1</v>
      </c>
      <c r="H228" s="9" t="str">
        <f t="shared" si="15"/>
        <v>No — 0% funding</v>
      </c>
      <c r="I228" s="22">
        <v>0.1</v>
      </c>
      <c r="J228" s="16" t="s">
        <v>3995</v>
      </c>
    </row>
    <row r="229" spans="1:10" x14ac:dyDescent="0.4">
      <c r="A229" s="16" t="s">
        <v>524</v>
      </c>
      <c r="B229" s="9" t="s">
        <v>525</v>
      </c>
      <c r="C229" s="16"/>
      <c r="D229" s="21">
        <f t="shared" si="12"/>
        <v>100</v>
      </c>
      <c r="E229" s="21">
        <f t="shared" si="13"/>
        <v>0</v>
      </c>
      <c r="F229" s="18">
        <v>1</v>
      </c>
      <c r="G229" s="19">
        <f t="shared" si="14"/>
        <v>1</v>
      </c>
      <c r="H229" s="9" t="str">
        <f t="shared" si="15"/>
        <v>No — 0% funding</v>
      </c>
      <c r="I229" s="22">
        <v>0.1</v>
      </c>
      <c r="J229" s="16" t="s">
        <v>3996</v>
      </c>
    </row>
    <row r="230" spans="1:10" x14ac:dyDescent="0.4">
      <c r="A230" s="12" t="s">
        <v>526</v>
      </c>
      <c r="B230" s="8" t="s">
        <v>527</v>
      </c>
      <c r="C230" s="12"/>
      <c r="D230" s="20">
        <f t="shared" si="12"/>
        <v>35.842293906810035</v>
      </c>
      <c r="E230" s="20">
        <f t="shared" si="13"/>
        <v>64.157706093189972</v>
      </c>
      <c r="F230" s="14">
        <v>2.79</v>
      </c>
      <c r="G230" s="15">
        <f t="shared" si="14"/>
        <v>2.79</v>
      </c>
      <c r="H230" s="8" t="str">
        <f t="shared" si="15"/>
        <v>Yes</v>
      </c>
      <c r="I230" s="23">
        <v>5</v>
      </c>
      <c r="J230" s="12" t="s">
        <v>3997</v>
      </c>
    </row>
    <row r="231" spans="1:10" x14ac:dyDescent="0.4">
      <c r="A231" s="16" t="s">
        <v>528</v>
      </c>
      <c r="B231" s="9" t="s">
        <v>529</v>
      </c>
      <c r="C231" s="16"/>
      <c r="D231" s="21">
        <f t="shared" si="12"/>
        <v>100</v>
      </c>
      <c r="E231" s="21">
        <f t="shared" si="13"/>
        <v>0</v>
      </c>
      <c r="F231" s="18">
        <v>1</v>
      </c>
      <c r="G231" s="19">
        <f t="shared" si="14"/>
        <v>1</v>
      </c>
      <c r="H231" s="9" t="str">
        <f t="shared" si="15"/>
        <v>No — 0% funding</v>
      </c>
      <c r="I231" s="22">
        <v>0.1</v>
      </c>
      <c r="J231" s="16" t="s">
        <v>3998</v>
      </c>
    </row>
    <row r="232" spans="1:10" x14ac:dyDescent="0.4">
      <c r="A232" s="12" t="s">
        <v>530</v>
      </c>
      <c r="B232" s="8" t="s">
        <v>531</v>
      </c>
      <c r="C232" s="12"/>
      <c r="D232" s="20">
        <f t="shared" si="12"/>
        <v>34.965034965034967</v>
      </c>
      <c r="E232" s="20">
        <f t="shared" si="13"/>
        <v>65.03496503496504</v>
      </c>
      <c r="F232" s="14">
        <v>2.86</v>
      </c>
      <c r="G232" s="15">
        <f t="shared" si="14"/>
        <v>2.86</v>
      </c>
      <c r="H232" s="8" t="str">
        <f t="shared" si="15"/>
        <v>Yes</v>
      </c>
      <c r="I232" s="23">
        <v>2</v>
      </c>
      <c r="J232" s="12" t="s">
        <v>3999</v>
      </c>
    </row>
    <row r="233" spans="1:10" x14ac:dyDescent="0.4">
      <c r="A233" s="12" t="s">
        <v>532</v>
      </c>
      <c r="B233" s="8" t="s">
        <v>533</v>
      </c>
      <c r="C233" s="12"/>
      <c r="D233" s="20">
        <f t="shared" si="12"/>
        <v>38.022813688212928</v>
      </c>
      <c r="E233" s="20">
        <f t="shared" si="13"/>
        <v>61.977186311787072</v>
      </c>
      <c r="F233" s="14">
        <v>2.63</v>
      </c>
      <c r="G233" s="15">
        <f t="shared" si="14"/>
        <v>2.63</v>
      </c>
      <c r="H233" s="8" t="str">
        <f t="shared" si="15"/>
        <v>Yes</v>
      </c>
      <c r="I233" s="23">
        <v>2</v>
      </c>
      <c r="J233" s="12" t="s">
        <v>4000</v>
      </c>
    </row>
    <row r="234" spans="1:10" x14ac:dyDescent="0.4">
      <c r="A234" s="12" t="s">
        <v>534</v>
      </c>
      <c r="B234" s="8" t="s">
        <v>535</v>
      </c>
      <c r="C234" s="12"/>
      <c r="D234" s="20">
        <f t="shared" si="12"/>
        <v>25</v>
      </c>
      <c r="E234" s="20">
        <f t="shared" si="13"/>
        <v>75</v>
      </c>
      <c r="F234" s="14">
        <v>4</v>
      </c>
      <c r="G234" s="15">
        <f t="shared" si="14"/>
        <v>4</v>
      </c>
      <c r="H234" s="8" t="str">
        <f t="shared" si="15"/>
        <v>Yes</v>
      </c>
      <c r="I234" s="23">
        <v>25</v>
      </c>
      <c r="J234" s="12" t="s">
        <v>4001</v>
      </c>
    </row>
    <row r="235" spans="1:10" x14ac:dyDescent="0.4">
      <c r="A235" s="12" t="s">
        <v>536</v>
      </c>
      <c r="B235" s="8" t="s">
        <v>537</v>
      </c>
      <c r="C235" s="12"/>
      <c r="D235" s="20">
        <f t="shared" si="12"/>
        <v>35.842293906810035</v>
      </c>
      <c r="E235" s="20">
        <f t="shared" si="13"/>
        <v>64.157706093189972</v>
      </c>
      <c r="F235" s="14">
        <v>2.79</v>
      </c>
      <c r="G235" s="15">
        <f t="shared" si="14"/>
        <v>2.79</v>
      </c>
      <c r="H235" s="8" t="str">
        <f t="shared" si="15"/>
        <v>Yes</v>
      </c>
      <c r="I235" s="23">
        <v>2</v>
      </c>
      <c r="J235" s="12" t="s">
        <v>4002</v>
      </c>
    </row>
    <row r="236" spans="1:10" x14ac:dyDescent="0.4">
      <c r="A236" s="16" t="s">
        <v>538</v>
      </c>
      <c r="B236" s="9" t="s">
        <v>539</v>
      </c>
      <c r="C236" s="16"/>
      <c r="D236" s="21">
        <f t="shared" si="12"/>
        <v>100</v>
      </c>
      <c r="E236" s="21">
        <f t="shared" si="13"/>
        <v>0</v>
      </c>
      <c r="F236" s="18">
        <v>1</v>
      </c>
      <c r="G236" s="19">
        <f t="shared" si="14"/>
        <v>1</v>
      </c>
      <c r="H236" s="9" t="str">
        <f t="shared" si="15"/>
        <v>No — 0% funding</v>
      </c>
      <c r="I236" s="22">
        <v>0.1</v>
      </c>
      <c r="J236" s="16" t="s">
        <v>4003</v>
      </c>
    </row>
    <row r="237" spans="1:10" x14ac:dyDescent="0.4">
      <c r="A237" s="12" t="s">
        <v>542</v>
      </c>
      <c r="B237" s="8" t="s">
        <v>543</v>
      </c>
      <c r="C237" s="12"/>
      <c r="D237" s="20">
        <f t="shared" si="12"/>
        <v>26.525198938992041</v>
      </c>
      <c r="E237" s="20">
        <f t="shared" si="13"/>
        <v>73.474801061007952</v>
      </c>
      <c r="F237" s="14">
        <v>3.77</v>
      </c>
      <c r="G237" s="15">
        <f t="shared" si="14"/>
        <v>3.77</v>
      </c>
      <c r="H237" s="8" t="str">
        <f t="shared" si="15"/>
        <v>Yes</v>
      </c>
      <c r="I237" s="23">
        <v>1</v>
      </c>
      <c r="J237" s="12" t="s">
        <v>4004</v>
      </c>
    </row>
    <row r="238" spans="1:10" x14ac:dyDescent="0.4">
      <c r="A238" s="12" t="s">
        <v>544</v>
      </c>
      <c r="B238" s="8" t="s">
        <v>545</v>
      </c>
      <c r="C238" s="12"/>
      <c r="D238" s="20">
        <f t="shared" si="12"/>
        <v>34.965034965034967</v>
      </c>
      <c r="E238" s="20">
        <f t="shared" si="13"/>
        <v>65.03496503496504</v>
      </c>
      <c r="F238" s="14">
        <v>2.86</v>
      </c>
      <c r="G238" s="15">
        <f t="shared" si="14"/>
        <v>2.86</v>
      </c>
      <c r="H238" s="8" t="str">
        <f t="shared" si="15"/>
        <v>Yes</v>
      </c>
      <c r="I238" s="23">
        <v>2</v>
      </c>
      <c r="J238" s="12" t="s">
        <v>4005</v>
      </c>
    </row>
    <row r="239" spans="1:10" x14ac:dyDescent="0.4">
      <c r="A239" s="16" t="s">
        <v>548</v>
      </c>
      <c r="B239" s="9" t="s">
        <v>549</v>
      </c>
      <c r="C239" s="16"/>
      <c r="D239" s="21">
        <f t="shared" si="12"/>
        <v>100</v>
      </c>
      <c r="E239" s="21">
        <f t="shared" si="13"/>
        <v>0</v>
      </c>
      <c r="F239" s="18">
        <v>1</v>
      </c>
      <c r="G239" s="19">
        <f t="shared" si="14"/>
        <v>1</v>
      </c>
      <c r="H239" s="9" t="str">
        <f t="shared" si="15"/>
        <v>No — 0% funding</v>
      </c>
      <c r="I239" s="22">
        <v>0.1</v>
      </c>
      <c r="J239" s="16" t="s">
        <v>4006</v>
      </c>
    </row>
    <row r="240" spans="1:10" x14ac:dyDescent="0.4">
      <c r="A240" s="12" t="s">
        <v>550</v>
      </c>
      <c r="B240" s="8" t="s">
        <v>551</v>
      </c>
      <c r="C240" s="12"/>
      <c r="D240" s="20">
        <f t="shared" si="12"/>
        <v>34.843205574912893</v>
      </c>
      <c r="E240" s="20">
        <f t="shared" si="13"/>
        <v>65.156794425087099</v>
      </c>
      <c r="F240" s="14">
        <v>2.87</v>
      </c>
      <c r="G240" s="15">
        <f t="shared" si="14"/>
        <v>2.8699999999999997</v>
      </c>
      <c r="H240" s="8" t="str">
        <f t="shared" si="15"/>
        <v>Yes</v>
      </c>
      <c r="I240" s="23">
        <v>5</v>
      </c>
      <c r="J240" s="12" t="s">
        <v>4007</v>
      </c>
    </row>
    <row r="241" spans="1:10" x14ac:dyDescent="0.4">
      <c r="A241" s="16" t="s">
        <v>552</v>
      </c>
      <c r="B241" s="9" t="s">
        <v>553</v>
      </c>
      <c r="C241" s="16"/>
      <c r="D241" s="21">
        <f t="shared" si="12"/>
        <v>100</v>
      </c>
      <c r="E241" s="21">
        <f t="shared" si="13"/>
        <v>0</v>
      </c>
      <c r="F241" s="18">
        <v>1</v>
      </c>
      <c r="G241" s="19">
        <f t="shared" si="14"/>
        <v>1</v>
      </c>
      <c r="H241" s="9" t="str">
        <f t="shared" si="15"/>
        <v>No — 0% funding</v>
      </c>
      <c r="I241" s="22">
        <v>0.1</v>
      </c>
      <c r="J241" s="16" t="s">
        <v>4008</v>
      </c>
    </row>
    <row r="242" spans="1:10" x14ac:dyDescent="0.4">
      <c r="A242" s="12" t="s">
        <v>554</v>
      </c>
      <c r="B242" s="8" t="s">
        <v>555</v>
      </c>
      <c r="C242" s="12"/>
      <c r="D242" s="20">
        <f t="shared" si="12"/>
        <v>40</v>
      </c>
      <c r="E242" s="20">
        <f t="shared" si="13"/>
        <v>60</v>
      </c>
      <c r="F242" s="14">
        <v>2.5</v>
      </c>
      <c r="G242" s="15">
        <f t="shared" si="14"/>
        <v>2.5</v>
      </c>
      <c r="H242" s="8" t="str">
        <f t="shared" si="15"/>
        <v>Yes</v>
      </c>
      <c r="I242" s="23">
        <v>1</v>
      </c>
      <c r="J242" s="12" t="s">
        <v>4009</v>
      </c>
    </row>
    <row r="243" spans="1:10" x14ac:dyDescent="0.4">
      <c r="A243" s="12" t="s">
        <v>556</v>
      </c>
      <c r="B243" s="8" t="s">
        <v>557</v>
      </c>
      <c r="C243" s="12"/>
      <c r="D243" s="20">
        <f t="shared" si="12"/>
        <v>21.459227467811157</v>
      </c>
      <c r="E243" s="20">
        <f t="shared" si="13"/>
        <v>78.540772532188839</v>
      </c>
      <c r="F243" s="14">
        <v>4.66</v>
      </c>
      <c r="G243" s="15">
        <f t="shared" si="14"/>
        <v>4.66</v>
      </c>
      <c r="H243" s="8" t="str">
        <f t="shared" si="15"/>
        <v>Yes</v>
      </c>
      <c r="I243" s="23">
        <v>50</v>
      </c>
      <c r="J243" s="12" t="s">
        <v>4010</v>
      </c>
    </row>
    <row r="244" spans="1:10" x14ac:dyDescent="0.4">
      <c r="A244" s="12" t="s">
        <v>558</v>
      </c>
      <c r="B244" s="8" t="s">
        <v>559</v>
      </c>
      <c r="C244" s="12"/>
      <c r="D244" s="20">
        <f t="shared" si="12"/>
        <v>22.675736961451246</v>
      </c>
      <c r="E244" s="20">
        <f t="shared" si="13"/>
        <v>77.32426303854875</v>
      </c>
      <c r="F244" s="14">
        <v>4.41</v>
      </c>
      <c r="G244" s="15">
        <f t="shared" si="14"/>
        <v>4.41</v>
      </c>
      <c r="H244" s="8" t="str">
        <f t="shared" si="15"/>
        <v>Yes</v>
      </c>
      <c r="I244" s="23">
        <v>50</v>
      </c>
      <c r="J244" s="12" t="s">
        <v>4011</v>
      </c>
    </row>
    <row r="245" spans="1:10" x14ac:dyDescent="0.4">
      <c r="A245" s="12" t="s">
        <v>560</v>
      </c>
      <c r="B245" s="8" t="s">
        <v>561</v>
      </c>
      <c r="C245" s="12"/>
      <c r="D245" s="20">
        <f t="shared" si="12"/>
        <v>32.258064516129032</v>
      </c>
      <c r="E245" s="20">
        <f t="shared" si="13"/>
        <v>67.741935483870975</v>
      </c>
      <c r="F245" s="14">
        <v>3.1</v>
      </c>
      <c r="G245" s="15">
        <f t="shared" si="14"/>
        <v>3.1</v>
      </c>
      <c r="H245" s="8" t="str">
        <f t="shared" si="15"/>
        <v>Yes</v>
      </c>
      <c r="I245" s="23">
        <v>10</v>
      </c>
      <c r="J245" s="12" t="s">
        <v>4012</v>
      </c>
    </row>
    <row r="246" spans="1:10" x14ac:dyDescent="0.4">
      <c r="A246" s="16" t="s">
        <v>562</v>
      </c>
      <c r="B246" s="9" t="s">
        <v>563</v>
      </c>
      <c r="C246" s="16"/>
      <c r="D246" s="21">
        <f t="shared" si="12"/>
        <v>100</v>
      </c>
      <c r="E246" s="21">
        <f t="shared" si="13"/>
        <v>0</v>
      </c>
      <c r="F246" s="18">
        <v>1</v>
      </c>
      <c r="G246" s="19">
        <f t="shared" si="14"/>
        <v>1</v>
      </c>
      <c r="H246" s="9" t="str">
        <f t="shared" si="15"/>
        <v>No — 0% funding</v>
      </c>
      <c r="I246" s="22">
        <v>0.1</v>
      </c>
      <c r="J246" s="16" t="s">
        <v>4013</v>
      </c>
    </row>
    <row r="247" spans="1:10" x14ac:dyDescent="0.4">
      <c r="A247" s="12" t="s">
        <v>564</v>
      </c>
      <c r="B247" s="8" t="s">
        <v>565</v>
      </c>
      <c r="C247" s="12"/>
      <c r="D247" s="20">
        <f t="shared" si="12"/>
        <v>20</v>
      </c>
      <c r="E247" s="20">
        <f t="shared" si="13"/>
        <v>80</v>
      </c>
      <c r="F247" s="14">
        <v>5</v>
      </c>
      <c r="G247" s="15">
        <f t="shared" si="14"/>
        <v>5</v>
      </c>
      <c r="H247" s="8" t="str">
        <f t="shared" si="15"/>
        <v>Yes</v>
      </c>
      <c r="I247" s="23">
        <v>50</v>
      </c>
      <c r="J247" s="12" t="s">
        <v>4014</v>
      </c>
    </row>
    <row r="248" spans="1:10" x14ac:dyDescent="0.4">
      <c r="A248" s="12" t="s">
        <v>566</v>
      </c>
      <c r="B248" s="8" t="s">
        <v>567</v>
      </c>
      <c r="C248" s="12"/>
      <c r="D248" s="20">
        <f t="shared" si="12"/>
        <v>30.03003003003003</v>
      </c>
      <c r="E248" s="20">
        <f t="shared" si="13"/>
        <v>69.969969969969966</v>
      </c>
      <c r="F248" s="14">
        <v>3.33</v>
      </c>
      <c r="G248" s="15">
        <f t="shared" si="14"/>
        <v>3.33</v>
      </c>
      <c r="H248" s="8" t="str">
        <f t="shared" si="15"/>
        <v>Yes</v>
      </c>
      <c r="I248" s="23">
        <v>10</v>
      </c>
      <c r="J248" s="12" t="s">
        <v>4015</v>
      </c>
    </row>
    <row r="249" spans="1:10" x14ac:dyDescent="0.4">
      <c r="A249" s="12" t="s">
        <v>568</v>
      </c>
      <c r="B249" s="8" t="s">
        <v>569</v>
      </c>
      <c r="C249" s="12"/>
      <c r="D249" s="20">
        <f t="shared" si="12"/>
        <v>20</v>
      </c>
      <c r="E249" s="20">
        <f t="shared" si="13"/>
        <v>80</v>
      </c>
      <c r="F249" s="14">
        <v>5</v>
      </c>
      <c r="G249" s="15">
        <f t="shared" si="14"/>
        <v>5</v>
      </c>
      <c r="H249" s="8" t="str">
        <f t="shared" si="15"/>
        <v>Yes</v>
      </c>
      <c r="I249" s="23">
        <v>1</v>
      </c>
      <c r="J249" s="12" t="s">
        <v>4016</v>
      </c>
    </row>
    <row r="250" spans="1:10" x14ac:dyDescent="0.4">
      <c r="A250" s="12" t="s">
        <v>570</v>
      </c>
      <c r="B250" s="8" t="s">
        <v>571</v>
      </c>
      <c r="C250" s="12"/>
      <c r="D250" s="20">
        <f t="shared" si="12"/>
        <v>30.03003003003003</v>
      </c>
      <c r="E250" s="20">
        <f t="shared" si="13"/>
        <v>69.969969969969966</v>
      </c>
      <c r="F250" s="14">
        <v>3.33</v>
      </c>
      <c r="G250" s="15">
        <f t="shared" si="14"/>
        <v>3.33</v>
      </c>
      <c r="H250" s="8" t="str">
        <f t="shared" si="15"/>
        <v>Yes</v>
      </c>
      <c r="I250" s="23">
        <v>1</v>
      </c>
      <c r="J250" s="12" t="s">
        <v>4017</v>
      </c>
    </row>
    <row r="251" spans="1:10" x14ac:dyDescent="0.4">
      <c r="A251" s="12" t="s">
        <v>572</v>
      </c>
      <c r="B251" s="8" t="s">
        <v>573</v>
      </c>
      <c r="C251" s="12"/>
      <c r="D251" s="20">
        <f t="shared" si="12"/>
        <v>20</v>
      </c>
      <c r="E251" s="20">
        <f t="shared" si="13"/>
        <v>80</v>
      </c>
      <c r="F251" s="14">
        <v>5</v>
      </c>
      <c r="G251" s="15">
        <f t="shared" si="14"/>
        <v>5</v>
      </c>
      <c r="H251" s="8" t="str">
        <f t="shared" si="15"/>
        <v>Yes</v>
      </c>
      <c r="I251" s="23">
        <v>1</v>
      </c>
      <c r="J251" s="12" t="s">
        <v>4018</v>
      </c>
    </row>
    <row r="252" spans="1:10" x14ac:dyDescent="0.4">
      <c r="A252" s="16" t="s">
        <v>574</v>
      </c>
      <c r="B252" s="9" t="s">
        <v>575</v>
      </c>
      <c r="C252" s="16"/>
      <c r="D252" s="21">
        <f t="shared" si="12"/>
        <v>100</v>
      </c>
      <c r="E252" s="21">
        <f t="shared" si="13"/>
        <v>0</v>
      </c>
      <c r="F252" s="18">
        <v>1</v>
      </c>
      <c r="G252" s="19">
        <f t="shared" si="14"/>
        <v>1</v>
      </c>
      <c r="H252" s="9" t="str">
        <f t="shared" si="15"/>
        <v>No — 0% funding</v>
      </c>
      <c r="I252" s="22">
        <v>1</v>
      </c>
      <c r="J252" s="16" t="s">
        <v>4019</v>
      </c>
    </row>
    <row r="253" spans="1:10" x14ac:dyDescent="0.4">
      <c r="A253" s="12" t="s">
        <v>576</v>
      </c>
      <c r="B253" s="8" t="s">
        <v>577</v>
      </c>
      <c r="C253" s="12"/>
      <c r="D253" s="20">
        <f t="shared" si="12"/>
        <v>33.003300330033007</v>
      </c>
      <c r="E253" s="20">
        <f t="shared" si="13"/>
        <v>66.996699669967001</v>
      </c>
      <c r="F253" s="14">
        <v>3.03</v>
      </c>
      <c r="G253" s="15">
        <f t="shared" si="14"/>
        <v>3.03</v>
      </c>
      <c r="H253" s="8" t="str">
        <f t="shared" si="15"/>
        <v>Yes</v>
      </c>
      <c r="I253" s="23">
        <v>10</v>
      </c>
      <c r="J253" s="12" t="s">
        <v>4020</v>
      </c>
    </row>
    <row r="254" spans="1:10" x14ac:dyDescent="0.4">
      <c r="A254" s="12" t="s">
        <v>578</v>
      </c>
      <c r="B254" s="8" t="s">
        <v>579</v>
      </c>
      <c r="C254" s="12"/>
      <c r="D254" s="20">
        <f t="shared" si="12"/>
        <v>50</v>
      </c>
      <c r="E254" s="20">
        <f t="shared" si="13"/>
        <v>50</v>
      </c>
      <c r="F254" s="14">
        <v>2</v>
      </c>
      <c r="G254" s="15">
        <f t="shared" si="14"/>
        <v>2</v>
      </c>
      <c r="H254" s="8" t="str">
        <f t="shared" si="15"/>
        <v>Yes</v>
      </c>
      <c r="I254" s="23">
        <v>1</v>
      </c>
      <c r="J254" s="12" t="s">
        <v>4021</v>
      </c>
    </row>
    <row r="255" spans="1:10" x14ac:dyDescent="0.4">
      <c r="A255" s="16" t="s">
        <v>580</v>
      </c>
      <c r="B255" s="9" t="s">
        <v>581</v>
      </c>
      <c r="C255" s="16"/>
      <c r="D255" s="21">
        <f t="shared" si="12"/>
        <v>100</v>
      </c>
      <c r="E255" s="21">
        <f t="shared" si="13"/>
        <v>0</v>
      </c>
      <c r="F255" s="18">
        <v>1</v>
      </c>
      <c r="G255" s="19">
        <f t="shared" si="14"/>
        <v>1</v>
      </c>
      <c r="H255" s="9" t="str">
        <f t="shared" si="15"/>
        <v>No — 0% funding</v>
      </c>
      <c r="I255" s="22">
        <v>0.1</v>
      </c>
      <c r="J255" s="16" t="s">
        <v>4022</v>
      </c>
    </row>
    <row r="256" spans="1:10" x14ac:dyDescent="0.4">
      <c r="A256" s="16" t="s">
        <v>582</v>
      </c>
      <c r="B256" s="9" t="s">
        <v>583</v>
      </c>
      <c r="C256" s="16"/>
      <c r="D256" s="21">
        <f t="shared" si="12"/>
        <v>100</v>
      </c>
      <c r="E256" s="21">
        <f t="shared" si="13"/>
        <v>0</v>
      </c>
      <c r="F256" s="18">
        <v>1</v>
      </c>
      <c r="G256" s="19">
        <f t="shared" si="14"/>
        <v>1</v>
      </c>
      <c r="H256" s="9" t="str">
        <f t="shared" si="15"/>
        <v>No — 0% funding</v>
      </c>
      <c r="I256" s="22">
        <v>0.1</v>
      </c>
      <c r="J256" s="16" t="s">
        <v>4023</v>
      </c>
    </row>
    <row r="257" spans="1:10" x14ac:dyDescent="0.4">
      <c r="A257" s="12" t="s">
        <v>584</v>
      </c>
      <c r="B257" s="8" t="s">
        <v>585</v>
      </c>
      <c r="C257" s="12"/>
      <c r="D257" s="20">
        <f t="shared" si="12"/>
        <v>34.965034965034967</v>
      </c>
      <c r="E257" s="20">
        <f t="shared" si="13"/>
        <v>65.03496503496504</v>
      </c>
      <c r="F257" s="14">
        <v>2.86</v>
      </c>
      <c r="G257" s="15">
        <f t="shared" si="14"/>
        <v>2.86</v>
      </c>
      <c r="H257" s="8" t="str">
        <f t="shared" si="15"/>
        <v>Yes</v>
      </c>
      <c r="I257" s="23">
        <v>2</v>
      </c>
      <c r="J257" s="12" t="s">
        <v>4024</v>
      </c>
    </row>
    <row r="258" spans="1:10" x14ac:dyDescent="0.4">
      <c r="A258" s="12" t="s">
        <v>586</v>
      </c>
      <c r="B258" s="8" t="s">
        <v>587</v>
      </c>
      <c r="C258" s="12"/>
      <c r="D258" s="20">
        <f t="shared" si="12"/>
        <v>25</v>
      </c>
      <c r="E258" s="20">
        <f t="shared" si="13"/>
        <v>75</v>
      </c>
      <c r="F258" s="14">
        <v>4</v>
      </c>
      <c r="G258" s="15">
        <f t="shared" si="14"/>
        <v>4</v>
      </c>
      <c r="H258" s="8" t="str">
        <f t="shared" si="15"/>
        <v>Yes</v>
      </c>
      <c r="I258" s="23">
        <v>25</v>
      </c>
      <c r="J258" s="12" t="s">
        <v>4025</v>
      </c>
    </row>
    <row r="259" spans="1:10" x14ac:dyDescent="0.4">
      <c r="A259" s="12" t="s">
        <v>588</v>
      </c>
      <c r="B259" s="8" t="s">
        <v>589</v>
      </c>
      <c r="C259" s="12"/>
      <c r="D259" s="20">
        <f t="shared" si="12"/>
        <v>22.988505747126439</v>
      </c>
      <c r="E259" s="20">
        <f t="shared" si="13"/>
        <v>77.011494252873561</v>
      </c>
      <c r="F259" s="14">
        <v>4.3499999999999996</v>
      </c>
      <c r="G259" s="15">
        <f t="shared" si="14"/>
        <v>4.3499999999999996</v>
      </c>
      <c r="H259" s="8" t="str">
        <f t="shared" si="15"/>
        <v>Yes</v>
      </c>
      <c r="I259" s="23">
        <v>50</v>
      </c>
      <c r="J259" s="12" t="s">
        <v>4026</v>
      </c>
    </row>
    <row r="260" spans="1:10" x14ac:dyDescent="0.4">
      <c r="A260" s="12" t="s">
        <v>590</v>
      </c>
      <c r="B260" s="8" t="s">
        <v>591</v>
      </c>
      <c r="C260" s="12"/>
      <c r="D260" s="20">
        <f t="shared" si="12"/>
        <v>30.03003003003003</v>
      </c>
      <c r="E260" s="20">
        <f t="shared" si="13"/>
        <v>69.969969969969966</v>
      </c>
      <c r="F260" s="14">
        <v>3.33</v>
      </c>
      <c r="G260" s="15">
        <f t="shared" si="14"/>
        <v>3.33</v>
      </c>
      <c r="H260" s="8" t="str">
        <f t="shared" si="15"/>
        <v>Yes</v>
      </c>
      <c r="I260" s="23">
        <v>5</v>
      </c>
      <c r="J260" s="12" t="s">
        <v>4027</v>
      </c>
    </row>
    <row r="261" spans="1:10" x14ac:dyDescent="0.4">
      <c r="A261" s="12" t="s">
        <v>592</v>
      </c>
      <c r="B261" s="8" t="s">
        <v>593</v>
      </c>
      <c r="C261" s="12"/>
      <c r="D261" s="20">
        <f t="shared" si="12"/>
        <v>30.03003003003003</v>
      </c>
      <c r="E261" s="20">
        <f t="shared" si="13"/>
        <v>69.969969969969966</v>
      </c>
      <c r="F261" s="14">
        <v>3.33</v>
      </c>
      <c r="G261" s="15">
        <f t="shared" si="14"/>
        <v>3.33</v>
      </c>
      <c r="H261" s="8" t="str">
        <f t="shared" si="15"/>
        <v>Yes</v>
      </c>
      <c r="I261" s="23">
        <v>5</v>
      </c>
      <c r="J261" s="12" t="s">
        <v>4028</v>
      </c>
    </row>
    <row r="262" spans="1:10" x14ac:dyDescent="0.4">
      <c r="A262" s="12" t="s">
        <v>594</v>
      </c>
      <c r="B262" s="8" t="s">
        <v>595</v>
      </c>
      <c r="C262" s="12"/>
      <c r="D262" s="20">
        <f t="shared" ref="D262:D325" si="16">IFERROR(100/F262,"")</f>
        <v>40</v>
      </c>
      <c r="E262" s="20">
        <f t="shared" ref="E262:E325" si="17">100-D262</f>
        <v>60</v>
      </c>
      <c r="F262" s="14">
        <v>2.5</v>
      </c>
      <c r="G262" s="15">
        <f t="shared" ref="G262:G325" si="18">IFERROR(100/D262,"")</f>
        <v>2.5</v>
      </c>
      <c r="H262" s="8" t="str">
        <f t="shared" ref="H262:H325" si="19">IF(E262&gt;0,"Yes","No — 0% funding")</f>
        <v>Yes</v>
      </c>
      <c r="I262" s="23">
        <v>1</v>
      </c>
      <c r="J262" s="12" t="s">
        <v>4029</v>
      </c>
    </row>
    <row r="263" spans="1:10" x14ac:dyDescent="0.4">
      <c r="A263" s="12" t="s">
        <v>596</v>
      </c>
      <c r="B263" s="8" t="s">
        <v>597</v>
      </c>
      <c r="C263" s="12"/>
      <c r="D263" s="20">
        <f t="shared" si="16"/>
        <v>36.231884057971016</v>
      </c>
      <c r="E263" s="20">
        <f t="shared" si="17"/>
        <v>63.768115942028984</v>
      </c>
      <c r="F263" s="14">
        <v>2.76</v>
      </c>
      <c r="G263" s="15">
        <f t="shared" si="18"/>
        <v>2.76</v>
      </c>
      <c r="H263" s="8" t="str">
        <f t="shared" si="19"/>
        <v>Yes</v>
      </c>
      <c r="I263" s="23">
        <v>2</v>
      </c>
      <c r="J263" s="12" t="s">
        <v>4030</v>
      </c>
    </row>
    <row r="264" spans="1:10" x14ac:dyDescent="0.4">
      <c r="A264" s="12" t="s">
        <v>598</v>
      </c>
      <c r="B264" s="8" t="s">
        <v>599</v>
      </c>
      <c r="C264" s="12"/>
      <c r="D264" s="20">
        <f t="shared" si="16"/>
        <v>40</v>
      </c>
      <c r="E264" s="20">
        <f t="shared" si="17"/>
        <v>60</v>
      </c>
      <c r="F264" s="14">
        <v>2.5</v>
      </c>
      <c r="G264" s="15">
        <f t="shared" si="18"/>
        <v>2.5</v>
      </c>
      <c r="H264" s="8" t="str">
        <f t="shared" si="19"/>
        <v>Yes</v>
      </c>
      <c r="I264" s="23">
        <v>1</v>
      </c>
      <c r="J264" s="12" t="s">
        <v>4031</v>
      </c>
    </row>
    <row r="265" spans="1:10" x14ac:dyDescent="0.4">
      <c r="A265" s="16" t="s">
        <v>600</v>
      </c>
      <c r="B265" s="9" t="s">
        <v>601</v>
      </c>
      <c r="C265" s="16"/>
      <c r="D265" s="21">
        <f t="shared" si="16"/>
        <v>100</v>
      </c>
      <c r="E265" s="21">
        <f t="shared" si="17"/>
        <v>0</v>
      </c>
      <c r="F265" s="18">
        <v>1</v>
      </c>
      <c r="G265" s="19">
        <f t="shared" si="18"/>
        <v>1</v>
      </c>
      <c r="H265" s="9" t="str">
        <f t="shared" si="19"/>
        <v>No — 0% funding</v>
      </c>
      <c r="I265" s="22">
        <v>0.1</v>
      </c>
      <c r="J265" s="16" t="s">
        <v>4032</v>
      </c>
    </row>
    <row r="266" spans="1:10" x14ac:dyDescent="0.4">
      <c r="A266" s="12" t="s">
        <v>602</v>
      </c>
      <c r="B266" s="8" t="s">
        <v>603</v>
      </c>
      <c r="C266" s="12"/>
      <c r="D266" s="20">
        <f t="shared" si="16"/>
        <v>32.467532467532465</v>
      </c>
      <c r="E266" s="20">
        <f t="shared" si="17"/>
        <v>67.532467532467535</v>
      </c>
      <c r="F266" s="14">
        <v>3.08</v>
      </c>
      <c r="G266" s="15">
        <f t="shared" si="18"/>
        <v>3.08</v>
      </c>
      <c r="H266" s="8" t="str">
        <f t="shared" si="19"/>
        <v>Yes</v>
      </c>
      <c r="I266" s="23">
        <v>5</v>
      </c>
      <c r="J266" s="12" t="s">
        <v>4033</v>
      </c>
    </row>
    <row r="267" spans="1:10" x14ac:dyDescent="0.4">
      <c r="A267" s="12" t="s">
        <v>604</v>
      </c>
      <c r="B267" s="8" t="s">
        <v>605</v>
      </c>
      <c r="C267" s="12"/>
      <c r="D267" s="20">
        <f t="shared" si="16"/>
        <v>30.864197530864196</v>
      </c>
      <c r="E267" s="20">
        <f t="shared" si="17"/>
        <v>69.135802469135797</v>
      </c>
      <c r="F267" s="14">
        <v>3.24</v>
      </c>
      <c r="G267" s="15">
        <f t="shared" si="18"/>
        <v>3.24</v>
      </c>
      <c r="H267" s="8" t="str">
        <f t="shared" si="19"/>
        <v>Yes</v>
      </c>
      <c r="I267" s="23">
        <v>5</v>
      </c>
      <c r="J267" s="12" t="s">
        <v>4034</v>
      </c>
    </row>
    <row r="268" spans="1:10" x14ac:dyDescent="0.4">
      <c r="A268" s="12" t="s">
        <v>606</v>
      </c>
      <c r="B268" s="8" t="s">
        <v>607</v>
      </c>
      <c r="C268" s="12"/>
      <c r="D268" s="20">
        <f t="shared" si="16"/>
        <v>34.965034965034967</v>
      </c>
      <c r="E268" s="20">
        <f t="shared" si="17"/>
        <v>65.03496503496504</v>
      </c>
      <c r="F268" s="14">
        <v>2.86</v>
      </c>
      <c r="G268" s="15">
        <f t="shared" si="18"/>
        <v>2.86</v>
      </c>
      <c r="H268" s="8" t="str">
        <f t="shared" si="19"/>
        <v>Yes</v>
      </c>
      <c r="I268" s="23">
        <v>2</v>
      </c>
      <c r="J268" s="12" t="s">
        <v>4035</v>
      </c>
    </row>
    <row r="269" spans="1:10" x14ac:dyDescent="0.4">
      <c r="A269" s="16" t="s">
        <v>608</v>
      </c>
      <c r="B269" s="9" t="s">
        <v>609</v>
      </c>
      <c r="C269" s="16"/>
      <c r="D269" s="21">
        <f t="shared" si="16"/>
        <v>100</v>
      </c>
      <c r="E269" s="21">
        <f t="shared" si="17"/>
        <v>0</v>
      </c>
      <c r="F269" s="18">
        <v>1</v>
      </c>
      <c r="G269" s="19">
        <f t="shared" si="18"/>
        <v>1</v>
      </c>
      <c r="H269" s="9" t="str">
        <f t="shared" si="19"/>
        <v>No — 0% funding</v>
      </c>
      <c r="I269" s="22">
        <v>0.1</v>
      </c>
      <c r="J269" s="16" t="s">
        <v>4036</v>
      </c>
    </row>
    <row r="270" spans="1:10" x14ac:dyDescent="0.4">
      <c r="A270" s="12" t="s">
        <v>610</v>
      </c>
      <c r="B270" s="8" t="s">
        <v>611</v>
      </c>
      <c r="C270" s="12"/>
      <c r="D270" s="20">
        <f t="shared" si="16"/>
        <v>40.48582995951417</v>
      </c>
      <c r="E270" s="20">
        <f t="shared" si="17"/>
        <v>59.51417004048583</v>
      </c>
      <c r="F270" s="14">
        <v>2.4700000000000002</v>
      </c>
      <c r="G270" s="15">
        <f t="shared" si="18"/>
        <v>2.4700000000000002</v>
      </c>
      <c r="H270" s="8" t="str">
        <f t="shared" si="19"/>
        <v>Yes</v>
      </c>
      <c r="I270" s="23">
        <v>5</v>
      </c>
      <c r="J270" s="12" t="s">
        <v>4037</v>
      </c>
    </row>
    <row r="271" spans="1:10" x14ac:dyDescent="0.4">
      <c r="A271" s="12" t="s">
        <v>612</v>
      </c>
      <c r="B271" s="8" t="s">
        <v>613</v>
      </c>
      <c r="C271" s="12"/>
      <c r="D271" s="20">
        <f t="shared" si="16"/>
        <v>36.764705882352942</v>
      </c>
      <c r="E271" s="20">
        <f t="shared" si="17"/>
        <v>63.235294117647058</v>
      </c>
      <c r="F271" s="14">
        <v>2.72</v>
      </c>
      <c r="G271" s="15">
        <f t="shared" si="18"/>
        <v>2.7199999999999998</v>
      </c>
      <c r="H271" s="8" t="str">
        <f t="shared" si="19"/>
        <v>Yes</v>
      </c>
      <c r="I271" s="23">
        <v>2</v>
      </c>
      <c r="J271" s="12" t="s">
        <v>4038</v>
      </c>
    </row>
    <row r="272" spans="1:10" x14ac:dyDescent="0.4">
      <c r="A272" s="12" t="s">
        <v>614</v>
      </c>
      <c r="B272" s="8" t="s">
        <v>615</v>
      </c>
      <c r="C272" s="12"/>
      <c r="D272" s="20">
        <f t="shared" si="16"/>
        <v>20</v>
      </c>
      <c r="E272" s="20">
        <f t="shared" si="17"/>
        <v>80</v>
      </c>
      <c r="F272" s="14">
        <v>5</v>
      </c>
      <c r="G272" s="15">
        <f t="shared" si="18"/>
        <v>5</v>
      </c>
      <c r="H272" s="8" t="str">
        <f t="shared" si="19"/>
        <v>Yes</v>
      </c>
      <c r="I272" s="23">
        <v>1</v>
      </c>
      <c r="J272" s="12" t="s">
        <v>4039</v>
      </c>
    </row>
    <row r="273" spans="1:10" x14ac:dyDescent="0.4">
      <c r="A273" s="12" t="s">
        <v>616</v>
      </c>
      <c r="B273" s="8" t="s">
        <v>617</v>
      </c>
      <c r="C273" s="12"/>
      <c r="D273" s="20">
        <f t="shared" si="16"/>
        <v>30.03003003003003</v>
      </c>
      <c r="E273" s="20">
        <f t="shared" si="17"/>
        <v>69.969969969969966</v>
      </c>
      <c r="F273" s="14">
        <v>3.33</v>
      </c>
      <c r="G273" s="15">
        <f t="shared" si="18"/>
        <v>3.33</v>
      </c>
      <c r="H273" s="8" t="str">
        <f t="shared" si="19"/>
        <v>Yes</v>
      </c>
      <c r="I273" s="23">
        <v>10</v>
      </c>
      <c r="J273" s="12" t="s">
        <v>4040</v>
      </c>
    </row>
    <row r="274" spans="1:10" x14ac:dyDescent="0.4">
      <c r="A274" s="12" t="s">
        <v>618</v>
      </c>
      <c r="B274" s="8" t="s">
        <v>619</v>
      </c>
      <c r="C274" s="12"/>
      <c r="D274" s="20">
        <f t="shared" si="16"/>
        <v>34.965034965034967</v>
      </c>
      <c r="E274" s="20">
        <f t="shared" si="17"/>
        <v>65.03496503496504</v>
      </c>
      <c r="F274" s="14">
        <v>2.86</v>
      </c>
      <c r="G274" s="15">
        <f t="shared" si="18"/>
        <v>2.86</v>
      </c>
      <c r="H274" s="8" t="str">
        <f t="shared" si="19"/>
        <v>Yes</v>
      </c>
      <c r="I274" s="23">
        <v>2</v>
      </c>
      <c r="J274" s="12" t="s">
        <v>4041</v>
      </c>
    </row>
    <row r="275" spans="1:10" x14ac:dyDescent="0.4">
      <c r="A275" s="12" t="s">
        <v>620</v>
      </c>
      <c r="B275" s="8" t="s">
        <v>621</v>
      </c>
      <c r="C275" s="12"/>
      <c r="D275" s="20">
        <f t="shared" si="16"/>
        <v>31.347962382445143</v>
      </c>
      <c r="E275" s="20">
        <f t="shared" si="17"/>
        <v>68.652037617554853</v>
      </c>
      <c r="F275" s="14">
        <v>3.19</v>
      </c>
      <c r="G275" s="15">
        <f t="shared" si="18"/>
        <v>3.19</v>
      </c>
      <c r="H275" s="8" t="str">
        <f t="shared" si="19"/>
        <v>Yes</v>
      </c>
      <c r="I275" s="23">
        <v>5</v>
      </c>
      <c r="J275" s="12" t="s">
        <v>4042</v>
      </c>
    </row>
    <row r="276" spans="1:10" x14ac:dyDescent="0.4">
      <c r="A276" s="12" t="s">
        <v>622</v>
      </c>
      <c r="B276" s="8" t="s">
        <v>623</v>
      </c>
      <c r="C276" s="12"/>
      <c r="D276" s="20">
        <f t="shared" si="16"/>
        <v>25</v>
      </c>
      <c r="E276" s="20">
        <f t="shared" si="17"/>
        <v>75</v>
      </c>
      <c r="F276" s="14">
        <v>4</v>
      </c>
      <c r="G276" s="15">
        <f t="shared" si="18"/>
        <v>4</v>
      </c>
      <c r="H276" s="8" t="str">
        <f t="shared" si="19"/>
        <v>Yes</v>
      </c>
      <c r="I276" s="23">
        <v>25</v>
      </c>
      <c r="J276" s="12" t="s">
        <v>4043</v>
      </c>
    </row>
    <row r="277" spans="1:10" x14ac:dyDescent="0.4">
      <c r="A277" s="12" t="s">
        <v>624</v>
      </c>
      <c r="B277" s="8" t="s">
        <v>625</v>
      </c>
      <c r="C277" s="12"/>
      <c r="D277" s="20">
        <f t="shared" si="16"/>
        <v>33.222591362126245</v>
      </c>
      <c r="E277" s="20">
        <f t="shared" si="17"/>
        <v>66.777408637873748</v>
      </c>
      <c r="F277" s="14">
        <v>3.01</v>
      </c>
      <c r="G277" s="15">
        <f t="shared" si="18"/>
        <v>3.0100000000000002</v>
      </c>
      <c r="H277" s="8" t="str">
        <f t="shared" si="19"/>
        <v>Yes</v>
      </c>
      <c r="I277" s="23">
        <v>10</v>
      </c>
      <c r="J277" s="12" t="s">
        <v>4044</v>
      </c>
    </row>
    <row r="278" spans="1:10" x14ac:dyDescent="0.4">
      <c r="A278" s="12" t="s">
        <v>626</v>
      </c>
      <c r="B278" s="8" t="s">
        <v>627</v>
      </c>
      <c r="C278" s="12"/>
      <c r="D278" s="20">
        <f t="shared" si="16"/>
        <v>34.965034965034967</v>
      </c>
      <c r="E278" s="20">
        <f t="shared" si="17"/>
        <v>65.03496503496504</v>
      </c>
      <c r="F278" s="14">
        <v>2.86</v>
      </c>
      <c r="G278" s="15">
        <f t="shared" si="18"/>
        <v>2.86</v>
      </c>
      <c r="H278" s="8" t="str">
        <f t="shared" si="19"/>
        <v>Yes</v>
      </c>
      <c r="I278" s="23">
        <v>2</v>
      </c>
      <c r="J278" s="12" t="s">
        <v>4045</v>
      </c>
    </row>
    <row r="279" spans="1:10" x14ac:dyDescent="0.4">
      <c r="A279" s="16" t="s">
        <v>628</v>
      </c>
      <c r="B279" s="9" t="s">
        <v>629</v>
      </c>
      <c r="C279" s="16"/>
      <c r="D279" s="21">
        <f t="shared" si="16"/>
        <v>100</v>
      </c>
      <c r="E279" s="21">
        <f t="shared" si="17"/>
        <v>0</v>
      </c>
      <c r="F279" s="18">
        <v>1</v>
      </c>
      <c r="G279" s="19">
        <f t="shared" si="18"/>
        <v>1</v>
      </c>
      <c r="H279" s="9" t="str">
        <f t="shared" si="19"/>
        <v>No — 0% funding</v>
      </c>
      <c r="I279" s="22">
        <v>0.1</v>
      </c>
      <c r="J279" s="16" t="s">
        <v>4046</v>
      </c>
    </row>
    <row r="280" spans="1:10" x14ac:dyDescent="0.4">
      <c r="A280" s="12" t="s">
        <v>630</v>
      </c>
      <c r="B280" s="8" t="s">
        <v>631</v>
      </c>
      <c r="C280" s="12"/>
      <c r="D280" s="20">
        <f t="shared" si="16"/>
        <v>31.152647975077883</v>
      </c>
      <c r="E280" s="20">
        <f t="shared" si="17"/>
        <v>68.847352024922117</v>
      </c>
      <c r="F280" s="14">
        <v>3.21</v>
      </c>
      <c r="G280" s="15">
        <f t="shared" si="18"/>
        <v>3.21</v>
      </c>
      <c r="H280" s="8" t="str">
        <f t="shared" si="19"/>
        <v>Yes</v>
      </c>
      <c r="I280" s="23">
        <v>5</v>
      </c>
      <c r="J280" s="12" t="s">
        <v>4047</v>
      </c>
    </row>
    <row r="281" spans="1:10" x14ac:dyDescent="0.4">
      <c r="A281" s="12" t="s">
        <v>632</v>
      </c>
      <c r="B281" s="8" t="s">
        <v>633</v>
      </c>
      <c r="C281" s="12"/>
      <c r="D281" s="20">
        <f t="shared" si="16"/>
        <v>39.682539682539684</v>
      </c>
      <c r="E281" s="20">
        <f t="shared" si="17"/>
        <v>60.317460317460316</v>
      </c>
      <c r="F281" s="14">
        <v>2.52</v>
      </c>
      <c r="G281" s="15">
        <f t="shared" si="18"/>
        <v>2.52</v>
      </c>
      <c r="H281" s="8" t="str">
        <f t="shared" si="19"/>
        <v>Yes</v>
      </c>
      <c r="I281" s="23">
        <v>10</v>
      </c>
      <c r="J281" s="12" t="s">
        <v>4048</v>
      </c>
    </row>
    <row r="282" spans="1:10" x14ac:dyDescent="0.4">
      <c r="A282" s="16" t="s">
        <v>634</v>
      </c>
      <c r="B282" s="9" t="s">
        <v>635</v>
      </c>
      <c r="C282" s="16"/>
      <c r="D282" s="21">
        <f t="shared" si="16"/>
        <v>100</v>
      </c>
      <c r="E282" s="21">
        <f t="shared" si="17"/>
        <v>0</v>
      </c>
      <c r="F282" s="18">
        <v>1</v>
      </c>
      <c r="G282" s="19">
        <f t="shared" si="18"/>
        <v>1</v>
      </c>
      <c r="H282" s="9" t="str">
        <f t="shared" si="19"/>
        <v>No — 0% funding</v>
      </c>
      <c r="I282" s="22">
        <v>0.1</v>
      </c>
      <c r="J282" s="16" t="s">
        <v>4049</v>
      </c>
    </row>
    <row r="283" spans="1:10" x14ac:dyDescent="0.4">
      <c r="A283" s="12" t="s">
        <v>636</v>
      </c>
      <c r="B283" s="8" t="s">
        <v>637</v>
      </c>
      <c r="C283" s="12"/>
      <c r="D283" s="20">
        <f t="shared" si="16"/>
        <v>31.152647975077883</v>
      </c>
      <c r="E283" s="20">
        <f t="shared" si="17"/>
        <v>68.847352024922117</v>
      </c>
      <c r="F283" s="14">
        <v>3.21</v>
      </c>
      <c r="G283" s="15">
        <f t="shared" si="18"/>
        <v>3.21</v>
      </c>
      <c r="H283" s="8" t="str">
        <f t="shared" si="19"/>
        <v>Yes</v>
      </c>
      <c r="I283" s="23">
        <v>10</v>
      </c>
      <c r="J283" s="12" t="s">
        <v>4050</v>
      </c>
    </row>
    <row r="284" spans="1:10" x14ac:dyDescent="0.4">
      <c r="A284" s="16" t="s">
        <v>638</v>
      </c>
      <c r="B284" s="9" t="s">
        <v>639</v>
      </c>
      <c r="C284" s="16"/>
      <c r="D284" s="21">
        <f t="shared" si="16"/>
        <v>100</v>
      </c>
      <c r="E284" s="21">
        <f t="shared" si="17"/>
        <v>0</v>
      </c>
      <c r="F284" s="18">
        <v>1</v>
      </c>
      <c r="G284" s="19">
        <f t="shared" si="18"/>
        <v>1</v>
      </c>
      <c r="H284" s="9" t="str">
        <f t="shared" si="19"/>
        <v>No — 0% funding</v>
      </c>
      <c r="I284" s="22">
        <v>0.1</v>
      </c>
      <c r="J284" s="16" t="s">
        <v>4051</v>
      </c>
    </row>
    <row r="285" spans="1:10" x14ac:dyDescent="0.4">
      <c r="A285" s="16" t="s">
        <v>640</v>
      </c>
      <c r="B285" s="9" t="s">
        <v>641</v>
      </c>
      <c r="C285" s="16"/>
      <c r="D285" s="21">
        <f t="shared" si="16"/>
        <v>100</v>
      </c>
      <c r="E285" s="21">
        <f t="shared" si="17"/>
        <v>0</v>
      </c>
      <c r="F285" s="18">
        <v>1</v>
      </c>
      <c r="G285" s="19">
        <f t="shared" si="18"/>
        <v>1</v>
      </c>
      <c r="H285" s="9" t="str">
        <f t="shared" si="19"/>
        <v>No — 0% funding</v>
      </c>
      <c r="I285" s="22">
        <v>0.1</v>
      </c>
      <c r="J285" s="16" t="s">
        <v>4052</v>
      </c>
    </row>
    <row r="286" spans="1:10" x14ac:dyDescent="0.4">
      <c r="A286" s="12" t="s">
        <v>642</v>
      </c>
      <c r="B286" s="8" t="s">
        <v>643</v>
      </c>
      <c r="C286" s="12"/>
      <c r="D286" s="20">
        <f t="shared" si="16"/>
        <v>34.965034965034967</v>
      </c>
      <c r="E286" s="20">
        <f t="shared" si="17"/>
        <v>65.03496503496504</v>
      </c>
      <c r="F286" s="14">
        <v>2.86</v>
      </c>
      <c r="G286" s="15">
        <f t="shared" si="18"/>
        <v>2.86</v>
      </c>
      <c r="H286" s="8" t="str">
        <f t="shared" si="19"/>
        <v>Yes</v>
      </c>
      <c r="I286" s="23">
        <v>2</v>
      </c>
      <c r="J286" s="12" t="s">
        <v>4053</v>
      </c>
    </row>
    <row r="287" spans="1:10" x14ac:dyDescent="0.4">
      <c r="A287" s="12" t="s">
        <v>644</v>
      </c>
      <c r="B287" s="8" t="s">
        <v>645</v>
      </c>
      <c r="C287" s="12"/>
      <c r="D287" s="20">
        <f t="shared" si="16"/>
        <v>34.965034965034967</v>
      </c>
      <c r="E287" s="20">
        <f t="shared" si="17"/>
        <v>65.03496503496504</v>
      </c>
      <c r="F287" s="14">
        <v>2.86</v>
      </c>
      <c r="G287" s="15">
        <f t="shared" si="18"/>
        <v>2.86</v>
      </c>
      <c r="H287" s="8" t="str">
        <f t="shared" si="19"/>
        <v>Yes</v>
      </c>
      <c r="I287" s="23">
        <v>2</v>
      </c>
      <c r="J287" s="12" t="s">
        <v>4054</v>
      </c>
    </row>
    <row r="288" spans="1:10" x14ac:dyDescent="0.4">
      <c r="A288" s="12" t="s">
        <v>646</v>
      </c>
      <c r="B288" s="8" t="s">
        <v>647</v>
      </c>
      <c r="C288" s="12"/>
      <c r="D288" s="20">
        <f t="shared" si="16"/>
        <v>30.03003003003003</v>
      </c>
      <c r="E288" s="20">
        <f t="shared" si="17"/>
        <v>69.969969969969966</v>
      </c>
      <c r="F288" s="14">
        <v>3.33</v>
      </c>
      <c r="G288" s="15">
        <f t="shared" si="18"/>
        <v>3.33</v>
      </c>
      <c r="H288" s="8" t="str">
        <f t="shared" si="19"/>
        <v>Yes</v>
      </c>
      <c r="I288" s="23">
        <v>10</v>
      </c>
      <c r="J288" s="12" t="s">
        <v>4055</v>
      </c>
    </row>
    <row r="289" spans="1:10" x14ac:dyDescent="0.4">
      <c r="A289" s="16" t="s">
        <v>648</v>
      </c>
      <c r="B289" s="9" t="s">
        <v>649</v>
      </c>
      <c r="C289" s="16"/>
      <c r="D289" s="21">
        <f t="shared" si="16"/>
        <v>100</v>
      </c>
      <c r="E289" s="21">
        <f t="shared" si="17"/>
        <v>0</v>
      </c>
      <c r="F289" s="18">
        <v>1</v>
      </c>
      <c r="G289" s="19">
        <f t="shared" si="18"/>
        <v>1</v>
      </c>
      <c r="H289" s="9" t="str">
        <f t="shared" si="19"/>
        <v>No — 0% funding</v>
      </c>
      <c r="I289" s="22">
        <v>0.1</v>
      </c>
      <c r="J289" s="16" t="s">
        <v>4056</v>
      </c>
    </row>
    <row r="290" spans="1:10" x14ac:dyDescent="0.4">
      <c r="A290" s="12" t="s">
        <v>650</v>
      </c>
      <c r="B290" s="8" t="s">
        <v>651</v>
      </c>
      <c r="C290" s="12"/>
      <c r="D290" s="20">
        <f t="shared" si="16"/>
        <v>33.557046979865774</v>
      </c>
      <c r="E290" s="20">
        <f t="shared" si="17"/>
        <v>66.442953020134226</v>
      </c>
      <c r="F290" s="14">
        <v>2.98</v>
      </c>
      <c r="G290" s="15">
        <f t="shared" si="18"/>
        <v>2.98</v>
      </c>
      <c r="H290" s="8" t="str">
        <f t="shared" si="19"/>
        <v>Yes</v>
      </c>
      <c r="I290" s="23">
        <v>5</v>
      </c>
      <c r="J290" s="12" t="s">
        <v>4057</v>
      </c>
    </row>
    <row r="291" spans="1:10" x14ac:dyDescent="0.4">
      <c r="A291" s="12" t="s">
        <v>652</v>
      </c>
      <c r="B291" s="8" t="s">
        <v>653</v>
      </c>
      <c r="C291" s="12"/>
      <c r="D291" s="20">
        <f t="shared" si="16"/>
        <v>25</v>
      </c>
      <c r="E291" s="20">
        <f t="shared" si="17"/>
        <v>75</v>
      </c>
      <c r="F291" s="14">
        <v>4</v>
      </c>
      <c r="G291" s="15">
        <f t="shared" si="18"/>
        <v>4</v>
      </c>
      <c r="H291" s="8" t="str">
        <f t="shared" si="19"/>
        <v>Yes</v>
      </c>
      <c r="I291" s="23">
        <v>25</v>
      </c>
      <c r="J291" s="12" t="s">
        <v>4058</v>
      </c>
    </row>
    <row r="292" spans="1:10" x14ac:dyDescent="0.4">
      <c r="A292" s="12" t="s">
        <v>654</v>
      </c>
      <c r="B292" s="8" t="s">
        <v>655</v>
      </c>
      <c r="C292" s="12"/>
      <c r="D292" s="20">
        <f t="shared" si="16"/>
        <v>34.965034965034967</v>
      </c>
      <c r="E292" s="20">
        <f t="shared" si="17"/>
        <v>65.03496503496504</v>
      </c>
      <c r="F292" s="14">
        <v>2.86</v>
      </c>
      <c r="G292" s="15">
        <f t="shared" si="18"/>
        <v>2.86</v>
      </c>
      <c r="H292" s="8" t="str">
        <f t="shared" si="19"/>
        <v>Yes</v>
      </c>
      <c r="I292" s="23">
        <v>2</v>
      </c>
      <c r="J292" s="12" t="s">
        <v>4059</v>
      </c>
    </row>
    <row r="293" spans="1:10" x14ac:dyDescent="0.4">
      <c r="A293" s="12" t="s">
        <v>656</v>
      </c>
      <c r="B293" s="8" t="s">
        <v>657</v>
      </c>
      <c r="C293" s="12"/>
      <c r="D293" s="20">
        <f t="shared" si="16"/>
        <v>30.303030303030305</v>
      </c>
      <c r="E293" s="20">
        <f t="shared" si="17"/>
        <v>69.696969696969688</v>
      </c>
      <c r="F293" s="14">
        <v>3.3</v>
      </c>
      <c r="G293" s="15">
        <f t="shared" si="18"/>
        <v>3.3</v>
      </c>
      <c r="H293" s="8" t="str">
        <f t="shared" si="19"/>
        <v>Yes</v>
      </c>
      <c r="I293" s="23">
        <v>10</v>
      </c>
      <c r="J293" s="12" t="s">
        <v>4060</v>
      </c>
    </row>
    <row r="294" spans="1:10" x14ac:dyDescent="0.4">
      <c r="A294" s="16" t="s">
        <v>660</v>
      </c>
      <c r="B294" s="9" t="s">
        <v>661</v>
      </c>
      <c r="C294" s="16"/>
      <c r="D294" s="21">
        <f t="shared" si="16"/>
        <v>100</v>
      </c>
      <c r="E294" s="21">
        <f t="shared" si="17"/>
        <v>0</v>
      </c>
      <c r="F294" s="18">
        <v>1</v>
      </c>
      <c r="G294" s="19">
        <f t="shared" si="18"/>
        <v>1</v>
      </c>
      <c r="H294" s="9" t="str">
        <f t="shared" si="19"/>
        <v>No — 0% funding</v>
      </c>
      <c r="I294" s="22">
        <v>0.1</v>
      </c>
      <c r="J294" s="16" t="s">
        <v>4061</v>
      </c>
    </row>
    <row r="295" spans="1:10" x14ac:dyDescent="0.4">
      <c r="A295" s="12" t="s">
        <v>662</v>
      </c>
      <c r="B295" s="8" t="s">
        <v>663</v>
      </c>
      <c r="C295" s="12"/>
      <c r="D295" s="20">
        <f t="shared" si="16"/>
        <v>37.735849056603776</v>
      </c>
      <c r="E295" s="20">
        <f t="shared" si="17"/>
        <v>62.264150943396224</v>
      </c>
      <c r="F295" s="14">
        <v>2.65</v>
      </c>
      <c r="G295" s="15">
        <f t="shared" si="18"/>
        <v>2.65</v>
      </c>
      <c r="H295" s="8" t="str">
        <f t="shared" si="19"/>
        <v>Yes</v>
      </c>
      <c r="I295" s="23">
        <v>10</v>
      </c>
      <c r="J295" s="12" t="s">
        <v>4062</v>
      </c>
    </row>
    <row r="296" spans="1:10" x14ac:dyDescent="0.4">
      <c r="A296" s="12" t="s">
        <v>668</v>
      </c>
      <c r="B296" s="8" t="s">
        <v>669</v>
      </c>
      <c r="C296" s="12"/>
      <c r="D296" s="20">
        <f t="shared" si="16"/>
        <v>30.211480362537763</v>
      </c>
      <c r="E296" s="20">
        <f t="shared" si="17"/>
        <v>69.78851963746223</v>
      </c>
      <c r="F296" s="14">
        <v>3.31</v>
      </c>
      <c r="G296" s="15">
        <f t="shared" si="18"/>
        <v>3.31</v>
      </c>
      <c r="H296" s="8" t="str">
        <f t="shared" si="19"/>
        <v>Yes</v>
      </c>
      <c r="I296" s="23">
        <v>10</v>
      </c>
      <c r="J296" s="12" t="s">
        <v>4063</v>
      </c>
    </row>
    <row r="297" spans="1:10" x14ac:dyDescent="0.4">
      <c r="A297" s="12" t="s">
        <v>670</v>
      </c>
      <c r="B297" s="8" t="s">
        <v>671</v>
      </c>
      <c r="C297" s="12"/>
      <c r="D297" s="20">
        <f t="shared" si="16"/>
        <v>24.330900243308999</v>
      </c>
      <c r="E297" s="20">
        <f t="shared" si="17"/>
        <v>75.669099756690997</v>
      </c>
      <c r="F297" s="14">
        <v>4.1100000000000003</v>
      </c>
      <c r="G297" s="15">
        <f t="shared" si="18"/>
        <v>4.1100000000000003</v>
      </c>
      <c r="H297" s="8" t="str">
        <f t="shared" si="19"/>
        <v>Yes</v>
      </c>
      <c r="I297" s="23">
        <v>50</v>
      </c>
      <c r="J297" s="12" t="s">
        <v>4064</v>
      </c>
    </row>
    <row r="298" spans="1:10" x14ac:dyDescent="0.4">
      <c r="A298" s="12" t="s">
        <v>672</v>
      </c>
      <c r="B298" s="8" t="s">
        <v>673</v>
      </c>
      <c r="C298" s="12"/>
      <c r="D298" s="20">
        <f t="shared" si="16"/>
        <v>32.89473684210526</v>
      </c>
      <c r="E298" s="20">
        <f t="shared" si="17"/>
        <v>67.10526315789474</v>
      </c>
      <c r="F298" s="14">
        <v>3.04</v>
      </c>
      <c r="G298" s="15">
        <f t="shared" si="18"/>
        <v>3.0400000000000005</v>
      </c>
      <c r="H298" s="8" t="str">
        <f t="shared" si="19"/>
        <v>Yes</v>
      </c>
      <c r="I298" s="23">
        <v>10</v>
      </c>
      <c r="J298" s="12" t="s">
        <v>4065</v>
      </c>
    </row>
    <row r="299" spans="1:10" x14ac:dyDescent="0.4">
      <c r="A299" s="12" t="s">
        <v>674</v>
      </c>
      <c r="B299" s="8" t="s">
        <v>675</v>
      </c>
      <c r="C299" s="12"/>
      <c r="D299" s="20">
        <f t="shared" si="16"/>
        <v>30.303030303030305</v>
      </c>
      <c r="E299" s="20">
        <f t="shared" si="17"/>
        <v>69.696969696969688</v>
      </c>
      <c r="F299" s="14">
        <v>3.3</v>
      </c>
      <c r="G299" s="15">
        <f t="shared" si="18"/>
        <v>3.3</v>
      </c>
      <c r="H299" s="8" t="str">
        <f t="shared" si="19"/>
        <v>Yes</v>
      </c>
      <c r="I299" s="23">
        <v>5</v>
      </c>
      <c r="J299" s="12" t="s">
        <v>4066</v>
      </c>
    </row>
    <row r="300" spans="1:10" x14ac:dyDescent="0.4">
      <c r="A300" s="16" t="s">
        <v>676</v>
      </c>
      <c r="B300" s="9" t="s">
        <v>677</v>
      </c>
      <c r="C300" s="16"/>
      <c r="D300" s="21">
        <f t="shared" si="16"/>
        <v>100</v>
      </c>
      <c r="E300" s="21">
        <f t="shared" si="17"/>
        <v>0</v>
      </c>
      <c r="F300" s="18">
        <v>1</v>
      </c>
      <c r="G300" s="19">
        <f t="shared" si="18"/>
        <v>1</v>
      </c>
      <c r="H300" s="9" t="str">
        <f t="shared" si="19"/>
        <v>No — 0% funding</v>
      </c>
      <c r="I300" s="22">
        <v>0.1</v>
      </c>
      <c r="J300" s="16" t="s">
        <v>4067</v>
      </c>
    </row>
    <row r="301" spans="1:10" x14ac:dyDescent="0.4">
      <c r="A301" s="12" t="s">
        <v>678</v>
      </c>
      <c r="B301" s="8" t="s">
        <v>679</v>
      </c>
      <c r="C301" s="12"/>
      <c r="D301" s="20">
        <f t="shared" si="16"/>
        <v>20</v>
      </c>
      <c r="E301" s="20">
        <f t="shared" si="17"/>
        <v>80</v>
      </c>
      <c r="F301" s="14">
        <v>5</v>
      </c>
      <c r="G301" s="15">
        <f t="shared" si="18"/>
        <v>5</v>
      </c>
      <c r="H301" s="8" t="str">
        <f t="shared" si="19"/>
        <v>Yes</v>
      </c>
      <c r="I301" s="23">
        <v>75</v>
      </c>
      <c r="J301" s="12" t="s">
        <v>4068</v>
      </c>
    </row>
    <row r="302" spans="1:10" x14ac:dyDescent="0.4">
      <c r="A302" s="12" t="s">
        <v>680</v>
      </c>
      <c r="B302" s="8" t="s">
        <v>681</v>
      </c>
      <c r="C302" s="12"/>
      <c r="D302" s="20">
        <f t="shared" si="16"/>
        <v>30.959752321981423</v>
      </c>
      <c r="E302" s="20">
        <f t="shared" si="17"/>
        <v>69.040247678018574</v>
      </c>
      <c r="F302" s="14">
        <v>3.23</v>
      </c>
      <c r="G302" s="15">
        <f t="shared" si="18"/>
        <v>3.23</v>
      </c>
      <c r="H302" s="8" t="str">
        <f t="shared" si="19"/>
        <v>Yes</v>
      </c>
      <c r="I302" s="23">
        <v>10</v>
      </c>
      <c r="J302" s="12" t="s">
        <v>4069</v>
      </c>
    </row>
    <row r="303" spans="1:10" x14ac:dyDescent="0.4">
      <c r="A303" s="16" t="s">
        <v>682</v>
      </c>
      <c r="B303" s="9" t="s">
        <v>683</v>
      </c>
      <c r="C303" s="16"/>
      <c r="D303" s="21">
        <f t="shared" si="16"/>
        <v>100</v>
      </c>
      <c r="E303" s="21">
        <f t="shared" si="17"/>
        <v>0</v>
      </c>
      <c r="F303" s="18">
        <v>1</v>
      </c>
      <c r="G303" s="19">
        <f t="shared" si="18"/>
        <v>1</v>
      </c>
      <c r="H303" s="9" t="str">
        <f t="shared" si="19"/>
        <v>No — 0% funding</v>
      </c>
      <c r="I303" s="22">
        <v>0.1</v>
      </c>
      <c r="J303" s="16" t="s">
        <v>4070</v>
      </c>
    </row>
    <row r="304" spans="1:10" x14ac:dyDescent="0.4">
      <c r="A304" s="16" t="s">
        <v>684</v>
      </c>
      <c r="B304" s="9" t="s">
        <v>685</v>
      </c>
      <c r="C304" s="16"/>
      <c r="D304" s="21">
        <f t="shared" si="16"/>
        <v>100</v>
      </c>
      <c r="E304" s="21">
        <f t="shared" si="17"/>
        <v>0</v>
      </c>
      <c r="F304" s="18">
        <v>1</v>
      </c>
      <c r="G304" s="19">
        <f t="shared" si="18"/>
        <v>1</v>
      </c>
      <c r="H304" s="9" t="str">
        <f t="shared" si="19"/>
        <v>No — 0% funding</v>
      </c>
      <c r="I304" s="22">
        <v>0.1</v>
      </c>
      <c r="J304" s="16" t="s">
        <v>4071</v>
      </c>
    </row>
    <row r="305" spans="1:10" x14ac:dyDescent="0.4">
      <c r="A305" s="12" t="s">
        <v>686</v>
      </c>
      <c r="B305" s="8" t="s">
        <v>687</v>
      </c>
      <c r="C305" s="12"/>
      <c r="D305" s="20">
        <f t="shared" si="16"/>
        <v>34.965034965034967</v>
      </c>
      <c r="E305" s="20">
        <f t="shared" si="17"/>
        <v>65.03496503496504</v>
      </c>
      <c r="F305" s="14">
        <v>2.86</v>
      </c>
      <c r="G305" s="15">
        <f t="shared" si="18"/>
        <v>2.86</v>
      </c>
      <c r="H305" s="8" t="str">
        <f t="shared" si="19"/>
        <v>Yes</v>
      </c>
      <c r="I305" s="23">
        <v>2</v>
      </c>
      <c r="J305" s="12" t="s">
        <v>4072</v>
      </c>
    </row>
    <row r="306" spans="1:10" x14ac:dyDescent="0.4">
      <c r="A306" s="16" t="s">
        <v>688</v>
      </c>
      <c r="B306" s="9" t="s">
        <v>689</v>
      </c>
      <c r="C306" s="16"/>
      <c r="D306" s="21">
        <f t="shared" si="16"/>
        <v>100</v>
      </c>
      <c r="E306" s="21">
        <f t="shared" si="17"/>
        <v>0</v>
      </c>
      <c r="F306" s="18">
        <v>1</v>
      </c>
      <c r="G306" s="19">
        <f t="shared" si="18"/>
        <v>1</v>
      </c>
      <c r="H306" s="9" t="str">
        <f t="shared" si="19"/>
        <v>No — 0% funding</v>
      </c>
      <c r="I306" s="22">
        <v>0.1</v>
      </c>
      <c r="J306" s="16" t="s">
        <v>4073</v>
      </c>
    </row>
    <row r="307" spans="1:10" x14ac:dyDescent="0.4">
      <c r="A307" s="12" t="s">
        <v>690</v>
      </c>
      <c r="B307" s="8" t="s">
        <v>691</v>
      </c>
      <c r="C307" s="12"/>
      <c r="D307" s="20">
        <f t="shared" si="16"/>
        <v>30.03003003003003</v>
      </c>
      <c r="E307" s="20">
        <f t="shared" si="17"/>
        <v>69.969969969969966</v>
      </c>
      <c r="F307" s="14">
        <v>3.33</v>
      </c>
      <c r="G307" s="15">
        <f t="shared" si="18"/>
        <v>3.33</v>
      </c>
      <c r="H307" s="8" t="str">
        <f t="shared" si="19"/>
        <v>Yes</v>
      </c>
      <c r="I307" s="23">
        <v>5</v>
      </c>
      <c r="J307" s="12" t="s">
        <v>4074</v>
      </c>
    </row>
    <row r="308" spans="1:10" x14ac:dyDescent="0.4">
      <c r="A308" s="16" t="s">
        <v>3561</v>
      </c>
      <c r="B308" s="9" t="s">
        <v>3562</v>
      </c>
      <c r="C308" s="16"/>
      <c r="D308" s="21">
        <f t="shared" si="16"/>
        <v>100</v>
      </c>
      <c r="E308" s="21">
        <f t="shared" si="17"/>
        <v>0</v>
      </c>
      <c r="F308" s="18">
        <v>1</v>
      </c>
      <c r="G308" s="19">
        <f t="shared" si="18"/>
        <v>1</v>
      </c>
      <c r="H308" s="9" t="str">
        <f t="shared" si="19"/>
        <v>No — 0% funding</v>
      </c>
      <c r="I308" s="22">
        <v>0.1</v>
      </c>
      <c r="J308" s="16" t="s">
        <v>4075</v>
      </c>
    </row>
    <row r="309" spans="1:10" x14ac:dyDescent="0.4">
      <c r="A309" s="12" t="s">
        <v>692</v>
      </c>
      <c r="B309" s="8" t="s">
        <v>693</v>
      </c>
      <c r="C309" s="12"/>
      <c r="D309" s="20">
        <f t="shared" si="16"/>
        <v>20</v>
      </c>
      <c r="E309" s="20">
        <f t="shared" si="17"/>
        <v>80</v>
      </c>
      <c r="F309" s="14">
        <v>5</v>
      </c>
      <c r="G309" s="15">
        <f t="shared" si="18"/>
        <v>5</v>
      </c>
      <c r="H309" s="8" t="str">
        <f t="shared" si="19"/>
        <v>Yes</v>
      </c>
      <c r="I309" s="23">
        <v>75</v>
      </c>
      <c r="J309" s="12" t="s">
        <v>4076</v>
      </c>
    </row>
    <row r="310" spans="1:10" x14ac:dyDescent="0.4">
      <c r="A310" s="12" t="s">
        <v>694</v>
      </c>
      <c r="B310" s="8" t="s">
        <v>695</v>
      </c>
      <c r="C310" s="12"/>
      <c r="D310" s="20">
        <f t="shared" si="16"/>
        <v>30.03003003003003</v>
      </c>
      <c r="E310" s="20">
        <f t="shared" si="17"/>
        <v>69.969969969969966</v>
      </c>
      <c r="F310" s="14">
        <v>3.33</v>
      </c>
      <c r="G310" s="15">
        <f t="shared" si="18"/>
        <v>3.33</v>
      </c>
      <c r="H310" s="8" t="str">
        <f t="shared" si="19"/>
        <v>Yes</v>
      </c>
      <c r="I310" s="23">
        <v>5</v>
      </c>
      <c r="J310" s="12" t="s">
        <v>4077</v>
      </c>
    </row>
    <row r="311" spans="1:10" x14ac:dyDescent="0.4">
      <c r="A311" s="16" t="s">
        <v>3563</v>
      </c>
      <c r="B311" s="9" t="s">
        <v>3564</v>
      </c>
      <c r="C311" s="16"/>
      <c r="D311" s="21">
        <f t="shared" si="16"/>
        <v>100</v>
      </c>
      <c r="E311" s="21">
        <f t="shared" si="17"/>
        <v>0</v>
      </c>
      <c r="F311" s="18">
        <v>1</v>
      </c>
      <c r="G311" s="19">
        <f t="shared" si="18"/>
        <v>1</v>
      </c>
      <c r="H311" s="9" t="str">
        <f t="shared" si="19"/>
        <v>No — 0% funding</v>
      </c>
      <c r="I311" s="22">
        <v>0.1</v>
      </c>
      <c r="J311" s="16" t="s">
        <v>4078</v>
      </c>
    </row>
    <row r="312" spans="1:10" x14ac:dyDescent="0.4">
      <c r="A312" s="12" t="s">
        <v>696</v>
      </c>
      <c r="B312" s="8" t="s">
        <v>697</v>
      </c>
      <c r="C312" s="12"/>
      <c r="D312" s="20">
        <f t="shared" si="16"/>
        <v>26.666666666666668</v>
      </c>
      <c r="E312" s="20">
        <f t="shared" si="17"/>
        <v>73.333333333333329</v>
      </c>
      <c r="F312" s="14">
        <v>3.75</v>
      </c>
      <c r="G312" s="15">
        <f t="shared" si="18"/>
        <v>3.75</v>
      </c>
      <c r="H312" s="8" t="str">
        <f t="shared" si="19"/>
        <v>Yes</v>
      </c>
      <c r="I312" s="23">
        <v>25</v>
      </c>
      <c r="J312" s="12" t="s">
        <v>4079</v>
      </c>
    </row>
    <row r="313" spans="1:10" x14ac:dyDescent="0.4">
      <c r="A313" s="12" t="s">
        <v>698</v>
      </c>
      <c r="B313" s="8" t="s">
        <v>699</v>
      </c>
      <c r="C313" s="12"/>
      <c r="D313" s="20">
        <f t="shared" si="16"/>
        <v>37.174721189591082</v>
      </c>
      <c r="E313" s="20">
        <f t="shared" si="17"/>
        <v>62.825278810408918</v>
      </c>
      <c r="F313" s="14">
        <v>2.69</v>
      </c>
      <c r="G313" s="15">
        <f t="shared" si="18"/>
        <v>2.6899999999999995</v>
      </c>
      <c r="H313" s="8" t="str">
        <f t="shared" si="19"/>
        <v>Yes</v>
      </c>
      <c r="I313" s="23">
        <v>5</v>
      </c>
      <c r="J313" s="12" t="s">
        <v>4080</v>
      </c>
    </row>
    <row r="314" spans="1:10" x14ac:dyDescent="0.4">
      <c r="A314" s="12" t="s">
        <v>700</v>
      </c>
      <c r="B314" s="8" t="s">
        <v>701</v>
      </c>
      <c r="C314" s="12"/>
      <c r="D314" s="20">
        <f t="shared" si="16"/>
        <v>20.366598778004072</v>
      </c>
      <c r="E314" s="20">
        <f t="shared" si="17"/>
        <v>79.633401221995925</v>
      </c>
      <c r="F314" s="14">
        <v>4.91</v>
      </c>
      <c r="G314" s="15">
        <f t="shared" si="18"/>
        <v>4.91</v>
      </c>
      <c r="H314" s="8" t="str">
        <f t="shared" si="19"/>
        <v>Yes</v>
      </c>
      <c r="I314" s="23">
        <v>50</v>
      </c>
      <c r="J314" s="12" t="s">
        <v>4081</v>
      </c>
    </row>
    <row r="315" spans="1:10" x14ac:dyDescent="0.4">
      <c r="A315" s="12" t="s">
        <v>702</v>
      </c>
      <c r="B315" s="8" t="s">
        <v>703</v>
      </c>
      <c r="C315" s="12"/>
      <c r="D315" s="20">
        <f t="shared" si="16"/>
        <v>26.525198938992041</v>
      </c>
      <c r="E315" s="20">
        <f t="shared" si="17"/>
        <v>73.474801061007952</v>
      </c>
      <c r="F315" s="14">
        <v>3.77</v>
      </c>
      <c r="G315" s="15">
        <f t="shared" si="18"/>
        <v>3.77</v>
      </c>
      <c r="H315" s="8" t="str">
        <f t="shared" si="19"/>
        <v>Yes</v>
      </c>
      <c r="I315" s="23">
        <v>1</v>
      </c>
      <c r="J315" s="12" t="s">
        <v>4082</v>
      </c>
    </row>
    <row r="316" spans="1:10" x14ac:dyDescent="0.4">
      <c r="A316" s="12" t="s">
        <v>704</v>
      </c>
      <c r="B316" s="8" t="s">
        <v>705</v>
      </c>
      <c r="C316" s="12"/>
      <c r="D316" s="20">
        <f t="shared" si="16"/>
        <v>22.172949002217297</v>
      </c>
      <c r="E316" s="20">
        <f t="shared" si="17"/>
        <v>77.827050997782706</v>
      </c>
      <c r="F316" s="14">
        <v>4.51</v>
      </c>
      <c r="G316" s="15">
        <f t="shared" si="18"/>
        <v>4.51</v>
      </c>
      <c r="H316" s="8" t="str">
        <f t="shared" si="19"/>
        <v>Yes</v>
      </c>
      <c r="I316" s="23">
        <v>50</v>
      </c>
      <c r="J316" s="12" t="s">
        <v>4083</v>
      </c>
    </row>
    <row r="317" spans="1:10" x14ac:dyDescent="0.4">
      <c r="A317" s="12" t="s">
        <v>706</v>
      </c>
      <c r="B317" s="8" t="s">
        <v>707</v>
      </c>
      <c r="C317" s="12"/>
      <c r="D317" s="20">
        <f t="shared" si="16"/>
        <v>34.965034965034967</v>
      </c>
      <c r="E317" s="20">
        <f t="shared" si="17"/>
        <v>65.03496503496504</v>
      </c>
      <c r="F317" s="14">
        <v>2.86</v>
      </c>
      <c r="G317" s="15">
        <f t="shared" si="18"/>
        <v>2.86</v>
      </c>
      <c r="H317" s="8" t="str">
        <f t="shared" si="19"/>
        <v>Yes</v>
      </c>
      <c r="I317" s="23">
        <v>2</v>
      </c>
      <c r="J317" s="12" t="s">
        <v>4084</v>
      </c>
    </row>
    <row r="318" spans="1:10" x14ac:dyDescent="0.4">
      <c r="A318" s="16" t="s">
        <v>708</v>
      </c>
      <c r="B318" s="9" t="s">
        <v>709</v>
      </c>
      <c r="C318" s="16"/>
      <c r="D318" s="21">
        <f t="shared" si="16"/>
        <v>100</v>
      </c>
      <c r="E318" s="21">
        <f t="shared" si="17"/>
        <v>0</v>
      </c>
      <c r="F318" s="18">
        <v>1</v>
      </c>
      <c r="G318" s="19">
        <f t="shared" si="18"/>
        <v>1</v>
      </c>
      <c r="H318" s="9" t="str">
        <f t="shared" si="19"/>
        <v>No — 0% funding</v>
      </c>
      <c r="I318" s="22">
        <v>0.1</v>
      </c>
      <c r="J318" s="16" t="s">
        <v>4085</v>
      </c>
    </row>
    <row r="319" spans="1:10" x14ac:dyDescent="0.4">
      <c r="A319" s="12" t="s">
        <v>712</v>
      </c>
      <c r="B319" s="8" t="s">
        <v>713</v>
      </c>
      <c r="C319" s="12"/>
      <c r="D319" s="20">
        <f t="shared" si="16"/>
        <v>26.525198938992041</v>
      </c>
      <c r="E319" s="20">
        <f t="shared" si="17"/>
        <v>73.474801061007952</v>
      </c>
      <c r="F319" s="14">
        <v>3.77</v>
      </c>
      <c r="G319" s="15">
        <f t="shared" si="18"/>
        <v>3.77</v>
      </c>
      <c r="H319" s="8" t="str">
        <f t="shared" si="19"/>
        <v>Yes</v>
      </c>
      <c r="I319" s="23">
        <v>1</v>
      </c>
      <c r="J319" s="12" t="s">
        <v>4086</v>
      </c>
    </row>
    <row r="320" spans="1:10" x14ac:dyDescent="0.4">
      <c r="A320" s="12" t="s">
        <v>714</v>
      </c>
      <c r="B320" s="8" t="s">
        <v>715</v>
      </c>
      <c r="C320" s="12"/>
      <c r="D320" s="20">
        <f t="shared" si="16"/>
        <v>26.525198938992041</v>
      </c>
      <c r="E320" s="20">
        <f t="shared" si="17"/>
        <v>73.474801061007952</v>
      </c>
      <c r="F320" s="14">
        <v>3.77</v>
      </c>
      <c r="G320" s="15">
        <f t="shared" si="18"/>
        <v>3.77</v>
      </c>
      <c r="H320" s="8" t="str">
        <f t="shared" si="19"/>
        <v>Yes</v>
      </c>
      <c r="I320" s="23">
        <v>1</v>
      </c>
      <c r="J320" s="12" t="s">
        <v>4087</v>
      </c>
    </row>
    <row r="321" spans="1:10" x14ac:dyDescent="0.4">
      <c r="A321" s="16" t="s">
        <v>716</v>
      </c>
      <c r="B321" s="9" t="s">
        <v>717</v>
      </c>
      <c r="C321" s="16"/>
      <c r="D321" s="21">
        <f t="shared" si="16"/>
        <v>100</v>
      </c>
      <c r="E321" s="21">
        <f t="shared" si="17"/>
        <v>0</v>
      </c>
      <c r="F321" s="18">
        <v>1</v>
      </c>
      <c r="G321" s="19">
        <f t="shared" si="18"/>
        <v>1</v>
      </c>
      <c r="H321" s="9" t="str">
        <f t="shared" si="19"/>
        <v>No — 0% funding</v>
      </c>
      <c r="I321" s="22">
        <v>1</v>
      </c>
      <c r="J321" s="16" t="s">
        <v>4088</v>
      </c>
    </row>
    <row r="322" spans="1:10" x14ac:dyDescent="0.4">
      <c r="A322" s="12" t="s">
        <v>718</v>
      </c>
      <c r="B322" s="8" t="s">
        <v>719</v>
      </c>
      <c r="C322" s="12"/>
      <c r="D322" s="20">
        <f t="shared" si="16"/>
        <v>26.525198938992041</v>
      </c>
      <c r="E322" s="20">
        <f t="shared" si="17"/>
        <v>73.474801061007952</v>
      </c>
      <c r="F322" s="14">
        <v>3.77</v>
      </c>
      <c r="G322" s="15">
        <f t="shared" si="18"/>
        <v>3.77</v>
      </c>
      <c r="H322" s="8" t="str">
        <f t="shared" si="19"/>
        <v>Yes</v>
      </c>
      <c r="I322" s="23">
        <v>1</v>
      </c>
      <c r="J322" s="12" t="s">
        <v>4089</v>
      </c>
    </row>
    <row r="323" spans="1:10" x14ac:dyDescent="0.4">
      <c r="A323" s="16" t="s">
        <v>720</v>
      </c>
      <c r="B323" s="9" t="s">
        <v>721</v>
      </c>
      <c r="C323" s="16"/>
      <c r="D323" s="21">
        <f t="shared" si="16"/>
        <v>100</v>
      </c>
      <c r="E323" s="21">
        <f t="shared" si="17"/>
        <v>0</v>
      </c>
      <c r="F323" s="18">
        <v>1</v>
      </c>
      <c r="G323" s="19">
        <f t="shared" si="18"/>
        <v>1</v>
      </c>
      <c r="H323" s="9" t="str">
        <f t="shared" si="19"/>
        <v>No — 0% funding</v>
      </c>
      <c r="I323" s="22">
        <v>0.1</v>
      </c>
      <c r="J323" s="16" t="s">
        <v>4090</v>
      </c>
    </row>
    <row r="324" spans="1:10" x14ac:dyDescent="0.4">
      <c r="A324" s="16" t="s">
        <v>3567</v>
      </c>
      <c r="B324" s="9" t="s">
        <v>3568</v>
      </c>
      <c r="C324" s="16"/>
      <c r="D324" s="21">
        <f t="shared" si="16"/>
        <v>100</v>
      </c>
      <c r="E324" s="21">
        <f t="shared" si="17"/>
        <v>0</v>
      </c>
      <c r="F324" s="18">
        <v>1</v>
      </c>
      <c r="G324" s="19">
        <f t="shared" si="18"/>
        <v>1</v>
      </c>
      <c r="H324" s="9" t="str">
        <f t="shared" si="19"/>
        <v>No — 0% funding</v>
      </c>
      <c r="I324" s="22">
        <v>0.1</v>
      </c>
      <c r="J324" s="16" t="s">
        <v>4091</v>
      </c>
    </row>
    <row r="325" spans="1:10" x14ac:dyDescent="0.4">
      <c r="A325" s="12" t="s">
        <v>722</v>
      </c>
      <c r="B325" s="8" t="s">
        <v>723</v>
      </c>
      <c r="C325" s="12"/>
      <c r="D325" s="20">
        <f t="shared" si="16"/>
        <v>30.303030303030305</v>
      </c>
      <c r="E325" s="20">
        <f t="shared" si="17"/>
        <v>69.696969696969688</v>
      </c>
      <c r="F325" s="14">
        <v>3.3</v>
      </c>
      <c r="G325" s="15">
        <f t="shared" si="18"/>
        <v>3.3</v>
      </c>
      <c r="H325" s="8" t="str">
        <f t="shared" si="19"/>
        <v>Yes</v>
      </c>
      <c r="I325" s="23">
        <v>25</v>
      </c>
      <c r="J325" s="12" t="s">
        <v>4092</v>
      </c>
    </row>
    <row r="326" spans="1:10" x14ac:dyDescent="0.4">
      <c r="A326" s="12" t="s">
        <v>724</v>
      </c>
      <c r="B326" s="8" t="s">
        <v>725</v>
      </c>
      <c r="C326" s="12"/>
      <c r="D326" s="20">
        <f t="shared" ref="D326:D389" si="20">IFERROR(100/F326,"")</f>
        <v>34.965034965034967</v>
      </c>
      <c r="E326" s="20">
        <f t="shared" ref="E326:E389" si="21">100-D326</f>
        <v>65.03496503496504</v>
      </c>
      <c r="F326" s="14">
        <v>2.86</v>
      </c>
      <c r="G326" s="15">
        <f t="shared" ref="G326:G389" si="22">IFERROR(100/D326,"")</f>
        <v>2.86</v>
      </c>
      <c r="H326" s="8" t="str">
        <f t="shared" ref="H326:H389" si="23">IF(E326&gt;0,"Yes","No — 0% funding")</f>
        <v>Yes</v>
      </c>
      <c r="I326" s="23">
        <v>2</v>
      </c>
      <c r="J326" s="12" t="s">
        <v>4093</v>
      </c>
    </row>
    <row r="327" spans="1:10" x14ac:dyDescent="0.4">
      <c r="A327" s="12" t="s">
        <v>726</v>
      </c>
      <c r="B327" s="8" t="s">
        <v>727</v>
      </c>
      <c r="C327" s="12"/>
      <c r="D327" s="20">
        <f t="shared" si="20"/>
        <v>40</v>
      </c>
      <c r="E327" s="20">
        <f t="shared" si="21"/>
        <v>60</v>
      </c>
      <c r="F327" s="14">
        <v>2.5</v>
      </c>
      <c r="G327" s="15">
        <f t="shared" si="22"/>
        <v>2.5</v>
      </c>
      <c r="H327" s="8" t="str">
        <f t="shared" si="23"/>
        <v>Yes</v>
      </c>
      <c r="I327" s="23">
        <v>1</v>
      </c>
      <c r="J327" s="12" t="s">
        <v>4094</v>
      </c>
    </row>
    <row r="328" spans="1:10" x14ac:dyDescent="0.4">
      <c r="A328" s="12" t="s">
        <v>728</v>
      </c>
      <c r="B328" s="8" t="s">
        <v>729</v>
      </c>
      <c r="C328" s="12"/>
      <c r="D328" s="20">
        <f t="shared" si="20"/>
        <v>32.679738562091501</v>
      </c>
      <c r="E328" s="20">
        <f t="shared" si="21"/>
        <v>67.320261437908499</v>
      </c>
      <c r="F328" s="14">
        <v>3.06</v>
      </c>
      <c r="G328" s="15">
        <f t="shared" si="22"/>
        <v>3.06</v>
      </c>
      <c r="H328" s="8" t="str">
        <f t="shared" si="23"/>
        <v>Yes</v>
      </c>
      <c r="I328" s="23">
        <v>5</v>
      </c>
      <c r="J328" s="12" t="s">
        <v>4095</v>
      </c>
    </row>
    <row r="329" spans="1:10" x14ac:dyDescent="0.4">
      <c r="A329" s="12" t="s">
        <v>730</v>
      </c>
      <c r="B329" s="8" t="s">
        <v>731</v>
      </c>
      <c r="C329" s="12"/>
      <c r="D329" s="20">
        <f t="shared" si="20"/>
        <v>26.525198938992041</v>
      </c>
      <c r="E329" s="20">
        <f t="shared" si="21"/>
        <v>73.474801061007952</v>
      </c>
      <c r="F329" s="14">
        <v>3.77</v>
      </c>
      <c r="G329" s="15">
        <f t="shared" si="22"/>
        <v>3.77</v>
      </c>
      <c r="H329" s="8" t="str">
        <f t="shared" si="23"/>
        <v>Yes</v>
      </c>
      <c r="I329" s="23">
        <v>1</v>
      </c>
      <c r="J329" s="12" t="s">
        <v>4096</v>
      </c>
    </row>
    <row r="330" spans="1:10" x14ac:dyDescent="0.4">
      <c r="A330" s="12" t="s">
        <v>732</v>
      </c>
      <c r="B330" s="8" t="s">
        <v>733</v>
      </c>
      <c r="C330" s="12"/>
      <c r="D330" s="20">
        <f t="shared" si="20"/>
        <v>32.573289902280131</v>
      </c>
      <c r="E330" s="20">
        <f t="shared" si="21"/>
        <v>67.426710097719877</v>
      </c>
      <c r="F330" s="14">
        <v>3.07</v>
      </c>
      <c r="G330" s="15">
        <f t="shared" si="22"/>
        <v>3.07</v>
      </c>
      <c r="H330" s="8" t="str">
        <f t="shared" si="23"/>
        <v>Yes</v>
      </c>
      <c r="I330" s="23">
        <v>5</v>
      </c>
      <c r="J330" s="12" t="s">
        <v>4097</v>
      </c>
    </row>
    <row r="331" spans="1:10" x14ac:dyDescent="0.4">
      <c r="A331" s="12" t="s">
        <v>734</v>
      </c>
      <c r="B331" s="8" t="s">
        <v>735</v>
      </c>
      <c r="C331" s="12"/>
      <c r="D331" s="20">
        <f t="shared" si="20"/>
        <v>30.303030303030305</v>
      </c>
      <c r="E331" s="20">
        <f t="shared" si="21"/>
        <v>69.696969696969688</v>
      </c>
      <c r="F331" s="14">
        <v>3.3</v>
      </c>
      <c r="G331" s="15">
        <f t="shared" si="22"/>
        <v>3.3</v>
      </c>
      <c r="H331" s="8" t="str">
        <f t="shared" si="23"/>
        <v>Yes</v>
      </c>
      <c r="I331" s="23">
        <v>5</v>
      </c>
      <c r="J331" s="12" t="s">
        <v>4098</v>
      </c>
    </row>
    <row r="332" spans="1:10" x14ac:dyDescent="0.4">
      <c r="A332" s="12" t="s">
        <v>736</v>
      </c>
      <c r="B332" s="8" t="s">
        <v>737</v>
      </c>
      <c r="C332" s="12"/>
      <c r="D332" s="20">
        <f t="shared" si="20"/>
        <v>34.364261168384878</v>
      </c>
      <c r="E332" s="20">
        <f t="shared" si="21"/>
        <v>65.635738831615129</v>
      </c>
      <c r="F332" s="14">
        <v>2.91</v>
      </c>
      <c r="G332" s="15">
        <f t="shared" si="22"/>
        <v>2.91</v>
      </c>
      <c r="H332" s="8" t="str">
        <f t="shared" si="23"/>
        <v>Yes</v>
      </c>
      <c r="I332" s="23">
        <v>10</v>
      </c>
      <c r="J332" s="12" t="s">
        <v>4099</v>
      </c>
    </row>
    <row r="333" spans="1:10" x14ac:dyDescent="0.4">
      <c r="A333" s="16" t="s">
        <v>4100</v>
      </c>
      <c r="B333" s="16"/>
      <c r="C333" s="16"/>
      <c r="D333" s="21">
        <f t="shared" si="20"/>
        <v>100</v>
      </c>
      <c r="E333" s="21">
        <f t="shared" si="21"/>
        <v>0</v>
      </c>
      <c r="F333" s="18">
        <v>1</v>
      </c>
      <c r="G333" s="19">
        <f t="shared" si="22"/>
        <v>1</v>
      </c>
      <c r="H333" s="9" t="str">
        <f t="shared" si="23"/>
        <v>No — 0% funding</v>
      </c>
      <c r="I333" s="22">
        <v>0.1</v>
      </c>
      <c r="J333" s="16" t="s">
        <v>4101</v>
      </c>
    </row>
    <row r="334" spans="1:10" x14ac:dyDescent="0.4">
      <c r="A334" s="12" t="s">
        <v>738</v>
      </c>
      <c r="B334" s="8" t="s">
        <v>739</v>
      </c>
      <c r="C334" s="12"/>
      <c r="D334" s="20">
        <f t="shared" si="20"/>
        <v>30.03003003003003</v>
      </c>
      <c r="E334" s="20">
        <f t="shared" si="21"/>
        <v>69.969969969969966</v>
      </c>
      <c r="F334" s="14">
        <v>3.33</v>
      </c>
      <c r="G334" s="15">
        <f t="shared" si="22"/>
        <v>3.33</v>
      </c>
      <c r="H334" s="8" t="str">
        <f t="shared" si="23"/>
        <v>Yes</v>
      </c>
      <c r="I334" s="23">
        <v>10</v>
      </c>
      <c r="J334" s="12" t="s">
        <v>4102</v>
      </c>
    </row>
    <row r="335" spans="1:10" x14ac:dyDescent="0.4">
      <c r="A335" s="12" t="s">
        <v>740</v>
      </c>
      <c r="B335" s="8" t="s">
        <v>741</v>
      </c>
      <c r="C335" s="12"/>
      <c r="D335" s="20">
        <f t="shared" si="20"/>
        <v>34.965034965034967</v>
      </c>
      <c r="E335" s="20">
        <f t="shared" si="21"/>
        <v>65.03496503496504</v>
      </c>
      <c r="F335" s="14">
        <v>2.86</v>
      </c>
      <c r="G335" s="15">
        <f t="shared" si="22"/>
        <v>2.86</v>
      </c>
      <c r="H335" s="8" t="str">
        <f t="shared" si="23"/>
        <v>Yes</v>
      </c>
      <c r="I335" s="23">
        <v>2</v>
      </c>
      <c r="J335" s="12" t="s">
        <v>4103</v>
      </c>
    </row>
    <row r="336" spans="1:10" x14ac:dyDescent="0.4">
      <c r="A336" s="12" t="s">
        <v>742</v>
      </c>
      <c r="B336" s="8" t="s">
        <v>743</v>
      </c>
      <c r="C336" s="12"/>
      <c r="D336" s="20">
        <f t="shared" si="20"/>
        <v>22.321428571428569</v>
      </c>
      <c r="E336" s="20">
        <f t="shared" si="21"/>
        <v>77.678571428571431</v>
      </c>
      <c r="F336" s="14">
        <v>4.4800000000000004</v>
      </c>
      <c r="G336" s="15">
        <f t="shared" si="22"/>
        <v>4.4800000000000004</v>
      </c>
      <c r="H336" s="8" t="str">
        <f t="shared" si="23"/>
        <v>Yes</v>
      </c>
      <c r="I336" s="23">
        <v>50</v>
      </c>
      <c r="J336" s="12" t="s">
        <v>4104</v>
      </c>
    </row>
    <row r="337" spans="1:10" x14ac:dyDescent="0.4">
      <c r="A337" s="12" t="s">
        <v>744</v>
      </c>
      <c r="B337" s="8" t="s">
        <v>745</v>
      </c>
      <c r="C337" s="12"/>
      <c r="D337" s="20">
        <f t="shared" si="20"/>
        <v>34.602076124567475</v>
      </c>
      <c r="E337" s="20">
        <f t="shared" si="21"/>
        <v>65.397923875432525</v>
      </c>
      <c r="F337" s="14">
        <v>2.89</v>
      </c>
      <c r="G337" s="15">
        <f t="shared" si="22"/>
        <v>2.89</v>
      </c>
      <c r="H337" s="8" t="str">
        <f t="shared" si="23"/>
        <v>Yes</v>
      </c>
      <c r="I337" s="23">
        <v>5</v>
      </c>
      <c r="J337" s="12" t="s">
        <v>4105</v>
      </c>
    </row>
    <row r="338" spans="1:10" x14ac:dyDescent="0.4">
      <c r="A338" s="12" t="s">
        <v>748</v>
      </c>
      <c r="B338" s="8" t="s">
        <v>749</v>
      </c>
      <c r="C338" s="12"/>
      <c r="D338" s="20">
        <f t="shared" si="20"/>
        <v>32.467532467532465</v>
      </c>
      <c r="E338" s="20">
        <f t="shared" si="21"/>
        <v>67.532467532467535</v>
      </c>
      <c r="F338" s="14">
        <v>3.08</v>
      </c>
      <c r="G338" s="15">
        <f t="shared" si="22"/>
        <v>3.08</v>
      </c>
      <c r="H338" s="8" t="str">
        <f t="shared" si="23"/>
        <v>Yes</v>
      </c>
      <c r="I338" s="23">
        <v>10</v>
      </c>
      <c r="J338" s="12" t="s">
        <v>4106</v>
      </c>
    </row>
    <row r="339" spans="1:10" x14ac:dyDescent="0.4">
      <c r="A339" s="12" t="s">
        <v>750</v>
      </c>
      <c r="B339" s="8" t="s">
        <v>751</v>
      </c>
      <c r="C339" s="12"/>
      <c r="D339" s="20">
        <f t="shared" si="20"/>
        <v>22.522522522522522</v>
      </c>
      <c r="E339" s="20">
        <f t="shared" si="21"/>
        <v>77.477477477477478</v>
      </c>
      <c r="F339" s="14">
        <v>4.4400000000000004</v>
      </c>
      <c r="G339" s="15">
        <f t="shared" si="22"/>
        <v>4.4400000000000004</v>
      </c>
      <c r="H339" s="8" t="str">
        <f t="shared" si="23"/>
        <v>Yes</v>
      </c>
      <c r="I339" s="23">
        <v>50</v>
      </c>
      <c r="J339" s="12" t="s">
        <v>4107</v>
      </c>
    </row>
    <row r="340" spans="1:10" x14ac:dyDescent="0.4">
      <c r="A340" s="12" t="s">
        <v>752</v>
      </c>
      <c r="B340" s="8" t="s">
        <v>753</v>
      </c>
      <c r="C340" s="12"/>
      <c r="D340" s="20">
        <f t="shared" si="20"/>
        <v>40.650406504065039</v>
      </c>
      <c r="E340" s="20">
        <f t="shared" si="21"/>
        <v>59.349593495934961</v>
      </c>
      <c r="F340" s="14">
        <v>2.46</v>
      </c>
      <c r="G340" s="15">
        <f t="shared" si="22"/>
        <v>2.46</v>
      </c>
      <c r="H340" s="8" t="str">
        <f t="shared" si="23"/>
        <v>Yes</v>
      </c>
      <c r="I340" s="23">
        <v>1</v>
      </c>
      <c r="J340" s="12" t="s">
        <v>4108</v>
      </c>
    </row>
    <row r="341" spans="1:10" x14ac:dyDescent="0.4">
      <c r="A341" s="12" t="s">
        <v>754</v>
      </c>
      <c r="B341" s="8" t="s">
        <v>755</v>
      </c>
      <c r="C341" s="12"/>
      <c r="D341" s="20">
        <f t="shared" si="20"/>
        <v>31.25</v>
      </c>
      <c r="E341" s="20">
        <f t="shared" si="21"/>
        <v>68.75</v>
      </c>
      <c r="F341" s="14">
        <v>3.2</v>
      </c>
      <c r="G341" s="15">
        <f t="shared" si="22"/>
        <v>3.2</v>
      </c>
      <c r="H341" s="8" t="str">
        <f t="shared" si="23"/>
        <v>Yes</v>
      </c>
      <c r="I341" s="23">
        <v>10</v>
      </c>
      <c r="J341" s="12" t="s">
        <v>4109</v>
      </c>
    </row>
    <row r="342" spans="1:10" x14ac:dyDescent="0.4">
      <c r="A342" s="12" t="s">
        <v>756</v>
      </c>
      <c r="B342" s="8" t="s">
        <v>757</v>
      </c>
      <c r="C342" s="12"/>
      <c r="D342" s="20">
        <f t="shared" si="20"/>
        <v>34.965034965034967</v>
      </c>
      <c r="E342" s="20">
        <f t="shared" si="21"/>
        <v>65.03496503496504</v>
      </c>
      <c r="F342" s="14">
        <v>2.86</v>
      </c>
      <c r="G342" s="15">
        <f t="shared" si="22"/>
        <v>2.86</v>
      </c>
      <c r="H342" s="8" t="str">
        <f t="shared" si="23"/>
        <v>Yes</v>
      </c>
      <c r="I342" s="23">
        <v>2</v>
      </c>
      <c r="J342" s="12" t="s">
        <v>4110</v>
      </c>
    </row>
    <row r="343" spans="1:10" x14ac:dyDescent="0.4">
      <c r="A343" s="12" t="s">
        <v>758</v>
      </c>
      <c r="B343" s="8" t="s">
        <v>759</v>
      </c>
      <c r="C343" s="12"/>
      <c r="D343" s="20">
        <f t="shared" si="20"/>
        <v>20</v>
      </c>
      <c r="E343" s="20">
        <f t="shared" si="21"/>
        <v>80</v>
      </c>
      <c r="F343" s="14">
        <v>5</v>
      </c>
      <c r="G343" s="15">
        <f t="shared" si="22"/>
        <v>5</v>
      </c>
      <c r="H343" s="8" t="str">
        <f t="shared" si="23"/>
        <v>Yes</v>
      </c>
      <c r="I343" s="23">
        <v>50</v>
      </c>
      <c r="J343" s="12" t="s">
        <v>4111</v>
      </c>
    </row>
    <row r="344" spans="1:10" x14ac:dyDescent="0.4">
      <c r="A344" s="12" t="s">
        <v>760</v>
      </c>
      <c r="B344" s="8" t="s">
        <v>761</v>
      </c>
      <c r="C344" s="12"/>
      <c r="D344" s="20">
        <f t="shared" si="20"/>
        <v>21.739130434782609</v>
      </c>
      <c r="E344" s="20">
        <f t="shared" si="21"/>
        <v>78.260869565217391</v>
      </c>
      <c r="F344" s="14">
        <v>4.5999999999999996</v>
      </c>
      <c r="G344" s="15">
        <f t="shared" si="22"/>
        <v>4.5999999999999996</v>
      </c>
      <c r="H344" s="8" t="str">
        <f t="shared" si="23"/>
        <v>Yes</v>
      </c>
      <c r="I344" s="23">
        <v>50</v>
      </c>
      <c r="J344" s="12" t="s">
        <v>4112</v>
      </c>
    </row>
    <row r="345" spans="1:10" x14ac:dyDescent="0.4">
      <c r="A345" s="16" t="s">
        <v>762</v>
      </c>
      <c r="B345" s="9" t="s">
        <v>763</v>
      </c>
      <c r="C345" s="16"/>
      <c r="D345" s="21">
        <f t="shared" si="20"/>
        <v>100</v>
      </c>
      <c r="E345" s="21">
        <f t="shared" si="21"/>
        <v>0</v>
      </c>
      <c r="F345" s="18">
        <v>1</v>
      </c>
      <c r="G345" s="19">
        <f t="shared" si="22"/>
        <v>1</v>
      </c>
      <c r="H345" s="9" t="str">
        <f t="shared" si="23"/>
        <v>No — 0% funding</v>
      </c>
      <c r="I345" s="22">
        <v>0.1</v>
      </c>
      <c r="J345" s="16" t="s">
        <v>4113</v>
      </c>
    </row>
    <row r="346" spans="1:10" x14ac:dyDescent="0.4">
      <c r="A346" s="12" t="s">
        <v>764</v>
      </c>
      <c r="B346" s="8" t="s">
        <v>765</v>
      </c>
      <c r="C346" s="12"/>
      <c r="D346" s="20">
        <f t="shared" si="20"/>
        <v>40</v>
      </c>
      <c r="E346" s="20">
        <f t="shared" si="21"/>
        <v>60</v>
      </c>
      <c r="F346" s="14">
        <v>2.5</v>
      </c>
      <c r="G346" s="15">
        <f t="shared" si="22"/>
        <v>2.5</v>
      </c>
      <c r="H346" s="8" t="str">
        <f t="shared" si="23"/>
        <v>Yes</v>
      </c>
      <c r="I346" s="23">
        <v>1</v>
      </c>
      <c r="J346" s="12" t="s">
        <v>4114</v>
      </c>
    </row>
    <row r="347" spans="1:10" x14ac:dyDescent="0.4">
      <c r="A347" s="12" t="s">
        <v>766</v>
      </c>
      <c r="B347" s="8" t="s">
        <v>767</v>
      </c>
      <c r="C347" s="12"/>
      <c r="D347" s="20">
        <f t="shared" si="20"/>
        <v>36.496350364963497</v>
      </c>
      <c r="E347" s="20">
        <f t="shared" si="21"/>
        <v>63.503649635036503</v>
      </c>
      <c r="F347" s="14">
        <v>2.74</v>
      </c>
      <c r="G347" s="15">
        <f t="shared" si="22"/>
        <v>2.7400000000000007</v>
      </c>
      <c r="H347" s="8" t="str">
        <f t="shared" si="23"/>
        <v>Yes</v>
      </c>
      <c r="I347" s="23">
        <v>2</v>
      </c>
      <c r="J347" s="12" t="s">
        <v>4115</v>
      </c>
    </row>
    <row r="348" spans="1:10" x14ac:dyDescent="0.4">
      <c r="A348" s="12" t="s">
        <v>768</v>
      </c>
      <c r="B348" s="8" t="s">
        <v>769</v>
      </c>
      <c r="C348" s="12"/>
      <c r="D348" s="20">
        <f t="shared" si="20"/>
        <v>39.370078740157481</v>
      </c>
      <c r="E348" s="20">
        <f t="shared" si="21"/>
        <v>60.629921259842519</v>
      </c>
      <c r="F348" s="14">
        <v>2.54</v>
      </c>
      <c r="G348" s="15">
        <f t="shared" si="22"/>
        <v>2.54</v>
      </c>
      <c r="H348" s="8" t="str">
        <f t="shared" si="23"/>
        <v>Yes</v>
      </c>
      <c r="I348" s="23">
        <v>10</v>
      </c>
      <c r="J348" s="12" t="s">
        <v>4116</v>
      </c>
    </row>
    <row r="349" spans="1:10" x14ac:dyDescent="0.4">
      <c r="A349" s="16" t="s">
        <v>770</v>
      </c>
      <c r="B349" s="9" t="s">
        <v>771</v>
      </c>
      <c r="C349" s="16"/>
      <c r="D349" s="21">
        <f t="shared" si="20"/>
        <v>100</v>
      </c>
      <c r="E349" s="21">
        <f t="shared" si="21"/>
        <v>0</v>
      </c>
      <c r="F349" s="18">
        <v>1</v>
      </c>
      <c r="G349" s="19">
        <f t="shared" si="22"/>
        <v>1</v>
      </c>
      <c r="H349" s="9" t="str">
        <f t="shared" si="23"/>
        <v>No — 0% funding</v>
      </c>
      <c r="I349" s="22">
        <v>0.1</v>
      </c>
      <c r="J349" s="16" t="s">
        <v>4117</v>
      </c>
    </row>
    <row r="350" spans="1:10" x14ac:dyDescent="0.4">
      <c r="A350" s="12" t="s">
        <v>772</v>
      </c>
      <c r="B350" s="8" t="s">
        <v>773</v>
      </c>
      <c r="C350" s="12"/>
      <c r="D350" s="20">
        <f t="shared" si="20"/>
        <v>34.965034965034967</v>
      </c>
      <c r="E350" s="20">
        <f t="shared" si="21"/>
        <v>65.03496503496504</v>
      </c>
      <c r="F350" s="14">
        <v>2.86</v>
      </c>
      <c r="G350" s="15">
        <f t="shared" si="22"/>
        <v>2.86</v>
      </c>
      <c r="H350" s="8" t="str">
        <f t="shared" si="23"/>
        <v>Yes</v>
      </c>
      <c r="I350" s="23">
        <v>2</v>
      </c>
      <c r="J350" s="12" t="s">
        <v>4118</v>
      </c>
    </row>
    <row r="351" spans="1:10" x14ac:dyDescent="0.4">
      <c r="A351" s="16" t="s">
        <v>774</v>
      </c>
      <c r="B351" s="9" t="s">
        <v>775</v>
      </c>
      <c r="C351" s="16"/>
      <c r="D351" s="21">
        <f t="shared" si="20"/>
        <v>100</v>
      </c>
      <c r="E351" s="21">
        <f t="shared" si="21"/>
        <v>0</v>
      </c>
      <c r="F351" s="18">
        <v>1</v>
      </c>
      <c r="G351" s="19">
        <f t="shared" si="22"/>
        <v>1</v>
      </c>
      <c r="H351" s="9" t="str">
        <f t="shared" si="23"/>
        <v>No — 0% funding</v>
      </c>
      <c r="I351" s="22">
        <v>0.1</v>
      </c>
      <c r="J351" s="16" t="s">
        <v>4119</v>
      </c>
    </row>
    <row r="352" spans="1:10" x14ac:dyDescent="0.4">
      <c r="A352" s="12" t="s">
        <v>776</v>
      </c>
      <c r="B352" s="8" t="s">
        <v>777</v>
      </c>
      <c r="C352" s="12"/>
      <c r="D352" s="20">
        <f t="shared" si="20"/>
        <v>32.154340836012864</v>
      </c>
      <c r="E352" s="20">
        <f t="shared" si="21"/>
        <v>67.845659163987136</v>
      </c>
      <c r="F352" s="14">
        <v>3.11</v>
      </c>
      <c r="G352" s="15">
        <f t="shared" si="22"/>
        <v>3.11</v>
      </c>
      <c r="H352" s="8" t="str">
        <f t="shared" si="23"/>
        <v>Yes</v>
      </c>
      <c r="I352" s="23">
        <v>5</v>
      </c>
      <c r="J352" s="12" t="s">
        <v>4120</v>
      </c>
    </row>
    <row r="353" spans="1:10" x14ac:dyDescent="0.4">
      <c r="A353" s="12" t="s">
        <v>778</v>
      </c>
      <c r="B353" s="8" t="s">
        <v>779</v>
      </c>
      <c r="C353" s="12"/>
      <c r="D353" s="20">
        <f t="shared" si="20"/>
        <v>34.965034965034967</v>
      </c>
      <c r="E353" s="20">
        <f t="shared" si="21"/>
        <v>65.03496503496504</v>
      </c>
      <c r="F353" s="14">
        <v>2.86</v>
      </c>
      <c r="G353" s="15">
        <f t="shared" si="22"/>
        <v>2.86</v>
      </c>
      <c r="H353" s="8" t="str">
        <f t="shared" si="23"/>
        <v>Yes</v>
      </c>
      <c r="I353" s="23">
        <v>2</v>
      </c>
      <c r="J353" s="12" t="s">
        <v>4121</v>
      </c>
    </row>
    <row r="354" spans="1:10" x14ac:dyDescent="0.4">
      <c r="A354" s="12" t="s">
        <v>780</v>
      </c>
      <c r="B354" s="8" t="s">
        <v>781</v>
      </c>
      <c r="C354" s="12"/>
      <c r="D354" s="20">
        <f t="shared" si="20"/>
        <v>40</v>
      </c>
      <c r="E354" s="20">
        <f t="shared" si="21"/>
        <v>60</v>
      </c>
      <c r="F354" s="14">
        <v>2.5</v>
      </c>
      <c r="G354" s="15">
        <f t="shared" si="22"/>
        <v>2.5</v>
      </c>
      <c r="H354" s="8" t="str">
        <f t="shared" si="23"/>
        <v>Yes</v>
      </c>
      <c r="I354" s="23">
        <v>1</v>
      </c>
      <c r="J354" s="12" t="s">
        <v>4122</v>
      </c>
    </row>
    <row r="355" spans="1:10" x14ac:dyDescent="0.4">
      <c r="A355" s="12" t="s">
        <v>782</v>
      </c>
      <c r="B355" s="8" t="s">
        <v>783</v>
      </c>
      <c r="C355" s="12"/>
      <c r="D355" s="20">
        <f t="shared" si="20"/>
        <v>37.31343283582089</v>
      </c>
      <c r="E355" s="20">
        <f t="shared" si="21"/>
        <v>62.68656716417911</v>
      </c>
      <c r="F355" s="14">
        <v>2.68</v>
      </c>
      <c r="G355" s="15">
        <f t="shared" si="22"/>
        <v>2.68</v>
      </c>
      <c r="H355" s="8" t="str">
        <f t="shared" si="23"/>
        <v>Yes</v>
      </c>
      <c r="I355" s="23">
        <v>2</v>
      </c>
      <c r="J355" s="12" t="s">
        <v>4123</v>
      </c>
    </row>
    <row r="356" spans="1:10" x14ac:dyDescent="0.4">
      <c r="A356" s="16" t="s">
        <v>784</v>
      </c>
      <c r="B356" s="9" t="s">
        <v>785</v>
      </c>
      <c r="C356" s="16"/>
      <c r="D356" s="21">
        <f t="shared" si="20"/>
        <v>100</v>
      </c>
      <c r="E356" s="21">
        <f t="shared" si="21"/>
        <v>0</v>
      </c>
      <c r="F356" s="18">
        <v>1</v>
      </c>
      <c r="G356" s="19">
        <f t="shared" si="22"/>
        <v>1</v>
      </c>
      <c r="H356" s="9" t="str">
        <f t="shared" si="23"/>
        <v>No — 0% funding</v>
      </c>
      <c r="I356" s="22">
        <v>0.1</v>
      </c>
      <c r="J356" s="16" t="s">
        <v>4124</v>
      </c>
    </row>
    <row r="357" spans="1:10" x14ac:dyDescent="0.4">
      <c r="A357" s="16" t="s">
        <v>786</v>
      </c>
      <c r="B357" s="9" t="s">
        <v>787</v>
      </c>
      <c r="C357" s="16"/>
      <c r="D357" s="21">
        <f t="shared" si="20"/>
        <v>100</v>
      </c>
      <c r="E357" s="21">
        <f t="shared" si="21"/>
        <v>0</v>
      </c>
      <c r="F357" s="18">
        <v>1</v>
      </c>
      <c r="G357" s="19">
        <f t="shared" si="22"/>
        <v>1</v>
      </c>
      <c r="H357" s="9" t="str">
        <f t="shared" si="23"/>
        <v>No — 0% funding</v>
      </c>
      <c r="I357" s="22">
        <v>0.1</v>
      </c>
      <c r="J357" s="16" t="s">
        <v>4125</v>
      </c>
    </row>
    <row r="358" spans="1:10" x14ac:dyDescent="0.4">
      <c r="A358" s="16" t="s">
        <v>3569</v>
      </c>
      <c r="B358" s="9" t="s">
        <v>3570</v>
      </c>
      <c r="C358" s="16"/>
      <c r="D358" s="21">
        <f t="shared" si="20"/>
        <v>100</v>
      </c>
      <c r="E358" s="21">
        <f t="shared" si="21"/>
        <v>0</v>
      </c>
      <c r="F358" s="18">
        <v>1</v>
      </c>
      <c r="G358" s="19">
        <f t="shared" si="22"/>
        <v>1</v>
      </c>
      <c r="H358" s="9" t="str">
        <f t="shared" si="23"/>
        <v>No — 0% funding</v>
      </c>
      <c r="I358" s="22">
        <v>0.1</v>
      </c>
      <c r="J358" s="16" t="s">
        <v>4126</v>
      </c>
    </row>
    <row r="359" spans="1:10" x14ac:dyDescent="0.4">
      <c r="A359" s="12" t="s">
        <v>788</v>
      </c>
      <c r="B359" s="8" t="s">
        <v>789</v>
      </c>
      <c r="C359" s="12"/>
      <c r="D359" s="20">
        <f t="shared" si="20"/>
        <v>35.335689045936398</v>
      </c>
      <c r="E359" s="20">
        <f t="shared" si="21"/>
        <v>64.664310954063609</v>
      </c>
      <c r="F359" s="14">
        <v>2.83</v>
      </c>
      <c r="G359" s="15">
        <f t="shared" si="22"/>
        <v>2.8299999999999996</v>
      </c>
      <c r="H359" s="8" t="str">
        <f t="shared" si="23"/>
        <v>Yes</v>
      </c>
      <c r="I359" s="23">
        <v>10</v>
      </c>
      <c r="J359" s="12" t="s">
        <v>4127</v>
      </c>
    </row>
    <row r="360" spans="1:10" x14ac:dyDescent="0.4">
      <c r="A360" s="12" t="s">
        <v>790</v>
      </c>
      <c r="B360" s="8" t="s">
        <v>791</v>
      </c>
      <c r="C360" s="12"/>
      <c r="D360" s="20">
        <f t="shared" si="20"/>
        <v>30.03003003003003</v>
      </c>
      <c r="E360" s="20">
        <f t="shared" si="21"/>
        <v>69.969969969969966</v>
      </c>
      <c r="F360" s="14">
        <v>3.33</v>
      </c>
      <c r="G360" s="15">
        <f t="shared" si="22"/>
        <v>3.33</v>
      </c>
      <c r="H360" s="8" t="str">
        <f t="shared" si="23"/>
        <v>Yes</v>
      </c>
      <c r="I360" s="23">
        <v>10</v>
      </c>
      <c r="J360" s="12" t="s">
        <v>4128</v>
      </c>
    </row>
    <row r="361" spans="1:10" x14ac:dyDescent="0.4">
      <c r="A361" s="12" t="s">
        <v>792</v>
      </c>
      <c r="B361" s="8" t="s">
        <v>793</v>
      </c>
      <c r="C361" s="12"/>
      <c r="D361" s="20">
        <f t="shared" si="20"/>
        <v>50</v>
      </c>
      <c r="E361" s="20">
        <f t="shared" si="21"/>
        <v>50</v>
      </c>
      <c r="F361" s="14">
        <v>2</v>
      </c>
      <c r="G361" s="15">
        <f t="shared" si="22"/>
        <v>2</v>
      </c>
      <c r="H361" s="8" t="str">
        <f t="shared" si="23"/>
        <v>Yes</v>
      </c>
      <c r="I361" s="23">
        <v>1</v>
      </c>
      <c r="J361" s="12" t="s">
        <v>4129</v>
      </c>
    </row>
    <row r="362" spans="1:10" x14ac:dyDescent="0.4">
      <c r="A362" s="12" t="s">
        <v>794</v>
      </c>
      <c r="B362" s="8" t="s">
        <v>795</v>
      </c>
      <c r="C362" s="12"/>
      <c r="D362" s="20">
        <f t="shared" si="20"/>
        <v>25</v>
      </c>
      <c r="E362" s="20">
        <f t="shared" si="21"/>
        <v>75</v>
      </c>
      <c r="F362" s="14">
        <v>4</v>
      </c>
      <c r="G362" s="15">
        <f t="shared" si="22"/>
        <v>4</v>
      </c>
      <c r="H362" s="8" t="str">
        <f t="shared" si="23"/>
        <v>Yes</v>
      </c>
      <c r="I362" s="23">
        <v>25</v>
      </c>
      <c r="J362" s="12" t="s">
        <v>4130</v>
      </c>
    </row>
    <row r="363" spans="1:10" x14ac:dyDescent="0.4">
      <c r="A363" s="12" t="s">
        <v>796</v>
      </c>
      <c r="B363" s="8" t="s">
        <v>797</v>
      </c>
      <c r="C363" s="12"/>
      <c r="D363" s="20">
        <f t="shared" si="20"/>
        <v>37.453183520599254</v>
      </c>
      <c r="E363" s="20">
        <f t="shared" si="21"/>
        <v>62.546816479400746</v>
      </c>
      <c r="F363" s="14">
        <v>2.67</v>
      </c>
      <c r="G363" s="15">
        <f t="shared" si="22"/>
        <v>2.67</v>
      </c>
      <c r="H363" s="8" t="str">
        <f t="shared" si="23"/>
        <v>Yes</v>
      </c>
      <c r="I363" s="23">
        <v>2</v>
      </c>
      <c r="J363" s="12" t="s">
        <v>4131</v>
      </c>
    </row>
    <row r="364" spans="1:10" x14ac:dyDescent="0.4">
      <c r="A364" s="16" t="s">
        <v>798</v>
      </c>
      <c r="B364" s="9" t="s">
        <v>799</v>
      </c>
      <c r="C364" s="16"/>
      <c r="D364" s="21">
        <f t="shared" si="20"/>
        <v>100</v>
      </c>
      <c r="E364" s="21">
        <f t="shared" si="21"/>
        <v>0</v>
      </c>
      <c r="F364" s="18">
        <v>1</v>
      </c>
      <c r="G364" s="19">
        <f t="shared" si="22"/>
        <v>1</v>
      </c>
      <c r="H364" s="9" t="str">
        <f t="shared" si="23"/>
        <v>No — 0% funding</v>
      </c>
      <c r="I364" s="22">
        <v>0.1</v>
      </c>
      <c r="J364" s="16" t="s">
        <v>4132</v>
      </c>
    </row>
    <row r="365" spans="1:10" x14ac:dyDescent="0.4">
      <c r="A365" s="16" t="s">
        <v>800</v>
      </c>
      <c r="B365" s="9" t="s">
        <v>801</v>
      </c>
      <c r="C365" s="16"/>
      <c r="D365" s="21">
        <f t="shared" si="20"/>
        <v>100</v>
      </c>
      <c r="E365" s="21">
        <f t="shared" si="21"/>
        <v>0</v>
      </c>
      <c r="F365" s="18">
        <v>1</v>
      </c>
      <c r="G365" s="19">
        <f t="shared" si="22"/>
        <v>1</v>
      </c>
      <c r="H365" s="9" t="str">
        <f t="shared" si="23"/>
        <v>No — 0% funding</v>
      </c>
      <c r="I365" s="22">
        <v>0.1</v>
      </c>
      <c r="J365" s="16" t="s">
        <v>4133</v>
      </c>
    </row>
    <row r="366" spans="1:10" x14ac:dyDescent="0.4">
      <c r="A366" s="12" t="s">
        <v>804</v>
      </c>
      <c r="B366" s="8" t="s">
        <v>805</v>
      </c>
      <c r="C366" s="12"/>
      <c r="D366" s="20">
        <f t="shared" si="20"/>
        <v>32.467532467532465</v>
      </c>
      <c r="E366" s="20">
        <f t="shared" si="21"/>
        <v>67.532467532467535</v>
      </c>
      <c r="F366" s="14">
        <v>3.08</v>
      </c>
      <c r="G366" s="15">
        <f t="shared" si="22"/>
        <v>3.08</v>
      </c>
      <c r="H366" s="8" t="str">
        <f t="shared" si="23"/>
        <v>Yes</v>
      </c>
      <c r="I366" s="23">
        <v>5</v>
      </c>
      <c r="J366" s="12" t="s">
        <v>4134</v>
      </c>
    </row>
    <row r="367" spans="1:10" x14ac:dyDescent="0.4">
      <c r="A367" s="16" t="s">
        <v>806</v>
      </c>
      <c r="B367" s="9" t="s">
        <v>807</v>
      </c>
      <c r="C367" s="16"/>
      <c r="D367" s="21">
        <f t="shared" si="20"/>
        <v>100</v>
      </c>
      <c r="E367" s="21">
        <f t="shared" si="21"/>
        <v>0</v>
      </c>
      <c r="F367" s="18">
        <v>1</v>
      </c>
      <c r="G367" s="19">
        <f t="shared" si="22"/>
        <v>1</v>
      </c>
      <c r="H367" s="9" t="str">
        <f t="shared" si="23"/>
        <v>No — 0% funding</v>
      </c>
      <c r="I367" s="22">
        <v>0.1</v>
      </c>
      <c r="J367" s="16" t="s">
        <v>4135</v>
      </c>
    </row>
    <row r="368" spans="1:10" x14ac:dyDescent="0.4">
      <c r="A368" s="16" t="s">
        <v>808</v>
      </c>
      <c r="B368" s="9" t="s">
        <v>809</v>
      </c>
      <c r="C368" s="16"/>
      <c r="D368" s="21">
        <f t="shared" si="20"/>
        <v>100</v>
      </c>
      <c r="E368" s="21">
        <f t="shared" si="21"/>
        <v>0</v>
      </c>
      <c r="F368" s="18">
        <v>1</v>
      </c>
      <c r="G368" s="19">
        <f t="shared" si="22"/>
        <v>1</v>
      </c>
      <c r="H368" s="9" t="str">
        <f t="shared" si="23"/>
        <v>No — 0% funding</v>
      </c>
      <c r="I368" s="22">
        <v>0.1</v>
      </c>
      <c r="J368" s="16" t="s">
        <v>4136</v>
      </c>
    </row>
    <row r="369" spans="1:10" x14ac:dyDescent="0.4">
      <c r="A369" s="12" t="s">
        <v>810</v>
      </c>
      <c r="B369" s="8" t="s">
        <v>811</v>
      </c>
      <c r="C369" s="12"/>
      <c r="D369" s="20">
        <f t="shared" si="20"/>
        <v>40</v>
      </c>
      <c r="E369" s="20">
        <f t="shared" si="21"/>
        <v>60</v>
      </c>
      <c r="F369" s="14">
        <v>2.5</v>
      </c>
      <c r="G369" s="15">
        <f t="shared" si="22"/>
        <v>2.5</v>
      </c>
      <c r="H369" s="8" t="str">
        <f t="shared" si="23"/>
        <v>Yes</v>
      </c>
      <c r="I369" s="23">
        <v>1</v>
      </c>
      <c r="J369" s="12" t="s">
        <v>4137</v>
      </c>
    </row>
    <row r="370" spans="1:10" x14ac:dyDescent="0.4">
      <c r="A370" s="16" t="s">
        <v>4138</v>
      </c>
      <c r="B370" s="16"/>
      <c r="C370" s="16"/>
      <c r="D370" s="21">
        <f t="shared" si="20"/>
        <v>100</v>
      </c>
      <c r="E370" s="21">
        <f t="shared" si="21"/>
        <v>0</v>
      </c>
      <c r="F370" s="18">
        <v>1</v>
      </c>
      <c r="G370" s="19">
        <f t="shared" si="22"/>
        <v>1</v>
      </c>
      <c r="H370" s="9" t="str">
        <f t="shared" si="23"/>
        <v>No — 0% funding</v>
      </c>
      <c r="I370" s="22">
        <v>0.1</v>
      </c>
      <c r="J370" s="16" t="s">
        <v>4139</v>
      </c>
    </row>
    <row r="371" spans="1:10" x14ac:dyDescent="0.4">
      <c r="A371" s="12" t="s">
        <v>4140</v>
      </c>
      <c r="B371" s="12"/>
      <c r="C371" s="12"/>
      <c r="D371" s="20">
        <f t="shared" si="20"/>
        <v>40</v>
      </c>
      <c r="E371" s="20">
        <f t="shared" si="21"/>
        <v>60</v>
      </c>
      <c r="F371" s="14">
        <v>2.5</v>
      </c>
      <c r="G371" s="15">
        <f t="shared" si="22"/>
        <v>2.5</v>
      </c>
      <c r="H371" s="8" t="str">
        <f t="shared" si="23"/>
        <v>Yes</v>
      </c>
      <c r="I371" s="23">
        <v>1</v>
      </c>
      <c r="J371" s="12" t="s">
        <v>4141</v>
      </c>
    </row>
    <row r="372" spans="1:10" x14ac:dyDescent="0.4">
      <c r="A372" s="16" t="s">
        <v>812</v>
      </c>
      <c r="B372" s="9" t="s">
        <v>813</v>
      </c>
      <c r="C372" s="16"/>
      <c r="D372" s="21">
        <f t="shared" si="20"/>
        <v>100</v>
      </c>
      <c r="E372" s="21">
        <f t="shared" si="21"/>
        <v>0</v>
      </c>
      <c r="F372" s="18">
        <v>1</v>
      </c>
      <c r="G372" s="19">
        <f t="shared" si="22"/>
        <v>1</v>
      </c>
      <c r="H372" s="9" t="str">
        <f t="shared" si="23"/>
        <v>No — 0% funding</v>
      </c>
      <c r="I372" s="22">
        <v>0.1</v>
      </c>
      <c r="J372" s="16" t="s">
        <v>4142</v>
      </c>
    </row>
    <row r="373" spans="1:10" x14ac:dyDescent="0.4">
      <c r="A373" s="16" t="s">
        <v>814</v>
      </c>
      <c r="B373" s="9" t="s">
        <v>815</v>
      </c>
      <c r="C373" s="16"/>
      <c r="D373" s="21">
        <f t="shared" si="20"/>
        <v>100</v>
      </c>
      <c r="E373" s="21">
        <f t="shared" si="21"/>
        <v>0</v>
      </c>
      <c r="F373" s="18">
        <v>1</v>
      </c>
      <c r="G373" s="19">
        <f t="shared" si="22"/>
        <v>1</v>
      </c>
      <c r="H373" s="9" t="str">
        <f t="shared" si="23"/>
        <v>No — 0% funding</v>
      </c>
      <c r="I373" s="22">
        <v>0.1</v>
      </c>
      <c r="J373" s="16" t="s">
        <v>4143</v>
      </c>
    </row>
    <row r="374" spans="1:10" x14ac:dyDescent="0.4">
      <c r="A374" s="12" t="s">
        <v>816</v>
      </c>
      <c r="B374" s="8" t="s">
        <v>817</v>
      </c>
      <c r="C374" s="12"/>
      <c r="D374" s="20">
        <f t="shared" si="20"/>
        <v>40</v>
      </c>
      <c r="E374" s="20">
        <f t="shared" si="21"/>
        <v>60</v>
      </c>
      <c r="F374" s="14">
        <v>2.5</v>
      </c>
      <c r="G374" s="15">
        <f t="shared" si="22"/>
        <v>2.5</v>
      </c>
      <c r="H374" s="8" t="str">
        <f t="shared" si="23"/>
        <v>Yes</v>
      </c>
      <c r="I374" s="23">
        <v>1</v>
      </c>
      <c r="J374" s="12" t="s">
        <v>4144</v>
      </c>
    </row>
    <row r="375" spans="1:10" x14ac:dyDescent="0.4">
      <c r="A375" s="16" t="s">
        <v>818</v>
      </c>
      <c r="B375" s="9" t="s">
        <v>819</v>
      </c>
      <c r="C375" s="16"/>
      <c r="D375" s="21">
        <f t="shared" si="20"/>
        <v>100</v>
      </c>
      <c r="E375" s="21">
        <f t="shared" si="21"/>
        <v>0</v>
      </c>
      <c r="F375" s="18">
        <v>1</v>
      </c>
      <c r="G375" s="19">
        <f t="shared" si="22"/>
        <v>1</v>
      </c>
      <c r="H375" s="9" t="str">
        <f t="shared" si="23"/>
        <v>No — 0% funding</v>
      </c>
      <c r="I375" s="22">
        <v>0.1</v>
      </c>
      <c r="J375" s="16" t="s">
        <v>4145</v>
      </c>
    </row>
    <row r="376" spans="1:10" x14ac:dyDescent="0.4">
      <c r="A376" s="12" t="s">
        <v>822</v>
      </c>
      <c r="B376" s="8" t="s">
        <v>823</v>
      </c>
      <c r="C376" s="12"/>
      <c r="D376" s="20">
        <f t="shared" si="20"/>
        <v>20.408163265306122</v>
      </c>
      <c r="E376" s="20">
        <f t="shared" si="21"/>
        <v>79.591836734693885</v>
      </c>
      <c r="F376" s="14">
        <v>4.9000000000000004</v>
      </c>
      <c r="G376" s="15">
        <f t="shared" si="22"/>
        <v>4.9000000000000004</v>
      </c>
      <c r="H376" s="8" t="str">
        <f t="shared" si="23"/>
        <v>Yes</v>
      </c>
      <c r="I376" s="23">
        <v>50</v>
      </c>
      <c r="J376" s="12" t="s">
        <v>4146</v>
      </c>
    </row>
    <row r="377" spans="1:10" x14ac:dyDescent="0.4">
      <c r="A377" s="12" t="s">
        <v>824</v>
      </c>
      <c r="B377" s="8" t="s">
        <v>825</v>
      </c>
      <c r="C377" s="12"/>
      <c r="D377" s="20">
        <f t="shared" si="20"/>
        <v>26.525198938992041</v>
      </c>
      <c r="E377" s="20">
        <f t="shared" si="21"/>
        <v>73.474801061007952</v>
      </c>
      <c r="F377" s="14">
        <v>3.77</v>
      </c>
      <c r="G377" s="15">
        <f t="shared" si="22"/>
        <v>3.77</v>
      </c>
      <c r="H377" s="8" t="str">
        <f t="shared" si="23"/>
        <v>Yes</v>
      </c>
      <c r="I377" s="23">
        <v>1</v>
      </c>
      <c r="J377" s="12" t="s">
        <v>4147</v>
      </c>
    </row>
    <row r="378" spans="1:10" x14ac:dyDescent="0.4">
      <c r="A378" s="12" t="s">
        <v>826</v>
      </c>
      <c r="B378" s="8" t="s">
        <v>827</v>
      </c>
      <c r="C378" s="12"/>
      <c r="D378" s="20">
        <f t="shared" si="20"/>
        <v>26.881720430107524</v>
      </c>
      <c r="E378" s="20">
        <f t="shared" si="21"/>
        <v>73.118279569892479</v>
      </c>
      <c r="F378" s="14">
        <v>3.72</v>
      </c>
      <c r="G378" s="15">
        <f t="shared" si="22"/>
        <v>3.72</v>
      </c>
      <c r="H378" s="8" t="str">
        <f t="shared" si="23"/>
        <v>Yes</v>
      </c>
      <c r="I378" s="23">
        <v>25</v>
      </c>
      <c r="J378" s="12" t="s">
        <v>4148</v>
      </c>
    </row>
    <row r="379" spans="1:10" x14ac:dyDescent="0.4">
      <c r="A379" s="12" t="s">
        <v>828</v>
      </c>
      <c r="B379" s="8" t="s">
        <v>829</v>
      </c>
      <c r="C379" s="12"/>
      <c r="D379" s="20">
        <f t="shared" si="20"/>
        <v>25</v>
      </c>
      <c r="E379" s="20">
        <f t="shared" si="21"/>
        <v>75</v>
      </c>
      <c r="F379" s="14">
        <v>4</v>
      </c>
      <c r="G379" s="15">
        <f t="shared" si="22"/>
        <v>4</v>
      </c>
      <c r="H379" s="8" t="str">
        <f t="shared" si="23"/>
        <v>Yes</v>
      </c>
      <c r="I379" s="23">
        <v>25</v>
      </c>
      <c r="J379" s="12" t="s">
        <v>4149</v>
      </c>
    </row>
    <row r="380" spans="1:10" x14ac:dyDescent="0.4">
      <c r="A380" s="12" t="s">
        <v>830</v>
      </c>
      <c r="B380" s="8" t="s">
        <v>831</v>
      </c>
      <c r="C380" s="12"/>
      <c r="D380" s="20">
        <f t="shared" si="20"/>
        <v>40</v>
      </c>
      <c r="E380" s="20">
        <f t="shared" si="21"/>
        <v>60</v>
      </c>
      <c r="F380" s="14">
        <v>2.5</v>
      </c>
      <c r="G380" s="15">
        <f t="shared" si="22"/>
        <v>2.5</v>
      </c>
      <c r="H380" s="8" t="str">
        <f t="shared" si="23"/>
        <v>Yes</v>
      </c>
      <c r="I380" s="23">
        <v>1</v>
      </c>
      <c r="J380" s="12" t="s">
        <v>4150</v>
      </c>
    </row>
    <row r="381" spans="1:10" x14ac:dyDescent="0.4">
      <c r="A381" s="12" t="s">
        <v>832</v>
      </c>
      <c r="B381" s="8" t="s">
        <v>833</v>
      </c>
      <c r="C381" s="12"/>
      <c r="D381" s="20">
        <f t="shared" si="20"/>
        <v>20.964360587002098</v>
      </c>
      <c r="E381" s="20">
        <f t="shared" si="21"/>
        <v>79.035639412997909</v>
      </c>
      <c r="F381" s="14">
        <v>4.7699999999999996</v>
      </c>
      <c r="G381" s="15">
        <f t="shared" si="22"/>
        <v>4.7699999999999996</v>
      </c>
      <c r="H381" s="8" t="str">
        <f t="shared" si="23"/>
        <v>Yes</v>
      </c>
      <c r="I381" s="23">
        <v>50</v>
      </c>
      <c r="J381" s="12" t="s">
        <v>4151</v>
      </c>
    </row>
    <row r="382" spans="1:10" x14ac:dyDescent="0.4">
      <c r="A382" s="16" t="s">
        <v>834</v>
      </c>
      <c r="B382" s="9" t="s">
        <v>835</v>
      </c>
      <c r="C382" s="16"/>
      <c r="D382" s="21">
        <f t="shared" si="20"/>
        <v>100</v>
      </c>
      <c r="E382" s="21">
        <f t="shared" si="21"/>
        <v>0</v>
      </c>
      <c r="F382" s="18">
        <v>1</v>
      </c>
      <c r="G382" s="19">
        <f t="shared" si="22"/>
        <v>1</v>
      </c>
      <c r="H382" s="9" t="str">
        <f t="shared" si="23"/>
        <v>No — 0% funding</v>
      </c>
      <c r="I382" s="22">
        <v>0.1</v>
      </c>
      <c r="J382" s="16" t="s">
        <v>4152</v>
      </c>
    </row>
    <row r="383" spans="1:10" x14ac:dyDescent="0.4">
      <c r="A383" s="12" t="s">
        <v>836</v>
      </c>
      <c r="B383" s="8" t="s">
        <v>837</v>
      </c>
      <c r="C383" s="12"/>
      <c r="D383" s="20">
        <f t="shared" si="20"/>
        <v>40</v>
      </c>
      <c r="E383" s="20">
        <f t="shared" si="21"/>
        <v>60</v>
      </c>
      <c r="F383" s="14">
        <v>2.5</v>
      </c>
      <c r="G383" s="15">
        <f t="shared" si="22"/>
        <v>2.5</v>
      </c>
      <c r="H383" s="8" t="str">
        <f t="shared" si="23"/>
        <v>Yes</v>
      </c>
      <c r="I383" s="23">
        <v>1</v>
      </c>
      <c r="J383" s="12" t="s">
        <v>4153</v>
      </c>
    </row>
    <row r="384" spans="1:10" x14ac:dyDescent="0.4">
      <c r="A384" s="16" t="s">
        <v>838</v>
      </c>
      <c r="B384" s="9" t="s">
        <v>839</v>
      </c>
      <c r="C384" s="16"/>
      <c r="D384" s="21">
        <f t="shared" si="20"/>
        <v>100</v>
      </c>
      <c r="E384" s="21">
        <f t="shared" si="21"/>
        <v>0</v>
      </c>
      <c r="F384" s="18">
        <v>1</v>
      </c>
      <c r="G384" s="19">
        <f t="shared" si="22"/>
        <v>1</v>
      </c>
      <c r="H384" s="9" t="str">
        <f t="shared" si="23"/>
        <v>No — 0% funding</v>
      </c>
      <c r="I384" s="22">
        <v>0.1</v>
      </c>
      <c r="J384" s="16" t="s">
        <v>4154</v>
      </c>
    </row>
    <row r="385" spans="1:10" x14ac:dyDescent="0.4">
      <c r="A385" s="16" t="s">
        <v>840</v>
      </c>
      <c r="B385" s="9" t="s">
        <v>841</v>
      </c>
      <c r="C385" s="16"/>
      <c r="D385" s="21">
        <f t="shared" si="20"/>
        <v>100</v>
      </c>
      <c r="E385" s="21">
        <f t="shared" si="21"/>
        <v>0</v>
      </c>
      <c r="F385" s="18">
        <v>1</v>
      </c>
      <c r="G385" s="19">
        <f t="shared" si="22"/>
        <v>1</v>
      </c>
      <c r="H385" s="9" t="str">
        <f t="shared" si="23"/>
        <v>No — 0% funding</v>
      </c>
      <c r="I385" s="22">
        <v>0.1</v>
      </c>
      <c r="J385" s="16" t="s">
        <v>4155</v>
      </c>
    </row>
    <row r="386" spans="1:10" x14ac:dyDescent="0.4">
      <c r="A386" s="12" t="s">
        <v>844</v>
      </c>
      <c r="B386" s="8" t="s">
        <v>845</v>
      </c>
      <c r="C386" s="12"/>
      <c r="D386" s="20">
        <f t="shared" si="20"/>
        <v>34.965034965034967</v>
      </c>
      <c r="E386" s="20">
        <f t="shared" si="21"/>
        <v>65.03496503496504</v>
      </c>
      <c r="F386" s="14">
        <v>2.86</v>
      </c>
      <c r="G386" s="15">
        <f t="shared" si="22"/>
        <v>2.86</v>
      </c>
      <c r="H386" s="8" t="str">
        <f t="shared" si="23"/>
        <v>Yes</v>
      </c>
      <c r="I386" s="23">
        <v>2</v>
      </c>
      <c r="J386" s="12" t="s">
        <v>4156</v>
      </c>
    </row>
    <row r="387" spans="1:10" x14ac:dyDescent="0.4">
      <c r="A387" s="16" t="s">
        <v>846</v>
      </c>
      <c r="B387" s="9" t="s">
        <v>847</v>
      </c>
      <c r="C387" s="16"/>
      <c r="D387" s="21">
        <f t="shared" si="20"/>
        <v>100</v>
      </c>
      <c r="E387" s="21">
        <f t="shared" si="21"/>
        <v>0</v>
      </c>
      <c r="F387" s="18">
        <v>1</v>
      </c>
      <c r="G387" s="19">
        <f t="shared" si="22"/>
        <v>1</v>
      </c>
      <c r="H387" s="9" t="str">
        <f t="shared" si="23"/>
        <v>No — 0% funding</v>
      </c>
      <c r="I387" s="22">
        <v>0.1</v>
      </c>
      <c r="J387" s="16" t="s">
        <v>4157</v>
      </c>
    </row>
    <row r="388" spans="1:10" x14ac:dyDescent="0.4">
      <c r="A388" s="16" t="s">
        <v>848</v>
      </c>
      <c r="B388" s="9" t="s">
        <v>849</v>
      </c>
      <c r="C388" s="16"/>
      <c r="D388" s="21">
        <f t="shared" si="20"/>
        <v>100</v>
      </c>
      <c r="E388" s="21">
        <f t="shared" si="21"/>
        <v>0</v>
      </c>
      <c r="F388" s="18">
        <v>1</v>
      </c>
      <c r="G388" s="19">
        <f t="shared" si="22"/>
        <v>1</v>
      </c>
      <c r="H388" s="9" t="str">
        <f t="shared" si="23"/>
        <v>No — 0% funding</v>
      </c>
      <c r="I388" s="22">
        <v>0.1</v>
      </c>
      <c r="J388" s="16" t="s">
        <v>4158</v>
      </c>
    </row>
    <row r="389" spans="1:10" x14ac:dyDescent="0.4">
      <c r="A389" s="12" t="s">
        <v>850</v>
      </c>
      <c r="B389" s="8" t="s">
        <v>851</v>
      </c>
      <c r="C389" s="12"/>
      <c r="D389" s="20">
        <f t="shared" si="20"/>
        <v>41.493775933609953</v>
      </c>
      <c r="E389" s="20">
        <f t="shared" si="21"/>
        <v>58.506224066390047</v>
      </c>
      <c r="F389" s="14">
        <v>2.41</v>
      </c>
      <c r="G389" s="15">
        <f t="shared" si="22"/>
        <v>2.41</v>
      </c>
      <c r="H389" s="8" t="str">
        <f t="shared" si="23"/>
        <v>Yes</v>
      </c>
      <c r="I389" s="23">
        <v>1</v>
      </c>
      <c r="J389" s="12" t="s">
        <v>4159</v>
      </c>
    </row>
    <row r="390" spans="1:10" x14ac:dyDescent="0.4">
      <c r="A390" s="12" t="s">
        <v>852</v>
      </c>
      <c r="B390" s="8" t="s">
        <v>853</v>
      </c>
      <c r="C390" s="12"/>
      <c r="D390" s="20">
        <f t="shared" ref="D390:D453" si="24">IFERROR(100/F390,"")</f>
        <v>20</v>
      </c>
      <c r="E390" s="20">
        <f t="shared" ref="E390:E453" si="25">100-D390</f>
        <v>80</v>
      </c>
      <c r="F390" s="14">
        <v>5</v>
      </c>
      <c r="G390" s="15">
        <f t="shared" ref="G390:G453" si="26">IFERROR(100/D390,"")</f>
        <v>5</v>
      </c>
      <c r="H390" s="8" t="str">
        <f t="shared" ref="H390:H453" si="27">IF(E390&gt;0,"Yes","No — 0% funding")</f>
        <v>Yes</v>
      </c>
      <c r="I390" s="23">
        <v>75</v>
      </c>
      <c r="J390" s="12" t="s">
        <v>4160</v>
      </c>
    </row>
    <row r="391" spans="1:10" x14ac:dyDescent="0.4">
      <c r="A391" s="16" t="s">
        <v>854</v>
      </c>
      <c r="B391" s="9" t="s">
        <v>855</v>
      </c>
      <c r="C391" s="16"/>
      <c r="D391" s="21">
        <f t="shared" si="24"/>
        <v>100</v>
      </c>
      <c r="E391" s="21">
        <f t="shared" si="25"/>
        <v>0</v>
      </c>
      <c r="F391" s="18">
        <v>1</v>
      </c>
      <c r="G391" s="19">
        <f t="shared" si="26"/>
        <v>1</v>
      </c>
      <c r="H391" s="9" t="str">
        <f t="shared" si="27"/>
        <v>No — 0% funding</v>
      </c>
      <c r="I391" s="22">
        <v>0.1</v>
      </c>
      <c r="J391" s="16" t="s">
        <v>4161</v>
      </c>
    </row>
    <row r="392" spans="1:10" x14ac:dyDescent="0.4">
      <c r="A392" s="16" t="s">
        <v>856</v>
      </c>
      <c r="B392" s="9" t="s">
        <v>857</v>
      </c>
      <c r="C392" s="16"/>
      <c r="D392" s="21">
        <f t="shared" si="24"/>
        <v>100</v>
      </c>
      <c r="E392" s="21">
        <f t="shared" si="25"/>
        <v>0</v>
      </c>
      <c r="F392" s="18">
        <v>1</v>
      </c>
      <c r="G392" s="19">
        <f t="shared" si="26"/>
        <v>1</v>
      </c>
      <c r="H392" s="9" t="str">
        <f t="shared" si="27"/>
        <v>No — 0% funding</v>
      </c>
      <c r="I392" s="22">
        <v>0.1</v>
      </c>
      <c r="J392" s="16" t="s">
        <v>4162</v>
      </c>
    </row>
    <row r="393" spans="1:10" x14ac:dyDescent="0.4">
      <c r="A393" s="16" t="s">
        <v>858</v>
      </c>
      <c r="B393" s="9" t="s">
        <v>859</v>
      </c>
      <c r="C393" s="16"/>
      <c r="D393" s="21">
        <f t="shared" si="24"/>
        <v>100</v>
      </c>
      <c r="E393" s="21">
        <f t="shared" si="25"/>
        <v>0</v>
      </c>
      <c r="F393" s="18">
        <v>1</v>
      </c>
      <c r="G393" s="19">
        <f t="shared" si="26"/>
        <v>1</v>
      </c>
      <c r="H393" s="9" t="str">
        <f t="shared" si="27"/>
        <v>No — 0% funding</v>
      </c>
      <c r="I393" s="22">
        <v>0.1</v>
      </c>
      <c r="J393" s="16" t="s">
        <v>4163</v>
      </c>
    </row>
    <row r="394" spans="1:10" x14ac:dyDescent="0.4">
      <c r="A394" s="16" t="s">
        <v>860</v>
      </c>
      <c r="B394" s="9" t="s">
        <v>861</v>
      </c>
      <c r="C394" s="16"/>
      <c r="D394" s="21">
        <f t="shared" si="24"/>
        <v>100</v>
      </c>
      <c r="E394" s="21">
        <f t="shared" si="25"/>
        <v>0</v>
      </c>
      <c r="F394" s="18">
        <v>1</v>
      </c>
      <c r="G394" s="19">
        <f t="shared" si="26"/>
        <v>1</v>
      </c>
      <c r="H394" s="9" t="str">
        <f t="shared" si="27"/>
        <v>No — 0% funding</v>
      </c>
      <c r="I394" s="22">
        <v>0.1</v>
      </c>
      <c r="J394" s="16" t="s">
        <v>4164</v>
      </c>
    </row>
    <row r="395" spans="1:10" x14ac:dyDescent="0.4">
      <c r="A395" s="12" t="s">
        <v>862</v>
      </c>
      <c r="B395" s="8" t="s">
        <v>863</v>
      </c>
      <c r="C395" s="12"/>
      <c r="D395" s="20">
        <f t="shared" si="24"/>
        <v>35.587188612099645</v>
      </c>
      <c r="E395" s="20">
        <f t="shared" si="25"/>
        <v>64.412811387900348</v>
      </c>
      <c r="F395" s="14">
        <v>2.81</v>
      </c>
      <c r="G395" s="15">
        <f t="shared" si="26"/>
        <v>2.81</v>
      </c>
      <c r="H395" s="8" t="str">
        <f t="shared" si="27"/>
        <v>Yes</v>
      </c>
      <c r="I395" s="23">
        <v>5</v>
      </c>
      <c r="J395" s="12" t="s">
        <v>4165</v>
      </c>
    </row>
    <row r="396" spans="1:10" x14ac:dyDescent="0.4">
      <c r="A396" s="16" t="s">
        <v>4166</v>
      </c>
      <c r="B396" s="16"/>
      <c r="C396" s="16"/>
      <c r="D396" s="21">
        <f t="shared" si="24"/>
        <v>100</v>
      </c>
      <c r="E396" s="21">
        <f t="shared" si="25"/>
        <v>0</v>
      </c>
      <c r="F396" s="18">
        <v>1</v>
      </c>
      <c r="G396" s="19">
        <f t="shared" si="26"/>
        <v>1</v>
      </c>
      <c r="H396" s="9" t="str">
        <f t="shared" si="27"/>
        <v>No — 0% funding</v>
      </c>
      <c r="I396" s="22">
        <v>0.1</v>
      </c>
      <c r="J396" s="16" t="s">
        <v>4167</v>
      </c>
    </row>
    <row r="397" spans="1:10" x14ac:dyDescent="0.4">
      <c r="A397" s="12" t="s">
        <v>866</v>
      </c>
      <c r="B397" s="8" t="s">
        <v>867</v>
      </c>
      <c r="C397" s="12"/>
      <c r="D397" s="20">
        <f t="shared" si="24"/>
        <v>39.840637450199203</v>
      </c>
      <c r="E397" s="20">
        <f t="shared" si="25"/>
        <v>60.159362549800797</v>
      </c>
      <c r="F397" s="14">
        <v>2.5099999999999998</v>
      </c>
      <c r="G397" s="15">
        <f t="shared" si="26"/>
        <v>2.5099999999999998</v>
      </c>
      <c r="H397" s="8" t="str">
        <f t="shared" si="27"/>
        <v>Yes</v>
      </c>
      <c r="I397" s="23">
        <v>2</v>
      </c>
      <c r="J397" s="12" t="s">
        <v>4168</v>
      </c>
    </row>
    <row r="398" spans="1:10" x14ac:dyDescent="0.4">
      <c r="A398" s="12" t="s">
        <v>3706</v>
      </c>
      <c r="B398" s="8" t="s">
        <v>3707</v>
      </c>
      <c r="C398" s="12"/>
      <c r="D398" s="20">
        <f t="shared" si="24"/>
        <v>26.525198938992041</v>
      </c>
      <c r="E398" s="20">
        <f t="shared" si="25"/>
        <v>73.474801061007952</v>
      </c>
      <c r="F398" s="14">
        <v>3.77</v>
      </c>
      <c r="G398" s="15">
        <f t="shared" si="26"/>
        <v>3.77</v>
      </c>
      <c r="H398" s="8" t="str">
        <f t="shared" si="27"/>
        <v>Yes</v>
      </c>
      <c r="I398" s="23">
        <v>1</v>
      </c>
      <c r="J398" s="12" t="s">
        <v>4169</v>
      </c>
    </row>
    <row r="399" spans="1:10" x14ac:dyDescent="0.4">
      <c r="A399" s="12" t="s">
        <v>868</v>
      </c>
      <c r="B399" s="8" t="s">
        <v>869</v>
      </c>
      <c r="C399" s="12"/>
      <c r="D399" s="20">
        <f t="shared" si="24"/>
        <v>26.525198938992041</v>
      </c>
      <c r="E399" s="20">
        <f t="shared" si="25"/>
        <v>73.474801061007952</v>
      </c>
      <c r="F399" s="14">
        <v>3.77</v>
      </c>
      <c r="G399" s="15">
        <f t="shared" si="26"/>
        <v>3.77</v>
      </c>
      <c r="H399" s="8" t="str">
        <f t="shared" si="27"/>
        <v>Yes</v>
      </c>
      <c r="I399" s="23">
        <v>1</v>
      </c>
      <c r="J399" s="12" t="s">
        <v>4170</v>
      </c>
    </row>
    <row r="400" spans="1:10" x14ac:dyDescent="0.4">
      <c r="A400" s="12" t="s">
        <v>3708</v>
      </c>
      <c r="B400" s="8" t="s">
        <v>3709</v>
      </c>
      <c r="C400" s="12"/>
      <c r="D400" s="20">
        <f t="shared" si="24"/>
        <v>26.525198938992041</v>
      </c>
      <c r="E400" s="20">
        <f t="shared" si="25"/>
        <v>73.474801061007952</v>
      </c>
      <c r="F400" s="14">
        <v>3.77</v>
      </c>
      <c r="G400" s="15">
        <f t="shared" si="26"/>
        <v>3.77</v>
      </c>
      <c r="H400" s="8" t="str">
        <f t="shared" si="27"/>
        <v>Yes</v>
      </c>
      <c r="I400" s="23">
        <v>1</v>
      </c>
      <c r="J400" s="12" t="s">
        <v>4171</v>
      </c>
    </row>
    <row r="401" spans="1:10" x14ac:dyDescent="0.4">
      <c r="A401" s="12" t="s">
        <v>870</v>
      </c>
      <c r="B401" s="8" t="s">
        <v>871</v>
      </c>
      <c r="C401" s="12"/>
      <c r="D401" s="20">
        <f t="shared" si="24"/>
        <v>40</v>
      </c>
      <c r="E401" s="20">
        <f t="shared" si="25"/>
        <v>60</v>
      </c>
      <c r="F401" s="14">
        <v>2.5</v>
      </c>
      <c r="G401" s="15">
        <f t="shared" si="26"/>
        <v>2.5</v>
      </c>
      <c r="H401" s="8" t="str">
        <f t="shared" si="27"/>
        <v>Yes</v>
      </c>
      <c r="I401" s="23">
        <v>1</v>
      </c>
      <c r="J401" s="12" t="s">
        <v>4172</v>
      </c>
    </row>
    <row r="402" spans="1:10" x14ac:dyDescent="0.4">
      <c r="A402" s="12" t="s">
        <v>874</v>
      </c>
      <c r="B402" s="8" t="s">
        <v>875</v>
      </c>
      <c r="C402" s="12"/>
      <c r="D402" s="20">
        <f t="shared" si="24"/>
        <v>50</v>
      </c>
      <c r="E402" s="20">
        <f t="shared" si="25"/>
        <v>50</v>
      </c>
      <c r="F402" s="14">
        <v>2</v>
      </c>
      <c r="G402" s="15">
        <f t="shared" si="26"/>
        <v>2</v>
      </c>
      <c r="H402" s="8" t="str">
        <f t="shared" si="27"/>
        <v>Yes</v>
      </c>
      <c r="I402" s="23">
        <v>10</v>
      </c>
      <c r="J402" s="12" t="s">
        <v>4173</v>
      </c>
    </row>
    <row r="403" spans="1:10" x14ac:dyDescent="0.4">
      <c r="A403" s="12" t="s">
        <v>876</v>
      </c>
      <c r="B403" s="8" t="s">
        <v>877</v>
      </c>
      <c r="C403" s="12"/>
      <c r="D403" s="20">
        <f t="shared" si="24"/>
        <v>35.211267605633807</v>
      </c>
      <c r="E403" s="20">
        <f t="shared" si="25"/>
        <v>64.788732394366193</v>
      </c>
      <c r="F403" s="14">
        <v>2.84</v>
      </c>
      <c r="G403" s="15">
        <f t="shared" si="26"/>
        <v>2.8399999999999994</v>
      </c>
      <c r="H403" s="8" t="str">
        <f t="shared" si="27"/>
        <v>Yes</v>
      </c>
      <c r="I403" s="23">
        <v>5</v>
      </c>
      <c r="J403" s="12" t="s">
        <v>4174</v>
      </c>
    </row>
    <row r="404" spans="1:10" x14ac:dyDescent="0.4">
      <c r="A404" s="16" t="s">
        <v>878</v>
      </c>
      <c r="B404" s="9" t="s">
        <v>879</v>
      </c>
      <c r="C404" s="16"/>
      <c r="D404" s="21">
        <f t="shared" si="24"/>
        <v>100</v>
      </c>
      <c r="E404" s="21">
        <f t="shared" si="25"/>
        <v>0</v>
      </c>
      <c r="F404" s="18">
        <v>1</v>
      </c>
      <c r="G404" s="19">
        <f t="shared" si="26"/>
        <v>1</v>
      </c>
      <c r="H404" s="9" t="str">
        <f t="shared" si="27"/>
        <v>No — 0% funding</v>
      </c>
      <c r="I404" s="22">
        <v>0.1</v>
      </c>
      <c r="J404" s="16" t="s">
        <v>4175</v>
      </c>
    </row>
    <row r="405" spans="1:10" x14ac:dyDescent="0.4">
      <c r="A405" s="12" t="s">
        <v>880</v>
      </c>
      <c r="B405" s="8" t="s">
        <v>881</v>
      </c>
      <c r="C405" s="12"/>
      <c r="D405" s="20">
        <f t="shared" si="24"/>
        <v>30.03003003003003</v>
      </c>
      <c r="E405" s="20">
        <f t="shared" si="25"/>
        <v>69.969969969969966</v>
      </c>
      <c r="F405" s="14">
        <v>3.33</v>
      </c>
      <c r="G405" s="15">
        <f t="shared" si="26"/>
        <v>3.33</v>
      </c>
      <c r="H405" s="8" t="str">
        <f t="shared" si="27"/>
        <v>Yes</v>
      </c>
      <c r="I405" s="23">
        <v>1</v>
      </c>
      <c r="J405" s="12" t="s">
        <v>4176</v>
      </c>
    </row>
    <row r="406" spans="1:10" x14ac:dyDescent="0.4">
      <c r="A406" s="12" t="s">
        <v>882</v>
      </c>
      <c r="B406" s="8" t="s">
        <v>883</v>
      </c>
      <c r="C406" s="12"/>
      <c r="D406" s="20">
        <f t="shared" si="24"/>
        <v>21.276595744680851</v>
      </c>
      <c r="E406" s="20">
        <f t="shared" si="25"/>
        <v>78.723404255319153</v>
      </c>
      <c r="F406" s="14">
        <v>4.7</v>
      </c>
      <c r="G406" s="15">
        <f t="shared" si="26"/>
        <v>4.7</v>
      </c>
      <c r="H406" s="8" t="str">
        <f t="shared" si="27"/>
        <v>Yes</v>
      </c>
      <c r="I406" s="23">
        <v>50</v>
      </c>
      <c r="J406" s="12" t="s">
        <v>4177</v>
      </c>
    </row>
    <row r="407" spans="1:10" x14ac:dyDescent="0.4">
      <c r="A407" s="12" t="s">
        <v>884</v>
      </c>
      <c r="B407" s="8" t="s">
        <v>885</v>
      </c>
      <c r="C407" s="12"/>
      <c r="D407" s="20">
        <f t="shared" si="24"/>
        <v>30.03003003003003</v>
      </c>
      <c r="E407" s="20">
        <f t="shared" si="25"/>
        <v>69.969969969969966</v>
      </c>
      <c r="F407" s="14">
        <v>3.33</v>
      </c>
      <c r="G407" s="15">
        <f t="shared" si="26"/>
        <v>3.33</v>
      </c>
      <c r="H407" s="8" t="str">
        <f t="shared" si="27"/>
        <v>Yes</v>
      </c>
      <c r="I407" s="23">
        <v>5</v>
      </c>
      <c r="J407" s="12" t="s">
        <v>4178</v>
      </c>
    </row>
    <row r="408" spans="1:10" x14ac:dyDescent="0.4">
      <c r="A408" s="12" t="s">
        <v>886</v>
      </c>
      <c r="B408" s="8" t="s">
        <v>887</v>
      </c>
      <c r="C408" s="12"/>
      <c r="D408" s="20">
        <f t="shared" si="24"/>
        <v>37.735849056603776</v>
      </c>
      <c r="E408" s="20">
        <f t="shared" si="25"/>
        <v>62.264150943396224</v>
      </c>
      <c r="F408" s="14">
        <v>2.65</v>
      </c>
      <c r="G408" s="15">
        <f t="shared" si="26"/>
        <v>2.65</v>
      </c>
      <c r="H408" s="8" t="str">
        <f t="shared" si="27"/>
        <v>Yes</v>
      </c>
      <c r="I408" s="23">
        <v>2</v>
      </c>
      <c r="J408" s="12" t="s">
        <v>4179</v>
      </c>
    </row>
    <row r="409" spans="1:10" x14ac:dyDescent="0.4">
      <c r="A409" s="16" t="s">
        <v>888</v>
      </c>
      <c r="B409" s="9" t="s">
        <v>889</v>
      </c>
      <c r="C409" s="16"/>
      <c r="D409" s="21">
        <f t="shared" si="24"/>
        <v>100</v>
      </c>
      <c r="E409" s="21">
        <f t="shared" si="25"/>
        <v>0</v>
      </c>
      <c r="F409" s="18">
        <v>1</v>
      </c>
      <c r="G409" s="19">
        <f t="shared" si="26"/>
        <v>1</v>
      </c>
      <c r="H409" s="9" t="str">
        <f t="shared" si="27"/>
        <v>No — 0% funding</v>
      </c>
      <c r="I409" s="22">
        <v>0.1</v>
      </c>
      <c r="J409" s="16" t="s">
        <v>4180</v>
      </c>
    </row>
    <row r="410" spans="1:10" x14ac:dyDescent="0.4">
      <c r="A410" s="12" t="s">
        <v>890</v>
      </c>
      <c r="B410" s="8" t="s">
        <v>891</v>
      </c>
      <c r="C410" s="12"/>
      <c r="D410" s="20">
        <f t="shared" si="24"/>
        <v>34.965034965034967</v>
      </c>
      <c r="E410" s="20">
        <f t="shared" si="25"/>
        <v>65.03496503496504</v>
      </c>
      <c r="F410" s="14">
        <v>2.86</v>
      </c>
      <c r="G410" s="15">
        <f t="shared" si="26"/>
        <v>2.86</v>
      </c>
      <c r="H410" s="8" t="str">
        <f t="shared" si="27"/>
        <v>Yes</v>
      </c>
      <c r="I410" s="23">
        <v>2</v>
      </c>
      <c r="J410" s="12" t="s">
        <v>4181</v>
      </c>
    </row>
    <row r="411" spans="1:10" x14ac:dyDescent="0.4">
      <c r="A411" s="16" t="s">
        <v>892</v>
      </c>
      <c r="B411" s="9" t="s">
        <v>893</v>
      </c>
      <c r="C411" s="16"/>
      <c r="D411" s="21">
        <f t="shared" si="24"/>
        <v>100</v>
      </c>
      <c r="E411" s="21">
        <f t="shared" si="25"/>
        <v>0</v>
      </c>
      <c r="F411" s="18">
        <v>1</v>
      </c>
      <c r="G411" s="19">
        <f t="shared" si="26"/>
        <v>1</v>
      </c>
      <c r="H411" s="9" t="str">
        <f t="shared" si="27"/>
        <v>No — 0% funding</v>
      </c>
      <c r="I411" s="22">
        <v>0.1</v>
      </c>
      <c r="J411" s="16" t="s">
        <v>4182</v>
      </c>
    </row>
    <row r="412" spans="1:10" x14ac:dyDescent="0.4">
      <c r="A412" s="12" t="s">
        <v>894</v>
      </c>
      <c r="B412" s="8" t="s">
        <v>895</v>
      </c>
      <c r="C412" s="12"/>
      <c r="D412" s="20">
        <f t="shared" si="24"/>
        <v>40</v>
      </c>
      <c r="E412" s="20">
        <f t="shared" si="25"/>
        <v>60</v>
      </c>
      <c r="F412" s="14">
        <v>2.5</v>
      </c>
      <c r="G412" s="15">
        <f t="shared" si="26"/>
        <v>2.5</v>
      </c>
      <c r="H412" s="8" t="str">
        <f t="shared" si="27"/>
        <v>Yes</v>
      </c>
      <c r="I412" s="23">
        <v>1</v>
      </c>
      <c r="J412" s="12" t="s">
        <v>4183</v>
      </c>
    </row>
    <row r="413" spans="1:10" x14ac:dyDescent="0.4">
      <c r="A413" s="12" t="s">
        <v>896</v>
      </c>
      <c r="B413" s="8" t="s">
        <v>897</v>
      </c>
      <c r="C413" s="12"/>
      <c r="D413" s="20">
        <f t="shared" si="24"/>
        <v>36.496350364963497</v>
      </c>
      <c r="E413" s="20">
        <f t="shared" si="25"/>
        <v>63.503649635036503</v>
      </c>
      <c r="F413" s="14">
        <v>2.74</v>
      </c>
      <c r="G413" s="15">
        <f t="shared" si="26"/>
        <v>2.7400000000000007</v>
      </c>
      <c r="H413" s="8" t="str">
        <f t="shared" si="27"/>
        <v>Yes</v>
      </c>
      <c r="I413" s="23">
        <v>5</v>
      </c>
      <c r="J413" s="12" t="s">
        <v>4184</v>
      </c>
    </row>
    <row r="414" spans="1:10" x14ac:dyDescent="0.4">
      <c r="A414" s="12" t="s">
        <v>898</v>
      </c>
      <c r="B414" s="8" t="s">
        <v>899</v>
      </c>
      <c r="C414" s="12"/>
      <c r="D414" s="20">
        <f t="shared" si="24"/>
        <v>37.593984962406012</v>
      </c>
      <c r="E414" s="20">
        <f t="shared" si="25"/>
        <v>62.406015037593988</v>
      </c>
      <c r="F414" s="14">
        <v>2.66</v>
      </c>
      <c r="G414" s="15">
        <f t="shared" si="26"/>
        <v>2.66</v>
      </c>
      <c r="H414" s="8" t="str">
        <f t="shared" si="27"/>
        <v>Yes</v>
      </c>
      <c r="I414" s="23">
        <v>2</v>
      </c>
      <c r="J414" s="12" t="s">
        <v>4185</v>
      </c>
    </row>
    <row r="415" spans="1:10" x14ac:dyDescent="0.4">
      <c r="A415" s="16" t="s">
        <v>900</v>
      </c>
      <c r="B415" s="9" t="s">
        <v>901</v>
      </c>
      <c r="C415" s="16"/>
      <c r="D415" s="21">
        <f t="shared" si="24"/>
        <v>100</v>
      </c>
      <c r="E415" s="21">
        <f t="shared" si="25"/>
        <v>0</v>
      </c>
      <c r="F415" s="18">
        <v>1</v>
      </c>
      <c r="G415" s="19">
        <f t="shared" si="26"/>
        <v>1</v>
      </c>
      <c r="H415" s="9" t="str">
        <f t="shared" si="27"/>
        <v>No — 0% funding</v>
      </c>
      <c r="I415" s="22">
        <v>0.1</v>
      </c>
      <c r="J415" s="16" t="s">
        <v>4186</v>
      </c>
    </row>
    <row r="416" spans="1:10" x14ac:dyDescent="0.4">
      <c r="A416" s="12" t="s">
        <v>902</v>
      </c>
      <c r="B416" s="8" t="s">
        <v>903</v>
      </c>
      <c r="C416" s="12"/>
      <c r="D416" s="20">
        <f t="shared" si="24"/>
        <v>31.746031746031747</v>
      </c>
      <c r="E416" s="20">
        <f t="shared" si="25"/>
        <v>68.253968253968253</v>
      </c>
      <c r="F416" s="14">
        <v>3.15</v>
      </c>
      <c r="G416" s="15">
        <f t="shared" si="26"/>
        <v>3.15</v>
      </c>
      <c r="H416" s="8" t="str">
        <f t="shared" si="27"/>
        <v>Yes</v>
      </c>
      <c r="I416" s="23">
        <v>5</v>
      </c>
      <c r="J416" s="12" t="s">
        <v>4187</v>
      </c>
    </row>
    <row r="417" spans="1:10" x14ac:dyDescent="0.4">
      <c r="A417" s="16" t="s">
        <v>904</v>
      </c>
      <c r="B417" s="9" t="s">
        <v>905</v>
      </c>
      <c r="C417" s="16"/>
      <c r="D417" s="21">
        <f t="shared" si="24"/>
        <v>100</v>
      </c>
      <c r="E417" s="21">
        <f t="shared" si="25"/>
        <v>0</v>
      </c>
      <c r="F417" s="18">
        <v>1</v>
      </c>
      <c r="G417" s="19">
        <f t="shared" si="26"/>
        <v>1</v>
      </c>
      <c r="H417" s="9" t="str">
        <f t="shared" si="27"/>
        <v>No — 0% funding</v>
      </c>
      <c r="I417" s="22">
        <v>0.1</v>
      </c>
      <c r="J417" s="16" t="s">
        <v>4188</v>
      </c>
    </row>
    <row r="418" spans="1:10" x14ac:dyDescent="0.4">
      <c r="A418" s="12" t="s">
        <v>906</v>
      </c>
      <c r="B418" s="8" t="s">
        <v>907</v>
      </c>
      <c r="C418" s="12"/>
      <c r="D418" s="20">
        <f t="shared" si="24"/>
        <v>40</v>
      </c>
      <c r="E418" s="20">
        <f t="shared" si="25"/>
        <v>60</v>
      </c>
      <c r="F418" s="14">
        <v>2.5</v>
      </c>
      <c r="G418" s="15">
        <f t="shared" si="26"/>
        <v>2.5</v>
      </c>
      <c r="H418" s="8" t="str">
        <f t="shared" si="27"/>
        <v>Yes</v>
      </c>
      <c r="I418" s="23">
        <v>1</v>
      </c>
      <c r="J418" s="12" t="s">
        <v>4189</v>
      </c>
    </row>
    <row r="419" spans="1:10" x14ac:dyDescent="0.4">
      <c r="A419" s="12" t="s">
        <v>910</v>
      </c>
      <c r="B419" s="8" t="s">
        <v>911</v>
      </c>
      <c r="C419" s="12"/>
      <c r="D419" s="20">
        <f t="shared" si="24"/>
        <v>30.03003003003003</v>
      </c>
      <c r="E419" s="20">
        <f t="shared" si="25"/>
        <v>69.969969969969966</v>
      </c>
      <c r="F419" s="14">
        <v>3.33</v>
      </c>
      <c r="G419" s="15">
        <f t="shared" si="26"/>
        <v>3.33</v>
      </c>
      <c r="H419" s="8" t="str">
        <f t="shared" si="27"/>
        <v>Yes</v>
      </c>
      <c r="I419" s="23">
        <v>10</v>
      </c>
      <c r="J419" s="12" t="s">
        <v>4190</v>
      </c>
    </row>
    <row r="420" spans="1:10" x14ac:dyDescent="0.4">
      <c r="A420" s="16" t="s">
        <v>912</v>
      </c>
      <c r="B420" s="9" t="s">
        <v>913</v>
      </c>
      <c r="C420" s="16"/>
      <c r="D420" s="21">
        <f t="shared" si="24"/>
        <v>100</v>
      </c>
      <c r="E420" s="21">
        <f t="shared" si="25"/>
        <v>0</v>
      </c>
      <c r="F420" s="18">
        <v>1</v>
      </c>
      <c r="G420" s="19">
        <f t="shared" si="26"/>
        <v>1</v>
      </c>
      <c r="H420" s="9" t="str">
        <f t="shared" si="27"/>
        <v>No — 0% funding</v>
      </c>
      <c r="I420" s="22">
        <v>0.1</v>
      </c>
      <c r="J420" s="16" t="s">
        <v>4191</v>
      </c>
    </row>
    <row r="421" spans="1:10" x14ac:dyDescent="0.4">
      <c r="A421" s="12" t="s">
        <v>914</v>
      </c>
      <c r="B421" s="8" t="s">
        <v>915</v>
      </c>
      <c r="C421" s="12"/>
      <c r="D421" s="20">
        <f t="shared" si="24"/>
        <v>30.76923076923077</v>
      </c>
      <c r="E421" s="20">
        <f t="shared" si="25"/>
        <v>69.230769230769226</v>
      </c>
      <c r="F421" s="14">
        <v>3.25</v>
      </c>
      <c r="G421" s="15">
        <f t="shared" si="26"/>
        <v>3.25</v>
      </c>
      <c r="H421" s="8" t="str">
        <f t="shared" si="27"/>
        <v>Yes</v>
      </c>
      <c r="I421" s="23">
        <v>5</v>
      </c>
      <c r="J421" s="12" t="s">
        <v>4192</v>
      </c>
    </row>
    <row r="422" spans="1:10" x14ac:dyDescent="0.4">
      <c r="A422" s="12" t="s">
        <v>916</v>
      </c>
      <c r="B422" s="8" t="s">
        <v>917</v>
      </c>
      <c r="C422" s="12"/>
      <c r="D422" s="20">
        <f t="shared" si="24"/>
        <v>36.363636363636367</v>
      </c>
      <c r="E422" s="20">
        <f t="shared" si="25"/>
        <v>63.636363636363633</v>
      </c>
      <c r="F422" s="14">
        <v>2.75</v>
      </c>
      <c r="G422" s="15">
        <f t="shared" si="26"/>
        <v>2.7499999999999996</v>
      </c>
      <c r="H422" s="8" t="str">
        <f t="shared" si="27"/>
        <v>Yes</v>
      </c>
      <c r="I422" s="23">
        <v>2</v>
      </c>
      <c r="J422" s="12" t="s">
        <v>4193</v>
      </c>
    </row>
    <row r="423" spans="1:10" x14ac:dyDescent="0.4">
      <c r="A423" s="12" t="s">
        <v>918</v>
      </c>
      <c r="B423" s="8" t="s">
        <v>919</v>
      </c>
      <c r="C423" s="12"/>
      <c r="D423" s="20">
        <f t="shared" si="24"/>
        <v>34.482758620689658</v>
      </c>
      <c r="E423" s="20">
        <f t="shared" si="25"/>
        <v>65.517241379310349</v>
      </c>
      <c r="F423" s="14">
        <v>2.9</v>
      </c>
      <c r="G423" s="15">
        <f t="shared" si="26"/>
        <v>2.9</v>
      </c>
      <c r="H423" s="8" t="str">
        <f t="shared" si="27"/>
        <v>Yes</v>
      </c>
      <c r="I423" s="23">
        <v>5</v>
      </c>
      <c r="J423" s="12" t="s">
        <v>4194</v>
      </c>
    </row>
    <row r="424" spans="1:10" x14ac:dyDescent="0.4">
      <c r="A424" s="12" t="s">
        <v>920</v>
      </c>
      <c r="B424" s="8" t="s">
        <v>921</v>
      </c>
      <c r="C424" s="12"/>
      <c r="D424" s="20">
        <f t="shared" si="24"/>
        <v>40.48582995951417</v>
      </c>
      <c r="E424" s="20">
        <f t="shared" si="25"/>
        <v>59.51417004048583</v>
      </c>
      <c r="F424" s="14">
        <v>2.4700000000000002</v>
      </c>
      <c r="G424" s="15">
        <f t="shared" si="26"/>
        <v>2.4700000000000002</v>
      </c>
      <c r="H424" s="8" t="str">
        <f t="shared" si="27"/>
        <v>Yes</v>
      </c>
      <c r="I424" s="23">
        <v>1</v>
      </c>
      <c r="J424" s="12" t="s">
        <v>4195</v>
      </c>
    </row>
    <row r="425" spans="1:10" x14ac:dyDescent="0.4">
      <c r="A425" s="12" t="s">
        <v>922</v>
      </c>
      <c r="B425" s="8" t="s">
        <v>923</v>
      </c>
      <c r="C425" s="12"/>
      <c r="D425" s="20">
        <f t="shared" si="24"/>
        <v>40</v>
      </c>
      <c r="E425" s="20">
        <f t="shared" si="25"/>
        <v>60</v>
      </c>
      <c r="F425" s="14">
        <v>2.5</v>
      </c>
      <c r="G425" s="15">
        <f t="shared" si="26"/>
        <v>2.5</v>
      </c>
      <c r="H425" s="8" t="str">
        <f t="shared" si="27"/>
        <v>Yes</v>
      </c>
      <c r="I425" s="23">
        <v>1</v>
      </c>
      <c r="J425" s="12" t="s">
        <v>4196</v>
      </c>
    </row>
    <row r="426" spans="1:10" x14ac:dyDescent="0.4">
      <c r="A426" s="16" t="s">
        <v>924</v>
      </c>
      <c r="B426" s="9" t="s">
        <v>925</v>
      </c>
      <c r="C426" s="16"/>
      <c r="D426" s="21">
        <f t="shared" si="24"/>
        <v>100</v>
      </c>
      <c r="E426" s="21">
        <f t="shared" si="25"/>
        <v>0</v>
      </c>
      <c r="F426" s="18">
        <v>1</v>
      </c>
      <c r="G426" s="19">
        <f t="shared" si="26"/>
        <v>1</v>
      </c>
      <c r="H426" s="9" t="str">
        <f t="shared" si="27"/>
        <v>No — 0% funding</v>
      </c>
      <c r="I426" s="22">
        <v>1</v>
      </c>
      <c r="J426" s="16" t="s">
        <v>4197</v>
      </c>
    </row>
    <row r="427" spans="1:10" x14ac:dyDescent="0.4">
      <c r="A427" s="12" t="s">
        <v>926</v>
      </c>
      <c r="B427" s="8" t="s">
        <v>927</v>
      </c>
      <c r="C427" s="12"/>
      <c r="D427" s="20">
        <f t="shared" si="24"/>
        <v>30.3951367781155</v>
      </c>
      <c r="E427" s="20">
        <f t="shared" si="25"/>
        <v>69.6048632218845</v>
      </c>
      <c r="F427" s="14">
        <v>3.29</v>
      </c>
      <c r="G427" s="15">
        <f t="shared" si="26"/>
        <v>3.29</v>
      </c>
      <c r="H427" s="8" t="str">
        <f t="shared" si="27"/>
        <v>Yes</v>
      </c>
      <c r="I427" s="23">
        <v>5</v>
      </c>
      <c r="J427" s="12" t="s">
        <v>4198</v>
      </c>
    </row>
    <row r="428" spans="1:10" x14ac:dyDescent="0.4">
      <c r="A428" s="12" t="s">
        <v>930</v>
      </c>
      <c r="B428" s="8" t="s">
        <v>931</v>
      </c>
      <c r="C428" s="12"/>
      <c r="D428" s="20">
        <f t="shared" si="24"/>
        <v>35.587188612099645</v>
      </c>
      <c r="E428" s="20">
        <f t="shared" si="25"/>
        <v>64.412811387900348</v>
      </c>
      <c r="F428" s="14">
        <v>2.81</v>
      </c>
      <c r="G428" s="15">
        <f t="shared" si="26"/>
        <v>2.81</v>
      </c>
      <c r="H428" s="8" t="str">
        <f t="shared" si="27"/>
        <v>Yes</v>
      </c>
      <c r="I428" s="23">
        <v>10</v>
      </c>
      <c r="J428" s="12" t="s">
        <v>4199</v>
      </c>
    </row>
    <row r="429" spans="1:10" x14ac:dyDescent="0.4">
      <c r="A429" s="12" t="s">
        <v>934</v>
      </c>
      <c r="B429" s="8" t="s">
        <v>935</v>
      </c>
      <c r="C429" s="12"/>
      <c r="D429" s="20">
        <f t="shared" si="24"/>
        <v>30.76923076923077</v>
      </c>
      <c r="E429" s="20">
        <f t="shared" si="25"/>
        <v>69.230769230769226</v>
      </c>
      <c r="F429" s="14">
        <v>3.25</v>
      </c>
      <c r="G429" s="15">
        <f t="shared" si="26"/>
        <v>3.25</v>
      </c>
      <c r="H429" s="8" t="str">
        <f t="shared" si="27"/>
        <v>Yes</v>
      </c>
      <c r="I429" s="23">
        <v>50</v>
      </c>
      <c r="J429" s="12" t="s">
        <v>4200</v>
      </c>
    </row>
    <row r="430" spans="1:10" x14ac:dyDescent="0.4">
      <c r="A430" s="12" t="s">
        <v>936</v>
      </c>
      <c r="B430" s="8" t="s">
        <v>937</v>
      </c>
      <c r="C430" s="12"/>
      <c r="D430" s="20">
        <f t="shared" si="24"/>
        <v>34.965034965034967</v>
      </c>
      <c r="E430" s="20">
        <f t="shared" si="25"/>
        <v>65.03496503496504</v>
      </c>
      <c r="F430" s="14">
        <v>2.86</v>
      </c>
      <c r="G430" s="15">
        <f t="shared" si="26"/>
        <v>2.86</v>
      </c>
      <c r="H430" s="8" t="str">
        <f t="shared" si="27"/>
        <v>Yes</v>
      </c>
      <c r="I430" s="23">
        <v>2</v>
      </c>
      <c r="J430" s="12" t="s">
        <v>4201</v>
      </c>
    </row>
    <row r="431" spans="1:10" x14ac:dyDescent="0.4">
      <c r="A431" s="12" t="s">
        <v>938</v>
      </c>
      <c r="B431" s="8" t="s">
        <v>939</v>
      </c>
      <c r="C431" s="12"/>
      <c r="D431" s="20">
        <f t="shared" si="24"/>
        <v>37.735849056603776</v>
      </c>
      <c r="E431" s="20">
        <f t="shared" si="25"/>
        <v>62.264150943396224</v>
      </c>
      <c r="F431" s="14">
        <v>2.65</v>
      </c>
      <c r="G431" s="15">
        <f t="shared" si="26"/>
        <v>2.65</v>
      </c>
      <c r="H431" s="8" t="str">
        <f t="shared" si="27"/>
        <v>Yes</v>
      </c>
      <c r="I431" s="23">
        <v>2</v>
      </c>
      <c r="J431" s="12" t="s">
        <v>4202</v>
      </c>
    </row>
    <row r="432" spans="1:10" x14ac:dyDescent="0.4">
      <c r="A432" s="12" t="s">
        <v>940</v>
      </c>
      <c r="B432" s="8" t="s">
        <v>941</v>
      </c>
      <c r="C432" s="12"/>
      <c r="D432" s="20">
        <f t="shared" si="24"/>
        <v>40</v>
      </c>
      <c r="E432" s="20">
        <f t="shared" si="25"/>
        <v>60</v>
      </c>
      <c r="F432" s="14">
        <v>2.5</v>
      </c>
      <c r="G432" s="15">
        <f t="shared" si="26"/>
        <v>2.5</v>
      </c>
      <c r="H432" s="8" t="str">
        <f t="shared" si="27"/>
        <v>Yes</v>
      </c>
      <c r="I432" s="23">
        <v>1</v>
      </c>
      <c r="J432" s="12" t="s">
        <v>4203</v>
      </c>
    </row>
    <row r="433" spans="1:10" x14ac:dyDescent="0.4">
      <c r="A433" s="12" t="s">
        <v>942</v>
      </c>
      <c r="B433" s="8" t="s">
        <v>943</v>
      </c>
      <c r="C433" s="12"/>
      <c r="D433" s="20">
        <f t="shared" si="24"/>
        <v>40</v>
      </c>
      <c r="E433" s="20">
        <f t="shared" si="25"/>
        <v>60</v>
      </c>
      <c r="F433" s="14">
        <v>2.5</v>
      </c>
      <c r="G433" s="15">
        <f t="shared" si="26"/>
        <v>2.5</v>
      </c>
      <c r="H433" s="8" t="str">
        <f t="shared" si="27"/>
        <v>Yes</v>
      </c>
      <c r="I433" s="23">
        <v>1</v>
      </c>
      <c r="J433" s="12" t="s">
        <v>4204</v>
      </c>
    </row>
    <row r="434" spans="1:10" x14ac:dyDescent="0.4">
      <c r="A434" s="12" t="s">
        <v>944</v>
      </c>
      <c r="B434" s="8" t="s">
        <v>945</v>
      </c>
      <c r="C434" s="12"/>
      <c r="D434" s="20">
        <f t="shared" si="24"/>
        <v>30.959752321981423</v>
      </c>
      <c r="E434" s="20">
        <f t="shared" si="25"/>
        <v>69.040247678018574</v>
      </c>
      <c r="F434" s="14">
        <v>3.23</v>
      </c>
      <c r="G434" s="15">
        <f t="shared" si="26"/>
        <v>3.23</v>
      </c>
      <c r="H434" s="8" t="str">
        <f t="shared" si="27"/>
        <v>Yes</v>
      </c>
      <c r="I434" s="23">
        <v>5</v>
      </c>
      <c r="J434" s="12" t="s">
        <v>4205</v>
      </c>
    </row>
    <row r="435" spans="1:10" x14ac:dyDescent="0.4">
      <c r="A435" s="12" t="s">
        <v>948</v>
      </c>
      <c r="B435" s="8" t="s">
        <v>949</v>
      </c>
      <c r="C435" s="12"/>
      <c r="D435" s="20">
        <f t="shared" si="24"/>
        <v>20</v>
      </c>
      <c r="E435" s="20">
        <f t="shared" si="25"/>
        <v>80</v>
      </c>
      <c r="F435" s="14">
        <v>5</v>
      </c>
      <c r="G435" s="15">
        <f t="shared" si="26"/>
        <v>5</v>
      </c>
      <c r="H435" s="8" t="str">
        <f t="shared" si="27"/>
        <v>Yes</v>
      </c>
      <c r="I435" s="23">
        <v>1</v>
      </c>
      <c r="J435" s="12" t="s">
        <v>4206</v>
      </c>
    </row>
    <row r="436" spans="1:10" x14ac:dyDescent="0.4">
      <c r="A436" s="12" t="s">
        <v>950</v>
      </c>
      <c r="B436" s="8" t="s">
        <v>951</v>
      </c>
      <c r="C436" s="12"/>
      <c r="D436" s="20">
        <f t="shared" si="24"/>
        <v>31.847133757961782</v>
      </c>
      <c r="E436" s="20">
        <f t="shared" si="25"/>
        <v>68.152866242038215</v>
      </c>
      <c r="F436" s="14">
        <v>3.14</v>
      </c>
      <c r="G436" s="15">
        <f t="shared" si="26"/>
        <v>3.14</v>
      </c>
      <c r="H436" s="8" t="str">
        <f t="shared" si="27"/>
        <v>Yes</v>
      </c>
      <c r="I436" s="23">
        <v>10</v>
      </c>
      <c r="J436" s="12" t="s">
        <v>4207</v>
      </c>
    </row>
    <row r="437" spans="1:10" x14ac:dyDescent="0.4">
      <c r="A437" s="12" t="s">
        <v>952</v>
      </c>
      <c r="B437" s="8" t="s">
        <v>953</v>
      </c>
      <c r="C437" s="12"/>
      <c r="D437" s="20">
        <f t="shared" si="24"/>
        <v>30.03003003003003</v>
      </c>
      <c r="E437" s="20">
        <f t="shared" si="25"/>
        <v>69.969969969969966</v>
      </c>
      <c r="F437" s="14">
        <v>3.33</v>
      </c>
      <c r="G437" s="15">
        <f t="shared" si="26"/>
        <v>3.33</v>
      </c>
      <c r="H437" s="8" t="str">
        <f t="shared" si="27"/>
        <v>Yes</v>
      </c>
      <c r="I437" s="23">
        <v>5</v>
      </c>
      <c r="J437" s="12" t="s">
        <v>4208</v>
      </c>
    </row>
    <row r="438" spans="1:10" x14ac:dyDescent="0.4">
      <c r="A438" s="16" t="s">
        <v>954</v>
      </c>
      <c r="B438" s="9" t="s">
        <v>955</v>
      </c>
      <c r="C438" s="16"/>
      <c r="D438" s="21">
        <f t="shared" si="24"/>
        <v>100</v>
      </c>
      <c r="E438" s="21">
        <f t="shared" si="25"/>
        <v>0</v>
      </c>
      <c r="F438" s="18">
        <v>1</v>
      </c>
      <c r="G438" s="19">
        <f t="shared" si="26"/>
        <v>1</v>
      </c>
      <c r="H438" s="9" t="str">
        <f t="shared" si="27"/>
        <v>No — 0% funding</v>
      </c>
      <c r="I438" s="22">
        <v>0.1</v>
      </c>
      <c r="J438" s="16" t="s">
        <v>4209</v>
      </c>
    </row>
    <row r="439" spans="1:10" x14ac:dyDescent="0.4">
      <c r="A439" s="16" t="s">
        <v>956</v>
      </c>
      <c r="B439" s="9" t="s">
        <v>957</v>
      </c>
      <c r="C439" s="16"/>
      <c r="D439" s="21">
        <f t="shared" si="24"/>
        <v>100</v>
      </c>
      <c r="E439" s="21">
        <f t="shared" si="25"/>
        <v>0</v>
      </c>
      <c r="F439" s="18">
        <v>1</v>
      </c>
      <c r="G439" s="19">
        <f t="shared" si="26"/>
        <v>1</v>
      </c>
      <c r="H439" s="9" t="str">
        <f t="shared" si="27"/>
        <v>No — 0% funding</v>
      </c>
      <c r="I439" s="22">
        <v>0.1</v>
      </c>
      <c r="J439" s="16" t="s">
        <v>4210</v>
      </c>
    </row>
    <row r="440" spans="1:10" x14ac:dyDescent="0.4">
      <c r="A440" s="12" t="s">
        <v>958</v>
      </c>
      <c r="B440" s="8" t="s">
        <v>959</v>
      </c>
      <c r="C440" s="12"/>
      <c r="D440" s="20">
        <f t="shared" si="24"/>
        <v>30.03003003003003</v>
      </c>
      <c r="E440" s="20">
        <f t="shared" si="25"/>
        <v>69.969969969969966</v>
      </c>
      <c r="F440" s="14">
        <v>3.33</v>
      </c>
      <c r="G440" s="15">
        <f t="shared" si="26"/>
        <v>3.33</v>
      </c>
      <c r="H440" s="8" t="str">
        <f t="shared" si="27"/>
        <v>Yes</v>
      </c>
      <c r="I440" s="23">
        <v>10</v>
      </c>
      <c r="J440" s="12" t="s">
        <v>4211</v>
      </c>
    </row>
    <row r="441" spans="1:10" x14ac:dyDescent="0.4">
      <c r="A441" s="12" t="s">
        <v>960</v>
      </c>
      <c r="B441" s="8" t="s">
        <v>961</v>
      </c>
      <c r="C441" s="12"/>
      <c r="D441" s="20">
        <f t="shared" si="24"/>
        <v>20</v>
      </c>
      <c r="E441" s="20">
        <f t="shared" si="25"/>
        <v>80</v>
      </c>
      <c r="F441" s="14">
        <v>5</v>
      </c>
      <c r="G441" s="15">
        <f t="shared" si="26"/>
        <v>5</v>
      </c>
      <c r="H441" s="8" t="str">
        <f t="shared" si="27"/>
        <v>Yes</v>
      </c>
      <c r="I441" s="23">
        <v>1</v>
      </c>
      <c r="J441" s="12" t="s">
        <v>4212</v>
      </c>
    </row>
    <row r="442" spans="1:10" x14ac:dyDescent="0.4">
      <c r="A442" s="12" t="s">
        <v>962</v>
      </c>
      <c r="B442" s="8" t="s">
        <v>963</v>
      </c>
      <c r="C442" s="12"/>
      <c r="D442" s="20">
        <f t="shared" si="24"/>
        <v>40</v>
      </c>
      <c r="E442" s="20">
        <f t="shared" si="25"/>
        <v>60</v>
      </c>
      <c r="F442" s="14">
        <v>2.5</v>
      </c>
      <c r="G442" s="15">
        <f t="shared" si="26"/>
        <v>2.5</v>
      </c>
      <c r="H442" s="8" t="str">
        <f t="shared" si="27"/>
        <v>Yes</v>
      </c>
      <c r="I442" s="23">
        <v>1</v>
      </c>
      <c r="J442" s="12" t="s">
        <v>4213</v>
      </c>
    </row>
    <row r="443" spans="1:10" x14ac:dyDescent="0.4">
      <c r="A443" s="16" t="s">
        <v>964</v>
      </c>
      <c r="B443" s="9" t="s">
        <v>965</v>
      </c>
      <c r="C443" s="16"/>
      <c r="D443" s="21">
        <f t="shared" si="24"/>
        <v>100</v>
      </c>
      <c r="E443" s="21">
        <f t="shared" si="25"/>
        <v>0</v>
      </c>
      <c r="F443" s="18">
        <v>1</v>
      </c>
      <c r="G443" s="19">
        <f t="shared" si="26"/>
        <v>1</v>
      </c>
      <c r="H443" s="9" t="str">
        <f t="shared" si="27"/>
        <v>No — 0% funding</v>
      </c>
      <c r="I443" s="22">
        <v>0.1</v>
      </c>
      <c r="J443" s="16" t="s">
        <v>4214</v>
      </c>
    </row>
    <row r="444" spans="1:10" x14ac:dyDescent="0.4">
      <c r="A444" s="12" t="s">
        <v>966</v>
      </c>
      <c r="B444" s="8" t="s">
        <v>967</v>
      </c>
      <c r="C444" s="12"/>
      <c r="D444" s="20">
        <f t="shared" si="24"/>
        <v>25.380710659898476</v>
      </c>
      <c r="E444" s="20">
        <f t="shared" si="25"/>
        <v>74.619289340101517</v>
      </c>
      <c r="F444" s="14">
        <v>3.94</v>
      </c>
      <c r="G444" s="15">
        <f t="shared" si="26"/>
        <v>3.9400000000000004</v>
      </c>
      <c r="H444" s="8" t="str">
        <f t="shared" si="27"/>
        <v>Yes</v>
      </c>
      <c r="I444" s="23">
        <v>25</v>
      </c>
      <c r="J444" s="12" t="s">
        <v>4215</v>
      </c>
    </row>
    <row r="445" spans="1:10" x14ac:dyDescent="0.4">
      <c r="A445" s="12" t="s">
        <v>968</v>
      </c>
      <c r="B445" s="8" t="s">
        <v>969</v>
      </c>
      <c r="C445" s="12"/>
      <c r="D445" s="20">
        <f t="shared" si="24"/>
        <v>34.965034965034967</v>
      </c>
      <c r="E445" s="20">
        <f t="shared" si="25"/>
        <v>65.03496503496504</v>
      </c>
      <c r="F445" s="14">
        <v>2.86</v>
      </c>
      <c r="G445" s="15">
        <f t="shared" si="26"/>
        <v>2.86</v>
      </c>
      <c r="H445" s="8" t="str">
        <f t="shared" si="27"/>
        <v>Yes</v>
      </c>
      <c r="I445" s="23">
        <v>2</v>
      </c>
      <c r="J445" s="12" t="s">
        <v>4216</v>
      </c>
    </row>
    <row r="446" spans="1:10" x14ac:dyDescent="0.4">
      <c r="A446" s="12" t="s">
        <v>970</v>
      </c>
      <c r="B446" s="8" t="s">
        <v>971</v>
      </c>
      <c r="C446" s="12"/>
      <c r="D446" s="20">
        <f t="shared" si="24"/>
        <v>40</v>
      </c>
      <c r="E446" s="20">
        <f t="shared" si="25"/>
        <v>60</v>
      </c>
      <c r="F446" s="14">
        <v>2.5</v>
      </c>
      <c r="G446" s="15">
        <f t="shared" si="26"/>
        <v>2.5</v>
      </c>
      <c r="H446" s="8" t="str">
        <f t="shared" si="27"/>
        <v>Yes</v>
      </c>
      <c r="I446" s="23">
        <v>1</v>
      </c>
      <c r="J446" s="12" t="s">
        <v>4217</v>
      </c>
    </row>
    <row r="447" spans="1:10" x14ac:dyDescent="0.4">
      <c r="A447" s="12" t="s">
        <v>972</v>
      </c>
      <c r="B447" s="8" t="s">
        <v>973</v>
      </c>
      <c r="C447" s="12"/>
      <c r="D447" s="20">
        <f t="shared" si="24"/>
        <v>40</v>
      </c>
      <c r="E447" s="20">
        <f t="shared" si="25"/>
        <v>60</v>
      </c>
      <c r="F447" s="14">
        <v>2.5</v>
      </c>
      <c r="G447" s="15">
        <f t="shared" si="26"/>
        <v>2.5</v>
      </c>
      <c r="H447" s="8" t="str">
        <f t="shared" si="27"/>
        <v>Yes</v>
      </c>
      <c r="I447" s="23">
        <v>1</v>
      </c>
      <c r="J447" s="12" t="s">
        <v>4218</v>
      </c>
    </row>
    <row r="448" spans="1:10" x14ac:dyDescent="0.4">
      <c r="A448" s="12" t="s">
        <v>974</v>
      </c>
      <c r="B448" s="8" t="s">
        <v>975</v>
      </c>
      <c r="C448" s="12"/>
      <c r="D448" s="20">
        <f t="shared" si="24"/>
        <v>40</v>
      </c>
      <c r="E448" s="20">
        <f t="shared" si="25"/>
        <v>60</v>
      </c>
      <c r="F448" s="14">
        <v>2.5</v>
      </c>
      <c r="G448" s="15">
        <f t="shared" si="26"/>
        <v>2.5</v>
      </c>
      <c r="H448" s="8" t="str">
        <f t="shared" si="27"/>
        <v>Yes</v>
      </c>
      <c r="I448" s="23">
        <v>1</v>
      </c>
      <c r="J448" s="12" t="s">
        <v>4219</v>
      </c>
    </row>
    <row r="449" spans="1:10" x14ac:dyDescent="0.4">
      <c r="A449" s="16" t="s">
        <v>978</v>
      </c>
      <c r="B449" s="9" t="s">
        <v>979</v>
      </c>
      <c r="C449" s="16"/>
      <c r="D449" s="21">
        <f t="shared" si="24"/>
        <v>100</v>
      </c>
      <c r="E449" s="21">
        <f t="shared" si="25"/>
        <v>0</v>
      </c>
      <c r="F449" s="18">
        <v>1</v>
      </c>
      <c r="G449" s="19">
        <f t="shared" si="26"/>
        <v>1</v>
      </c>
      <c r="H449" s="9" t="str">
        <f t="shared" si="27"/>
        <v>No — 0% funding</v>
      </c>
      <c r="I449" s="22">
        <v>1</v>
      </c>
      <c r="J449" s="16" t="s">
        <v>4220</v>
      </c>
    </row>
    <row r="450" spans="1:10" x14ac:dyDescent="0.4">
      <c r="A450" s="16" t="s">
        <v>980</v>
      </c>
      <c r="B450" s="9" t="s">
        <v>981</v>
      </c>
      <c r="C450" s="16"/>
      <c r="D450" s="21">
        <f t="shared" si="24"/>
        <v>100</v>
      </c>
      <c r="E450" s="21">
        <f t="shared" si="25"/>
        <v>0</v>
      </c>
      <c r="F450" s="18">
        <v>1</v>
      </c>
      <c r="G450" s="19">
        <f t="shared" si="26"/>
        <v>1</v>
      </c>
      <c r="H450" s="9" t="str">
        <f t="shared" si="27"/>
        <v>No — 0% funding</v>
      </c>
      <c r="I450" s="22">
        <v>0.1</v>
      </c>
      <c r="J450" s="16" t="s">
        <v>4221</v>
      </c>
    </row>
    <row r="451" spans="1:10" x14ac:dyDescent="0.4">
      <c r="A451" s="12" t="s">
        <v>982</v>
      </c>
      <c r="B451" s="8" t="s">
        <v>983</v>
      </c>
      <c r="C451" s="12"/>
      <c r="D451" s="20">
        <f t="shared" si="24"/>
        <v>40</v>
      </c>
      <c r="E451" s="20">
        <f t="shared" si="25"/>
        <v>60</v>
      </c>
      <c r="F451" s="14">
        <v>2.5</v>
      </c>
      <c r="G451" s="15">
        <f t="shared" si="26"/>
        <v>2.5</v>
      </c>
      <c r="H451" s="8" t="str">
        <f t="shared" si="27"/>
        <v>Yes</v>
      </c>
      <c r="I451" s="23">
        <v>1</v>
      </c>
      <c r="J451" s="12" t="s">
        <v>4222</v>
      </c>
    </row>
    <row r="452" spans="1:10" x14ac:dyDescent="0.4">
      <c r="A452" s="16" t="s">
        <v>984</v>
      </c>
      <c r="B452" s="9" t="s">
        <v>985</v>
      </c>
      <c r="C452" s="16"/>
      <c r="D452" s="21">
        <f t="shared" si="24"/>
        <v>100</v>
      </c>
      <c r="E452" s="21">
        <f t="shared" si="25"/>
        <v>0</v>
      </c>
      <c r="F452" s="18">
        <v>1</v>
      </c>
      <c r="G452" s="19">
        <f t="shared" si="26"/>
        <v>1</v>
      </c>
      <c r="H452" s="9" t="str">
        <f t="shared" si="27"/>
        <v>No — 0% funding</v>
      </c>
      <c r="I452" s="22">
        <v>0.1</v>
      </c>
      <c r="J452" s="16" t="s">
        <v>4223</v>
      </c>
    </row>
    <row r="453" spans="1:10" x14ac:dyDescent="0.4">
      <c r="A453" s="12" t="s">
        <v>986</v>
      </c>
      <c r="B453" s="8" t="s">
        <v>987</v>
      </c>
      <c r="C453" s="12"/>
      <c r="D453" s="20">
        <f t="shared" si="24"/>
        <v>30.03003003003003</v>
      </c>
      <c r="E453" s="20">
        <f t="shared" si="25"/>
        <v>69.969969969969966</v>
      </c>
      <c r="F453" s="14">
        <v>3.33</v>
      </c>
      <c r="G453" s="15">
        <f t="shared" si="26"/>
        <v>3.33</v>
      </c>
      <c r="H453" s="8" t="str">
        <f t="shared" si="27"/>
        <v>Yes</v>
      </c>
      <c r="I453" s="23">
        <v>50</v>
      </c>
      <c r="J453" s="12" t="s">
        <v>4224</v>
      </c>
    </row>
    <row r="454" spans="1:10" x14ac:dyDescent="0.4">
      <c r="A454" s="16" t="s">
        <v>988</v>
      </c>
      <c r="B454" s="9" t="s">
        <v>989</v>
      </c>
      <c r="C454" s="16"/>
      <c r="D454" s="21">
        <f t="shared" ref="D454:D517" si="28">IFERROR(100/F454,"")</f>
        <v>100</v>
      </c>
      <c r="E454" s="21">
        <f t="shared" ref="E454:E517" si="29">100-D454</f>
        <v>0</v>
      </c>
      <c r="F454" s="18">
        <v>1</v>
      </c>
      <c r="G454" s="19">
        <f t="shared" ref="G454:G517" si="30">IFERROR(100/D454,"")</f>
        <v>1</v>
      </c>
      <c r="H454" s="9" t="str">
        <f t="shared" ref="H454:H517" si="31">IF(E454&gt;0,"Yes","No — 0% funding")</f>
        <v>No — 0% funding</v>
      </c>
      <c r="I454" s="22">
        <v>0.1</v>
      </c>
      <c r="J454" s="16" t="s">
        <v>4225</v>
      </c>
    </row>
    <row r="455" spans="1:10" x14ac:dyDescent="0.4">
      <c r="A455" s="16" t="s">
        <v>990</v>
      </c>
      <c r="B455" s="9" t="s">
        <v>991</v>
      </c>
      <c r="C455" s="16"/>
      <c r="D455" s="21">
        <f t="shared" si="28"/>
        <v>100</v>
      </c>
      <c r="E455" s="21">
        <f t="shared" si="29"/>
        <v>0</v>
      </c>
      <c r="F455" s="18">
        <v>1</v>
      </c>
      <c r="G455" s="19">
        <f t="shared" si="30"/>
        <v>1</v>
      </c>
      <c r="H455" s="9" t="str">
        <f t="shared" si="31"/>
        <v>No — 0% funding</v>
      </c>
      <c r="I455" s="22">
        <v>0.1</v>
      </c>
      <c r="J455" s="16" t="s">
        <v>4226</v>
      </c>
    </row>
    <row r="456" spans="1:10" x14ac:dyDescent="0.4">
      <c r="A456" s="12" t="s">
        <v>992</v>
      </c>
      <c r="B456" s="8" t="s">
        <v>993</v>
      </c>
      <c r="C456" s="12"/>
      <c r="D456" s="20">
        <f t="shared" si="28"/>
        <v>35.842293906810035</v>
      </c>
      <c r="E456" s="20">
        <f t="shared" si="29"/>
        <v>64.157706093189972</v>
      </c>
      <c r="F456" s="14">
        <v>2.79</v>
      </c>
      <c r="G456" s="15">
        <f t="shared" si="30"/>
        <v>2.79</v>
      </c>
      <c r="H456" s="8" t="str">
        <f t="shared" si="31"/>
        <v>Yes</v>
      </c>
      <c r="I456" s="23">
        <v>2</v>
      </c>
      <c r="J456" s="12" t="s">
        <v>4227</v>
      </c>
    </row>
    <row r="457" spans="1:10" x14ac:dyDescent="0.4">
      <c r="A457" s="12" t="s">
        <v>994</v>
      </c>
      <c r="B457" s="8" t="s">
        <v>995</v>
      </c>
      <c r="C457" s="12"/>
      <c r="D457" s="20">
        <f t="shared" si="28"/>
        <v>40.983606557377051</v>
      </c>
      <c r="E457" s="20">
        <f t="shared" si="29"/>
        <v>59.016393442622949</v>
      </c>
      <c r="F457" s="14">
        <v>2.44</v>
      </c>
      <c r="G457" s="15">
        <f t="shared" si="30"/>
        <v>2.44</v>
      </c>
      <c r="H457" s="8" t="str">
        <f t="shared" si="31"/>
        <v>Yes</v>
      </c>
      <c r="I457" s="23">
        <v>1</v>
      </c>
      <c r="J457" s="12" t="s">
        <v>4228</v>
      </c>
    </row>
    <row r="458" spans="1:10" x14ac:dyDescent="0.4">
      <c r="A458" s="12" t="s">
        <v>996</v>
      </c>
      <c r="B458" s="8" t="s">
        <v>997</v>
      </c>
      <c r="C458" s="12"/>
      <c r="D458" s="20">
        <f t="shared" si="28"/>
        <v>40</v>
      </c>
      <c r="E458" s="20">
        <f t="shared" si="29"/>
        <v>60</v>
      </c>
      <c r="F458" s="14">
        <v>2.5</v>
      </c>
      <c r="G458" s="15">
        <f t="shared" si="30"/>
        <v>2.5</v>
      </c>
      <c r="H458" s="8" t="str">
        <f t="shared" si="31"/>
        <v>Yes</v>
      </c>
      <c r="I458" s="23">
        <v>1</v>
      </c>
      <c r="J458" s="12" t="s">
        <v>4229</v>
      </c>
    </row>
    <row r="459" spans="1:10" x14ac:dyDescent="0.4">
      <c r="A459" s="12" t="s">
        <v>998</v>
      </c>
      <c r="B459" s="8" t="s">
        <v>999</v>
      </c>
      <c r="C459" s="12"/>
      <c r="D459" s="20">
        <f t="shared" si="28"/>
        <v>20.746887966804977</v>
      </c>
      <c r="E459" s="20">
        <f t="shared" si="29"/>
        <v>79.253112033195023</v>
      </c>
      <c r="F459" s="14">
        <v>4.82</v>
      </c>
      <c r="G459" s="15">
        <f t="shared" si="30"/>
        <v>4.82</v>
      </c>
      <c r="H459" s="8" t="str">
        <f t="shared" si="31"/>
        <v>Yes</v>
      </c>
      <c r="I459" s="23">
        <v>50</v>
      </c>
      <c r="J459" s="12" t="s">
        <v>4230</v>
      </c>
    </row>
    <row r="460" spans="1:10" x14ac:dyDescent="0.4">
      <c r="A460" s="12" t="s">
        <v>1000</v>
      </c>
      <c r="B460" s="8" t="s">
        <v>1001</v>
      </c>
      <c r="C460" s="12"/>
      <c r="D460" s="20">
        <f t="shared" si="28"/>
        <v>34.965034965034967</v>
      </c>
      <c r="E460" s="20">
        <f t="shared" si="29"/>
        <v>65.03496503496504</v>
      </c>
      <c r="F460" s="14">
        <v>2.86</v>
      </c>
      <c r="G460" s="15">
        <f t="shared" si="30"/>
        <v>2.86</v>
      </c>
      <c r="H460" s="8" t="str">
        <f t="shared" si="31"/>
        <v>Yes</v>
      </c>
      <c r="I460" s="23">
        <v>2</v>
      </c>
      <c r="J460" s="12" t="s">
        <v>4231</v>
      </c>
    </row>
    <row r="461" spans="1:10" x14ac:dyDescent="0.4">
      <c r="A461" s="16" t="s">
        <v>3583</v>
      </c>
      <c r="B461" s="9" t="s">
        <v>3584</v>
      </c>
      <c r="C461" s="16"/>
      <c r="D461" s="21">
        <f t="shared" si="28"/>
        <v>100</v>
      </c>
      <c r="E461" s="21">
        <f t="shared" si="29"/>
        <v>0</v>
      </c>
      <c r="F461" s="18">
        <v>1</v>
      </c>
      <c r="G461" s="19">
        <f t="shared" si="30"/>
        <v>1</v>
      </c>
      <c r="H461" s="9" t="str">
        <f t="shared" si="31"/>
        <v>No — 0% funding</v>
      </c>
      <c r="I461" s="22">
        <v>0.1</v>
      </c>
      <c r="J461" s="16" t="s">
        <v>4232</v>
      </c>
    </row>
    <row r="462" spans="1:10" x14ac:dyDescent="0.4">
      <c r="A462" s="12" t="s">
        <v>1002</v>
      </c>
      <c r="B462" s="8" t="s">
        <v>1003</v>
      </c>
      <c r="C462" s="12"/>
      <c r="D462" s="20">
        <f t="shared" si="28"/>
        <v>31.645569620253163</v>
      </c>
      <c r="E462" s="20">
        <f t="shared" si="29"/>
        <v>68.354430379746844</v>
      </c>
      <c r="F462" s="14">
        <v>3.16</v>
      </c>
      <c r="G462" s="15">
        <f t="shared" si="30"/>
        <v>3.16</v>
      </c>
      <c r="H462" s="8" t="str">
        <f t="shared" si="31"/>
        <v>Yes</v>
      </c>
      <c r="I462" s="23">
        <v>5</v>
      </c>
      <c r="J462" s="12" t="s">
        <v>4233</v>
      </c>
    </row>
    <row r="463" spans="1:10" x14ac:dyDescent="0.4">
      <c r="A463" s="16" t="s">
        <v>1004</v>
      </c>
      <c r="B463" s="9" t="s">
        <v>1005</v>
      </c>
      <c r="C463" s="16"/>
      <c r="D463" s="21">
        <f t="shared" si="28"/>
        <v>100</v>
      </c>
      <c r="E463" s="21">
        <f t="shared" si="29"/>
        <v>0</v>
      </c>
      <c r="F463" s="18">
        <v>1</v>
      </c>
      <c r="G463" s="19">
        <f t="shared" si="30"/>
        <v>1</v>
      </c>
      <c r="H463" s="9" t="str">
        <f t="shared" si="31"/>
        <v>No — 0% funding</v>
      </c>
      <c r="I463" s="22">
        <v>0.1</v>
      </c>
      <c r="J463" s="16" t="s">
        <v>4234</v>
      </c>
    </row>
    <row r="464" spans="1:10" x14ac:dyDescent="0.4">
      <c r="A464" s="12" t="s">
        <v>1006</v>
      </c>
      <c r="B464" s="8" t="s">
        <v>1007</v>
      </c>
      <c r="C464" s="12"/>
      <c r="D464" s="20">
        <f t="shared" si="28"/>
        <v>34.013605442176875</v>
      </c>
      <c r="E464" s="20">
        <f t="shared" si="29"/>
        <v>65.986394557823132</v>
      </c>
      <c r="F464" s="14">
        <v>2.94</v>
      </c>
      <c r="G464" s="15">
        <f t="shared" si="30"/>
        <v>2.9399999999999995</v>
      </c>
      <c r="H464" s="8" t="str">
        <f t="shared" si="31"/>
        <v>Yes</v>
      </c>
      <c r="I464" s="23">
        <v>5</v>
      </c>
      <c r="J464" s="12" t="s">
        <v>4235</v>
      </c>
    </row>
    <row r="465" spans="1:10" x14ac:dyDescent="0.4">
      <c r="A465" s="12" t="s">
        <v>1008</v>
      </c>
      <c r="B465" s="8" t="s">
        <v>1009</v>
      </c>
      <c r="C465" s="12"/>
      <c r="D465" s="20">
        <f t="shared" si="28"/>
        <v>34.965034965034967</v>
      </c>
      <c r="E465" s="20">
        <f t="shared" si="29"/>
        <v>65.03496503496504</v>
      </c>
      <c r="F465" s="14">
        <v>2.86</v>
      </c>
      <c r="G465" s="15">
        <f t="shared" si="30"/>
        <v>2.86</v>
      </c>
      <c r="H465" s="8" t="str">
        <f t="shared" si="31"/>
        <v>Yes</v>
      </c>
      <c r="I465" s="23">
        <v>2</v>
      </c>
      <c r="J465" s="12" t="s">
        <v>4236</v>
      </c>
    </row>
    <row r="466" spans="1:10" x14ac:dyDescent="0.4">
      <c r="A466" s="12" t="s">
        <v>1010</v>
      </c>
      <c r="B466" s="8" t="s">
        <v>1011</v>
      </c>
      <c r="C466" s="12"/>
      <c r="D466" s="20">
        <f t="shared" si="28"/>
        <v>26.525198938992041</v>
      </c>
      <c r="E466" s="20">
        <f t="shared" si="29"/>
        <v>73.474801061007952</v>
      </c>
      <c r="F466" s="14">
        <v>3.77</v>
      </c>
      <c r="G466" s="15">
        <f t="shared" si="30"/>
        <v>3.77</v>
      </c>
      <c r="H466" s="8" t="str">
        <f t="shared" si="31"/>
        <v>Yes</v>
      </c>
      <c r="I466" s="23">
        <v>1</v>
      </c>
      <c r="J466" s="12" t="s">
        <v>4237</v>
      </c>
    </row>
    <row r="467" spans="1:10" x14ac:dyDescent="0.4">
      <c r="A467" s="12" t="s">
        <v>1012</v>
      </c>
      <c r="B467" s="8" t="s">
        <v>1013</v>
      </c>
      <c r="C467" s="12"/>
      <c r="D467" s="20">
        <f t="shared" si="28"/>
        <v>43.103448275862071</v>
      </c>
      <c r="E467" s="20">
        <f t="shared" si="29"/>
        <v>56.896551724137929</v>
      </c>
      <c r="F467" s="14">
        <v>2.3199999999999998</v>
      </c>
      <c r="G467" s="15">
        <f t="shared" si="30"/>
        <v>2.3199999999999998</v>
      </c>
      <c r="H467" s="8" t="str">
        <f t="shared" si="31"/>
        <v>Yes</v>
      </c>
      <c r="I467" s="23">
        <v>1</v>
      </c>
      <c r="J467" s="12" t="s">
        <v>4238</v>
      </c>
    </row>
    <row r="468" spans="1:10" x14ac:dyDescent="0.4">
      <c r="A468" s="12" t="s">
        <v>1014</v>
      </c>
      <c r="B468" s="8" t="s">
        <v>1015</v>
      </c>
      <c r="C468" s="12"/>
      <c r="D468" s="20">
        <f t="shared" si="28"/>
        <v>30.120481927710845</v>
      </c>
      <c r="E468" s="20">
        <f t="shared" si="29"/>
        <v>69.879518072289159</v>
      </c>
      <c r="F468" s="14">
        <v>3.32</v>
      </c>
      <c r="G468" s="15">
        <f t="shared" si="30"/>
        <v>3.32</v>
      </c>
      <c r="H468" s="8" t="str">
        <f t="shared" si="31"/>
        <v>Yes</v>
      </c>
      <c r="I468" s="23">
        <v>5</v>
      </c>
      <c r="J468" s="12" t="s">
        <v>4239</v>
      </c>
    </row>
    <row r="469" spans="1:10" x14ac:dyDescent="0.4">
      <c r="A469" s="12" t="s">
        <v>1016</v>
      </c>
      <c r="B469" s="8" t="s">
        <v>1017</v>
      </c>
      <c r="C469" s="12"/>
      <c r="D469" s="20">
        <f t="shared" si="28"/>
        <v>35.335689045936398</v>
      </c>
      <c r="E469" s="20">
        <f t="shared" si="29"/>
        <v>64.664310954063609</v>
      </c>
      <c r="F469" s="14">
        <v>2.83</v>
      </c>
      <c r="G469" s="15">
        <f t="shared" si="30"/>
        <v>2.8299999999999996</v>
      </c>
      <c r="H469" s="8" t="str">
        <f t="shared" si="31"/>
        <v>Yes</v>
      </c>
      <c r="I469" s="23">
        <v>10</v>
      </c>
      <c r="J469" s="12" t="s">
        <v>4240</v>
      </c>
    </row>
    <row r="470" spans="1:10" x14ac:dyDescent="0.4">
      <c r="A470" s="16" t="s">
        <v>1018</v>
      </c>
      <c r="B470" s="9" t="s">
        <v>1019</v>
      </c>
      <c r="C470" s="16"/>
      <c r="D470" s="21">
        <f t="shared" si="28"/>
        <v>100</v>
      </c>
      <c r="E470" s="21">
        <f t="shared" si="29"/>
        <v>0</v>
      </c>
      <c r="F470" s="18">
        <v>1</v>
      </c>
      <c r="G470" s="19">
        <f t="shared" si="30"/>
        <v>1</v>
      </c>
      <c r="H470" s="9" t="str">
        <f t="shared" si="31"/>
        <v>No — 0% funding</v>
      </c>
      <c r="I470" s="22">
        <v>0.1</v>
      </c>
      <c r="J470" s="16" t="s">
        <v>4241</v>
      </c>
    </row>
    <row r="471" spans="1:10" x14ac:dyDescent="0.4">
      <c r="A471" s="12" t="s">
        <v>1020</v>
      </c>
      <c r="B471" s="8" t="s">
        <v>1021</v>
      </c>
      <c r="C471" s="12"/>
      <c r="D471" s="20">
        <f t="shared" si="28"/>
        <v>33.783783783783782</v>
      </c>
      <c r="E471" s="20">
        <f t="shared" si="29"/>
        <v>66.216216216216225</v>
      </c>
      <c r="F471" s="14">
        <v>2.96</v>
      </c>
      <c r="G471" s="15">
        <f t="shared" si="30"/>
        <v>2.96</v>
      </c>
      <c r="H471" s="8" t="str">
        <f t="shared" si="31"/>
        <v>Yes</v>
      </c>
      <c r="I471" s="23">
        <v>10</v>
      </c>
      <c r="J471" s="12" t="s">
        <v>4242</v>
      </c>
    </row>
    <row r="472" spans="1:10" x14ac:dyDescent="0.4">
      <c r="A472" s="16" t="s">
        <v>1022</v>
      </c>
      <c r="B472" s="9" t="s">
        <v>1023</v>
      </c>
      <c r="C472" s="16"/>
      <c r="D472" s="21">
        <f t="shared" si="28"/>
        <v>100</v>
      </c>
      <c r="E472" s="21">
        <f t="shared" si="29"/>
        <v>0</v>
      </c>
      <c r="F472" s="18">
        <v>1</v>
      </c>
      <c r="G472" s="19">
        <f t="shared" si="30"/>
        <v>1</v>
      </c>
      <c r="H472" s="9" t="str">
        <f t="shared" si="31"/>
        <v>No — 0% funding</v>
      </c>
      <c r="I472" s="22">
        <v>0.1</v>
      </c>
      <c r="J472" s="16" t="s">
        <v>4243</v>
      </c>
    </row>
    <row r="473" spans="1:10" x14ac:dyDescent="0.4">
      <c r="A473" s="12" t="s">
        <v>1026</v>
      </c>
      <c r="B473" s="8" t="s">
        <v>1027</v>
      </c>
      <c r="C473" s="12"/>
      <c r="D473" s="20">
        <f t="shared" si="28"/>
        <v>30.581039755351682</v>
      </c>
      <c r="E473" s="20">
        <f t="shared" si="29"/>
        <v>69.418960244648318</v>
      </c>
      <c r="F473" s="14">
        <v>3.27</v>
      </c>
      <c r="G473" s="15">
        <f t="shared" si="30"/>
        <v>3.27</v>
      </c>
      <c r="H473" s="8" t="str">
        <f t="shared" si="31"/>
        <v>Yes</v>
      </c>
      <c r="I473" s="23">
        <v>10</v>
      </c>
      <c r="J473" s="12" t="s">
        <v>4244</v>
      </c>
    </row>
    <row r="474" spans="1:10" x14ac:dyDescent="0.4">
      <c r="A474" s="12" t="s">
        <v>1028</v>
      </c>
      <c r="B474" s="8" t="s">
        <v>1029</v>
      </c>
      <c r="C474" s="12"/>
      <c r="D474" s="20">
        <f t="shared" si="28"/>
        <v>26.525198938992041</v>
      </c>
      <c r="E474" s="20">
        <f t="shared" si="29"/>
        <v>73.474801061007952</v>
      </c>
      <c r="F474" s="14">
        <v>3.77</v>
      </c>
      <c r="G474" s="15">
        <f t="shared" si="30"/>
        <v>3.77</v>
      </c>
      <c r="H474" s="8" t="str">
        <f t="shared" si="31"/>
        <v>Yes</v>
      </c>
      <c r="I474" s="23">
        <v>1</v>
      </c>
      <c r="J474" s="12" t="s">
        <v>4245</v>
      </c>
    </row>
    <row r="475" spans="1:10" x14ac:dyDescent="0.4">
      <c r="A475" s="16" t="s">
        <v>1030</v>
      </c>
      <c r="B475" s="9" t="s">
        <v>1031</v>
      </c>
      <c r="C475" s="16"/>
      <c r="D475" s="21">
        <f t="shared" si="28"/>
        <v>100</v>
      </c>
      <c r="E475" s="21">
        <f t="shared" si="29"/>
        <v>0</v>
      </c>
      <c r="F475" s="18">
        <v>1</v>
      </c>
      <c r="G475" s="19">
        <f t="shared" si="30"/>
        <v>1</v>
      </c>
      <c r="H475" s="9" t="str">
        <f t="shared" si="31"/>
        <v>No — 0% funding</v>
      </c>
      <c r="I475" s="22">
        <v>0.1</v>
      </c>
      <c r="J475" s="16" t="s">
        <v>4246</v>
      </c>
    </row>
    <row r="476" spans="1:10" x14ac:dyDescent="0.4">
      <c r="A476" s="12" t="s">
        <v>1032</v>
      </c>
      <c r="B476" s="8" t="s">
        <v>1033</v>
      </c>
      <c r="C476" s="12"/>
      <c r="D476" s="20">
        <f t="shared" si="28"/>
        <v>31.446540880503143</v>
      </c>
      <c r="E476" s="20">
        <f t="shared" si="29"/>
        <v>68.553459119496864</v>
      </c>
      <c r="F476" s="14">
        <v>3.18</v>
      </c>
      <c r="G476" s="15">
        <f t="shared" si="30"/>
        <v>3.18</v>
      </c>
      <c r="H476" s="8" t="str">
        <f t="shared" si="31"/>
        <v>Yes</v>
      </c>
      <c r="I476" s="23">
        <v>5</v>
      </c>
      <c r="J476" s="12" t="s">
        <v>4247</v>
      </c>
    </row>
    <row r="477" spans="1:10" x14ac:dyDescent="0.4">
      <c r="A477" s="12" t="s">
        <v>1034</v>
      </c>
      <c r="B477" s="8" t="s">
        <v>1035</v>
      </c>
      <c r="C477" s="12"/>
      <c r="D477" s="20">
        <f t="shared" si="28"/>
        <v>21.186440677966104</v>
      </c>
      <c r="E477" s="20">
        <f t="shared" si="29"/>
        <v>78.813559322033896</v>
      </c>
      <c r="F477" s="14">
        <v>4.72</v>
      </c>
      <c r="G477" s="15">
        <f t="shared" si="30"/>
        <v>4.72</v>
      </c>
      <c r="H477" s="8" t="str">
        <f t="shared" si="31"/>
        <v>Yes</v>
      </c>
      <c r="I477" s="23">
        <v>50</v>
      </c>
      <c r="J477" s="12" t="s">
        <v>4248</v>
      </c>
    </row>
    <row r="478" spans="1:10" x14ac:dyDescent="0.4">
      <c r="A478" s="16" t="s">
        <v>1036</v>
      </c>
      <c r="B478" s="9" t="s">
        <v>1037</v>
      </c>
      <c r="C478" s="16"/>
      <c r="D478" s="21">
        <f t="shared" si="28"/>
        <v>100</v>
      </c>
      <c r="E478" s="21">
        <f t="shared" si="29"/>
        <v>0</v>
      </c>
      <c r="F478" s="18">
        <v>1</v>
      </c>
      <c r="G478" s="19">
        <f t="shared" si="30"/>
        <v>1</v>
      </c>
      <c r="H478" s="9" t="str">
        <f t="shared" si="31"/>
        <v>No — 0% funding</v>
      </c>
      <c r="I478" s="22">
        <v>0.1</v>
      </c>
      <c r="J478" s="16" t="s">
        <v>4249</v>
      </c>
    </row>
    <row r="479" spans="1:10" x14ac:dyDescent="0.4">
      <c r="A479" s="16" t="s">
        <v>1038</v>
      </c>
      <c r="B479" s="9" t="s">
        <v>1039</v>
      </c>
      <c r="C479" s="16"/>
      <c r="D479" s="21">
        <f t="shared" si="28"/>
        <v>100</v>
      </c>
      <c r="E479" s="21">
        <f t="shared" si="29"/>
        <v>0</v>
      </c>
      <c r="F479" s="18">
        <v>1</v>
      </c>
      <c r="G479" s="19">
        <f t="shared" si="30"/>
        <v>1</v>
      </c>
      <c r="H479" s="9" t="str">
        <f t="shared" si="31"/>
        <v>No — 0% funding</v>
      </c>
      <c r="I479" s="22">
        <v>0.1</v>
      </c>
      <c r="J479" s="16" t="s">
        <v>4250</v>
      </c>
    </row>
    <row r="480" spans="1:10" x14ac:dyDescent="0.4">
      <c r="A480" s="16" t="s">
        <v>3585</v>
      </c>
      <c r="B480" s="9" t="s">
        <v>3586</v>
      </c>
      <c r="C480" s="16"/>
      <c r="D480" s="21">
        <f t="shared" si="28"/>
        <v>100</v>
      </c>
      <c r="E480" s="21">
        <f t="shared" si="29"/>
        <v>0</v>
      </c>
      <c r="F480" s="18">
        <v>1</v>
      </c>
      <c r="G480" s="19">
        <f t="shared" si="30"/>
        <v>1</v>
      </c>
      <c r="H480" s="9" t="str">
        <f t="shared" si="31"/>
        <v>No — 0% funding</v>
      </c>
      <c r="I480" s="22">
        <v>0.1</v>
      </c>
      <c r="J480" s="16" t="s">
        <v>4251</v>
      </c>
    </row>
    <row r="481" spans="1:10" x14ac:dyDescent="0.4">
      <c r="A481" s="12" t="s">
        <v>1040</v>
      </c>
      <c r="B481" s="8" t="s">
        <v>1041</v>
      </c>
      <c r="C481" s="12"/>
      <c r="D481" s="20">
        <f t="shared" si="28"/>
        <v>38.022813688212928</v>
      </c>
      <c r="E481" s="20">
        <f t="shared" si="29"/>
        <v>61.977186311787072</v>
      </c>
      <c r="F481" s="14">
        <v>2.63</v>
      </c>
      <c r="G481" s="15">
        <f t="shared" si="30"/>
        <v>2.63</v>
      </c>
      <c r="H481" s="8" t="str">
        <f t="shared" si="31"/>
        <v>Yes</v>
      </c>
      <c r="I481" s="23">
        <v>10</v>
      </c>
      <c r="J481" s="12" t="s">
        <v>4252</v>
      </c>
    </row>
    <row r="482" spans="1:10" x14ac:dyDescent="0.4">
      <c r="A482" s="12" t="s">
        <v>1042</v>
      </c>
      <c r="B482" s="8" t="s">
        <v>1043</v>
      </c>
      <c r="C482" s="12"/>
      <c r="D482" s="20">
        <f t="shared" si="28"/>
        <v>40</v>
      </c>
      <c r="E482" s="20">
        <f t="shared" si="29"/>
        <v>60</v>
      </c>
      <c r="F482" s="14">
        <v>2.5</v>
      </c>
      <c r="G482" s="15">
        <f t="shared" si="30"/>
        <v>2.5</v>
      </c>
      <c r="H482" s="8" t="str">
        <f t="shared" si="31"/>
        <v>Yes</v>
      </c>
      <c r="I482" s="23">
        <v>1</v>
      </c>
      <c r="J482" s="12" t="s">
        <v>4253</v>
      </c>
    </row>
    <row r="483" spans="1:10" x14ac:dyDescent="0.4">
      <c r="A483" s="12" t="s">
        <v>1044</v>
      </c>
      <c r="B483" s="8" t="s">
        <v>1045</v>
      </c>
      <c r="C483" s="12"/>
      <c r="D483" s="20">
        <f t="shared" si="28"/>
        <v>38.314176245210732</v>
      </c>
      <c r="E483" s="20">
        <f t="shared" si="29"/>
        <v>61.685823754789268</v>
      </c>
      <c r="F483" s="14">
        <v>2.61</v>
      </c>
      <c r="G483" s="15">
        <f t="shared" si="30"/>
        <v>2.61</v>
      </c>
      <c r="H483" s="8" t="str">
        <f t="shared" si="31"/>
        <v>Yes</v>
      </c>
      <c r="I483" s="23">
        <v>2</v>
      </c>
      <c r="J483" s="12" t="s">
        <v>4254</v>
      </c>
    </row>
    <row r="484" spans="1:10" x14ac:dyDescent="0.4">
      <c r="A484" s="12" t="s">
        <v>1046</v>
      </c>
      <c r="B484" s="8" t="s">
        <v>1047</v>
      </c>
      <c r="C484" s="12"/>
      <c r="D484" s="20">
        <f t="shared" si="28"/>
        <v>34.965034965034967</v>
      </c>
      <c r="E484" s="20">
        <f t="shared" si="29"/>
        <v>65.03496503496504</v>
      </c>
      <c r="F484" s="14">
        <v>2.86</v>
      </c>
      <c r="G484" s="15">
        <f t="shared" si="30"/>
        <v>2.86</v>
      </c>
      <c r="H484" s="8" t="str">
        <f t="shared" si="31"/>
        <v>Yes</v>
      </c>
      <c r="I484" s="23">
        <v>2</v>
      </c>
      <c r="J484" s="12" t="s">
        <v>4255</v>
      </c>
    </row>
    <row r="485" spans="1:10" x14ac:dyDescent="0.4">
      <c r="A485" s="12" t="s">
        <v>1048</v>
      </c>
      <c r="B485" s="8" t="s">
        <v>1049</v>
      </c>
      <c r="C485" s="12"/>
      <c r="D485" s="20">
        <f t="shared" si="28"/>
        <v>21.645021645021643</v>
      </c>
      <c r="E485" s="20">
        <f t="shared" si="29"/>
        <v>78.354978354978357</v>
      </c>
      <c r="F485" s="14">
        <v>4.62</v>
      </c>
      <c r="G485" s="15">
        <f t="shared" si="30"/>
        <v>4.62</v>
      </c>
      <c r="H485" s="8" t="str">
        <f t="shared" si="31"/>
        <v>Yes</v>
      </c>
      <c r="I485" s="23">
        <v>50</v>
      </c>
      <c r="J485" s="12" t="s">
        <v>4256</v>
      </c>
    </row>
    <row r="486" spans="1:10" x14ac:dyDescent="0.4">
      <c r="A486" s="16" t="s">
        <v>1050</v>
      </c>
      <c r="B486" s="9" t="s">
        <v>1051</v>
      </c>
      <c r="C486" s="16"/>
      <c r="D486" s="21">
        <f t="shared" si="28"/>
        <v>100</v>
      </c>
      <c r="E486" s="21">
        <f t="shared" si="29"/>
        <v>0</v>
      </c>
      <c r="F486" s="18">
        <v>1</v>
      </c>
      <c r="G486" s="19">
        <f t="shared" si="30"/>
        <v>1</v>
      </c>
      <c r="H486" s="9" t="str">
        <f t="shared" si="31"/>
        <v>No — 0% funding</v>
      </c>
      <c r="I486" s="22">
        <v>0.1</v>
      </c>
      <c r="J486" s="16" t="s">
        <v>4257</v>
      </c>
    </row>
    <row r="487" spans="1:10" x14ac:dyDescent="0.4">
      <c r="A487" s="12" t="s">
        <v>1052</v>
      </c>
      <c r="B487" s="8" t="s">
        <v>1053</v>
      </c>
      <c r="C487" s="12"/>
      <c r="D487" s="20">
        <f t="shared" si="28"/>
        <v>40</v>
      </c>
      <c r="E487" s="20">
        <f t="shared" si="29"/>
        <v>60</v>
      </c>
      <c r="F487" s="14">
        <v>2.5</v>
      </c>
      <c r="G487" s="15">
        <f t="shared" si="30"/>
        <v>2.5</v>
      </c>
      <c r="H487" s="8" t="str">
        <f t="shared" si="31"/>
        <v>Yes</v>
      </c>
      <c r="I487" s="23">
        <v>1</v>
      </c>
      <c r="J487" s="12" t="s">
        <v>4258</v>
      </c>
    </row>
    <row r="488" spans="1:10" x14ac:dyDescent="0.4">
      <c r="A488" s="12" t="s">
        <v>1054</v>
      </c>
      <c r="B488" s="8" t="s">
        <v>1055</v>
      </c>
      <c r="C488" s="12"/>
      <c r="D488" s="20">
        <f t="shared" si="28"/>
        <v>40.322580645161288</v>
      </c>
      <c r="E488" s="20">
        <f t="shared" si="29"/>
        <v>59.677419354838712</v>
      </c>
      <c r="F488" s="14">
        <v>2.48</v>
      </c>
      <c r="G488" s="15">
        <f t="shared" si="30"/>
        <v>2.48</v>
      </c>
      <c r="H488" s="8" t="str">
        <f t="shared" si="31"/>
        <v>Yes</v>
      </c>
      <c r="I488" s="23">
        <v>2</v>
      </c>
      <c r="J488" s="12" t="s">
        <v>4259</v>
      </c>
    </row>
    <row r="489" spans="1:10" x14ac:dyDescent="0.4">
      <c r="A489" s="12" t="s">
        <v>1056</v>
      </c>
      <c r="B489" s="8" t="s">
        <v>1057</v>
      </c>
      <c r="C489" s="12"/>
      <c r="D489" s="20">
        <f t="shared" si="28"/>
        <v>40</v>
      </c>
      <c r="E489" s="20">
        <f t="shared" si="29"/>
        <v>60</v>
      </c>
      <c r="F489" s="14">
        <v>2.5</v>
      </c>
      <c r="G489" s="15">
        <f t="shared" si="30"/>
        <v>2.5</v>
      </c>
      <c r="H489" s="8" t="str">
        <f t="shared" si="31"/>
        <v>Yes</v>
      </c>
      <c r="I489" s="23">
        <v>1</v>
      </c>
      <c r="J489" s="12" t="s">
        <v>4260</v>
      </c>
    </row>
    <row r="490" spans="1:10" x14ac:dyDescent="0.4">
      <c r="A490" s="16" t="s">
        <v>1058</v>
      </c>
      <c r="B490" s="9" t="s">
        <v>1059</v>
      </c>
      <c r="C490" s="16"/>
      <c r="D490" s="21">
        <f t="shared" si="28"/>
        <v>100</v>
      </c>
      <c r="E490" s="21">
        <f t="shared" si="29"/>
        <v>0</v>
      </c>
      <c r="F490" s="18">
        <v>1</v>
      </c>
      <c r="G490" s="19">
        <f t="shared" si="30"/>
        <v>1</v>
      </c>
      <c r="H490" s="9" t="str">
        <f t="shared" si="31"/>
        <v>No — 0% funding</v>
      </c>
      <c r="I490" s="22">
        <v>0.1</v>
      </c>
      <c r="J490" s="16" t="s">
        <v>4261</v>
      </c>
    </row>
    <row r="491" spans="1:10" x14ac:dyDescent="0.4">
      <c r="A491" s="12" t="s">
        <v>1060</v>
      </c>
      <c r="B491" s="8" t="s">
        <v>1061</v>
      </c>
      <c r="C491" s="12"/>
      <c r="D491" s="20">
        <f t="shared" si="28"/>
        <v>37.593984962406012</v>
      </c>
      <c r="E491" s="20">
        <f t="shared" si="29"/>
        <v>62.406015037593988</v>
      </c>
      <c r="F491" s="14">
        <v>2.66</v>
      </c>
      <c r="G491" s="15">
        <f t="shared" si="30"/>
        <v>2.66</v>
      </c>
      <c r="H491" s="8" t="str">
        <f t="shared" si="31"/>
        <v>Yes</v>
      </c>
      <c r="I491" s="23">
        <v>2</v>
      </c>
      <c r="J491" s="12" t="s">
        <v>4262</v>
      </c>
    </row>
    <row r="492" spans="1:10" x14ac:dyDescent="0.4">
      <c r="A492" s="16" t="s">
        <v>4263</v>
      </c>
      <c r="B492" s="16"/>
      <c r="C492" s="16"/>
      <c r="D492" s="21">
        <f t="shared" si="28"/>
        <v>100</v>
      </c>
      <c r="E492" s="21">
        <f t="shared" si="29"/>
        <v>0</v>
      </c>
      <c r="F492" s="18">
        <v>1</v>
      </c>
      <c r="G492" s="19">
        <f t="shared" si="30"/>
        <v>1</v>
      </c>
      <c r="H492" s="9" t="str">
        <f t="shared" si="31"/>
        <v>No — 0% funding</v>
      </c>
      <c r="I492" s="22">
        <v>0.1</v>
      </c>
      <c r="J492" s="16" t="s">
        <v>4264</v>
      </c>
    </row>
    <row r="493" spans="1:10" x14ac:dyDescent="0.4">
      <c r="A493" s="16" t="s">
        <v>1062</v>
      </c>
      <c r="B493" s="9" t="s">
        <v>1063</v>
      </c>
      <c r="C493" s="16"/>
      <c r="D493" s="21">
        <f t="shared" si="28"/>
        <v>100</v>
      </c>
      <c r="E493" s="21">
        <f t="shared" si="29"/>
        <v>0</v>
      </c>
      <c r="F493" s="18">
        <v>1</v>
      </c>
      <c r="G493" s="19">
        <f t="shared" si="30"/>
        <v>1</v>
      </c>
      <c r="H493" s="9" t="str">
        <f t="shared" si="31"/>
        <v>No — 0% funding</v>
      </c>
      <c r="I493" s="22">
        <v>0.1</v>
      </c>
      <c r="J493" s="16" t="s">
        <v>4265</v>
      </c>
    </row>
    <row r="494" spans="1:10" x14ac:dyDescent="0.4">
      <c r="A494" s="12" t="s">
        <v>1064</v>
      </c>
      <c r="B494" s="8" t="s">
        <v>1065</v>
      </c>
      <c r="C494" s="12"/>
      <c r="D494" s="20">
        <f t="shared" si="28"/>
        <v>40</v>
      </c>
      <c r="E494" s="20">
        <f t="shared" si="29"/>
        <v>60</v>
      </c>
      <c r="F494" s="14">
        <v>2.5</v>
      </c>
      <c r="G494" s="15">
        <f t="shared" si="30"/>
        <v>2.5</v>
      </c>
      <c r="H494" s="8" t="str">
        <f t="shared" si="31"/>
        <v>Yes</v>
      </c>
      <c r="I494" s="23">
        <v>1</v>
      </c>
      <c r="J494" s="12" t="s">
        <v>4266</v>
      </c>
    </row>
    <row r="495" spans="1:10" x14ac:dyDescent="0.4">
      <c r="A495" s="12" t="s">
        <v>1066</v>
      </c>
      <c r="B495" s="8" t="s">
        <v>1067</v>
      </c>
      <c r="C495" s="12"/>
      <c r="D495" s="20">
        <f t="shared" si="28"/>
        <v>40</v>
      </c>
      <c r="E495" s="20">
        <f t="shared" si="29"/>
        <v>60</v>
      </c>
      <c r="F495" s="14">
        <v>2.5</v>
      </c>
      <c r="G495" s="15">
        <f t="shared" si="30"/>
        <v>2.5</v>
      </c>
      <c r="H495" s="8" t="str">
        <f t="shared" si="31"/>
        <v>Yes</v>
      </c>
      <c r="I495" s="23">
        <v>1</v>
      </c>
      <c r="J495" s="12" t="s">
        <v>4267</v>
      </c>
    </row>
    <row r="496" spans="1:10" x14ac:dyDescent="0.4">
      <c r="A496" s="12" t="s">
        <v>1068</v>
      </c>
      <c r="B496" s="8" t="s">
        <v>1069</v>
      </c>
      <c r="C496" s="12"/>
      <c r="D496" s="20">
        <f t="shared" si="28"/>
        <v>40</v>
      </c>
      <c r="E496" s="20">
        <f t="shared" si="29"/>
        <v>60</v>
      </c>
      <c r="F496" s="14">
        <v>2.5</v>
      </c>
      <c r="G496" s="15">
        <f t="shared" si="30"/>
        <v>2.5</v>
      </c>
      <c r="H496" s="8" t="str">
        <f t="shared" si="31"/>
        <v>Yes</v>
      </c>
      <c r="I496" s="23">
        <v>1</v>
      </c>
      <c r="J496" s="12" t="s">
        <v>4268</v>
      </c>
    </row>
    <row r="497" spans="1:10" x14ac:dyDescent="0.4">
      <c r="A497" s="12" t="s">
        <v>1070</v>
      </c>
      <c r="B497" s="8" t="s">
        <v>1071</v>
      </c>
      <c r="C497" s="12"/>
      <c r="D497" s="20">
        <f t="shared" si="28"/>
        <v>34.965034965034967</v>
      </c>
      <c r="E497" s="20">
        <f t="shared" si="29"/>
        <v>65.03496503496504</v>
      </c>
      <c r="F497" s="14">
        <v>2.86</v>
      </c>
      <c r="G497" s="15">
        <f t="shared" si="30"/>
        <v>2.86</v>
      </c>
      <c r="H497" s="8" t="str">
        <f t="shared" si="31"/>
        <v>Yes</v>
      </c>
      <c r="I497" s="23">
        <v>2</v>
      </c>
      <c r="J497" s="12" t="s">
        <v>4269</v>
      </c>
    </row>
    <row r="498" spans="1:10" x14ac:dyDescent="0.4">
      <c r="A498" s="12" t="s">
        <v>1072</v>
      </c>
      <c r="B498" s="8" t="s">
        <v>1073</v>
      </c>
      <c r="C498" s="12"/>
      <c r="D498" s="20">
        <f t="shared" si="28"/>
        <v>45.871559633027516</v>
      </c>
      <c r="E498" s="20">
        <f t="shared" si="29"/>
        <v>54.128440366972484</v>
      </c>
      <c r="F498" s="14">
        <v>2.1800000000000002</v>
      </c>
      <c r="G498" s="15">
        <f t="shared" si="30"/>
        <v>2.1800000000000002</v>
      </c>
      <c r="H498" s="8" t="str">
        <f t="shared" si="31"/>
        <v>Yes</v>
      </c>
      <c r="I498" s="23">
        <v>1</v>
      </c>
      <c r="J498" s="12" t="s">
        <v>4270</v>
      </c>
    </row>
    <row r="499" spans="1:10" x14ac:dyDescent="0.4">
      <c r="A499" s="16" t="s">
        <v>1074</v>
      </c>
      <c r="B499" s="9" t="s">
        <v>1075</v>
      </c>
      <c r="C499" s="16"/>
      <c r="D499" s="21">
        <f t="shared" si="28"/>
        <v>100</v>
      </c>
      <c r="E499" s="21">
        <f t="shared" si="29"/>
        <v>0</v>
      </c>
      <c r="F499" s="18">
        <v>1</v>
      </c>
      <c r="G499" s="19">
        <f t="shared" si="30"/>
        <v>1</v>
      </c>
      <c r="H499" s="9" t="str">
        <f t="shared" si="31"/>
        <v>No — 0% funding</v>
      </c>
      <c r="I499" s="22">
        <v>0.1</v>
      </c>
      <c r="J499" s="16" t="s">
        <v>4271</v>
      </c>
    </row>
    <row r="500" spans="1:10" x14ac:dyDescent="0.4">
      <c r="A500" s="12" t="s">
        <v>1076</v>
      </c>
      <c r="B500" s="8" t="s">
        <v>1077</v>
      </c>
      <c r="C500" s="12"/>
      <c r="D500" s="20">
        <f t="shared" si="28"/>
        <v>40</v>
      </c>
      <c r="E500" s="20">
        <f t="shared" si="29"/>
        <v>60</v>
      </c>
      <c r="F500" s="14">
        <v>2.5</v>
      </c>
      <c r="G500" s="15">
        <f t="shared" si="30"/>
        <v>2.5</v>
      </c>
      <c r="H500" s="8" t="str">
        <f t="shared" si="31"/>
        <v>Yes</v>
      </c>
      <c r="I500" s="23">
        <v>1</v>
      </c>
      <c r="J500" s="12" t="s">
        <v>4272</v>
      </c>
    </row>
    <row r="501" spans="1:10" x14ac:dyDescent="0.4">
      <c r="A501" s="12" t="s">
        <v>1078</v>
      </c>
      <c r="B501" s="8" t="s">
        <v>1079</v>
      </c>
      <c r="C501" s="12"/>
      <c r="D501" s="20">
        <f t="shared" si="28"/>
        <v>32.362459546925571</v>
      </c>
      <c r="E501" s="20">
        <f t="shared" si="29"/>
        <v>67.637540453074422</v>
      </c>
      <c r="F501" s="14">
        <v>3.09</v>
      </c>
      <c r="G501" s="15">
        <f t="shared" si="30"/>
        <v>3.0899999999999994</v>
      </c>
      <c r="H501" s="8" t="str">
        <f t="shared" si="31"/>
        <v>Yes</v>
      </c>
      <c r="I501" s="23">
        <v>10</v>
      </c>
      <c r="J501" s="12" t="s">
        <v>4273</v>
      </c>
    </row>
    <row r="502" spans="1:10" x14ac:dyDescent="0.4">
      <c r="A502" s="12" t="s">
        <v>1080</v>
      </c>
      <c r="B502" s="8" t="s">
        <v>1081</v>
      </c>
      <c r="C502" s="12"/>
      <c r="D502" s="20">
        <f t="shared" si="28"/>
        <v>34.965034965034967</v>
      </c>
      <c r="E502" s="20">
        <f t="shared" si="29"/>
        <v>65.03496503496504</v>
      </c>
      <c r="F502" s="14">
        <v>2.86</v>
      </c>
      <c r="G502" s="15">
        <f t="shared" si="30"/>
        <v>2.86</v>
      </c>
      <c r="H502" s="8" t="str">
        <f t="shared" si="31"/>
        <v>Yes</v>
      </c>
      <c r="I502" s="23">
        <v>2</v>
      </c>
      <c r="J502" s="12" t="s">
        <v>4274</v>
      </c>
    </row>
    <row r="503" spans="1:10" x14ac:dyDescent="0.4">
      <c r="A503" s="16" t="s">
        <v>1082</v>
      </c>
      <c r="B503" s="9" t="s">
        <v>1083</v>
      </c>
      <c r="C503" s="16"/>
      <c r="D503" s="21">
        <f t="shared" si="28"/>
        <v>100</v>
      </c>
      <c r="E503" s="21">
        <f t="shared" si="29"/>
        <v>0</v>
      </c>
      <c r="F503" s="18">
        <v>1</v>
      </c>
      <c r="G503" s="19">
        <f t="shared" si="30"/>
        <v>1</v>
      </c>
      <c r="H503" s="9" t="str">
        <f t="shared" si="31"/>
        <v>No — 0% funding</v>
      </c>
      <c r="I503" s="22">
        <v>0.1</v>
      </c>
      <c r="J503" s="16" t="s">
        <v>4275</v>
      </c>
    </row>
    <row r="504" spans="1:10" x14ac:dyDescent="0.4">
      <c r="A504" s="16" t="s">
        <v>1084</v>
      </c>
      <c r="B504" s="9" t="s">
        <v>1085</v>
      </c>
      <c r="C504" s="16"/>
      <c r="D504" s="21">
        <f t="shared" si="28"/>
        <v>100</v>
      </c>
      <c r="E504" s="21">
        <f t="shared" si="29"/>
        <v>0</v>
      </c>
      <c r="F504" s="18">
        <v>1</v>
      </c>
      <c r="G504" s="19">
        <f t="shared" si="30"/>
        <v>1</v>
      </c>
      <c r="H504" s="9" t="str">
        <f t="shared" si="31"/>
        <v>No — 0% funding</v>
      </c>
      <c r="I504" s="22">
        <v>0.1</v>
      </c>
      <c r="J504" s="16" t="s">
        <v>4276</v>
      </c>
    </row>
    <row r="505" spans="1:10" x14ac:dyDescent="0.4">
      <c r="A505" s="12" t="s">
        <v>1086</v>
      </c>
      <c r="B505" s="8" t="s">
        <v>1087</v>
      </c>
      <c r="C505" s="12"/>
      <c r="D505" s="20">
        <f t="shared" si="28"/>
        <v>30.03003003003003</v>
      </c>
      <c r="E505" s="20">
        <f t="shared" si="29"/>
        <v>69.969969969969966</v>
      </c>
      <c r="F505" s="14">
        <v>3.33</v>
      </c>
      <c r="G505" s="15">
        <f t="shared" si="30"/>
        <v>3.33</v>
      </c>
      <c r="H505" s="8" t="str">
        <f t="shared" si="31"/>
        <v>Yes</v>
      </c>
      <c r="I505" s="23">
        <v>10</v>
      </c>
      <c r="J505" s="12" t="s">
        <v>4277</v>
      </c>
    </row>
    <row r="506" spans="1:10" x14ac:dyDescent="0.4">
      <c r="A506" s="12" t="s">
        <v>1088</v>
      </c>
      <c r="B506" s="8" t="s">
        <v>1089</v>
      </c>
      <c r="C506" s="12"/>
      <c r="D506" s="20">
        <f t="shared" si="28"/>
        <v>30.03003003003003</v>
      </c>
      <c r="E506" s="20">
        <f t="shared" si="29"/>
        <v>69.969969969969966</v>
      </c>
      <c r="F506" s="14">
        <v>3.33</v>
      </c>
      <c r="G506" s="15">
        <f t="shared" si="30"/>
        <v>3.33</v>
      </c>
      <c r="H506" s="8" t="str">
        <f t="shared" si="31"/>
        <v>Yes</v>
      </c>
      <c r="I506" s="23">
        <v>10</v>
      </c>
      <c r="J506" s="12" t="s">
        <v>4278</v>
      </c>
    </row>
    <row r="507" spans="1:10" x14ac:dyDescent="0.4">
      <c r="A507" s="12" t="s">
        <v>1094</v>
      </c>
      <c r="B507" s="8" t="s">
        <v>1095</v>
      </c>
      <c r="C507" s="12"/>
      <c r="D507" s="20">
        <f t="shared" si="28"/>
        <v>20</v>
      </c>
      <c r="E507" s="20">
        <f t="shared" si="29"/>
        <v>80</v>
      </c>
      <c r="F507" s="14">
        <v>5</v>
      </c>
      <c r="G507" s="15">
        <f t="shared" si="30"/>
        <v>5</v>
      </c>
      <c r="H507" s="8" t="str">
        <f t="shared" si="31"/>
        <v>Yes</v>
      </c>
      <c r="I507" s="23">
        <v>1</v>
      </c>
      <c r="J507" s="12" t="s">
        <v>4279</v>
      </c>
    </row>
    <row r="508" spans="1:10" x14ac:dyDescent="0.4">
      <c r="A508" s="12" t="s">
        <v>1096</v>
      </c>
      <c r="B508" s="8" t="s">
        <v>1097</v>
      </c>
      <c r="C508" s="12"/>
      <c r="D508" s="20">
        <f t="shared" si="28"/>
        <v>50</v>
      </c>
      <c r="E508" s="20">
        <f t="shared" si="29"/>
        <v>50</v>
      </c>
      <c r="F508" s="14">
        <v>2</v>
      </c>
      <c r="G508" s="15">
        <f t="shared" si="30"/>
        <v>2</v>
      </c>
      <c r="H508" s="8" t="str">
        <f t="shared" si="31"/>
        <v>Yes</v>
      </c>
      <c r="I508" s="23">
        <v>1</v>
      </c>
      <c r="J508" s="12" t="s">
        <v>4280</v>
      </c>
    </row>
    <row r="509" spans="1:10" x14ac:dyDescent="0.4">
      <c r="A509" s="12" t="s">
        <v>1098</v>
      </c>
      <c r="B509" s="8" t="s">
        <v>1099</v>
      </c>
      <c r="C509" s="12"/>
      <c r="D509" s="20">
        <f t="shared" si="28"/>
        <v>34.965034965034967</v>
      </c>
      <c r="E509" s="20">
        <f t="shared" si="29"/>
        <v>65.03496503496504</v>
      </c>
      <c r="F509" s="14">
        <v>2.86</v>
      </c>
      <c r="G509" s="15">
        <f t="shared" si="30"/>
        <v>2.86</v>
      </c>
      <c r="H509" s="8" t="str">
        <f t="shared" si="31"/>
        <v>Yes</v>
      </c>
      <c r="I509" s="23">
        <v>2</v>
      </c>
      <c r="J509" s="12" t="s">
        <v>4281</v>
      </c>
    </row>
    <row r="510" spans="1:10" x14ac:dyDescent="0.4">
      <c r="A510" s="16" t="s">
        <v>1100</v>
      </c>
      <c r="B510" s="9" t="s">
        <v>1101</v>
      </c>
      <c r="C510" s="16"/>
      <c r="D510" s="21">
        <f t="shared" si="28"/>
        <v>100</v>
      </c>
      <c r="E510" s="21">
        <f t="shared" si="29"/>
        <v>0</v>
      </c>
      <c r="F510" s="18">
        <v>1</v>
      </c>
      <c r="G510" s="19">
        <f t="shared" si="30"/>
        <v>1</v>
      </c>
      <c r="H510" s="9" t="str">
        <f t="shared" si="31"/>
        <v>No — 0% funding</v>
      </c>
      <c r="I510" s="22">
        <v>0.1</v>
      </c>
      <c r="J510" s="16" t="s">
        <v>4282</v>
      </c>
    </row>
    <row r="511" spans="1:10" x14ac:dyDescent="0.4">
      <c r="A511" s="12" t="s">
        <v>1102</v>
      </c>
      <c r="B511" s="8" t="s">
        <v>1103</v>
      </c>
      <c r="C511" s="12"/>
      <c r="D511" s="20">
        <f t="shared" si="28"/>
        <v>30.864197530864196</v>
      </c>
      <c r="E511" s="20">
        <f t="shared" si="29"/>
        <v>69.135802469135797</v>
      </c>
      <c r="F511" s="14">
        <v>3.24</v>
      </c>
      <c r="G511" s="15">
        <f t="shared" si="30"/>
        <v>3.24</v>
      </c>
      <c r="H511" s="8" t="str">
        <f t="shared" si="31"/>
        <v>Yes</v>
      </c>
      <c r="I511" s="23">
        <v>10</v>
      </c>
      <c r="J511" s="12" t="s">
        <v>4283</v>
      </c>
    </row>
    <row r="512" spans="1:10" x14ac:dyDescent="0.4">
      <c r="A512" s="12" t="s">
        <v>1104</v>
      </c>
      <c r="B512" s="8" t="s">
        <v>1105</v>
      </c>
      <c r="C512" s="12"/>
      <c r="D512" s="20">
        <f t="shared" si="28"/>
        <v>30.03003003003003</v>
      </c>
      <c r="E512" s="20">
        <f t="shared" si="29"/>
        <v>69.969969969969966</v>
      </c>
      <c r="F512" s="14">
        <v>3.33</v>
      </c>
      <c r="G512" s="15">
        <f t="shared" si="30"/>
        <v>3.33</v>
      </c>
      <c r="H512" s="8" t="str">
        <f t="shared" si="31"/>
        <v>Yes</v>
      </c>
      <c r="I512" s="23">
        <v>10</v>
      </c>
      <c r="J512" s="12" t="s">
        <v>4284</v>
      </c>
    </row>
    <row r="513" spans="1:10" x14ac:dyDescent="0.4">
      <c r="A513" s="12" t="s">
        <v>1106</v>
      </c>
      <c r="B513" s="8" t="s">
        <v>1107</v>
      </c>
      <c r="C513" s="12"/>
      <c r="D513" s="20">
        <f t="shared" si="28"/>
        <v>22.222222222222221</v>
      </c>
      <c r="E513" s="20">
        <f t="shared" si="29"/>
        <v>77.777777777777771</v>
      </c>
      <c r="F513" s="14">
        <v>4.5</v>
      </c>
      <c r="G513" s="15">
        <f t="shared" si="30"/>
        <v>4.5</v>
      </c>
      <c r="H513" s="8" t="str">
        <f t="shared" si="31"/>
        <v>Yes</v>
      </c>
      <c r="I513" s="23">
        <v>50</v>
      </c>
      <c r="J513" s="12" t="s">
        <v>4285</v>
      </c>
    </row>
    <row r="514" spans="1:10" x14ac:dyDescent="0.4">
      <c r="A514" s="12" t="s">
        <v>1108</v>
      </c>
      <c r="B514" s="8" t="s">
        <v>1109</v>
      </c>
      <c r="C514" s="12"/>
      <c r="D514" s="20">
        <f t="shared" si="28"/>
        <v>34.965034965034967</v>
      </c>
      <c r="E514" s="20">
        <f t="shared" si="29"/>
        <v>65.03496503496504</v>
      </c>
      <c r="F514" s="14">
        <v>2.86</v>
      </c>
      <c r="G514" s="15">
        <f t="shared" si="30"/>
        <v>2.86</v>
      </c>
      <c r="H514" s="8" t="str">
        <f t="shared" si="31"/>
        <v>Yes</v>
      </c>
      <c r="I514" s="23">
        <v>2</v>
      </c>
      <c r="J514" s="12" t="s">
        <v>4286</v>
      </c>
    </row>
    <row r="515" spans="1:10" x14ac:dyDescent="0.4">
      <c r="A515" s="12" t="s">
        <v>1110</v>
      </c>
      <c r="B515" s="8" t="s">
        <v>1111</v>
      </c>
      <c r="C515" s="12"/>
      <c r="D515" s="20">
        <f t="shared" si="28"/>
        <v>34.965034965034967</v>
      </c>
      <c r="E515" s="20">
        <f t="shared" si="29"/>
        <v>65.03496503496504</v>
      </c>
      <c r="F515" s="14">
        <v>2.86</v>
      </c>
      <c r="G515" s="15">
        <f t="shared" si="30"/>
        <v>2.86</v>
      </c>
      <c r="H515" s="8" t="str">
        <f t="shared" si="31"/>
        <v>Yes</v>
      </c>
      <c r="I515" s="23">
        <v>2</v>
      </c>
      <c r="J515" s="12" t="s">
        <v>4287</v>
      </c>
    </row>
    <row r="516" spans="1:10" x14ac:dyDescent="0.4">
      <c r="A516" s="12" t="s">
        <v>1112</v>
      </c>
      <c r="B516" s="8" t="s">
        <v>1113</v>
      </c>
      <c r="C516" s="12"/>
      <c r="D516" s="20">
        <f t="shared" si="28"/>
        <v>37.878787878787875</v>
      </c>
      <c r="E516" s="20">
        <f t="shared" si="29"/>
        <v>62.121212121212125</v>
      </c>
      <c r="F516" s="14">
        <v>2.64</v>
      </c>
      <c r="G516" s="15">
        <f t="shared" si="30"/>
        <v>2.64</v>
      </c>
      <c r="H516" s="8" t="str">
        <f t="shared" si="31"/>
        <v>Yes</v>
      </c>
      <c r="I516" s="23">
        <v>10</v>
      </c>
      <c r="J516" s="12" t="s">
        <v>4288</v>
      </c>
    </row>
    <row r="517" spans="1:10" x14ac:dyDescent="0.4">
      <c r="A517" s="12" t="s">
        <v>1114</v>
      </c>
      <c r="B517" s="8" t="s">
        <v>1115</v>
      </c>
      <c r="C517" s="12"/>
      <c r="D517" s="20">
        <f t="shared" si="28"/>
        <v>34.965034965034967</v>
      </c>
      <c r="E517" s="20">
        <f t="shared" si="29"/>
        <v>65.03496503496504</v>
      </c>
      <c r="F517" s="14">
        <v>2.86</v>
      </c>
      <c r="G517" s="15">
        <f t="shared" si="30"/>
        <v>2.86</v>
      </c>
      <c r="H517" s="8" t="str">
        <f t="shared" si="31"/>
        <v>Yes</v>
      </c>
      <c r="I517" s="23">
        <v>2</v>
      </c>
      <c r="J517" s="12" t="s">
        <v>4289</v>
      </c>
    </row>
    <row r="518" spans="1:10" x14ac:dyDescent="0.4">
      <c r="A518" s="12" t="s">
        <v>1116</v>
      </c>
      <c r="B518" s="8" t="s">
        <v>1117</v>
      </c>
      <c r="C518" s="12"/>
      <c r="D518" s="20">
        <f t="shared" ref="D518:D581" si="32">IFERROR(100/F518,"")</f>
        <v>30.03003003003003</v>
      </c>
      <c r="E518" s="20">
        <f t="shared" ref="E518:E581" si="33">100-D518</f>
        <v>69.969969969969966</v>
      </c>
      <c r="F518" s="14">
        <v>3.33</v>
      </c>
      <c r="G518" s="15">
        <f t="shared" ref="G518:G581" si="34">IFERROR(100/D518,"")</f>
        <v>3.33</v>
      </c>
      <c r="H518" s="8" t="str">
        <f t="shared" ref="H518:H581" si="35">IF(E518&gt;0,"Yes","No — 0% funding")</f>
        <v>Yes</v>
      </c>
      <c r="I518" s="23">
        <v>10</v>
      </c>
      <c r="J518" s="12" t="s">
        <v>4290</v>
      </c>
    </row>
    <row r="519" spans="1:10" x14ac:dyDescent="0.4">
      <c r="A519" s="12" t="s">
        <v>1118</v>
      </c>
      <c r="B519" s="8" t="s">
        <v>1119</v>
      </c>
      <c r="C519" s="12"/>
      <c r="D519" s="20">
        <f t="shared" si="32"/>
        <v>40</v>
      </c>
      <c r="E519" s="20">
        <f t="shared" si="33"/>
        <v>60</v>
      </c>
      <c r="F519" s="14">
        <v>2.5</v>
      </c>
      <c r="G519" s="15">
        <f t="shared" si="34"/>
        <v>2.5</v>
      </c>
      <c r="H519" s="8" t="str">
        <f t="shared" si="35"/>
        <v>Yes</v>
      </c>
      <c r="I519" s="23">
        <v>1</v>
      </c>
      <c r="J519" s="12" t="s">
        <v>4291</v>
      </c>
    </row>
    <row r="520" spans="1:10" x14ac:dyDescent="0.4">
      <c r="A520" s="16" t="s">
        <v>1120</v>
      </c>
      <c r="B520" s="9" t="s">
        <v>1121</v>
      </c>
      <c r="C520" s="16"/>
      <c r="D520" s="21">
        <f t="shared" si="32"/>
        <v>100</v>
      </c>
      <c r="E520" s="21">
        <f t="shared" si="33"/>
        <v>0</v>
      </c>
      <c r="F520" s="18">
        <v>1</v>
      </c>
      <c r="G520" s="19">
        <f t="shared" si="34"/>
        <v>1</v>
      </c>
      <c r="H520" s="9" t="str">
        <f t="shared" si="35"/>
        <v>No — 0% funding</v>
      </c>
      <c r="I520" s="22">
        <v>0.1</v>
      </c>
      <c r="J520" s="16" t="s">
        <v>4292</v>
      </c>
    </row>
    <row r="521" spans="1:10" x14ac:dyDescent="0.4">
      <c r="A521" s="12" t="s">
        <v>1122</v>
      </c>
      <c r="B521" s="8" t="s">
        <v>1123</v>
      </c>
      <c r="C521" s="12"/>
      <c r="D521" s="20">
        <f t="shared" si="32"/>
        <v>30.487804878048781</v>
      </c>
      <c r="E521" s="20">
        <f t="shared" si="33"/>
        <v>69.512195121951223</v>
      </c>
      <c r="F521" s="14">
        <v>3.28</v>
      </c>
      <c r="G521" s="15">
        <f t="shared" si="34"/>
        <v>3.28</v>
      </c>
      <c r="H521" s="8" t="str">
        <f t="shared" si="35"/>
        <v>Yes</v>
      </c>
      <c r="I521" s="23">
        <v>5</v>
      </c>
      <c r="J521" s="12" t="s">
        <v>4293</v>
      </c>
    </row>
    <row r="522" spans="1:10" x14ac:dyDescent="0.4">
      <c r="A522" s="16" t="s">
        <v>1126</v>
      </c>
      <c r="B522" s="9" t="s">
        <v>1127</v>
      </c>
      <c r="C522" s="16"/>
      <c r="D522" s="21">
        <f t="shared" si="32"/>
        <v>100</v>
      </c>
      <c r="E522" s="21">
        <f t="shared" si="33"/>
        <v>0</v>
      </c>
      <c r="F522" s="18">
        <v>1</v>
      </c>
      <c r="G522" s="19">
        <f t="shared" si="34"/>
        <v>1</v>
      </c>
      <c r="H522" s="9" t="str">
        <f t="shared" si="35"/>
        <v>No — 0% funding</v>
      </c>
      <c r="I522" s="22">
        <v>0.1</v>
      </c>
      <c r="J522" s="16" t="s">
        <v>4294</v>
      </c>
    </row>
    <row r="523" spans="1:10" x14ac:dyDescent="0.4">
      <c r="A523" s="12" t="s">
        <v>1128</v>
      </c>
      <c r="B523" s="8" t="s">
        <v>1129</v>
      </c>
      <c r="C523" s="12"/>
      <c r="D523" s="20">
        <f t="shared" si="32"/>
        <v>40</v>
      </c>
      <c r="E523" s="20">
        <f t="shared" si="33"/>
        <v>60</v>
      </c>
      <c r="F523" s="14">
        <v>2.5</v>
      </c>
      <c r="G523" s="15">
        <f t="shared" si="34"/>
        <v>2.5</v>
      </c>
      <c r="H523" s="8" t="str">
        <f t="shared" si="35"/>
        <v>Yes</v>
      </c>
      <c r="I523" s="23">
        <v>1</v>
      </c>
      <c r="J523" s="12" t="s">
        <v>4295</v>
      </c>
    </row>
    <row r="524" spans="1:10" x14ac:dyDescent="0.4">
      <c r="A524" s="16" t="s">
        <v>1130</v>
      </c>
      <c r="B524" s="9" t="s">
        <v>1131</v>
      </c>
      <c r="C524" s="16"/>
      <c r="D524" s="21">
        <f t="shared" si="32"/>
        <v>100</v>
      </c>
      <c r="E524" s="21">
        <f t="shared" si="33"/>
        <v>0</v>
      </c>
      <c r="F524" s="18">
        <v>1</v>
      </c>
      <c r="G524" s="19">
        <f t="shared" si="34"/>
        <v>1</v>
      </c>
      <c r="H524" s="9" t="str">
        <f t="shared" si="35"/>
        <v>No — 0% funding</v>
      </c>
      <c r="I524" s="22">
        <v>0.1</v>
      </c>
      <c r="J524" s="16" t="s">
        <v>4296</v>
      </c>
    </row>
    <row r="525" spans="1:10" x14ac:dyDescent="0.4">
      <c r="A525" s="12" t="s">
        <v>1132</v>
      </c>
      <c r="B525" s="8" t="s">
        <v>1133</v>
      </c>
      <c r="C525" s="12"/>
      <c r="D525" s="20">
        <f t="shared" si="32"/>
        <v>34.965034965034967</v>
      </c>
      <c r="E525" s="20">
        <f t="shared" si="33"/>
        <v>65.03496503496504</v>
      </c>
      <c r="F525" s="14">
        <v>2.86</v>
      </c>
      <c r="G525" s="15">
        <f t="shared" si="34"/>
        <v>2.86</v>
      </c>
      <c r="H525" s="8" t="str">
        <f t="shared" si="35"/>
        <v>Yes</v>
      </c>
      <c r="I525" s="23">
        <v>2</v>
      </c>
      <c r="J525" s="12" t="s">
        <v>4297</v>
      </c>
    </row>
    <row r="526" spans="1:10" x14ac:dyDescent="0.4">
      <c r="A526" s="12" t="s">
        <v>1134</v>
      </c>
      <c r="B526" s="8" t="s">
        <v>1135</v>
      </c>
      <c r="C526" s="12"/>
      <c r="D526" s="20">
        <f t="shared" si="32"/>
        <v>30.03003003003003</v>
      </c>
      <c r="E526" s="20">
        <f t="shared" si="33"/>
        <v>69.969969969969966</v>
      </c>
      <c r="F526" s="14">
        <v>3.33</v>
      </c>
      <c r="G526" s="15">
        <f t="shared" si="34"/>
        <v>3.33</v>
      </c>
      <c r="H526" s="8" t="str">
        <f t="shared" si="35"/>
        <v>Yes</v>
      </c>
      <c r="I526" s="23">
        <v>5</v>
      </c>
      <c r="J526" s="12" t="s">
        <v>4298</v>
      </c>
    </row>
    <row r="527" spans="1:10" x14ac:dyDescent="0.4">
      <c r="A527" s="12" t="s">
        <v>1136</v>
      </c>
      <c r="B527" s="8" t="s">
        <v>1137</v>
      </c>
      <c r="C527" s="12"/>
      <c r="D527" s="20">
        <f t="shared" si="32"/>
        <v>34.965034965034967</v>
      </c>
      <c r="E527" s="20">
        <f t="shared" si="33"/>
        <v>65.03496503496504</v>
      </c>
      <c r="F527" s="14">
        <v>2.86</v>
      </c>
      <c r="G527" s="15">
        <f t="shared" si="34"/>
        <v>2.86</v>
      </c>
      <c r="H527" s="8" t="str">
        <f t="shared" si="35"/>
        <v>Yes</v>
      </c>
      <c r="I527" s="23">
        <v>2</v>
      </c>
      <c r="J527" s="12" t="s">
        <v>4299</v>
      </c>
    </row>
    <row r="528" spans="1:10" x14ac:dyDescent="0.4">
      <c r="A528" s="12" t="s">
        <v>1138</v>
      </c>
      <c r="B528" s="8" t="s">
        <v>1139</v>
      </c>
      <c r="C528" s="12"/>
      <c r="D528" s="20">
        <f t="shared" si="32"/>
        <v>20.408163265306122</v>
      </c>
      <c r="E528" s="20">
        <f t="shared" si="33"/>
        <v>79.591836734693885</v>
      </c>
      <c r="F528" s="14">
        <v>4.9000000000000004</v>
      </c>
      <c r="G528" s="15">
        <f t="shared" si="34"/>
        <v>4.9000000000000004</v>
      </c>
      <c r="H528" s="8" t="str">
        <f t="shared" si="35"/>
        <v>Yes</v>
      </c>
      <c r="I528" s="23">
        <v>50</v>
      </c>
      <c r="J528" s="12" t="s">
        <v>4300</v>
      </c>
    </row>
    <row r="529" spans="1:10" x14ac:dyDescent="0.4">
      <c r="A529" s="12" t="s">
        <v>1140</v>
      </c>
      <c r="B529" s="8" t="s">
        <v>1141</v>
      </c>
      <c r="C529" s="12"/>
      <c r="D529" s="20">
        <f t="shared" si="32"/>
        <v>35.211267605633807</v>
      </c>
      <c r="E529" s="20">
        <f t="shared" si="33"/>
        <v>64.788732394366193</v>
      </c>
      <c r="F529" s="14">
        <v>2.84</v>
      </c>
      <c r="G529" s="15">
        <f t="shared" si="34"/>
        <v>2.8399999999999994</v>
      </c>
      <c r="H529" s="8" t="str">
        <f t="shared" si="35"/>
        <v>Yes</v>
      </c>
      <c r="I529" s="23">
        <v>5</v>
      </c>
      <c r="J529" s="12" t="s">
        <v>4301</v>
      </c>
    </row>
    <row r="530" spans="1:10" x14ac:dyDescent="0.4">
      <c r="A530" s="12" t="s">
        <v>1142</v>
      </c>
      <c r="B530" s="8" t="s">
        <v>1143</v>
      </c>
      <c r="C530" s="12"/>
      <c r="D530" s="20">
        <f t="shared" si="32"/>
        <v>25.445292620865139</v>
      </c>
      <c r="E530" s="20">
        <f t="shared" si="33"/>
        <v>74.554707379134868</v>
      </c>
      <c r="F530" s="14">
        <v>3.93</v>
      </c>
      <c r="G530" s="15">
        <f t="shared" si="34"/>
        <v>3.93</v>
      </c>
      <c r="H530" s="8" t="str">
        <f t="shared" si="35"/>
        <v>Yes</v>
      </c>
      <c r="I530" s="23">
        <v>25</v>
      </c>
      <c r="J530" s="12" t="s">
        <v>4302</v>
      </c>
    </row>
    <row r="531" spans="1:10" x14ac:dyDescent="0.4">
      <c r="A531" s="12" t="s">
        <v>1144</v>
      </c>
      <c r="B531" s="8" t="s">
        <v>1145</v>
      </c>
      <c r="C531" s="12"/>
      <c r="D531" s="20">
        <f t="shared" si="32"/>
        <v>39.525691699604749</v>
      </c>
      <c r="E531" s="20">
        <f t="shared" si="33"/>
        <v>60.474308300395251</v>
      </c>
      <c r="F531" s="14">
        <v>2.5299999999999998</v>
      </c>
      <c r="G531" s="15">
        <f t="shared" si="34"/>
        <v>2.5299999999999998</v>
      </c>
      <c r="H531" s="8" t="str">
        <f t="shared" si="35"/>
        <v>Yes</v>
      </c>
      <c r="I531" s="23">
        <v>5</v>
      </c>
      <c r="J531" s="12" t="s">
        <v>4303</v>
      </c>
    </row>
    <row r="532" spans="1:10" x14ac:dyDescent="0.4">
      <c r="A532" s="12" t="s">
        <v>1146</v>
      </c>
      <c r="B532" s="8" t="s">
        <v>1147</v>
      </c>
      <c r="C532" s="12"/>
      <c r="D532" s="20">
        <f t="shared" si="32"/>
        <v>35.714285714285715</v>
      </c>
      <c r="E532" s="20">
        <f t="shared" si="33"/>
        <v>64.285714285714278</v>
      </c>
      <c r="F532" s="14">
        <v>2.8</v>
      </c>
      <c r="G532" s="15">
        <f t="shared" si="34"/>
        <v>2.8</v>
      </c>
      <c r="H532" s="8" t="str">
        <f t="shared" si="35"/>
        <v>Yes</v>
      </c>
      <c r="I532" s="23">
        <v>2</v>
      </c>
      <c r="J532" s="12" t="s">
        <v>4304</v>
      </c>
    </row>
    <row r="533" spans="1:10" x14ac:dyDescent="0.4">
      <c r="A533" s="12" t="s">
        <v>1148</v>
      </c>
      <c r="B533" s="8" t="s">
        <v>1149</v>
      </c>
      <c r="C533" s="12"/>
      <c r="D533" s="20">
        <f t="shared" si="32"/>
        <v>30.03003003003003</v>
      </c>
      <c r="E533" s="20">
        <f t="shared" si="33"/>
        <v>69.969969969969966</v>
      </c>
      <c r="F533" s="14">
        <v>3.33</v>
      </c>
      <c r="G533" s="15">
        <f t="shared" si="34"/>
        <v>3.33</v>
      </c>
      <c r="H533" s="8" t="str">
        <f t="shared" si="35"/>
        <v>Yes</v>
      </c>
      <c r="I533" s="23">
        <v>1</v>
      </c>
      <c r="J533" s="12" t="s">
        <v>4305</v>
      </c>
    </row>
    <row r="534" spans="1:10" x14ac:dyDescent="0.4">
      <c r="A534" s="12" t="s">
        <v>1150</v>
      </c>
      <c r="B534" s="8" t="s">
        <v>1151</v>
      </c>
      <c r="C534" s="12"/>
      <c r="D534" s="20">
        <f t="shared" si="32"/>
        <v>30.03003003003003</v>
      </c>
      <c r="E534" s="20">
        <f t="shared" si="33"/>
        <v>69.969969969969966</v>
      </c>
      <c r="F534" s="14">
        <v>3.33</v>
      </c>
      <c r="G534" s="15">
        <f t="shared" si="34"/>
        <v>3.33</v>
      </c>
      <c r="H534" s="8" t="str">
        <f t="shared" si="35"/>
        <v>Yes</v>
      </c>
      <c r="I534" s="23">
        <v>1</v>
      </c>
      <c r="J534" s="12" t="s">
        <v>4306</v>
      </c>
    </row>
    <row r="535" spans="1:10" x14ac:dyDescent="0.4">
      <c r="A535" s="12" t="s">
        <v>1152</v>
      </c>
      <c r="B535" s="8" t="s">
        <v>1153</v>
      </c>
      <c r="C535" s="12"/>
      <c r="D535" s="20">
        <f t="shared" si="32"/>
        <v>30.03003003003003</v>
      </c>
      <c r="E535" s="20">
        <f t="shared" si="33"/>
        <v>69.969969969969966</v>
      </c>
      <c r="F535" s="14">
        <v>3.33</v>
      </c>
      <c r="G535" s="15">
        <f t="shared" si="34"/>
        <v>3.33</v>
      </c>
      <c r="H535" s="8" t="str">
        <f t="shared" si="35"/>
        <v>Yes</v>
      </c>
      <c r="I535" s="23">
        <v>1</v>
      </c>
      <c r="J535" s="12" t="s">
        <v>4307</v>
      </c>
    </row>
    <row r="536" spans="1:10" x14ac:dyDescent="0.4">
      <c r="A536" s="12" t="s">
        <v>1154</v>
      </c>
      <c r="B536" s="8" t="s">
        <v>1155</v>
      </c>
      <c r="C536" s="12"/>
      <c r="D536" s="20">
        <f t="shared" si="32"/>
        <v>30.211480362537763</v>
      </c>
      <c r="E536" s="20">
        <f t="shared" si="33"/>
        <v>69.78851963746223</v>
      </c>
      <c r="F536" s="14">
        <v>3.31</v>
      </c>
      <c r="G536" s="15">
        <f t="shared" si="34"/>
        <v>3.31</v>
      </c>
      <c r="H536" s="8" t="str">
        <f t="shared" si="35"/>
        <v>Yes</v>
      </c>
      <c r="I536" s="23">
        <v>1</v>
      </c>
      <c r="J536" s="12" t="s">
        <v>4308</v>
      </c>
    </row>
    <row r="537" spans="1:10" x14ac:dyDescent="0.4">
      <c r="A537" s="12" t="s">
        <v>1156</v>
      </c>
      <c r="B537" s="8" t="s">
        <v>1157</v>
      </c>
      <c r="C537" s="12"/>
      <c r="D537" s="20">
        <f t="shared" si="32"/>
        <v>30.03003003003003</v>
      </c>
      <c r="E537" s="20">
        <f t="shared" si="33"/>
        <v>69.969969969969966</v>
      </c>
      <c r="F537" s="14">
        <v>3.33</v>
      </c>
      <c r="G537" s="15">
        <f t="shared" si="34"/>
        <v>3.33</v>
      </c>
      <c r="H537" s="8" t="str">
        <f t="shared" si="35"/>
        <v>Yes</v>
      </c>
      <c r="I537" s="23">
        <v>1</v>
      </c>
      <c r="J537" s="12" t="s">
        <v>4309</v>
      </c>
    </row>
    <row r="538" spans="1:10" x14ac:dyDescent="0.4">
      <c r="A538" s="12" t="s">
        <v>1158</v>
      </c>
      <c r="B538" s="8" t="s">
        <v>1159</v>
      </c>
      <c r="C538" s="12"/>
      <c r="D538" s="20">
        <f t="shared" si="32"/>
        <v>30.03003003003003</v>
      </c>
      <c r="E538" s="20">
        <f t="shared" si="33"/>
        <v>69.969969969969966</v>
      </c>
      <c r="F538" s="14">
        <v>3.33</v>
      </c>
      <c r="G538" s="15">
        <f t="shared" si="34"/>
        <v>3.33</v>
      </c>
      <c r="H538" s="8" t="str">
        <f t="shared" si="35"/>
        <v>Yes</v>
      </c>
      <c r="I538" s="23">
        <v>1</v>
      </c>
      <c r="J538" s="12" t="s">
        <v>4310</v>
      </c>
    </row>
    <row r="539" spans="1:10" x14ac:dyDescent="0.4">
      <c r="A539" s="12" t="s">
        <v>1160</v>
      </c>
      <c r="B539" s="8" t="s">
        <v>1161</v>
      </c>
      <c r="C539" s="12"/>
      <c r="D539" s="20">
        <f t="shared" si="32"/>
        <v>30.03003003003003</v>
      </c>
      <c r="E539" s="20">
        <f t="shared" si="33"/>
        <v>69.969969969969966</v>
      </c>
      <c r="F539" s="14">
        <v>3.33</v>
      </c>
      <c r="G539" s="15">
        <f t="shared" si="34"/>
        <v>3.33</v>
      </c>
      <c r="H539" s="8" t="str">
        <f t="shared" si="35"/>
        <v>Yes</v>
      </c>
      <c r="I539" s="23">
        <v>1</v>
      </c>
      <c r="J539" s="12" t="s">
        <v>4311</v>
      </c>
    </row>
    <row r="540" spans="1:10" x14ac:dyDescent="0.4">
      <c r="A540" s="12" t="s">
        <v>1162</v>
      </c>
      <c r="B540" s="8" t="s">
        <v>1163</v>
      </c>
      <c r="C540" s="12"/>
      <c r="D540" s="20">
        <f t="shared" si="32"/>
        <v>30.03003003003003</v>
      </c>
      <c r="E540" s="20">
        <f t="shared" si="33"/>
        <v>69.969969969969966</v>
      </c>
      <c r="F540" s="14">
        <v>3.33</v>
      </c>
      <c r="G540" s="15">
        <f t="shared" si="34"/>
        <v>3.33</v>
      </c>
      <c r="H540" s="8" t="str">
        <f t="shared" si="35"/>
        <v>Yes</v>
      </c>
      <c r="I540" s="23">
        <v>1</v>
      </c>
      <c r="J540" s="12" t="s">
        <v>4312</v>
      </c>
    </row>
    <row r="541" spans="1:10" x14ac:dyDescent="0.4">
      <c r="A541" s="12" t="s">
        <v>1164</v>
      </c>
      <c r="B541" s="8" t="s">
        <v>1165</v>
      </c>
      <c r="C541" s="12"/>
      <c r="D541" s="20">
        <f t="shared" si="32"/>
        <v>42.372881355932208</v>
      </c>
      <c r="E541" s="20">
        <f t="shared" si="33"/>
        <v>57.627118644067792</v>
      </c>
      <c r="F541" s="14">
        <v>2.36</v>
      </c>
      <c r="G541" s="15">
        <f t="shared" si="34"/>
        <v>2.36</v>
      </c>
      <c r="H541" s="8" t="str">
        <f t="shared" si="35"/>
        <v>Yes</v>
      </c>
      <c r="I541" s="23">
        <v>5</v>
      </c>
      <c r="J541" s="12" t="s">
        <v>4313</v>
      </c>
    </row>
    <row r="542" spans="1:10" x14ac:dyDescent="0.4">
      <c r="A542" s="12" t="s">
        <v>1166</v>
      </c>
      <c r="B542" s="8" t="s">
        <v>1167</v>
      </c>
      <c r="C542" s="12"/>
      <c r="D542" s="20">
        <f t="shared" si="32"/>
        <v>30.03003003003003</v>
      </c>
      <c r="E542" s="20">
        <f t="shared" si="33"/>
        <v>69.969969969969966</v>
      </c>
      <c r="F542" s="14">
        <v>3.33</v>
      </c>
      <c r="G542" s="15">
        <f t="shared" si="34"/>
        <v>3.33</v>
      </c>
      <c r="H542" s="8" t="str">
        <f t="shared" si="35"/>
        <v>Yes</v>
      </c>
      <c r="I542" s="23">
        <v>1</v>
      </c>
      <c r="J542" s="12" t="s">
        <v>4314</v>
      </c>
    </row>
    <row r="543" spans="1:10" x14ac:dyDescent="0.4">
      <c r="A543" s="12" t="s">
        <v>1168</v>
      </c>
      <c r="B543" s="8" t="s">
        <v>1169</v>
      </c>
      <c r="C543" s="12"/>
      <c r="D543" s="20">
        <f t="shared" si="32"/>
        <v>40</v>
      </c>
      <c r="E543" s="20">
        <f t="shared" si="33"/>
        <v>60</v>
      </c>
      <c r="F543" s="14">
        <v>2.5</v>
      </c>
      <c r="G543" s="15">
        <f t="shared" si="34"/>
        <v>2.5</v>
      </c>
      <c r="H543" s="8" t="str">
        <f t="shared" si="35"/>
        <v>Yes</v>
      </c>
      <c r="I543" s="23">
        <v>1</v>
      </c>
      <c r="J543" s="12" t="s">
        <v>4315</v>
      </c>
    </row>
    <row r="544" spans="1:10" x14ac:dyDescent="0.4">
      <c r="A544" s="16" t="s">
        <v>3589</v>
      </c>
      <c r="B544" s="9" t="s">
        <v>3590</v>
      </c>
      <c r="C544" s="16"/>
      <c r="D544" s="21">
        <f t="shared" si="32"/>
        <v>100</v>
      </c>
      <c r="E544" s="21">
        <f t="shared" si="33"/>
        <v>0</v>
      </c>
      <c r="F544" s="18">
        <v>1</v>
      </c>
      <c r="G544" s="19">
        <f t="shared" si="34"/>
        <v>1</v>
      </c>
      <c r="H544" s="9" t="str">
        <f t="shared" si="35"/>
        <v>No — 0% funding</v>
      </c>
      <c r="I544" s="22">
        <v>0.1</v>
      </c>
      <c r="J544" s="16" t="s">
        <v>4316</v>
      </c>
    </row>
    <row r="545" spans="1:10" x14ac:dyDescent="0.4">
      <c r="A545" s="16" t="s">
        <v>1170</v>
      </c>
      <c r="B545" s="9" t="s">
        <v>1171</v>
      </c>
      <c r="C545" s="16"/>
      <c r="D545" s="21">
        <f t="shared" si="32"/>
        <v>100</v>
      </c>
      <c r="E545" s="21">
        <f t="shared" si="33"/>
        <v>0</v>
      </c>
      <c r="F545" s="18">
        <v>1</v>
      </c>
      <c r="G545" s="19">
        <f t="shared" si="34"/>
        <v>1</v>
      </c>
      <c r="H545" s="9" t="str">
        <f t="shared" si="35"/>
        <v>No — 0% funding</v>
      </c>
      <c r="I545" s="22">
        <v>0.1</v>
      </c>
      <c r="J545" s="16" t="s">
        <v>4317</v>
      </c>
    </row>
    <row r="546" spans="1:10" x14ac:dyDescent="0.4">
      <c r="A546" s="12" t="s">
        <v>1172</v>
      </c>
      <c r="B546" s="8" t="s">
        <v>1173</v>
      </c>
      <c r="C546" s="12"/>
      <c r="D546" s="20">
        <f t="shared" si="32"/>
        <v>34.965034965034967</v>
      </c>
      <c r="E546" s="20">
        <f t="shared" si="33"/>
        <v>65.03496503496504</v>
      </c>
      <c r="F546" s="14">
        <v>2.86</v>
      </c>
      <c r="G546" s="15">
        <f t="shared" si="34"/>
        <v>2.86</v>
      </c>
      <c r="H546" s="8" t="str">
        <f t="shared" si="35"/>
        <v>Yes</v>
      </c>
      <c r="I546" s="23">
        <v>2</v>
      </c>
      <c r="J546" s="12" t="s">
        <v>4318</v>
      </c>
    </row>
    <row r="547" spans="1:10" x14ac:dyDescent="0.4">
      <c r="A547" s="12" t="s">
        <v>1174</v>
      </c>
      <c r="B547" s="8" t="s">
        <v>1175</v>
      </c>
      <c r="C547" s="12"/>
      <c r="D547" s="20">
        <f t="shared" si="32"/>
        <v>30.03003003003003</v>
      </c>
      <c r="E547" s="20">
        <f t="shared" si="33"/>
        <v>69.969969969969966</v>
      </c>
      <c r="F547" s="14">
        <v>3.33</v>
      </c>
      <c r="G547" s="15">
        <f t="shared" si="34"/>
        <v>3.33</v>
      </c>
      <c r="H547" s="8" t="str">
        <f t="shared" si="35"/>
        <v>Yes</v>
      </c>
      <c r="I547" s="23">
        <v>10</v>
      </c>
      <c r="J547" s="12" t="s">
        <v>4319</v>
      </c>
    </row>
    <row r="548" spans="1:10" x14ac:dyDescent="0.4">
      <c r="A548" s="16" t="s">
        <v>1176</v>
      </c>
      <c r="B548" s="9" t="s">
        <v>1177</v>
      </c>
      <c r="C548" s="16"/>
      <c r="D548" s="21">
        <f t="shared" si="32"/>
        <v>100</v>
      </c>
      <c r="E548" s="21">
        <f t="shared" si="33"/>
        <v>0</v>
      </c>
      <c r="F548" s="18">
        <v>1</v>
      </c>
      <c r="G548" s="19">
        <f t="shared" si="34"/>
        <v>1</v>
      </c>
      <c r="H548" s="9" t="str">
        <f t="shared" si="35"/>
        <v>No — 0% funding</v>
      </c>
      <c r="I548" s="22">
        <v>0.1</v>
      </c>
      <c r="J548" s="16" t="s">
        <v>4320</v>
      </c>
    </row>
    <row r="549" spans="1:10" x14ac:dyDescent="0.4">
      <c r="A549" s="16" t="s">
        <v>1178</v>
      </c>
      <c r="B549" s="9" t="s">
        <v>1179</v>
      </c>
      <c r="C549" s="16"/>
      <c r="D549" s="21">
        <f t="shared" si="32"/>
        <v>100</v>
      </c>
      <c r="E549" s="21">
        <f t="shared" si="33"/>
        <v>0</v>
      </c>
      <c r="F549" s="18">
        <v>1</v>
      </c>
      <c r="G549" s="19">
        <f t="shared" si="34"/>
        <v>1</v>
      </c>
      <c r="H549" s="9" t="str">
        <f t="shared" si="35"/>
        <v>No — 0% funding</v>
      </c>
      <c r="I549" s="22">
        <v>0.1</v>
      </c>
      <c r="J549" s="16" t="s">
        <v>4321</v>
      </c>
    </row>
    <row r="550" spans="1:10" x14ac:dyDescent="0.4">
      <c r="A550" s="12" t="s">
        <v>1180</v>
      </c>
      <c r="B550" s="8" t="s">
        <v>1181</v>
      </c>
      <c r="C550" s="12"/>
      <c r="D550" s="20">
        <f t="shared" si="32"/>
        <v>30.303030303030305</v>
      </c>
      <c r="E550" s="20">
        <f t="shared" si="33"/>
        <v>69.696969696969688</v>
      </c>
      <c r="F550" s="14">
        <v>3.3</v>
      </c>
      <c r="G550" s="15">
        <f t="shared" si="34"/>
        <v>3.3</v>
      </c>
      <c r="H550" s="8" t="str">
        <f t="shared" si="35"/>
        <v>Yes</v>
      </c>
      <c r="I550" s="23">
        <v>5</v>
      </c>
      <c r="J550" s="12" t="s">
        <v>4322</v>
      </c>
    </row>
    <row r="551" spans="1:10" x14ac:dyDescent="0.4">
      <c r="A551" s="12" t="s">
        <v>1182</v>
      </c>
      <c r="B551" s="8" t="s">
        <v>1183</v>
      </c>
      <c r="C551" s="12"/>
      <c r="D551" s="20">
        <f t="shared" si="32"/>
        <v>34.482758620689658</v>
      </c>
      <c r="E551" s="20">
        <f t="shared" si="33"/>
        <v>65.517241379310349</v>
      </c>
      <c r="F551" s="14">
        <v>2.9</v>
      </c>
      <c r="G551" s="15">
        <f t="shared" si="34"/>
        <v>2.9</v>
      </c>
      <c r="H551" s="8" t="str">
        <f t="shared" si="35"/>
        <v>Yes</v>
      </c>
      <c r="I551" s="23">
        <v>10</v>
      </c>
      <c r="J551" s="12" t="s">
        <v>4323</v>
      </c>
    </row>
    <row r="552" spans="1:10" x14ac:dyDescent="0.4">
      <c r="A552" s="12" t="s">
        <v>1184</v>
      </c>
      <c r="B552" s="8" t="s">
        <v>1185</v>
      </c>
      <c r="C552" s="12"/>
      <c r="D552" s="20">
        <f t="shared" si="32"/>
        <v>20</v>
      </c>
      <c r="E552" s="20">
        <f t="shared" si="33"/>
        <v>80</v>
      </c>
      <c r="F552" s="14">
        <v>5</v>
      </c>
      <c r="G552" s="15">
        <f t="shared" si="34"/>
        <v>5</v>
      </c>
      <c r="H552" s="8" t="str">
        <f t="shared" si="35"/>
        <v>Yes</v>
      </c>
      <c r="I552" s="23">
        <v>75</v>
      </c>
      <c r="J552" s="12" t="s">
        <v>4324</v>
      </c>
    </row>
    <row r="553" spans="1:10" x14ac:dyDescent="0.4">
      <c r="A553" s="16" t="s">
        <v>3591</v>
      </c>
      <c r="B553" s="9" t="s">
        <v>3592</v>
      </c>
      <c r="C553" s="16"/>
      <c r="D553" s="21">
        <f t="shared" si="32"/>
        <v>100</v>
      </c>
      <c r="E553" s="21">
        <f t="shared" si="33"/>
        <v>0</v>
      </c>
      <c r="F553" s="18">
        <v>1</v>
      </c>
      <c r="G553" s="19">
        <f t="shared" si="34"/>
        <v>1</v>
      </c>
      <c r="H553" s="9" t="str">
        <f t="shared" si="35"/>
        <v>No — 0% funding</v>
      </c>
      <c r="I553" s="22">
        <v>0.1</v>
      </c>
      <c r="J553" s="16" t="s">
        <v>4325</v>
      </c>
    </row>
    <row r="554" spans="1:10" x14ac:dyDescent="0.4">
      <c r="A554" s="12" t="s">
        <v>1186</v>
      </c>
      <c r="B554" s="8" t="s">
        <v>1187</v>
      </c>
      <c r="C554" s="12"/>
      <c r="D554" s="20">
        <f t="shared" si="32"/>
        <v>34.843205574912893</v>
      </c>
      <c r="E554" s="20">
        <f t="shared" si="33"/>
        <v>65.156794425087099</v>
      </c>
      <c r="F554" s="14">
        <v>2.87</v>
      </c>
      <c r="G554" s="15">
        <f t="shared" si="34"/>
        <v>2.8699999999999997</v>
      </c>
      <c r="H554" s="8" t="str">
        <f t="shared" si="35"/>
        <v>Yes</v>
      </c>
      <c r="I554" s="23">
        <v>10</v>
      </c>
      <c r="J554" s="12" t="s">
        <v>4326</v>
      </c>
    </row>
    <row r="555" spans="1:10" x14ac:dyDescent="0.4">
      <c r="A555" s="12" t="s">
        <v>1188</v>
      </c>
      <c r="B555" s="8" t="s">
        <v>1189</v>
      </c>
      <c r="C555" s="12"/>
      <c r="D555" s="20">
        <f t="shared" si="32"/>
        <v>37.735849056603776</v>
      </c>
      <c r="E555" s="20">
        <f t="shared" si="33"/>
        <v>62.264150943396224</v>
      </c>
      <c r="F555" s="14">
        <v>2.65</v>
      </c>
      <c r="G555" s="15">
        <f t="shared" si="34"/>
        <v>2.65</v>
      </c>
      <c r="H555" s="8" t="str">
        <f t="shared" si="35"/>
        <v>Yes</v>
      </c>
      <c r="I555" s="23">
        <v>5</v>
      </c>
      <c r="J555" s="12" t="s">
        <v>4327</v>
      </c>
    </row>
    <row r="556" spans="1:10" x14ac:dyDescent="0.4">
      <c r="A556" s="16" t="s">
        <v>1190</v>
      </c>
      <c r="B556" s="9" t="s">
        <v>1191</v>
      </c>
      <c r="C556" s="16"/>
      <c r="D556" s="21">
        <f t="shared" si="32"/>
        <v>100</v>
      </c>
      <c r="E556" s="21">
        <f t="shared" si="33"/>
        <v>0</v>
      </c>
      <c r="F556" s="18">
        <v>1</v>
      </c>
      <c r="G556" s="19">
        <f t="shared" si="34"/>
        <v>1</v>
      </c>
      <c r="H556" s="9" t="str">
        <f t="shared" si="35"/>
        <v>No — 0% funding</v>
      </c>
      <c r="I556" s="22">
        <v>0.1</v>
      </c>
      <c r="J556" s="16" t="s">
        <v>4328</v>
      </c>
    </row>
    <row r="557" spans="1:10" x14ac:dyDescent="0.4">
      <c r="A557" s="12" t="s">
        <v>1192</v>
      </c>
      <c r="B557" s="8" t="s">
        <v>1193</v>
      </c>
      <c r="C557" s="12"/>
      <c r="D557" s="20">
        <f t="shared" si="32"/>
        <v>40</v>
      </c>
      <c r="E557" s="20">
        <f t="shared" si="33"/>
        <v>60</v>
      </c>
      <c r="F557" s="14">
        <v>2.5</v>
      </c>
      <c r="G557" s="15">
        <f t="shared" si="34"/>
        <v>2.5</v>
      </c>
      <c r="H557" s="8" t="str">
        <f t="shared" si="35"/>
        <v>Yes</v>
      </c>
      <c r="I557" s="23">
        <v>1</v>
      </c>
      <c r="J557" s="12" t="s">
        <v>4329</v>
      </c>
    </row>
    <row r="558" spans="1:10" x14ac:dyDescent="0.4">
      <c r="A558" s="12" t="s">
        <v>1194</v>
      </c>
      <c r="B558" s="8" t="s">
        <v>1195</v>
      </c>
      <c r="C558" s="12"/>
      <c r="D558" s="20">
        <f t="shared" si="32"/>
        <v>40</v>
      </c>
      <c r="E558" s="20">
        <f t="shared" si="33"/>
        <v>60</v>
      </c>
      <c r="F558" s="14">
        <v>2.5</v>
      </c>
      <c r="G558" s="15">
        <f t="shared" si="34"/>
        <v>2.5</v>
      </c>
      <c r="H558" s="8" t="str">
        <f t="shared" si="35"/>
        <v>Yes</v>
      </c>
      <c r="I558" s="23">
        <v>1</v>
      </c>
      <c r="J558" s="12" t="s">
        <v>4330</v>
      </c>
    </row>
    <row r="559" spans="1:10" x14ac:dyDescent="0.4">
      <c r="A559" s="16" t="s">
        <v>1196</v>
      </c>
      <c r="B559" s="9" t="s">
        <v>1197</v>
      </c>
      <c r="C559" s="16"/>
      <c r="D559" s="21">
        <f t="shared" si="32"/>
        <v>100</v>
      </c>
      <c r="E559" s="21">
        <f t="shared" si="33"/>
        <v>0</v>
      </c>
      <c r="F559" s="18">
        <v>1</v>
      </c>
      <c r="G559" s="19">
        <f t="shared" si="34"/>
        <v>1</v>
      </c>
      <c r="H559" s="9" t="str">
        <f t="shared" si="35"/>
        <v>No — 0% funding</v>
      </c>
      <c r="I559" s="22">
        <v>0.1</v>
      </c>
      <c r="J559" s="16" t="s">
        <v>4331</v>
      </c>
    </row>
    <row r="560" spans="1:10" x14ac:dyDescent="0.4">
      <c r="A560" s="12" t="s">
        <v>1198</v>
      </c>
      <c r="B560" s="8" t="s">
        <v>1199</v>
      </c>
      <c r="C560" s="12"/>
      <c r="D560" s="20">
        <f t="shared" si="32"/>
        <v>34.965034965034967</v>
      </c>
      <c r="E560" s="20">
        <f t="shared" si="33"/>
        <v>65.03496503496504</v>
      </c>
      <c r="F560" s="14">
        <v>2.86</v>
      </c>
      <c r="G560" s="15">
        <f t="shared" si="34"/>
        <v>2.86</v>
      </c>
      <c r="H560" s="8" t="str">
        <f t="shared" si="35"/>
        <v>Yes</v>
      </c>
      <c r="I560" s="23">
        <v>2</v>
      </c>
      <c r="J560" s="12" t="s">
        <v>4332</v>
      </c>
    </row>
    <row r="561" spans="1:10" x14ac:dyDescent="0.4">
      <c r="A561" s="12" t="s">
        <v>1200</v>
      </c>
      <c r="B561" s="8" t="s">
        <v>1201</v>
      </c>
      <c r="C561" s="12"/>
      <c r="D561" s="20">
        <f t="shared" si="32"/>
        <v>40</v>
      </c>
      <c r="E561" s="20">
        <f t="shared" si="33"/>
        <v>60</v>
      </c>
      <c r="F561" s="14">
        <v>2.5</v>
      </c>
      <c r="G561" s="15">
        <f t="shared" si="34"/>
        <v>2.5</v>
      </c>
      <c r="H561" s="8" t="str">
        <f t="shared" si="35"/>
        <v>Yes</v>
      </c>
      <c r="I561" s="23">
        <v>1</v>
      </c>
      <c r="J561" s="12" t="s">
        <v>4333</v>
      </c>
    </row>
    <row r="562" spans="1:10" x14ac:dyDescent="0.4">
      <c r="A562" s="12" t="s">
        <v>1202</v>
      </c>
      <c r="B562" s="8" t="s">
        <v>1203</v>
      </c>
      <c r="C562" s="12"/>
      <c r="D562" s="20">
        <f t="shared" si="32"/>
        <v>37.878787878787875</v>
      </c>
      <c r="E562" s="20">
        <f t="shared" si="33"/>
        <v>62.121212121212125</v>
      </c>
      <c r="F562" s="14">
        <v>2.64</v>
      </c>
      <c r="G562" s="15">
        <f t="shared" si="34"/>
        <v>2.64</v>
      </c>
      <c r="H562" s="8" t="str">
        <f t="shared" si="35"/>
        <v>Yes</v>
      </c>
      <c r="I562" s="23">
        <v>2</v>
      </c>
      <c r="J562" s="12" t="s">
        <v>4334</v>
      </c>
    </row>
    <row r="563" spans="1:10" x14ac:dyDescent="0.4">
      <c r="A563" s="12" t="s">
        <v>1204</v>
      </c>
      <c r="B563" s="8" t="s">
        <v>1205</v>
      </c>
      <c r="C563" s="12"/>
      <c r="D563" s="20">
        <f t="shared" si="32"/>
        <v>33.333333333333336</v>
      </c>
      <c r="E563" s="20">
        <f t="shared" si="33"/>
        <v>66.666666666666657</v>
      </c>
      <c r="F563" s="14">
        <v>3</v>
      </c>
      <c r="G563" s="15">
        <f t="shared" si="34"/>
        <v>3</v>
      </c>
      <c r="H563" s="8" t="str">
        <f t="shared" si="35"/>
        <v>Yes</v>
      </c>
      <c r="I563" s="23">
        <v>25</v>
      </c>
      <c r="J563" s="12" t="s">
        <v>4335</v>
      </c>
    </row>
    <row r="564" spans="1:10" x14ac:dyDescent="0.4">
      <c r="A564" s="16" t="s">
        <v>1208</v>
      </c>
      <c r="B564" s="9" t="s">
        <v>1209</v>
      </c>
      <c r="C564" s="16"/>
      <c r="D564" s="21">
        <f t="shared" si="32"/>
        <v>100</v>
      </c>
      <c r="E564" s="21">
        <f t="shared" si="33"/>
        <v>0</v>
      </c>
      <c r="F564" s="18">
        <v>1</v>
      </c>
      <c r="G564" s="19">
        <f t="shared" si="34"/>
        <v>1</v>
      </c>
      <c r="H564" s="9" t="str">
        <f t="shared" si="35"/>
        <v>No — 0% funding</v>
      </c>
      <c r="I564" s="22">
        <v>1</v>
      </c>
      <c r="J564" s="16" t="s">
        <v>4336</v>
      </c>
    </row>
    <row r="565" spans="1:10" x14ac:dyDescent="0.4">
      <c r="A565" s="16" t="s">
        <v>1210</v>
      </c>
      <c r="B565" s="9" t="s">
        <v>1211</v>
      </c>
      <c r="C565" s="16"/>
      <c r="D565" s="21">
        <f t="shared" si="32"/>
        <v>100</v>
      </c>
      <c r="E565" s="21">
        <f t="shared" si="33"/>
        <v>0</v>
      </c>
      <c r="F565" s="18">
        <v>1</v>
      </c>
      <c r="G565" s="19">
        <f t="shared" si="34"/>
        <v>1</v>
      </c>
      <c r="H565" s="9" t="str">
        <f t="shared" si="35"/>
        <v>No — 0% funding</v>
      </c>
      <c r="I565" s="22">
        <v>1</v>
      </c>
      <c r="J565" s="16" t="s">
        <v>4337</v>
      </c>
    </row>
    <row r="566" spans="1:10" x14ac:dyDescent="0.4">
      <c r="A566" s="12" t="s">
        <v>1212</v>
      </c>
      <c r="B566" s="8" t="s">
        <v>1213</v>
      </c>
      <c r="C566" s="12"/>
      <c r="D566" s="20">
        <f t="shared" si="32"/>
        <v>30.03003003003003</v>
      </c>
      <c r="E566" s="20">
        <f t="shared" si="33"/>
        <v>69.969969969969966</v>
      </c>
      <c r="F566" s="14">
        <v>3.33</v>
      </c>
      <c r="G566" s="15">
        <f t="shared" si="34"/>
        <v>3.33</v>
      </c>
      <c r="H566" s="8" t="str">
        <f t="shared" si="35"/>
        <v>Yes</v>
      </c>
      <c r="I566" s="23">
        <v>1</v>
      </c>
      <c r="J566" s="12" t="s">
        <v>4338</v>
      </c>
    </row>
    <row r="567" spans="1:10" x14ac:dyDescent="0.4">
      <c r="A567" s="12" t="s">
        <v>1214</v>
      </c>
      <c r="B567" s="8" t="s">
        <v>1215</v>
      </c>
      <c r="C567" s="12"/>
      <c r="D567" s="20">
        <f t="shared" si="32"/>
        <v>20</v>
      </c>
      <c r="E567" s="20">
        <f t="shared" si="33"/>
        <v>80</v>
      </c>
      <c r="F567" s="14">
        <v>5</v>
      </c>
      <c r="G567" s="15">
        <f t="shared" si="34"/>
        <v>5</v>
      </c>
      <c r="H567" s="8" t="str">
        <f t="shared" si="35"/>
        <v>Yes</v>
      </c>
      <c r="I567" s="23">
        <v>1</v>
      </c>
      <c r="J567" s="12" t="s">
        <v>4339</v>
      </c>
    </row>
    <row r="568" spans="1:10" x14ac:dyDescent="0.4">
      <c r="A568" s="16" t="s">
        <v>1228</v>
      </c>
      <c r="B568" s="9" t="s">
        <v>1229</v>
      </c>
      <c r="C568" s="16"/>
      <c r="D568" s="21">
        <f t="shared" si="32"/>
        <v>100</v>
      </c>
      <c r="E568" s="21">
        <f t="shared" si="33"/>
        <v>0</v>
      </c>
      <c r="F568" s="18">
        <v>1</v>
      </c>
      <c r="G568" s="19">
        <f t="shared" si="34"/>
        <v>1</v>
      </c>
      <c r="H568" s="9" t="str">
        <f t="shared" si="35"/>
        <v>No — 0% funding</v>
      </c>
      <c r="I568" s="22">
        <v>0.1</v>
      </c>
      <c r="J568" s="16" t="s">
        <v>4340</v>
      </c>
    </row>
    <row r="569" spans="1:10" x14ac:dyDescent="0.4">
      <c r="A569" s="12" t="s">
        <v>1230</v>
      </c>
      <c r="B569" s="8" t="s">
        <v>1231</v>
      </c>
      <c r="C569" s="12"/>
      <c r="D569" s="20">
        <f t="shared" si="32"/>
        <v>26.525198938992041</v>
      </c>
      <c r="E569" s="20">
        <f t="shared" si="33"/>
        <v>73.474801061007952</v>
      </c>
      <c r="F569" s="14">
        <v>3.77</v>
      </c>
      <c r="G569" s="15">
        <f t="shared" si="34"/>
        <v>3.77</v>
      </c>
      <c r="H569" s="8" t="str">
        <f t="shared" si="35"/>
        <v>Yes</v>
      </c>
      <c r="I569" s="23">
        <v>1</v>
      </c>
      <c r="J569" s="12" t="s">
        <v>4341</v>
      </c>
    </row>
    <row r="570" spans="1:10" x14ac:dyDescent="0.4">
      <c r="A570" s="12" t="s">
        <v>1236</v>
      </c>
      <c r="B570" s="8" t="s">
        <v>1237</v>
      </c>
      <c r="C570" s="12"/>
      <c r="D570" s="20">
        <f t="shared" si="32"/>
        <v>40</v>
      </c>
      <c r="E570" s="20">
        <f t="shared" si="33"/>
        <v>60</v>
      </c>
      <c r="F570" s="14">
        <v>2.5</v>
      </c>
      <c r="G570" s="15">
        <f t="shared" si="34"/>
        <v>2.5</v>
      </c>
      <c r="H570" s="8" t="str">
        <f t="shared" si="35"/>
        <v>Yes</v>
      </c>
      <c r="I570" s="23">
        <v>1</v>
      </c>
      <c r="J570" s="12" t="s">
        <v>4342</v>
      </c>
    </row>
    <row r="571" spans="1:10" x14ac:dyDescent="0.4">
      <c r="A571" s="16" t="s">
        <v>4343</v>
      </c>
      <c r="B571" s="16"/>
      <c r="C571" s="16"/>
      <c r="D571" s="21">
        <f t="shared" si="32"/>
        <v>100</v>
      </c>
      <c r="E571" s="21">
        <f t="shared" si="33"/>
        <v>0</v>
      </c>
      <c r="F571" s="18">
        <v>1</v>
      </c>
      <c r="G571" s="19">
        <f t="shared" si="34"/>
        <v>1</v>
      </c>
      <c r="H571" s="9" t="str">
        <f t="shared" si="35"/>
        <v>No — 0% funding</v>
      </c>
      <c r="I571" s="22">
        <v>0.1</v>
      </c>
      <c r="J571" s="16" t="s">
        <v>4344</v>
      </c>
    </row>
    <row r="572" spans="1:10" x14ac:dyDescent="0.4">
      <c r="A572" s="12" t="s">
        <v>1238</v>
      </c>
      <c r="B572" s="8" t="s">
        <v>1239</v>
      </c>
      <c r="C572" s="12"/>
      <c r="D572" s="20">
        <f t="shared" si="32"/>
        <v>38.610038610038615</v>
      </c>
      <c r="E572" s="20">
        <f t="shared" si="33"/>
        <v>61.389961389961385</v>
      </c>
      <c r="F572" s="14">
        <v>2.59</v>
      </c>
      <c r="G572" s="15">
        <f t="shared" si="34"/>
        <v>2.59</v>
      </c>
      <c r="H572" s="8" t="str">
        <f t="shared" si="35"/>
        <v>Yes</v>
      </c>
      <c r="I572" s="23">
        <v>5</v>
      </c>
      <c r="J572" s="12" t="s">
        <v>4345</v>
      </c>
    </row>
    <row r="573" spans="1:10" x14ac:dyDescent="0.4">
      <c r="A573" s="12" t="s">
        <v>1240</v>
      </c>
      <c r="B573" s="8" t="s">
        <v>1241</v>
      </c>
      <c r="C573" s="12"/>
      <c r="D573" s="20">
        <f t="shared" si="32"/>
        <v>41.32231404958678</v>
      </c>
      <c r="E573" s="20">
        <f t="shared" si="33"/>
        <v>58.67768595041322</v>
      </c>
      <c r="F573" s="14">
        <v>2.42</v>
      </c>
      <c r="G573" s="15">
        <f t="shared" si="34"/>
        <v>2.42</v>
      </c>
      <c r="H573" s="8" t="str">
        <f t="shared" si="35"/>
        <v>Yes</v>
      </c>
      <c r="I573" s="23">
        <v>1</v>
      </c>
      <c r="J573" s="12" t="s">
        <v>4346</v>
      </c>
    </row>
    <row r="574" spans="1:10" x14ac:dyDescent="0.4">
      <c r="A574" s="12" t="s">
        <v>1248</v>
      </c>
      <c r="B574" s="8" t="s">
        <v>1249</v>
      </c>
      <c r="C574" s="12"/>
      <c r="D574" s="20">
        <f t="shared" si="32"/>
        <v>34.965034965034967</v>
      </c>
      <c r="E574" s="20">
        <f t="shared" si="33"/>
        <v>65.03496503496504</v>
      </c>
      <c r="F574" s="14">
        <v>2.86</v>
      </c>
      <c r="G574" s="15">
        <f t="shared" si="34"/>
        <v>2.86</v>
      </c>
      <c r="H574" s="8" t="str">
        <f t="shared" si="35"/>
        <v>Yes</v>
      </c>
      <c r="I574" s="23">
        <v>2</v>
      </c>
      <c r="J574" s="12" t="s">
        <v>4347</v>
      </c>
    </row>
    <row r="575" spans="1:10" x14ac:dyDescent="0.4">
      <c r="A575" s="16" t="s">
        <v>3593</v>
      </c>
      <c r="B575" s="9" t="s">
        <v>3594</v>
      </c>
      <c r="C575" s="16"/>
      <c r="D575" s="21">
        <f t="shared" si="32"/>
        <v>100</v>
      </c>
      <c r="E575" s="21">
        <f t="shared" si="33"/>
        <v>0</v>
      </c>
      <c r="F575" s="18">
        <v>1</v>
      </c>
      <c r="G575" s="19">
        <f t="shared" si="34"/>
        <v>1</v>
      </c>
      <c r="H575" s="9" t="str">
        <f t="shared" si="35"/>
        <v>No — 0% funding</v>
      </c>
      <c r="I575" s="22">
        <v>0.1</v>
      </c>
      <c r="J575" s="16" t="s">
        <v>4348</v>
      </c>
    </row>
    <row r="576" spans="1:10" x14ac:dyDescent="0.4">
      <c r="A576" s="16" t="s">
        <v>1250</v>
      </c>
      <c r="B576" s="9" t="s">
        <v>1251</v>
      </c>
      <c r="C576" s="16"/>
      <c r="D576" s="21">
        <f t="shared" si="32"/>
        <v>100</v>
      </c>
      <c r="E576" s="21">
        <f t="shared" si="33"/>
        <v>0</v>
      </c>
      <c r="F576" s="18">
        <v>1</v>
      </c>
      <c r="G576" s="19">
        <f t="shared" si="34"/>
        <v>1</v>
      </c>
      <c r="H576" s="9" t="str">
        <f t="shared" si="35"/>
        <v>No — 0% funding</v>
      </c>
      <c r="I576" s="22">
        <v>0.1</v>
      </c>
      <c r="J576" s="16" t="s">
        <v>4349</v>
      </c>
    </row>
    <row r="577" spans="1:10" x14ac:dyDescent="0.4">
      <c r="A577" s="16" t="s">
        <v>1252</v>
      </c>
      <c r="B577" s="9" t="s">
        <v>1253</v>
      </c>
      <c r="C577" s="16"/>
      <c r="D577" s="21">
        <f t="shared" si="32"/>
        <v>100</v>
      </c>
      <c r="E577" s="21">
        <f t="shared" si="33"/>
        <v>0</v>
      </c>
      <c r="F577" s="18">
        <v>1</v>
      </c>
      <c r="G577" s="19">
        <f t="shared" si="34"/>
        <v>1</v>
      </c>
      <c r="H577" s="9" t="str">
        <f t="shared" si="35"/>
        <v>No — 0% funding</v>
      </c>
      <c r="I577" s="22">
        <v>0.1</v>
      </c>
      <c r="J577" s="16" t="s">
        <v>4350</v>
      </c>
    </row>
    <row r="578" spans="1:10" x14ac:dyDescent="0.4">
      <c r="A578" s="16" t="s">
        <v>1254</v>
      </c>
      <c r="B578" s="9" t="s">
        <v>1255</v>
      </c>
      <c r="C578" s="16"/>
      <c r="D578" s="21">
        <f t="shared" si="32"/>
        <v>100</v>
      </c>
      <c r="E578" s="21">
        <f t="shared" si="33"/>
        <v>0</v>
      </c>
      <c r="F578" s="18">
        <v>1</v>
      </c>
      <c r="G578" s="19">
        <f t="shared" si="34"/>
        <v>1</v>
      </c>
      <c r="H578" s="9" t="str">
        <f t="shared" si="35"/>
        <v>No — 0% funding</v>
      </c>
      <c r="I578" s="22">
        <v>0.1</v>
      </c>
      <c r="J578" s="16" t="s">
        <v>4351</v>
      </c>
    </row>
    <row r="579" spans="1:10" x14ac:dyDescent="0.4">
      <c r="A579" s="16" t="s">
        <v>1256</v>
      </c>
      <c r="B579" s="9" t="s">
        <v>1257</v>
      </c>
      <c r="C579" s="16"/>
      <c r="D579" s="21">
        <f t="shared" si="32"/>
        <v>100</v>
      </c>
      <c r="E579" s="21">
        <f t="shared" si="33"/>
        <v>0</v>
      </c>
      <c r="F579" s="18">
        <v>1</v>
      </c>
      <c r="G579" s="19">
        <f t="shared" si="34"/>
        <v>1</v>
      </c>
      <c r="H579" s="9" t="str">
        <f t="shared" si="35"/>
        <v>No — 0% funding</v>
      </c>
      <c r="I579" s="22">
        <v>0.1</v>
      </c>
      <c r="J579" s="16" t="s">
        <v>4352</v>
      </c>
    </row>
    <row r="580" spans="1:10" x14ac:dyDescent="0.4">
      <c r="A580" s="16" t="s">
        <v>1258</v>
      </c>
      <c r="B580" s="9" t="s">
        <v>1259</v>
      </c>
      <c r="C580" s="16"/>
      <c r="D580" s="21">
        <f t="shared" si="32"/>
        <v>100</v>
      </c>
      <c r="E580" s="21">
        <f t="shared" si="33"/>
        <v>0</v>
      </c>
      <c r="F580" s="18">
        <v>1</v>
      </c>
      <c r="G580" s="19">
        <f t="shared" si="34"/>
        <v>1</v>
      </c>
      <c r="H580" s="9" t="str">
        <f t="shared" si="35"/>
        <v>No — 0% funding</v>
      </c>
      <c r="I580" s="22">
        <v>0.1</v>
      </c>
      <c r="J580" s="16" t="s">
        <v>4353</v>
      </c>
    </row>
    <row r="581" spans="1:10" x14ac:dyDescent="0.4">
      <c r="A581" s="16" t="s">
        <v>1260</v>
      </c>
      <c r="B581" s="9" t="s">
        <v>1261</v>
      </c>
      <c r="C581" s="16"/>
      <c r="D581" s="21">
        <f t="shared" si="32"/>
        <v>100</v>
      </c>
      <c r="E581" s="21">
        <f t="shared" si="33"/>
        <v>0</v>
      </c>
      <c r="F581" s="18">
        <v>1</v>
      </c>
      <c r="G581" s="19">
        <f t="shared" si="34"/>
        <v>1</v>
      </c>
      <c r="H581" s="9" t="str">
        <f t="shared" si="35"/>
        <v>No — 0% funding</v>
      </c>
      <c r="I581" s="22">
        <v>0.1</v>
      </c>
      <c r="J581" s="16" t="s">
        <v>4354</v>
      </c>
    </row>
    <row r="582" spans="1:10" x14ac:dyDescent="0.4">
      <c r="A582" s="12" t="s">
        <v>1262</v>
      </c>
      <c r="B582" s="8" t="s">
        <v>1263</v>
      </c>
      <c r="C582" s="12"/>
      <c r="D582" s="20">
        <f t="shared" ref="D582:D645" si="36">IFERROR(100/F582,"")</f>
        <v>34.965034965034967</v>
      </c>
      <c r="E582" s="20">
        <f t="shared" ref="E582:E645" si="37">100-D582</f>
        <v>65.03496503496504</v>
      </c>
      <c r="F582" s="14">
        <v>2.86</v>
      </c>
      <c r="G582" s="15">
        <f t="shared" ref="G582:G645" si="38">IFERROR(100/D582,"")</f>
        <v>2.86</v>
      </c>
      <c r="H582" s="8" t="str">
        <f t="shared" ref="H582:H645" si="39">IF(E582&gt;0,"Yes","No — 0% funding")</f>
        <v>Yes</v>
      </c>
      <c r="I582" s="23">
        <v>2</v>
      </c>
      <c r="J582" s="12" t="s">
        <v>4355</v>
      </c>
    </row>
    <row r="583" spans="1:10" x14ac:dyDescent="0.4">
      <c r="A583" s="16" t="s">
        <v>1264</v>
      </c>
      <c r="B583" s="9" t="s">
        <v>1265</v>
      </c>
      <c r="C583" s="16"/>
      <c r="D583" s="21">
        <f t="shared" si="36"/>
        <v>100</v>
      </c>
      <c r="E583" s="21">
        <f t="shared" si="37"/>
        <v>0</v>
      </c>
      <c r="F583" s="18">
        <v>1</v>
      </c>
      <c r="G583" s="19">
        <f t="shared" si="38"/>
        <v>1</v>
      </c>
      <c r="H583" s="9" t="str">
        <f t="shared" si="39"/>
        <v>No — 0% funding</v>
      </c>
      <c r="I583" s="22">
        <v>0.1</v>
      </c>
      <c r="J583" s="16" t="s">
        <v>4356</v>
      </c>
    </row>
    <row r="584" spans="1:10" x14ac:dyDescent="0.4">
      <c r="A584" s="16" t="s">
        <v>1266</v>
      </c>
      <c r="B584" s="9" t="s">
        <v>1267</v>
      </c>
      <c r="C584" s="16"/>
      <c r="D584" s="21">
        <f t="shared" si="36"/>
        <v>100</v>
      </c>
      <c r="E584" s="21">
        <f t="shared" si="37"/>
        <v>0</v>
      </c>
      <c r="F584" s="18">
        <v>1</v>
      </c>
      <c r="G584" s="19">
        <f t="shared" si="38"/>
        <v>1</v>
      </c>
      <c r="H584" s="9" t="str">
        <f t="shared" si="39"/>
        <v>No — 0% funding</v>
      </c>
      <c r="I584" s="22">
        <v>0.1</v>
      </c>
      <c r="J584" s="16" t="s">
        <v>4357</v>
      </c>
    </row>
    <row r="585" spans="1:10" x14ac:dyDescent="0.4">
      <c r="A585" s="12" t="s">
        <v>1268</v>
      </c>
      <c r="B585" s="8" t="s">
        <v>1269</v>
      </c>
      <c r="C585" s="12"/>
      <c r="D585" s="20">
        <f t="shared" si="36"/>
        <v>30.03003003003003</v>
      </c>
      <c r="E585" s="20">
        <f t="shared" si="37"/>
        <v>69.969969969969966</v>
      </c>
      <c r="F585" s="14">
        <v>3.33</v>
      </c>
      <c r="G585" s="15">
        <f t="shared" si="38"/>
        <v>3.33</v>
      </c>
      <c r="H585" s="8" t="str">
        <f t="shared" si="39"/>
        <v>Yes</v>
      </c>
      <c r="I585" s="23">
        <v>10</v>
      </c>
      <c r="J585" s="12" t="s">
        <v>4358</v>
      </c>
    </row>
    <row r="586" spans="1:10" x14ac:dyDescent="0.4">
      <c r="A586" s="12" t="s">
        <v>1270</v>
      </c>
      <c r="B586" s="8" t="s">
        <v>1271</v>
      </c>
      <c r="C586" s="12"/>
      <c r="D586" s="20">
        <f t="shared" si="36"/>
        <v>22.727272727272727</v>
      </c>
      <c r="E586" s="20">
        <f t="shared" si="37"/>
        <v>77.27272727272728</v>
      </c>
      <c r="F586" s="14">
        <v>4.4000000000000004</v>
      </c>
      <c r="G586" s="15">
        <f t="shared" si="38"/>
        <v>4.4000000000000004</v>
      </c>
      <c r="H586" s="8" t="str">
        <f t="shared" si="39"/>
        <v>Yes</v>
      </c>
      <c r="I586" s="23">
        <v>50</v>
      </c>
      <c r="J586" s="12" t="s">
        <v>4359</v>
      </c>
    </row>
    <row r="587" spans="1:10" x14ac:dyDescent="0.4">
      <c r="A587" s="12" t="s">
        <v>1272</v>
      </c>
      <c r="B587" s="8" t="s">
        <v>1273</v>
      </c>
      <c r="C587" s="12"/>
      <c r="D587" s="20">
        <f t="shared" si="36"/>
        <v>31.948881789137381</v>
      </c>
      <c r="E587" s="20">
        <f t="shared" si="37"/>
        <v>68.051118210862626</v>
      </c>
      <c r="F587" s="14">
        <v>3.13</v>
      </c>
      <c r="G587" s="15">
        <f t="shared" si="38"/>
        <v>3.13</v>
      </c>
      <c r="H587" s="8" t="str">
        <f t="shared" si="39"/>
        <v>Yes</v>
      </c>
      <c r="I587" s="23">
        <v>5</v>
      </c>
      <c r="J587" s="12" t="s">
        <v>4360</v>
      </c>
    </row>
    <row r="588" spans="1:10" x14ac:dyDescent="0.4">
      <c r="A588" s="16" t="s">
        <v>1274</v>
      </c>
      <c r="B588" s="9" t="s">
        <v>1275</v>
      </c>
      <c r="C588" s="16"/>
      <c r="D588" s="21">
        <f t="shared" si="36"/>
        <v>100</v>
      </c>
      <c r="E588" s="21">
        <f t="shared" si="37"/>
        <v>0</v>
      </c>
      <c r="F588" s="18">
        <v>1</v>
      </c>
      <c r="G588" s="19">
        <f t="shared" si="38"/>
        <v>1</v>
      </c>
      <c r="H588" s="9" t="str">
        <f t="shared" si="39"/>
        <v>No — 0% funding</v>
      </c>
      <c r="I588" s="22">
        <v>0.1</v>
      </c>
      <c r="J588" s="16" t="s">
        <v>4361</v>
      </c>
    </row>
    <row r="589" spans="1:10" x14ac:dyDescent="0.4">
      <c r="A589" s="16" t="s">
        <v>4362</v>
      </c>
      <c r="B589" s="9" t="s">
        <v>4363</v>
      </c>
      <c r="C589" s="16"/>
      <c r="D589" s="21">
        <f t="shared" si="36"/>
        <v>100</v>
      </c>
      <c r="E589" s="21">
        <f t="shared" si="37"/>
        <v>0</v>
      </c>
      <c r="F589" s="18">
        <v>1</v>
      </c>
      <c r="G589" s="19">
        <f t="shared" si="38"/>
        <v>1</v>
      </c>
      <c r="H589" s="9" t="str">
        <f t="shared" si="39"/>
        <v>No — 0% funding</v>
      </c>
      <c r="I589" s="22">
        <v>0.1</v>
      </c>
      <c r="J589" s="16" t="s">
        <v>4364</v>
      </c>
    </row>
    <row r="590" spans="1:10" x14ac:dyDescent="0.4">
      <c r="A590" s="12" t="s">
        <v>1276</v>
      </c>
      <c r="B590" s="8" t="s">
        <v>1277</v>
      </c>
      <c r="C590" s="12"/>
      <c r="D590" s="20">
        <f t="shared" si="36"/>
        <v>40</v>
      </c>
      <c r="E590" s="20">
        <f t="shared" si="37"/>
        <v>60</v>
      </c>
      <c r="F590" s="14">
        <v>2.5</v>
      </c>
      <c r="G590" s="15">
        <f t="shared" si="38"/>
        <v>2.5</v>
      </c>
      <c r="H590" s="8" t="str">
        <f t="shared" si="39"/>
        <v>Yes</v>
      </c>
      <c r="I590" s="23">
        <v>1</v>
      </c>
      <c r="J590" s="12" t="s">
        <v>4365</v>
      </c>
    </row>
    <row r="591" spans="1:10" x14ac:dyDescent="0.4">
      <c r="A591" s="16" t="s">
        <v>1278</v>
      </c>
      <c r="B591" s="9" t="s">
        <v>1279</v>
      </c>
      <c r="C591" s="16"/>
      <c r="D591" s="21">
        <f t="shared" si="36"/>
        <v>100</v>
      </c>
      <c r="E591" s="21">
        <f t="shared" si="37"/>
        <v>0</v>
      </c>
      <c r="F591" s="18">
        <v>1</v>
      </c>
      <c r="G591" s="19">
        <f t="shared" si="38"/>
        <v>1</v>
      </c>
      <c r="H591" s="9" t="str">
        <f t="shared" si="39"/>
        <v>No — 0% funding</v>
      </c>
      <c r="I591" s="22">
        <v>0.1</v>
      </c>
      <c r="J591" s="16" t="s">
        <v>4366</v>
      </c>
    </row>
    <row r="592" spans="1:10" x14ac:dyDescent="0.4">
      <c r="A592" s="12" t="s">
        <v>1280</v>
      </c>
      <c r="B592" s="8" t="s">
        <v>1281</v>
      </c>
      <c r="C592" s="12"/>
      <c r="D592" s="20">
        <f t="shared" si="36"/>
        <v>40</v>
      </c>
      <c r="E592" s="20">
        <f t="shared" si="37"/>
        <v>60</v>
      </c>
      <c r="F592" s="14">
        <v>2.5</v>
      </c>
      <c r="G592" s="15">
        <f t="shared" si="38"/>
        <v>2.5</v>
      </c>
      <c r="H592" s="8" t="str">
        <f t="shared" si="39"/>
        <v>Yes</v>
      </c>
      <c r="I592" s="23">
        <v>1</v>
      </c>
      <c r="J592" s="12" t="s">
        <v>4367</v>
      </c>
    </row>
    <row r="593" spans="1:10" x14ac:dyDescent="0.4">
      <c r="A593" s="12" t="s">
        <v>1282</v>
      </c>
      <c r="B593" s="8" t="s">
        <v>1283</v>
      </c>
      <c r="C593" s="12"/>
      <c r="D593" s="20">
        <f t="shared" si="36"/>
        <v>40</v>
      </c>
      <c r="E593" s="20">
        <f t="shared" si="37"/>
        <v>60</v>
      </c>
      <c r="F593" s="14">
        <v>2.5</v>
      </c>
      <c r="G593" s="15">
        <f t="shared" si="38"/>
        <v>2.5</v>
      </c>
      <c r="H593" s="8" t="str">
        <f t="shared" si="39"/>
        <v>Yes</v>
      </c>
      <c r="I593" s="23">
        <v>1</v>
      </c>
      <c r="J593" s="12" t="s">
        <v>4368</v>
      </c>
    </row>
    <row r="594" spans="1:10" x14ac:dyDescent="0.4">
      <c r="A594" s="12" t="s">
        <v>1284</v>
      </c>
      <c r="B594" s="8" t="s">
        <v>1285</v>
      </c>
      <c r="C594" s="12"/>
      <c r="D594" s="20">
        <f t="shared" si="36"/>
        <v>20.161290322580644</v>
      </c>
      <c r="E594" s="20">
        <f t="shared" si="37"/>
        <v>79.838709677419359</v>
      </c>
      <c r="F594" s="14">
        <v>4.96</v>
      </c>
      <c r="G594" s="15">
        <f t="shared" si="38"/>
        <v>4.96</v>
      </c>
      <c r="H594" s="8" t="str">
        <f t="shared" si="39"/>
        <v>Yes</v>
      </c>
      <c r="I594" s="23">
        <v>50</v>
      </c>
      <c r="J594" s="12" t="s">
        <v>4369</v>
      </c>
    </row>
    <row r="595" spans="1:10" x14ac:dyDescent="0.4">
      <c r="A595" s="16" t="s">
        <v>3597</v>
      </c>
      <c r="B595" s="9" t="s">
        <v>3598</v>
      </c>
      <c r="C595" s="16"/>
      <c r="D595" s="21">
        <f t="shared" si="36"/>
        <v>100</v>
      </c>
      <c r="E595" s="21">
        <f t="shared" si="37"/>
        <v>0</v>
      </c>
      <c r="F595" s="18">
        <v>1</v>
      </c>
      <c r="G595" s="19">
        <f t="shared" si="38"/>
        <v>1</v>
      </c>
      <c r="H595" s="9" t="str">
        <f t="shared" si="39"/>
        <v>No — 0% funding</v>
      </c>
      <c r="I595" s="22">
        <v>0.1</v>
      </c>
      <c r="J595" s="16" t="s">
        <v>4370</v>
      </c>
    </row>
    <row r="596" spans="1:10" x14ac:dyDescent="0.4">
      <c r="A596" s="12" t="s">
        <v>1286</v>
      </c>
      <c r="B596" s="8" t="s">
        <v>1287</v>
      </c>
      <c r="C596" s="12"/>
      <c r="D596" s="20">
        <f t="shared" si="36"/>
        <v>36.231884057971016</v>
      </c>
      <c r="E596" s="20">
        <f t="shared" si="37"/>
        <v>63.768115942028984</v>
      </c>
      <c r="F596" s="14">
        <v>2.76</v>
      </c>
      <c r="G596" s="15">
        <f t="shared" si="38"/>
        <v>2.76</v>
      </c>
      <c r="H596" s="8" t="str">
        <f t="shared" si="39"/>
        <v>Yes</v>
      </c>
      <c r="I596" s="23">
        <v>10</v>
      </c>
      <c r="J596" s="12" t="s">
        <v>4371</v>
      </c>
    </row>
    <row r="597" spans="1:10" x14ac:dyDescent="0.4">
      <c r="A597" s="16" t="s">
        <v>1288</v>
      </c>
      <c r="B597" s="9" t="s">
        <v>1289</v>
      </c>
      <c r="C597" s="16"/>
      <c r="D597" s="21">
        <f t="shared" si="36"/>
        <v>100</v>
      </c>
      <c r="E597" s="21">
        <f t="shared" si="37"/>
        <v>0</v>
      </c>
      <c r="F597" s="18">
        <v>1</v>
      </c>
      <c r="G597" s="19">
        <f t="shared" si="38"/>
        <v>1</v>
      </c>
      <c r="H597" s="9" t="str">
        <f t="shared" si="39"/>
        <v>No — 0% funding</v>
      </c>
      <c r="I597" s="22">
        <v>0.1</v>
      </c>
      <c r="J597" s="16" t="s">
        <v>4372</v>
      </c>
    </row>
    <row r="598" spans="1:10" x14ac:dyDescent="0.4">
      <c r="A598" s="12" t="s">
        <v>1290</v>
      </c>
      <c r="B598" s="8" t="s">
        <v>1291</v>
      </c>
      <c r="C598" s="12"/>
      <c r="D598" s="20">
        <f t="shared" si="36"/>
        <v>34.965034965034967</v>
      </c>
      <c r="E598" s="20">
        <f t="shared" si="37"/>
        <v>65.03496503496504</v>
      </c>
      <c r="F598" s="14">
        <v>2.86</v>
      </c>
      <c r="G598" s="15">
        <f t="shared" si="38"/>
        <v>2.86</v>
      </c>
      <c r="H598" s="8" t="str">
        <f t="shared" si="39"/>
        <v>Yes</v>
      </c>
      <c r="I598" s="23">
        <v>2</v>
      </c>
      <c r="J598" s="12" t="s">
        <v>4373</v>
      </c>
    </row>
    <row r="599" spans="1:10" x14ac:dyDescent="0.4">
      <c r="A599" s="12" t="s">
        <v>1292</v>
      </c>
      <c r="B599" s="8" t="s">
        <v>1293</v>
      </c>
      <c r="C599" s="12"/>
      <c r="D599" s="20">
        <f t="shared" si="36"/>
        <v>22.172949002217297</v>
      </c>
      <c r="E599" s="20">
        <f t="shared" si="37"/>
        <v>77.827050997782706</v>
      </c>
      <c r="F599" s="14">
        <v>4.51</v>
      </c>
      <c r="G599" s="15">
        <f t="shared" si="38"/>
        <v>4.51</v>
      </c>
      <c r="H599" s="8" t="str">
        <f t="shared" si="39"/>
        <v>Yes</v>
      </c>
      <c r="I599" s="23">
        <v>75</v>
      </c>
      <c r="J599" s="12" t="s">
        <v>4374</v>
      </c>
    </row>
    <row r="600" spans="1:10" x14ac:dyDescent="0.4">
      <c r="A600" s="12" t="s">
        <v>1294</v>
      </c>
      <c r="B600" s="8" t="s">
        <v>1295</v>
      </c>
      <c r="C600" s="12"/>
      <c r="D600" s="20">
        <f t="shared" si="36"/>
        <v>26.525198938992041</v>
      </c>
      <c r="E600" s="20">
        <f t="shared" si="37"/>
        <v>73.474801061007952</v>
      </c>
      <c r="F600" s="14">
        <v>3.77</v>
      </c>
      <c r="G600" s="15">
        <f t="shared" si="38"/>
        <v>3.77</v>
      </c>
      <c r="H600" s="8" t="str">
        <f t="shared" si="39"/>
        <v>Yes</v>
      </c>
      <c r="I600" s="23">
        <v>10</v>
      </c>
      <c r="J600" s="12" t="s">
        <v>4375</v>
      </c>
    </row>
    <row r="601" spans="1:10" x14ac:dyDescent="0.4">
      <c r="A601" s="12" t="s">
        <v>1296</v>
      </c>
      <c r="B601" s="8" t="s">
        <v>1297</v>
      </c>
      <c r="C601" s="12"/>
      <c r="D601" s="20">
        <f t="shared" si="36"/>
        <v>23.529411764705884</v>
      </c>
      <c r="E601" s="20">
        <f t="shared" si="37"/>
        <v>76.470588235294116</v>
      </c>
      <c r="F601" s="14">
        <v>4.25</v>
      </c>
      <c r="G601" s="15">
        <f t="shared" si="38"/>
        <v>4.25</v>
      </c>
      <c r="H601" s="8" t="str">
        <f t="shared" si="39"/>
        <v>Yes</v>
      </c>
      <c r="I601" s="23">
        <v>50</v>
      </c>
      <c r="J601" s="12" t="s">
        <v>4376</v>
      </c>
    </row>
    <row r="602" spans="1:10" x14ac:dyDescent="0.4">
      <c r="A602" s="12" t="s">
        <v>1298</v>
      </c>
      <c r="B602" s="8" t="s">
        <v>1299</v>
      </c>
      <c r="C602" s="12"/>
      <c r="D602" s="20">
        <f t="shared" si="36"/>
        <v>20</v>
      </c>
      <c r="E602" s="20">
        <f t="shared" si="37"/>
        <v>80</v>
      </c>
      <c r="F602" s="14">
        <v>5</v>
      </c>
      <c r="G602" s="15">
        <f t="shared" si="38"/>
        <v>5</v>
      </c>
      <c r="H602" s="8" t="str">
        <f t="shared" si="39"/>
        <v>Yes</v>
      </c>
      <c r="I602" s="23">
        <v>75</v>
      </c>
      <c r="J602" s="12" t="s">
        <v>4377</v>
      </c>
    </row>
    <row r="603" spans="1:10" x14ac:dyDescent="0.4">
      <c r="A603" s="12" t="s">
        <v>1302</v>
      </c>
      <c r="B603" s="8" t="s">
        <v>1303</v>
      </c>
      <c r="C603" s="12"/>
      <c r="D603" s="20">
        <f t="shared" si="36"/>
        <v>30.03003003003003</v>
      </c>
      <c r="E603" s="20">
        <f t="shared" si="37"/>
        <v>69.969969969969966</v>
      </c>
      <c r="F603" s="14">
        <v>3.33</v>
      </c>
      <c r="G603" s="15">
        <f t="shared" si="38"/>
        <v>3.33</v>
      </c>
      <c r="H603" s="8" t="str">
        <f t="shared" si="39"/>
        <v>Yes</v>
      </c>
      <c r="I603" s="23">
        <v>1</v>
      </c>
      <c r="J603" s="12" t="s">
        <v>4378</v>
      </c>
    </row>
    <row r="604" spans="1:10" x14ac:dyDescent="0.4">
      <c r="A604" s="12" t="s">
        <v>1304</v>
      </c>
      <c r="B604" s="8" t="s">
        <v>1305</v>
      </c>
      <c r="C604" s="12"/>
      <c r="D604" s="20">
        <f t="shared" si="36"/>
        <v>26.525198938992041</v>
      </c>
      <c r="E604" s="20">
        <f t="shared" si="37"/>
        <v>73.474801061007952</v>
      </c>
      <c r="F604" s="14">
        <v>3.77</v>
      </c>
      <c r="G604" s="15">
        <f t="shared" si="38"/>
        <v>3.77</v>
      </c>
      <c r="H604" s="8" t="str">
        <f t="shared" si="39"/>
        <v>Yes</v>
      </c>
      <c r="I604" s="23">
        <v>1</v>
      </c>
      <c r="J604" s="12" t="s">
        <v>4379</v>
      </c>
    </row>
    <row r="605" spans="1:10" x14ac:dyDescent="0.4">
      <c r="A605" s="12" t="s">
        <v>1306</v>
      </c>
      <c r="B605" s="8" t="s">
        <v>1307</v>
      </c>
      <c r="C605" s="12"/>
      <c r="D605" s="20">
        <f t="shared" si="36"/>
        <v>20</v>
      </c>
      <c r="E605" s="20">
        <f t="shared" si="37"/>
        <v>80</v>
      </c>
      <c r="F605" s="14">
        <v>5</v>
      </c>
      <c r="G605" s="15">
        <f t="shared" si="38"/>
        <v>5</v>
      </c>
      <c r="H605" s="8" t="str">
        <f t="shared" si="39"/>
        <v>Yes</v>
      </c>
      <c r="I605" s="23">
        <v>75</v>
      </c>
      <c r="J605" s="12" t="s">
        <v>4380</v>
      </c>
    </row>
    <row r="606" spans="1:10" x14ac:dyDescent="0.4">
      <c r="A606" s="12" t="s">
        <v>1308</v>
      </c>
      <c r="B606" s="8" t="s">
        <v>1309</v>
      </c>
      <c r="C606" s="12"/>
      <c r="D606" s="20">
        <f t="shared" si="36"/>
        <v>20</v>
      </c>
      <c r="E606" s="20">
        <f t="shared" si="37"/>
        <v>80</v>
      </c>
      <c r="F606" s="14">
        <v>5</v>
      </c>
      <c r="G606" s="15">
        <f t="shared" si="38"/>
        <v>5</v>
      </c>
      <c r="H606" s="8" t="str">
        <f t="shared" si="39"/>
        <v>Yes</v>
      </c>
      <c r="I606" s="23">
        <v>1</v>
      </c>
      <c r="J606" s="12" t="s">
        <v>4381</v>
      </c>
    </row>
    <row r="607" spans="1:10" x14ac:dyDescent="0.4">
      <c r="A607" s="12" t="s">
        <v>1310</v>
      </c>
      <c r="B607" s="8" t="s">
        <v>1311</v>
      </c>
      <c r="C607" s="12"/>
      <c r="D607" s="20">
        <f t="shared" si="36"/>
        <v>20</v>
      </c>
      <c r="E607" s="20">
        <f t="shared" si="37"/>
        <v>80</v>
      </c>
      <c r="F607" s="14">
        <v>5</v>
      </c>
      <c r="G607" s="15">
        <f t="shared" si="38"/>
        <v>5</v>
      </c>
      <c r="H607" s="8" t="str">
        <f t="shared" si="39"/>
        <v>Yes</v>
      </c>
      <c r="I607" s="23">
        <v>1</v>
      </c>
      <c r="J607" s="12" t="s">
        <v>4382</v>
      </c>
    </row>
    <row r="608" spans="1:10" x14ac:dyDescent="0.4">
      <c r="A608" s="12" t="s">
        <v>1312</v>
      </c>
      <c r="B608" s="8" t="s">
        <v>1313</v>
      </c>
      <c r="C608" s="12"/>
      <c r="D608" s="20">
        <f t="shared" si="36"/>
        <v>20</v>
      </c>
      <c r="E608" s="20">
        <f t="shared" si="37"/>
        <v>80</v>
      </c>
      <c r="F608" s="14">
        <v>5</v>
      </c>
      <c r="G608" s="15">
        <f t="shared" si="38"/>
        <v>5</v>
      </c>
      <c r="H608" s="8" t="str">
        <f t="shared" si="39"/>
        <v>Yes</v>
      </c>
      <c r="I608" s="23">
        <v>1</v>
      </c>
      <c r="J608" s="12" t="s">
        <v>4383</v>
      </c>
    </row>
    <row r="609" spans="1:10" x14ac:dyDescent="0.4">
      <c r="A609" s="12" t="s">
        <v>1314</v>
      </c>
      <c r="B609" s="8" t="s">
        <v>1315</v>
      </c>
      <c r="C609" s="12"/>
      <c r="D609" s="20">
        <f t="shared" si="36"/>
        <v>20</v>
      </c>
      <c r="E609" s="20">
        <f t="shared" si="37"/>
        <v>80</v>
      </c>
      <c r="F609" s="14">
        <v>5</v>
      </c>
      <c r="G609" s="15">
        <f t="shared" si="38"/>
        <v>5</v>
      </c>
      <c r="H609" s="8" t="str">
        <f t="shared" si="39"/>
        <v>Yes</v>
      </c>
      <c r="I609" s="23">
        <v>1</v>
      </c>
      <c r="J609" s="12" t="s">
        <v>4384</v>
      </c>
    </row>
    <row r="610" spans="1:10" x14ac:dyDescent="0.4">
      <c r="A610" s="12" t="s">
        <v>1316</v>
      </c>
      <c r="B610" s="8" t="s">
        <v>1317</v>
      </c>
      <c r="C610" s="12"/>
      <c r="D610" s="20">
        <f t="shared" si="36"/>
        <v>20</v>
      </c>
      <c r="E610" s="20">
        <f t="shared" si="37"/>
        <v>80</v>
      </c>
      <c r="F610" s="14">
        <v>5</v>
      </c>
      <c r="G610" s="15">
        <f t="shared" si="38"/>
        <v>5</v>
      </c>
      <c r="H610" s="8" t="str">
        <f t="shared" si="39"/>
        <v>Yes</v>
      </c>
      <c r="I610" s="23">
        <v>1</v>
      </c>
      <c r="J610" s="12" t="s">
        <v>4385</v>
      </c>
    </row>
    <row r="611" spans="1:10" x14ac:dyDescent="0.4">
      <c r="A611" s="12" t="s">
        <v>1318</v>
      </c>
      <c r="B611" s="8" t="s">
        <v>1319</v>
      </c>
      <c r="C611" s="12"/>
      <c r="D611" s="20">
        <f t="shared" si="36"/>
        <v>20</v>
      </c>
      <c r="E611" s="20">
        <f t="shared" si="37"/>
        <v>80</v>
      </c>
      <c r="F611" s="14">
        <v>5</v>
      </c>
      <c r="G611" s="15">
        <f t="shared" si="38"/>
        <v>5</v>
      </c>
      <c r="H611" s="8" t="str">
        <f t="shared" si="39"/>
        <v>Yes</v>
      </c>
      <c r="I611" s="23">
        <v>1</v>
      </c>
      <c r="J611" s="12" t="s">
        <v>4386</v>
      </c>
    </row>
    <row r="612" spans="1:10" x14ac:dyDescent="0.4">
      <c r="A612" s="12" t="s">
        <v>1320</v>
      </c>
      <c r="B612" s="8" t="s">
        <v>1321</v>
      </c>
      <c r="C612" s="12"/>
      <c r="D612" s="20">
        <f t="shared" si="36"/>
        <v>26.525198938992041</v>
      </c>
      <c r="E612" s="20">
        <f t="shared" si="37"/>
        <v>73.474801061007952</v>
      </c>
      <c r="F612" s="14">
        <v>3.77</v>
      </c>
      <c r="G612" s="15">
        <f t="shared" si="38"/>
        <v>3.77</v>
      </c>
      <c r="H612" s="8" t="str">
        <f t="shared" si="39"/>
        <v>Yes</v>
      </c>
      <c r="I612" s="23">
        <v>1</v>
      </c>
      <c r="J612" s="12" t="s">
        <v>4387</v>
      </c>
    </row>
    <row r="613" spans="1:10" x14ac:dyDescent="0.4">
      <c r="A613" s="12" t="s">
        <v>1322</v>
      </c>
      <c r="B613" s="8" t="s">
        <v>1323</v>
      </c>
      <c r="C613" s="12"/>
      <c r="D613" s="20">
        <f t="shared" si="36"/>
        <v>27.173913043478258</v>
      </c>
      <c r="E613" s="20">
        <f t="shared" si="37"/>
        <v>72.826086956521749</v>
      </c>
      <c r="F613" s="14">
        <v>3.68</v>
      </c>
      <c r="G613" s="15">
        <f t="shared" si="38"/>
        <v>3.68</v>
      </c>
      <c r="H613" s="8" t="str">
        <f t="shared" si="39"/>
        <v>Yes</v>
      </c>
      <c r="I613" s="23">
        <v>1</v>
      </c>
      <c r="J613" s="12" t="s">
        <v>4388</v>
      </c>
    </row>
    <row r="614" spans="1:10" x14ac:dyDescent="0.4">
      <c r="A614" s="12" t="s">
        <v>1324</v>
      </c>
      <c r="B614" s="8" t="s">
        <v>1325</v>
      </c>
      <c r="C614" s="12"/>
      <c r="D614" s="20">
        <f t="shared" si="36"/>
        <v>20</v>
      </c>
      <c r="E614" s="20">
        <f t="shared" si="37"/>
        <v>80</v>
      </c>
      <c r="F614" s="14">
        <v>5</v>
      </c>
      <c r="G614" s="15">
        <f t="shared" si="38"/>
        <v>5</v>
      </c>
      <c r="H614" s="8" t="str">
        <f t="shared" si="39"/>
        <v>Yes</v>
      </c>
      <c r="I614" s="23">
        <v>1</v>
      </c>
      <c r="J614" s="12" t="s">
        <v>4389</v>
      </c>
    </row>
    <row r="615" spans="1:10" x14ac:dyDescent="0.4">
      <c r="A615" s="12" t="s">
        <v>1326</v>
      </c>
      <c r="B615" s="8" t="s">
        <v>1327</v>
      </c>
      <c r="C615" s="12"/>
      <c r="D615" s="20">
        <f t="shared" si="36"/>
        <v>27.027027027027025</v>
      </c>
      <c r="E615" s="20">
        <f t="shared" si="37"/>
        <v>72.972972972972968</v>
      </c>
      <c r="F615" s="14">
        <v>3.7</v>
      </c>
      <c r="G615" s="15">
        <f t="shared" si="38"/>
        <v>3.7</v>
      </c>
      <c r="H615" s="8" t="str">
        <f t="shared" si="39"/>
        <v>Yes</v>
      </c>
      <c r="I615" s="23">
        <v>1</v>
      </c>
      <c r="J615" s="12" t="s">
        <v>4390</v>
      </c>
    </row>
    <row r="616" spans="1:10" x14ac:dyDescent="0.4">
      <c r="A616" s="12" t="s">
        <v>1328</v>
      </c>
      <c r="B616" s="8" t="s">
        <v>1329</v>
      </c>
      <c r="C616" s="12"/>
      <c r="D616" s="20">
        <f t="shared" si="36"/>
        <v>26.525198938992041</v>
      </c>
      <c r="E616" s="20">
        <f t="shared" si="37"/>
        <v>73.474801061007952</v>
      </c>
      <c r="F616" s="14">
        <v>3.77</v>
      </c>
      <c r="G616" s="15">
        <f t="shared" si="38"/>
        <v>3.77</v>
      </c>
      <c r="H616" s="8" t="str">
        <f t="shared" si="39"/>
        <v>Yes</v>
      </c>
      <c r="I616" s="23">
        <v>1</v>
      </c>
      <c r="J616" s="12" t="s">
        <v>4391</v>
      </c>
    </row>
    <row r="617" spans="1:10" x14ac:dyDescent="0.4">
      <c r="A617" s="12" t="s">
        <v>1330</v>
      </c>
      <c r="B617" s="8" t="s">
        <v>1331</v>
      </c>
      <c r="C617" s="12"/>
      <c r="D617" s="20">
        <f t="shared" si="36"/>
        <v>20</v>
      </c>
      <c r="E617" s="20">
        <f t="shared" si="37"/>
        <v>80</v>
      </c>
      <c r="F617" s="14">
        <v>5</v>
      </c>
      <c r="G617" s="15">
        <f t="shared" si="38"/>
        <v>5</v>
      </c>
      <c r="H617" s="8" t="str">
        <f t="shared" si="39"/>
        <v>Yes</v>
      </c>
      <c r="I617" s="23">
        <v>1</v>
      </c>
      <c r="J617" s="12" t="s">
        <v>4392</v>
      </c>
    </row>
    <row r="618" spans="1:10" x14ac:dyDescent="0.4">
      <c r="A618" s="12" t="s">
        <v>1332</v>
      </c>
      <c r="B618" s="8" t="s">
        <v>1333</v>
      </c>
      <c r="C618" s="12"/>
      <c r="D618" s="20">
        <f t="shared" si="36"/>
        <v>20</v>
      </c>
      <c r="E618" s="20">
        <f t="shared" si="37"/>
        <v>80</v>
      </c>
      <c r="F618" s="14">
        <v>5</v>
      </c>
      <c r="G618" s="15">
        <f t="shared" si="38"/>
        <v>5</v>
      </c>
      <c r="H618" s="8" t="str">
        <f t="shared" si="39"/>
        <v>Yes</v>
      </c>
      <c r="I618" s="23">
        <v>1</v>
      </c>
      <c r="J618" s="12" t="s">
        <v>4393</v>
      </c>
    </row>
    <row r="619" spans="1:10" x14ac:dyDescent="0.4">
      <c r="A619" s="12" t="s">
        <v>1334</v>
      </c>
      <c r="B619" s="8" t="s">
        <v>1335</v>
      </c>
      <c r="C619" s="12"/>
      <c r="D619" s="20">
        <f t="shared" si="36"/>
        <v>40</v>
      </c>
      <c r="E619" s="20">
        <f t="shared" si="37"/>
        <v>60</v>
      </c>
      <c r="F619" s="14">
        <v>2.5</v>
      </c>
      <c r="G619" s="15">
        <f t="shared" si="38"/>
        <v>2.5</v>
      </c>
      <c r="H619" s="8" t="str">
        <f t="shared" si="39"/>
        <v>Yes</v>
      </c>
      <c r="I619" s="23">
        <v>1</v>
      </c>
      <c r="J619" s="12" t="s">
        <v>4394</v>
      </c>
    </row>
    <row r="620" spans="1:10" x14ac:dyDescent="0.4">
      <c r="A620" s="12" t="s">
        <v>1336</v>
      </c>
      <c r="B620" s="8" t="s">
        <v>1337</v>
      </c>
      <c r="C620" s="12"/>
      <c r="D620" s="20">
        <f t="shared" si="36"/>
        <v>20</v>
      </c>
      <c r="E620" s="20">
        <f t="shared" si="37"/>
        <v>80</v>
      </c>
      <c r="F620" s="14">
        <v>5</v>
      </c>
      <c r="G620" s="15">
        <f t="shared" si="38"/>
        <v>5</v>
      </c>
      <c r="H620" s="8" t="str">
        <f t="shared" si="39"/>
        <v>Yes</v>
      </c>
      <c r="I620" s="23">
        <v>1</v>
      </c>
      <c r="J620" s="12" t="s">
        <v>4395</v>
      </c>
    </row>
    <row r="621" spans="1:10" x14ac:dyDescent="0.4">
      <c r="A621" s="12" t="s">
        <v>1342</v>
      </c>
      <c r="B621" s="8" t="s">
        <v>1343</v>
      </c>
      <c r="C621" s="12"/>
      <c r="D621" s="20">
        <f t="shared" si="36"/>
        <v>26.525198938992041</v>
      </c>
      <c r="E621" s="20">
        <f t="shared" si="37"/>
        <v>73.474801061007952</v>
      </c>
      <c r="F621" s="14">
        <v>3.77</v>
      </c>
      <c r="G621" s="15">
        <f t="shared" si="38"/>
        <v>3.77</v>
      </c>
      <c r="H621" s="8" t="str">
        <f t="shared" si="39"/>
        <v>Yes</v>
      </c>
      <c r="I621" s="23">
        <v>1</v>
      </c>
      <c r="J621" s="12" t="s">
        <v>4396</v>
      </c>
    </row>
    <row r="622" spans="1:10" x14ac:dyDescent="0.4">
      <c r="A622" s="12" t="s">
        <v>1344</v>
      </c>
      <c r="B622" s="8" t="s">
        <v>1345</v>
      </c>
      <c r="C622" s="12"/>
      <c r="D622" s="20">
        <f t="shared" si="36"/>
        <v>26.525198938992041</v>
      </c>
      <c r="E622" s="20">
        <f t="shared" si="37"/>
        <v>73.474801061007952</v>
      </c>
      <c r="F622" s="14">
        <v>3.77</v>
      </c>
      <c r="G622" s="15">
        <f t="shared" si="38"/>
        <v>3.77</v>
      </c>
      <c r="H622" s="8" t="str">
        <f t="shared" si="39"/>
        <v>Yes</v>
      </c>
      <c r="I622" s="23">
        <v>1</v>
      </c>
      <c r="J622" s="12" t="s">
        <v>4397</v>
      </c>
    </row>
    <row r="623" spans="1:10" x14ac:dyDescent="0.4">
      <c r="A623" s="16" t="s">
        <v>4398</v>
      </c>
      <c r="B623" s="16"/>
      <c r="C623" s="16"/>
      <c r="D623" s="21">
        <f t="shared" si="36"/>
        <v>100</v>
      </c>
      <c r="E623" s="21">
        <f t="shared" si="37"/>
        <v>0</v>
      </c>
      <c r="F623" s="18">
        <v>1</v>
      </c>
      <c r="G623" s="19">
        <f t="shared" si="38"/>
        <v>1</v>
      </c>
      <c r="H623" s="9" t="str">
        <f t="shared" si="39"/>
        <v>No — 0% funding</v>
      </c>
      <c r="I623" s="22">
        <v>0.1</v>
      </c>
      <c r="J623" s="16" t="s">
        <v>4399</v>
      </c>
    </row>
    <row r="624" spans="1:10" x14ac:dyDescent="0.4">
      <c r="A624" s="12" t="s">
        <v>1346</v>
      </c>
      <c r="B624" s="8" t="s">
        <v>1347</v>
      </c>
      <c r="C624" s="12"/>
      <c r="D624" s="20">
        <f t="shared" si="36"/>
        <v>26.525198938992041</v>
      </c>
      <c r="E624" s="20">
        <f t="shared" si="37"/>
        <v>73.474801061007952</v>
      </c>
      <c r="F624" s="14">
        <v>3.77</v>
      </c>
      <c r="G624" s="15">
        <f t="shared" si="38"/>
        <v>3.77</v>
      </c>
      <c r="H624" s="8" t="str">
        <f t="shared" si="39"/>
        <v>Yes</v>
      </c>
      <c r="I624" s="23">
        <v>1</v>
      </c>
      <c r="J624" s="12" t="s">
        <v>4400</v>
      </c>
    </row>
    <row r="625" spans="1:10" x14ac:dyDescent="0.4">
      <c r="A625" s="12" t="s">
        <v>1348</v>
      </c>
      <c r="B625" s="8" t="s">
        <v>1349</v>
      </c>
      <c r="C625" s="12"/>
      <c r="D625" s="20">
        <f t="shared" si="36"/>
        <v>35.087719298245609</v>
      </c>
      <c r="E625" s="20">
        <f t="shared" si="37"/>
        <v>64.912280701754383</v>
      </c>
      <c r="F625" s="14">
        <v>2.85</v>
      </c>
      <c r="G625" s="15">
        <f t="shared" si="38"/>
        <v>2.8500000000000005</v>
      </c>
      <c r="H625" s="8" t="str">
        <f t="shared" si="39"/>
        <v>Yes</v>
      </c>
      <c r="I625" s="23">
        <v>10</v>
      </c>
      <c r="J625" s="12" t="s">
        <v>4401</v>
      </c>
    </row>
    <row r="626" spans="1:10" x14ac:dyDescent="0.4">
      <c r="A626" s="16" t="s">
        <v>1350</v>
      </c>
      <c r="B626" s="9" t="s">
        <v>1351</v>
      </c>
      <c r="C626" s="16"/>
      <c r="D626" s="21">
        <f t="shared" si="36"/>
        <v>100</v>
      </c>
      <c r="E626" s="21">
        <f t="shared" si="37"/>
        <v>0</v>
      </c>
      <c r="F626" s="18">
        <v>1</v>
      </c>
      <c r="G626" s="19">
        <f t="shared" si="38"/>
        <v>1</v>
      </c>
      <c r="H626" s="9" t="str">
        <f t="shared" si="39"/>
        <v>No — 0% funding</v>
      </c>
      <c r="I626" s="22">
        <v>0.1</v>
      </c>
      <c r="J626" s="16" t="s">
        <v>4402</v>
      </c>
    </row>
    <row r="627" spans="1:10" x14ac:dyDescent="0.4">
      <c r="A627" s="12" t="s">
        <v>1352</v>
      </c>
      <c r="B627" s="8" t="s">
        <v>1353</v>
      </c>
      <c r="C627" s="12"/>
      <c r="D627" s="20">
        <f t="shared" si="36"/>
        <v>40</v>
      </c>
      <c r="E627" s="20">
        <f t="shared" si="37"/>
        <v>60</v>
      </c>
      <c r="F627" s="14">
        <v>2.5</v>
      </c>
      <c r="G627" s="15">
        <f t="shared" si="38"/>
        <v>2.5</v>
      </c>
      <c r="H627" s="8" t="str">
        <f t="shared" si="39"/>
        <v>Yes</v>
      </c>
      <c r="I627" s="23">
        <v>1</v>
      </c>
      <c r="J627" s="12" t="s">
        <v>4403</v>
      </c>
    </row>
    <row r="628" spans="1:10" x14ac:dyDescent="0.4">
      <c r="A628" s="16" t="s">
        <v>1354</v>
      </c>
      <c r="B628" s="9" t="s">
        <v>1355</v>
      </c>
      <c r="C628" s="16"/>
      <c r="D628" s="21">
        <f t="shared" si="36"/>
        <v>100</v>
      </c>
      <c r="E628" s="21">
        <f t="shared" si="37"/>
        <v>0</v>
      </c>
      <c r="F628" s="18">
        <v>1</v>
      </c>
      <c r="G628" s="19">
        <f t="shared" si="38"/>
        <v>1</v>
      </c>
      <c r="H628" s="9" t="str">
        <f t="shared" si="39"/>
        <v>No — 0% funding</v>
      </c>
      <c r="I628" s="22">
        <v>0.1</v>
      </c>
      <c r="J628" s="16" t="s">
        <v>4404</v>
      </c>
    </row>
    <row r="629" spans="1:10" x14ac:dyDescent="0.4">
      <c r="A629" s="12" t="s">
        <v>1356</v>
      </c>
      <c r="B629" s="8" t="s">
        <v>1357</v>
      </c>
      <c r="C629" s="12"/>
      <c r="D629" s="20">
        <f t="shared" si="36"/>
        <v>34.965034965034967</v>
      </c>
      <c r="E629" s="20">
        <f t="shared" si="37"/>
        <v>65.03496503496504</v>
      </c>
      <c r="F629" s="14">
        <v>2.86</v>
      </c>
      <c r="G629" s="15">
        <f t="shared" si="38"/>
        <v>2.86</v>
      </c>
      <c r="H629" s="8" t="str">
        <f t="shared" si="39"/>
        <v>Yes</v>
      </c>
      <c r="I629" s="23">
        <v>2</v>
      </c>
      <c r="J629" s="12" t="s">
        <v>4405</v>
      </c>
    </row>
    <row r="630" spans="1:10" x14ac:dyDescent="0.4">
      <c r="A630" s="12" t="s">
        <v>1358</v>
      </c>
      <c r="B630" s="8" t="s">
        <v>1359</v>
      </c>
      <c r="C630" s="12"/>
      <c r="D630" s="20">
        <f t="shared" si="36"/>
        <v>21.05263157894737</v>
      </c>
      <c r="E630" s="20">
        <f t="shared" si="37"/>
        <v>78.94736842105263</v>
      </c>
      <c r="F630" s="14">
        <v>4.75</v>
      </c>
      <c r="G630" s="15">
        <f t="shared" si="38"/>
        <v>4.75</v>
      </c>
      <c r="H630" s="8" t="str">
        <f t="shared" si="39"/>
        <v>Yes</v>
      </c>
      <c r="I630" s="23">
        <v>50</v>
      </c>
      <c r="J630" s="12" t="s">
        <v>4406</v>
      </c>
    </row>
    <row r="631" spans="1:10" x14ac:dyDescent="0.4">
      <c r="A631" s="16" t="s">
        <v>1360</v>
      </c>
      <c r="B631" s="9" t="s">
        <v>1361</v>
      </c>
      <c r="C631" s="16"/>
      <c r="D631" s="21">
        <f t="shared" si="36"/>
        <v>100</v>
      </c>
      <c r="E631" s="21">
        <f t="shared" si="37"/>
        <v>0</v>
      </c>
      <c r="F631" s="18">
        <v>1</v>
      </c>
      <c r="G631" s="19">
        <f t="shared" si="38"/>
        <v>1</v>
      </c>
      <c r="H631" s="9" t="str">
        <f t="shared" si="39"/>
        <v>No — 0% funding</v>
      </c>
      <c r="I631" s="22">
        <v>0.1</v>
      </c>
      <c r="J631" s="16" t="s">
        <v>4407</v>
      </c>
    </row>
    <row r="632" spans="1:10" x14ac:dyDescent="0.4">
      <c r="A632" s="12" t="s">
        <v>1362</v>
      </c>
      <c r="B632" s="8" t="s">
        <v>1363</v>
      </c>
      <c r="C632" s="12"/>
      <c r="D632" s="20">
        <f t="shared" si="36"/>
        <v>34.965034965034967</v>
      </c>
      <c r="E632" s="20">
        <f t="shared" si="37"/>
        <v>65.03496503496504</v>
      </c>
      <c r="F632" s="14">
        <v>2.86</v>
      </c>
      <c r="G632" s="15">
        <f t="shared" si="38"/>
        <v>2.86</v>
      </c>
      <c r="H632" s="8" t="str">
        <f t="shared" si="39"/>
        <v>Yes</v>
      </c>
      <c r="I632" s="23">
        <v>10</v>
      </c>
      <c r="J632" s="12" t="s">
        <v>4408</v>
      </c>
    </row>
    <row r="633" spans="1:10" x14ac:dyDescent="0.4">
      <c r="A633" s="12" t="s">
        <v>1364</v>
      </c>
      <c r="B633" s="8" t="s">
        <v>1365</v>
      </c>
      <c r="C633" s="12"/>
      <c r="D633" s="20">
        <f t="shared" si="36"/>
        <v>38.759689922480618</v>
      </c>
      <c r="E633" s="20">
        <f t="shared" si="37"/>
        <v>61.240310077519382</v>
      </c>
      <c r="F633" s="14">
        <v>2.58</v>
      </c>
      <c r="G633" s="15">
        <f t="shared" si="38"/>
        <v>2.58</v>
      </c>
      <c r="H633" s="8" t="str">
        <f t="shared" si="39"/>
        <v>Yes</v>
      </c>
      <c r="I633" s="23">
        <v>10</v>
      </c>
      <c r="J633" s="12" t="s">
        <v>4409</v>
      </c>
    </row>
    <row r="634" spans="1:10" x14ac:dyDescent="0.4">
      <c r="A634" s="12" t="s">
        <v>1366</v>
      </c>
      <c r="B634" s="8" t="s">
        <v>1367</v>
      </c>
      <c r="C634" s="12"/>
      <c r="D634" s="20">
        <f t="shared" si="36"/>
        <v>40</v>
      </c>
      <c r="E634" s="20">
        <f t="shared" si="37"/>
        <v>60</v>
      </c>
      <c r="F634" s="14">
        <v>2.5</v>
      </c>
      <c r="G634" s="15">
        <f t="shared" si="38"/>
        <v>2.5</v>
      </c>
      <c r="H634" s="8" t="str">
        <f t="shared" si="39"/>
        <v>Yes</v>
      </c>
      <c r="I634" s="23">
        <v>1</v>
      </c>
      <c r="J634" s="12" t="s">
        <v>4410</v>
      </c>
    </row>
    <row r="635" spans="1:10" x14ac:dyDescent="0.4">
      <c r="A635" s="16" t="s">
        <v>1368</v>
      </c>
      <c r="B635" s="9" t="s">
        <v>1369</v>
      </c>
      <c r="C635" s="16"/>
      <c r="D635" s="21">
        <f t="shared" si="36"/>
        <v>100</v>
      </c>
      <c r="E635" s="21">
        <f t="shared" si="37"/>
        <v>0</v>
      </c>
      <c r="F635" s="18">
        <v>1</v>
      </c>
      <c r="G635" s="19">
        <f t="shared" si="38"/>
        <v>1</v>
      </c>
      <c r="H635" s="9" t="str">
        <f t="shared" si="39"/>
        <v>No — 0% funding</v>
      </c>
      <c r="I635" s="22">
        <v>0.1</v>
      </c>
      <c r="J635" s="16" t="s">
        <v>4411</v>
      </c>
    </row>
    <row r="636" spans="1:10" x14ac:dyDescent="0.4">
      <c r="A636" s="12" t="s">
        <v>1370</v>
      </c>
      <c r="B636" s="8" t="s">
        <v>1371</v>
      </c>
      <c r="C636" s="12"/>
      <c r="D636" s="20">
        <f t="shared" si="36"/>
        <v>35.460992907801419</v>
      </c>
      <c r="E636" s="20">
        <f t="shared" si="37"/>
        <v>64.539007092198574</v>
      </c>
      <c r="F636" s="14">
        <v>2.82</v>
      </c>
      <c r="G636" s="15">
        <f t="shared" si="38"/>
        <v>2.82</v>
      </c>
      <c r="H636" s="8" t="str">
        <f t="shared" si="39"/>
        <v>Yes</v>
      </c>
      <c r="I636" s="23">
        <v>2</v>
      </c>
      <c r="J636" s="12" t="s">
        <v>4412</v>
      </c>
    </row>
    <row r="637" spans="1:10" x14ac:dyDescent="0.4">
      <c r="A637" s="12" t="s">
        <v>1372</v>
      </c>
      <c r="B637" s="8" t="s">
        <v>1373</v>
      </c>
      <c r="C637" s="12"/>
      <c r="D637" s="20">
        <f t="shared" si="36"/>
        <v>40</v>
      </c>
      <c r="E637" s="20">
        <f t="shared" si="37"/>
        <v>60</v>
      </c>
      <c r="F637" s="14">
        <v>2.5</v>
      </c>
      <c r="G637" s="15">
        <f t="shared" si="38"/>
        <v>2.5</v>
      </c>
      <c r="H637" s="8" t="str">
        <f t="shared" si="39"/>
        <v>Yes</v>
      </c>
      <c r="I637" s="23">
        <v>1</v>
      </c>
      <c r="J637" s="12" t="s">
        <v>4413</v>
      </c>
    </row>
    <row r="638" spans="1:10" x14ac:dyDescent="0.4">
      <c r="A638" s="12" t="s">
        <v>1374</v>
      </c>
      <c r="B638" s="8" t="s">
        <v>1375</v>
      </c>
      <c r="C638" s="12"/>
      <c r="D638" s="20">
        <f t="shared" si="36"/>
        <v>22.222222222222221</v>
      </c>
      <c r="E638" s="20">
        <f t="shared" si="37"/>
        <v>77.777777777777771</v>
      </c>
      <c r="F638" s="14">
        <v>4.5</v>
      </c>
      <c r="G638" s="15">
        <f t="shared" si="38"/>
        <v>4.5</v>
      </c>
      <c r="H638" s="8" t="str">
        <f t="shared" si="39"/>
        <v>Yes</v>
      </c>
      <c r="I638" s="23">
        <v>50</v>
      </c>
      <c r="J638" s="12" t="s">
        <v>4414</v>
      </c>
    </row>
    <row r="639" spans="1:10" x14ac:dyDescent="0.4">
      <c r="A639" s="12" t="s">
        <v>1376</v>
      </c>
      <c r="B639" s="8" t="s">
        <v>1377</v>
      </c>
      <c r="C639" s="12"/>
      <c r="D639" s="20">
        <f t="shared" si="36"/>
        <v>38.610038610038615</v>
      </c>
      <c r="E639" s="20">
        <f t="shared" si="37"/>
        <v>61.389961389961385</v>
      </c>
      <c r="F639" s="14">
        <v>2.59</v>
      </c>
      <c r="G639" s="15">
        <f t="shared" si="38"/>
        <v>2.59</v>
      </c>
      <c r="H639" s="8" t="str">
        <f t="shared" si="39"/>
        <v>Yes</v>
      </c>
      <c r="I639" s="23">
        <v>5</v>
      </c>
      <c r="J639" s="12" t="s">
        <v>4415</v>
      </c>
    </row>
    <row r="640" spans="1:10" x14ac:dyDescent="0.4">
      <c r="A640" s="12" t="s">
        <v>1378</v>
      </c>
      <c r="B640" s="8" t="s">
        <v>1379</v>
      </c>
      <c r="C640" s="12"/>
      <c r="D640" s="20">
        <f t="shared" si="36"/>
        <v>40</v>
      </c>
      <c r="E640" s="20">
        <f t="shared" si="37"/>
        <v>60</v>
      </c>
      <c r="F640" s="14">
        <v>2.5</v>
      </c>
      <c r="G640" s="15">
        <f t="shared" si="38"/>
        <v>2.5</v>
      </c>
      <c r="H640" s="8" t="str">
        <f t="shared" si="39"/>
        <v>Yes</v>
      </c>
      <c r="I640" s="23">
        <v>1</v>
      </c>
      <c r="J640" s="12" t="s">
        <v>4416</v>
      </c>
    </row>
    <row r="641" spans="1:10" x14ac:dyDescent="0.4">
      <c r="A641" s="12" t="s">
        <v>1380</v>
      </c>
      <c r="B641" s="8" t="s">
        <v>1381</v>
      </c>
      <c r="C641" s="12"/>
      <c r="D641" s="20">
        <f t="shared" si="36"/>
        <v>25.188916876574307</v>
      </c>
      <c r="E641" s="20">
        <f t="shared" si="37"/>
        <v>74.811083123425689</v>
      </c>
      <c r="F641" s="14">
        <v>3.97</v>
      </c>
      <c r="G641" s="15">
        <f t="shared" si="38"/>
        <v>3.97</v>
      </c>
      <c r="H641" s="8" t="str">
        <f t="shared" si="39"/>
        <v>Yes</v>
      </c>
      <c r="I641" s="23">
        <v>25</v>
      </c>
      <c r="J641" s="12" t="s">
        <v>4417</v>
      </c>
    </row>
    <row r="642" spans="1:10" x14ac:dyDescent="0.4">
      <c r="A642" s="12" t="s">
        <v>1382</v>
      </c>
      <c r="B642" s="8" t="s">
        <v>1383</v>
      </c>
      <c r="C642" s="12"/>
      <c r="D642" s="20">
        <f t="shared" si="36"/>
        <v>20</v>
      </c>
      <c r="E642" s="20">
        <f t="shared" si="37"/>
        <v>80</v>
      </c>
      <c r="F642" s="14">
        <v>5</v>
      </c>
      <c r="G642" s="15">
        <f t="shared" si="38"/>
        <v>5</v>
      </c>
      <c r="H642" s="8" t="str">
        <f t="shared" si="39"/>
        <v>Yes</v>
      </c>
      <c r="I642" s="23">
        <v>75</v>
      </c>
      <c r="J642" s="12" t="s">
        <v>4418</v>
      </c>
    </row>
    <row r="643" spans="1:10" x14ac:dyDescent="0.4">
      <c r="A643" s="16" t="s">
        <v>1384</v>
      </c>
      <c r="B643" s="9" t="s">
        <v>1385</v>
      </c>
      <c r="C643" s="16"/>
      <c r="D643" s="21">
        <f t="shared" si="36"/>
        <v>100</v>
      </c>
      <c r="E643" s="21">
        <f t="shared" si="37"/>
        <v>0</v>
      </c>
      <c r="F643" s="18">
        <v>1</v>
      </c>
      <c r="G643" s="19">
        <f t="shared" si="38"/>
        <v>1</v>
      </c>
      <c r="H643" s="9" t="str">
        <f t="shared" si="39"/>
        <v>No — 0% funding</v>
      </c>
      <c r="I643" s="22">
        <v>0.1</v>
      </c>
      <c r="J643" s="16" t="s">
        <v>4419</v>
      </c>
    </row>
    <row r="644" spans="1:10" x14ac:dyDescent="0.4">
      <c r="A644" s="12" t="s">
        <v>1386</v>
      </c>
      <c r="B644" s="8" t="s">
        <v>1387</v>
      </c>
      <c r="C644" s="12"/>
      <c r="D644" s="20">
        <f t="shared" si="36"/>
        <v>30.03003003003003</v>
      </c>
      <c r="E644" s="20">
        <f t="shared" si="37"/>
        <v>69.969969969969966</v>
      </c>
      <c r="F644" s="14">
        <v>3.33</v>
      </c>
      <c r="G644" s="15">
        <f t="shared" si="38"/>
        <v>3.33</v>
      </c>
      <c r="H644" s="8" t="str">
        <f t="shared" si="39"/>
        <v>Yes</v>
      </c>
      <c r="I644" s="23">
        <v>10</v>
      </c>
      <c r="J644" s="12" t="s">
        <v>4420</v>
      </c>
    </row>
    <row r="645" spans="1:10" x14ac:dyDescent="0.4">
      <c r="A645" s="16" t="s">
        <v>1388</v>
      </c>
      <c r="B645" s="9" t="s">
        <v>1389</v>
      </c>
      <c r="C645" s="16"/>
      <c r="D645" s="21">
        <f t="shared" si="36"/>
        <v>100</v>
      </c>
      <c r="E645" s="21">
        <f t="shared" si="37"/>
        <v>0</v>
      </c>
      <c r="F645" s="18">
        <v>1</v>
      </c>
      <c r="G645" s="19">
        <f t="shared" si="38"/>
        <v>1</v>
      </c>
      <c r="H645" s="9" t="str">
        <f t="shared" si="39"/>
        <v>No — 0% funding</v>
      </c>
      <c r="I645" s="22">
        <v>0.1</v>
      </c>
      <c r="J645" s="16" t="s">
        <v>4421</v>
      </c>
    </row>
    <row r="646" spans="1:10" x14ac:dyDescent="0.4">
      <c r="A646" s="12" t="s">
        <v>1390</v>
      </c>
      <c r="B646" s="8" t="s">
        <v>1391</v>
      </c>
      <c r="C646" s="12"/>
      <c r="D646" s="20">
        <f t="shared" ref="D646:D709" si="40">IFERROR(100/F646,"")</f>
        <v>40</v>
      </c>
      <c r="E646" s="20">
        <f t="shared" ref="E646:E709" si="41">100-D646</f>
        <v>60</v>
      </c>
      <c r="F646" s="14">
        <v>2.5</v>
      </c>
      <c r="G646" s="15">
        <f t="shared" ref="G646:G709" si="42">IFERROR(100/D646,"")</f>
        <v>2.5</v>
      </c>
      <c r="H646" s="8" t="str">
        <f t="shared" ref="H646:H709" si="43">IF(E646&gt;0,"Yes","No — 0% funding")</f>
        <v>Yes</v>
      </c>
      <c r="I646" s="23">
        <v>1</v>
      </c>
      <c r="J646" s="12" t="s">
        <v>4422</v>
      </c>
    </row>
    <row r="647" spans="1:10" x14ac:dyDescent="0.4">
      <c r="A647" s="16" t="s">
        <v>1392</v>
      </c>
      <c r="B647" s="9" t="s">
        <v>1393</v>
      </c>
      <c r="C647" s="16"/>
      <c r="D647" s="21">
        <f t="shared" si="40"/>
        <v>100</v>
      </c>
      <c r="E647" s="21">
        <f t="shared" si="41"/>
        <v>0</v>
      </c>
      <c r="F647" s="18">
        <v>1</v>
      </c>
      <c r="G647" s="19">
        <f t="shared" si="42"/>
        <v>1</v>
      </c>
      <c r="H647" s="9" t="str">
        <f t="shared" si="43"/>
        <v>No — 0% funding</v>
      </c>
      <c r="I647" s="22">
        <v>0.1</v>
      </c>
      <c r="J647" s="16" t="s">
        <v>4423</v>
      </c>
    </row>
    <row r="648" spans="1:10" x14ac:dyDescent="0.4">
      <c r="A648" s="16" t="s">
        <v>4424</v>
      </c>
      <c r="B648" s="16"/>
      <c r="C648" s="16"/>
      <c r="D648" s="21">
        <f t="shared" si="40"/>
        <v>100</v>
      </c>
      <c r="E648" s="21">
        <f t="shared" si="41"/>
        <v>0</v>
      </c>
      <c r="F648" s="18">
        <v>1</v>
      </c>
      <c r="G648" s="19">
        <f t="shared" si="42"/>
        <v>1</v>
      </c>
      <c r="H648" s="9" t="str">
        <f t="shared" si="43"/>
        <v>No — 0% funding</v>
      </c>
      <c r="I648" s="22">
        <v>0.1</v>
      </c>
      <c r="J648" s="16" t="s">
        <v>4425</v>
      </c>
    </row>
    <row r="649" spans="1:10" x14ac:dyDescent="0.4">
      <c r="A649" s="16" t="s">
        <v>1394</v>
      </c>
      <c r="B649" s="9" t="s">
        <v>1395</v>
      </c>
      <c r="C649" s="16"/>
      <c r="D649" s="21">
        <f t="shared" si="40"/>
        <v>100</v>
      </c>
      <c r="E649" s="21">
        <f t="shared" si="41"/>
        <v>0</v>
      </c>
      <c r="F649" s="18">
        <v>1</v>
      </c>
      <c r="G649" s="19">
        <f t="shared" si="42"/>
        <v>1</v>
      </c>
      <c r="H649" s="9" t="str">
        <f t="shared" si="43"/>
        <v>No — 0% funding</v>
      </c>
      <c r="I649" s="22">
        <v>0.1</v>
      </c>
      <c r="J649" s="16" t="s">
        <v>4426</v>
      </c>
    </row>
    <row r="650" spans="1:10" x14ac:dyDescent="0.4">
      <c r="A650" s="12" t="s">
        <v>1396</v>
      </c>
      <c r="B650" s="8" t="s">
        <v>1397</v>
      </c>
      <c r="C650" s="12"/>
      <c r="D650" s="20">
        <f t="shared" si="40"/>
        <v>40</v>
      </c>
      <c r="E650" s="20">
        <f t="shared" si="41"/>
        <v>60</v>
      </c>
      <c r="F650" s="14">
        <v>2.5</v>
      </c>
      <c r="G650" s="15">
        <f t="shared" si="42"/>
        <v>2.5</v>
      </c>
      <c r="H650" s="8" t="str">
        <f t="shared" si="43"/>
        <v>Yes</v>
      </c>
      <c r="I650" s="23">
        <v>1</v>
      </c>
      <c r="J650" s="12" t="s">
        <v>4427</v>
      </c>
    </row>
    <row r="651" spans="1:10" x14ac:dyDescent="0.4">
      <c r="A651" s="12" t="s">
        <v>1398</v>
      </c>
      <c r="B651" s="8" t="s">
        <v>1399</v>
      </c>
      <c r="C651" s="12"/>
      <c r="D651" s="20">
        <f t="shared" si="40"/>
        <v>25</v>
      </c>
      <c r="E651" s="20">
        <f t="shared" si="41"/>
        <v>75</v>
      </c>
      <c r="F651" s="14">
        <v>4</v>
      </c>
      <c r="G651" s="15">
        <f t="shared" si="42"/>
        <v>4</v>
      </c>
      <c r="H651" s="8" t="str">
        <f t="shared" si="43"/>
        <v>Yes</v>
      </c>
      <c r="I651" s="23">
        <v>1</v>
      </c>
      <c r="J651" s="12" t="s">
        <v>4428</v>
      </c>
    </row>
    <row r="652" spans="1:10" x14ac:dyDescent="0.4">
      <c r="A652" s="12" t="s">
        <v>1400</v>
      </c>
      <c r="B652" s="8" t="s">
        <v>1401</v>
      </c>
      <c r="C652" s="12"/>
      <c r="D652" s="20">
        <f t="shared" si="40"/>
        <v>33.333333333333336</v>
      </c>
      <c r="E652" s="20">
        <f t="shared" si="41"/>
        <v>66.666666666666657</v>
      </c>
      <c r="F652" s="14">
        <v>3</v>
      </c>
      <c r="G652" s="15">
        <f t="shared" si="42"/>
        <v>3</v>
      </c>
      <c r="H652" s="8" t="str">
        <f t="shared" si="43"/>
        <v>Yes</v>
      </c>
      <c r="I652" s="23">
        <v>5</v>
      </c>
      <c r="J652" s="12" t="s">
        <v>4429</v>
      </c>
    </row>
    <row r="653" spans="1:10" x14ac:dyDescent="0.4">
      <c r="A653" s="12" t="s">
        <v>1402</v>
      </c>
      <c r="B653" s="8" t="s">
        <v>1403</v>
      </c>
      <c r="C653" s="12"/>
      <c r="D653" s="20">
        <f t="shared" si="40"/>
        <v>32.051282051282051</v>
      </c>
      <c r="E653" s="20">
        <f t="shared" si="41"/>
        <v>67.948717948717956</v>
      </c>
      <c r="F653" s="14">
        <v>3.12</v>
      </c>
      <c r="G653" s="15">
        <f t="shared" si="42"/>
        <v>3.12</v>
      </c>
      <c r="H653" s="8" t="str">
        <f t="shared" si="43"/>
        <v>Yes</v>
      </c>
      <c r="I653" s="23">
        <v>5</v>
      </c>
      <c r="J653" s="12" t="s">
        <v>4430</v>
      </c>
    </row>
    <row r="654" spans="1:10" x14ac:dyDescent="0.4">
      <c r="A654" s="12" t="s">
        <v>1404</v>
      </c>
      <c r="B654" s="8" t="s">
        <v>1405</v>
      </c>
      <c r="C654" s="12"/>
      <c r="D654" s="20">
        <f t="shared" si="40"/>
        <v>30.03003003003003</v>
      </c>
      <c r="E654" s="20">
        <f t="shared" si="41"/>
        <v>69.969969969969966</v>
      </c>
      <c r="F654" s="14">
        <v>3.33</v>
      </c>
      <c r="G654" s="15">
        <f t="shared" si="42"/>
        <v>3.33</v>
      </c>
      <c r="H654" s="8" t="str">
        <f t="shared" si="43"/>
        <v>Yes</v>
      </c>
      <c r="I654" s="23">
        <v>10</v>
      </c>
      <c r="J654" s="12" t="s">
        <v>4431</v>
      </c>
    </row>
    <row r="655" spans="1:10" x14ac:dyDescent="0.4">
      <c r="A655" s="16" t="s">
        <v>1406</v>
      </c>
      <c r="B655" s="9" t="s">
        <v>1407</v>
      </c>
      <c r="C655" s="16"/>
      <c r="D655" s="21">
        <f t="shared" si="40"/>
        <v>100</v>
      </c>
      <c r="E655" s="21">
        <f t="shared" si="41"/>
        <v>0</v>
      </c>
      <c r="F655" s="18">
        <v>1</v>
      </c>
      <c r="G655" s="19">
        <f t="shared" si="42"/>
        <v>1</v>
      </c>
      <c r="H655" s="9" t="str">
        <f t="shared" si="43"/>
        <v>No — 0% funding</v>
      </c>
      <c r="I655" s="22">
        <v>0.1</v>
      </c>
      <c r="J655" s="16" t="s">
        <v>4432</v>
      </c>
    </row>
    <row r="656" spans="1:10" x14ac:dyDescent="0.4">
      <c r="A656" s="12" t="s">
        <v>1410</v>
      </c>
      <c r="B656" s="8" t="s">
        <v>1411</v>
      </c>
      <c r="C656" s="12"/>
      <c r="D656" s="20">
        <f t="shared" si="40"/>
        <v>40</v>
      </c>
      <c r="E656" s="20">
        <f t="shared" si="41"/>
        <v>60</v>
      </c>
      <c r="F656" s="14">
        <v>2.5</v>
      </c>
      <c r="G656" s="15">
        <f t="shared" si="42"/>
        <v>2.5</v>
      </c>
      <c r="H656" s="8" t="str">
        <f t="shared" si="43"/>
        <v>Yes</v>
      </c>
      <c r="I656" s="23">
        <v>1</v>
      </c>
      <c r="J656" s="12" t="s">
        <v>4433</v>
      </c>
    </row>
    <row r="657" spans="1:10" x14ac:dyDescent="0.4">
      <c r="A657" s="12" t="s">
        <v>1412</v>
      </c>
      <c r="B657" s="8" t="s">
        <v>1413</v>
      </c>
      <c r="C657" s="12"/>
      <c r="D657" s="20">
        <f t="shared" si="40"/>
        <v>34.965034965034967</v>
      </c>
      <c r="E657" s="20">
        <f t="shared" si="41"/>
        <v>65.03496503496504</v>
      </c>
      <c r="F657" s="14">
        <v>2.86</v>
      </c>
      <c r="G657" s="15">
        <f t="shared" si="42"/>
        <v>2.86</v>
      </c>
      <c r="H657" s="8" t="str">
        <f t="shared" si="43"/>
        <v>Yes</v>
      </c>
      <c r="I657" s="23">
        <v>2</v>
      </c>
      <c r="J657" s="12" t="s">
        <v>4434</v>
      </c>
    </row>
    <row r="658" spans="1:10" x14ac:dyDescent="0.4">
      <c r="A658" s="12" t="s">
        <v>1414</v>
      </c>
      <c r="B658" s="8" t="s">
        <v>1415</v>
      </c>
      <c r="C658" s="12"/>
      <c r="D658" s="20">
        <f t="shared" si="40"/>
        <v>38.022813688212928</v>
      </c>
      <c r="E658" s="20">
        <f t="shared" si="41"/>
        <v>61.977186311787072</v>
      </c>
      <c r="F658" s="14">
        <v>2.63</v>
      </c>
      <c r="G658" s="15">
        <f t="shared" si="42"/>
        <v>2.63</v>
      </c>
      <c r="H658" s="8" t="str">
        <f t="shared" si="43"/>
        <v>Yes</v>
      </c>
      <c r="I658" s="23">
        <v>2</v>
      </c>
      <c r="J658" s="12" t="s">
        <v>4435</v>
      </c>
    </row>
    <row r="659" spans="1:10" x14ac:dyDescent="0.4">
      <c r="A659" s="12" t="s">
        <v>1416</v>
      </c>
      <c r="B659" s="8" t="s">
        <v>1417</v>
      </c>
      <c r="C659" s="12"/>
      <c r="D659" s="20">
        <f t="shared" si="40"/>
        <v>32.679738562091501</v>
      </c>
      <c r="E659" s="20">
        <f t="shared" si="41"/>
        <v>67.320261437908499</v>
      </c>
      <c r="F659" s="14">
        <v>3.06</v>
      </c>
      <c r="G659" s="15">
        <f t="shared" si="42"/>
        <v>3.06</v>
      </c>
      <c r="H659" s="8" t="str">
        <f t="shared" si="43"/>
        <v>Yes</v>
      </c>
      <c r="I659" s="23">
        <v>10</v>
      </c>
      <c r="J659" s="12" t="s">
        <v>4436</v>
      </c>
    </row>
    <row r="660" spans="1:10" x14ac:dyDescent="0.4">
      <c r="A660" s="16" t="s">
        <v>1418</v>
      </c>
      <c r="B660" s="9" t="s">
        <v>1419</v>
      </c>
      <c r="C660" s="16"/>
      <c r="D660" s="21">
        <f t="shared" si="40"/>
        <v>100</v>
      </c>
      <c r="E660" s="21">
        <f t="shared" si="41"/>
        <v>0</v>
      </c>
      <c r="F660" s="18">
        <v>1</v>
      </c>
      <c r="G660" s="19">
        <f t="shared" si="42"/>
        <v>1</v>
      </c>
      <c r="H660" s="9" t="str">
        <f t="shared" si="43"/>
        <v>No — 0% funding</v>
      </c>
      <c r="I660" s="22">
        <v>0.1</v>
      </c>
      <c r="J660" s="16" t="s">
        <v>4437</v>
      </c>
    </row>
    <row r="661" spans="1:10" x14ac:dyDescent="0.4">
      <c r="A661" s="12" t="s">
        <v>1420</v>
      </c>
      <c r="B661" s="8" t="s">
        <v>1421</v>
      </c>
      <c r="C661" s="12"/>
      <c r="D661" s="20">
        <f t="shared" si="40"/>
        <v>21.739130434782609</v>
      </c>
      <c r="E661" s="20">
        <f t="shared" si="41"/>
        <v>78.260869565217391</v>
      </c>
      <c r="F661" s="14">
        <v>4.5999999999999996</v>
      </c>
      <c r="G661" s="15">
        <f t="shared" si="42"/>
        <v>4.5999999999999996</v>
      </c>
      <c r="H661" s="8" t="str">
        <f t="shared" si="43"/>
        <v>Yes</v>
      </c>
      <c r="I661" s="23">
        <v>50</v>
      </c>
      <c r="J661" s="12" t="s">
        <v>4438</v>
      </c>
    </row>
    <row r="662" spans="1:10" x14ac:dyDescent="0.4">
      <c r="A662" s="16" t="s">
        <v>1422</v>
      </c>
      <c r="B662" s="9" t="s">
        <v>1423</v>
      </c>
      <c r="C662" s="16"/>
      <c r="D662" s="21">
        <f t="shared" si="40"/>
        <v>100</v>
      </c>
      <c r="E662" s="21">
        <f t="shared" si="41"/>
        <v>0</v>
      </c>
      <c r="F662" s="18">
        <v>1</v>
      </c>
      <c r="G662" s="19">
        <f t="shared" si="42"/>
        <v>1</v>
      </c>
      <c r="H662" s="9" t="str">
        <f t="shared" si="43"/>
        <v>No — 0% funding</v>
      </c>
      <c r="I662" s="22">
        <v>0.1</v>
      </c>
      <c r="J662" s="16" t="s">
        <v>4439</v>
      </c>
    </row>
    <row r="663" spans="1:10" x14ac:dyDescent="0.4">
      <c r="A663" s="12" t="s">
        <v>1424</v>
      </c>
      <c r="B663" s="8" t="s">
        <v>1425</v>
      </c>
      <c r="C663" s="12"/>
      <c r="D663" s="20">
        <f t="shared" si="40"/>
        <v>27.173913043478258</v>
      </c>
      <c r="E663" s="20">
        <f t="shared" si="41"/>
        <v>72.826086956521749</v>
      </c>
      <c r="F663" s="14">
        <v>3.68</v>
      </c>
      <c r="G663" s="15">
        <f t="shared" si="42"/>
        <v>3.68</v>
      </c>
      <c r="H663" s="8" t="str">
        <f t="shared" si="43"/>
        <v>Yes</v>
      </c>
      <c r="I663" s="23">
        <v>50</v>
      </c>
      <c r="J663" s="12" t="s">
        <v>4440</v>
      </c>
    </row>
    <row r="664" spans="1:10" x14ac:dyDescent="0.4">
      <c r="A664" s="12" t="s">
        <v>1426</v>
      </c>
      <c r="B664" s="8" t="s">
        <v>1427</v>
      </c>
      <c r="C664" s="12"/>
      <c r="D664" s="20">
        <f t="shared" si="40"/>
        <v>26.525198938992041</v>
      </c>
      <c r="E664" s="20">
        <f t="shared" si="41"/>
        <v>73.474801061007952</v>
      </c>
      <c r="F664" s="14">
        <v>3.77</v>
      </c>
      <c r="G664" s="15">
        <f t="shared" si="42"/>
        <v>3.77</v>
      </c>
      <c r="H664" s="8" t="str">
        <f t="shared" si="43"/>
        <v>Yes</v>
      </c>
      <c r="I664" s="23">
        <v>1</v>
      </c>
      <c r="J664" s="12" t="s">
        <v>4441</v>
      </c>
    </row>
    <row r="665" spans="1:10" x14ac:dyDescent="0.4">
      <c r="A665" s="12" t="s">
        <v>1428</v>
      </c>
      <c r="B665" s="8" t="s">
        <v>1429</v>
      </c>
      <c r="C665" s="12"/>
      <c r="D665" s="20">
        <f t="shared" si="40"/>
        <v>20</v>
      </c>
      <c r="E665" s="20">
        <f t="shared" si="41"/>
        <v>80</v>
      </c>
      <c r="F665" s="14">
        <v>5</v>
      </c>
      <c r="G665" s="15">
        <f t="shared" si="42"/>
        <v>5</v>
      </c>
      <c r="H665" s="8" t="str">
        <f t="shared" si="43"/>
        <v>Yes</v>
      </c>
      <c r="I665" s="23">
        <v>75</v>
      </c>
      <c r="J665" s="12" t="s">
        <v>4442</v>
      </c>
    </row>
    <row r="666" spans="1:10" x14ac:dyDescent="0.4">
      <c r="A666" s="12" t="s">
        <v>1430</v>
      </c>
      <c r="B666" s="8" t="s">
        <v>1431</v>
      </c>
      <c r="C666" s="12"/>
      <c r="D666" s="20">
        <f t="shared" si="40"/>
        <v>20.833333333333336</v>
      </c>
      <c r="E666" s="20">
        <f t="shared" si="41"/>
        <v>79.166666666666657</v>
      </c>
      <c r="F666" s="14">
        <v>4.8</v>
      </c>
      <c r="G666" s="15">
        <f t="shared" si="42"/>
        <v>4.8</v>
      </c>
      <c r="H666" s="8" t="str">
        <f t="shared" si="43"/>
        <v>Yes</v>
      </c>
      <c r="I666" s="23">
        <v>50</v>
      </c>
      <c r="J666" s="12" t="s">
        <v>4443</v>
      </c>
    </row>
    <row r="667" spans="1:10" x14ac:dyDescent="0.4">
      <c r="A667" s="12" t="s">
        <v>1432</v>
      </c>
      <c r="B667" s="8" t="s">
        <v>1433</v>
      </c>
      <c r="C667" s="12"/>
      <c r="D667" s="20">
        <f t="shared" si="40"/>
        <v>20.920502092050206</v>
      </c>
      <c r="E667" s="20">
        <f t="shared" si="41"/>
        <v>79.079497907949786</v>
      </c>
      <c r="F667" s="14">
        <v>4.78</v>
      </c>
      <c r="G667" s="15">
        <f t="shared" si="42"/>
        <v>4.78</v>
      </c>
      <c r="H667" s="8" t="str">
        <f t="shared" si="43"/>
        <v>Yes</v>
      </c>
      <c r="I667" s="23">
        <v>50</v>
      </c>
      <c r="J667" s="12" t="s">
        <v>4444</v>
      </c>
    </row>
    <row r="668" spans="1:10" x14ac:dyDescent="0.4">
      <c r="A668" s="12" t="s">
        <v>1434</v>
      </c>
      <c r="B668" s="8" t="s">
        <v>1435</v>
      </c>
      <c r="C668" s="12"/>
      <c r="D668" s="20">
        <f t="shared" si="40"/>
        <v>40.983606557377051</v>
      </c>
      <c r="E668" s="20">
        <f t="shared" si="41"/>
        <v>59.016393442622949</v>
      </c>
      <c r="F668" s="14">
        <v>2.44</v>
      </c>
      <c r="G668" s="15">
        <f t="shared" si="42"/>
        <v>2.44</v>
      </c>
      <c r="H668" s="8" t="str">
        <f t="shared" si="43"/>
        <v>Yes</v>
      </c>
      <c r="I668" s="23">
        <v>1</v>
      </c>
      <c r="J668" s="12" t="s">
        <v>4445</v>
      </c>
    </row>
    <row r="669" spans="1:10" x14ac:dyDescent="0.4">
      <c r="A669" s="12" t="s">
        <v>1436</v>
      </c>
      <c r="B669" s="8" t="s">
        <v>1437</v>
      </c>
      <c r="C669" s="12"/>
      <c r="D669" s="20">
        <f t="shared" si="40"/>
        <v>40</v>
      </c>
      <c r="E669" s="20">
        <f t="shared" si="41"/>
        <v>60</v>
      </c>
      <c r="F669" s="14">
        <v>2.5</v>
      </c>
      <c r="G669" s="15">
        <f t="shared" si="42"/>
        <v>2.5</v>
      </c>
      <c r="H669" s="8" t="str">
        <f t="shared" si="43"/>
        <v>Yes</v>
      </c>
      <c r="I669" s="23">
        <v>1</v>
      </c>
      <c r="J669" s="12" t="s">
        <v>4446</v>
      </c>
    </row>
    <row r="670" spans="1:10" x14ac:dyDescent="0.4">
      <c r="A670" s="12" t="s">
        <v>1438</v>
      </c>
      <c r="B670" s="8" t="s">
        <v>1439</v>
      </c>
      <c r="C670" s="12"/>
      <c r="D670" s="20">
        <f t="shared" si="40"/>
        <v>36.764705882352942</v>
      </c>
      <c r="E670" s="20">
        <f t="shared" si="41"/>
        <v>63.235294117647058</v>
      </c>
      <c r="F670" s="14">
        <v>2.72</v>
      </c>
      <c r="G670" s="15">
        <f t="shared" si="42"/>
        <v>2.7199999999999998</v>
      </c>
      <c r="H670" s="8" t="str">
        <f t="shared" si="43"/>
        <v>Yes</v>
      </c>
      <c r="I670" s="23">
        <v>10</v>
      </c>
      <c r="J670" s="12" t="s">
        <v>4447</v>
      </c>
    </row>
    <row r="671" spans="1:10" x14ac:dyDescent="0.4">
      <c r="A671" s="12" t="s">
        <v>1440</v>
      </c>
      <c r="B671" s="8" t="s">
        <v>1441</v>
      </c>
      <c r="C671" s="12"/>
      <c r="D671" s="20">
        <f t="shared" si="40"/>
        <v>30.3951367781155</v>
      </c>
      <c r="E671" s="20">
        <f t="shared" si="41"/>
        <v>69.6048632218845</v>
      </c>
      <c r="F671" s="14">
        <v>3.29</v>
      </c>
      <c r="G671" s="15">
        <f t="shared" si="42"/>
        <v>3.29</v>
      </c>
      <c r="H671" s="8" t="str">
        <f t="shared" si="43"/>
        <v>Yes</v>
      </c>
      <c r="I671" s="23">
        <v>5</v>
      </c>
      <c r="J671" s="12" t="s">
        <v>4448</v>
      </c>
    </row>
    <row r="672" spans="1:10" x14ac:dyDescent="0.4">
      <c r="A672" s="12" t="s">
        <v>1442</v>
      </c>
      <c r="B672" s="8" t="s">
        <v>1443</v>
      </c>
      <c r="C672" s="12"/>
      <c r="D672" s="20">
        <f t="shared" si="40"/>
        <v>23.201856148491881</v>
      </c>
      <c r="E672" s="20">
        <f t="shared" si="41"/>
        <v>76.798143851508115</v>
      </c>
      <c r="F672" s="14">
        <v>4.3099999999999996</v>
      </c>
      <c r="G672" s="15">
        <f t="shared" si="42"/>
        <v>4.3099999999999996</v>
      </c>
      <c r="H672" s="8" t="str">
        <f t="shared" si="43"/>
        <v>Yes</v>
      </c>
      <c r="I672" s="23">
        <v>50</v>
      </c>
      <c r="J672" s="12" t="s">
        <v>4449</v>
      </c>
    </row>
    <row r="673" spans="1:10" x14ac:dyDescent="0.4">
      <c r="A673" s="12" t="s">
        <v>1444</v>
      </c>
      <c r="B673" s="8" t="s">
        <v>1445</v>
      </c>
      <c r="C673" s="12"/>
      <c r="D673" s="20">
        <f t="shared" si="40"/>
        <v>20</v>
      </c>
      <c r="E673" s="20">
        <f t="shared" si="41"/>
        <v>80</v>
      </c>
      <c r="F673" s="14">
        <v>5</v>
      </c>
      <c r="G673" s="15">
        <f t="shared" si="42"/>
        <v>5</v>
      </c>
      <c r="H673" s="8" t="str">
        <f t="shared" si="43"/>
        <v>Yes</v>
      </c>
      <c r="I673" s="23">
        <v>1</v>
      </c>
      <c r="J673" s="12" t="s">
        <v>4450</v>
      </c>
    </row>
    <row r="674" spans="1:10" x14ac:dyDescent="0.4">
      <c r="A674" s="12" t="s">
        <v>1446</v>
      </c>
      <c r="B674" s="8" t="s">
        <v>1447</v>
      </c>
      <c r="C674" s="12"/>
      <c r="D674" s="20">
        <f t="shared" si="40"/>
        <v>30.03003003003003</v>
      </c>
      <c r="E674" s="20">
        <f t="shared" si="41"/>
        <v>69.969969969969966</v>
      </c>
      <c r="F674" s="14">
        <v>3.33</v>
      </c>
      <c r="G674" s="15">
        <f t="shared" si="42"/>
        <v>3.33</v>
      </c>
      <c r="H674" s="8" t="str">
        <f t="shared" si="43"/>
        <v>Yes</v>
      </c>
      <c r="I674" s="23">
        <v>5</v>
      </c>
      <c r="J674" s="12" t="s">
        <v>4451</v>
      </c>
    </row>
    <row r="675" spans="1:10" x14ac:dyDescent="0.4">
      <c r="A675" s="12" t="s">
        <v>1448</v>
      </c>
      <c r="B675" s="8" t="s">
        <v>1449</v>
      </c>
      <c r="C675" s="12"/>
      <c r="D675" s="20">
        <f t="shared" si="40"/>
        <v>40</v>
      </c>
      <c r="E675" s="20">
        <f t="shared" si="41"/>
        <v>60</v>
      </c>
      <c r="F675" s="14">
        <v>2.5</v>
      </c>
      <c r="G675" s="15">
        <f t="shared" si="42"/>
        <v>2.5</v>
      </c>
      <c r="H675" s="8" t="str">
        <f t="shared" si="43"/>
        <v>Yes</v>
      </c>
      <c r="I675" s="23">
        <v>1</v>
      </c>
      <c r="J675" s="12" t="s">
        <v>4452</v>
      </c>
    </row>
    <row r="676" spans="1:10" x14ac:dyDescent="0.4">
      <c r="A676" s="12" t="s">
        <v>1450</v>
      </c>
      <c r="B676" s="8" t="s">
        <v>1451</v>
      </c>
      <c r="C676" s="12"/>
      <c r="D676" s="20">
        <f t="shared" si="40"/>
        <v>40.48582995951417</v>
      </c>
      <c r="E676" s="20">
        <f t="shared" si="41"/>
        <v>59.51417004048583</v>
      </c>
      <c r="F676" s="14">
        <v>2.4700000000000002</v>
      </c>
      <c r="G676" s="15">
        <f t="shared" si="42"/>
        <v>2.4700000000000002</v>
      </c>
      <c r="H676" s="8" t="str">
        <f t="shared" si="43"/>
        <v>Yes</v>
      </c>
      <c r="I676" s="23">
        <v>5</v>
      </c>
      <c r="J676" s="12" t="s">
        <v>4453</v>
      </c>
    </row>
    <row r="677" spans="1:10" x14ac:dyDescent="0.4">
      <c r="A677" s="16" t="s">
        <v>1452</v>
      </c>
      <c r="B677" s="9" t="s">
        <v>1453</v>
      </c>
      <c r="C677" s="16"/>
      <c r="D677" s="21">
        <f t="shared" si="40"/>
        <v>100</v>
      </c>
      <c r="E677" s="21">
        <f t="shared" si="41"/>
        <v>0</v>
      </c>
      <c r="F677" s="18">
        <v>1</v>
      </c>
      <c r="G677" s="19">
        <f t="shared" si="42"/>
        <v>1</v>
      </c>
      <c r="H677" s="9" t="str">
        <f t="shared" si="43"/>
        <v>No — 0% funding</v>
      </c>
      <c r="I677" s="22">
        <v>0.1</v>
      </c>
      <c r="J677" s="16" t="s">
        <v>4454</v>
      </c>
    </row>
    <row r="678" spans="1:10" x14ac:dyDescent="0.4">
      <c r="A678" s="16" t="s">
        <v>1454</v>
      </c>
      <c r="B678" s="9" t="s">
        <v>1455</v>
      </c>
      <c r="C678" s="16"/>
      <c r="D678" s="21">
        <f t="shared" si="40"/>
        <v>100</v>
      </c>
      <c r="E678" s="21">
        <f t="shared" si="41"/>
        <v>0</v>
      </c>
      <c r="F678" s="18">
        <v>1</v>
      </c>
      <c r="G678" s="19">
        <f t="shared" si="42"/>
        <v>1</v>
      </c>
      <c r="H678" s="9" t="str">
        <f t="shared" si="43"/>
        <v>No — 0% funding</v>
      </c>
      <c r="I678" s="22">
        <v>0.1</v>
      </c>
      <c r="J678" s="16" t="s">
        <v>4455</v>
      </c>
    </row>
    <row r="679" spans="1:10" x14ac:dyDescent="0.4">
      <c r="A679" s="12" t="s">
        <v>1458</v>
      </c>
      <c r="B679" s="8" t="s">
        <v>1459</v>
      </c>
      <c r="C679" s="12"/>
      <c r="D679" s="20">
        <f t="shared" si="40"/>
        <v>32.467532467532465</v>
      </c>
      <c r="E679" s="20">
        <f t="shared" si="41"/>
        <v>67.532467532467535</v>
      </c>
      <c r="F679" s="14">
        <v>3.08</v>
      </c>
      <c r="G679" s="15">
        <f t="shared" si="42"/>
        <v>3.08</v>
      </c>
      <c r="H679" s="8" t="str">
        <f t="shared" si="43"/>
        <v>Yes</v>
      </c>
      <c r="I679" s="23">
        <v>5</v>
      </c>
      <c r="J679" s="12" t="s">
        <v>4456</v>
      </c>
    </row>
    <row r="680" spans="1:10" x14ac:dyDescent="0.4">
      <c r="A680" s="12" t="s">
        <v>1460</v>
      </c>
      <c r="B680" s="8" t="s">
        <v>1461</v>
      </c>
      <c r="C680" s="12"/>
      <c r="D680" s="20">
        <f t="shared" si="40"/>
        <v>30.03003003003003</v>
      </c>
      <c r="E680" s="20">
        <f t="shared" si="41"/>
        <v>69.969969969969966</v>
      </c>
      <c r="F680" s="14">
        <v>3.33</v>
      </c>
      <c r="G680" s="15">
        <f t="shared" si="42"/>
        <v>3.33</v>
      </c>
      <c r="H680" s="8" t="str">
        <f t="shared" si="43"/>
        <v>Yes</v>
      </c>
      <c r="I680" s="23">
        <v>10</v>
      </c>
      <c r="J680" s="12" t="s">
        <v>4457</v>
      </c>
    </row>
    <row r="681" spans="1:10" x14ac:dyDescent="0.4">
      <c r="A681" s="16" t="s">
        <v>1462</v>
      </c>
      <c r="B681" s="9" t="s">
        <v>1463</v>
      </c>
      <c r="C681" s="16"/>
      <c r="D681" s="21">
        <f t="shared" si="40"/>
        <v>100</v>
      </c>
      <c r="E681" s="21">
        <f t="shared" si="41"/>
        <v>0</v>
      </c>
      <c r="F681" s="18">
        <v>1</v>
      </c>
      <c r="G681" s="19">
        <f t="shared" si="42"/>
        <v>1</v>
      </c>
      <c r="H681" s="9" t="str">
        <f t="shared" si="43"/>
        <v>No — 0% funding</v>
      </c>
      <c r="I681" s="22">
        <v>0.1</v>
      </c>
      <c r="J681" s="16" t="s">
        <v>4458</v>
      </c>
    </row>
    <row r="682" spans="1:10" x14ac:dyDescent="0.4">
      <c r="A682" s="12" t="s">
        <v>1464</v>
      </c>
      <c r="B682" s="8" t="s">
        <v>1465</v>
      </c>
      <c r="C682" s="12"/>
      <c r="D682" s="20">
        <f t="shared" si="40"/>
        <v>34.965034965034967</v>
      </c>
      <c r="E682" s="20">
        <f t="shared" si="41"/>
        <v>65.03496503496504</v>
      </c>
      <c r="F682" s="14">
        <v>2.86</v>
      </c>
      <c r="G682" s="15">
        <f t="shared" si="42"/>
        <v>2.86</v>
      </c>
      <c r="H682" s="8" t="str">
        <f t="shared" si="43"/>
        <v>Yes</v>
      </c>
      <c r="I682" s="23">
        <v>10</v>
      </c>
      <c r="J682" s="12" t="s">
        <v>4459</v>
      </c>
    </row>
    <row r="683" spans="1:10" x14ac:dyDescent="0.4">
      <c r="A683" s="12" t="s">
        <v>1466</v>
      </c>
      <c r="B683" s="8" t="s">
        <v>1467</v>
      </c>
      <c r="C683" s="12"/>
      <c r="D683" s="20">
        <f t="shared" si="40"/>
        <v>36.101083032490976</v>
      </c>
      <c r="E683" s="20">
        <f t="shared" si="41"/>
        <v>63.898916967509024</v>
      </c>
      <c r="F683" s="14">
        <v>2.77</v>
      </c>
      <c r="G683" s="15">
        <f t="shared" si="42"/>
        <v>2.77</v>
      </c>
      <c r="H683" s="8" t="str">
        <f t="shared" si="43"/>
        <v>Yes</v>
      </c>
      <c r="I683" s="23">
        <v>2</v>
      </c>
      <c r="J683" s="12" t="s">
        <v>4460</v>
      </c>
    </row>
    <row r="684" spans="1:10" x14ac:dyDescent="0.4">
      <c r="A684" s="16" t="s">
        <v>1468</v>
      </c>
      <c r="B684" s="9" t="s">
        <v>1469</v>
      </c>
      <c r="C684" s="16"/>
      <c r="D684" s="21">
        <f t="shared" si="40"/>
        <v>100</v>
      </c>
      <c r="E684" s="21">
        <f t="shared" si="41"/>
        <v>0</v>
      </c>
      <c r="F684" s="18">
        <v>1</v>
      </c>
      <c r="G684" s="19">
        <f t="shared" si="42"/>
        <v>1</v>
      </c>
      <c r="H684" s="9" t="str">
        <f t="shared" si="43"/>
        <v>No — 0% funding</v>
      </c>
      <c r="I684" s="22">
        <v>0.1</v>
      </c>
      <c r="J684" s="16" t="s">
        <v>4461</v>
      </c>
    </row>
    <row r="685" spans="1:10" x14ac:dyDescent="0.4">
      <c r="A685" s="12" t="s">
        <v>1470</v>
      </c>
      <c r="B685" s="8" t="s">
        <v>1471</v>
      </c>
      <c r="C685" s="12"/>
      <c r="D685" s="20">
        <f t="shared" si="40"/>
        <v>31.645569620253163</v>
      </c>
      <c r="E685" s="20">
        <f t="shared" si="41"/>
        <v>68.354430379746844</v>
      </c>
      <c r="F685" s="14">
        <v>3.16</v>
      </c>
      <c r="G685" s="15">
        <f t="shared" si="42"/>
        <v>3.16</v>
      </c>
      <c r="H685" s="8" t="str">
        <f t="shared" si="43"/>
        <v>Yes</v>
      </c>
      <c r="I685" s="23">
        <v>10</v>
      </c>
      <c r="J685" s="12" t="s">
        <v>4462</v>
      </c>
    </row>
    <row r="686" spans="1:10" x14ac:dyDescent="0.4">
      <c r="A686" s="16" t="s">
        <v>1472</v>
      </c>
      <c r="B686" s="9" t="s">
        <v>1473</v>
      </c>
      <c r="C686" s="16"/>
      <c r="D686" s="21">
        <f t="shared" si="40"/>
        <v>100</v>
      </c>
      <c r="E686" s="21">
        <f t="shared" si="41"/>
        <v>0</v>
      </c>
      <c r="F686" s="18">
        <v>1</v>
      </c>
      <c r="G686" s="19">
        <f t="shared" si="42"/>
        <v>1</v>
      </c>
      <c r="H686" s="9" t="str">
        <f t="shared" si="43"/>
        <v>No — 0% funding</v>
      </c>
      <c r="I686" s="22">
        <v>0.1</v>
      </c>
      <c r="J686" s="16" t="s">
        <v>4463</v>
      </c>
    </row>
    <row r="687" spans="1:10" x14ac:dyDescent="0.4">
      <c r="A687" s="12" t="s">
        <v>1474</v>
      </c>
      <c r="B687" s="8" t="s">
        <v>1475</v>
      </c>
      <c r="C687" s="12"/>
      <c r="D687" s="20">
        <f t="shared" si="40"/>
        <v>37.037037037037038</v>
      </c>
      <c r="E687" s="20">
        <f t="shared" si="41"/>
        <v>62.962962962962962</v>
      </c>
      <c r="F687" s="14">
        <v>2.7</v>
      </c>
      <c r="G687" s="15">
        <f t="shared" si="42"/>
        <v>2.6999999999999997</v>
      </c>
      <c r="H687" s="8" t="str">
        <f t="shared" si="43"/>
        <v>Yes</v>
      </c>
      <c r="I687" s="23">
        <v>5</v>
      </c>
      <c r="J687" s="12" t="s">
        <v>4464</v>
      </c>
    </row>
    <row r="688" spans="1:10" x14ac:dyDescent="0.4">
      <c r="A688" s="16" t="s">
        <v>1478</v>
      </c>
      <c r="B688" s="9" t="s">
        <v>1479</v>
      </c>
      <c r="C688" s="16"/>
      <c r="D688" s="21">
        <f t="shared" si="40"/>
        <v>100</v>
      </c>
      <c r="E688" s="21">
        <f t="shared" si="41"/>
        <v>0</v>
      </c>
      <c r="F688" s="18">
        <v>1</v>
      </c>
      <c r="G688" s="19">
        <f t="shared" si="42"/>
        <v>1</v>
      </c>
      <c r="H688" s="9" t="str">
        <f t="shared" si="43"/>
        <v>No — 0% funding</v>
      </c>
      <c r="I688" s="22">
        <v>0.1</v>
      </c>
      <c r="J688" s="16" t="s">
        <v>4465</v>
      </c>
    </row>
    <row r="689" spans="1:10" x14ac:dyDescent="0.4">
      <c r="A689" s="12" t="s">
        <v>1480</v>
      </c>
      <c r="B689" s="8" t="s">
        <v>1481</v>
      </c>
      <c r="C689" s="12"/>
      <c r="D689" s="20">
        <f t="shared" si="40"/>
        <v>34.965034965034967</v>
      </c>
      <c r="E689" s="20">
        <f t="shared" si="41"/>
        <v>65.03496503496504</v>
      </c>
      <c r="F689" s="14">
        <v>2.86</v>
      </c>
      <c r="G689" s="15">
        <f t="shared" si="42"/>
        <v>2.86</v>
      </c>
      <c r="H689" s="8" t="str">
        <f t="shared" si="43"/>
        <v>Yes</v>
      </c>
      <c r="I689" s="23">
        <v>2</v>
      </c>
      <c r="J689" s="12" t="s">
        <v>4466</v>
      </c>
    </row>
    <row r="690" spans="1:10" x14ac:dyDescent="0.4">
      <c r="A690" s="12" t="s">
        <v>1482</v>
      </c>
      <c r="B690" s="8" t="s">
        <v>1483</v>
      </c>
      <c r="C690" s="12"/>
      <c r="D690" s="20">
        <f t="shared" si="40"/>
        <v>21.413276231263385</v>
      </c>
      <c r="E690" s="20">
        <f t="shared" si="41"/>
        <v>78.586723768736618</v>
      </c>
      <c r="F690" s="14">
        <v>4.67</v>
      </c>
      <c r="G690" s="15">
        <f t="shared" si="42"/>
        <v>4.67</v>
      </c>
      <c r="H690" s="8" t="str">
        <f t="shared" si="43"/>
        <v>Yes</v>
      </c>
      <c r="I690" s="23">
        <v>50</v>
      </c>
      <c r="J690" s="12" t="s">
        <v>4467</v>
      </c>
    </row>
    <row r="691" spans="1:10" x14ac:dyDescent="0.4">
      <c r="A691" s="12" t="s">
        <v>1484</v>
      </c>
      <c r="B691" s="8" t="s">
        <v>1485</v>
      </c>
      <c r="C691" s="12"/>
      <c r="D691" s="20">
        <f t="shared" si="40"/>
        <v>31.645569620253163</v>
      </c>
      <c r="E691" s="20">
        <f t="shared" si="41"/>
        <v>68.354430379746844</v>
      </c>
      <c r="F691" s="14">
        <v>3.16</v>
      </c>
      <c r="G691" s="15">
        <f t="shared" si="42"/>
        <v>3.16</v>
      </c>
      <c r="H691" s="8" t="str">
        <f t="shared" si="43"/>
        <v>Yes</v>
      </c>
      <c r="I691" s="23">
        <v>5</v>
      </c>
      <c r="J691" s="12" t="s">
        <v>4468</v>
      </c>
    </row>
    <row r="692" spans="1:10" x14ac:dyDescent="0.4">
      <c r="A692" s="12" t="s">
        <v>1486</v>
      </c>
      <c r="B692" s="8" t="s">
        <v>1487</v>
      </c>
      <c r="C692" s="12"/>
      <c r="D692" s="20">
        <f t="shared" si="40"/>
        <v>33.898305084745758</v>
      </c>
      <c r="E692" s="20">
        <f t="shared" si="41"/>
        <v>66.101694915254242</v>
      </c>
      <c r="F692" s="14">
        <v>2.95</v>
      </c>
      <c r="G692" s="15">
        <f t="shared" si="42"/>
        <v>2.9500000000000006</v>
      </c>
      <c r="H692" s="8" t="str">
        <f t="shared" si="43"/>
        <v>Yes</v>
      </c>
      <c r="I692" s="23">
        <v>5</v>
      </c>
      <c r="J692" s="12" t="s">
        <v>4469</v>
      </c>
    </row>
    <row r="693" spans="1:10" x14ac:dyDescent="0.4">
      <c r="A693" s="12" t="s">
        <v>1488</v>
      </c>
      <c r="B693" s="8" t="s">
        <v>1489</v>
      </c>
      <c r="C693" s="12"/>
      <c r="D693" s="20">
        <f t="shared" si="40"/>
        <v>30.03003003003003</v>
      </c>
      <c r="E693" s="20">
        <f t="shared" si="41"/>
        <v>69.969969969969966</v>
      </c>
      <c r="F693" s="14">
        <v>3.33</v>
      </c>
      <c r="G693" s="15">
        <f t="shared" si="42"/>
        <v>3.33</v>
      </c>
      <c r="H693" s="8" t="str">
        <f t="shared" si="43"/>
        <v>Yes</v>
      </c>
      <c r="I693" s="23">
        <v>5</v>
      </c>
      <c r="J693" s="12" t="s">
        <v>4470</v>
      </c>
    </row>
    <row r="694" spans="1:10" x14ac:dyDescent="0.4">
      <c r="A694" s="12" t="s">
        <v>1490</v>
      </c>
      <c r="B694" s="8" t="s">
        <v>1491</v>
      </c>
      <c r="C694" s="12"/>
      <c r="D694" s="20">
        <f t="shared" si="40"/>
        <v>25</v>
      </c>
      <c r="E694" s="20">
        <f t="shared" si="41"/>
        <v>75</v>
      </c>
      <c r="F694" s="14">
        <v>4</v>
      </c>
      <c r="G694" s="15">
        <f t="shared" si="42"/>
        <v>4</v>
      </c>
      <c r="H694" s="8" t="str">
        <f t="shared" si="43"/>
        <v>Yes</v>
      </c>
      <c r="I694" s="23">
        <v>25</v>
      </c>
      <c r="J694" s="12" t="s">
        <v>4471</v>
      </c>
    </row>
    <row r="695" spans="1:10" x14ac:dyDescent="0.4">
      <c r="A695" s="16" t="s">
        <v>1492</v>
      </c>
      <c r="B695" s="9" t="s">
        <v>1493</v>
      </c>
      <c r="C695" s="16"/>
      <c r="D695" s="21">
        <f t="shared" si="40"/>
        <v>100</v>
      </c>
      <c r="E695" s="21">
        <f t="shared" si="41"/>
        <v>0</v>
      </c>
      <c r="F695" s="18">
        <v>1</v>
      </c>
      <c r="G695" s="19">
        <f t="shared" si="42"/>
        <v>1</v>
      </c>
      <c r="H695" s="9" t="str">
        <f t="shared" si="43"/>
        <v>No — 0% funding</v>
      </c>
      <c r="I695" s="22">
        <v>0.1</v>
      </c>
      <c r="J695" s="16" t="s">
        <v>4472</v>
      </c>
    </row>
    <row r="696" spans="1:10" x14ac:dyDescent="0.4">
      <c r="A696" s="12" t="s">
        <v>1494</v>
      </c>
      <c r="B696" s="8" t="s">
        <v>1495</v>
      </c>
      <c r="C696" s="12"/>
      <c r="D696" s="20">
        <f t="shared" si="40"/>
        <v>34.965034965034967</v>
      </c>
      <c r="E696" s="20">
        <f t="shared" si="41"/>
        <v>65.03496503496504</v>
      </c>
      <c r="F696" s="14">
        <v>2.86</v>
      </c>
      <c r="G696" s="15">
        <f t="shared" si="42"/>
        <v>2.86</v>
      </c>
      <c r="H696" s="8" t="str">
        <f t="shared" si="43"/>
        <v>Yes</v>
      </c>
      <c r="I696" s="23">
        <v>2</v>
      </c>
      <c r="J696" s="12" t="s">
        <v>4473</v>
      </c>
    </row>
    <row r="697" spans="1:10" x14ac:dyDescent="0.4">
      <c r="A697" s="12" t="s">
        <v>1496</v>
      </c>
      <c r="B697" s="8" t="s">
        <v>1497</v>
      </c>
      <c r="C697" s="12"/>
      <c r="D697" s="20">
        <f t="shared" si="40"/>
        <v>24.154589371980677</v>
      </c>
      <c r="E697" s="20">
        <f t="shared" si="41"/>
        <v>75.845410628019323</v>
      </c>
      <c r="F697" s="14">
        <v>4.1399999999999997</v>
      </c>
      <c r="G697" s="15">
        <f t="shared" si="42"/>
        <v>4.1399999999999997</v>
      </c>
      <c r="H697" s="8" t="str">
        <f t="shared" si="43"/>
        <v>Yes</v>
      </c>
      <c r="I697" s="23">
        <v>50</v>
      </c>
      <c r="J697" s="12" t="s">
        <v>4474</v>
      </c>
    </row>
    <row r="698" spans="1:10" x14ac:dyDescent="0.4">
      <c r="A698" s="12" t="s">
        <v>1498</v>
      </c>
      <c r="B698" s="8" t="s">
        <v>1499</v>
      </c>
      <c r="C698" s="12"/>
      <c r="D698" s="20">
        <f t="shared" si="40"/>
        <v>34.965034965034967</v>
      </c>
      <c r="E698" s="20">
        <f t="shared" si="41"/>
        <v>65.03496503496504</v>
      </c>
      <c r="F698" s="14">
        <v>2.86</v>
      </c>
      <c r="G698" s="15">
        <f t="shared" si="42"/>
        <v>2.86</v>
      </c>
      <c r="H698" s="8" t="str">
        <f t="shared" si="43"/>
        <v>Yes</v>
      </c>
      <c r="I698" s="23">
        <v>2</v>
      </c>
      <c r="J698" s="12" t="s">
        <v>4475</v>
      </c>
    </row>
    <row r="699" spans="1:10" x14ac:dyDescent="0.4">
      <c r="A699" s="16" t="s">
        <v>1500</v>
      </c>
      <c r="B699" s="9" t="s">
        <v>1501</v>
      </c>
      <c r="C699" s="16"/>
      <c r="D699" s="21">
        <f t="shared" si="40"/>
        <v>100</v>
      </c>
      <c r="E699" s="21">
        <f t="shared" si="41"/>
        <v>0</v>
      </c>
      <c r="F699" s="18">
        <v>1</v>
      </c>
      <c r="G699" s="19">
        <f t="shared" si="42"/>
        <v>1</v>
      </c>
      <c r="H699" s="9" t="str">
        <f t="shared" si="43"/>
        <v>No — 0% funding</v>
      </c>
      <c r="I699" s="22">
        <v>0.1</v>
      </c>
      <c r="J699" s="16" t="s">
        <v>4476</v>
      </c>
    </row>
    <row r="700" spans="1:10" x14ac:dyDescent="0.4">
      <c r="A700" s="16" t="s">
        <v>1502</v>
      </c>
      <c r="B700" s="9" t="s">
        <v>1503</v>
      </c>
      <c r="C700" s="16"/>
      <c r="D700" s="21">
        <f t="shared" si="40"/>
        <v>100</v>
      </c>
      <c r="E700" s="21">
        <f t="shared" si="41"/>
        <v>0</v>
      </c>
      <c r="F700" s="18">
        <v>1</v>
      </c>
      <c r="G700" s="19">
        <f t="shared" si="42"/>
        <v>1</v>
      </c>
      <c r="H700" s="9" t="str">
        <f t="shared" si="43"/>
        <v>No — 0% funding</v>
      </c>
      <c r="I700" s="22">
        <v>0.1</v>
      </c>
      <c r="J700" s="16" t="s">
        <v>4477</v>
      </c>
    </row>
    <row r="701" spans="1:10" x14ac:dyDescent="0.4">
      <c r="A701" s="16" t="s">
        <v>3599</v>
      </c>
      <c r="B701" s="9" t="s">
        <v>3600</v>
      </c>
      <c r="C701" s="16"/>
      <c r="D701" s="21">
        <f t="shared" si="40"/>
        <v>100</v>
      </c>
      <c r="E701" s="21">
        <f t="shared" si="41"/>
        <v>0</v>
      </c>
      <c r="F701" s="18">
        <v>1</v>
      </c>
      <c r="G701" s="19">
        <f t="shared" si="42"/>
        <v>1</v>
      </c>
      <c r="H701" s="9" t="str">
        <f t="shared" si="43"/>
        <v>No — 0% funding</v>
      </c>
      <c r="I701" s="22">
        <v>0.1</v>
      </c>
      <c r="J701" s="16" t="s">
        <v>4478</v>
      </c>
    </row>
    <row r="702" spans="1:10" x14ac:dyDescent="0.4">
      <c r="A702" s="16" t="s">
        <v>1504</v>
      </c>
      <c r="B702" s="9" t="s">
        <v>1505</v>
      </c>
      <c r="C702" s="16"/>
      <c r="D702" s="21">
        <f t="shared" si="40"/>
        <v>100</v>
      </c>
      <c r="E702" s="21">
        <f t="shared" si="41"/>
        <v>0</v>
      </c>
      <c r="F702" s="18">
        <v>1</v>
      </c>
      <c r="G702" s="19">
        <f t="shared" si="42"/>
        <v>1</v>
      </c>
      <c r="H702" s="9" t="str">
        <f t="shared" si="43"/>
        <v>No — 0% funding</v>
      </c>
      <c r="I702" s="22">
        <v>0.1</v>
      </c>
      <c r="J702" s="16" t="s">
        <v>4479</v>
      </c>
    </row>
    <row r="703" spans="1:10" x14ac:dyDescent="0.4">
      <c r="A703" s="16" t="s">
        <v>1506</v>
      </c>
      <c r="B703" s="9" t="s">
        <v>1507</v>
      </c>
      <c r="C703" s="16"/>
      <c r="D703" s="21">
        <f t="shared" si="40"/>
        <v>100</v>
      </c>
      <c r="E703" s="21">
        <f t="shared" si="41"/>
        <v>0</v>
      </c>
      <c r="F703" s="18">
        <v>1</v>
      </c>
      <c r="G703" s="19">
        <f t="shared" si="42"/>
        <v>1</v>
      </c>
      <c r="H703" s="9" t="str">
        <f t="shared" si="43"/>
        <v>No — 0% funding</v>
      </c>
      <c r="I703" s="22">
        <v>0.1</v>
      </c>
      <c r="J703" s="16" t="s">
        <v>4480</v>
      </c>
    </row>
    <row r="704" spans="1:10" x14ac:dyDescent="0.4">
      <c r="A704" s="16" t="s">
        <v>1508</v>
      </c>
      <c r="B704" s="9" t="s">
        <v>1509</v>
      </c>
      <c r="C704" s="16"/>
      <c r="D704" s="21">
        <f t="shared" si="40"/>
        <v>100</v>
      </c>
      <c r="E704" s="21">
        <f t="shared" si="41"/>
        <v>0</v>
      </c>
      <c r="F704" s="18">
        <v>1</v>
      </c>
      <c r="G704" s="19">
        <f t="shared" si="42"/>
        <v>1</v>
      </c>
      <c r="H704" s="9" t="str">
        <f t="shared" si="43"/>
        <v>No — 0% funding</v>
      </c>
      <c r="I704" s="22">
        <v>0.1</v>
      </c>
      <c r="J704" s="16" t="s">
        <v>4481</v>
      </c>
    </row>
    <row r="705" spans="1:10" x14ac:dyDescent="0.4">
      <c r="A705" s="16" t="s">
        <v>1510</v>
      </c>
      <c r="B705" s="9" t="s">
        <v>1511</v>
      </c>
      <c r="C705" s="16"/>
      <c r="D705" s="21">
        <f t="shared" si="40"/>
        <v>100</v>
      </c>
      <c r="E705" s="21">
        <f t="shared" si="41"/>
        <v>0</v>
      </c>
      <c r="F705" s="18">
        <v>1</v>
      </c>
      <c r="G705" s="19">
        <f t="shared" si="42"/>
        <v>1</v>
      </c>
      <c r="H705" s="9" t="str">
        <f t="shared" si="43"/>
        <v>No — 0% funding</v>
      </c>
      <c r="I705" s="22">
        <v>0.1</v>
      </c>
      <c r="J705" s="16" t="s">
        <v>4482</v>
      </c>
    </row>
    <row r="706" spans="1:10" x14ac:dyDescent="0.4">
      <c r="A706" s="16" t="s">
        <v>1512</v>
      </c>
      <c r="B706" s="9" t="s">
        <v>1513</v>
      </c>
      <c r="C706" s="16"/>
      <c r="D706" s="21">
        <f t="shared" si="40"/>
        <v>100</v>
      </c>
      <c r="E706" s="21">
        <f t="shared" si="41"/>
        <v>0</v>
      </c>
      <c r="F706" s="18">
        <v>1</v>
      </c>
      <c r="G706" s="19">
        <f t="shared" si="42"/>
        <v>1</v>
      </c>
      <c r="H706" s="9" t="str">
        <f t="shared" si="43"/>
        <v>No — 0% funding</v>
      </c>
      <c r="I706" s="22">
        <v>0.1</v>
      </c>
      <c r="J706" s="16" t="s">
        <v>4483</v>
      </c>
    </row>
    <row r="707" spans="1:10" x14ac:dyDescent="0.4">
      <c r="A707" s="12" t="s">
        <v>1514</v>
      </c>
      <c r="B707" s="8" t="s">
        <v>1515</v>
      </c>
      <c r="C707" s="12"/>
      <c r="D707" s="20">
        <f t="shared" si="40"/>
        <v>40</v>
      </c>
      <c r="E707" s="20">
        <f t="shared" si="41"/>
        <v>60</v>
      </c>
      <c r="F707" s="14">
        <v>2.5</v>
      </c>
      <c r="G707" s="15">
        <f t="shared" si="42"/>
        <v>2.5</v>
      </c>
      <c r="H707" s="8" t="str">
        <f t="shared" si="43"/>
        <v>Yes</v>
      </c>
      <c r="I707" s="23">
        <v>1</v>
      </c>
      <c r="J707" s="12" t="s">
        <v>4484</v>
      </c>
    </row>
    <row r="708" spans="1:10" x14ac:dyDescent="0.4">
      <c r="A708" s="16" t="s">
        <v>1516</v>
      </c>
      <c r="B708" s="9" t="s">
        <v>1517</v>
      </c>
      <c r="C708" s="16"/>
      <c r="D708" s="21">
        <f t="shared" si="40"/>
        <v>100</v>
      </c>
      <c r="E708" s="21">
        <f t="shared" si="41"/>
        <v>0</v>
      </c>
      <c r="F708" s="18">
        <v>1</v>
      </c>
      <c r="G708" s="19">
        <f t="shared" si="42"/>
        <v>1</v>
      </c>
      <c r="H708" s="9" t="str">
        <f t="shared" si="43"/>
        <v>No — 0% funding</v>
      </c>
      <c r="I708" s="22">
        <v>0.1</v>
      </c>
      <c r="J708" s="16" t="s">
        <v>4485</v>
      </c>
    </row>
    <row r="709" spans="1:10" x14ac:dyDescent="0.4">
      <c r="A709" s="12" t="s">
        <v>1518</v>
      </c>
      <c r="B709" s="8" t="s">
        <v>1519</v>
      </c>
      <c r="C709" s="12"/>
      <c r="D709" s="20">
        <f t="shared" si="40"/>
        <v>30.03003003003003</v>
      </c>
      <c r="E709" s="20">
        <f t="shared" si="41"/>
        <v>69.969969969969966</v>
      </c>
      <c r="F709" s="14">
        <v>3.33</v>
      </c>
      <c r="G709" s="15">
        <f t="shared" si="42"/>
        <v>3.33</v>
      </c>
      <c r="H709" s="8" t="str">
        <f t="shared" si="43"/>
        <v>Yes</v>
      </c>
      <c r="I709" s="23">
        <v>10</v>
      </c>
      <c r="J709" s="12" t="s">
        <v>4486</v>
      </c>
    </row>
    <row r="710" spans="1:10" x14ac:dyDescent="0.4">
      <c r="A710" s="12" t="s">
        <v>1520</v>
      </c>
      <c r="B710" s="8" t="s">
        <v>1521</v>
      </c>
      <c r="C710" s="12"/>
      <c r="D710" s="20">
        <f t="shared" ref="D710:D773" si="44">IFERROR(100/F710,"")</f>
        <v>25</v>
      </c>
      <c r="E710" s="20">
        <f t="shared" ref="E710:E773" si="45">100-D710</f>
        <v>75</v>
      </c>
      <c r="F710" s="14">
        <v>4</v>
      </c>
      <c r="G710" s="15">
        <f t="shared" ref="G710:G773" si="46">IFERROR(100/D710,"")</f>
        <v>4</v>
      </c>
      <c r="H710" s="8" t="str">
        <f t="shared" ref="H710:H773" si="47">IF(E710&gt;0,"Yes","No — 0% funding")</f>
        <v>Yes</v>
      </c>
      <c r="I710" s="23">
        <v>25</v>
      </c>
      <c r="J710" s="12" t="s">
        <v>4487</v>
      </c>
    </row>
    <row r="711" spans="1:10" x14ac:dyDescent="0.4">
      <c r="A711" s="16" t="s">
        <v>1522</v>
      </c>
      <c r="B711" s="9" t="s">
        <v>1523</v>
      </c>
      <c r="C711" s="16"/>
      <c r="D711" s="21">
        <f t="shared" si="44"/>
        <v>100</v>
      </c>
      <c r="E711" s="21">
        <f t="shared" si="45"/>
        <v>0</v>
      </c>
      <c r="F711" s="18">
        <v>1</v>
      </c>
      <c r="G711" s="19">
        <f t="shared" si="46"/>
        <v>1</v>
      </c>
      <c r="H711" s="9" t="str">
        <f t="shared" si="47"/>
        <v>No — 0% funding</v>
      </c>
      <c r="I711" s="22">
        <v>0.1</v>
      </c>
      <c r="J711" s="16" t="s">
        <v>4488</v>
      </c>
    </row>
    <row r="712" spans="1:10" x14ac:dyDescent="0.4">
      <c r="A712" s="12" t="s">
        <v>1524</v>
      </c>
      <c r="B712" s="8" t="s">
        <v>1525</v>
      </c>
      <c r="C712" s="12"/>
      <c r="D712" s="20">
        <f t="shared" si="44"/>
        <v>26.525198938992041</v>
      </c>
      <c r="E712" s="20">
        <f t="shared" si="45"/>
        <v>73.474801061007952</v>
      </c>
      <c r="F712" s="14">
        <v>3.77</v>
      </c>
      <c r="G712" s="15">
        <f t="shared" si="46"/>
        <v>3.77</v>
      </c>
      <c r="H712" s="8" t="str">
        <f t="shared" si="47"/>
        <v>Yes</v>
      </c>
      <c r="I712" s="23">
        <v>1</v>
      </c>
      <c r="J712" s="12" t="s">
        <v>4489</v>
      </c>
    </row>
    <row r="713" spans="1:10" x14ac:dyDescent="0.4">
      <c r="A713" s="12" t="s">
        <v>1526</v>
      </c>
      <c r="B713" s="8" t="s">
        <v>1527</v>
      </c>
      <c r="C713" s="12"/>
      <c r="D713" s="20">
        <f t="shared" si="44"/>
        <v>26.525198938992041</v>
      </c>
      <c r="E713" s="20">
        <f t="shared" si="45"/>
        <v>73.474801061007952</v>
      </c>
      <c r="F713" s="14">
        <v>3.77</v>
      </c>
      <c r="G713" s="15">
        <f t="shared" si="46"/>
        <v>3.77</v>
      </c>
      <c r="H713" s="8" t="str">
        <f t="shared" si="47"/>
        <v>Yes</v>
      </c>
      <c r="I713" s="23">
        <v>1</v>
      </c>
      <c r="J713" s="12" t="s">
        <v>4490</v>
      </c>
    </row>
    <row r="714" spans="1:10" x14ac:dyDescent="0.4">
      <c r="A714" s="12" t="s">
        <v>1528</v>
      </c>
      <c r="B714" s="8" t="s">
        <v>1529</v>
      </c>
      <c r="C714" s="12"/>
      <c r="D714" s="20">
        <f t="shared" si="44"/>
        <v>22.522522522522522</v>
      </c>
      <c r="E714" s="20">
        <f t="shared" si="45"/>
        <v>77.477477477477478</v>
      </c>
      <c r="F714" s="14">
        <v>4.4400000000000004</v>
      </c>
      <c r="G714" s="15">
        <f t="shared" si="46"/>
        <v>4.4400000000000004</v>
      </c>
      <c r="H714" s="8" t="str">
        <f t="shared" si="47"/>
        <v>Yes</v>
      </c>
      <c r="I714" s="23">
        <v>75</v>
      </c>
      <c r="J714" s="12" t="s">
        <v>4491</v>
      </c>
    </row>
    <row r="715" spans="1:10" x14ac:dyDescent="0.4">
      <c r="A715" s="12" t="s">
        <v>1530</v>
      </c>
      <c r="B715" s="8" t="s">
        <v>1531</v>
      </c>
      <c r="C715" s="12"/>
      <c r="D715" s="20">
        <f t="shared" si="44"/>
        <v>34.965034965034967</v>
      </c>
      <c r="E715" s="20">
        <f t="shared" si="45"/>
        <v>65.03496503496504</v>
      </c>
      <c r="F715" s="14">
        <v>2.86</v>
      </c>
      <c r="G715" s="15">
        <f t="shared" si="46"/>
        <v>2.86</v>
      </c>
      <c r="H715" s="8" t="str">
        <f t="shared" si="47"/>
        <v>Yes</v>
      </c>
      <c r="I715" s="23">
        <v>2</v>
      </c>
      <c r="J715" s="12" t="s">
        <v>4492</v>
      </c>
    </row>
    <row r="716" spans="1:10" x14ac:dyDescent="0.4">
      <c r="A716" s="12" t="s">
        <v>1532</v>
      </c>
      <c r="B716" s="8" t="s">
        <v>1533</v>
      </c>
      <c r="C716" s="12"/>
      <c r="D716" s="20">
        <f t="shared" si="44"/>
        <v>40</v>
      </c>
      <c r="E716" s="20">
        <f t="shared" si="45"/>
        <v>60</v>
      </c>
      <c r="F716" s="14">
        <v>2.5</v>
      </c>
      <c r="G716" s="15">
        <f t="shared" si="46"/>
        <v>2.5</v>
      </c>
      <c r="H716" s="8" t="str">
        <f t="shared" si="47"/>
        <v>Yes</v>
      </c>
      <c r="I716" s="23">
        <v>1</v>
      </c>
      <c r="J716" s="12" t="s">
        <v>4493</v>
      </c>
    </row>
    <row r="717" spans="1:10" x14ac:dyDescent="0.4">
      <c r="A717" s="16" t="s">
        <v>4494</v>
      </c>
      <c r="B717" s="9" t="s">
        <v>4495</v>
      </c>
      <c r="C717" s="16"/>
      <c r="D717" s="21">
        <f t="shared" si="44"/>
        <v>100</v>
      </c>
      <c r="E717" s="21">
        <f t="shared" si="45"/>
        <v>0</v>
      </c>
      <c r="F717" s="18">
        <v>1</v>
      </c>
      <c r="G717" s="19">
        <f t="shared" si="46"/>
        <v>1</v>
      </c>
      <c r="H717" s="9" t="str">
        <f t="shared" si="47"/>
        <v>No — 0% funding</v>
      </c>
      <c r="I717" s="22">
        <v>0.1</v>
      </c>
      <c r="J717" s="16" t="s">
        <v>4496</v>
      </c>
    </row>
    <row r="718" spans="1:10" x14ac:dyDescent="0.4">
      <c r="A718" s="12" t="s">
        <v>1534</v>
      </c>
      <c r="B718" s="8" t="s">
        <v>1535</v>
      </c>
      <c r="C718" s="12"/>
      <c r="D718" s="20">
        <f t="shared" si="44"/>
        <v>34.965034965034967</v>
      </c>
      <c r="E718" s="20">
        <f t="shared" si="45"/>
        <v>65.03496503496504</v>
      </c>
      <c r="F718" s="14">
        <v>2.86</v>
      </c>
      <c r="G718" s="15">
        <f t="shared" si="46"/>
        <v>2.86</v>
      </c>
      <c r="H718" s="8" t="str">
        <f t="shared" si="47"/>
        <v>Yes</v>
      </c>
      <c r="I718" s="23">
        <v>2</v>
      </c>
      <c r="J718" s="12" t="s">
        <v>4497</v>
      </c>
    </row>
    <row r="719" spans="1:10" x14ac:dyDescent="0.4">
      <c r="A719" s="12" t="s">
        <v>1536</v>
      </c>
      <c r="B719" s="8" t="s">
        <v>1537</v>
      </c>
      <c r="C719" s="12"/>
      <c r="D719" s="20">
        <f t="shared" si="44"/>
        <v>30.03003003003003</v>
      </c>
      <c r="E719" s="20">
        <f t="shared" si="45"/>
        <v>69.969969969969966</v>
      </c>
      <c r="F719" s="14">
        <v>3.33</v>
      </c>
      <c r="G719" s="15">
        <f t="shared" si="46"/>
        <v>3.33</v>
      </c>
      <c r="H719" s="8" t="str">
        <f t="shared" si="47"/>
        <v>Yes</v>
      </c>
      <c r="I719" s="23">
        <v>10</v>
      </c>
      <c r="J719" s="12" t="s">
        <v>4498</v>
      </c>
    </row>
    <row r="720" spans="1:10" x14ac:dyDescent="0.4">
      <c r="A720" s="16" t="s">
        <v>1538</v>
      </c>
      <c r="B720" s="9" t="s">
        <v>1539</v>
      </c>
      <c r="C720" s="16"/>
      <c r="D720" s="21">
        <f t="shared" si="44"/>
        <v>100</v>
      </c>
      <c r="E720" s="21">
        <f t="shared" si="45"/>
        <v>0</v>
      </c>
      <c r="F720" s="18">
        <v>1</v>
      </c>
      <c r="G720" s="19">
        <f t="shared" si="46"/>
        <v>1</v>
      </c>
      <c r="H720" s="9" t="str">
        <f t="shared" si="47"/>
        <v>No — 0% funding</v>
      </c>
      <c r="I720" s="22">
        <v>0.1</v>
      </c>
      <c r="J720" s="16" t="s">
        <v>4499</v>
      </c>
    </row>
    <row r="721" spans="1:10" x14ac:dyDescent="0.4">
      <c r="A721" s="12" t="s">
        <v>1540</v>
      </c>
      <c r="B721" s="8" t="s">
        <v>1541</v>
      </c>
      <c r="C721" s="12"/>
      <c r="D721" s="20">
        <f t="shared" si="44"/>
        <v>34.482758620689658</v>
      </c>
      <c r="E721" s="20">
        <f t="shared" si="45"/>
        <v>65.517241379310349</v>
      </c>
      <c r="F721" s="14">
        <v>2.9</v>
      </c>
      <c r="G721" s="15">
        <f t="shared" si="46"/>
        <v>2.9</v>
      </c>
      <c r="H721" s="8" t="str">
        <f t="shared" si="47"/>
        <v>Yes</v>
      </c>
      <c r="I721" s="23">
        <v>10</v>
      </c>
      <c r="J721" s="12" t="s">
        <v>4500</v>
      </c>
    </row>
    <row r="722" spans="1:10" x14ac:dyDescent="0.4">
      <c r="A722" s="12" t="s">
        <v>1542</v>
      </c>
      <c r="B722" s="8" t="s">
        <v>1543</v>
      </c>
      <c r="C722" s="12"/>
      <c r="D722" s="20">
        <f t="shared" si="44"/>
        <v>40</v>
      </c>
      <c r="E722" s="20">
        <f t="shared" si="45"/>
        <v>60</v>
      </c>
      <c r="F722" s="14">
        <v>2.5</v>
      </c>
      <c r="G722" s="15">
        <f t="shared" si="46"/>
        <v>2.5</v>
      </c>
      <c r="H722" s="8" t="str">
        <f t="shared" si="47"/>
        <v>Yes</v>
      </c>
      <c r="I722" s="23">
        <v>1</v>
      </c>
      <c r="J722" s="12" t="s">
        <v>4501</v>
      </c>
    </row>
    <row r="723" spans="1:10" x14ac:dyDescent="0.4">
      <c r="A723" s="12" t="s">
        <v>1548</v>
      </c>
      <c r="B723" s="8" t="s">
        <v>1549</v>
      </c>
      <c r="C723" s="12"/>
      <c r="D723" s="20">
        <f t="shared" si="44"/>
        <v>30.3951367781155</v>
      </c>
      <c r="E723" s="20">
        <f t="shared" si="45"/>
        <v>69.6048632218845</v>
      </c>
      <c r="F723" s="14">
        <v>3.29</v>
      </c>
      <c r="G723" s="15">
        <f t="shared" si="46"/>
        <v>3.29</v>
      </c>
      <c r="H723" s="8" t="str">
        <f t="shared" si="47"/>
        <v>Yes</v>
      </c>
      <c r="I723" s="23">
        <v>5</v>
      </c>
      <c r="J723" s="12" t="s">
        <v>4502</v>
      </c>
    </row>
    <row r="724" spans="1:10" x14ac:dyDescent="0.4">
      <c r="A724" s="12" t="s">
        <v>1550</v>
      </c>
      <c r="B724" s="8" t="s">
        <v>1551</v>
      </c>
      <c r="C724" s="12"/>
      <c r="D724" s="20">
        <f t="shared" si="44"/>
        <v>21.50537634408602</v>
      </c>
      <c r="E724" s="20">
        <f t="shared" si="45"/>
        <v>78.494623655913983</v>
      </c>
      <c r="F724" s="14">
        <v>4.6500000000000004</v>
      </c>
      <c r="G724" s="15">
        <f t="shared" si="46"/>
        <v>4.6500000000000004</v>
      </c>
      <c r="H724" s="8" t="str">
        <f t="shared" si="47"/>
        <v>Yes</v>
      </c>
      <c r="I724" s="23">
        <v>50</v>
      </c>
      <c r="J724" s="12" t="s">
        <v>4503</v>
      </c>
    </row>
    <row r="725" spans="1:10" x14ac:dyDescent="0.4">
      <c r="A725" s="12" t="s">
        <v>1552</v>
      </c>
      <c r="B725" s="8" t="s">
        <v>1553</v>
      </c>
      <c r="C725" s="12"/>
      <c r="D725" s="20">
        <f t="shared" si="44"/>
        <v>38.610038610038615</v>
      </c>
      <c r="E725" s="20">
        <f t="shared" si="45"/>
        <v>61.389961389961385</v>
      </c>
      <c r="F725" s="14">
        <v>2.59</v>
      </c>
      <c r="G725" s="15">
        <f t="shared" si="46"/>
        <v>2.59</v>
      </c>
      <c r="H725" s="8" t="str">
        <f t="shared" si="47"/>
        <v>Yes</v>
      </c>
      <c r="I725" s="23">
        <v>2</v>
      </c>
      <c r="J725" s="12" t="s">
        <v>4504</v>
      </c>
    </row>
    <row r="726" spans="1:10" x14ac:dyDescent="0.4">
      <c r="A726" s="12" t="s">
        <v>1554</v>
      </c>
      <c r="B726" s="8" t="s">
        <v>1555</v>
      </c>
      <c r="C726" s="12"/>
      <c r="D726" s="20">
        <f t="shared" si="44"/>
        <v>34.965034965034967</v>
      </c>
      <c r="E726" s="20">
        <f t="shared" si="45"/>
        <v>65.03496503496504</v>
      </c>
      <c r="F726" s="14">
        <v>2.86</v>
      </c>
      <c r="G726" s="15">
        <f t="shared" si="46"/>
        <v>2.86</v>
      </c>
      <c r="H726" s="8" t="str">
        <f t="shared" si="47"/>
        <v>Yes</v>
      </c>
      <c r="I726" s="23">
        <v>2</v>
      </c>
      <c r="J726" s="12" t="s">
        <v>4505</v>
      </c>
    </row>
    <row r="727" spans="1:10" x14ac:dyDescent="0.4">
      <c r="A727" s="12" t="s">
        <v>1556</v>
      </c>
      <c r="B727" s="8" t="s">
        <v>1557</v>
      </c>
      <c r="C727" s="12"/>
      <c r="D727" s="20">
        <f t="shared" si="44"/>
        <v>30.03003003003003</v>
      </c>
      <c r="E727" s="20">
        <f t="shared" si="45"/>
        <v>69.969969969969966</v>
      </c>
      <c r="F727" s="14">
        <v>3.33</v>
      </c>
      <c r="G727" s="15">
        <f t="shared" si="46"/>
        <v>3.33</v>
      </c>
      <c r="H727" s="8" t="str">
        <f t="shared" si="47"/>
        <v>Yes</v>
      </c>
      <c r="I727" s="23">
        <v>10</v>
      </c>
      <c r="J727" s="12" t="s">
        <v>4506</v>
      </c>
    </row>
    <row r="728" spans="1:10" x14ac:dyDescent="0.4">
      <c r="A728" s="12" t="s">
        <v>1558</v>
      </c>
      <c r="B728" s="8" t="s">
        <v>1559</v>
      </c>
      <c r="C728" s="12"/>
      <c r="D728" s="20">
        <f t="shared" si="44"/>
        <v>40</v>
      </c>
      <c r="E728" s="20">
        <f t="shared" si="45"/>
        <v>60</v>
      </c>
      <c r="F728" s="14">
        <v>2.5</v>
      </c>
      <c r="G728" s="15">
        <f t="shared" si="46"/>
        <v>2.5</v>
      </c>
      <c r="H728" s="8" t="str">
        <f t="shared" si="47"/>
        <v>Yes</v>
      </c>
      <c r="I728" s="23">
        <v>1</v>
      </c>
      <c r="J728" s="12" t="s">
        <v>4507</v>
      </c>
    </row>
    <row r="729" spans="1:10" x14ac:dyDescent="0.4">
      <c r="A729" s="12" t="s">
        <v>1560</v>
      </c>
      <c r="B729" s="8" t="s">
        <v>1561</v>
      </c>
      <c r="C729" s="12"/>
      <c r="D729" s="20">
        <f t="shared" si="44"/>
        <v>30.120481927710845</v>
      </c>
      <c r="E729" s="20">
        <f t="shared" si="45"/>
        <v>69.879518072289159</v>
      </c>
      <c r="F729" s="14">
        <v>3.32</v>
      </c>
      <c r="G729" s="15">
        <f t="shared" si="46"/>
        <v>3.32</v>
      </c>
      <c r="H729" s="8" t="str">
        <f t="shared" si="47"/>
        <v>Yes</v>
      </c>
      <c r="I729" s="23">
        <v>10</v>
      </c>
      <c r="J729" s="12" t="s">
        <v>4508</v>
      </c>
    </row>
    <row r="730" spans="1:10" x14ac:dyDescent="0.4">
      <c r="A730" s="12" t="s">
        <v>1562</v>
      </c>
      <c r="B730" s="8" t="s">
        <v>1563</v>
      </c>
      <c r="C730" s="12"/>
      <c r="D730" s="20">
        <f t="shared" si="44"/>
        <v>34.843205574912893</v>
      </c>
      <c r="E730" s="20">
        <f t="shared" si="45"/>
        <v>65.156794425087099</v>
      </c>
      <c r="F730" s="14">
        <v>2.87</v>
      </c>
      <c r="G730" s="15">
        <f t="shared" si="46"/>
        <v>2.8699999999999997</v>
      </c>
      <c r="H730" s="8" t="str">
        <f t="shared" si="47"/>
        <v>Yes</v>
      </c>
      <c r="I730" s="23">
        <v>5</v>
      </c>
      <c r="J730" s="12" t="s">
        <v>4509</v>
      </c>
    </row>
    <row r="731" spans="1:10" x14ac:dyDescent="0.4">
      <c r="A731" s="12" t="s">
        <v>1564</v>
      </c>
      <c r="B731" s="8" t="s">
        <v>1565</v>
      </c>
      <c r="C731" s="12"/>
      <c r="D731" s="20">
        <f t="shared" si="44"/>
        <v>27.173913043478258</v>
      </c>
      <c r="E731" s="20">
        <f t="shared" si="45"/>
        <v>72.826086956521749</v>
      </c>
      <c r="F731" s="14">
        <v>3.68</v>
      </c>
      <c r="G731" s="15">
        <f t="shared" si="46"/>
        <v>3.68</v>
      </c>
      <c r="H731" s="8" t="str">
        <f t="shared" si="47"/>
        <v>Yes</v>
      </c>
      <c r="I731" s="23">
        <v>10</v>
      </c>
      <c r="J731" s="12" t="s">
        <v>4510</v>
      </c>
    </row>
    <row r="732" spans="1:10" x14ac:dyDescent="0.4">
      <c r="A732" s="12" t="s">
        <v>1566</v>
      </c>
      <c r="B732" s="8" t="s">
        <v>1567</v>
      </c>
      <c r="C732" s="12"/>
      <c r="D732" s="20">
        <f t="shared" si="44"/>
        <v>30.03003003003003</v>
      </c>
      <c r="E732" s="20">
        <f t="shared" si="45"/>
        <v>69.969969969969966</v>
      </c>
      <c r="F732" s="14">
        <v>3.33</v>
      </c>
      <c r="G732" s="15">
        <f t="shared" si="46"/>
        <v>3.33</v>
      </c>
      <c r="H732" s="8" t="str">
        <f t="shared" si="47"/>
        <v>Yes</v>
      </c>
      <c r="I732" s="23">
        <v>10</v>
      </c>
      <c r="J732" s="12" t="s">
        <v>4511</v>
      </c>
    </row>
    <row r="733" spans="1:10" x14ac:dyDescent="0.4">
      <c r="A733" s="12" t="s">
        <v>1568</v>
      </c>
      <c r="B733" s="8" t="s">
        <v>1569</v>
      </c>
      <c r="C733" s="12"/>
      <c r="D733" s="20">
        <f t="shared" si="44"/>
        <v>25</v>
      </c>
      <c r="E733" s="20">
        <f t="shared" si="45"/>
        <v>75</v>
      </c>
      <c r="F733" s="14">
        <v>4</v>
      </c>
      <c r="G733" s="15">
        <f t="shared" si="46"/>
        <v>4</v>
      </c>
      <c r="H733" s="8" t="str">
        <f t="shared" si="47"/>
        <v>Yes</v>
      </c>
      <c r="I733" s="23">
        <v>25</v>
      </c>
      <c r="J733" s="12" t="s">
        <v>4512</v>
      </c>
    </row>
    <row r="734" spans="1:10" x14ac:dyDescent="0.4">
      <c r="A734" s="16" t="s">
        <v>3603</v>
      </c>
      <c r="B734" s="9" t="s">
        <v>3604</v>
      </c>
      <c r="C734" s="16"/>
      <c r="D734" s="21">
        <f t="shared" si="44"/>
        <v>100</v>
      </c>
      <c r="E734" s="21">
        <f t="shared" si="45"/>
        <v>0</v>
      </c>
      <c r="F734" s="18">
        <v>1</v>
      </c>
      <c r="G734" s="19">
        <f t="shared" si="46"/>
        <v>1</v>
      </c>
      <c r="H734" s="9" t="str">
        <f t="shared" si="47"/>
        <v>No — 0% funding</v>
      </c>
      <c r="I734" s="22">
        <v>0.1</v>
      </c>
      <c r="J734" s="16" t="s">
        <v>4513</v>
      </c>
    </row>
    <row r="735" spans="1:10" x14ac:dyDescent="0.4">
      <c r="A735" s="16" t="s">
        <v>1570</v>
      </c>
      <c r="B735" s="9" t="s">
        <v>1571</v>
      </c>
      <c r="C735" s="16"/>
      <c r="D735" s="21">
        <f t="shared" si="44"/>
        <v>100</v>
      </c>
      <c r="E735" s="21">
        <f t="shared" si="45"/>
        <v>0</v>
      </c>
      <c r="F735" s="18">
        <v>1</v>
      </c>
      <c r="G735" s="19">
        <f t="shared" si="46"/>
        <v>1</v>
      </c>
      <c r="H735" s="9" t="str">
        <f t="shared" si="47"/>
        <v>No — 0% funding</v>
      </c>
      <c r="I735" s="22">
        <v>0.1</v>
      </c>
      <c r="J735" s="16" t="s">
        <v>4514</v>
      </c>
    </row>
    <row r="736" spans="1:10" x14ac:dyDescent="0.4">
      <c r="A736" s="12" t="s">
        <v>1572</v>
      </c>
      <c r="B736" s="8" t="s">
        <v>1573</v>
      </c>
      <c r="C736" s="12"/>
      <c r="D736" s="20">
        <f t="shared" si="44"/>
        <v>40</v>
      </c>
      <c r="E736" s="20">
        <f t="shared" si="45"/>
        <v>60</v>
      </c>
      <c r="F736" s="14">
        <v>2.5</v>
      </c>
      <c r="G736" s="15">
        <f t="shared" si="46"/>
        <v>2.5</v>
      </c>
      <c r="H736" s="8" t="str">
        <f t="shared" si="47"/>
        <v>Yes</v>
      </c>
      <c r="I736" s="23">
        <v>1</v>
      </c>
      <c r="J736" s="12" t="s">
        <v>4515</v>
      </c>
    </row>
    <row r="737" spans="1:10" x14ac:dyDescent="0.4">
      <c r="A737" s="12" t="s">
        <v>1574</v>
      </c>
      <c r="B737" s="8" t="s">
        <v>1575</v>
      </c>
      <c r="C737" s="12"/>
      <c r="D737" s="20">
        <f t="shared" si="44"/>
        <v>27.397260273972602</v>
      </c>
      <c r="E737" s="20">
        <f t="shared" si="45"/>
        <v>72.602739726027394</v>
      </c>
      <c r="F737" s="14">
        <v>3.65</v>
      </c>
      <c r="G737" s="15">
        <f t="shared" si="46"/>
        <v>3.65</v>
      </c>
      <c r="H737" s="8" t="str">
        <f t="shared" si="47"/>
        <v>Yes</v>
      </c>
      <c r="I737" s="23">
        <v>1</v>
      </c>
      <c r="J737" s="12" t="s">
        <v>4516</v>
      </c>
    </row>
    <row r="738" spans="1:10" x14ac:dyDescent="0.4">
      <c r="A738" s="12" t="s">
        <v>1576</v>
      </c>
      <c r="B738" s="8" t="s">
        <v>1577</v>
      </c>
      <c r="C738" s="12"/>
      <c r="D738" s="20">
        <f t="shared" si="44"/>
        <v>27.548209366391184</v>
      </c>
      <c r="E738" s="20">
        <f t="shared" si="45"/>
        <v>72.451790633608823</v>
      </c>
      <c r="F738" s="14">
        <v>3.63</v>
      </c>
      <c r="G738" s="15">
        <f t="shared" si="46"/>
        <v>3.63</v>
      </c>
      <c r="H738" s="8" t="str">
        <f t="shared" si="47"/>
        <v>Yes</v>
      </c>
      <c r="I738" s="23">
        <v>1</v>
      </c>
      <c r="J738" s="12" t="s">
        <v>4517</v>
      </c>
    </row>
    <row r="739" spans="1:10" x14ac:dyDescent="0.4">
      <c r="A739" s="12" t="s">
        <v>1578</v>
      </c>
      <c r="B739" s="8" t="s">
        <v>1579</v>
      </c>
      <c r="C739" s="12"/>
      <c r="D739" s="20">
        <f t="shared" si="44"/>
        <v>27.548209366391184</v>
      </c>
      <c r="E739" s="20">
        <f t="shared" si="45"/>
        <v>72.451790633608823</v>
      </c>
      <c r="F739" s="14">
        <v>3.63</v>
      </c>
      <c r="G739" s="15">
        <f t="shared" si="46"/>
        <v>3.63</v>
      </c>
      <c r="H739" s="8" t="str">
        <f t="shared" si="47"/>
        <v>Yes</v>
      </c>
      <c r="I739" s="23">
        <v>1</v>
      </c>
      <c r="J739" s="12" t="s">
        <v>4518</v>
      </c>
    </row>
    <row r="740" spans="1:10" x14ac:dyDescent="0.4">
      <c r="A740" s="12" t="s">
        <v>1580</v>
      </c>
      <c r="B740" s="8" t="s">
        <v>1581</v>
      </c>
      <c r="C740" s="12"/>
      <c r="D740" s="20">
        <f t="shared" si="44"/>
        <v>27.3224043715847</v>
      </c>
      <c r="E740" s="20">
        <f t="shared" si="45"/>
        <v>72.677595628415304</v>
      </c>
      <c r="F740" s="14">
        <v>3.66</v>
      </c>
      <c r="G740" s="15">
        <f t="shared" si="46"/>
        <v>3.66</v>
      </c>
      <c r="H740" s="8" t="str">
        <f t="shared" si="47"/>
        <v>Yes</v>
      </c>
      <c r="I740" s="23">
        <v>1</v>
      </c>
      <c r="J740" s="12" t="s">
        <v>4519</v>
      </c>
    </row>
    <row r="741" spans="1:10" x14ac:dyDescent="0.4">
      <c r="A741" s="12" t="s">
        <v>1582</v>
      </c>
      <c r="B741" s="8" t="s">
        <v>1583</v>
      </c>
      <c r="C741" s="12"/>
      <c r="D741" s="20">
        <f t="shared" si="44"/>
        <v>20</v>
      </c>
      <c r="E741" s="20">
        <f t="shared" si="45"/>
        <v>80</v>
      </c>
      <c r="F741" s="14">
        <v>5</v>
      </c>
      <c r="G741" s="15">
        <f t="shared" si="46"/>
        <v>5</v>
      </c>
      <c r="H741" s="8" t="str">
        <f t="shared" si="47"/>
        <v>Yes</v>
      </c>
      <c r="I741" s="23">
        <v>75</v>
      </c>
      <c r="J741" s="12" t="s">
        <v>4520</v>
      </c>
    </row>
    <row r="742" spans="1:10" x14ac:dyDescent="0.4">
      <c r="A742" s="12" t="s">
        <v>1584</v>
      </c>
      <c r="B742" s="8" t="s">
        <v>1585</v>
      </c>
      <c r="C742" s="12"/>
      <c r="D742" s="20">
        <f t="shared" si="44"/>
        <v>29.761904761904763</v>
      </c>
      <c r="E742" s="20">
        <f t="shared" si="45"/>
        <v>70.238095238095241</v>
      </c>
      <c r="F742" s="14">
        <v>3.36</v>
      </c>
      <c r="G742" s="15">
        <f t="shared" si="46"/>
        <v>3.36</v>
      </c>
      <c r="H742" s="8" t="str">
        <f t="shared" si="47"/>
        <v>Yes</v>
      </c>
      <c r="I742" s="23">
        <v>25</v>
      </c>
      <c r="J742" s="12" t="s">
        <v>4521</v>
      </c>
    </row>
    <row r="743" spans="1:10" x14ac:dyDescent="0.4">
      <c r="A743" s="16" t="s">
        <v>1586</v>
      </c>
      <c r="B743" s="9" t="s">
        <v>1587</v>
      </c>
      <c r="C743" s="16"/>
      <c r="D743" s="21">
        <f t="shared" si="44"/>
        <v>100</v>
      </c>
      <c r="E743" s="21">
        <f t="shared" si="45"/>
        <v>0</v>
      </c>
      <c r="F743" s="18">
        <v>1</v>
      </c>
      <c r="G743" s="19">
        <f t="shared" si="46"/>
        <v>1</v>
      </c>
      <c r="H743" s="9" t="str">
        <f t="shared" si="47"/>
        <v>No — 0% funding</v>
      </c>
      <c r="I743" s="22">
        <v>0.1</v>
      </c>
      <c r="J743" s="16" t="s">
        <v>4522</v>
      </c>
    </row>
    <row r="744" spans="1:10" x14ac:dyDescent="0.4">
      <c r="A744" s="12" t="s">
        <v>1588</v>
      </c>
      <c r="B744" s="8" t="s">
        <v>1589</v>
      </c>
      <c r="C744" s="12"/>
      <c r="D744" s="20">
        <f t="shared" si="44"/>
        <v>27.397260273972602</v>
      </c>
      <c r="E744" s="20">
        <f t="shared" si="45"/>
        <v>72.602739726027394</v>
      </c>
      <c r="F744" s="14">
        <v>3.65</v>
      </c>
      <c r="G744" s="15">
        <f t="shared" si="46"/>
        <v>3.65</v>
      </c>
      <c r="H744" s="8" t="str">
        <f t="shared" si="47"/>
        <v>Yes</v>
      </c>
      <c r="I744" s="23">
        <v>1</v>
      </c>
      <c r="J744" s="12" t="s">
        <v>4523</v>
      </c>
    </row>
    <row r="745" spans="1:10" x14ac:dyDescent="0.4">
      <c r="A745" s="12" t="s">
        <v>1590</v>
      </c>
      <c r="B745" s="8" t="s">
        <v>1591</v>
      </c>
      <c r="C745" s="12"/>
      <c r="D745" s="20">
        <f t="shared" si="44"/>
        <v>35.460992907801419</v>
      </c>
      <c r="E745" s="20">
        <f t="shared" si="45"/>
        <v>64.539007092198574</v>
      </c>
      <c r="F745" s="14">
        <v>2.82</v>
      </c>
      <c r="G745" s="15">
        <f t="shared" si="46"/>
        <v>2.82</v>
      </c>
      <c r="H745" s="8" t="str">
        <f t="shared" si="47"/>
        <v>Yes</v>
      </c>
      <c r="I745" s="23">
        <v>2</v>
      </c>
      <c r="J745" s="12" t="s">
        <v>4524</v>
      </c>
    </row>
    <row r="746" spans="1:10" x14ac:dyDescent="0.4">
      <c r="A746" s="12" t="s">
        <v>1592</v>
      </c>
      <c r="B746" s="8" t="s">
        <v>1593</v>
      </c>
      <c r="C746" s="12"/>
      <c r="D746" s="20">
        <f t="shared" si="44"/>
        <v>27.247956403269754</v>
      </c>
      <c r="E746" s="20">
        <f t="shared" si="45"/>
        <v>72.752043596730246</v>
      </c>
      <c r="F746" s="14">
        <v>3.67</v>
      </c>
      <c r="G746" s="15">
        <f t="shared" si="46"/>
        <v>3.67</v>
      </c>
      <c r="H746" s="8" t="str">
        <f t="shared" si="47"/>
        <v>Yes</v>
      </c>
      <c r="I746" s="23">
        <v>1</v>
      </c>
      <c r="J746" s="12" t="s">
        <v>4525</v>
      </c>
    </row>
    <row r="747" spans="1:10" x14ac:dyDescent="0.4">
      <c r="A747" s="12" t="s">
        <v>1594</v>
      </c>
      <c r="B747" s="8" t="s">
        <v>1595</v>
      </c>
      <c r="C747" s="12"/>
      <c r="D747" s="20">
        <f t="shared" si="44"/>
        <v>40</v>
      </c>
      <c r="E747" s="20">
        <f t="shared" si="45"/>
        <v>60</v>
      </c>
      <c r="F747" s="14">
        <v>2.5</v>
      </c>
      <c r="G747" s="15">
        <f t="shared" si="46"/>
        <v>2.5</v>
      </c>
      <c r="H747" s="8" t="str">
        <f t="shared" si="47"/>
        <v>Yes</v>
      </c>
      <c r="I747" s="23">
        <v>1</v>
      </c>
      <c r="J747" s="12" t="s">
        <v>4526</v>
      </c>
    </row>
    <row r="748" spans="1:10" x14ac:dyDescent="0.4">
      <c r="A748" s="12" t="s">
        <v>1596</v>
      </c>
      <c r="B748" s="8" t="s">
        <v>1597</v>
      </c>
      <c r="C748" s="12"/>
      <c r="D748" s="20">
        <f t="shared" si="44"/>
        <v>30.674846625766872</v>
      </c>
      <c r="E748" s="20">
        <f t="shared" si="45"/>
        <v>69.325153374233125</v>
      </c>
      <c r="F748" s="14">
        <v>3.26</v>
      </c>
      <c r="G748" s="15">
        <f t="shared" si="46"/>
        <v>3.26</v>
      </c>
      <c r="H748" s="8" t="str">
        <f t="shared" si="47"/>
        <v>Yes</v>
      </c>
      <c r="I748" s="23">
        <v>1</v>
      </c>
      <c r="J748" s="12" t="s">
        <v>4527</v>
      </c>
    </row>
    <row r="749" spans="1:10" x14ac:dyDescent="0.4">
      <c r="A749" s="12" t="s">
        <v>1598</v>
      </c>
      <c r="B749" s="8" t="s">
        <v>1599</v>
      </c>
      <c r="C749" s="12"/>
      <c r="D749" s="20">
        <f t="shared" si="44"/>
        <v>38.759689922480618</v>
      </c>
      <c r="E749" s="20">
        <f t="shared" si="45"/>
        <v>61.240310077519382</v>
      </c>
      <c r="F749" s="14">
        <v>2.58</v>
      </c>
      <c r="G749" s="15">
        <f t="shared" si="46"/>
        <v>2.58</v>
      </c>
      <c r="H749" s="8" t="str">
        <f t="shared" si="47"/>
        <v>Yes</v>
      </c>
      <c r="I749" s="23">
        <v>5</v>
      </c>
      <c r="J749" s="12" t="s">
        <v>4528</v>
      </c>
    </row>
    <row r="750" spans="1:10" x14ac:dyDescent="0.4">
      <c r="A750" s="16" t="s">
        <v>3726</v>
      </c>
      <c r="B750" s="9" t="s">
        <v>3727</v>
      </c>
      <c r="C750" s="16"/>
      <c r="D750" s="21">
        <f t="shared" si="44"/>
        <v>100</v>
      </c>
      <c r="E750" s="21">
        <f t="shared" si="45"/>
        <v>0</v>
      </c>
      <c r="F750" s="18">
        <v>1</v>
      </c>
      <c r="G750" s="19">
        <f t="shared" si="46"/>
        <v>1</v>
      </c>
      <c r="H750" s="9" t="str">
        <f t="shared" si="47"/>
        <v>No — 0% funding</v>
      </c>
      <c r="I750" s="22">
        <v>0.1</v>
      </c>
      <c r="J750" s="16" t="s">
        <v>4529</v>
      </c>
    </row>
    <row r="751" spans="1:10" x14ac:dyDescent="0.4">
      <c r="A751" s="12" t="s">
        <v>1600</v>
      </c>
      <c r="B751" s="8" t="s">
        <v>1601</v>
      </c>
      <c r="C751" s="12"/>
      <c r="D751" s="20">
        <f t="shared" si="44"/>
        <v>35.587188612099645</v>
      </c>
      <c r="E751" s="20">
        <f t="shared" si="45"/>
        <v>64.412811387900348</v>
      </c>
      <c r="F751" s="14">
        <v>2.81</v>
      </c>
      <c r="G751" s="15">
        <f t="shared" si="46"/>
        <v>2.81</v>
      </c>
      <c r="H751" s="8" t="str">
        <f t="shared" si="47"/>
        <v>Yes</v>
      </c>
      <c r="I751" s="23">
        <v>2</v>
      </c>
      <c r="J751" s="12" t="s">
        <v>4530</v>
      </c>
    </row>
    <row r="752" spans="1:10" x14ac:dyDescent="0.4">
      <c r="A752" s="16" t="s">
        <v>1602</v>
      </c>
      <c r="B752" s="9" t="s">
        <v>1603</v>
      </c>
      <c r="C752" s="16"/>
      <c r="D752" s="21">
        <f t="shared" si="44"/>
        <v>100</v>
      </c>
      <c r="E752" s="21">
        <f t="shared" si="45"/>
        <v>0</v>
      </c>
      <c r="F752" s="18">
        <v>1</v>
      </c>
      <c r="G752" s="19">
        <f t="shared" si="46"/>
        <v>1</v>
      </c>
      <c r="H752" s="9" t="str">
        <f t="shared" si="47"/>
        <v>No — 0% funding</v>
      </c>
      <c r="I752" s="22">
        <v>0.1</v>
      </c>
      <c r="J752" s="16" t="s">
        <v>4531</v>
      </c>
    </row>
    <row r="753" spans="1:10" x14ac:dyDescent="0.4">
      <c r="A753" s="16" t="s">
        <v>1604</v>
      </c>
      <c r="B753" s="9" t="s">
        <v>1605</v>
      </c>
      <c r="C753" s="16"/>
      <c r="D753" s="21">
        <f t="shared" si="44"/>
        <v>100</v>
      </c>
      <c r="E753" s="21">
        <f t="shared" si="45"/>
        <v>0</v>
      </c>
      <c r="F753" s="18">
        <v>1</v>
      </c>
      <c r="G753" s="19">
        <f t="shared" si="46"/>
        <v>1</v>
      </c>
      <c r="H753" s="9" t="str">
        <f t="shared" si="47"/>
        <v>No — 0% funding</v>
      </c>
      <c r="I753" s="22">
        <v>0.1</v>
      </c>
      <c r="J753" s="16" t="s">
        <v>4532</v>
      </c>
    </row>
    <row r="754" spans="1:10" x14ac:dyDescent="0.4">
      <c r="A754" s="12" t="s">
        <v>1606</v>
      </c>
      <c r="B754" s="8" t="s">
        <v>1607</v>
      </c>
      <c r="C754" s="12"/>
      <c r="D754" s="20">
        <f t="shared" si="44"/>
        <v>40</v>
      </c>
      <c r="E754" s="20">
        <f t="shared" si="45"/>
        <v>60</v>
      </c>
      <c r="F754" s="14">
        <v>2.5</v>
      </c>
      <c r="G754" s="15">
        <f t="shared" si="46"/>
        <v>2.5</v>
      </c>
      <c r="H754" s="8" t="str">
        <f t="shared" si="47"/>
        <v>Yes</v>
      </c>
      <c r="I754" s="23">
        <v>1</v>
      </c>
      <c r="J754" s="12" t="s">
        <v>4533</v>
      </c>
    </row>
    <row r="755" spans="1:10" x14ac:dyDescent="0.4">
      <c r="A755" s="12" t="s">
        <v>1608</v>
      </c>
      <c r="B755" s="8" t="s">
        <v>1609</v>
      </c>
      <c r="C755" s="12"/>
      <c r="D755" s="20">
        <f t="shared" si="44"/>
        <v>36.764705882352942</v>
      </c>
      <c r="E755" s="20">
        <f t="shared" si="45"/>
        <v>63.235294117647058</v>
      </c>
      <c r="F755" s="14">
        <v>2.72</v>
      </c>
      <c r="G755" s="15">
        <f t="shared" si="46"/>
        <v>2.7199999999999998</v>
      </c>
      <c r="H755" s="8" t="str">
        <f t="shared" si="47"/>
        <v>Yes</v>
      </c>
      <c r="I755" s="23">
        <v>10</v>
      </c>
      <c r="J755" s="12" t="s">
        <v>4534</v>
      </c>
    </row>
    <row r="756" spans="1:10" x14ac:dyDescent="0.4">
      <c r="A756" s="12" t="s">
        <v>1610</v>
      </c>
      <c r="B756" s="8" t="s">
        <v>1611</v>
      </c>
      <c r="C756" s="12"/>
      <c r="D756" s="20">
        <f t="shared" si="44"/>
        <v>33.783783783783782</v>
      </c>
      <c r="E756" s="20">
        <f t="shared" si="45"/>
        <v>66.216216216216225</v>
      </c>
      <c r="F756" s="14">
        <v>2.96</v>
      </c>
      <c r="G756" s="15">
        <f t="shared" si="46"/>
        <v>2.96</v>
      </c>
      <c r="H756" s="8" t="str">
        <f t="shared" si="47"/>
        <v>Yes</v>
      </c>
      <c r="I756" s="23">
        <v>5</v>
      </c>
      <c r="J756" s="12" t="s">
        <v>4535</v>
      </c>
    </row>
    <row r="757" spans="1:10" x14ac:dyDescent="0.4">
      <c r="A757" s="12" t="s">
        <v>1612</v>
      </c>
      <c r="B757" s="8" t="s">
        <v>1613</v>
      </c>
      <c r="C757" s="12"/>
      <c r="D757" s="20">
        <f t="shared" si="44"/>
        <v>40</v>
      </c>
      <c r="E757" s="20">
        <f t="shared" si="45"/>
        <v>60</v>
      </c>
      <c r="F757" s="14">
        <v>2.5</v>
      </c>
      <c r="G757" s="15">
        <f t="shared" si="46"/>
        <v>2.5</v>
      </c>
      <c r="H757" s="8" t="str">
        <f t="shared" si="47"/>
        <v>Yes</v>
      </c>
      <c r="I757" s="23">
        <v>1</v>
      </c>
      <c r="J757" s="12" t="s">
        <v>4536</v>
      </c>
    </row>
    <row r="758" spans="1:10" x14ac:dyDescent="0.4">
      <c r="A758" s="12" t="s">
        <v>1614</v>
      </c>
      <c r="B758" s="8" t="s">
        <v>1615</v>
      </c>
      <c r="C758" s="12"/>
      <c r="D758" s="20">
        <f t="shared" si="44"/>
        <v>40</v>
      </c>
      <c r="E758" s="20">
        <f t="shared" si="45"/>
        <v>60</v>
      </c>
      <c r="F758" s="14">
        <v>2.5</v>
      </c>
      <c r="G758" s="15">
        <f t="shared" si="46"/>
        <v>2.5</v>
      </c>
      <c r="H758" s="8" t="str">
        <f t="shared" si="47"/>
        <v>Yes</v>
      </c>
      <c r="I758" s="23">
        <v>1</v>
      </c>
      <c r="J758" s="12" t="s">
        <v>4537</v>
      </c>
    </row>
    <row r="759" spans="1:10" x14ac:dyDescent="0.4">
      <c r="A759" s="16" t="s">
        <v>1618</v>
      </c>
      <c r="B759" s="9" t="s">
        <v>1619</v>
      </c>
      <c r="C759" s="16"/>
      <c r="D759" s="21">
        <f t="shared" si="44"/>
        <v>100</v>
      </c>
      <c r="E759" s="21">
        <f t="shared" si="45"/>
        <v>0</v>
      </c>
      <c r="F759" s="18">
        <v>1</v>
      </c>
      <c r="G759" s="19">
        <f t="shared" si="46"/>
        <v>1</v>
      </c>
      <c r="H759" s="9" t="str">
        <f t="shared" si="47"/>
        <v>No — 0% funding</v>
      </c>
      <c r="I759" s="22">
        <v>0.1</v>
      </c>
      <c r="J759" s="16" t="s">
        <v>4538</v>
      </c>
    </row>
    <row r="760" spans="1:10" x14ac:dyDescent="0.4">
      <c r="A760" s="16" t="s">
        <v>1620</v>
      </c>
      <c r="B760" s="9" t="s">
        <v>1621</v>
      </c>
      <c r="C760" s="16"/>
      <c r="D760" s="21">
        <f t="shared" si="44"/>
        <v>100</v>
      </c>
      <c r="E760" s="21">
        <f t="shared" si="45"/>
        <v>0</v>
      </c>
      <c r="F760" s="18">
        <v>1</v>
      </c>
      <c r="G760" s="19">
        <f t="shared" si="46"/>
        <v>1</v>
      </c>
      <c r="H760" s="9" t="str">
        <f t="shared" si="47"/>
        <v>No — 0% funding</v>
      </c>
      <c r="I760" s="22">
        <v>0.1</v>
      </c>
      <c r="J760" s="16" t="s">
        <v>4539</v>
      </c>
    </row>
    <row r="761" spans="1:10" x14ac:dyDescent="0.4">
      <c r="A761" s="16" t="s">
        <v>1622</v>
      </c>
      <c r="B761" s="9" t="s">
        <v>1623</v>
      </c>
      <c r="C761" s="16"/>
      <c r="D761" s="21">
        <f t="shared" si="44"/>
        <v>100</v>
      </c>
      <c r="E761" s="21">
        <f t="shared" si="45"/>
        <v>0</v>
      </c>
      <c r="F761" s="18">
        <v>1</v>
      </c>
      <c r="G761" s="19">
        <f t="shared" si="46"/>
        <v>1</v>
      </c>
      <c r="H761" s="9" t="str">
        <f t="shared" si="47"/>
        <v>No — 0% funding</v>
      </c>
      <c r="I761" s="22">
        <v>0.1</v>
      </c>
      <c r="J761" s="16" t="s">
        <v>4540</v>
      </c>
    </row>
    <row r="762" spans="1:10" x14ac:dyDescent="0.4">
      <c r="A762" s="12" t="s">
        <v>1626</v>
      </c>
      <c r="B762" s="8" t="s">
        <v>1627</v>
      </c>
      <c r="C762" s="12"/>
      <c r="D762" s="20">
        <f t="shared" si="44"/>
        <v>35.587188612099645</v>
      </c>
      <c r="E762" s="20">
        <f t="shared" si="45"/>
        <v>64.412811387900348</v>
      </c>
      <c r="F762" s="14">
        <v>2.81</v>
      </c>
      <c r="G762" s="15">
        <f t="shared" si="46"/>
        <v>2.81</v>
      </c>
      <c r="H762" s="8" t="str">
        <f t="shared" si="47"/>
        <v>Yes</v>
      </c>
      <c r="I762" s="23">
        <v>5</v>
      </c>
      <c r="J762" s="12" t="s">
        <v>4541</v>
      </c>
    </row>
    <row r="763" spans="1:10" x14ac:dyDescent="0.4">
      <c r="A763" s="16" t="s">
        <v>1628</v>
      </c>
      <c r="B763" s="9" t="s">
        <v>1629</v>
      </c>
      <c r="C763" s="16"/>
      <c r="D763" s="21">
        <f t="shared" si="44"/>
        <v>100</v>
      </c>
      <c r="E763" s="21">
        <f t="shared" si="45"/>
        <v>0</v>
      </c>
      <c r="F763" s="18">
        <v>1</v>
      </c>
      <c r="G763" s="19">
        <f t="shared" si="46"/>
        <v>1</v>
      </c>
      <c r="H763" s="9" t="str">
        <f t="shared" si="47"/>
        <v>No — 0% funding</v>
      </c>
      <c r="I763" s="22">
        <v>0.1</v>
      </c>
      <c r="J763" s="16" t="s">
        <v>4542</v>
      </c>
    </row>
    <row r="764" spans="1:10" x14ac:dyDescent="0.4">
      <c r="A764" s="16" t="s">
        <v>1630</v>
      </c>
      <c r="B764" s="9" t="s">
        <v>1631</v>
      </c>
      <c r="C764" s="16"/>
      <c r="D764" s="21">
        <f t="shared" si="44"/>
        <v>100</v>
      </c>
      <c r="E764" s="21">
        <f t="shared" si="45"/>
        <v>0</v>
      </c>
      <c r="F764" s="18">
        <v>1</v>
      </c>
      <c r="G764" s="19">
        <f t="shared" si="46"/>
        <v>1</v>
      </c>
      <c r="H764" s="9" t="str">
        <f t="shared" si="47"/>
        <v>No — 0% funding</v>
      </c>
      <c r="I764" s="22">
        <v>0.1</v>
      </c>
      <c r="J764" s="16" t="s">
        <v>4543</v>
      </c>
    </row>
    <row r="765" spans="1:10" x14ac:dyDescent="0.4">
      <c r="A765" s="12" t="s">
        <v>1632</v>
      </c>
      <c r="B765" s="8" t="s">
        <v>1633</v>
      </c>
      <c r="C765" s="12"/>
      <c r="D765" s="20">
        <f t="shared" si="44"/>
        <v>40</v>
      </c>
      <c r="E765" s="20">
        <f t="shared" si="45"/>
        <v>60</v>
      </c>
      <c r="F765" s="14">
        <v>2.5</v>
      </c>
      <c r="G765" s="15">
        <f t="shared" si="46"/>
        <v>2.5</v>
      </c>
      <c r="H765" s="8" t="str">
        <f t="shared" si="47"/>
        <v>Yes</v>
      </c>
      <c r="I765" s="23">
        <v>1</v>
      </c>
      <c r="J765" s="12" t="s">
        <v>4544</v>
      </c>
    </row>
    <row r="766" spans="1:10" x14ac:dyDescent="0.4">
      <c r="A766" s="12" t="s">
        <v>1634</v>
      </c>
      <c r="B766" s="8" t="s">
        <v>1635</v>
      </c>
      <c r="C766" s="12"/>
      <c r="D766" s="20">
        <f t="shared" si="44"/>
        <v>36.630036630036628</v>
      </c>
      <c r="E766" s="20">
        <f t="shared" si="45"/>
        <v>63.369963369963372</v>
      </c>
      <c r="F766" s="14">
        <v>2.73</v>
      </c>
      <c r="G766" s="15">
        <f t="shared" si="46"/>
        <v>2.73</v>
      </c>
      <c r="H766" s="8" t="str">
        <f t="shared" si="47"/>
        <v>Yes</v>
      </c>
      <c r="I766" s="23">
        <v>10</v>
      </c>
      <c r="J766" s="12" t="s">
        <v>4545</v>
      </c>
    </row>
    <row r="767" spans="1:10" x14ac:dyDescent="0.4">
      <c r="A767" s="12" t="s">
        <v>1636</v>
      </c>
      <c r="B767" s="8" t="s">
        <v>1637</v>
      </c>
      <c r="C767" s="12"/>
      <c r="D767" s="20">
        <f t="shared" si="44"/>
        <v>22.172949002217297</v>
      </c>
      <c r="E767" s="20">
        <f t="shared" si="45"/>
        <v>77.827050997782706</v>
      </c>
      <c r="F767" s="14">
        <v>4.51</v>
      </c>
      <c r="G767" s="15">
        <f t="shared" si="46"/>
        <v>4.51</v>
      </c>
      <c r="H767" s="8" t="str">
        <f t="shared" si="47"/>
        <v>Yes</v>
      </c>
      <c r="I767" s="23">
        <v>50</v>
      </c>
      <c r="J767" s="12" t="s">
        <v>4546</v>
      </c>
    </row>
    <row r="768" spans="1:10" x14ac:dyDescent="0.4">
      <c r="A768" s="12" t="s">
        <v>1638</v>
      </c>
      <c r="B768" s="8" t="s">
        <v>1639</v>
      </c>
      <c r="C768" s="12"/>
      <c r="D768" s="20">
        <f t="shared" si="44"/>
        <v>38.910505836575879</v>
      </c>
      <c r="E768" s="20">
        <f t="shared" si="45"/>
        <v>61.089494163424121</v>
      </c>
      <c r="F768" s="14">
        <v>2.57</v>
      </c>
      <c r="G768" s="15">
        <f t="shared" si="46"/>
        <v>2.57</v>
      </c>
      <c r="H768" s="8" t="str">
        <f t="shared" si="47"/>
        <v>Yes</v>
      </c>
      <c r="I768" s="23">
        <v>2</v>
      </c>
      <c r="J768" s="12" t="s">
        <v>4547</v>
      </c>
    </row>
    <row r="769" spans="1:10" x14ac:dyDescent="0.4">
      <c r="A769" s="16" t="s">
        <v>1640</v>
      </c>
      <c r="B769" s="9" t="s">
        <v>1641</v>
      </c>
      <c r="C769" s="16"/>
      <c r="D769" s="21">
        <f t="shared" si="44"/>
        <v>100</v>
      </c>
      <c r="E769" s="21">
        <f t="shared" si="45"/>
        <v>0</v>
      </c>
      <c r="F769" s="18">
        <v>1</v>
      </c>
      <c r="G769" s="19">
        <f t="shared" si="46"/>
        <v>1</v>
      </c>
      <c r="H769" s="9" t="str">
        <f t="shared" si="47"/>
        <v>No — 0% funding</v>
      </c>
      <c r="I769" s="22">
        <v>0.1</v>
      </c>
      <c r="J769" s="16" t="s">
        <v>4548</v>
      </c>
    </row>
    <row r="770" spans="1:10" x14ac:dyDescent="0.4">
      <c r="A770" s="12" t="s">
        <v>1642</v>
      </c>
      <c r="B770" s="8" t="s">
        <v>1643</v>
      </c>
      <c r="C770" s="12"/>
      <c r="D770" s="20">
        <f t="shared" si="44"/>
        <v>22.624434389140273</v>
      </c>
      <c r="E770" s="20">
        <f t="shared" si="45"/>
        <v>77.375565610859724</v>
      </c>
      <c r="F770" s="14">
        <v>4.42</v>
      </c>
      <c r="G770" s="15">
        <f t="shared" si="46"/>
        <v>4.42</v>
      </c>
      <c r="H770" s="8" t="str">
        <f t="shared" si="47"/>
        <v>Yes</v>
      </c>
      <c r="I770" s="23">
        <v>50</v>
      </c>
      <c r="J770" s="12" t="s">
        <v>4549</v>
      </c>
    </row>
    <row r="771" spans="1:10" x14ac:dyDescent="0.4">
      <c r="A771" s="12" t="s">
        <v>1644</v>
      </c>
      <c r="B771" s="8" t="s">
        <v>1645</v>
      </c>
      <c r="C771" s="12"/>
      <c r="D771" s="20">
        <f t="shared" si="44"/>
        <v>40</v>
      </c>
      <c r="E771" s="20">
        <f t="shared" si="45"/>
        <v>60</v>
      </c>
      <c r="F771" s="14">
        <v>2.5</v>
      </c>
      <c r="G771" s="15">
        <f t="shared" si="46"/>
        <v>2.5</v>
      </c>
      <c r="H771" s="8" t="str">
        <f t="shared" si="47"/>
        <v>Yes</v>
      </c>
      <c r="I771" s="23">
        <v>1</v>
      </c>
      <c r="J771" s="12" t="s">
        <v>4550</v>
      </c>
    </row>
    <row r="772" spans="1:10" x14ac:dyDescent="0.4">
      <c r="A772" s="12" t="s">
        <v>1646</v>
      </c>
      <c r="B772" s="8" t="s">
        <v>1647</v>
      </c>
      <c r="C772" s="12"/>
      <c r="D772" s="20">
        <f t="shared" si="44"/>
        <v>30.303030303030305</v>
      </c>
      <c r="E772" s="20">
        <f t="shared" si="45"/>
        <v>69.696969696969688</v>
      </c>
      <c r="F772" s="14">
        <v>3.3</v>
      </c>
      <c r="G772" s="15">
        <f t="shared" si="46"/>
        <v>3.3</v>
      </c>
      <c r="H772" s="8" t="str">
        <f t="shared" si="47"/>
        <v>Yes</v>
      </c>
      <c r="I772" s="23">
        <v>25</v>
      </c>
      <c r="J772" s="12" t="s">
        <v>4551</v>
      </c>
    </row>
    <row r="773" spans="1:10" x14ac:dyDescent="0.4">
      <c r="A773" s="12" t="s">
        <v>1648</v>
      </c>
      <c r="B773" s="8" t="s">
        <v>1649</v>
      </c>
      <c r="C773" s="12"/>
      <c r="D773" s="20">
        <f t="shared" si="44"/>
        <v>40</v>
      </c>
      <c r="E773" s="20">
        <f t="shared" si="45"/>
        <v>60</v>
      </c>
      <c r="F773" s="14">
        <v>2.5</v>
      </c>
      <c r="G773" s="15">
        <f t="shared" si="46"/>
        <v>2.5</v>
      </c>
      <c r="H773" s="8" t="str">
        <f t="shared" si="47"/>
        <v>Yes</v>
      </c>
      <c r="I773" s="23">
        <v>1</v>
      </c>
      <c r="J773" s="12" t="s">
        <v>4552</v>
      </c>
    </row>
    <row r="774" spans="1:10" x14ac:dyDescent="0.4">
      <c r="A774" s="12" t="s">
        <v>1650</v>
      </c>
      <c r="B774" s="8" t="s">
        <v>1651</v>
      </c>
      <c r="C774" s="12"/>
      <c r="D774" s="20">
        <f t="shared" ref="D774:D837" si="48">IFERROR(100/F774,"")</f>
        <v>34.965034965034967</v>
      </c>
      <c r="E774" s="20">
        <f t="shared" ref="E774:E837" si="49">100-D774</f>
        <v>65.03496503496504</v>
      </c>
      <c r="F774" s="14">
        <v>2.86</v>
      </c>
      <c r="G774" s="15">
        <f t="shared" ref="G774:G837" si="50">IFERROR(100/D774,"")</f>
        <v>2.86</v>
      </c>
      <c r="H774" s="8" t="str">
        <f t="shared" ref="H774:H837" si="51">IF(E774&gt;0,"Yes","No — 0% funding")</f>
        <v>Yes</v>
      </c>
      <c r="I774" s="23">
        <v>2</v>
      </c>
      <c r="J774" s="12" t="s">
        <v>4553</v>
      </c>
    </row>
    <row r="775" spans="1:10" x14ac:dyDescent="0.4">
      <c r="A775" s="12" t="s">
        <v>1652</v>
      </c>
      <c r="B775" s="8" t="s">
        <v>1653</v>
      </c>
      <c r="C775" s="12"/>
      <c r="D775" s="20">
        <f t="shared" si="48"/>
        <v>34.965034965034967</v>
      </c>
      <c r="E775" s="20">
        <f t="shared" si="49"/>
        <v>65.03496503496504</v>
      </c>
      <c r="F775" s="14">
        <v>2.86</v>
      </c>
      <c r="G775" s="15">
        <f t="shared" si="50"/>
        <v>2.86</v>
      </c>
      <c r="H775" s="8" t="str">
        <f t="shared" si="51"/>
        <v>Yes</v>
      </c>
      <c r="I775" s="23">
        <v>2</v>
      </c>
      <c r="J775" s="12" t="s">
        <v>4554</v>
      </c>
    </row>
    <row r="776" spans="1:10" x14ac:dyDescent="0.4">
      <c r="A776" s="12" t="s">
        <v>1654</v>
      </c>
      <c r="B776" s="8" t="s">
        <v>1655</v>
      </c>
      <c r="C776" s="12"/>
      <c r="D776" s="20">
        <f t="shared" si="48"/>
        <v>33.003300330033007</v>
      </c>
      <c r="E776" s="20">
        <f t="shared" si="49"/>
        <v>66.996699669967001</v>
      </c>
      <c r="F776" s="14">
        <v>3.03</v>
      </c>
      <c r="G776" s="15">
        <f t="shared" si="50"/>
        <v>3.03</v>
      </c>
      <c r="H776" s="8" t="str">
        <f t="shared" si="51"/>
        <v>Yes</v>
      </c>
      <c r="I776" s="23">
        <v>10</v>
      </c>
      <c r="J776" s="12" t="s">
        <v>4555</v>
      </c>
    </row>
    <row r="777" spans="1:10" x14ac:dyDescent="0.4">
      <c r="A777" s="16" t="s">
        <v>1656</v>
      </c>
      <c r="B777" s="9" t="s">
        <v>1657</v>
      </c>
      <c r="C777" s="16"/>
      <c r="D777" s="21">
        <f t="shared" si="48"/>
        <v>100</v>
      </c>
      <c r="E777" s="21">
        <f t="shared" si="49"/>
        <v>0</v>
      </c>
      <c r="F777" s="18">
        <v>1</v>
      </c>
      <c r="G777" s="19">
        <f t="shared" si="50"/>
        <v>1</v>
      </c>
      <c r="H777" s="9" t="str">
        <f t="shared" si="51"/>
        <v>No — 0% funding</v>
      </c>
      <c r="I777" s="22">
        <v>0.1</v>
      </c>
      <c r="J777" s="16" t="s">
        <v>4556</v>
      </c>
    </row>
    <row r="778" spans="1:10" x14ac:dyDescent="0.4">
      <c r="A778" s="12" t="s">
        <v>1658</v>
      </c>
      <c r="B778" s="8" t="s">
        <v>1659</v>
      </c>
      <c r="C778" s="12"/>
      <c r="D778" s="20">
        <f t="shared" si="48"/>
        <v>35.460992907801419</v>
      </c>
      <c r="E778" s="20">
        <f t="shared" si="49"/>
        <v>64.539007092198574</v>
      </c>
      <c r="F778" s="14">
        <v>2.82</v>
      </c>
      <c r="G778" s="15">
        <f t="shared" si="50"/>
        <v>2.82</v>
      </c>
      <c r="H778" s="8" t="str">
        <f t="shared" si="51"/>
        <v>Yes</v>
      </c>
      <c r="I778" s="23">
        <v>10</v>
      </c>
      <c r="J778" s="12" t="s">
        <v>4557</v>
      </c>
    </row>
    <row r="779" spans="1:10" x14ac:dyDescent="0.4">
      <c r="A779" s="16" t="s">
        <v>1660</v>
      </c>
      <c r="B779" s="9" t="s">
        <v>1661</v>
      </c>
      <c r="C779" s="16"/>
      <c r="D779" s="21">
        <f t="shared" si="48"/>
        <v>100</v>
      </c>
      <c r="E779" s="21">
        <f t="shared" si="49"/>
        <v>0</v>
      </c>
      <c r="F779" s="18">
        <v>1</v>
      </c>
      <c r="G779" s="19">
        <f t="shared" si="50"/>
        <v>1</v>
      </c>
      <c r="H779" s="9" t="str">
        <f t="shared" si="51"/>
        <v>No — 0% funding</v>
      </c>
      <c r="I779" s="22">
        <v>0.1</v>
      </c>
      <c r="J779" s="16" t="s">
        <v>4558</v>
      </c>
    </row>
    <row r="780" spans="1:10" x14ac:dyDescent="0.4">
      <c r="A780" s="16" t="s">
        <v>1662</v>
      </c>
      <c r="B780" s="9" t="s">
        <v>1663</v>
      </c>
      <c r="C780" s="16"/>
      <c r="D780" s="21">
        <f t="shared" si="48"/>
        <v>100</v>
      </c>
      <c r="E780" s="21">
        <f t="shared" si="49"/>
        <v>0</v>
      </c>
      <c r="F780" s="18">
        <v>1</v>
      </c>
      <c r="G780" s="19">
        <f t="shared" si="50"/>
        <v>1</v>
      </c>
      <c r="H780" s="9" t="str">
        <f t="shared" si="51"/>
        <v>No — 0% funding</v>
      </c>
      <c r="I780" s="22">
        <v>0.1</v>
      </c>
      <c r="J780" s="16" t="s">
        <v>4559</v>
      </c>
    </row>
    <row r="781" spans="1:10" x14ac:dyDescent="0.4">
      <c r="A781" s="12" t="s">
        <v>1664</v>
      </c>
      <c r="B781" s="8" t="s">
        <v>1665</v>
      </c>
      <c r="C781" s="12"/>
      <c r="D781" s="20">
        <f t="shared" si="48"/>
        <v>39.525691699604749</v>
      </c>
      <c r="E781" s="20">
        <f t="shared" si="49"/>
        <v>60.474308300395251</v>
      </c>
      <c r="F781" s="14">
        <v>2.5299999999999998</v>
      </c>
      <c r="G781" s="15">
        <f t="shared" si="50"/>
        <v>2.5299999999999998</v>
      </c>
      <c r="H781" s="8" t="str">
        <f t="shared" si="51"/>
        <v>Yes</v>
      </c>
      <c r="I781" s="23">
        <v>2</v>
      </c>
      <c r="J781" s="12" t="s">
        <v>4560</v>
      </c>
    </row>
    <row r="782" spans="1:10" x14ac:dyDescent="0.4">
      <c r="A782" s="12" t="s">
        <v>1666</v>
      </c>
      <c r="B782" s="8" t="s">
        <v>1667</v>
      </c>
      <c r="C782" s="12"/>
      <c r="D782" s="20">
        <f t="shared" si="48"/>
        <v>34.965034965034967</v>
      </c>
      <c r="E782" s="20">
        <f t="shared" si="49"/>
        <v>65.03496503496504</v>
      </c>
      <c r="F782" s="14">
        <v>2.86</v>
      </c>
      <c r="G782" s="15">
        <f t="shared" si="50"/>
        <v>2.86</v>
      </c>
      <c r="H782" s="8" t="str">
        <f t="shared" si="51"/>
        <v>Yes</v>
      </c>
      <c r="I782" s="23">
        <v>2</v>
      </c>
      <c r="J782" s="12" t="s">
        <v>4561</v>
      </c>
    </row>
    <row r="783" spans="1:10" x14ac:dyDescent="0.4">
      <c r="A783" s="12" t="s">
        <v>1668</v>
      </c>
      <c r="B783" s="8" t="s">
        <v>1669</v>
      </c>
      <c r="C783" s="12"/>
      <c r="D783" s="20">
        <f t="shared" si="48"/>
        <v>30.864197530864196</v>
      </c>
      <c r="E783" s="20">
        <f t="shared" si="49"/>
        <v>69.135802469135797</v>
      </c>
      <c r="F783" s="14">
        <v>3.24</v>
      </c>
      <c r="G783" s="15">
        <f t="shared" si="50"/>
        <v>3.24</v>
      </c>
      <c r="H783" s="8" t="str">
        <f t="shared" si="51"/>
        <v>Yes</v>
      </c>
      <c r="I783" s="23">
        <v>10</v>
      </c>
      <c r="J783" s="12" t="s">
        <v>4562</v>
      </c>
    </row>
    <row r="784" spans="1:10" x14ac:dyDescent="0.4">
      <c r="A784" s="12" t="s">
        <v>1670</v>
      </c>
      <c r="B784" s="8" t="s">
        <v>1671</v>
      </c>
      <c r="C784" s="12"/>
      <c r="D784" s="20">
        <f t="shared" si="48"/>
        <v>40</v>
      </c>
      <c r="E784" s="20">
        <f t="shared" si="49"/>
        <v>60</v>
      </c>
      <c r="F784" s="14">
        <v>2.5</v>
      </c>
      <c r="G784" s="15">
        <f t="shared" si="50"/>
        <v>2.5</v>
      </c>
      <c r="H784" s="8" t="str">
        <f t="shared" si="51"/>
        <v>Yes</v>
      </c>
      <c r="I784" s="23">
        <v>1</v>
      </c>
      <c r="J784" s="12" t="s">
        <v>4563</v>
      </c>
    </row>
    <row r="785" spans="1:10" x14ac:dyDescent="0.4">
      <c r="A785" s="12" t="s">
        <v>1672</v>
      </c>
      <c r="B785" s="8" t="s">
        <v>1673</v>
      </c>
      <c r="C785" s="12"/>
      <c r="D785" s="20">
        <f t="shared" si="48"/>
        <v>30.03003003003003</v>
      </c>
      <c r="E785" s="20">
        <f t="shared" si="49"/>
        <v>69.969969969969966</v>
      </c>
      <c r="F785" s="14">
        <v>3.33</v>
      </c>
      <c r="G785" s="15">
        <f t="shared" si="50"/>
        <v>3.33</v>
      </c>
      <c r="H785" s="8" t="str">
        <f t="shared" si="51"/>
        <v>Yes</v>
      </c>
      <c r="I785" s="23">
        <v>10</v>
      </c>
      <c r="J785" s="12" t="s">
        <v>4564</v>
      </c>
    </row>
    <row r="786" spans="1:10" x14ac:dyDescent="0.4">
      <c r="A786" s="12" t="s">
        <v>1674</v>
      </c>
      <c r="B786" s="8" t="s">
        <v>1675</v>
      </c>
      <c r="C786" s="12"/>
      <c r="D786" s="20">
        <f t="shared" si="48"/>
        <v>30.03003003003003</v>
      </c>
      <c r="E786" s="20">
        <f t="shared" si="49"/>
        <v>69.969969969969966</v>
      </c>
      <c r="F786" s="14">
        <v>3.33</v>
      </c>
      <c r="G786" s="15">
        <f t="shared" si="50"/>
        <v>3.33</v>
      </c>
      <c r="H786" s="8" t="str">
        <f t="shared" si="51"/>
        <v>Yes</v>
      </c>
      <c r="I786" s="23">
        <v>5</v>
      </c>
      <c r="J786" s="12" t="s">
        <v>4565</v>
      </c>
    </row>
    <row r="787" spans="1:10" x14ac:dyDescent="0.4">
      <c r="A787" s="12" t="s">
        <v>1676</v>
      </c>
      <c r="B787" s="8" t="s">
        <v>1677</v>
      </c>
      <c r="C787" s="12"/>
      <c r="D787" s="20">
        <f t="shared" si="48"/>
        <v>25</v>
      </c>
      <c r="E787" s="20">
        <f t="shared" si="49"/>
        <v>75</v>
      </c>
      <c r="F787" s="14">
        <v>4</v>
      </c>
      <c r="G787" s="15">
        <f t="shared" si="50"/>
        <v>4</v>
      </c>
      <c r="H787" s="8" t="str">
        <f t="shared" si="51"/>
        <v>Yes</v>
      </c>
      <c r="I787" s="23">
        <v>25</v>
      </c>
      <c r="J787" s="12" t="s">
        <v>4566</v>
      </c>
    </row>
    <row r="788" spans="1:10" x14ac:dyDescent="0.4">
      <c r="A788" s="16" t="s">
        <v>1678</v>
      </c>
      <c r="B788" s="9" t="s">
        <v>1679</v>
      </c>
      <c r="C788" s="16"/>
      <c r="D788" s="21">
        <f t="shared" si="48"/>
        <v>100</v>
      </c>
      <c r="E788" s="21">
        <f t="shared" si="49"/>
        <v>0</v>
      </c>
      <c r="F788" s="18">
        <v>1</v>
      </c>
      <c r="G788" s="19">
        <f t="shared" si="50"/>
        <v>1</v>
      </c>
      <c r="H788" s="9" t="str">
        <f t="shared" si="51"/>
        <v>No — 0% funding</v>
      </c>
      <c r="I788" s="22">
        <v>0.1</v>
      </c>
      <c r="J788" s="16" t="s">
        <v>4567</v>
      </c>
    </row>
    <row r="789" spans="1:10" x14ac:dyDescent="0.4">
      <c r="A789" s="12" t="s">
        <v>1680</v>
      </c>
      <c r="B789" s="8" t="s">
        <v>1681</v>
      </c>
      <c r="C789" s="12"/>
      <c r="D789" s="20">
        <f t="shared" si="48"/>
        <v>31.347962382445143</v>
      </c>
      <c r="E789" s="20">
        <f t="shared" si="49"/>
        <v>68.652037617554853</v>
      </c>
      <c r="F789" s="14">
        <v>3.19</v>
      </c>
      <c r="G789" s="15">
        <f t="shared" si="50"/>
        <v>3.19</v>
      </c>
      <c r="H789" s="8" t="str">
        <f t="shared" si="51"/>
        <v>Yes</v>
      </c>
      <c r="I789" s="23">
        <v>10</v>
      </c>
      <c r="J789" s="12" t="s">
        <v>4568</v>
      </c>
    </row>
    <row r="790" spans="1:10" x14ac:dyDescent="0.4">
      <c r="A790" s="12" t="s">
        <v>1682</v>
      </c>
      <c r="B790" s="8" t="s">
        <v>1683</v>
      </c>
      <c r="C790" s="12"/>
      <c r="D790" s="20">
        <f t="shared" si="48"/>
        <v>20.120724346076461</v>
      </c>
      <c r="E790" s="20">
        <f t="shared" si="49"/>
        <v>79.879275653923543</v>
      </c>
      <c r="F790" s="14">
        <v>4.97</v>
      </c>
      <c r="G790" s="15">
        <f t="shared" si="50"/>
        <v>4.97</v>
      </c>
      <c r="H790" s="8" t="str">
        <f t="shared" si="51"/>
        <v>Yes</v>
      </c>
      <c r="I790" s="23">
        <v>75</v>
      </c>
      <c r="J790" s="12" t="s">
        <v>4569</v>
      </c>
    </row>
    <row r="791" spans="1:10" x14ac:dyDescent="0.4">
      <c r="A791" s="16" t="s">
        <v>1684</v>
      </c>
      <c r="B791" s="9" t="s">
        <v>1685</v>
      </c>
      <c r="C791" s="16"/>
      <c r="D791" s="21">
        <f t="shared" si="48"/>
        <v>100</v>
      </c>
      <c r="E791" s="21">
        <f t="shared" si="49"/>
        <v>0</v>
      </c>
      <c r="F791" s="18">
        <v>1</v>
      </c>
      <c r="G791" s="19">
        <f t="shared" si="50"/>
        <v>1</v>
      </c>
      <c r="H791" s="9" t="str">
        <f t="shared" si="51"/>
        <v>No — 0% funding</v>
      </c>
      <c r="I791" s="22">
        <v>0.1</v>
      </c>
      <c r="J791" s="16" t="s">
        <v>4570</v>
      </c>
    </row>
    <row r="792" spans="1:10" x14ac:dyDescent="0.4">
      <c r="A792" s="12" t="s">
        <v>1686</v>
      </c>
      <c r="B792" s="8" t="s">
        <v>1687</v>
      </c>
      <c r="C792" s="12"/>
      <c r="D792" s="20">
        <f t="shared" si="48"/>
        <v>41.493775933609953</v>
      </c>
      <c r="E792" s="20">
        <f t="shared" si="49"/>
        <v>58.506224066390047</v>
      </c>
      <c r="F792" s="14">
        <v>2.41</v>
      </c>
      <c r="G792" s="15">
        <f t="shared" si="50"/>
        <v>2.41</v>
      </c>
      <c r="H792" s="8" t="str">
        <f t="shared" si="51"/>
        <v>Yes</v>
      </c>
      <c r="I792" s="23">
        <v>2</v>
      </c>
      <c r="J792" s="12" t="s">
        <v>4571</v>
      </c>
    </row>
    <row r="793" spans="1:10" x14ac:dyDescent="0.4">
      <c r="A793" s="16" t="s">
        <v>1688</v>
      </c>
      <c r="B793" s="9" t="s">
        <v>1689</v>
      </c>
      <c r="C793" s="16"/>
      <c r="D793" s="21">
        <f t="shared" si="48"/>
        <v>100</v>
      </c>
      <c r="E793" s="21">
        <f t="shared" si="49"/>
        <v>0</v>
      </c>
      <c r="F793" s="18">
        <v>1</v>
      </c>
      <c r="G793" s="19">
        <f t="shared" si="50"/>
        <v>1</v>
      </c>
      <c r="H793" s="9" t="str">
        <f t="shared" si="51"/>
        <v>No — 0% funding</v>
      </c>
      <c r="I793" s="22">
        <v>0.1</v>
      </c>
      <c r="J793" s="16" t="s">
        <v>4572</v>
      </c>
    </row>
    <row r="794" spans="1:10" x14ac:dyDescent="0.4">
      <c r="A794" s="12" t="s">
        <v>1690</v>
      </c>
      <c r="B794" s="8" t="s">
        <v>1691</v>
      </c>
      <c r="C794" s="12"/>
      <c r="D794" s="20">
        <f t="shared" si="48"/>
        <v>23.80952380952381</v>
      </c>
      <c r="E794" s="20">
        <f t="shared" si="49"/>
        <v>76.19047619047619</v>
      </c>
      <c r="F794" s="14">
        <v>4.2</v>
      </c>
      <c r="G794" s="15">
        <f t="shared" si="50"/>
        <v>4.2</v>
      </c>
      <c r="H794" s="8" t="str">
        <f t="shared" si="51"/>
        <v>Yes</v>
      </c>
      <c r="I794" s="23">
        <v>50</v>
      </c>
      <c r="J794" s="12" t="s">
        <v>4573</v>
      </c>
    </row>
    <row r="795" spans="1:10" x14ac:dyDescent="0.4">
      <c r="A795" s="12" t="s">
        <v>1692</v>
      </c>
      <c r="B795" s="8" t="s">
        <v>1693</v>
      </c>
      <c r="C795" s="12"/>
      <c r="D795" s="20">
        <f t="shared" si="48"/>
        <v>33.333333333333336</v>
      </c>
      <c r="E795" s="20">
        <f t="shared" si="49"/>
        <v>66.666666666666657</v>
      </c>
      <c r="F795" s="14">
        <v>3</v>
      </c>
      <c r="G795" s="15">
        <f t="shared" si="50"/>
        <v>3</v>
      </c>
      <c r="H795" s="8" t="str">
        <f t="shared" si="51"/>
        <v>Yes</v>
      </c>
      <c r="I795" s="23">
        <v>5</v>
      </c>
      <c r="J795" s="12" t="s">
        <v>4574</v>
      </c>
    </row>
    <row r="796" spans="1:10" x14ac:dyDescent="0.4">
      <c r="A796" s="12" t="s">
        <v>1694</v>
      </c>
      <c r="B796" s="8" t="s">
        <v>1695</v>
      </c>
      <c r="C796" s="12"/>
      <c r="D796" s="20">
        <f t="shared" si="48"/>
        <v>30.487804878048781</v>
      </c>
      <c r="E796" s="20">
        <f t="shared" si="49"/>
        <v>69.512195121951223</v>
      </c>
      <c r="F796" s="14">
        <v>3.28</v>
      </c>
      <c r="G796" s="15">
        <f t="shared" si="50"/>
        <v>3.28</v>
      </c>
      <c r="H796" s="8" t="str">
        <f t="shared" si="51"/>
        <v>Yes</v>
      </c>
      <c r="I796" s="23">
        <v>5</v>
      </c>
      <c r="J796" s="12" t="s">
        <v>4575</v>
      </c>
    </row>
    <row r="797" spans="1:10" x14ac:dyDescent="0.4">
      <c r="A797" s="12" t="s">
        <v>1696</v>
      </c>
      <c r="B797" s="8" t="s">
        <v>1697</v>
      </c>
      <c r="C797" s="12"/>
      <c r="D797" s="20">
        <f t="shared" si="48"/>
        <v>20</v>
      </c>
      <c r="E797" s="20">
        <f t="shared" si="49"/>
        <v>80</v>
      </c>
      <c r="F797" s="14">
        <v>5</v>
      </c>
      <c r="G797" s="15">
        <f t="shared" si="50"/>
        <v>5</v>
      </c>
      <c r="H797" s="8" t="str">
        <f t="shared" si="51"/>
        <v>Yes</v>
      </c>
      <c r="I797" s="23">
        <v>1</v>
      </c>
      <c r="J797" s="12" t="s">
        <v>4576</v>
      </c>
    </row>
    <row r="798" spans="1:10" x14ac:dyDescent="0.4">
      <c r="A798" s="16" t="s">
        <v>1698</v>
      </c>
      <c r="B798" s="9" t="s">
        <v>1699</v>
      </c>
      <c r="C798" s="16"/>
      <c r="D798" s="21">
        <f t="shared" si="48"/>
        <v>100</v>
      </c>
      <c r="E798" s="21">
        <f t="shared" si="49"/>
        <v>0</v>
      </c>
      <c r="F798" s="18">
        <v>1</v>
      </c>
      <c r="G798" s="19">
        <f t="shared" si="50"/>
        <v>1</v>
      </c>
      <c r="H798" s="9" t="str">
        <f t="shared" si="51"/>
        <v>No — 0% funding</v>
      </c>
      <c r="I798" s="22">
        <v>0.1</v>
      </c>
      <c r="J798" s="16" t="s">
        <v>4577</v>
      </c>
    </row>
    <row r="799" spans="1:10" x14ac:dyDescent="0.4">
      <c r="A799" s="12" t="s">
        <v>1700</v>
      </c>
      <c r="B799" s="8" t="s">
        <v>1701</v>
      </c>
      <c r="C799" s="12"/>
      <c r="D799" s="20">
        <f t="shared" si="48"/>
        <v>50</v>
      </c>
      <c r="E799" s="20">
        <f t="shared" si="49"/>
        <v>50</v>
      </c>
      <c r="F799" s="14">
        <v>2</v>
      </c>
      <c r="G799" s="15">
        <f t="shared" si="50"/>
        <v>2</v>
      </c>
      <c r="H799" s="8" t="str">
        <f t="shared" si="51"/>
        <v>Yes</v>
      </c>
      <c r="I799" s="23">
        <v>2</v>
      </c>
      <c r="J799" s="12" t="s">
        <v>4578</v>
      </c>
    </row>
    <row r="800" spans="1:10" x14ac:dyDescent="0.4">
      <c r="A800" s="12" t="s">
        <v>1702</v>
      </c>
      <c r="B800" s="8" t="s">
        <v>1703</v>
      </c>
      <c r="C800" s="12"/>
      <c r="D800" s="20">
        <f t="shared" si="48"/>
        <v>36.496350364963497</v>
      </c>
      <c r="E800" s="20">
        <f t="shared" si="49"/>
        <v>63.503649635036503</v>
      </c>
      <c r="F800" s="14">
        <v>2.74</v>
      </c>
      <c r="G800" s="15">
        <f t="shared" si="50"/>
        <v>2.7400000000000007</v>
      </c>
      <c r="H800" s="8" t="str">
        <f t="shared" si="51"/>
        <v>Yes</v>
      </c>
      <c r="I800" s="23">
        <v>5</v>
      </c>
      <c r="J800" s="12" t="s">
        <v>4579</v>
      </c>
    </row>
    <row r="801" spans="1:10" x14ac:dyDescent="0.4">
      <c r="A801" s="12" t="s">
        <v>1704</v>
      </c>
      <c r="B801" s="8" t="s">
        <v>1705</v>
      </c>
      <c r="C801" s="12"/>
      <c r="D801" s="20">
        <f t="shared" si="48"/>
        <v>30.03003003003003</v>
      </c>
      <c r="E801" s="20">
        <f t="shared" si="49"/>
        <v>69.969969969969966</v>
      </c>
      <c r="F801" s="14">
        <v>3.33</v>
      </c>
      <c r="G801" s="15">
        <f t="shared" si="50"/>
        <v>3.33</v>
      </c>
      <c r="H801" s="8" t="str">
        <f t="shared" si="51"/>
        <v>Yes</v>
      </c>
      <c r="I801" s="23">
        <v>5</v>
      </c>
      <c r="J801" s="12" t="s">
        <v>4580</v>
      </c>
    </row>
    <row r="802" spans="1:10" x14ac:dyDescent="0.4">
      <c r="A802" s="12" t="s">
        <v>1706</v>
      </c>
      <c r="B802" s="8" t="s">
        <v>1707</v>
      </c>
      <c r="C802" s="12"/>
      <c r="D802" s="20">
        <f t="shared" si="48"/>
        <v>35.971223021582738</v>
      </c>
      <c r="E802" s="20">
        <f t="shared" si="49"/>
        <v>64.028776978417255</v>
      </c>
      <c r="F802" s="14">
        <v>2.78</v>
      </c>
      <c r="G802" s="15">
        <f t="shared" si="50"/>
        <v>2.78</v>
      </c>
      <c r="H802" s="8" t="str">
        <f t="shared" si="51"/>
        <v>Yes</v>
      </c>
      <c r="I802" s="23">
        <v>10</v>
      </c>
      <c r="J802" s="12" t="s">
        <v>4581</v>
      </c>
    </row>
    <row r="803" spans="1:10" x14ac:dyDescent="0.4">
      <c r="A803" s="12" t="s">
        <v>1708</v>
      </c>
      <c r="B803" s="8" t="s">
        <v>1709</v>
      </c>
      <c r="C803" s="12"/>
      <c r="D803" s="20">
        <f t="shared" si="48"/>
        <v>41.32231404958678</v>
      </c>
      <c r="E803" s="20">
        <f t="shared" si="49"/>
        <v>58.67768595041322</v>
      </c>
      <c r="F803" s="14">
        <v>2.42</v>
      </c>
      <c r="G803" s="15">
        <f t="shared" si="50"/>
        <v>2.42</v>
      </c>
      <c r="H803" s="8" t="str">
        <f t="shared" si="51"/>
        <v>Yes</v>
      </c>
      <c r="I803" s="23">
        <v>1</v>
      </c>
      <c r="J803" s="12" t="s">
        <v>4582</v>
      </c>
    </row>
    <row r="804" spans="1:10" x14ac:dyDescent="0.4">
      <c r="A804" s="12" t="s">
        <v>1710</v>
      </c>
      <c r="B804" s="8" t="s">
        <v>1711</v>
      </c>
      <c r="C804" s="12"/>
      <c r="D804" s="20">
        <f t="shared" si="48"/>
        <v>30.03003003003003</v>
      </c>
      <c r="E804" s="20">
        <f t="shared" si="49"/>
        <v>69.969969969969966</v>
      </c>
      <c r="F804" s="14">
        <v>3.33</v>
      </c>
      <c r="G804" s="15">
        <f t="shared" si="50"/>
        <v>3.33</v>
      </c>
      <c r="H804" s="8" t="str">
        <f t="shared" si="51"/>
        <v>Yes</v>
      </c>
      <c r="I804" s="23">
        <v>10</v>
      </c>
      <c r="J804" s="12" t="s">
        <v>4583</v>
      </c>
    </row>
    <row r="805" spans="1:10" x14ac:dyDescent="0.4">
      <c r="A805" s="12" t="s">
        <v>1712</v>
      </c>
      <c r="B805" s="8" t="s">
        <v>1713</v>
      </c>
      <c r="C805" s="12"/>
      <c r="D805" s="20">
        <f t="shared" si="48"/>
        <v>35.587188612099645</v>
      </c>
      <c r="E805" s="20">
        <f t="shared" si="49"/>
        <v>64.412811387900348</v>
      </c>
      <c r="F805" s="14">
        <v>2.81</v>
      </c>
      <c r="G805" s="15">
        <f t="shared" si="50"/>
        <v>2.81</v>
      </c>
      <c r="H805" s="8" t="str">
        <f t="shared" si="51"/>
        <v>Yes</v>
      </c>
      <c r="I805" s="23">
        <v>2</v>
      </c>
      <c r="J805" s="12" t="s">
        <v>4584</v>
      </c>
    </row>
    <row r="806" spans="1:10" x14ac:dyDescent="0.4">
      <c r="A806" s="12" t="s">
        <v>1714</v>
      </c>
      <c r="B806" s="8" t="s">
        <v>1715</v>
      </c>
      <c r="C806" s="12"/>
      <c r="D806" s="20">
        <f t="shared" si="48"/>
        <v>40</v>
      </c>
      <c r="E806" s="20">
        <f t="shared" si="49"/>
        <v>60</v>
      </c>
      <c r="F806" s="14">
        <v>2.5</v>
      </c>
      <c r="G806" s="15">
        <f t="shared" si="50"/>
        <v>2.5</v>
      </c>
      <c r="H806" s="8" t="str">
        <f t="shared" si="51"/>
        <v>Yes</v>
      </c>
      <c r="I806" s="23">
        <v>1</v>
      </c>
      <c r="J806" s="12" t="s">
        <v>4585</v>
      </c>
    </row>
    <row r="807" spans="1:10" x14ac:dyDescent="0.4">
      <c r="A807" s="12" t="s">
        <v>1716</v>
      </c>
      <c r="B807" s="8" t="s">
        <v>1717</v>
      </c>
      <c r="C807" s="12"/>
      <c r="D807" s="20">
        <f t="shared" si="48"/>
        <v>50</v>
      </c>
      <c r="E807" s="20">
        <f t="shared" si="49"/>
        <v>50</v>
      </c>
      <c r="F807" s="14">
        <v>2</v>
      </c>
      <c r="G807" s="15">
        <f t="shared" si="50"/>
        <v>2</v>
      </c>
      <c r="H807" s="8" t="str">
        <f t="shared" si="51"/>
        <v>Yes</v>
      </c>
      <c r="I807" s="23">
        <v>5</v>
      </c>
      <c r="J807" s="12" t="s">
        <v>4586</v>
      </c>
    </row>
    <row r="808" spans="1:10" x14ac:dyDescent="0.4">
      <c r="A808" s="16" t="s">
        <v>1718</v>
      </c>
      <c r="B808" s="9" t="s">
        <v>1719</v>
      </c>
      <c r="C808" s="16"/>
      <c r="D808" s="21">
        <f t="shared" si="48"/>
        <v>100</v>
      </c>
      <c r="E808" s="21">
        <f t="shared" si="49"/>
        <v>0</v>
      </c>
      <c r="F808" s="18">
        <v>1</v>
      </c>
      <c r="G808" s="19">
        <f t="shared" si="50"/>
        <v>1</v>
      </c>
      <c r="H808" s="9" t="str">
        <f t="shared" si="51"/>
        <v>No — 0% funding</v>
      </c>
      <c r="I808" s="22">
        <v>0.1</v>
      </c>
      <c r="J808" s="16" t="s">
        <v>4587</v>
      </c>
    </row>
    <row r="809" spans="1:10" x14ac:dyDescent="0.4">
      <c r="A809" s="12" t="s">
        <v>1720</v>
      </c>
      <c r="B809" s="8" t="s">
        <v>1721</v>
      </c>
      <c r="C809" s="12"/>
      <c r="D809" s="20">
        <f t="shared" si="48"/>
        <v>30.03003003003003</v>
      </c>
      <c r="E809" s="20">
        <f t="shared" si="49"/>
        <v>69.969969969969966</v>
      </c>
      <c r="F809" s="14">
        <v>3.33</v>
      </c>
      <c r="G809" s="15">
        <f t="shared" si="50"/>
        <v>3.33</v>
      </c>
      <c r="H809" s="8" t="str">
        <f t="shared" si="51"/>
        <v>Yes</v>
      </c>
      <c r="I809" s="23">
        <v>5</v>
      </c>
      <c r="J809" s="12" t="s">
        <v>4588</v>
      </c>
    </row>
    <row r="810" spans="1:10" x14ac:dyDescent="0.4">
      <c r="A810" s="12" t="s">
        <v>1722</v>
      </c>
      <c r="B810" s="8" t="s">
        <v>1723</v>
      </c>
      <c r="C810" s="12"/>
      <c r="D810" s="20">
        <f t="shared" si="48"/>
        <v>32.362459546925571</v>
      </c>
      <c r="E810" s="20">
        <f t="shared" si="49"/>
        <v>67.637540453074422</v>
      </c>
      <c r="F810" s="14">
        <v>3.09</v>
      </c>
      <c r="G810" s="15">
        <f t="shared" si="50"/>
        <v>3.0899999999999994</v>
      </c>
      <c r="H810" s="8" t="str">
        <f t="shared" si="51"/>
        <v>Yes</v>
      </c>
      <c r="I810" s="23">
        <v>10</v>
      </c>
      <c r="J810" s="12" t="s">
        <v>4589</v>
      </c>
    </row>
    <row r="811" spans="1:10" x14ac:dyDescent="0.4">
      <c r="A811" s="12" t="s">
        <v>1724</v>
      </c>
      <c r="B811" s="8" t="s">
        <v>1725</v>
      </c>
      <c r="C811" s="12"/>
      <c r="D811" s="20">
        <f t="shared" si="48"/>
        <v>33.222591362126245</v>
      </c>
      <c r="E811" s="20">
        <f t="shared" si="49"/>
        <v>66.777408637873748</v>
      </c>
      <c r="F811" s="14">
        <v>3.01</v>
      </c>
      <c r="G811" s="15">
        <f t="shared" si="50"/>
        <v>3.0100000000000002</v>
      </c>
      <c r="H811" s="8" t="str">
        <f t="shared" si="51"/>
        <v>Yes</v>
      </c>
      <c r="I811" s="23">
        <v>5</v>
      </c>
      <c r="J811" s="12" t="s">
        <v>4590</v>
      </c>
    </row>
    <row r="812" spans="1:10" x14ac:dyDescent="0.4">
      <c r="A812" s="12" t="s">
        <v>1726</v>
      </c>
      <c r="B812" s="8" t="s">
        <v>1727</v>
      </c>
      <c r="C812" s="12"/>
      <c r="D812" s="20">
        <f t="shared" si="48"/>
        <v>40</v>
      </c>
      <c r="E812" s="20">
        <f t="shared" si="49"/>
        <v>60</v>
      </c>
      <c r="F812" s="14">
        <v>2.5</v>
      </c>
      <c r="G812" s="15">
        <f t="shared" si="50"/>
        <v>2.5</v>
      </c>
      <c r="H812" s="8" t="str">
        <f t="shared" si="51"/>
        <v>Yes</v>
      </c>
      <c r="I812" s="23">
        <v>1</v>
      </c>
      <c r="J812" s="12" t="s">
        <v>4591</v>
      </c>
    </row>
    <row r="813" spans="1:10" x14ac:dyDescent="0.4">
      <c r="A813" s="12" t="s">
        <v>1728</v>
      </c>
      <c r="B813" s="8" t="s">
        <v>1729</v>
      </c>
      <c r="C813" s="12"/>
      <c r="D813" s="20">
        <f t="shared" si="48"/>
        <v>40</v>
      </c>
      <c r="E813" s="20">
        <f t="shared" si="49"/>
        <v>60</v>
      </c>
      <c r="F813" s="14">
        <v>2.5</v>
      </c>
      <c r="G813" s="15">
        <f t="shared" si="50"/>
        <v>2.5</v>
      </c>
      <c r="H813" s="8" t="str">
        <f t="shared" si="51"/>
        <v>Yes</v>
      </c>
      <c r="I813" s="23">
        <v>1</v>
      </c>
      <c r="J813" s="12" t="s">
        <v>4592</v>
      </c>
    </row>
    <row r="814" spans="1:10" x14ac:dyDescent="0.4">
      <c r="A814" s="12" t="s">
        <v>1730</v>
      </c>
      <c r="B814" s="8" t="s">
        <v>1731</v>
      </c>
      <c r="C814" s="12"/>
      <c r="D814" s="20">
        <f t="shared" si="48"/>
        <v>33.333333333333336</v>
      </c>
      <c r="E814" s="20">
        <f t="shared" si="49"/>
        <v>66.666666666666657</v>
      </c>
      <c r="F814" s="14">
        <v>3</v>
      </c>
      <c r="G814" s="15">
        <f t="shared" si="50"/>
        <v>3</v>
      </c>
      <c r="H814" s="8" t="str">
        <f t="shared" si="51"/>
        <v>Yes</v>
      </c>
      <c r="I814" s="23">
        <v>10</v>
      </c>
      <c r="J814" s="12" t="s">
        <v>4593</v>
      </c>
    </row>
    <row r="815" spans="1:10" x14ac:dyDescent="0.4">
      <c r="A815" s="12" t="s">
        <v>1732</v>
      </c>
      <c r="B815" s="8" t="s">
        <v>1733</v>
      </c>
      <c r="C815" s="12"/>
      <c r="D815" s="20">
        <f t="shared" si="48"/>
        <v>30.03003003003003</v>
      </c>
      <c r="E815" s="20">
        <f t="shared" si="49"/>
        <v>69.969969969969966</v>
      </c>
      <c r="F815" s="14">
        <v>3.33</v>
      </c>
      <c r="G815" s="15">
        <f t="shared" si="50"/>
        <v>3.33</v>
      </c>
      <c r="H815" s="8" t="str">
        <f t="shared" si="51"/>
        <v>Yes</v>
      </c>
      <c r="I815" s="23">
        <v>10</v>
      </c>
      <c r="J815" s="12" t="s">
        <v>4594</v>
      </c>
    </row>
    <row r="816" spans="1:10" x14ac:dyDescent="0.4">
      <c r="A816" s="16" t="s">
        <v>1734</v>
      </c>
      <c r="B816" s="9" t="s">
        <v>1735</v>
      </c>
      <c r="C816" s="16"/>
      <c r="D816" s="21">
        <f t="shared" si="48"/>
        <v>100</v>
      </c>
      <c r="E816" s="21">
        <f t="shared" si="49"/>
        <v>0</v>
      </c>
      <c r="F816" s="18">
        <v>1</v>
      </c>
      <c r="G816" s="19">
        <f t="shared" si="50"/>
        <v>1</v>
      </c>
      <c r="H816" s="9" t="str">
        <f t="shared" si="51"/>
        <v>No — 0% funding</v>
      </c>
      <c r="I816" s="22">
        <v>0.1</v>
      </c>
      <c r="J816" s="16" t="s">
        <v>4595</v>
      </c>
    </row>
    <row r="817" spans="1:10" x14ac:dyDescent="0.4">
      <c r="A817" s="16" t="s">
        <v>3609</v>
      </c>
      <c r="B817" s="9" t="s">
        <v>3610</v>
      </c>
      <c r="C817" s="16"/>
      <c r="D817" s="21">
        <f t="shared" si="48"/>
        <v>100</v>
      </c>
      <c r="E817" s="21">
        <f t="shared" si="49"/>
        <v>0</v>
      </c>
      <c r="F817" s="18">
        <v>1</v>
      </c>
      <c r="G817" s="19">
        <f t="shared" si="50"/>
        <v>1</v>
      </c>
      <c r="H817" s="9" t="str">
        <f t="shared" si="51"/>
        <v>No — 0% funding</v>
      </c>
      <c r="I817" s="22">
        <v>0.1</v>
      </c>
      <c r="J817" s="16" t="s">
        <v>4596</v>
      </c>
    </row>
    <row r="818" spans="1:10" x14ac:dyDescent="0.4">
      <c r="A818" s="12" t="s">
        <v>1736</v>
      </c>
      <c r="B818" s="8" t="s">
        <v>1737</v>
      </c>
      <c r="C818" s="12"/>
      <c r="D818" s="20">
        <f t="shared" si="48"/>
        <v>42.194092827004219</v>
      </c>
      <c r="E818" s="20">
        <f t="shared" si="49"/>
        <v>57.805907172995781</v>
      </c>
      <c r="F818" s="14">
        <v>2.37</v>
      </c>
      <c r="G818" s="15">
        <f t="shared" si="50"/>
        <v>2.37</v>
      </c>
      <c r="H818" s="8" t="str">
        <f t="shared" si="51"/>
        <v>Yes</v>
      </c>
      <c r="I818" s="23">
        <v>1</v>
      </c>
      <c r="J818" s="12" t="s">
        <v>4597</v>
      </c>
    </row>
    <row r="819" spans="1:10" x14ac:dyDescent="0.4">
      <c r="A819" s="12" t="s">
        <v>1738</v>
      </c>
      <c r="B819" s="8" t="s">
        <v>1739</v>
      </c>
      <c r="C819" s="12"/>
      <c r="D819" s="20">
        <f t="shared" si="48"/>
        <v>30.03003003003003</v>
      </c>
      <c r="E819" s="20">
        <f t="shared" si="49"/>
        <v>69.969969969969966</v>
      </c>
      <c r="F819" s="14">
        <v>3.33</v>
      </c>
      <c r="G819" s="15">
        <f t="shared" si="50"/>
        <v>3.33</v>
      </c>
      <c r="H819" s="8" t="str">
        <f t="shared" si="51"/>
        <v>Yes</v>
      </c>
      <c r="I819" s="23">
        <v>10</v>
      </c>
      <c r="J819" s="12" t="s">
        <v>4598</v>
      </c>
    </row>
    <row r="820" spans="1:10" x14ac:dyDescent="0.4">
      <c r="A820" s="16" t="s">
        <v>1740</v>
      </c>
      <c r="B820" s="9" t="s">
        <v>1741</v>
      </c>
      <c r="C820" s="16"/>
      <c r="D820" s="21">
        <f t="shared" si="48"/>
        <v>100</v>
      </c>
      <c r="E820" s="21">
        <f t="shared" si="49"/>
        <v>0</v>
      </c>
      <c r="F820" s="18">
        <v>1</v>
      </c>
      <c r="G820" s="19">
        <f t="shared" si="50"/>
        <v>1</v>
      </c>
      <c r="H820" s="9" t="str">
        <f t="shared" si="51"/>
        <v>No — 0% funding</v>
      </c>
      <c r="I820" s="22">
        <v>0.1</v>
      </c>
      <c r="J820" s="16" t="s">
        <v>4599</v>
      </c>
    </row>
    <row r="821" spans="1:10" x14ac:dyDescent="0.4">
      <c r="A821" s="12" t="s">
        <v>1742</v>
      </c>
      <c r="B821" s="8" t="s">
        <v>1743</v>
      </c>
      <c r="C821" s="12"/>
      <c r="D821" s="20">
        <f t="shared" si="48"/>
        <v>30.211480362537763</v>
      </c>
      <c r="E821" s="20">
        <f t="shared" si="49"/>
        <v>69.78851963746223</v>
      </c>
      <c r="F821" s="14">
        <v>3.31</v>
      </c>
      <c r="G821" s="15">
        <f t="shared" si="50"/>
        <v>3.31</v>
      </c>
      <c r="H821" s="8" t="str">
        <f t="shared" si="51"/>
        <v>Yes</v>
      </c>
      <c r="I821" s="23">
        <v>5</v>
      </c>
      <c r="J821" s="12" t="s">
        <v>4600</v>
      </c>
    </row>
    <row r="822" spans="1:10" x14ac:dyDescent="0.4">
      <c r="A822" s="16" t="s">
        <v>1744</v>
      </c>
      <c r="B822" s="9" t="s">
        <v>1745</v>
      </c>
      <c r="C822" s="16"/>
      <c r="D822" s="21">
        <f t="shared" si="48"/>
        <v>100</v>
      </c>
      <c r="E822" s="21">
        <f t="shared" si="49"/>
        <v>0</v>
      </c>
      <c r="F822" s="18">
        <v>1</v>
      </c>
      <c r="G822" s="19">
        <f t="shared" si="50"/>
        <v>1</v>
      </c>
      <c r="H822" s="9" t="str">
        <f t="shared" si="51"/>
        <v>No — 0% funding</v>
      </c>
      <c r="I822" s="22">
        <v>0.1</v>
      </c>
      <c r="J822" s="16" t="s">
        <v>4601</v>
      </c>
    </row>
    <row r="823" spans="1:10" x14ac:dyDescent="0.4">
      <c r="A823" s="16" t="s">
        <v>1746</v>
      </c>
      <c r="B823" s="9" t="s">
        <v>1747</v>
      </c>
      <c r="C823" s="16"/>
      <c r="D823" s="21">
        <f t="shared" si="48"/>
        <v>100</v>
      </c>
      <c r="E823" s="21">
        <f t="shared" si="49"/>
        <v>0</v>
      </c>
      <c r="F823" s="18">
        <v>1</v>
      </c>
      <c r="G823" s="19">
        <f t="shared" si="50"/>
        <v>1</v>
      </c>
      <c r="H823" s="9" t="str">
        <f t="shared" si="51"/>
        <v>No — 0% funding</v>
      </c>
      <c r="I823" s="22">
        <v>0.1</v>
      </c>
      <c r="J823" s="16" t="s">
        <v>4602</v>
      </c>
    </row>
    <row r="824" spans="1:10" x14ac:dyDescent="0.4">
      <c r="A824" s="12" t="s">
        <v>1748</v>
      </c>
      <c r="B824" s="8" t="s">
        <v>1749</v>
      </c>
      <c r="C824" s="12"/>
      <c r="D824" s="20">
        <f t="shared" si="48"/>
        <v>36.231884057971016</v>
      </c>
      <c r="E824" s="20">
        <f t="shared" si="49"/>
        <v>63.768115942028984</v>
      </c>
      <c r="F824" s="14">
        <v>2.76</v>
      </c>
      <c r="G824" s="15">
        <f t="shared" si="50"/>
        <v>2.76</v>
      </c>
      <c r="H824" s="8" t="str">
        <f t="shared" si="51"/>
        <v>Yes</v>
      </c>
      <c r="I824" s="23">
        <v>2</v>
      </c>
      <c r="J824" s="12" t="s">
        <v>4603</v>
      </c>
    </row>
    <row r="825" spans="1:10" x14ac:dyDescent="0.4">
      <c r="A825" s="16" t="s">
        <v>1750</v>
      </c>
      <c r="B825" s="9" t="s">
        <v>1751</v>
      </c>
      <c r="C825" s="16"/>
      <c r="D825" s="21">
        <f t="shared" si="48"/>
        <v>100</v>
      </c>
      <c r="E825" s="21">
        <f t="shared" si="49"/>
        <v>0</v>
      </c>
      <c r="F825" s="18">
        <v>1</v>
      </c>
      <c r="G825" s="19">
        <f t="shared" si="50"/>
        <v>1</v>
      </c>
      <c r="H825" s="9" t="str">
        <f t="shared" si="51"/>
        <v>No — 0% funding</v>
      </c>
      <c r="I825" s="22">
        <v>0.1</v>
      </c>
      <c r="J825" s="16" t="s">
        <v>4604</v>
      </c>
    </row>
    <row r="826" spans="1:10" x14ac:dyDescent="0.4">
      <c r="A826" s="12" t="s">
        <v>1752</v>
      </c>
      <c r="B826" s="8" t="s">
        <v>1753</v>
      </c>
      <c r="C826" s="12"/>
      <c r="D826" s="20">
        <f t="shared" si="48"/>
        <v>35.460992907801419</v>
      </c>
      <c r="E826" s="20">
        <f t="shared" si="49"/>
        <v>64.539007092198574</v>
      </c>
      <c r="F826" s="14">
        <v>2.82</v>
      </c>
      <c r="G826" s="15">
        <f t="shared" si="50"/>
        <v>2.82</v>
      </c>
      <c r="H826" s="8" t="str">
        <f t="shared" si="51"/>
        <v>Yes</v>
      </c>
      <c r="I826" s="23">
        <v>2</v>
      </c>
      <c r="J826" s="12" t="s">
        <v>4605</v>
      </c>
    </row>
    <row r="827" spans="1:10" x14ac:dyDescent="0.4">
      <c r="A827" s="12" t="s">
        <v>1754</v>
      </c>
      <c r="B827" s="8" t="s">
        <v>1755</v>
      </c>
      <c r="C827" s="12"/>
      <c r="D827" s="20">
        <f t="shared" si="48"/>
        <v>36.764705882352942</v>
      </c>
      <c r="E827" s="20">
        <f t="shared" si="49"/>
        <v>63.235294117647058</v>
      </c>
      <c r="F827" s="14">
        <v>2.72</v>
      </c>
      <c r="G827" s="15">
        <f t="shared" si="50"/>
        <v>2.7199999999999998</v>
      </c>
      <c r="H827" s="8" t="str">
        <f t="shared" si="51"/>
        <v>Yes</v>
      </c>
      <c r="I827" s="23">
        <v>5</v>
      </c>
      <c r="J827" s="12" t="s">
        <v>4606</v>
      </c>
    </row>
    <row r="828" spans="1:10" x14ac:dyDescent="0.4">
      <c r="A828" s="16" t="s">
        <v>1756</v>
      </c>
      <c r="B828" s="9" t="s">
        <v>1757</v>
      </c>
      <c r="C828" s="16"/>
      <c r="D828" s="21">
        <f t="shared" si="48"/>
        <v>100</v>
      </c>
      <c r="E828" s="21">
        <f t="shared" si="49"/>
        <v>0</v>
      </c>
      <c r="F828" s="18">
        <v>1</v>
      </c>
      <c r="G828" s="19">
        <f t="shared" si="50"/>
        <v>1</v>
      </c>
      <c r="H828" s="9" t="str">
        <f t="shared" si="51"/>
        <v>No — 0% funding</v>
      </c>
      <c r="I828" s="22">
        <v>0.1</v>
      </c>
      <c r="J828" s="16" t="s">
        <v>4607</v>
      </c>
    </row>
    <row r="829" spans="1:10" x14ac:dyDescent="0.4">
      <c r="A829" s="12" t="s">
        <v>1758</v>
      </c>
      <c r="B829" s="8" t="s">
        <v>1759</v>
      </c>
      <c r="C829" s="12"/>
      <c r="D829" s="20">
        <f t="shared" si="48"/>
        <v>34.965034965034967</v>
      </c>
      <c r="E829" s="20">
        <f t="shared" si="49"/>
        <v>65.03496503496504</v>
      </c>
      <c r="F829" s="14">
        <v>2.86</v>
      </c>
      <c r="G829" s="15">
        <f t="shared" si="50"/>
        <v>2.86</v>
      </c>
      <c r="H829" s="8" t="str">
        <f t="shared" si="51"/>
        <v>Yes</v>
      </c>
      <c r="I829" s="23">
        <v>2</v>
      </c>
      <c r="J829" s="12" t="s">
        <v>4608</v>
      </c>
    </row>
    <row r="830" spans="1:10" x14ac:dyDescent="0.4">
      <c r="A830" s="16" t="s">
        <v>1760</v>
      </c>
      <c r="B830" s="9" t="s">
        <v>1761</v>
      </c>
      <c r="C830" s="16"/>
      <c r="D830" s="21">
        <f t="shared" si="48"/>
        <v>100</v>
      </c>
      <c r="E830" s="21">
        <f t="shared" si="49"/>
        <v>0</v>
      </c>
      <c r="F830" s="18">
        <v>1</v>
      </c>
      <c r="G830" s="19">
        <f t="shared" si="50"/>
        <v>1</v>
      </c>
      <c r="H830" s="9" t="str">
        <f t="shared" si="51"/>
        <v>No — 0% funding</v>
      </c>
      <c r="I830" s="22">
        <v>0.1</v>
      </c>
      <c r="J830" s="16" t="s">
        <v>4609</v>
      </c>
    </row>
    <row r="831" spans="1:10" x14ac:dyDescent="0.4">
      <c r="A831" s="16" t="s">
        <v>1762</v>
      </c>
      <c r="B831" s="9" t="s">
        <v>1763</v>
      </c>
      <c r="C831" s="16"/>
      <c r="D831" s="21">
        <f t="shared" si="48"/>
        <v>100</v>
      </c>
      <c r="E831" s="21">
        <f t="shared" si="49"/>
        <v>0</v>
      </c>
      <c r="F831" s="18">
        <v>1</v>
      </c>
      <c r="G831" s="19">
        <f t="shared" si="50"/>
        <v>1</v>
      </c>
      <c r="H831" s="9" t="str">
        <f t="shared" si="51"/>
        <v>No — 0% funding</v>
      </c>
      <c r="I831" s="22">
        <v>0.1</v>
      </c>
      <c r="J831" s="16" t="s">
        <v>4610</v>
      </c>
    </row>
    <row r="832" spans="1:10" x14ac:dyDescent="0.4">
      <c r="A832" s="16" t="s">
        <v>1764</v>
      </c>
      <c r="B832" s="9" t="s">
        <v>1765</v>
      </c>
      <c r="C832" s="16"/>
      <c r="D832" s="21">
        <f t="shared" si="48"/>
        <v>100</v>
      </c>
      <c r="E832" s="21">
        <f t="shared" si="49"/>
        <v>0</v>
      </c>
      <c r="F832" s="18">
        <v>1</v>
      </c>
      <c r="G832" s="19">
        <f t="shared" si="50"/>
        <v>1</v>
      </c>
      <c r="H832" s="9" t="str">
        <f t="shared" si="51"/>
        <v>No — 0% funding</v>
      </c>
      <c r="I832" s="22">
        <v>0.1</v>
      </c>
      <c r="J832" s="16" t="s">
        <v>4611</v>
      </c>
    </row>
    <row r="833" spans="1:10" x14ac:dyDescent="0.4">
      <c r="A833" s="16" t="s">
        <v>3611</v>
      </c>
      <c r="B833" s="9" t="s">
        <v>3612</v>
      </c>
      <c r="C833" s="16"/>
      <c r="D833" s="21">
        <f t="shared" si="48"/>
        <v>100</v>
      </c>
      <c r="E833" s="21">
        <f t="shared" si="49"/>
        <v>0</v>
      </c>
      <c r="F833" s="18">
        <v>1</v>
      </c>
      <c r="G833" s="19">
        <f t="shared" si="50"/>
        <v>1</v>
      </c>
      <c r="H833" s="9" t="str">
        <f t="shared" si="51"/>
        <v>No — 0% funding</v>
      </c>
      <c r="I833" s="22">
        <v>0.1</v>
      </c>
      <c r="J833" s="16" t="s">
        <v>4612</v>
      </c>
    </row>
    <row r="834" spans="1:10" x14ac:dyDescent="0.4">
      <c r="A834" s="12" t="s">
        <v>1766</v>
      </c>
      <c r="B834" s="8" t="s">
        <v>1767</v>
      </c>
      <c r="C834" s="12"/>
      <c r="D834" s="20">
        <f t="shared" si="48"/>
        <v>42.372881355932208</v>
      </c>
      <c r="E834" s="20">
        <f t="shared" si="49"/>
        <v>57.627118644067792</v>
      </c>
      <c r="F834" s="14">
        <v>2.36</v>
      </c>
      <c r="G834" s="15">
        <f t="shared" si="50"/>
        <v>2.36</v>
      </c>
      <c r="H834" s="8" t="str">
        <f t="shared" si="51"/>
        <v>Yes</v>
      </c>
      <c r="I834" s="23">
        <v>1</v>
      </c>
      <c r="J834" s="12" t="s">
        <v>4613</v>
      </c>
    </row>
    <row r="835" spans="1:10" x14ac:dyDescent="0.4">
      <c r="A835" s="16" t="s">
        <v>3613</v>
      </c>
      <c r="B835" s="9" t="s">
        <v>3614</v>
      </c>
      <c r="C835" s="16"/>
      <c r="D835" s="21">
        <f t="shared" si="48"/>
        <v>100</v>
      </c>
      <c r="E835" s="21">
        <f t="shared" si="49"/>
        <v>0</v>
      </c>
      <c r="F835" s="18">
        <v>1</v>
      </c>
      <c r="G835" s="19">
        <f t="shared" si="50"/>
        <v>1</v>
      </c>
      <c r="H835" s="9" t="str">
        <f t="shared" si="51"/>
        <v>No — 0% funding</v>
      </c>
      <c r="I835" s="22">
        <v>0.1</v>
      </c>
      <c r="J835" s="16" t="s">
        <v>4614</v>
      </c>
    </row>
    <row r="836" spans="1:10" x14ac:dyDescent="0.4">
      <c r="A836" s="12" t="s">
        <v>1768</v>
      </c>
      <c r="B836" s="8" t="s">
        <v>1769</v>
      </c>
      <c r="C836" s="12"/>
      <c r="D836" s="20">
        <f t="shared" si="48"/>
        <v>34.965034965034967</v>
      </c>
      <c r="E836" s="20">
        <f t="shared" si="49"/>
        <v>65.03496503496504</v>
      </c>
      <c r="F836" s="14">
        <v>2.86</v>
      </c>
      <c r="G836" s="15">
        <f t="shared" si="50"/>
        <v>2.86</v>
      </c>
      <c r="H836" s="8" t="str">
        <f t="shared" si="51"/>
        <v>Yes</v>
      </c>
      <c r="I836" s="23">
        <v>2</v>
      </c>
      <c r="J836" s="12" t="s">
        <v>4615</v>
      </c>
    </row>
    <row r="837" spans="1:10" x14ac:dyDescent="0.4">
      <c r="A837" s="16" t="s">
        <v>1770</v>
      </c>
      <c r="B837" s="9" t="s">
        <v>1771</v>
      </c>
      <c r="C837" s="16"/>
      <c r="D837" s="21">
        <f t="shared" si="48"/>
        <v>100</v>
      </c>
      <c r="E837" s="21">
        <f t="shared" si="49"/>
        <v>0</v>
      </c>
      <c r="F837" s="18">
        <v>1</v>
      </c>
      <c r="G837" s="19">
        <f t="shared" si="50"/>
        <v>1</v>
      </c>
      <c r="H837" s="9" t="str">
        <f t="shared" si="51"/>
        <v>No — 0% funding</v>
      </c>
      <c r="I837" s="22">
        <v>0.1</v>
      </c>
      <c r="J837" s="16" t="s">
        <v>4616</v>
      </c>
    </row>
    <row r="838" spans="1:10" x14ac:dyDescent="0.4">
      <c r="A838" s="12" t="s">
        <v>1772</v>
      </c>
      <c r="B838" s="8" t="s">
        <v>1773</v>
      </c>
      <c r="C838" s="12"/>
      <c r="D838" s="20">
        <f t="shared" ref="D838:D901" si="52">IFERROR(100/F838,"")</f>
        <v>40</v>
      </c>
      <c r="E838" s="20">
        <f t="shared" ref="E838:E901" si="53">100-D838</f>
        <v>60</v>
      </c>
      <c r="F838" s="14">
        <v>2.5</v>
      </c>
      <c r="G838" s="15">
        <f t="shared" ref="G838:G901" si="54">IFERROR(100/D838,"")</f>
        <v>2.5</v>
      </c>
      <c r="H838" s="8" t="str">
        <f t="shared" ref="H838:H901" si="55">IF(E838&gt;0,"Yes","No — 0% funding")</f>
        <v>Yes</v>
      </c>
      <c r="I838" s="23">
        <v>1</v>
      </c>
      <c r="J838" s="12" t="s">
        <v>4617</v>
      </c>
    </row>
    <row r="839" spans="1:10" x14ac:dyDescent="0.4">
      <c r="A839" s="16" t="s">
        <v>3615</v>
      </c>
      <c r="B839" s="9" t="s">
        <v>3616</v>
      </c>
      <c r="C839" s="16"/>
      <c r="D839" s="21">
        <f t="shared" si="52"/>
        <v>100</v>
      </c>
      <c r="E839" s="21">
        <f t="shared" si="53"/>
        <v>0</v>
      </c>
      <c r="F839" s="18">
        <v>1</v>
      </c>
      <c r="G839" s="19">
        <f t="shared" si="54"/>
        <v>1</v>
      </c>
      <c r="H839" s="9" t="str">
        <f t="shared" si="55"/>
        <v>No — 0% funding</v>
      </c>
      <c r="I839" s="22">
        <v>0.1</v>
      </c>
      <c r="J839" s="16" t="s">
        <v>4618</v>
      </c>
    </row>
    <row r="840" spans="1:10" x14ac:dyDescent="0.4">
      <c r="A840" s="16" t="s">
        <v>3617</v>
      </c>
      <c r="B840" s="9" t="s">
        <v>3618</v>
      </c>
      <c r="C840" s="16"/>
      <c r="D840" s="21">
        <f t="shared" si="52"/>
        <v>100</v>
      </c>
      <c r="E840" s="21">
        <f t="shared" si="53"/>
        <v>0</v>
      </c>
      <c r="F840" s="18">
        <v>1</v>
      </c>
      <c r="G840" s="19">
        <f t="shared" si="54"/>
        <v>1</v>
      </c>
      <c r="H840" s="9" t="str">
        <f t="shared" si="55"/>
        <v>No — 0% funding</v>
      </c>
      <c r="I840" s="22">
        <v>0.1</v>
      </c>
      <c r="J840" s="16" t="s">
        <v>4619</v>
      </c>
    </row>
    <row r="841" spans="1:10" x14ac:dyDescent="0.4">
      <c r="A841" s="12" t="s">
        <v>1776</v>
      </c>
      <c r="B841" s="8" t="s">
        <v>1777</v>
      </c>
      <c r="C841" s="12"/>
      <c r="D841" s="20">
        <f t="shared" si="52"/>
        <v>40</v>
      </c>
      <c r="E841" s="20">
        <f t="shared" si="53"/>
        <v>60</v>
      </c>
      <c r="F841" s="14">
        <v>2.5</v>
      </c>
      <c r="G841" s="15">
        <f t="shared" si="54"/>
        <v>2.5</v>
      </c>
      <c r="H841" s="8" t="str">
        <f t="shared" si="55"/>
        <v>Yes</v>
      </c>
      <c r="I841" s="23">
        <v>1</v>
      </c>
      <c r="J841" s="12" t="s">
        <v>4620</v>
      </c>
    </row>
    <row r="842" spans="1:10" x14ac:dyDescent="0.4">
      <c r="A842" s="12" t="s">
        <v>1778</v>
      </c>
      <c r="B842" s="8" t="s">
        <v>1779</v>
      </c>
      <c r="C842" s="12"/>
      <c r="D842" s="20">
        <f t="shared" si="52"/>
        <v>40</v>
      </c>
      <c r="E842" s="20">
        <f t="shared" si="53"/>
        <v>60</v>
      </c>
      <c r="F842" s="14">
        <v>2.5</v>
      </c>
      <c r="G842" s="15">
        <f t="shared" si="54"/>
        <v>2.5</v>
      </c>
      <c r="H842" s="8" t="str">
        <f t="shared" si="55"/>
        <v>Yes</v>
      </c>
      <c r="I842" s="23">
        <v>1</v>
      </c>
      <c r="J842" s="12" t="s">
        <v>4621</v>
      </c>
    </row>
    <row r="843" spans="1:10" x14ac:dyDescent="0.4">
      <c r="A843" s="12" t="s">
        <v>1780</v>
      </c>
      <c r="B843" s="8" t="s">
        <v>1781</v>
      </c>
      <c r="C843" s="12"/>
      <c r="D843" s="20">
        <f t="shared" si="52"/>
        <v>30.581039755351682</v>
      </c>
      <c r="E843" s="20">
        <f t="shared" si="53"/>
        <v>69.418960244648318</v>
      </c>
      <c r="F843" s="14">
        <v>3.27</v>
      </c>
      <c r="G843" s="15">
        <f t="shared" si="54"/>
        <v>3.27</v>
      </c>
      <c r="H843" s="8" t="str">
        <f t="shared" si="55"/>
        <v>Yes</v>
      </c>
      <c r="I843" s="23">
        <v>5</v>
      </c>
      <c r="J843" s="12" t="s">
        <v>4622</v>
      </c>
    </row>
    <row r="844" spans="1:10" x14ac:dyDescent="0.4">
      <c r="A844" s="12" t="s">
        <v>1782</v>
      </c>
      <c r="B844" s="8" t="s">
        <v>1783</v>
      </c>
      <c r="C844" s="12"/>
      <c r="D844" s="20">
        <f t="shared" si="52"/>
        <v>27.855153203342621</v>
      </c>
      <c r="E844" s="20">
        <f t="shared" si="53"/>
        <v>72.144846796657376</v>
      </c>
      <c r="F844" s="14">
        <v>3.59</v>
      </c>
      <c r="G844" s="15">
        <f t="shared" si="54"/>
        <v>3.59</v>
      </c>
      <c r="H844" s="8" t="str">
        <f t="shared" si="55"/>
        <v>Yes</v>
      </c>
      <c r="I844" s="23">
        <v>25</v>
      </c>
      <c r="J844" s="12" t="s">
        <v>4623</v>
      </c>
    </row>
    <row r="845" spans="1:10" x14ac:dyDescent="0.4">
      <c r="A845" s="16" t="s">
        <v>3619</v>
      </c>
      <c r="B845" s="9" t="s">
        <v>3620</v>
      </c>
      <c r="C845" s="16"/>
      <c r="D845" s="21">
        <f t="shared" si="52"/>
        <v>100</v>
      </c>
      <c r="E845" s="21">
        <f t="shared" si="53"/>
        <v>0</v>
      </c>
      <c r="F845" s="18">
        <v>1</v>
      </c>
      <c r="G845" s="19">
        <f t="shared" si="54"/>
        <v>1</v>
      </c>
      <c r="H845" s="9" t="str">
        <f t="shared" si="55"/>
        <v>No — 0% funding</v>
      </c>
      <c r="I845" s="22">
        <v>0.1</v>
      </c>
      <c r="J845" s="16" t="s">
        <v>4624</v>
      </c>
    </row>
    <row r="846" spans="1:10" x14ac:dyDescent="0.4">
      <c r="A846" s="12" t="s">
        <v>1784</v>
      </c>
      <c r="B846" s="8" t="s">
        <v>1785</v>
      </c>
      <c r="C846" s="12"/>
      <c r="D846" s="20">
        <f t="shared" si="52"/>
        <v>34.482758620689658</v>
      </c>
      <c r="E846" s="20">
        <f t="shared" si="53"/>
        <v>65.517241379310349</v>
      </c>
      <c r="F846" s="14">
        <v>2.9</v>
      </c>
      <c r="G846" s="15">
        <f t="shared" si="54"/>
        <v>2.9</v>
      </c>
      <c r="H846" s="8" t="str">
        <f t="shared" si="55"/>
        <v>Yes</v>
      </c>
      <c r="I846" s="23">
        <v>5</v>
      </c>
      <c r="J846" s="12" t="s">
        <v>4625</v>
      </c>
    </row>
    <row r="847" spans="1:10" x14ac:dyDescent="0.4">
      <c r="A847" s="12" t="s">
        <v>1786</v>
      </c>
      <c r="B847" s="8" t="s">
        <v>1787</v>
      </c>
      <c r="C847" s="12"/>
      <c r="D847" s="20">
        <f t="shared" si="52"/>
        <v>33.670033670033668</v>
      </c>
      <c r="E847" s="20">
        <f t="shared" si="53"/>
        <v>66.329966329966339</v>
      </c>
      <c r="F847" s="14">
        <v>2.97</v>
      </c>
      <c r="G847" s="15">
        <f t="shared" si="54"/>
        <v>2.97</v>
      </c>
      <c r="H847" s="8" t="str">
        <f t="shared" si="55"/>
        <v>Yes</v>
      </c>
      <c r="I847" s="23">
        <v>5</v>
      </c>
      <c r="J847" s="12" t="s">
        <v>4626</v>
      </c>
    </row>
    <row r="848" spans="1:10" x14ac:dyDescent="0.4">
      <c r="A848" s="12" t="s">
        <v>1788</v>
      </c>
      <c r="B848" s="8" t="s">
        <v>1789</v>
      </c>
      <c r="C848" s="12"/>
      <c r="D848" s="20">
        <f t="shared" si="52"/>
        <v>40</v>
      </c>
      <c r="E848" s="20">
        <f t="shared" si="53"/>
        <v>60</v>
      </c>
      <c r="F848" s="14">
        <v>2.5</v>
      </c>
      <c r="G848" s="15">
        <f t="shared" si="54"/>
        <v>2.5</v>
      </c>
      <c r="H848" s="8" t="str">
        <f t="shared" si="55"/>
        <v>Yes</v>
      </c>
      <c r="I848" s="23">
        <v>1</v>
      </c>
      <c r="J848" s="12" t="s">
        <v>4627</v>
      </c>
    </row>
    <row r="849" spans="1:10" x14ac:dyDescent="0.4">
      <c r="A849" s="16" t="s">
        <v>1790</v>
      </c>
      <c r="B849" s="9" t="s">
        <v>1791</v>
      </c>
      <c r="C849" s="16"/>
      <c r="D849" s="21">
        <f t="shared" si="52"/>
        <v>100</v>
      </c>
      <c r="E849" s="21">
        <f t="shared" si="53"/>
        <v>0</v>
      </c>
      <c r="F849" s="18">
        <v>1</v>
      </c>
      <c r="G849" s="19">
        <f t="shared" si="54"/>
        <v>1</v>
      </c>
      <c r="H849" s="9" t="str">
        <f t="shared" si="55"/>
        <v>No — 0% funding</v>
      </c>
      <c r="I849" s="22">
        <v>0.1</v>
      </c>
      <c r="J849" s="16" t="s">
        <v>4628</v>
      </c>
    </row>
    <row r="850" spans="1:10" x14ac:dyDescent="0.4">
      <c r="A850" s="16" t="s">
        <v>1794</v>
      </c>
      <c r="B850" s="9" t="s">
        <v>1795</v>
      </c>
      <c r="C850" s="16"/>
      <c r="D850" s="21">
        <f t="shared" si="52"/>
        <v>100</v>
      </c>
      <c r="E850" s="21">
        <f t="shared" si="53"/>
        <v>0</v>
      </c>
      <c r="F850" s="18">
        <v>1</v>
      </c>
      <c r="G850" s="19">
        <f t="shared" si="54"/>
        <v>1</v>
      </c>
      <c r="H850" s="9" t="str">
        <f t="shared" si="55"/>
        <v>No — 0% funding</v>
      </c>
      <c r="I850" s="22">
        <v>0.1</v>
      </c>
      <c r="J850" s="16" t="s">
        <v>4629</v>
      </c>
    </row>
    <row r="851" spans="1:10" x14ac:dyDescent="0.4">
      <c r="A851" s="12" t="s">
        <v>1796</v>
      </c>
      <c r="B851" s="8" t="s">
        <v>1797</v>
      </c>
      <c r="C851" s="12"/>
      <c r="D851" s="20">
        <f t="shared" si="52"/>
        <v>40</v>
      </c>
      <c r="E851" s="20">
        <f t="shared" si="53"/>
        <v>60</v>
      </c>
      <c r="F851" s="14">
        <v>2.5</v>
      </c>
      <c r="G851" s="15">
        <f t="shared" si="54"/>
        <v>2.5</v>
      </c>
      <c r="H851" s="8" t="str">
        <f t="shared" si="55"/>
        <v>Yes</v>
      </c>
      <c r="I851" s="23">
        <v>1</v>
      </c>
      <c r="J851" s="12" t="s">
        <v>4630</v>
      </c>
    </row>
    <row r="852" spans="1:10" x14ac:dyDescent="0.4">
      <c r="A852" s="16" t="s">
        <v>1798</v>
      </c>
      <c r="B852" s="9" t="s">
        <v>1799</v>
      </c>
      <c r="C852" s="16"/>
      <c r="D852" s="21">
        <f t="shared" si="52"/>
        <v>100</v>
      </c>
      <c r="E852" s="21">
        <f t="shared" si="53"/>
        <v>0</v>
      </c>
      <c r="F852" s="18">
        <v>1</v>
      </c>
      <c r="G852" s="19">
        <f t="shared" si="54"/>
        <v>1</v>
      </c>
      <c r="H852" s="9" t="str">
        <f t="shared" si="55"/>
        <v>No — 0% funding</v>
      </c>
      <c r="I852" s="22">
        <v>0.1</v>
      </c>
      <c r="J852" s="16" t="s">
        <v>4631</v>
      </c>
    </row>
    <row r="853" spans="1:10" x14ac:dyDescent="0.4">
      <c r="A853" s="12" t="s">
        <v>1800</v>
      </c>
      <c r="B853" s="8" t="s">
        <v>1801</v>
      </c>
      <c r="C853" s="12"/>
      <c r="D853" s="20">
        <f t="shared" si="52"/>
        <v>30.303030303030305</v>
      </c>
      <c r="E853" s="20">
        <f t="shared" si="53"/>
        <v>69.696969696969688</v>
      </c>
      <c r="F853" s="14">
        <v>3.3</v>
      </c>
      <c r="G853" s="15">
        <f t="shared" si="54"/>
        <v>3.3</v>
      </c>
      <c r="H853" s="8" t="str">
        <f t="shared" si="55"/>
        <v>Yes</v>
      </c>
      <c r="I853" s="23">
        <v>5</v>
      </c>
      <c r="J853" s="12" t="s">
        <v>4632</v>
      </c>
    </row>
    <row r="854" spans="1:10" x14ac:dyDescent="0.4">
      <c r="A854" s="12" t="s">
        <v>1802</v>
      </c>
      <c r="B854" s="8" t="s">
        <v>1803</v>
      </c>
      <c r="C854" s="12"/>
      <c r="D854" s="20">
        <f t="shared" si="52"/>
        <v>34.965034965034967</v>
      </c>
      <c r="E854" s="20">
        <f t="shared" si="53"/>
        <v>65.03496503496504</v>
      </c>
      <c r="F854" s="14">
        <v>2.86</v>
      </c>
      <c r="G854" s="15">
        <f t="shared" si="54"/>
        <v>2.86</v>
      </c>
      <c r="H854" s="8" t="str">
        <f t="shared" si="55"/>
        <v>Yes</v>
      </c>
      <c r="I854" s="23">
        <v>2</v>
      </c>
      <c r="J854" s="12" t="s">
        <v>4633</v>
      </c>
    </row>
    <row r="855" spans="1:10" x14ac:dyDescent="0.4">
      <c r="A855" s="16" t="s">
        <v>1804</v>
      </c>
      <c r="B855" s="9" t="s">
        <v>1805</v>
      </c>
      <c r="C855" s="16"/>
      <c r="D855" s="21">
        <f t="shared" si="52"/>
        <v>100</v>
      </c>
      <c r="E855" s="21">
        <f t="shared" si="53"/>
        <v>0</v>
      </c>
      <c r="F855" s="18">
        <v>1</v>
      </c>
      <c r="G855" s="19">
        <f t="shared" si="54"/>
        <v>1</v>
      </c>
      <c r="H855" s="9" t="str">
        <f t="shared" si="55"/>
        <v>No — 0% funding</v>
      </c>
      <c r="I855" s="22">
        <v>0.1</v>
      </c>
      <c r="J855" s="16" t="s">
        <v>4634</v>
      </c>
    </row>
    <row r="856" spans="1:10" x14ac:dyDescent="0.4">
      <c r="A856" s="12" t="s">
        <v>1806</v>
      </c>
      <c r="B856" s="8" t="s">
        <v>1807</v>
      </c>
      <c r="C856" s="12"/>
      <c r="D856" s="20">
        <f t="shared" si="52"/>
        <v>40</v>
      </c>
      <c r="E856" s="20">
        <f t="shared" si="53"/>
        <v>60</v>
      </c>
      <c r="F856" s="14">
        <v>2.5</v>
      </c>
      <c r="G856" s="15">
        <f t="shared" si="54"/>
        <v>2.5</v>
      </c>
      <c r="H856" s="8" t="str">
        <f t="shared" si="55"/>
        <v>Yes</v>
      </c>
      <c r="I856" s="23">
        <v>1</v>
      </c>
      <c r="J856" s="12" t="s">
        <v>4635</v>
      </c>
    </row>
    <row r="857" spans="1:10" x14ac:dyDescent="0.4">
      <c r="A857" s="16" t="s">
        <v>1808</v>
      </c>
      <c r="B857" s="9" t="s">
        <v>1809</v>
      </c>
      <c r="C857" s="16"/>
      <c r="D857" s="21">
        <f t="shared" si="52"/>
        <v>100</v>
      </c>
      <c r="E857" s="21">
        <f t="shared" si="53"/>
        <v>0</v>
      </c>
      <c r="F857" s="18">
        <v>1</v>
      </c>
      <c r="G857" s="19">
        <f t="shared" si="54"/>
        <v>1</v>
      </c>
      <c r="H857" s="9" t="str">
        <f t="shared" si="55"/>
        <v>No — 0% funding</v>
      </c>
      <c r="I857" s="22">
        <v>0.1</v>
      </c>
      <c r="J857" s="16" t="s">
        <v>4636</v>
      </c>
    </row>
    <row r="858" spans="1:10" x14ac:dyDescent="0.4">
      <c r="A858" s="12" t="s">
        <v>1810</v>
      </c>
      <c r="B858" s="8" t="s">
        <v>1811</v>
      </c>
      <c r="C858" s="12"/>
      <c r="D858" s="20">
        <f t="shared" si="52"/>
        <v>30.76923076923077</v>
      </c>
      <c r="E858" s="20">
        <f t="shared" si="53"/>
        <v>69.230769230769226</v>
      </c>
      <c r="F858" s="14">
        <v>3.25</v>
      </c>
      <c r="G858" s="15">
        <f t="shared" si="54"/>
        <v>3.25</v>
      </c>
      <c r="H858" s="8" t="str">
        <f t="shared" si="55"/>
        <v>Yes</v>
      </c>
      <c r="I858" s="23">
        <v>5</v>
      </c>
      <c r="J858" s="12" t="s">
        <v>4637</v>
      </c>
    </row>
    <row r="859" spans="1:10" x14ac:dyDescent="0.4">
      <c r="A859" s="16" t="s">
        <v>4638</v>
      </c>
      <c r="B859" s="16"/>
      <c r="C859" s="16"/>
      <c r="D859" s="21">
        <f t="shared" si="52"/>
        <v>100</v>
      </c>
      <c r="E859" s="21">
        <f t="shared" si="53"/>
        <v>0</v>
      </c>
      <c r="F859" s="18">
        <v>1</v>
      </c>
      <c r="G859" s="19">
        <f t="shared" si="54"/>
        <v>1</v>
      </c>
      <c r="H859" s="9" t="str">
        <f t="shared" si="55"/>
        <v>No — 0% funding</v>
      </c>
      <c r="I859" s="22">
        <v>0.1</v>
      </c>
      <c r="J859" s="16" t="s">
        <v>4639</v>
      </c>
    </row>
    <row r="860" spans="1:10" x14ac:dyDescent="0.4">
      <c r="A860" s="16" t="s">
        <v>1812</v>
      </c>
      <c r="B860" s="9" t="s">
        <v>1813</v>
      </c>
      <c r="C860" s="16"/>
      <c r="D860" s="21">
        <f t="shared" si="52"/>
        <v>100</v>
      </c>
      <c r="E860" s="21">
        <f t="shared" si="53"/>
        <v>0</v>
      </c>
      <c r="F860" s="18">
        <v>1</v>
      </c>
      <c r="G860" s="19">
        <f t="shared" si="54"/>
        <v>1</v>
      </c>
      <c r="H860" s="9" t="str">
        <f t="shared" si="55"/>
        <v>No — 0% funding</v>
      </c>
      <c r="I860" s="22">
        <v>0.1</v>
      </c>
      <c r="J860" s="16" t="s">
        <v>4640</v>
      </c>
    </row>
    <row r="861" spans="1:10" x14ac:dyDescent="0.4">
      <c r="A861" s="12" t="s">
        <v>1814</v>
      </c>
      <c r="B861" s="8" t="s">
        <v>1815</v>
      </c>
      <c r="C861" s="12"/>
      <c r="D861" s="20">
        <f t="shared" si="52"/>
        <v>30.03003003003003</v>
      </c>
      <c r="E861" s="20">
        <f t="shared" si="53"/>
        <v>69.969969969969966</v>
      </c>
      <c r="F861" s="14">
        <v>3.33</v>
      </c>
      <c r="G861" s="15">
        <f t="shared" si="54"/>
        <v>3.33</v>
      </c>
      <c r="H861" s="8" t="str">
        <f t="shared" si="55"/>
        <v>Yes</v>
      </c>
      <c r="I861" s="23">
        <v>10</v>
      </c>
      <c r="J861" s="12" t="s">
        <v>4641</v>
      </c>
    </row>
    <row r="862" spans="1:10" x14ac:dyDescent="0.4">
      <c r="A862" s="12" t="s">
        <v>1816</v>
      </c>
      <c r="B862" s="8" t="s">
        <v>1817</v>
      </c>
      <c r="C862" s="12"/>
      <c r="D862" s="20">
        <f t="shared" si="52"/>
        <v>40</v>
      </c>
      <c r="E862" s="20">
        <f t="shared" si="53"/>
        <v>60</v>
      </c>
      <c r="F862" s="14">
        <v>2.5</v>
      </c>
      <c r="G862" s="15">
        <f t="shared" si="54"/>
        <v>2.5</v>
      </c>
      <c r="H862" s="8" t="str">
        <f t="shared" si="55"/>
        <v>Yes</v>
      </c>
      <c r="I862" s="23">
        <v>1</v>
      </c>
      <c r="J862" s="12" t="s">
        <v>4642</v>
      </c>
    </row>
    <row r="863" spans="1:10" x14ac:dyDescent="0.4">
      <c r="A863" s="16" t="s">
        <v>1818</v>
      </c>
      <c r="B863" s="9" t="s">
        <v>1819</v>
      </c>
      <c r="C863" s="16"/>
      <c r="D863" s="21">
        <f t="shared" si="52"/>
        <v>100</v>
      </c>
      <c r="E863" s="21">
        <f t="shared" si="53"/>
        <v>0</v>
      </c>
      <c r="F863" s="18">
        <v>1</v>
      </c>
      <c r="G863" s="19">
        <f t="shared" si="54"/>
        <v>1</v>
      </c>
      <c r="H863" s="9" t="str">
        <f t="shared" si="55"/>
        <v>No — 0% funding</v>
      </c>
      <c r="I863" s="22">
        <v>0.1</v>
      </c>
      <c r="J863" s="16" t="s">
        <v>4643</v>
      </c>
    </row>
    <row r="864" spans="1:10" x14ac:dyDescent="0.4">
      <c r="A864" s="12" t="s">
        <v>1820</v>
      </c>
      <c r="B864" s="8" t="s">
        <v>1821</v>
      </c>
      <c r="C864" s="12"/>
      <c r="D864" s="20">
        <f t="shared" si="52"/>
        <v>35.335689045936398</v>
      </c>
      <c r="E864" s="20">
        <f t="shared" si="53"/>
        <v>64.664310954063609</v>
      </c>
      <c r="F864" s="14">
        <v>2.83</v>
      </c>
      <c r="G864" s="15">
        <f t="shared" si="54"/>
        <v>2.8299999999999996</v>
      </c>
      <c r="H864" s="8" t="str">
        <f t="shared" si="55"/>
        <v>Yes</v>
      </c>
      <c r="I864" s="23">
        <v>5</v>
      </c>
      <c r="J864" s="12" t="s">
        <v>4644</v>
      </c>
    </row>
    <row r="865" spans="1:10" x14ac:dyDescent="0.4">
      <c r="A865" s="12" t="s">
        <v>1822</v>
      </c>
      <c r="B865" s="8" t="s">
        <v>1823</v>
      </c>
      <c r="C865" s="12"/>
      <c r="D865" s="20">
        <f t="shared" si="52"/>
        <v>25</v>
      </c>
      <c r="E865" s="20">
        <f t="shared" si="53"/>
        <v>75</v>
      </c>
      <c r="F865" s="14">
        <v>4</v>
      </c>
      <c r="G865" s="15">
        <f t="shared" si="54"/>
        <v>4</v>
      </c>
      <c r="H865" s="8" t="str">
        <f t="shared" si="55"/>
        <v>Yes</v>
      </c>
      <c r="I865" s="23">
        <v>25</v>
      </c>
      <c r="J865" s="12" t="s">
        <v>4645</v>
      </c>
    </row>
    <row r="866" spans="1:10" x14ac:dyDescent="0.4">
      <c r="A866" s="16" t="s">
        <v>1824</v>
      </c>
      <c r="B866" s="9" t="s">
        <v>1825</v>
      </c>
      <c r="C866" s="16"/>
      <c r="D866" s="21">
        <f t="shared" si="52"/>
        <v>100</v>
      </c>
      <c r="E866" s="21">
        <f t="shared" si="53"/>
        <v>0</v>
      </c>
      <c r="F866" s="18">
        <v>1</v>
      </c>
      <c r="G866" s="19">
        <f t="shared" si="54"/>
        <v>1</v>
      </c>
      <c r="H866" s="9" t="str">
        <f t="shared" si="55"/>
        <v>No — 0% funding</v>
      </c>
      <c r="I866" s="22">
        <v>0.1</v>
      </c>
      <c r="J866" s="16" t="s">
        <v>4646</v>
      </c>
    </row>
    <row r="867" spans="1:10" x14ac:dyDescent="0.4">
      <c r="A867" s="12" t="s">
        <v>1826</v>
      </c>
      <c r="B867" s="8" t="s">
        <v>1827</v>
      </c>
      <c r="C867" s="12"/>
      <c r="D867" s="20">
        <f t="shared" si="52"/>
        <v>31.05590062111801</v>
      </c>
      <c r="E867" s="20">
        <f t="shared" si="53"/>
        <v>68.944099378881987</v>
      </c>
      <c r="F867" s="14">
        <v>3.22</v>
      </c>
      <c r="G867" s="15">
        <f t="shared" si="54"/>
        <v>3.22</v>
      </c>
      <c r="H867" s="8" t="str">
        <f t="shared" si="55"/>
        <v>Yes</v>
      </c>
      <c r="I867" s="23">
        <v>10</v>
      </c>
      <c r="J867" s="12" t="s">
        <v>4647</v>
      </c>
    </row>
    <row r="868" spans="1:10" x14ac:dyDescent="0.4">
      <c r="A868" s="12" t="s">
        <v>1828</v>
      </c>
      <c r="B868" s="8" t="s">
        <v>1829</v>
      </c>
      <c r="C868" s="12"/>
      <c r="D868" s="20">
        <f t="shared" si="52"/>
        <v>30.03003003003003</v>
      </c>
      <c r="E868" s="20">
        <f t="shared" si="53"/>
        <v>69.969969969969966</v>
      </c>
      <c r="F868" s="14">
        <v>3.33</v>
      </c>
      <c r="G868" s="15">
        <f t="shared" si="54"/>
        <v>3.33</v>
      </c>
      <c r="H868" s="8" t="str">
        <f t="shared" si="55"/>
        <v>Yes</v>
      </c>
      <c r="I868" s="23">
        <v>10</v>
      </c>
      <c r="J868" s="12" t="s">
        <v>4648</v>
      </c>
    </row>
    <row r="869" spans="1:10" x14ac:dyDescent="0.4">
      <c r="A869" s="12" t="s">
        <v>1830</v>
      </c>
      <c r="B869" s="8" t="s">
        <v>1831</v>
      </c>
      <c r="C869" s="12"/>
      <c r="D869" s="20">
        <f t="shared" si="52"/>
        <v>40</v>
      </c>
      <c r="E869" s="20">
        <f t="shared" si="53"/>
        <v>60</v>
      </c>
      <c r="F869" s="14">
        <v>2.5</v>
      </c>
      <c r="G869" s="15">
        <f t="shared" si="54"/>
        <v>2.5</v>
      </c>
      <c r="H869" s="8" t="str">
        <f t="shared" si="55"/>
        <v>Yes</v>
      </c>
      <c r="I869" s="23">
        <v>1</v>
      </c>
      <c r="J869" s="12" t="s">
        <v>4649</v>
      </c>
    </row>
    <row r="870" spans="1:10" x14ac:dyDescent="0.4">
      <c r="A870" s="12" t="s">
        <v>1832</v>
      </c>
      <c r="B870" s="8" t="s">
        <v>1833</v>
      </c>
      <c r="C870" s="12"/>
      <c r="D870" s="20">
        <f t="shared" si="52"/>
        <v>26.525198938992041</v>
      </c>
      <c r="E870" s="20">
        <f t="shared" si="53"/>
        <v>73.474801061007952</v>
      </c>
      <c r="F870" s="14">
        <v>3.77</v>
      </c>
      <c r="G870" s="15">
        <f t="shared" si="54"/>
        <v>3.77</v>
      </c>
      <c r="H870" s="8" t="str">
        <f t="shared" si="55"/>
        <v>Yes</v>
      </c>
      <c r="I870" s="23">
        <v>50</v>
      </c>
      <c r="J870" s="12" t="s">
        <v>4650</v>
      </c>
    </row>
    <row r="871" spans="1:10" x14ac:dyDescent="0.4">
      <c r="A871" s="16" t="s">
        <v>1834</v>
      </c>
      <c r="B871" s="9" t="s">
        <v>1835</v>
      </c>
      <c r="C871" s="16"/>
      <c r="D871" s="21">
        <f t="shared" si="52"/>
        <v>100</v>
      </c>
      <c r="E871" s="21">
        <f t="shared" si="53"/>
        <v>0</v>
      </c>
      <c r="F871" s="18">
        <v>1</v>
      </c>
      <c r="G871" s="19">
        <f t="shared" si="54"/>
        <v>1</v>
      </c>
      <c r="H871" s="9" t="str">
        <f t="shared" si="55"/>
        <v>No — 0% funding</v>
      </c>
      <c r="I871" s="22">
        <v>0.1</v>
      </c>
      <c r="J871" s="16" t="s">
        <v>4651</v>
      </c>
    </row>
    <row r="872" spans="1:10" x14ac:dyDescent="0.4">
      <c r="A872" s="12" t="s">
        <v>1838</v>
      </c>
      <c r="B872" s="8" t="s">
        <v>1839</v>
      </c>
      <c r="C872" s="12"/>
      <c r="D872" s="20">
        <f t="shared" si="52"/>
        <v>21.413276231263385</v>
      </c>
      <c r="E872" s="20">
        <f t="shared" si="53"/>
        <v>78.586723768736618</v>
      </c>
      <c r="F872" s="14">
        <v>4.67</v>
      </c>
      <c r="G872" s="15">
        <f t="shared" si="54"/>
        <v>4.67</v>
      </c>
      <c r="H872" s="8" t="str">
        <f t="shared" si="55"/>
        <v>Yes</v>
      </c>
      <c r="I872" s="23">
        <v>50</v>
      </c>
      <c r="J872" s="12" t="s">
        <v>4652</v>
      </c>
    </row>
    <row r="873" spans="1:10" x14ac:dyDescent="0.4">
      <c r="A873" s="12" t="s">
        <v>1840</v>
      </c>
      <c r="B873" s="8" t="s">
        <v>1841</v>
      </c>
      <c r="C873" s="12"/>
      <c r="D873" s="20">
        <f t="shared" si="52"/>
        <v>29.411764705882355</v>
      </c>
      <c r="E873" s="20">
        <f t="shared" si="53"/>
        <v>70.588235294117652</v>
      </c>
      <c r="F873" s="14">
        <v>3.4</v>
      </c>
      <c r="G873" s="15">
        <f t="shared" si="54"/>
        <v>3.4</v>
      </c>
      <c r="H873" s="8" t="str">
        <f t="shared" si="55"/>
        <v>Yes</v>
      </c>
      <c r="I873" s="23">
        <v>50</v>
      </c>
      <c r="J873" s="12" t="s">
        <v>4653</v>
      </c>
    </row>
    <row r="874" spans="1:10" x14ac:dyDescent="0.4">
      <c r="A874" s="12" t="s">
        <v>1842</v>
      </c>
      <c r="B874" s="8" t="s">
        <v>1843</v>
      </c>
      <c r="C874" s="12"/>
      <c r="D874" s="20">
        <f t="shared" si="52"/>
        <v>30.03003003003003</v>
      </c>
      <c r="E874" s="20">
        <f t="shared" si="53"/>
        <v>69.969969969969966</v>
      </c>
      <c r="F874" s="14">
        <v>3.33</v>
      </c>
      <c r="G874" s="15">
        <f t="shared" si="54"/>
        <v>3.33</v>
      </c>
      <c r="H874" s="8" t="str">
        <f t="shared" si="55"/>
        <v>Yes</v>
      </c>
      <c r="I874" s="23">
        <v>1</v>
      </c>
      <c r="J874" s="12" t="s">
        <v>4654</v>
      </c>
    </row>
    <row r="875" spans="1:10" x14ac:dyDescent="0.4">
      <c r="A875" s="12" t="s">
        <v>1844</v>
      </c>
      <c r="B875" s="8" t="s">
        <v>1845</v>
      </c>
      <c r="C875" s="12"/>
      <c r="D875" s="20">
        <f t="shared" si="52"/>
        <v>20</v>
      </c>
      <c r="E875" s="20">
        <f t="shared" si="53"/>
        <v>80</v>
      </c>
      <c r="F875" s="14">
        <v>5</v>
      </c>
      <c r="G875" s="15">
        <f t="shared" si="54"/>
        <v>5</v>
      </c>
      <c r="H875" s="8" t="str">
        <f t="shared" si="55"/>
        <v>Yes</v>
      </c>
      <c r="I875" s="23">
        <v>1</v>
      </c>
      <c r="J875" s="12" t="s">
        <v>4655</v>
      </c>
    </row>
    <row r="876" spans="1:10" x14ac:dyDescent="0.4">
      <c r="A876" s="12" t="s">
        <v>1846</v>
      </c>
      <c r="B876" s="8" t="s">
        <v>1847</v>
      </c>
      <c r="C876" s="12"/>
      <c r="D876" s="20">
        <f t="shared" si="52"/>
        <v>20</v>
      </c>
      <c r="E876" s="20">
        <f t="shared" si="53"/>
        <v>80</v>
      </c>
      <c r="F876" s="14">
        <v>5</v>
      </c>
      <c r="G876" s="15">
        <f t="shared" si="54"/>
        <v>5</v>
      </c>
      <c r="H876" s="8" t="str">
        <f t="shared" si="55"/>
        <v>Yes</v>
      </c>
      <c r="I876" s="23">
        <v>1</v>
      </c>
      <c r="J876" s="12" t="s">
        <v>4656</v>
      </c>
    </row>
    <row r="877" spans="1:10" x14ac:dyDescent="0.4">
      <c r="A877" s="16" t="s">
        <v>1850</v>
      </c>
      <c r="B877" s="9" t="s">
        <v>1851</v>
      </c>
      <c r="C877" s="16"/>
      <c r="D877" s="21">
        <f t="shared" si="52"/>
        <v>100</v>
      </c>
      <c r="E877" s="21">
        <f t="shared" si="53"/>
        <v>0</v>
      </c>
      <c r="F877" s="18">
        <v>1</v>
      </c>
      <c r="G877" s="19">
        <f t="shared" si="54"/>
        <v>1</v>
      </c>
      <c r="H877" s="9" t="str">
        <f t="shared" si="55"/>
        <v>No — 0% funding</v>
      </c>
      <c r="I877" s="22">
        <v>0.1</v>
      </c>
      <c r="J877" s="16" t="s">
        <v>4657</v>
      </c>
    </row>
    <row r="878" spans="1:10" x14ac:dyDescent="0.4">
      <c r="A878" s="12" t="s">
        <v>1852</v>
      </c>
      <c r="B878" s="8" t="s">
        <v>1853</v>
      </c>
      <c r="C878" s="12"/>
      <c r="D878" s="20">
        <f t="shared" si="52"/>
        <v>30.03003003003003</v>
      </c>
      <c r="E878" s="20">
        <f t="shared" si="53"/>
        <v>69.969969969969966</v>
      </c>
      <c r="F878" s="14">
        <v>3.33</v>
      </c>
      <c r="G878" s="15">
        <f t="shared" si="54"/>
        <v>3.33</v>
      </c>
      <c r="H878" s="8" t="str">
        <f t="shared" si="55"/>
        <v>Yes</v>
      </c>
      <c r="I878" s="23">
        <v>10</v>
      </c>
      <c r="J878" s="12" t="s">
        <v>4658</v>
      </c>
    </row>
    <row r="879" spans="1:10" x14ac:dyDescent="0.4">
      <c r="A879" s="12" t="s">
        <v>1854</v>
      </c>
      <c r="B879" s="8" t="s">
        <v>1855</v>
      </c>
      <c r="C879" s="12"/>
      <c r="D879" s="20">
        <f t="shared" si="52"/>
        <v>20</v>
      </c>
      <c r="E879" s="20">
        <f t="shared" si="53"/>
        <v>80</v>
      </c>
      <c r="F879" s="14">
        <v>5</v>
      </c>
      <c r="G879" s="15">
        <f t="shared" si="54"/>
        <v>5</v>
      </c>
      <c r="H879" s="8" t="str">
        <f t="shared" si="55"/>
        <v>Yes</v>
      </c>
      <c r="I879" s="23">
        <v>1</v>
      </c>
      <c r="J879" s="12" t="s">
        <v>4659</v>
      </c>
    </row>
    <row r="880" spans="1:10" x14ac:dyDescent="0.4">
      <c r="A880" s="12" t="s">
        <v>1856</v>
      </c>
      <c r="B880" s="8" t="s">
        <v>1857</v>
      </c>
      <c r="C880" s="12"/>
      <c r="D880" s="20">
        <f t="shared" si="52"/>
        <v>20</v>
      </c>
      <c r="E880" s="20">
        <f t="shared" si="53"/>
        <v>80</v>
      </c>
      <c r="F880" s="14">
        <v>5</v>
      </c>
      <c r="G880" s="15">
        <f t="shared" si="54"/>
        <v>5</v>
      </c>
      <c r="H880" s="8" t="str">
        <f t="shared" si="55"/>
        <v>Yes</v>
      </c>
      <c r="I880" s="23">
        <v>1</v>
      </c>
      <c r="J880" s="12" t="s">
        <v>4660</v>
      </c>
    </row>
    <row r="881" spans="1:10" x14ac:dyDescent="0.4">
      <c r="A881" s="12" t="s">
        <v>1858</v>
      </c>
      <c r="B881" s="8" t="s">
        <v>1859</v>
      </c>
      <c r="C881" s="12"/>
      <c r="D881" s="20">
        <f t="shared" si="52"/>
        <v>20</v>
      </c>
      <c r="E881" s="20">
        <f t="shared" si="53"/>
        <v>80</v>
      </c>
      <c r="F881" s="14">
        <v>5</v>
      </c>
      <c r="G881" s="15">
        <f t="shared" si="54"/>
        <v>5</v>
      </c>
      <c r="H881" s="8" t="str">
        <f t="shared" si="55"/>
        <v>Yes</v>
      </c>
      <c r="I881" s="23">
        <v>1</v>
      </c>
      <c r="J881" s="12" t="s">
        <v>4661</v>
      </c>
    </row>
    <row r="882" spans="1:10" x14ac:dyDescent="0.4">
      <c r="A882" s="12" t="s">
        <v>1860</v>
      </c>
      <c r="B882" s="8" t="s">
        <v>1861</v>
      </c>
      <c r="C882" s="12"/>
      <c r="D882" s="20">
        <f t="shared" si="52"/>
        <v>20</v>
      </c>
      <c r="E882" s="20">
        <f t="shared" si="53"/>
        <v>80</v>
      </c>
      <c r="F882" s="14">
        <v>5</v>
      </c>
      <c r="G882" s="15">
        <f t="shared" si="54"/>
        <v>5</v>
      </c>
      <c r="H882" s="8" t="str">
        <f t="shared" si="55"/>
        <v>Yes</v>
      </c>
      <c r="I882" s="23">
        <v>1</v>
      </c>
      <c r="J882" s="12" t="s">
        <v>4662</v>
      </c>
    </row>
    <row r="883" spans="1:10" x14ac:dyDescent="0.4">
      <c r="A883" s="12" t="s">
        <v>1862</v>
      </c>
      <c r="B883" s="8" t="s">
        <v>1863</v>
      </c>
      <c r="C883" s="12"/>
      <c r="D883" s="20">
        <f t="shared" si="52"/>
        <v>20</v>
      </c>
      <c r="E883" s="20">
        <f t="shared" si="53"/>
        <v>80</v>
      </c>
      <c r="F883" s="14">
        <v>5</v>
      </c>
      <c r="G883" s="15">
        <f t="shared" si="54"/>
        <v>5</v>
      </c>
      <c r="H883" s="8" t="str">
        <f t="shared" si="55"/>
        <v>Yes</v>
      </c>
      <c r="I883" s="23">
        <v>1</v>
      </c>
      <c r="J883" s="12" t="s">
        <v>4663</v>
      </c>
    </row>
    <row r="884" spans="1:10" x14ac:dyDescent="0.4">
      <c r="A884" s="12" t="s">
        <v>1864</v>
      </c>
      <c r="B884" s="8" t="s">
        <v>1865</v>
      </c>
      <c r="C884" s="12"/>
      <c r="D884" s="20">
        <f t="shared" si="52"/>
        <v>20</v>
      </c>
      <c r="E884" s="20">
        <f t="shared" si="53"/>
        <v>80</v>
      </c>
      <c r="F884" s="14">
        <v>5</v>
      </c>
      <c r="G884" s="15">
        <f t="shared" si="54"/>
        <v>5</v>
      </c>
      <c r="H884" s="8" t="str">
        <f t="shared" si="55"/>
        <v>Yes</v>
      </c>
      <c r="I884" s="23">
        <v>1</v>
      </c>
      <c r="J884" s="12" t="s">
        <v>4664</v>
      </c>
    </row>
    <row r="885" spans="1:10" x14ac:dyDescent="0.4">
      <c r="A885" s="12" t="s">
        <v>1866</v>
      </c>
      <c r="B885" s="8" t="s">
        <v>1867</v>
      </c>
      <c r="C885" s="12"/>
      <c r="D885" s="20">
        <f t="shared" si="52"/>
        <v>20</v>
      </c>
      <c r="E885" s="20">
        <f t="shared" si="53"/>
        <v>80</v>
      </c>
      <c r="F885" s="14">
        <v>5</v>
      </c>
      <c r="G885" s="15">
        <f t="shared" si="54"/>
        <v>5</v>
      </c>
      <c r="H885" s="8" t="str">
        <f t="shared" si="55"/>
        <v>Yes</v>
      </c>
      <c r="I885" s="23">
        <v>1</v>
      </c>
      <c r="J885" s="12" t="s">
        <v>4665</v>
      </c>
    </row>
    <row r="886" spans="1:10" x14ac:dyDescent="0.4">
      <c r="A886" s="12" t="s">
        <v>1868</v>
      </c>
      <c r="B886" s="8" t="s">
        <v>1869</v>
      </c>
      <c r="C886" s="12"/>
      <c r="D886" s="20">
        <f t="shared" si="52"/>
        <v>20</v>
      </c>
      <c r="E886" s="20">
        <f t="shared" si="53"/>
        <v>80</v>
      </c>
      <c r="F886" s="14">
        <v>5</v>
      </c>
      <c r="G886" s="15">
        <f t="shared" si="54"/>
        <v>5</v>
      </c>
      <c r="H886" s="8" t="str">
        <f t="shared" si="55"/>
        <v>Yes</v>
      </c>
      <c r="I886" s="23">
        <v>1</v>
      </c>
      <c r="J886" s="12" t="s">
        <v>4666</v>
      </c>
    </row>
    <row r="887" spans="1:10" x14ac:dyDescent="0.4">
      <c r="A887" s="12" t="s">
        <v>1870</v>
      </c>
      <c r="B887" s="8" t="s">
        <v>1871</v>
      </c>
      <c r="C887" s="12"/>
      <c r="D887" s="20">
        <f t="shared" si="52"/>
        <v>20</v>
      </c>
      <c r="E887" s="20">
        <f t="shared" si="53"/>
        <v>80</v>
      </c>
      <c r="F887" s="14">
        <v>5</v>
      </c>
      <c r="G887" s="15">
        <f t="shared" si="54"/>
        <v>5</v>
      </c>
      <c r="H887" s="8" t="str">
        <f t="shared" si="55"/>
        <v>Yes</v>
      </c>
      <c r="I887" s="23">
        <v>1</v>
      </c>
      <c r="J887" s="12" t="s">
        <v>4667</v>
      </c>
    </row>
    <row r="888" spans="1:10" x14ac:dyDescent="0.4">
      <c r="A888" s="12" t="s">
        <v>1872</v>
      </c>
      <c r="B888" s="8" t="s">
        <v>1873</v>
      </c>
      <c r="C888" s="12"/>
      <c r="D888" s="20">
        <f t="shared" si="52"/>
        <v>20</v>
      </c>
      <c r="E888" s="20">
        <f t="shared" si="53"/>
        <v>80</v>
      </c>
      <c r="F888" s="14">
        <v>5</v>
      </c>
      <c r="G888" s="15">
        <f t="shared" si="54"/>
        <v>5</v>
      </c>
      <c r="H888" s="8" t="str">
        <f t="shared" si="55"/>
        <v>Yes</v>
      </c>
      <c r="I888" s="23">
        <v>1</v>
      </c>
      <c r="J888" s="12" t="s">
        <v>4668</v>
      </c>
    </row>
    <row r="889" spans="1:10" x14ac:dyDescent="0.4">
      <c r="A889" s="12" t="s">
        <v>1874</v>
      </c>
      <c r="B889" s="8" t="s">
        <v>1875</v>
      </c>
      <c r="C889" s="12"/>
      <c r="D889" s="20">
        <f t="shared" si="52"/>
        <v>20</v>
      </c>
      <c r="E889" s="20">
        <f t="shared" si="53"/>
        <v>80</v>
      </c>
      <c r="F889" s="14">
        <v>5</v>
      </c>
      <c r="G889" s="15">
        <f t="shared" si="54"/>
        <v>5</v>
      </c>
      <c r="H889" s="8" t="str">
        <f t="shared" si="55"/>
        <v>Yes</v>
      </c>
      <c r="I889" s="23">
        <v>1</v>
      </c>
      <c r="J889" s="12" t="s">
        <v>4669</v>
      </c>
    </row>
    <row r="890" spans="1:10" x14ac:dyDescent="0.4">
      <c r="A890" s="12" t="s">
        <v>1876</v>
      </c>
      <c r="B890" s="8" t="s">
        <v>1877</v>
      </c>
      <c r="C890" s="12"/>
      <c r="D890" s="20">
        <f t="shared" si="52"/>
        <v>20</v>
      </c>
      <c r="E890" s="20">
        <f t="shared" si="53"/>
        <v>80</v>
      </c>
      <c r="F890" s="14">
        <v>5</v>
      </c>
      <c r="G890" s="15">
        <f t="shared" si="54"/>
        <v>5</v>
      </c>
      <c r="H890" s="8" t="str">
        <f t="shared" si="55"/>
        <v>Yes</v>
      </c>
      <c r="I890" s="23">
        <v>1</v>
      </c>
      <c r="J890" s="12" t="s">
        <v>4670</v>
      </c>
    </row>
    <row r="891" spans="1:10" x14ac:dyDescent="0.4">
      <c r="A891" s="12" t="s">
        <v>1878</v>
      </c>
      <c r="B891" s="8" t="s">
        <v>1879</v>
      </c>
      <c r="C891" s="12"/>
      <c r="D891" s="20">
        <f t="shared" si="52"/>
        <v>39.682539682539684</v>
      </c>
      <c r="E891" s="20">
        <f t="shared" si="53"/>
        <v>60.317460317460316</v>
      </c>
      <c r="F891" s="14">
        <v>2.52</v>
      </c>
      <c r="G891" s="15">
        <f t="shared" si="54"/>
        <v>2.52</v>
      </c>
      <c r="H891" s="8" t="str">
        <f t="shared" si="55"/>
        <v>Yes</v>
      </c>
      <c r="I891" s="23">
        <v>5</v>
      </c>
      <c r="J891" s="12" t="s">
        <v>4671</v>
      </c>
    </row>
    <row r="892" spans="1:10" x14ac:dyDescent="0.4">
      <c r="A892" s="12" t="s">
        <v>1880</v>
      </c>
      <c r="B892" s="8" t="s">
        <v>1881</v>
      </c>
      <c r="C892" s="12"/>
      <c r="D892" s="20">
        <f t="shared" si="52"/>
        <v>40</v>
      </c>
      <c r="E892" s="20">
        <f t="shared" si="53"/>
        <v>60</v>
      </c>
      <c r="F892" s="14">
        <v>2.5</v>
      </c>
      <c r="G892" s="15">
        <f t="shared" si="54"/>
        <v>2.5</v>
      </c>
      <c r="H892" s="8" t="str">
        <f t="shared" si="55"/>
        <v>Yes</v>
      </c>
      <c r="I892" s="23">
        <v>2</v>
      </c>
      <c r="J892" s="12" t="s">
        <v>4672</v>
      </c>
    </row>
    <row r="893" spans="1:10" x14ac:dyDescent="0.4">
      <c r="A893" s="12" t="s">
        <v>1882</v>
      </c>
      <c r="B893" s="8" t="s">
        <v>1883</v>
      </c>
      <c r="C893" s="12"/>
      <c r="D893" s="20">
        <f t="shared" si="52"/>
        <v>32.89473684210526</v>
      </c>
      <c r="E893" s="20">
        <f t="shared" si="53"/>
        <v>67.10526315789474</v>
      </c>
      <c r="F893" s="14">
        <v>3.04</v>
      </c>
      <c r="G893" s="15">
        <f t="shared" si="54"/>
        <v>3.0400000000000005</v>
      </c>
      <c r="H893" s="8" t="str">
        <f t="shared" si="55"/>
        <v>Yes</v>
      </c>
      <c r="I893" s="23">
        <v>10</v>
      </c>
      <c r="J893" s="12" t="s">
        <v>4673</v>
      </c>
    </row>
    <row r="894" spans="1:10" x14ac:dyDescent="0.4">
      <c r="A894" s="12" t="s">
        <v>1884</v>
      </c>
      <c r="B894" s="8" t="s">
        <v>1885</v>
      </c>
      <c r="C894" s="12"/>
      <c r="D894" s="20">
        <f t="shared" si="52"/>
        <v>34.965034965034967</v>
      </c>
      <c r="E894" s="20">
        <f t="shared" si="53"/>
        <v>65.03496503496504</v>
      </c>
      <c r="F894" s="14">
        <v>2.86</v>
      </c>
      <c r="G894" s="15">
        <f t="shared" si="54"/>
        <v>2.86</v>
      </c>
      <c r="H894" s="8" t="str">
        <f t="shared" si="55"/>
        <v>Yes</v>
      </c>
      <c r="I894" s="23">
        <v>2</v>
      </c>
      <c r="J894" s="12" t="s">
        <v>4674</v>
      </c>
    </row>
    <row r="895" spans="1:10" x14ac:dyDescent="0.4">
      <c r="A895" s="12" t="s">
        <v>1886</v>
      </c>
      <c r="B895" s="8" t="s">
        <v>1887</v>
      </c>
      <c r="C895" s="12"/>
      <c r="D895" s="20">
        <f t="shared" si="52"/>
        <v>30.03003003003003</v>
      </c>
      <c r="E895" s="20">
        <f t="shared" si="53"/>
        <v>69.969969969969966</v>
      </c>
      <c r="F895" s="14">
        <v>3.33</v>
      </c>
      <c r="G895" s="15">
        <f t="shared" si="54"/>
        <v>3.33</v>
      </c>
      <c r="H895" s="8" t="str">
        <f t="shared" si="55"/>
        <v>Yes</v>
      </c>
      <c r="I895" s="23">
        <v>10</v>
      </c>
      <c r="J895" s="12" t="s">
        <v>4675</v>
      </c>
    </row>
    <row r="896" spans="1:10" x14ac:dyDescent="0.4">
      <c r="A896" s="12" t="s">
        <v>1888</v>
      </c>
      <c r="B896" s="8" t="s">
        <v>1889</v>
      </c>
      <c r="C896" s="12"/>
      <c r="D896" s="20">
        <f t="shared" si="52"/>
        <v>32.679738562091501</v>
      </c>
      <c r="E896" s="20">
        <f t="shared" si="53"/>
        <v>67.320261437908499</v>
      </c>
      <c r="F896" s="14">
        <v>3.06</v>
      </c>
      <c r="G896" s="15">
        <f t="shared" si="54"/>
        <v>3.06</v>
      </c>
      <c r="H896" s="8" t="str">
        <f t="shared" si="55"/>
        <v>Yes</v>
      </c>
      <c r="I896" s="23">
        <v>5</v>
      </c>
      <c r="J896" s="12" t="s">
        <v>4676</v>
      </c>
    </row>
    <row r="897" spans="1:10" x14ac:dyDescent="0.4">
      <c r="A897" s="12" t="s">
        <v>1890</v>
      </c>
      <c r="B897" s="8" t="s">
        <v>1891</v>
      </c>
      <c r="C897" s="12"/>
      <c r="D897" s="20">
        <f t="shared" si="52"/>
        <v>20</v>
      </c>
      <c r="E897" s="20">
        <f t="shared" si="53"/>
        <v>80</v>
      </c>
      <c r="F897" s="14">
        <v>5</v>
      </c>
      <c r="G897" s="15">
        <f t="shared" si="54"/>
        <v>5</v>
      </c>
      <c r="H897" s="8" t="str">
        <f t="shared" si="55"/>
        <v>Yes</v>
      </c>
      <c r="I897" s="23">
        <v>1</v>
      </c>
      <c r="J897" s="12" t="s">
        <v>4677</v>
      </c>
    </row>
    <row r="898" spans="1:10" x14ac:dyDescent="0.4">
      <c r="A898" s="12" t="s">
        <v>1892</v>
      </c>
      <c r="B898" s="8" t="s">
        <v>1893</v>
      </c>
      <c r="C898" s="12"/>
      <c r="D898" s="20">
        <f t="shared" si="52"/>
        <v>20</v>
      </c>
      <c r="E898" s="20">
        <f t="shared" si="53"/>
        <v>80</v>
      </c>
      <c r="F898" s="14">
        <v>5</v>
      </c>
      <c r="G898" s="15">
        <f t="shared" si="54"/>
        <v>5</v>
      </c>
      <c r="H898" s="8" t="str">
        <f t="shared" si="55"/>
        <v>Yes</v>
      </c>
      <c r="I898" s="23">
        <v>1</v>
      </c>
      <c r="J898" s="12" t="s">
        <v>4678</v>
      </c>
    </row>
    <row r="899" spans="1:10" x14ac:dyDescent="0.4">
      <c r="A899" s="12" t="s">
        <v>1894</v>
      </c>
      <c r="B899" s="8" t="s">
        <v>1895</v>
      </c>
      <c r="C899" s="12"/>
      <c r="D899" s="20">
        <f t="shared" si="52"/>
        <v>20.833333333333336</v>
      </c>
      <c r="E899" s="20">
        <f t="shared" si="53"/>
        <v>79.166666666666657</v>
      </c>
      <c r="F899" s="14">
        <v>4.8</v>
      </c>
      <c r="G899" s="15">
        <f t="shared" si="54"/>
        <v>4.8</v>
      </c>
      <c r="H899" s="8" t="str">
        <f t="shared" si="55"/>
        <v>Yes</v>
      </c>
      <c r="I899" s="23">
        <v>75</v>
      </c>
      <c r="J899" s="12" t="s">
        <v>4679</v>
      </c>
    </row>
    <row r="900" spans="1:10" x14ac:dyDescent="0.4">
      <c r="A900" s="12" t="s">
        <v>1896</v>
      </c>
      <c r="B900" s="8" t="s">
        <v>1897</v>
      </c>
      <c r="C900" s="12"/>
      <c r="D900" s="20">
        <f t="shared" si="52"/>
        <v>24.390243902439025</v>
      </c>
      <c r="E900" s="20">
        <f t="shared" si="53"/>
        <v>75.609756097560975</v>
      </c>
      <c r="F900" s="14">
        <v>4.0999999999999996</v>
      </c>
      <c r="G900" s="15">
        <f t="shared" si="54"/>
        <v>4.0999999999999996</v>
      </c>
      <c r="H900" s="8" t="str">
        <f t="shared" si="55"/>
        <v>Yes</v>
      </c>
      <c r="I900" s="23">
        <v>50</v>
      </c>
      <c r="J900" s="12" t="s">
        <v>4680</v>
      </c>
    </row>
    <row r="901" spans="1:10" x14ac:dyDescent="0.4">
      <c r="A901" s="12" t="s">
        <v>1898</v>
      </c>
      <c r="B901" s="8" t="s">
        <v>1899</v>
      </c>
      <c r="C901" s="12"/>
      <c r="D901" s="20">
        <f t="shared" si="52"/>
        <v>33.898305084745758</v>
      </c>
      <c r="E901" s="20">
        <f t="shared" si="53"/>
        <v>66.101694915254242</v>
      </c>
      <c r="F901" s="14">
        <v>2.95</v>
      </c>
      <c r="G901" s="15">
        <f t="shared" si="54"/>
        <v>2.9500000000000006</v>
      </c>
      <c r="H901" s="8" t="str">
        <f t="shared" si="55"/>
        <v>Yes</v>
      </c>
      <c r="I901" s="23">
        <v>5</v>
      </c>
      <c r="J901" s="12" t="s">
        <v>4681</v>
      </c>
    </row>
    <row r="902" spans="1:10" x14ac:dyDescent="0.4">
      <c r="A902" s="12" t="s">
        <v>1900</v>
      </c>
      <c r="B902" s="8" t="s">
        <v>1901</v>
      </c>
      <c r="C902" s="12"/>
      <c r="D902" s="20">
        <f t="shared" ref="D902:D965" si="56">IFERROR(100/F902,"")</f>
        <v>20</v>
      </c>
      <c r="E902" s="20">
        <f t="shared" ref="E902:E965" si="57">100-D902</f>
        <v>80</v>
      </c>
      <c r="F902" s="14">
        <v>5</v>
      </c>
      <c r="G902" s="15">
        <f t="shared" ref="G902:G965" si="58">IFERROR(100/D902,"")</f>
        <v>5</v>
      </c>
      <c r="H902" s="8" t="str">
        <f t="shared" ref="H902:H965" si="59">IF(E902&gt;0,"Yes","No — 0% funding")</f>
        <v>Yes</v>
      </c>
      <c r="I902" s="23">
        <v>1</v>
      </c>
      <c r="J902" s="12" t="s">
        <v>4682</v>
      </c>
    </row>
    <row r="903" spans="1:10" x14ac:dyDescent="0.4">
      <c r="A903" s="12" t="s">
        <v>1904</v>
      </c>
      <c r="B903" s="8" t="s">
        <v>1905</v>
      </c>
      <c r="C903" s="12"/>
      <c r="D903" s="20">
        <f t="shared" si="56"/>
        <v>23.80952380952381</v>
      </c>
      <c r="E903" s="20">
        <f t="shared" si="57"/>
        <v>76.19047619047619</v>
      </c>
      <c r="F903" s="14">
        <v>4.2</v>
      </c>
      <c r="G903" s="15">
        <f t="shared" si="58"/>
        <v>4.2</v>
      </c>
      <c r="H903" s="8" t="str">
        <f t="shared" si="59"/>
        <v>Yes</v>
      </c>
      <c r="I903" s="23">
        <v>50</v>
      </c>
      <c r="J903" s="12" t="s">
        <v>4683</v>
      </c>
    </row>
    <row r="904" spans="1:10" x14ac:dyDescent="0.4">
      <c r="A904" s="12" t="s">
        <v>1906</v>
      </c>
      <c r="B904" s="8" t="s">
        <v>1907</v>
      </c>
      <c r="C904" s="12"/>
      <c r="D904" s="20">
        <f t="shared" si="56"/>
        <v>31.847133757961782</v>
      </c>
      <c r="E904" s="20">
        <f t="shared" si="57"/>
        <v>68.152866242038215</v>
      </c>
      <c r="F904" s="14">
        <v>3.14</v>
      </c>
      <c r="G904" s="15">
        <f t="shared" si="58"/>
        <v>3.14</v>
      </c>
      <c r="H904" s="8" t="str">
        <f t="shared" si="59"/>
        <v>Yes</v>
      </c>
      <c r="I904" s="23">
        <v>25</v>
      </c>
      <c r="J904" s="12" t="s">
        <v>4684</v>
      </c>
    </row>
    <row r="905" spans="1:10" x14ac:dyDescent="0.4">
      <c r="A905" s="12" t="s">
        <v>1908</v>
      </c>
      <c r="B905" s="8" t="s">
        <v>1909</v>
      </c>
      <c r="C905" s="12"/>
      <c r="D905" s="20">
        <f t="shared" si="56"/>
        <v>36.630036630036628</v>
      </c>
      <c r="E905" s="20">
        <f t="shared" si="57"/>
        <v>63.369963369963372</v>
      </c>
      <c r="F905" s="14">
        <v>2.73</v>
      </c>
      <c r="G905" s="15">
        <f t="shared" si="58"/>
        <v>2.73</v>
      </c>
      <c r="H905" s="8" t="str">
        <f t="shared" si="59"/>
        <v>Yes</v>
      </c>
      <c r="I905" s="23">
        <v>2</v>
      </c>
      <c r="J905" s="12" t="s">
        <v>4685</v>
      </c>
    </row>
    <row r="906" spans="1:10" x14ac:dyDescent="0.4">
      <c r="A906" s="12" t="s">
        <v>1910</v>
      </c>
      <c r="B906" s="8" t="s">
        <v>1911</v>
      </c>
      <c r="C906" s="12"/>
      <c r="D906" s="20">
        <f t="shared" si="56"/>
        <v>37.878787878787875</v>
      </c>
      <c r="E906" s="20">
        <f t="shared" si="57"/>
        <v>62.121212121212125</v>
      </c>
      <c r="F906" s="14">
        <v>2.64</v>
      </c>
      <c r="G906" s="15">
        <f t="shared" si="58"/>
        <v>2.64</v>
      </c>
      <c r="H906" s="8" t="str">
        <f t="shared" si="59"/>
        <v>Yes</v>
      </c>
      <c r="I906" s="23">
        <v>2</v>
      </c>
      <c r="J906" s="12" t="s">
        <v>4686</v>
      </c>
    </row>
    <row r="907" spans="1:10" x14ac:dyDescent="0.4">
      <c r="A907" s="12" t="s">
        <v>1912</v>
      </c>
      <c r="B907" s="8" t="s">
        <v>1913</v>
      </c>
      <c r="C907" s="12"/>
      <c r="D907" s="20">
        <f t="shared" si="56"/>
        <v>20</v>
      </c>
      <c r="E907" s="20">
        <f t="shared" si="57"/>
        <v>80</v>
      </c>
      <c r="F907" s="14">
        <v>5</v>
      </c>
      <c r="G907" s="15">
        <f t="shared" si="58"/>
        <v>5</v>
      </c>
      <c r="H907" s="8" t="str">
        <f t="shared" si="59"/>
        <v>Yes</v>
      </c>
      <c r="I907" s="23">
        <v>50</v>
      </c>
      <c r="J907" s="12" t="s">
        <v>4687</v>
      </c>
    </row>
    <row r="908" spans="1:10" x14ac:dyDescent="0.4">
      <c r="A908" s="12" t="s">
        <v>1914</v>
      </c>
      <c r="B908" s="8" t="s">
        <v>1915</v>
      </c>
      <c r="C908" s="12"/>
      <c r="D908" s="20">
        <f t="shared" si="56"/>
        <v>40</v>
      </c>
      <c r="E908" s="20">
        <f t="shared" si="57"/>
        <v>60</v>
      </c>
      <c r="F908" s="14">
        <v>2.5</v>
      </c>
      <c r="G908" s="15">
        <f t="shared" si="58"/>
        <v>2.5</v>
      </c>
      <c r="H908" s="8" t="str">
        <f t="shared" si="59"/>
        <v>Yes</v>
      </c>
      <c r="I908" s="23">
        <v>1</v>
      </c>
      <c r="J908" s="12" t="s">
        <v>4688</v>
      </c>
    </row>
    <row r="909" spans="1:10" x14ac:dyDescent="0.4">
      <c r="A909" s="12" t="s">
        <v>1916</v>
      </c>
      <c r="B909" s="8" t="s">
        <v>1917</v>
      </c>
      <c r="C909" s="12"/>
      <c r="D909" s="20">
        <f t="shared" si="56"/>
        <v>35.714285714285715</v>
      </c>
      <c r="E909" s="20">
        <f t="shared" si="57"/>
        <v>64.285714285714278</v>
      </c>
      <c r="F909" s="14">
        <v>2.8</v>
      </c>
      <c r="G909" s="15">
        <f t="shared" si="58"/>
        <v>2.8</v>
      </c>
      <c r="H909" s="8" t="str">
        <f t="shared" si="59"/>
        <v>Yes</v>
      </c>
      <c r="I909" s="23">
        <v>2</v>
      </c>
      <c r="J909" s="12" t="s">
        <v>4689</v>
      </c>
    </row>
    <row r="910" spans="1:10" x14ac:dyDescent="0.4">
      <c r="A910" s="12" t="s">
        <v>1918</v>
      </c>
      <c r="B910" s="8" t="s">
        <v>1919</v>
      </c>
      <c r="C910" s="12"/>
      <c r="D910" s="20">
        <f t="shared" si="56"/>
        <v>21.978021978021978</v>
      </c>
      <c r="E910" s="20">
        <f t="shared" si="57"/>
        <v>78.021978021978015</v>
      </c>
      <c r="F910" s="14">
        <v>4.55</v>
      </c>
      <c r="G910" s="15">
        <f t="shared" si="58"/>
        <v>4.55</v>
      </c>
      <c r="H910" s="8" t="str">
        <f t="shared" si="59"/>
        <v>Yes</v>
      </c>
      <c r="I910" s="23">
        <v>50</v>
      </c>
      <c r="J910" s="12" t="s">
        <v>4690</v>
      </c>
    </row>
    <row r="911" spans="1:10" x14ac:dyDescent="0.4">
      <c r="A911" s="12" t="s">
        <v>1920</v>
      </c>
      <c r="B911" s="8" t="s">
        <v>1921</v>
      </c>
      <c r="C911" s="12"/>
      <c r="D911" s="20">
        <f t="shared" si="56"/>
        <v>33.222591362126245</v>
      </c>
      <c r="E911" s="20">
        <f t="shared" si="57"/>
        <v>66.777408637873748</v>
      </c>
      <c r="F911" s="14">
        <v>3.01</v>
      </c>
      <c r="G911" s="15">
        <f t="shared" si="58"/>
        <v>3.0100000000000002</v>
      </c>
      <c r="H911" s="8" t="str">
        <f t="shared" si="59"/>
        <v>Yes</v>
      </c>
      <c r="I911" s="23">
        <v>25</v>
      </c>
      <c r="J911" s="12" t="s">
        <v>4691</v>
      </c>
    </row>
    <row r="912" spans="1:10" x14ac:dyDescent="0.4">
      <c r="A912" s="16" t="s">
        <v>4692</v>
      </c>
      <c r="B912" s="9" t="s">
        <v>4693</v>
      </c>
      <c r="C912" s="16"/>
      <c r="D912" s="21">
        <f t="shared" si="56"/>
        <v>100</v>
      </c>
      <c r="E912" s="21">
        <f t="shared" si="57"/>
        <v>0</v>
      </c>
      <c r="F912" s="18">
        <v>1</v>
      </c>
      <c r="G912" s="19">
        <f t="shared" si="58"/>
        <v>1</v>
      </c>
      <c r="H912" s="9" t="str">
        <f t="shared" si="59"/>
        <v>No — 0% funding</v>
      </c>
      <c r="I912" s="22">
        <v>0.1</v>
      </c>
      <c r="J912" s="16" t="s">
        <v>4694</v>
      </c>
    </row>
    <row r="913" spans="1:10" x14ac:dyDescent="0.4">
      <c r="A913" s="16" t="s">
        <v>1922</v>
      </c>
      <c r="B913" s="9" t="s">
        <v>1923</v>
      </c>
      <c r="C913" s="16"/>
      <c r="D913" s="21">
        <f t="shared" si="56"/>
        <v>100</v>
      </c>
      <c r="E913" s="21">
        <f t="shared" si="57"/>
        <v>0</v>
      </c>
      <c r="F913" s="18">
        <v>1</v>
      </c>
      <c r="G913" s="19">
        <f t="shared" si="58"/>
        <v>1</v>
      </c>
      <c r="H913" s="9" t="str">
        <f t="shared" si="59"/>
        <v>No — 0% funding</v>
      </c>
      <c r="I913" s="22">
        <v>0.1</v>
      </c>
      <c r="J913" s="16" t="s">
        <v>4695</v>
      </c>
    </row>
    <row r="914" spans="1:10" x14ac:dyDescent="0.4">
      <c r="A914" s="12" t="s">
        <v>3730</v>
      </c>
      <c r="B914" s="8" t="s">
        <v>3731</v>
      </c>
      <c r="C914" s="12"/>
      <c r="D914" s="20">
        <f t="shared" si="56"/>
        <v>27.70083102493075</v>
      </c>
      <c r="E914" s="20">
        <f t="shared" si="57"/>
        <v>72.29916897506925</v>
      </c>
      <c r="F914" s="14">
        <v>3.61</v>
      </c>
      <c r="G914" s="15">
        <f t="shared" si="58"/>
        <v>3.61</v>
      </c>
      <c r="H914" s="8" t="str">
        <f t="shared" si="59"/>
        <v>Yes</v>
      </c>
      <c r="I914" s="23">
        <v>1</v>
      </c>
      <c r="J914" s="12" t="s">
        <v>4696</v>
      </c>
    </row>
    <row r="915" spans="1:10" x14ac:dyDescent="0.4">
      <c r="A915" s="16" t="s">
        <v>4697</v>
      </c>
      <c r="B915" s="16"/>
      <c r="C915" s="16"/>
      <c r="D915" s="21">
        <f t="shared" si="56"/>
        <v>100</v>
      </c>
      <c r="E915" s="21">
        <f t="shared" si="57"/>
        <v>0</v>
      </c>
      <c r="F915" s="18">
        <v>1</v>
      </c>
      <c r="G915" s="19">
        <f t="shared" si="58"/>
        <v>1</v>
      </c>
      <c r="H915" s="9" t="str">
        <f t="shared" si="59"/>
        <v>No — 0% funding</v>
      </c>
      <c r="I915" s="22">
        <v>0.1</v>
      </c>
      <c r="J915" s="16" t="s">
        <v>4698</v>
      </c>
    </row>
    <row r="916" spans="1:10" x14ac:dyDescent="0.4">
      <c r="A916" s="16" t="s">
        <v>1924</v>
      </c>
      <c r="B916" s="9" t="s">
        <v>1925</v>
      </c>
      <c r="C916" s="16"/>
      <c r="D916" s="21">
        <f t="shared" si="56"/>
        <v>100</v>
      </c>
      <c r="E916" s="21">
        <f t="shared" si="57"/>
        <v>0</v>
      </c>
      <c r="F916" s="18">
        <v>1</v>
      </c>
      <c r="G916" s="19">
        <f t="shared" si="58"/>
        <v>1</v>
      </c>
      <c r="H916" s="9" t="str">
        <f t="shared" si="59"/>
        <v>No — 0% funding</v>
      </c>
      <c r="I916" s="22">
        <v>0.1</v>
      </c>
      <c r="J916" s="16" t="s">
        <v>4699</v>
      </c>
    </row>
    <row r="917" spans="1:10" x14ac:dyDescent="0.4">
      <c r="A917" s="12" t="s">
        <v>1926</v>
      </c>
      <c r="B917" s="8" t="s">
        <v>1927</v>
      </c>
      <c r="C917" s="12"/>
      <c r="D917" s="20">
        <f t="shared" si="56"/>
        <v>32.258064516129032</v>
      </c>
      <c r="E917" s="20">
        <f t="shared" si="57"/>
        <v>67.741935483870975</v>
      </c>
      <c r="F917" s="14">
        <v>3.1</v>
      </c>
      <c r="G917" s="15">
        <f t="shared" si="58"/>
        <v>3.1</v>
      </c>
      <c r="H917" s="8" t="str">
        <f t="shared" si="59"/>
        <v>Yes</v>
      </c>
      <c r="I917" s="23">
        <v>10</v>
      </c>
      <c r="J917" s="12" t="s">
        <v>4700</v>
      </c>
    </row>
    <row r="918" spans="1:10" x14ac:dyDescent="0.4">
      <c r="A918" s="12" t="s">
        <v>1930</v>
      </c>
      <c r="B918" s="8" t="s">
        <v>1931</v>
      </c>
      <c r="C918" s="12"/>
      <c r="D918" s="20">
        <f t="shared" si="56"/>
        <v>30.581039755351682</v>
      </c>
      <c r="E918" s="20">
        <f t="shared" si="57"/>
        <v>69.418960244648318</v>
      </c>
      <c r="F918" s="14">
        <v>3.27</v>
      </c>
      <c r="G918" s="15">
        <f t="shared" si="58"/>
        <v>3.27</v>
      </c>
      <c r="H918" s="8" t="str">
        <f t="shared" si="59"/>
        <v>Yes</v>
      </c>
      <c r="I918" s="23">
        <v>1</v>
      </c>
      <c r="J918" s="12" t="s">
        <v>4701</v>
      </c>
    </row>
    <row r="919" spans="1:10" x14ac:dyDescent="0.4">
      <c r="A919" s="12" t="s">
        <v>1932</v>
      </c>
      <c r="B919" s="8" t="s">
        <v>1933</v>
      </c>
      <c r="C919" s="12"/>
      <c r="D919" s="20">
        <f t="shared" si="56"/>
        <v>40</v>
      </c>
      <c r="E919" s="20">
        <f t="shared" si="57"/>
        <v>60</v>
      </c>
      <c r="F919" s="14">
        <v>2.5</v>
      </c>
      <c r="G919" s="15">
        <f t="shared" si="58"/>
        <v>2.5</v>
      </c>
      <c r="H919" s="8" t="str">
        <f t="shared" si="59"/>
        <v>Yes</v>
      </c>
      <c r="I919" s="23">
        <v>1</v>
      </c>
      <c r="J919" s="12" t="s">
        <v>4702</v>
      </c>
    </row>
    <row r="920" spans="1:10" x14ac:dyDescent="0.4">
      <c r="A920" s="12" t="s">
        <v>1934</v>
      </c>
      <c r="B920" s="8" t="s">
        <v>1935</v>
      </c>
      <c r="C920" s="12"/>
      <c r="D920" s="20">
        <f t="shared" si="56"/>
        <v>40</v>
      </c>
      <c r="E920" s="20">
        <f t="shared" si="57"/>
        <v>60</v>
      </c>
      <c r="F920" s="14">
        <v>2.5</v>
      </c>
      <c r="G920" s="15">
        <f t="shared" si="58"/>
        <v>2.5</v>
      </c>
      <c r="H920" s="8" t="str">
        <f t="shared" si="59"/>
        <v>Yes</v>
      </c>
      <c r="I920" s="23">
        <v>1</v>
      </c>
      <c r="J920" s="12" t="s">
        <v>4703</v>
      </c>
    </row>
    <row r="921" spans="1:10" x14ac:dyDescent="0.4">
      <c r="A921" s="16" t="s">
        <v>1936</v>
      </c>
      <c r="B921" s="9" t="s">
        <v>1937</v>
      </c>
      <c r="C921" s="16"/>
      <c r="D921" s="21">
        <f t="shared" si="56"/>
        <v>100</v>
      </c>
      <c r="E921" s="21">
        <f t="shared" si="57"/>
        <v>0</v>
      </c>
      <c r="F921" s="18">
        <v>1</v>
      </c>
      <c r="G921" s="19">
        <f t="shared" si="58"/>
        <v>1</v>
      </c>
      <c r="H921" s="9" t="str">
        <f t="shared" si="59"/>
        <v>No — 0% funding</v>
      </c>
      <c r="I921" s="22">
        <v>0.1</v>
      </c>
      <c r="J921" s="16" t="s">
        <v>4704</v>
      </c>
    </row>
    <row r="922" spans="1:10" x14ac:dyDescent="0.4">
      <c r="A922" s="12" t="s">
        <v>1938</v>
      </c>
      <c r="B922" s="8" t="s">
        <v>1939</v>
      </c>
      <c r="C922" s="12"/>
      <c r="D922" s="20">
        <f t="shared" si="56"/>
        <v>34.965034965034967</v>
      </c>
      <c r="E922" s="20">
        <f t="shared" si="57"/>
        <v>65.03496503496504</v>
      </c>
      <c r="F922" s="14">
        <v>2.86</v>
      </c>
      <c r="G922" s="15">
        <f t="shared" si="58"/>
        <v>2.86</v>
      </c>
      <c r="H922" s="8" t="str">
        <f t="shared" si="59"/>
        <v>Yes</v>
      </c>
      <c r="I922" s="23">
        <v>2</v>
      </c>
      <c r="J922" s="12" t="s">
        <v>4705</v>
      </c>
    </row>
    <row r="923" spans="1:10" x14ac:dyDescent="0.4">
      <c r="A923" s="12" t="s">
        <v>1940</v>
      </c>
      <c r="B923" s="8" t="s">
        <v>1941</v>
      </c>
      <c r="C923" s="12"/>
      <c r="D923" s="20">
        <f t="shared" si="56"/>
        <v>40</v>
      </c>
      <c r="E923" s="20">
        <f t="shared" si="57"/>
        <v>60</v>
      </c>
      <c r="F923" s="14">
        <v>2.5</v>
      </c>
      <c r="G923" s="15">
        <f t="shared" si="58"/>
        <v>2.5</v>
      </c>
      <c r="H923" s="8" t="str">
        <f t="shared" si="59"/>
        <v>Yes</v>
      </c>
      <c r="I923" s="23">
        <v>1</v>
      </c>
      <c r="J923" s="12" t="s">
        <v>4706</v>
      </c>
    </row>
    <row r="924" spans="1:10" x14ac:dyDescent="0.4">
      <c r="A924" s="12" t="s">
        <v>1942</v>
      </c>
      <c r="B924" s="8" t="s">
        <v>1943</v>
      </c>
      <c r="C924" s="12"/>
      <c r="D924" s="20">
        <f t="shared" si="56"/>
        <v>26.525198938992041</v>
      </c>
      <c r="E924" s="20">
        <f t="shared" si="57"/>
        <v>73.474801061007952</v>
      </c>
      <c r="F924" s="14">
        <v>3.77</v>
      </c>
      <c r="G924" s="15">
        <f t="shared" si="58"/>
        <v>3.77</v>
      </c>
      <c r="H924" s="8" t="str">
        <f t="shared" si="59"/>
        <v>Yes</v>
      </c>
      <c r="I924" s="23">
        <v>1</v>
      </c>
      <c r="J924" s="12" t="s">
        <v>4707</v>
      </c>
    </row>
    <row r="925" spans="1:10" x14ac:dyDescent="0.4">
      <c r="A925" s="16" t="s">
        <v>4708</v>
      </c>
      <c r="B925" s="16"/>
      <c r="C925" s="16"/>
      <c r="D925" s="21">
        <f t="shared" si="56"/>
        <v>100</v>
      </c>
      <c r="E925" s="21">
        <f t="shared" si="57"/>
        <v>0</v>
      </c>
      <c r="F925" s="18">
        <v>1</v>
      </c>
      <c r="G925" s="19">
        <f t="shared" si="58"/>
        <v>1</v>
      </c>
      <c r="H925" s="9" t="str">
        <f t="shared" si="59"/>
        <v>No — 0% funding</v>
      </c>
      <c r="I925" s="22">
        <v>0.1</v>
      </c>
      <c r="J925" s="16" t="s">
        <v>4709</v>
      </c>
    </row>
    <row r="926" spans="1:10" x14ac:dyDescent="0.4">
      <c r="A926" s="12" t="s">
        <v>1944</v>
      </c>
      <c r="B926" s="8" t="s">
        <v>1945</v>
      </c>
      <c r="C926" s="12"/>
      <c r="D926" s="20">
        <f t="shared" si="56"/>
        <v>40</v>
      </c>
      <c r="E926" s="20">
        <f t="shared" si="57"/>
        <v>60</v>
      </c>
      <c r="F926" s="14">
        <v>2.5</v>
      </c>
      <c r="G926" s="15">
        <f t="shared" si="58"/>
        <v>2.5</v>
      </c>
      <c r="H926" s="8" t="str">
        <f t="shared" si="59"/>
        <v>Yes</v>
      </c>
      <c r="I926" s="23">
        <v>1</v>
      </c>
      <c r="J926" s="12" t="s">
        <v>4710</v>
      </c>
    </row>
    <row r="927" spans="1:10" x14ac:dyDescent="0.4">
      <c r="A927" s="16" t="s">
        <v>1946</v>
      </c>
      <c r="B927" s="9" t="s">
        <v>1947</v>
      </c>
      <c r="C927" s="16"/>
      <c r="D927" s="21">
        <f t="shared" si="56"/>
        <v>100</v>
      </c>
      <c r="E927" s="21">
        <f t="shared" si="57"/>
        <v>0</v>
      </c>
      <c r="F927" s="18">
        <v>1</v>
      </c>
      <c r="G927" s="19">
        <f t="shared" si="58"/>
        <v>1</v>
      </c>
      <c r="H927" s="9" t="str">
        <f t="shared" si="59"/>
        <v>No — 0% funding</v>
      </c>
      <c r="I927" s="22">
        <v>0.1</v>
      </c>
      <c r="J927" s="16" t="s">
        <v>4711</v>
      </c>
    </row>
    <row r="928" spans="1:10" x14ac:dyDescent="0.4">
      <c r="A928" s="16" t="s">
        <v>1948</v>
      </c>
      <c r="B928" s="9" t="s">
        <v>1949</v>
      </c>
      <c r="C928" s="16"/>
      <c r="D928" s="21">
        <f t="shared" si="56"/>
        <v>100</v>
      </c>
      <c r="E928" s="21">
        <f t="shared" si="57"/>
        <v>0</v>
      </c>
      <c r="F928" s="18">
        <v>1</v>
      </c>
      <c r="G928" s="19">
        <f t="shared" si="58"/>
        <v>1</v>
      </c>
      <c r="H928" s="9" t="str">
        <f t="shared" si="59"/>
        <v>No — 0% funding</v>
      </c>
      <c r="I928" s="22">
        <v>0.1</v>
      </c>
      <c r="J928" s="16" t="s">
        <v>4712</v>
      </c>
    </row>
    <row r="929" spans="1:10" x14ac:dyDescent="0.4">
      <c r="A929" s="12" t="s">
        <v>1950</v>
      </c>
      <c r="B929" s="8" t="s">
        <v>1951</v>
      </c>
      <c r="C929" s="12"/>
      <c r="D929" s="20">
        <f t="shared" si="56"/>
        <v>25</v>
      </c>
      <c r="E929" s="20">
        <f t="shared" si="57"/>
        <v>75</v>
      </c>
      <c r="F929" s="14">
        <v>4</v>
      </c>
      <c r="G929" s="15">
        <f t="shared" si="58"/>
        <v>4</v>
      </c>
      <c r="H929" s="8" t="str">
        <f t="shared" si="59"/>
        <v>Yes</v>
      </c>
      <c r="I929" s="23">
        <v>25</v>
      </c>
      <c r="J929" s="12" t="s">
        <v>4713</v>
      </c>
    </row>
    <row r="930" spans="1:10" x14ac:dyDescent="0.4">
      <c r="A930" s="16" t="s">
        <v>3623</v>
      </c>
      <c r="B930" s="9" t="s">
        <v>3624</v>
      </c>
      <c r="C930" s="16"/>
      <c r="D930" s="21">
        <f t="shared" si="56"/>
        <v>100</v>
      </c>
      <c r="E930" s="21">
        <f t="shared" si="57"/>
        <v>0</v>
      </c>
      <c r="F930" s="18">
        <v>1</v>
      </c>
      <c r="G930" s="19">
        <f t="shared" si="58"/>
        <v>1</v>
      </c>
      <c r="H930" s="9" t="str">
        <f t="shared" si="59"/>
        <v>No — 0% funding</v>
      </c>
      <c r="I930" s="22">
        <v>0.1</v>
      </c>
      <c r="J930" s="16" t="s">
        <v>4714</v>
      </c>
    </row>
    <row r="931" spans="1:10" x14ac:dyDescent="0.4">
      <c r="A931" s="12" t="s">
        <v>1952</v>
      </c>
      <c r="B931" s="8" t="s">
        <v>1953</v>
      </c>
      <c r="C931" s="12"/>
      <c r="D931" s="20">
        <f t="shared" si="56"/>
        <v>40</v>
      </c>
      <c r="E931" s="20">
        <f t="shared" si="57"/>
        <v>60</v>
      </c>
      <c r="F931" s="14">
        <v>2.5</v>
      </c>
      <c r="G931" s="15">
        <f t="shared" si="58"/>
        <v>2.5</v>
      </c>
      <c r="H931" s="8" t="str">
        <f t="shared" si="59"/>
        <v>Yes</v>
      </c>
      <c r="I931" s="23">
        <v>1</v>
      </c>
      <c r="J931" s="12" t="s">
        <v>4715</v>
      </c>
    </row>
    <row r="932" spans="1:10" x14ac:dyDescent="0.4">
      <c r="A932" s="12" t="s">
        <v>1954</v>
      </c>
      <c r="B932" s="8" t="s">
        <v>1955</v>
      </c>
      <c r="C932" s="12"/>
      <c r="D932" s="20">
        <f t="shared" si="56"/>
        <v>40</v>
      </c>
      <c r="E932" s="20">
        <f t="shared" si="57"/>
        <v>60</v>
      </c>
      <c r="F932" s="14">
        <v>2.5</v>
      </c>
      <c r="G932" s="15">
        <f t="shared" si="58"/>
        <v>2.5</v>
      </c>
      <c r="H932" s="8" t="str">
        <f t="shared" si="59"/>
        <v>Yes</v>
      </c>
      <c r="I932" s="23">
        <v>2</v>
      </c>
      <c r="J932" s="12" t="s">
        <v>4716</v>
      </c>
    </row>
    <row r="933" spans="1:10" x14ac:dyDescent="0.4">
      <c r="A933" s="12" t="s">
        <v>1956</v>
      </c>
      <c r="B933" s="8" t="s">
        <v>1957</v>
      </c>
      <c r="C933" s="12"/>
      <c r="D933" s="20">
        <f t="shared" si="56"/>
        <v>34.965034965034967</v>
      </c>
      <c r="E933" s="20">
        <f t="shared" si="57"/>
        <v>65.03496503496504</v>
      </c>
      <c r="F933" s="14">
        <v>2.86</v>
      </c>
      <c r="G933" s="15">
        <f t="shared" si="58"/>
        <v>2.86</v>
      </c>
      <c r="H933" s="8" t="str">
        <f t="shared" si="59"/>
        <v>Yes</v>
      </c>
      <c r="I933" s="23">
        <v>2</v>
      </c>
      <c r="J933" s="12" t="s">
        <v>4717</v>
      </c>
    </row>
    <row r="934" spans="1:10" x14ac:dyDescent="0.4">
      <c r="A934" s="12" t="s">
        <v>1958</v>
      </c>
      <c r="B934" s="8" t="s">
        <v>1959</v>
      </c>
      <c r="C934" s="12"/>
      <c r="D934" s="20">
        <f t="shared" si="56"/>
        <v>21.551724137931036</v>
      </c>
      <c r="E934" s="20">
        <f t="shared" si="57"/>
        <v>78.448275862068968</v>
      </c>
      <c r="F934" s="14">
        <v>4.6399999999999997</v>
      </c>
      <c r="G934" s="15">
        <f t="shared" si="58"/>
        <v>4.6399999999999997</v>
      </c>
      <c r="H934" s="8" t="str">
        <f t="shared" si="59"/>
        <v>Yes</v>
      </c>
      <c r="I934" s="23">
        <v>50</v>
      </c>
      <c r="J934" s="12" t="s">
        <v>4718</v>
      </c>
    </row>
    <row r="935" spans="1:10" x14ac:dyDescent="0.4">
      <c r="A935" s="12" t="s">
        <v>1960</v>
      </c>
      <c r="B935" s="8" t="s">
        <v>1961</v>
      </c>
      <c r="C935" s="12"/>
      <c r="D935" s="20">
        <f t="shared" si="56"/>
        <v>36.363636363636367</v>
      </c>
      <c r="E935" s="20">
        <f t="shared" si="57"/>
        <v>63.636363636363633</v>
      </c>
      <c r="F935" s="14">
        <v>2.75</v>
      </c>
      <c r="G935" s="15">
        <f t="shared" si="58"/>
        <v>2.7499999999999996</v>
      </c>
      <c r="H935" s="8" t="str">
        <f t="shared" si="59"/>
        <v>Yes</v>
      </c>
      <c r="I935" s="23">
        <v>2</v>
      </c>
      <c r="J935" s="12" t="s">
        <v>4719</v>
      </c>
    </row>
    <row r="936" spans="1:10" x14ac:dyDescent="0.4">
      <c r="A936" s="12" t="s">
        <v>1964</v>
      </c>
      <c r="B936" s="8" t="s">
        <v>1965</v>
      </c>
      <c r="C936" s="12"/>
      <c r="D936" s="20">
        <f t="shared" si="56"/>
        <v>32.051282051282051</v>
      </c>
      <c r="E936" s="20">
        <f t="shared" si="57"/>
        <v>67.948717948717956</v>
      </c>
      <c r="F936" s="14">
        <v>3.12</v>
      </c>
      <c r="G936" s="15">
        <f t="shared" si="58"/>
        <v>3.12</v>
      </c>
      <c r="H936" s="8" t="str">
        <f t="shared" si="59"/>
        <v>Yes</v>
      </c>
      <c r="I936" s="23">
        <v>5</v>
      </c>
      <c r="J936" s="12" t="s">
        <v>4720</v>
      </c>
    </row>
    <row r="937" spans="1:10" x14ac:dyDescent="0.4">
      <c r="A937" s="12" t="s">
        <v>1966</v>
      </c>
      <c r="B937" s="8" t="s">
        <v>1967</v>
      </c>
      <c r="C937" s="12"/>
      <c r="D937" s="20">
        <f t="shared" si="56"/>
        <v>36.101083032490976</v>
      </c>
      <c r="E937" s="20">
        <f t="shared" si="57"/>
        <v>63.898916967509024</v>
      </c>
      <c r="F937" s="14">
        <v>2.77</v>
      </c>
      <c r="G937" s="15">
        <f t="shared" si="58"/>
        <v>2.77</v>
      </c>
      <c r="H937" s="8" t="str">
        <f t="shared" si="59"/>
        <v>Yes</v>
      </c>
      <c r="I937" s="23">
        <v>5</v>
      </c>
      <c r="J937" s="12" t="s">
        <v>4721</v>
      </c>
    </row>
    <row r="938" spans="1:10" x14ac:dyDescent="0.4">
      <c r="A938" s="12" t="s">
        <v>1968</v>
      </c>
      <c r="B938" s="8" t="s">
        <v>1969</v>
      </c>
      <c r="C938" s="12"/>
      <c r="D938" s="20">
        <f t="shared" si="56"/>
        <v>40</v>
      </c>
      <c r="E938" s="20">
        <f t="shared" si="57"/>
        <v>60</v>
      </c>
      <c r="F938" s="14">
        <v>2.5</v>
      </c>
      <c r="G938" s="15">
        <f t="shared" si="58"/>
        <v>2.5</v>
      </c>
      <c r="H938" s="8" t="str">
        <f t="shared" si="59"/>
        <v>Yes</v>
      </c>
      <c r="I938" s="23">
        <v>1</v>
      </c>
      <c r="J938" s="12" t="s">
        <v>4722</v>
      </c>
    </row>
    <row r="939" spans="1:10" x14ac:dyDescent="0.4">
      <c r="A939" s="12" t="s">
        <v>1970</v>
      </c>
      <c r="B939" s="8" t="s">
        <v>1971</v>
      </c>
      <c r="C939" s="12"/>
      <c r="D939" s="20">
        <f t="shared" si="56"/>
        <v>20</v>
      </c>
      <c r="E939" s="20">
        <f t="shared" si="57"/>
        <v>80</v>
      </c>
      <c r="F939" s="14">
        <v>5</v>
      </c>
      <c r="G939" s="15">
        <f t="shared" si="58"/>
        <v>5</v>
      </c>
      <c r="H939" s="8" t="str">
        <f t="shared" si="59"/>
        <v>Yes</v>
      </c>
      <c r="I939" s="23">
        <v>50</v>
      </c>
      <c r="J939" s="12" t="s">
        <v>4723</v>
      </c>
    </row>
    <row r="940" spans="1:10" x14ac:dyDescent="0.4">
      <c r="A940" s="16" t="s">
        <v>1972</v>
      </c>
      <c r="B940" s="9" t="s">
        <v>1973</v>
      </c>
      <c r="C940" s="16"/>
      <c r="D940" s="21">
        <f t="shared" si="56"/>
        <v>100</v>
      </c>
      <c r="E940" s="21">
        <f t="shared" si="57"/>
        <v>0</v>
      </c>
      <c r="F940" s="18">
        <v>1</v>
      </c>
      <c r="G940" s="19">
        <f t="shared" si="58"/>
        <v>1</v>
      </c>
      <c r="H940" s="9" t="str">
        <f t="shared" si="59"/>
        <v>No — 0% funding</v>
      </c>
      <c r="I940" s="22">
        <v>0.1</v>
      </c>
      <c r="J940" s="16" t="s">
        <v>4724</v>
      </c>
    </row>
    <row r="941" spans="1:10" x14ac:dyDescent="0.4">
      <c r="A941" s="12" t="s">
        <v>1974</v>
      </c>
      <c r="B941" s="8" t="s">
        <v>1975</v>
      </c>
      <c r="C941" s="12"/>
      <c r="D941" s="20">
        <f t="shared" si="56"/>
        <v>35.714285714285715</v>
      </c>
      <c r="E941" s="20">
        <f t="shared" si="57"/>
        <v>64.285714285714278</v>
      </c>
      <c r="F941" s="14">
        <v>2.8</v>
      </c>
      <c r="G941" s="15">
        <f t="shared" si="58"/>
        <v>2.8</v>
      </c>
      <c r="H941" s="8" t="str">
        <f t="shared" si="59"/>
        <v>Yes</v>
      </c>
      <c r="I941" s="23">
        <v>5</v>
      </c>
      <c r="J941" s="12" t="s">
        <v>4725</v>
      </c>
    </row>
    <row r="942" spans="1:10" x14ac:dyDescent="0.4">
      <c r="A942" s="16" t="s">
        <v>1976</v>
      </c>
      <c r="B942" s="9" t="s">
        <v>1977</v>
      </c>
      <c r="C942" s="16"/>
      <c r="D942" s="21">
        <f t="shared" si="56"/>
        <v>100</v>
      </c>
      <c r="E942" s="21">
        <f t="shared" si="57"/>
        <v>0</v>
      </c>
      <c r="F942" s="18">
        <v>1</v>
      </c>
      <c r="G942" s="19">
        <f t="shared" si="58"/>
        <v>1</v>
      </c>
      <c r="H942" s="9" t="str">
        <f t="shared" si="59"/>
        <v>No — 0% funding</v>
      </c>
      <c r="I942" s="22">
        <v>0.1</v>
      </c>
      <c r="J942" s="16" t="s">
        <v>4726</v>
      </c>
    </row>
    <row r="943" spans="1:10" x14ac:dyDescent="0.4">
      <c r="A943" s="12" t="s">
        <v>1978</v>
      </c>
      <c r="B943" s="8" t="s">
        <v>1979</v>
      </c>
      <c r="C943" s="12"/>
      <c r="D943" s="20">
        <f t="shared" si="56"/>
        <v>20</v>
      </c>
      <c r="E943" s="20">
        <f t="shared" si="57"/>
        <v>80</v>
      </c>
      <c r="F943" s="14">
        <v>5</v>
      </c>
      <c r="G943" s="15">
        <f t="shared" si="58"/>
        <v>5</v>
      </c>
      <c r="H943" s="8" t="str">
        <f t="shared" si="59"/>
        <v>Yes</v>
      </c>
      <c r="I943" s="23">
        <v>75</v>
      </c>
      <c r="J943" s="12" t="s">
        <v>4727</v>
      </c>
    </row>
    <row r="944" spans="1:10" x14ac:dyDescent="0.4">
      <c r="A944" s="12" t="s">
        <v>1980</v>
      </c>
      <c r="B944" s="8" t="s">
        <v>1981</v>
      </c>
      <c r="C944" s="12"/>
      <c r="D944" s="20">
        <f t="shared" si="56"/>
        <v>40</v>
      </c>
      <c r="E944" s="20">
        <f t="shared" si="57"/>
        <v>60</v>
      </c>
      <c r="F944" s="14">
        <v>2.5</v>
      </c>
      <c r="G944" s="15">
        <f t="shared" si="58"/>
        <v>2.5</v>
      </c>
      <c r="H944" s="8" t="str">
        <f t="shared" si="59"/>
        <v>Yes</v>
      </c>
      <c r="I944" s="23">
        <v>1</v>
      </c>
      <c r="J944" s="12" t="s">
        <v>4728</v>
      </c>
    </row>
    <row r="945" spans="1:10" x14ac:dyDescent="0.4">
      <c r="A945" s="12" t="s">
        <v>1982</v>
      </c>
      <c r="B945" s="8" t="s">
        <v>1983</v>
      </c>
      <c r="C945" s="12"/>
      <c r="D945" s="20">
        <f t="shared" si="56"/>
        <v>20</v>
      </c>
      <c r="E945" s="20">
        <f t="shared" si="57"/>
        <v>80</v>
      </c>
      <c r="F945" s="14">
        <v>5</v>
      </c>
      <c r="G945" s="15">
        <f t="shared" si="58"/>
        <v>5</v>
      </c>
      <c r="H945" s="8" t="str">
        <f t="shared" si="59"/>
        <v>Yes</v>
      </c>
      <c r="I945" s="23">
        <v>1</v>
      </c>
      <c r="J945" s="12" t="s">
        <v>4729</v>
      </c>
    </row>
    <row r="946" spans="1:10" x14ac:dyDescent="0.4">
      <c r="A946" s="12" t="s">
        <v>1984</v>
      </c>
      <c r="B946" s="8" t="s">
        <v>1985</v>
      </c>
      <c r="C946" s="12"/>
      <c r="D946" s="20">
        <f t="shared" si="56"/>
        <v>33.222591362126245</v>
      </c>
      <c r="E946" s="20">
        <f t="shared" si="57"/>
        <v>66.777408637873748</v>
      </c>
      <c r="F946" s="14">
        <v>3.01</v>
      </c>
      <c r="G946" s="15">
        <f t="shared" si="58"/>
        <v>3.0100000000000002</v>
      </c>
      <c r="H946" s="8" t="str">
        <f t="shared" si="59"/>
        <v>Yes</v>
      </c>
      <c r="I946" s="23">
        <v>5</v>
      </c>
      <c r="J946" s="12" t="s">
        <v>4730</v>
      </c>
    </row>
    <row r="947" spans="1:10" x14ac:dyDescent="0.4">
      <c r="A947" s="16" t="s">
        <v>1986</v>
      </c>
      <c r="B947" s="9" t="s">
        <v>1987</v>
      </c>
      <c r="C947" s="16"/>
      <c r="D947" s="21">
        <f t="shared" si="56"/>
        <v>100</v>
      </c>
      <c r="E947" s="21">
        <f t="shared" si="57"/>
        <v>0</v>
      </c>
      <c r="F947" s="18">
        <v>1</v>
      </c>
      <c r="G947" s="19">
        <f t="shared" si="58"/>
        <v>1</v>
      </c>
      <c r="H947" s="9" t="str">
        <f t="shared" si="59"/>
        <v>No — 0% funding</v>
      </c>
      <c r="I947" s="22">
        <v>0.1</v>
      </c>
      <c r="J947" s="16" t="s">
        <v>4731</v>
      </c>
    </row>
    <row r="948" spans="1:10" x14ac:dyDescent="0.4">
      <c r="A948" s="16" t="s">
        <v>1988</v>
      </c>
      <c r="B948" s="9" t="s">
        <v>1989</v>
      </c>
      <c r="C948" s="16"/>
      <c r="D948" s="21">
        <f t="shared" si="56"/>
        <v>100</v>
      </c>
      <c r="E948" s="21">
        <f t="shared" si="57"/>
        <v>0</v>
      </c>
      <c r="F948" s="18">
        <v>1</v>
      </c>
      <c r="G948" s="19">
        <f t="shared" si="58"/>
        <v>1</v>
      </c>
      <c r="H948" s="9" t="str">
        <f t="shared" si="59"/>
        <v>No — 0% funding</v>
      </c>
      <c r="I948" s="22">
        <v>0.1</v>
      </c>
      <c r="J948" s="16" t="s">
        <v>4732</v>
      </c>
    </row>
    <row r="949" spans="1:10" x14ac:dyDescent="0.4">
      <c r="A949" s="16" t="s">
        <v>1990</v>
      </c>
      <c r="B949" s="9" t="s">
        <v>1991</v>
      </c>
      <c r="C949" s="16"/>
      <c r="D949" s="21">
        <f t="shared" si="56"/>
        <v>100</v>
      </c>
      <c r="E949" s="21">
        <f t="shared" si="57"/>
        <v>0</v>
      </c>
      <c r="F949" s="18">
        <v>1</v>
      </c>
      <c r="G949" s="19">
        <f t="shared" si="58"/>
        <v>1</v>
      </c>
      <c r="H949" s="9" t="str">
        <f t="shared" si="59"/>
        <v>No — 0% funding</v>
      </c>
      <c r="I949" s="22">
        <v>0.1</v>
      </c>
      <c r="J949" s="16" t="s">
        <v>4733</v>
      </c>
    </row>
    <row r="950" spans="1:10" x14ac:dyDescent="0.4">
      <c r="A950" s="12" t="s">
        <v>1992</v>
      </c>
      <c r="B950" s="8" t="s">
        <v>1993</v>
      </c>
      <c r="C950" s="12"/>
      <c r="D950" s="20">
        <f t="shared" si="56"/>
        <v>22.271714922048996</v>
      </c>
      <c r="E950" s="20">
        <f t="shared" si="57"/>
        <v>77.728285077951</v>
      </c>
      <c r="F950" s="14">
        <v>4.49</v>
      </c>
      <c r="G950" s="15">
        <f t="shared" si="58"/>
        <v>4.49</v>
      </c>
      <c r="H950" s="8" t="str">
        <f t="shared" si="59"/>
        <v>Yes</v>
      </c>
      <c r="I950" s="23">
        <v>50</v>
      </c>
      <c r="J950" s="12" t="s">
        <v>4734</v>
      </c>
    </row>
    <row r="951" spans="1:10" x14ac:dyDescent="0.4">
      <c r="A951" s="16" t="s">
        <v>1994</v>
      </c>
      <c r="B951" s="9" t="s">
        <v>1995</v>
      </c>
      <c r="C951" s="16"/>
      <c r="D951" s="21">
        <f t="shared" si="56"/>
        <v>100</v>
      </c>
      <c r="E951" s="21">
        <f t="shared" si="57"/>
        <v>0</v>
      </c>
      <c r="F951" s="18">
        <v>1</v>
      </c>
      <c r="G951" s="19">
        <f t="shared" si="58"/>
        <v>1</v>
      </c>
      <c r="H951" s="9" t="str">
        <f t="shared" si="59"/>
        <v>No — 0% funding</v>
      </c>
      <c r="I951" s="22">
        <v>0.1</v>
      </c>
      <c r="J951" s="16" t="s">
        <v>4735</v>
      </c>
    </row>
    <row r="952" spans="1:10" x14ac:dyDescent="0.4">
      <c r="A952" s="12" t="s">
        <v>1996</v>
      </c>
      <c r="B952" s="8" t="s">
        <v>1997</v>
      </c>
      <c r="C952" s="12"/>
      <c r="D952" s="20">
        <f t="shared" si="56"/>
        <v>40</v>
      </c>
      <c r="E952" s="20">
        <f t="shared" si="57"/>
        <v>60</v>
      </c>
      <c r="F952" s="14">
        <v>2.5</v>
      </c>
      <c r="G952" s="15">
        <f t="shared" si="58"/>
        <v>2.5</v>
      </c>
      <c r="H952" s="8" t="str">
        <f t="shared" si="59"/>
        <v>Yes</v>
      </c>
      <c r="I952" s="23">
        <v>1</v>
      </c>
      <c r="J952" s="12" t="s">
        <v>4736</v>
      </c>
    </row>
    <row r="953" spans="1:10" x14ac:dyDescent="0.4">
      <c r="A953" s="12" t="s">
        <v>1998</v>
      </c>
      <c r="B953" s="8" t="s">
        <v>1999</v>
      </c>
      <c r="C953" s="12"/>
      <c r="D953" s="20">
        <f t="shared" si="56"/>
        <v>30.03003003003003</v>
      </c>
      <c r="E953" s="20">
        <f t="shared" si="57"/>
        <v>69.969969969969966</v>
      </c>
      <c r="F953" s="14">
        <v>3.33</v>
      </c>
      <c r="G953" s="15">
        <f t="shared" si="58"/>
        <v>3.33</v>
      </c>
      <c r="H953" s="8" t="str">
        <f t="shared" si="59"/>
        <v>Yes</v>
      </c>
      <c r="I953" s="23">
        <v>10</v>
      </c>
      <c r="J953" s="12" t="s">
        <v>4737</v>
      </c>
    </row>
    <row r="954" spans="1:10" x14ac:dyDescent="0.4">
      <c r="A954" s="16" t="s">
        <v>2000</v>
      </c>
      <c r="B954" s="9" t="s">
        <v>2001</v>
      </c>
      <c r="C954" s="16"/>
      <c r="D954" s="21">
        <f t="shared" si="56"/>
        <v>100</v>
      </c>
      <c r="E954" s="21">
        <f t="shared" si="57"/>
        <v>0</v>
      </c>
      <c r="F954" s="18">
        <v>1</v>
      </c>
      <c r="G954" s="19">
        <f t="shared" si="58"/>
        <v>1</v>
      </c>
      <c r="H954" s="9" t="str">
        <f t="shared" si="59"/>
        <v>No — 0% funding</v>
      </c>
      <c r="I954" s="22">
        <v>0.1</v>
      </c>
      <c r="J954" s="16" t="s">
        <v>4738</v>
      </c>
    </row>
    <row r="955" spans="1:10" x14ac:dyDescent="0.4">
      <c r="A955" s="12" t="s">
        <v>2002</v>
      </c>
      <c r="B955" s="8" t="s">
        <v>2003</v>
      </c>
      <c r="C955" s="12"/>
      <c r="D955" s="20">
        <f t="shared" si="56"/>
        <v>40</v>
      </c>
      <c r="E955" s="20">
        <f t="shared" si="57"/>
        <v>60</v>
      </c>
      <c r="F955" s="14">
        <v>2.5</v>
      </c>
      <c r="G955" s="15">
        <f t="shared" si="58"/>
        <v>2.5</v>
      </c>
      <c r="H955" s="8" t="str">
        <f t="shared" si="59"/>
        <v>Yes</v>
      </c>
      <c r="I955" s="23">
        <v>1</v>
      </c>
      <c r="J955" s="12" t="s">
        <v>4739</v>
      </c>
    </row>
    <row r="956" spans="1:10" x14ac:dyDescent="0.4">
      <c r="A956" s="16" t="s">
        <v>2004</v>
      </c>
      <c r="B956" s="9" t="s">
        <v>2005</v>
      </c>
      <c r="C956" s="16"/>
      <c r="D956" s="21">
        <f t="shared" si="56"/>
        <v>100</v>
      </c>
      <c r="E956" s="21">
        <f t="shared" si="57"/>
        <v>0</v>
      </c>
      <c r="F956" s="18">
        <v>1</v>
      </c>
      <c r="G956" s="19">
        <f t="shared" si="58"/>
        <v>1</v>
      </c>
      <c r="H956" s="9" t="str">
        <f t="shared" si="59"/>
        <v>No — 0% funding</v>
      </c>
      <c r="I956" s="22">
        <v>0.1</v>
      </c>
      <c r="J956" s="16" t="s">
        <v>4740</v>
      </c>
    </row>
    <row r="957" spans="1:10" x14ac:dyDescent="0.4">
      <c r="A957" s="12" t="s">
        <v>2008</v>
      </c>
      <c r="B957" s="8" t="s">
        <v>2009</v>
      </c>
      <c r="C957" s="12"/>
      <c r="D957" s="20">
        <f t="shared" si="56"/>
        <v>30.03003003003003</v>
      </c>
      <c r="E957" s="20">
        <f t="shared" si="57"/>
        <v>69.969969969969966</v>
      </c>
      <c r="F957" s="14">
        <v>3.33</v>
      </c>
      <c r="G957" s="15">
        <f t="shared" si="58"/>
        <v>3.33</v>
      </c>
      <c r="H957" s="8" t="str">
        <f t="shared" si="59"/>
        <v>Yes</v>
      </c>
      <c r="I957" s="23">
        <v>5</v>
      </c>
      <c r="J957" s="12" t="s">
        <v>4741</v>
      </c>
    </row>
    <row r="958" spans="1:10" x14ac:dyDescent="0.4">
      <c r="A958" s="12" t="s">
        <v>2010</v>
      </c>
      <c r="B958" s="8" t="s">
        <v>2011</v>
      </c>
      <c r="C958" s="12"/>
      <c r="D958" s="20">
        <f t="shared" si="56"/>
        <v>34.965034965034967</v>
      </c>
      <c r="E958" s="20">
        <f t="shared" si="57"/>
        <v>65.03496503496504</v>
      </c>
      <c r="F958" s="14">
        <v>2.86</v>
      </c>
      <c r="G958" s="15">
        <f t="shared" si="58"/>
        <v>2.86</v>
      </c>
      <c r="H958" s="8" t="str">
        <f t="shared" si="59"/>
        <v>Yes</v>
      </c>
      <c r="I958" s="23">
        <v>2</v>
      </c>
      <c r="J958" s="12" t="s">
        <v>4742</v>
      </c>
    </row>
    <row r="959" spans="1:10" x14ac:dyDescent="0.4">
      <c r="A959" s="12" t="s">
        <v>2014</v>
      </c>
      <c r="B959" s="8" t="s">
        <v>2015</v>
      </c>
      <c r="C959" s="12"/>
      <c r="D959" s="20">
        <f t="shared" si="56"/>
        <v>34.965034965034967</v>
      </c>
      <c r="E959" s="20">
        <f t="shared" si="57"/>
        <v>65.03496503496504</v>
      </c>
      <c r="F959" s="14">
        <v>2.86</v>
      </c>
      <c r="G959" s="15">
        <f t="shared" si="58"/>
        <v>2.86</v>
      </c>
      <c r="H959" s="8" t="str">
        <f t="shared" si="59"/>
        <v>Yes</v>
      </c>
      <c r="I959" s="23">
        <v>2</v>
      </c>
      <c r="J959" s="12" t="s">
        <v>4743</v>
      </c>
    </row>
    <row r="960" spans="1:10" x14ac:dyDescent="0.4">
      <c r="A960" s="12" t="s">
        <v>2016</v>
      </c>
      <c r="B960" s="8" t="s">
        <v>2017</v>
      </c>
      <c r="C960" s="12"/>
      <c r="D960" s="20">
        <f t="shared" si="56"/>
        <v>34.965034965034967</v>
      </c>
      <c r="E960" s="20">
        <f t="shared" si="57"/>
        <v>65.03496503496504</v>
      </c>
      <c r="F960" s="14">
        <v>2.86</v>
      </c>
      <c r="G960" s="15">
        <f t="shared" si="58"/>
        <v>2.86</v>
      </c>
      <c r="H960" s="8" t="str">
        <f t="shared" si="59"/>
        <v>Yes</v>
      </c>
      <c r="I960" s="23">
        <v>2</v>
      </c>
      <c r="J960" s="12" t="s">
        <v>4744</v>
      </c>
    </row>
    <row r="961" spans="1:10" x14ac:dyDescent="0.4">
      <c r="A961" s="12" t="s">
        <v>2018</v>
      </c>
      <c r="B961" s="8" t="s">
        <v>2019</v>
      </c>
      <c r="C961" s="12"/>
      <c r="D961" s="20">
        <f t="shared" si="56"/>
        <v>30.03003003003003</v>
      </c>
      <c r="E961" s="20">
        <f t="shared" si="57"/>
        <v>69.969969969969966</v>
      </c>
      <c r="F961" s="14">
        <v>3.33</v>
      </c>
      <c r="G961" s="15">
        <f t="shared" si="58"/>
        <v>3.33</v>
      </c>
      <c r="H961" s="8" t="str">
        <f t="shared" si="59"/>
        <v>Yes</v>
      </c>
      <c r="I961" s="23">
        <v>1</v>
      </c>
      <c r="J961" s="12" t="s">
        <v>4745</v>
      </c>
    </row>
    <row r="962" spans="1:10" x14ac:dyDescent="0.4">
      <c r="A962" s="12" t="s">
        <v>2020</v>
      </c>
      <c r="B962" s="8" t="s">
        <v>2021</v>
      </c>
      <c r="C962" s="12"/>
      <c r="D962" s="20">
        <f t="shared" si="56"/>
        <v>26.525198938992041</v>
      </c>
      <c r="E962" s="20">
        <f t="shared" si="57"/>
        <v>73.474801061007952</v>
      </c>
      <c r="F962" s="14">
        <v>3.77</v>
      </c>
      <c r="G962" s="15">
        <f t="shared" si="58"/>
        <v>3.77</v>
      </c>
      <c r="H962" s="8" t="str">
        <f t="shared" si="59"/>
        <v>Yes</v>
      </c>
      <c r="I962" s="23">
        <v>1</v>
      </c>
      <c r="J962" s="12" t="s">
        <v>4746</v>
      </c>
    </row>
    <row r="963" spans="1:10" x14ac:dyDescent="0.4">
      <c r="A963" s="12" t="s">
        <v>2022</v>
      </c>
      <c r="B963" s="8" t="s">
        <v>2023</v>
      </c>
      <c r="C963" s="12"/>
      <c r="D963" s="20">
        <f t="shared" si="56"/>
        <v>40</v>
      </c>
      <c r="E963" s="20">
        <f t="shared" si="57"/>
        <v>60</v>
      </c>
      <c r="F963" s="14">
        <v>2.5</v>
      </c>
      <c r="G963" s="15">
        <f t="shared" si="58"/>
        <v>2.5</v>
      </c>
      <c r="H963" s="8" t="str">
        <f t="shared" si="59"/>
        <v>Yes</v>
      </c>
      <c r="I963" s="23">
        <v>1</v>
      </c>
      <c r="J963" s="12" t="s">
        <v>4747</v>
      </c>
    </row>
    <row r="964" spans="1:10" x14ac:dyDescent="0.4">
      <c r="A964" s="12" t="s">
        <v>2024</v>
      </c>
      <c r="B964" s="8" t="s">
        <v>2025</v>
      </c>
      <c r="C964" s="12"/>
      <c r="D964" s="20">
        <f t="shared" si="56"/>
        <v>34.965034965034967</v>
      </c>
      <c r="E964" s="20">
        <f t="shared" si="57"/>
        <v>65.03496503496504</v>
      </c>
      <c r="F964" s="14">
        <v>2.86</v>
      </c>
      <c r="G964" s="15">
        <f t="shared" si="58"/>
        <v>2.86</v>
      </c>
      <c r="H964" s="8" t="str">
        <f t="shared" si="59"/>
        <v>Yes</v>
      </c>
      <c r="I964" s="23">
        <v>2</v>
      </c>
      <c r="J964" s="12" t="s">
        <v>4748</v>
      </c>
    </row>
    <row r="965" spans="1:10" x14ac:dyDescent="0.4">
      <c r="A965" s="12" t="s">
        <v>2026</v>
      </c>
      <c r="B965" s="8" t="s">
        <v>2027</v>
      </c>
      <c r="C965" s="12"/>
      <c r="D965" s="20">
        <f t="shared" si="56"/>
        <v>21.141649048625791</v>
      </c>
      <c r="E965" s="20">
        <f t="shared" si="57"/>
        <v>78.858350951374206</v>
      </c>
      <c r="F965" s="14">
        <v>4.7300000000000004</v>
      </c>
      <c r="G965" s="15">
        <f t="shared" si="58"/>
        <v>4.7300000000000004</v>
      </c>
      <c r="H965" s="8" t="str">
        <f t="shared" si="59"/>
        <v>Yes</v>
      </c>
      <c r="I965" s="23">
        <v>50</v>
      </c>
      <c r="J965" s="12" t="s">
        <v>4749</v>
      </c>
    </row>
    <row r="966" spans="1:10" x14ac:dyDescent="0.4">
      <c r="A966" s="12" t="s">
        <v>2028</v>
      </c>
      <c r="B966" s="8" t="s">
        <v>2029</v>
      </c>
      <c r="C966" s="12"/>
      <c r="D966" s="20">
        <f t="shared" ref="D966:D1029" si="60">IFERROR(100/F966,"")</f>
        <v>30.674846625766872</v>
      </c>
      <c r="E966" s="20">
        <f t="shared" ref="E966:E1029" si="61">100-D966</f>
        <v>69.325153374233125</v>
      </c>
      <c r="F966" s="14">
        <v>3.26</v>
      </c>
      <c r="G966" s="15">
        <f t="shared" ref="G966:G1029" si="62">IFERROR(100/D966,"")</f>
        <v>3.26</v>
      </c>
      <c r="H966" s="8" t="str">
        <f t="shared" ref="H966:H1029" si="63">IF(E966&gt;0,"Yes","No — 0% funding")</f>
        <v>Yes</v>
      </c>
      <c r="I966" s="23">
        <v>10</v>
      </c>
      <c r="J966" s="12" t="s">
        <v>4750</v>
      </c>
    </row>
    <row r="967" spans="1:10" x14ac:dyDescent="0.4">
      <c r="A967" s="12" t="s">
        <v>2030</v>
      </c>
      <c r="B967" s="8" t="s">
        <v>2031</v>
      </c>
      <c r="C967" s="12"/>
      <c r="D967" s="20">
        <f t="shared" si="60"/>
        <v>40</v>
      </c>
      <c r="E967" s="20">
        <f t="shared" si="61"/>
        <v>60</v>
      </c>
      <c r="F967" s="14">
        <v>2.5</v>
      </c>
      <c r="G967" s="15">
        <f t="shared" si="62"/>
        <v>2.5</v>
      </c>
      <c r="H967" s="8" t="str">
        <f t="shared" si="63"/>
        <v>Yes</v>
      </c>
      <c r="I967" s="23">
        <v>1</v>
      </c>
      <c r="J967" s="12" t="s">
        <v>4751</v>
      </c>
    </row>
    <row r="968" spans="1:10" x14ac:dyDescent="0.4">
      <c r="A968" s="12" t="s">
        <v>2034</v>
      </c>
      <c r="B968" s="8" t="s">
        <v>2035</v>
      </c>
      <c r="C968" s="12"/>
      <c r="D968" s="20">
        <f t="shared" si="60"/>
        <v>20</v>
      </c>
      <c r="E968" s="20">
        <f t="shared" si="61"/>
        <v>80</v>
      </c>
      <c r="F968" s="14">
        <v>5</v>
      </c>
      <c r="G968" s="15">
        <f t="shared" si="62"/>
        <v>5</v>
      </c>
      <c r="H968" s="8" t="str">
        <f t="shared" si="63"/>
        <v>Yes</v>
      </c>
      <c r="I968" s="23">
        <v>1</v>
      </c>
      <c r="J968" s="12" t="s">
        <v>4752</v>
      </c>
    </row>
    <row r="969" spans="1:10" x14ac:dyDescent="0.4">
      <c r="A969" s="12" t="s">
        <v>2036</v>
      </c>
      <c r="B969" s="8" t="s">
        <v>2037</v>
      </c>
      <c r="C969" s="12"/>
      <c r="D969" s="20">
        <f t="shared" si="60"/>
        <v>25</v>
      </c>
      <c r="E969" s="20">
        <f t="shared" si="61"/>
        <v>75</v>
      </c>
      <c r="F969" s="14">
        <v>4</v>
      </c>
      <c r="G969" s="15">
        <f t="shared" si="62"/>
        <v>4</v>
      </c>
      <c r="H969" s="8" t="str">
        <f t="shared" si="63"/>
        <v>Yes</v>
      </c>
      <c r="I969" s="23">
        <v>1</v>
      </c>
      <c r="J969" s="12" t="s">
        <v>4753</v>
      </c>
    </row>
    <row r="970" spans="1:10" x14ac:dyDescent="0.4">
      <c r="A970" s="12" t="s">
        <v>2038</v>
      </c>
      <c r="B970" s="8" t="s">
        <v>2039</v>
      </c>
      <c r="C970" s="12"/>
      <c r="D970" s="20">
        <f t="shared" si="60"/>
        <v>20</v>
      </c>
      <c r="E970" s="20">
        <f t="shared" si="61"/>
        <v>80</v>
      </c>
      <c r="F970" s="14">
        <v>5</v>
      </c>
      <c r="G970" s="15">
        <f t="shared" si="62"/>
        <v>5</v>
      </c>
      <c r="H970" s="8" t="str">
        <f t="shared" si="63"/>
        <v>Yes</v>
      </c>
      <c r="I970" s="23">
        <v>1</v>
      </c>
      <c r="J970" s="12" t="s">
        <v>4754</v>
      </c>
    </row>
    <row r="971" spans="1:10" x14ac:dyDescent="0.4">
      <c r="A971" s="12" t="s">
        <v>2042</v>
      </c>
      <c r="B971" s="8" t="s">
        <v>2043</v>
      </c>
      <c r="C971" s="12"/>
      <c r="D971" s="20">
        <f t="shared" si="60"/>
        <v>20</v>
      </c>
      <c r="E971" s="20">
        <f t="shared" si="61"/>
        <v>80</v>
      </c>
      <c r="F971" s="14">
        <v>5</v>
      </c>
      <c r="G971" s="15">
        <f t="shared" si="62"/>
        <v>5</v>
      </c>
      <c r="H971" s="8" t="str">
        <f t="shared" si="63"/>
        <v>Yes</v>
      </c>
      <c r="I971" s="23">
        <v>1</v>
      </c>
      <c r="J971" s="12" t="s">
        <v>4755</v>
      </c>
    </row>
    <row r="972" spans="1:10" x14ac:dyDescent="0.4">
      <c r="A972" s="12" t="s">
        <v>2044</v>
      </c>
      <c r="B972" s="8" t="s">
        <v>2045</v>
      </c>
      <c r="C972" s="12"/>
      <c r="D972" s="20">
        <f t="shared" si="60"/>
        <v>20</v>
      </c>
      <c r="E972" s="20">
        <f t="shared" si="61"/>
        <v>80</v>
      </c>
      <c r="F972" s="14">
        <v>5</v>
      </c>
      <c r="G972" s="15">
        <f t="shared" si="62"/>
        <v>5</v>
      </c>
      <c r="H972" s="8" t="str">
        <f t="shared" si="63"/>
        <v>Yes</v>
      </c>
      <c r="I972" s="23">
        <v>1</v>
      </c>
      <c r="J972" s="12" t="s">
        <v>4756</v>
      </c>
    </row>
    <row r="973" spans="1:10" x14ac:dyDescent="0.4">
      <c r="A973" s="12" t="s">
        <v>2046</v>
      </c>
      <c r="B973" s="8" t="s">
        <v>2047</v>
      </c>
      <c r="C973" s="12"/>
      <c r="D973" s="20">
        <f t="shared" si="60"/>
        <v>20</v>
      </c>
      <c r="E973" s="20">
        <f t="shared" si="61"/>
        <v>80</v>
      </c>
      <c r="F973" s="14">
        <v>5</v>
      </c>
      <c r="G973" s="15">
        <f t="shared" si="62"/>
        <v>5</v>
      </c>
      <c r="H973" s="8" t="str">
        <f t="shared" si="63"/>
        <v>Yes</v>
      </c>
      <c r="I973" s="23">
        <v>1</v>
      </c>
      <c r="J973" s="12" t="s">
        <v>4757</v>
      </c>
    </row>
    <row r="974" spans="1:10" x14ac:dyDescent="0.4">
      <c r="A974" s="12" t="s">
        <v>2048</v>
      </c>
      <c r="B974" s="8" t="s">
        <v>2049</v>
      </c>
      <c r="C974" s="12"/>
      <c r="D974" s="20">
        <f t="shared" si="60"/>
        <v>35.460992907801419</v>
      </c>
      <c r="E974" s="20">
        <f t="shared" si="61"/>
        <v>64.539007092198574</v>
      </c>
      <c r="F974" s="14">
        <v>2.82</v>
      </c>
      <c r="G974" s="15">
        <f t="shared" si="62"/>
        <v>2.82</v>
      </c>
      <c r="H974" s="8" t="str">
        <f t="shared" si="63"/>
        <v>Yes</v>
      </c>
      <c r="I974" s="23">
        <v>5</v>
      </c>
      <c r="J974" s="12" t="s">
        <v>4758</v>
      </c>
    </row>
    <row r="975" spans="1:10" x14ac:dyDescent="0.4">
      <c r="A975" s="12" t="s">
        <v>2050</v>
      </c>
      <c r="B975" s="8" t="s">
        <v>2051</v>
      </c>
      <c r="C975" s="12"/>
      <c r="D975" s="20">
        <f t="shared" si="60"/>
        <v>20</v>
      </c>
      <c r="E975" s="20">
        <f t="shared" si="61"/>
        <v>80</v>
      </c>
      <c r="F975" s="14">
        <v>5</v>
      </c>
      <c r="G975" s="15">
        <f t="shared" si="62"/>
        <v>5</v>
      </c>
      <c r="H975" s="8" t="str">
        <f t="shared" si="63"/>
        <v>Yes</v>
      </c>
      <c r="I975" s="23">
        <v>1</v>
      </c>
      <c r="J975" s="12" t="s">
        <v>4759</v>
      </c>
    </row>
    <row r="976" spans="1:10" x14ac:dyDescent="0.4">
      <c r="A976" s="12" t="s">
        <v>2052</v>
      </c>
      <c r="B976" s="8" t="s">
        <v>2053</v>
      </c>
      <c r="C976" s="12"/>
      <c r="D976" s="20">
        <f t="shared" si="60"/>
        <v>20</v>
      </c>
      <c r="E976" s="20">
        <f t="shared" si="61"/>
        <v>80</v>
      </c>
      <c r="F976" s="14">
        <v>5</v>
      </c>
      <c r="G976" s="15">
        <f t="shared" si="62"/>
        <v>5</v>
      </c>
      <c r="H976" s="8" t="str">
        <f t="shared" si="63"/>
        <v>Yes</v>
      </c>
      <c r="I976" s="23">
        <v>1</v>
      </c>
      <c r="J976" s="12" t="s">
        <v>4760</v>
      </c>
    </row>
    <row r="977" spans="1:10" x14ac:dyDescent="0.4">
      <c r="A977" s="12" t="s">
        <v>2054</v>
      </c>
      <c r="B977" s="8" t="s">
        <v>2055</v>
      </c>
      <c r="C977" s="12"/>
      <c r="D977" s="20">
        <f t="shared" si="60"/>
        <v>20</v>
      </c>
      <c r="E977" s="20">
        <f t="shared" si="61"/>
        <v>80</v>
      </c>
      <c r="F977" s="14">
        <v>5</v>
      </c>
      <c r="G977" s="15">
        <f t="shared" si="62"/>
        <v>5</v>
      </c>
      <c r="H977" s="8" t="str">
        <f t="shared" si="63"/>
        <v>Yes</v>
      </c>
      <c r="I977" s="23">
        <v>1</v>
      </c>
      <c r="J977" s="12" t="s">
        <v>4761</v>
      </c>
    </row>
    <row r="978" spans="1:10" x14ac:dyDescent="0.4">
      <c r="A978" s="12" t="s">
        <v>2056</v>
      </c>
      <c r="B978" s="8" t="s">
        <v>2057</v>
      </c>
      <c r="C978" s="12"/>
      <c r="D978" s="20">
        <f t="shared" si="60"/>
        <v>40</v>
      </c>
      <c r="E978" s="20">
        <f t="shared" si="61"/>
        <v>60</v>
      </c>
      <c r="F978" s="14">
        <v>2.5</v>
      </c>
      <c r="G978" s="15">
        <f t="shared" si="62"/>
        <v>2.5</v>
      </c>
      <c r="H978" s="8" t="str">
        <f t="shared" si="63"/>
        <v>Yes</v>
      </c>
      <c r="I978" s="23">
        <v>1</v>
      </c>
      <c r="J978" s="12" t="s">
        <v>4762</v>
      </c>
    </row>
    <row r="979" spans="1:10" x14ac:dyDescent="0.4">
      <c r="A979" s="12" t="s">
        <v>2058</v>
      </c>
      <c r="B979" s="8" t="s">
        <v>2059</v>
      </c>
      <c r="C979" s="12"/>
      <c r="D979" s="20">
        <f t="shared" si="60"/>
        <v>31.152647975077883</v>
      </c>
      <c r="E979" s="20">
        <f t="shared" si="61"/>
        <v>68.847352024922117</v>
      </c>
      <c r="F979" s="14">
        <v>3.21</v>
      </c>
      <c r="G979" s="15">
        <f t="shared" si="62"/>
        <v>3.21</v>
      </c>
      <c r="H979" s="8" t="str">
        <f t="shared" si="63"/>
        <v>Yes</v>
      </c>
      <c r="I979" s="23">
        <v>5</v>
      </c>
      <c r="J979" s="12" t="s">
        <v>4763</v>
      </c>
    </row>
    <row r="980" spans="1:10" x14ac:dyDescent="0.4">
      <c r="A980" s="16" t="s">
        <v>2060</v>
      </c>
      <c r="B980" s="9" t="s">
        <v>2061</v>
      </c>
      <c r="C980" s="16"/>
      <c r="D980" s="21">
        <f t="shared" si="60"/>
        <v>100</v>
      </c>
      <c r="E980" s="21">
        <f t="shared" si="61"/>
        <v>0</v>
      </c>
      <c r="F980" s="18">
        <v>1</v>
      </c>
      <c r="G980" s="19">
        <f t="shared" si="62"/>
        <v>1</v>
      </c>
      <c r="H980" s="9" t="str">
        <f t="shared" si="63"/>
        <v>No — 0% funding</v>
      </c>
      <c r="I980" s="22">
        <v>0.1</v>
      </c>
      <c r="J980" s="16" t="s">
        <v>4764</v>
      </c>
    </row>
    <row r="981" spans="1:10" x14ac:dyDescent="0.4">
      <c r="A981" s="16" t="s">
        <v>2064</v>
      </c>
      <c r="B981" s="9" t="s">
        <v>2065</v>
      </c>
      <c r="C981" s="16"/>
      <c r="D981" s="21">
        <f t="shared" si="60"/>
        <v>100</v>
      </c>
      <c r="E981" s="21">
        <f t="shared" si="61"/>
        <v>0</v>
      </c>
      <c r="F981" s="18">
        <v>1</v>
      </c>
      <c r="G981" s="19">
        <f t="shared" si="62"/>
        <v>1</v>
      </c>
      <c r="H981" s="9" t="str">
        <f t="shared" si="63"/>
        <v>No — 0% funding</v>
      </c>
      <c r="I981" s="22">
        <v>0.1</v>
      </c>
      <c r="J981" s="16" t="s">
        <v>4765</v>
      </c>
    </row>
    <row r="982" spans="1:10" x14ac:dyDescent="0.4">
      <c r="A982" s="12" t="s">
        <v>2066</v>
      </c>
      <c r="B982" s="8" t="s">
        <v>2067</v>
      </c>
      <c r="C982" s="12"/>
      <c r="D982" s="20">
        <f t="shared" si="60"/>
        <v>40</v>
      </c>
      <c r="E982" s="20">
        <f t="shared" si="61"/>
        <v>60</v>
      </c>
      <c r="F982" s="14">
        <v>2.5</v>
      </c>
      <c r="G982" s="15">
        <f t="shared" si="62"/>
        <v>2.5</v>
      </c>
      <c r="H982" s="8" t="str">
        <f t="shared" si="63"/>
        <v>Yes</v>
      </c>
      <c r="I982" s="23">
        <v>1</v>
      </c>
      <c r="J982" s="12" t="s">
        <v>4766</v>
      </c>
    </row>
    <row r="983" spans="1:10" x14ac:dyDescent="0.4">
      <c r="A983" s="12" t="s">
        <v>2068</v>
      </c>
      <c r="B983" s="8" t="s">
        <v>2069</v>
      </c>
      <c r="C983" s="12"/>
      <c r="D983" s="20">
        <f t="shared" si="60"/>
        <v>20</v>
      </c>
      <c r="E983" s="20">
        <f t="shared" si="61"/>
        <v>80</v>
      </c>
      <c r="F983" s="14">
        <v>5</v>
      </c>
      <c r="G983" s="15">
        <f t="shared" si="62"/>
        <v>5</v>
      </c>
      <c r="H983" s="8" t="str">
        <f t="shared" si="63"/>
        <v>Yes</v>
      </c>
      <c r="I983" s="23">
        <v>1</v>
      </c>
      <c r="J983" s="12" t="s">
        <v>4767</v>
      </c>
    </row>
    <row r="984" spans="1:10" x14ac:dyDescent="0.4">
      <c r="A984" s="12" t="s">
        <v>2072</v>
      </c>
      <c r="B984" s="8" t="s">
        <v>2073</v>
      </c>
      <c r="C984" s="12"/>
      <c r="D984" s="20">
        <f t="shared" si="60"/>
        <v>37.878787878787875</v>
      </c>
      <c r="E984" s="20">
        <f t="shared" si="61"/>
        <v>62.121212121212125</v>
      </c>
      <c r="F984" s="14">
        <v>2.64</v>
      </c>
      <c r="G984" s="15">
        <f t="shared" si="62"/>
        <v>2.64</v>
      </c>
      <c r="H984" s="8" t="str">
        <f t="shared" si="63"/>
        <v>Yes</v>
      </c>
      <c r="I984" s="23">
        <v>2</v>
      </c>
      <c r="J984" s="12" t="s">
        <v>4768</v>
      </c>
    </row>
    <row r="985" spans="1:10" x14ac:dyDescent="0.4">
      <c r="A985" s="12" t="s">
        <v>2074</v>
      </c>
      <c r="B985" s="8" t="s">
        <v>2075</v>
      </c>
      <c r="C985" s="12"/>
      <c r="D985" s="20">
        <f t="shared" si="60"/>
        <v>26.737967914438499</v>
      </c>
      <c r="E985" s="20">
        <f t="shared" si="61"/>
        <v>73.262032085561501</v>
      </c>
      <c r="F985" s="14">
        <v>3.74</v>
      </c>
      <c r="G985" s="15">
        <f t="shared" si="62"/>
        <v>3.7400000000000007</v>
      </c>
      <c r="H985" s="8" t="str">
        <f t="shared" si="63"/>
        <v>Yes</v>
      </c>
      <c r="I985" s="23">
        <v>1</v>
      </c>
      <c r="J985" s="12" t="s">
        <v>4769</v>
      </c>
    </row>
    <row r="986" spans="1:10" x14ac:dyDescent="0.4">
      <c r="A986" s="12" t="s">
        <v>2076</v>
      </c>
      <c r="B986" s="8" t="s">
        <v>2077</v>
      </c>
      <c r="C986" s="12"/>
      <c r="D986" s="20">
        <f t="shared" si="60"/>
        <v>27.624309392265193</v>
      </c>
      <c r="E986" s="20">
        <f t="shared" si="61"/>
        <v>72.375690607734811</v>
      </c>
      <c r="F986" s="14">
        <v>3.62</v>
      </c>
      <c r="G986" s="15">
        <f t="shared" si="62"/>
        <v>3.62</v>
      </c>
      <c r="H986" s="8" t="str">
        <f t="shared" si="63"/>
        <v>Yes</v>
      </c>
      <c r="I986" s="23">
        <v>1</v>
      </c>
      <c r="J986" s="12" t="s">
        <v>4770</v>
      </c>
    </row>
    <row r="987" spans="1:10" x14ac:dyDescent="0.4">
      <c r="A987" s="16" t="s">
        <v>3629</v>
      </c>
      <c r="B987" s="9" t="s">
        <v>3630</v>
      </c>
      <c r="C987" s="16"/>
      <c r="D987" s="21">
        <f t="shared" si="60"/>
        <v>100</v>
      </c>
      <c r="E987" s="21">
        <f t="shared" si="61"/>
        <v>0</v>
      </c>
      <c r="F987" s="18">
        <v>1</v>
      </c>
      <c r="G987" s="19">
        <f t="shared" si="62"/>
        <v>1</v>
      </c>
      <c r="H987" s="9" t="str">
        <f t="shared" si="63"/>
        <v>No — 0% funding</v>
      </c>
      <c r="I987" s="22">
        <v>0.1</v>
      </c>
      <c r="J987" s="16" t="s">
        <v>4771</v>
      </c>
    </row>
    <row r="988" spans="1:10" x14ac:dyDescent="0.4">
      <c r="A988" s="12" t="s">
        <v>2080</v>
      </c>
      <c r="B988" s="8" t="s">
        <v>2081</v>
      </c>
      <c r="C988" s="12"/>
      <c r="D988" s="20">
        <f t="shared" si="60"/>
        <v>30.03003003003003</v>
      </c>
      <c r="E988" s="20">
        <f t="shared" si="61"/>
        <v>69.969969969969966</v>
      </c>
      <c r="F988" s="14">
        <v>3.33</v>
      </c>
      <c r="G988" s="15">
        <f t="shared" si="62"/>
        <v>3.33</v>
      </c>
      <c r="H988" s="8" t="str">
        <f t="shared" si="63"/>
        <v>Yes</v>
      </c>
      <c r="I988" s="23">
        <v>1</v>
      </c>
      <c r="J988" s="12" t="s">
        <v>4772</v>
      </c>
    </row>
    <row r="989" spans="1:10" x14ac:dyDescent="0.4">
      <c r="A989" s="12" t="s">
        <v>2082</v>
      </c>
      <c r="B989" s="8" t="s">
        <v>2083</v>
      </c>
      <c r="C989" s="12"/>
      <c r="D989" s="20">
        <f t="shared" si="60"/>
        <v>20</v>
      </c>
      <c r="E989" s="20">
        <f t="shared" si="61"/>
        <v>80</v>
      </c>
      <c r="F989" s="14">
        <v>5</v>
      </c>
      <c r="G989" s="15">
        <f t="shared" si="62"/>
        <v>5</v>
      </c>
      <c r="H989" s="8" t="str">
        <f t="shared" si="63"/>
        <v>Yes</v>
      </c>
      <c r="I989" s="23">
        <v>1</v>
      </c>
      <c r="J989" s="12" t="s">
        <v>4773</v>
      </c>
    </row>
    <row r="990" spans="1:10" x14ac:dyDescent="0.4">
      <c r="A990" s="12" t="s">
        <v>2084</v>
      </c>
      <c r="B990" s="8" t="s">
        <v>2085</v>
      </c>
      <c r="C990" s="12"/>
      <c r="D990" s="20">
        <f t="shared" si="60"/>
        <v>26.525198938992041</v>
      </c>
      <c r="E990" s="20">
        <f t="shared" si="61"/>
        <v>73.474801061007952</v>
      </c>
      <c r="F990" s="14">
        <v>3.77</v>
      </c>
      <c r="G990" s="15">
        <f t="shared" si="62"/>
        <v>3.77</v>
      </c>
      <c r="H990" s="8" t="str">
        <f t="shared" si="63"/>
        <v>Yes</v>
      </c>
      <c r="I990" s="23">
        <v>1</v>
      </c>
      <c r="J990" s="12" t="s">
        <v>4774</v>
      </c>
    </row>
    <row r="991" spans="1:10" x14ac:dyDescent="0.4">
      <c r="A991" s="12" t="s">
        <v>2086</v>
      </c>
      <c r="B991" s="8" t="s">
        <v>2087</v>
      </c>
      <c r="C991" s="12"/>
      <c r="D991" s="20">
        <f t="shared" si="60"/>
        <v>33.670033670033668</v>
      </c>
      <c r="E991" s="20">
        <f t="shared" si="61"/>
        <v>66.329966329966339</v>
      </c>
      <c r="F991" s="14">
        <v>2.97</v>
      </c>
      <c r="G991" s="15">
        <f t="shared" si="62"/>
        <v>2.97</v>
      </c>
      <c r="H991" s="8" t="str">
        <f t="shared" si="63"/>
        <v>Yes</v>
      </c>
      <c r="I991" s="23">
        <v>10</v>
      </c>
      <c r="J991" s="12" t="s">
        <v>4775</v>
      </c>
    </row>
    <row r="992" spans="1:10" x14ac:dyDescent="0.4">
      <c r="A992" s="12" t="s">
        <v>2090</v>
      </c>
      <c r="B992" s="8" t="s">
        <v>2091</v>
      </c>
      <c r="C992" s="12"/>
      <c r="D992" s="20">
        <f t="shared" si="60"/>
        <v>40</v>
      </c>
      <c r="E992" s="20">
        <f t="shared" si="61"/>
        <v>60</v>
      </c>
      <c r="F992" s="14">
        <v>2.5</v>
      </c>
      <c r="G992" s="15">
        <f t="shared" si="62"/>
        <v>2.5</v>
      </c>
      <c r="H992" s="8" t="str">
        <f t="shared" si="63"/>
        <v>Yes</v>
      </c>
      <c r="I992" s="23">
        <v>1</v>
      </c>
      <c r="J992" s="12" t="s">
        <v>4776</v>
      </c>
    </row>
    <row r="993" spans="1:10" x14ac:dyDescent="0.4">
      <c r="A993" s="12" t="s">
        <v>2092</v>
      </c>
      <c r="B993" s="8" t="s">
        <v>2093</v>
      </c>
      <c r="C993" s="12"/>
      <c r="D993" s="20">
        <f t="shared" si="60"/>
        <v>40</v>
      </c>
      <c r="E993" s="20">
        <f t="shared" si="61"/>
        <v>60</v>
      </c>
      <c r="F993" s="14">
        <v>2.5</v>
      </c>
      <c r="G993" s="15">
        <f t="shared" si="62"/>
        <v>2.5</v>
      </c>
      <c r="H993" s="8" t="str">
        <f t="shared" si="63"/>
        <v>Yes</v>
      </c>
      <c r="I993" s="23">
        <v>1</v>
      </c>
      <c r="J993" s="12" t="s">
        <v>4777</v>
      </c>
    </row>
    <row r="994" spans="1:10" x14ac:dyDescent="0.4">
      <c r="A994" s="12" t="s">
        <v>2096</v>
      </c>
      <c r="B994" s="8" t="s">
        <v>2097</v>
      </c>
      <c r="C994" s="12"/>
      <c r="D994" s="20">
        <f t="shared" si="60"/>
        <v>20</v>
      </c>
      <c r="E994" s="20">
        <f t="shared" si="61"/>
        <v>80</v>
      </c>
      <c r="F994" s="14">
        <v>5</v>
      </c>
      <c r="G994" s="15">
        <f t="shared" si="62"/>
        <v>5</v>
      </c>
      <c r="H994" s="8" t="str">
        <f t="shared" si="63"/>
        <v>Yes</v>
      </c>
      <c r="I994" s="23">
        <v>1</v>
      </c>
      <c r="J994" s="12" t="s">
        <v>4778</v>
      </c>
    </row>
    <row r="995" spans="1:10" x14ac:dyDescent="0.4">
      <c r="A995" s="12" t="s">
        <v>2098</v>
      </c>
      <c r="B995" s="8" t="s">
        <v>2099</v>
      </c>
      <c r="C995" s="12"/>
      <c r="D995" s="20">
        <f t="shared" si="60"/>
        <v>20</v>
      </c>
      <c r="E995" s="20">
        <f t="shared" si="61"/>
        <v>80</v>
      </c>
      <c r="F995" s="14">
        <v>5</v>
      </c>
      <c r="G995" s="15">
        <f t="shared" si="62"/>
        <v>5</v>
      </c>
      <c r="H995" s="8" t="str">
        <f t="shared" si="63"/>
        <v>Yes</v>
      </c>
      <c r="I995" s="23">
        <v>1</v>
      </c>
      <c r="J995" s="12" t="s">
        <v>4779</v>
      </c>
    </row>
    <row r="996" spans="1:10" x14ac:dyDescent="0.4">
      <c r="A996" s="12" t="s">
        <v>2100</v>
      </c>
      <c r="B996" s="8" t="s">
        <v>2101</v>
      </c>
      <c r="C996" s="12"/>
      <c r="D996" s="20">
        <f t="shared" si="60"/>
        <v>20</v>
      </c>
      <c r="E996" s="20">
        <f t="shared" si="61"/>
        <v>80</v>
      </c>
      <c r="F996" s="14">
        <v>5</v>
      </c>
      <c r="G996" s="15">
        <f t="shared" si="62"/>
        <v>5</v>
      </c>
      <c r="H996" s="8" t="str">
        <f t="shared" si="63"/>
        <v>Yes</v>
      </c>
      <c r="I996" s="23">
        <v>1</v>
      </c>
      <c r="J996" s="12" t="s">
        <v>4780</v>
      </c>
    </row>
    <row r="997" spans="1:10" x14ac:dyDescent="0.4">
      <c r="A997" s="12" t="s">
        <v>2102</v>
      </c>
      <c r="B997" s="8" t="s">
        <v>2103</v>
      </c>
      <c r="C997" s="12"/>
      <c r="D997" s="20">
        <f t="shared" si="60"/>
        <v>20</v>
      </c>
      <c r="E997" s="20">
        <f t="shared" si="61"/>
        <v>80</v>
      </c>
      <c r="F997" s="14">
        <v>5</v>
      </c>
      <c r="G997" s="15">
        <f t="shared" si="62"/>
        <v>5</v>
      </c>
      <c r="H997" s="8" t="str">
        <f t="shared" si="63"/>
        <v>Yes</v>
      </c>
      <c r="I997" s="23">
        <v>1</v>
      </c>
      <c r="J997" s="12" t="s">
        <v>4781</v>
      </c>
    </row>
    <row r="998" spans="1:10" x14ac:dyDescent="0.4">
      <c r="A998" s="12" t="s">
        <v>2106</v>
      </c>
      <c r="B998" s="8" t="s">
        <v>2107</v>
      </c>
      <c r="C998" s="12"/>
      <c r="D998" s="20">
        <f t="shared" si="60"/>
        <v>20</v>
      </c>
      <c r="E998" s="20">
        <f t="shared" si="61"/>
        <v>80</v>
      </c>
      <c r="F998" s="14">
        <v>5</v>
      </c>
      <c r="G998" s="15">
        <f t="shared" si="62"/>
        <v>5</v>
      </c>
      <c r="H998" s="8" t="str">
        <f t="shared" si="63"/>
        <v>Yes</v>
      </c>
      <c r="I998" s="23">
        <v>1</v>
      </c>
      <c r="J998" s="12" t="s">
        <v>4782</v>
      </c>
    </row>
    <row r="999" spans="1:10" x14ac:dyDescent="0.4">
      <c r="A999" s="12" t="s">
        <v>2110</v>
      </c>
      <c r="B999" s="8" t="s">
        <v>2111</v>
      </c>
      <c r="C999" s="12"/>
      <c r="D999" s="20">
        <f t="shared" si="60"/>
        <v>20</v>
      </c>
      <c r="E999" s="20">
        <f t="shared" si="61"/>
        <v>80</v>
      </c>
      <c r="F999" s="14">
        <v>5</v>
      </c>
      <c r="G999" s="15">
        <f t="shared" si="62"/>
        <v>5</v>
      </c>
      <c r="H999" s="8" t="str">
        <f t="shared" si="63"/>
        <v>Yes</v>
      </c>
      <c r="I999" s="23">
        <v>1</v>
      </c>
      <c r="J999" s="12" t="s">
        <v>4783</v>
      </c>
    </row>
    <row r="1000" spans="1:10" x14ac:dyDescent="0.4">
      <c r="A1000" s="12" t="s">
        <v>2112</v>
      </c>
      <c r="B1000" s="8" t="s">
        <v>2113</v>
      </c>
      <c r="C1000" s="12"/>
      <c r="D1000" s="20">
        <f t="shared" si="60"/>
        <v>20</v>
      </c>
      <c r="E1000" s="20">
        <f t="shared" si="61"/>
        <v>80</v>
      </c>
      <c r="F1000" s="14">
        <v>5</v>
      </c>
      <c r="G1000" s="15">
        <f t="shared" si="62"/>
        <v>5</v>
      </c>
      <c r="H1000" s="8" t="str">
        <f t="shared" si="63"/>
        <v>Yes</v>
      </c>
      <c r="I1000" s="23">
        <v>1</v>
      </c>
      <c r="J1000" s="12" t="s">
        <v>4784</v>
      </c>
    </row>
    <row r="1001" spans="1:10" x14ac:dyDescent="0.4">
      <c r="A1001" s="12" t="s">
        <v>2116</v>
      </c>
      <c r="B1001" s="8" t="s">
        <v>2117</v>
      </c>
      <c r="C1001" s="12"/>
      <c r="D1001" s="20">
        <f t="shared" si="60"/>
        <v>40</v>
      </c>
      <c r="E1001" s="20">
        <f t="shared" si="61"/>
        <v>60</v>
      </c>
      <c r="F1001" s="14">
        <v>2.5</v>
      </c>
      <c r="G1001" s="15">
        <f t="shared" si="62"/>
        <v>2.5</v>
      </c>
      <c r="H1001" s="8" t="str">
        <f t="shared" si="63"/>
        <v>Yes</v>
      </c>
      <c r="I1001" s="23">
        <v>1</v>
      </c>
      <c r="J1001" s="12" t="s">
        <v>4785</v>
      </c>
    </row>
    <row r="1002" spans="1:10" x14ac:dyDescent="0.4">
      <c r="A1002" s="12" t="s">
        <v>2122</v>
      </c>
      <c r="B1002" s="8" t="s">
        <v>2123</v>
      </c>
      <c r="C1002" s="12"/>
      <c r="D1002" s="20">
        <f t="shared" si="60"/>
        <v>20</v>
      </c>
      <c r="E1002" s="20">
        <f t="shared" si="61"/>
        <v>80</v>
      </c>
      <c r="F1002" s="14">
        <v>5</v>
      </c>
      <c r="G1002" s="15">
        <f t="shared" si="62"/>
        <v>5</v>
      </c>
      <c r="H1002" s="8" t="str">
        <f t="shared" si="63"/>
        <v>Yes</v>
      </c>
      <c r="I1002" s="23">
        <v>1</v>
      </c>
      <c r="J1002" s="12" t="s">
        <v>4786</v>
      </c>
    </row>
    <row r="1003" spans="1:10" x14ac:dyDescent="0.4">
      <c r="A1003" s="12" t="s">
        <v>2124</v>
      </c>
      <c r="B1003" s="8" t="s">
        <v>2125</v>
      </c>
      <c r="C1003" s="12"/>
      <c r="D1003" s="20">
        <f t="shared" si="60"/>
        <v>20</v>
      </c>
      <c r="E1003" s="20">
        <f t="shared" si="61"/>
        <v>80</v>
      </c>
      <c r="F1003" s="14">
        <v>5</v>
      </c>
      <c r="G1003" s="15">
        <f t="shared" si="62"/>
        <v>5</v>
      </c>
      <c r="H1003" s="8" t="str">
        <f t="shared" si="63"/>
        <v>Yes</v>
      </c>
      <c r="I1003" s="23">
        <v>1</v>
      </c>
      <c r="J1003" s="12" t="s">
        <v>4787</v>
      </c>
    </row>
    <row r="1004" spans="1:10" x14ac:dyDescent="0.4">
      <c r="A1004" s="16" t="s">
        <v>2126</v>
      </c>
      <c r="B1004" s="9" t="s">
        <v>2127</v>
      </c>
      <c r="C1004" s="16"/>
      <c r="D1004" s="21">
        <f t="shared" si="60"/>
        <v>100</v>
      </c>
      <c r="E1004" s="21">
        <f t="shared" si="61"/>
        <v>0</v>
      </c>
      <c r="F1004" s="18">
        <v>1</v>
      </c>
      <c r="G1004" s="19">
        <f t="shared" si="62"/>
        <v>1</v>
      </c>
      <c r="H1004" s="9" t="str">
        <f t="shared" si="63"/>
        <v>No — 0% funding</v>
      </c>
      <c r="I1004" s="22">
        <v>0.1</v>
      </c>
      <c r="J1004" s="16" t="s">
        <v>4788</v>
      </c>
    </row>
    <row r="1005" spans="1:10" x14ac:dyDescent="0.4">
      <c r="A1005" s="12" t="s">
        <v>2130</v>
      </c>
      <c r="B1005" s="8" t="s">
        <v>2131</v>
      </c>
      <c r="C1005" s="12"/>
      <c r="D1005" s="20">
        <f t="shared" si="60"/>
        <v>28.089887640449437</v>
      </c>
      <c r="E1005" s="20">
        <f t="shared" si="61"/>
        <v>71.910112359550567</v>
      </c>
      <c r="F1005" s="14">
        <v>3.56</v>
      </c>
      <c r="G1005" s="15">
        <f t="shared" si="62"/>
        <v>3.56</v>
      </c>
      <c r="H1005" s="8" t="str">
        <f t="shared" si="63"/>
        <v>Yes</v>
      </c>
      <c r="I1005" s="23">
        <v>1</v>
      </c>
      <c r="J1005" s="12" t="s">
        <v>4789</v>
      </c>
    </row>
    <row r="1006" spans="1:10" x14ac:dyDescent="0.4">
      <c r="A1006" s="12" t="s">
        <v>2132</v>
      </c>
      <c r="B1006" s="8" t="s">
        <v>2133</v>
      </c>
      <c r="C1006" s="12"/>
      <c r="D1006" s="20">
        <f t="shared" si="60"/>
        <v>40.160642570281119</v>
      </c>
      <c r="E1006" s="20">
        <f t="shared" si="61"/>
        <v>59.839357429718881</v>
      </c>
      <c r="F1006" s="14">
        <v>2.4900000000000002</v>
      </c>
      <c r="G1006" s="15">
        <f t="shared" si="62"/>
        <v>2.4900000000000002</v>
      </c>
      <c r="H1006" s="8" t="str">
        <f t="shared" si="63"/>
        <v>Yes</v>
      </c>
      <c r="I1006" s="23">
        <v>2</v>
      </c>
      <c r="J1006" s="12" t="s">
        <v>4790</v>
      </c>
    </row>
    <row r="1007" spans="1:10" x14ac:dyDescent="0.4">
      <c r="A1007" s="12" t="s">
        <v>2134</v>
      </c>
      <c r="B1007" s="8" t="s">
        <v>2135</v>
      </c>
      <c r="C1007" s="12"/>
      <c r="D1007" s="20">
        <f t="shared" si="60"/>
        <v>40</v>
      </c>
      <c r="E1007" s="20">
        <f t="shared" si="61"/>
        <v>60</v>
      </c>
      <c r="F1007" s="14">
        <v>2.5</v>
      </c>
      <c r="G1007" s="15">
        <f t="shared" si="62"/>
        <v>2.5</v>
      </c>
      <c r="H1007" s="8" t="str">
        <f t="shared" si="63"/>
        <v>Yes</v>
      </c>
      <c r="I1007" s="23">
        <v>5</v>
      </c>
      <c r="J1007" s="12" t="s">
        <v>4791</v>
      </c>
    </row>
    <row r="1008" spans="1:10" x14ac:dyDescent="0.4">
      <c r="A1008" s="12" t="s">
        <v>2138</v>
      </c>
      <c r="B1008" s="8" t="s">
        <v>2139</v>
      </c>
      <c r="C1008" s="12"/>
      <c r="D1008" s="20">
        <f t="shared" si="60"/>
        <v>20</v>
      </c>
      <c r="E1008" s="20">
        <f t="shared" si="61"/>
        <v>80</v>
      </c>
      <c r="F1008" s="14">
        <v>5</v>
      </c>
      <c r="G1008" s="15">
        <f t="shared" si="62"/>
        <v>5</v>
      </c>
      <c r="H1008" s="8" t="str">
        <f t="shared" si="63"/>
        <v>Yes</v>
      </c>
      <c r="I1008" s="23">
        <v>1</v>
      </c>
      <c r="J1008" s="12" t="s">
        <v>4792</v>
      </c>
    </row>
    <row r="1009" spans="1:10" x14ac:dyDescent="0.4">
      <c r="A1009" s="12" t="s">
        <v>2140</v>
      </c>
      <c r="B1009" s="8" t="s">
        <v>2141</v>
      </c>
      <c r="C1009" s="12"/>
      <c r="D1009" s="20">
        <f t="shared" si="60"/>
        <v>25</v>
      </c>
      <c r="E1009" s="20">
        <f t="shared" si="61"/>
        <v>75</v>
      </c>
      <c r="F1009" s="14">
        <v>4</v>
      </c>
      <c r="G1009" s="15">
        <f t="shared" si="62"/>
        <v>4</v>
      </c>
      <c r="H1009" s="8" t="str">
        <f t="shared" si="63"/>
        <v>Yes</v>
      </c>
      <c r="I1009" s="23">
        <v>25</v>
      </c>
      <c r="J1009" s="12" t="s">
        <v>4793</v>
      </c>
    </row>
    <row r="1010" spans="1:10" x14ac:dyDescent="0.4">
      <c r="A1010" s="12" t="s">
        <v>2142</v>
      </c>
      <c r="B1010" s="8" t="s">
        <v>2143</v>
      </c>
      <c r="C1010" s="12"/>
      <c r="D1010" s="20">
        <f t="shared" si="60"/>
        <v>30.03003003003003</v>
      </c>
      <c r="E1010" s="20">
        <f t="shared" si="61"/>
        <v>69.969969969969966</v>
      </c>
      <c r="F1010" s="14">
        <v>3.33</v>
      </c>
      <c r="G1010" s="15">
        <f t="shared" si="62"/>
        <v>3.33</v>
      </c>
      <c r="H1010" s="8" t="str">
        <f t="shared" si="63"/>
        <v>Yes</v>
      </c>
      <c r="I1010" s="23">
        <v>10</v>
      </c>
      <c r="J1010" s="12" t="s">
        <v>4794</v>
      </c>
    </row>
    <row r="1011" spans="1:10" x14ac:dyDescent="0.4">
      <c r="A1011" s="16" t="s">
        <v>2144</v>
      </c>
      <c r="B1011" s="9" t="s">
        <v>2145</v>
      </c>
      <c r="C1011" s="16"/>
      <c r="D1011" s="21">
        <f t="shared" si="60"/>
        <v>100</v>
      </c>
      <c r="E1011" s="21">
        <f t="shared" si="61"/>
        <v>0</v>
      </c>
      <c r="F1011" s="18">
        <v>1</v>
      </c>
      <c r="G1011" s="19">
        <f t="shared" si="62"/>
        <v>1</v>
      </c>
      <c r="H1011" s="9" t="str">
        <f t="shared" si="63"/>
        <v>No — 0% funding</v>
      </c>
      <c r="I1011" s="22">
        <v>0.1</v>
      </c>
      <c r="J1011" s="16" t="s">
        <v>4795</v>
      </c>
    </row>
    <row r="1012" spans="1:10" x14ac:dyDescent="0.4">
      <c r="A1012" s="12" t="s">
        <v>2148</v>
      </c>
      <c r="B1012" s="8" t="s">
        <v>2149</v>
      </c>
      <c r="C1012" s="12"/>
      <c r="D1012" s="20">
        <f t="shared" si="60"/>
        <v>20</v>
      </c>
      <c r="E1012" s="20">
        <f t="shared" si="61"/>
        <v>80</v>
      </c>
      <c r="F1012" s="14">
        <v>5</v>
      </c>
      <c r="G1012" s="15">
        <f t="shared" si="62"/>
        <v>5</v>
      </c>
      <c r="H1012" s="8" t="str">
        <f t="shared" si="63"/>
        <v>Yes</v>
      </c>
      <c r="I1012" s="23">
        <v>1</v>
      </c>
      <c r="J1012" s="12" t="s">
        <v>4796</v>
      </c>
    </row>
    <row r="1013" spans="1:10" x14ac:dyDescent="0.4">
      <c r="A1013" s="12" t="s">
        <v>2150</v>
      </c>
      <c r="B1013" s="8" t="s">
        <v>2151</v>
      </c>
      <c r="C1013" s="12"/>
      <c r="D1013" s="20">
        <f t="shared" si="60"/>
        <v>23.094688221709006</v>
      </c>
      <c r="E1013" s="20">
        <f t="shared" si="61"/>
        <v>76.905311778290994</v>
      </c>
      <c r="F1013" s="14">
        <v>4.33</v>
      </c>
      <c r="G1013" s="15">
        <f t="shared" si="62"/>
        <v>4.33</v>
      </c>
      <c r="H1013" s="8" t="str">
        <f t="shared" si="63"/>
        <v>Yes</v>
      </c>
      <c r="I1013" s="23">
        <v>50</v>
      </c>
      <c r="J1013" s="12" t="s">
        <v>4797</v>
      </c>
    </row>
    <row r="1014" spans="1:10" x14ac:dyDescent="0.4">
      <c r="A1014" s="12" t="s">
        <v>2152</v>
      </c>
      <c r="B1014" s="8" t="s">
        <v>2153</v>
      </c>
      <c r="C1014" s="12"/>
      <c r="D1014" s="20">
        <f t="shared" si="60"/>
        <v>40</v>
      </c>
      <c r="E1014" s="20">
        <f t="shared" si="61"/>
        <v>60</v>
      </c>
      <c r="F1014" s="14">
        <v>2.5</v>
      </c>
      <c r="G1014" s="15">
        <f t="shared" si="62"/>
        <v>2.5</v>
      </c>
      <c r="H1014" s="8" t="str">
        <f t="shared" si="63"/>
        <v>Yes</v>
      </c>
      <c r="I1014" s="23">
        <v>1</v>
      </c>
      <c r="J1014" s="12" t="s">
        <v>4798</v>
      </c>
    </row>
    <row r="1015" spans="1:10" x14ac:dyDescent="0.4">
      <c r="A1015" s="12" t="s">
        <v>2154</v>
      </c>
      <c r="B1015" s="8" t="s">
        <v>2155</v>
      </c>
      <c r="C1015" s="12"/>
      <c r="D1015" s="20">
        <f t="shared" si="60"/>
        <v>26.881720430107524</v>
      </c>
      <c r="E1015" s="20">
        <f t="shared" si="61"/>
        <v>73.118279569892479</v>
      </c>
      <c r="F1015" s="14">
        <v>3.72</v>
      </c>
      <c r="G1015" s="15">
        <f t="shared" si="62"/>
        <v>3.72</v>
      </c>
      <c r="H1015" s="8" t="str">
        <f t="shared" si="63"/>
        <v>Yes</v>
      </c>
      <c r="I1015" s="23">
        <v>25</v>
      </c>
      <c r="J1015" s="12" t="s">
        <v>4799</v>
      </c>
    </row>
    <row r="1016" spans="1:10" x14ac:dyDescent="0.4">
      <c r="A1016" s="12" t="s">
        <v>2156</v>
      </c>
      <c r="B1016" s="8" t="s">
        <v>2157</v>
      </c>
      <c r="C1016" s="12"/>
      <c r="D1016" s="20">
        <f t="shared" si="60"/>
        <v>38.022813688212928</v>
      </c>
      <c r="E1016" s="20">
        <f t="shared" si="61"/>
        <v>61.977186311787072</v>
      </c>
      <c r="F1016" s="14">
        <v>2.63</v>
      </c>
      <c r="G1016" s="15">
        <f t="shared" si="62"/>
        <v>2.63</v>
      </c>
      <c r="H1016" s="8" t="str">
        <f t="shared" si="63"/>
        <v>Yes</v>
      </c>
      <c r="I1016" s="23">
        <v>10</v>
      </c>
      <c r="J1016" s="12" t="s">
        <v>4800</v>
      </c>
    </row>
    <row r="1017" spans="1:10" x14ac:dyDescent="0.4">
      <c r="A1017" s="16" t="s">
        <v>2162</v>
      </c>
      <c r="B1017" s="9" t="s">
        <v>2163</v>
      </c>
      <c r="C1017" s="16"/>
      <c r="D1017" s="21">
        <f t="shared" si="60"/>
        <v>100</v>
      </c>
      <c r="E1017" s="21">
        <f t="shared" si="61"/>
        <v>0</v>
      </c>
      <c r="F1017" s="18">
        <v>1</v>
      </c>
      <c r="G1017" s="19">
        <f t="shared" si="62"/>
        <v>1</v>
      </c>
      <c r="H1017" s="9" t="str">
        <f t="shared" si="63"/>
        <v>No — 0% funding</v>
      </c>
      <c r="I1017" s="22">
        <v>0.1</v>
      </c>
      <c r="J1017" s="16" t="s">
        <v>4801</v>
      </c>
    </row>
    <row r="1018" spans="1:10" x14ac:dyDescent="0.4">
      <c r="A1018" s="12" t="s">
        <v>2164</v>
      </c>
      <c r="B1018" s="8" t="s">
        <v>2165</v>
      </c>
      <c r="C1018" s="12"/>
      <c r="D1018" s="20">
        <f t="shared" si="60"/>
        <v>37.593984962406012</v>
      </c>
      <c r="E1018" s="20">
        <f t="shared" si="61"/>
        <v>62.406015037593988</v>
      </c>
      <c r="F1018" s="14">
        <v>2.66</v>
      </c>
      <c r="G1018" s="15">
        <f t="shared" si="62"/>
        <v>2.66</v>
      </c>
      <c r="H1018" s="8" t="str">
        <f t="shared" si="63"/>
        <v>Yes</v>
      </c>
      <c r="I1018" s="23">
        <v>2</v>
      </c>
      <c r="J1018" s="12" t="s">
        <v>4802</v>
      </c>
    </row>
    <row r="1019" spans="1:10" x14ac:dyDescent="0.4">
      <c r="A1019" s="12" t="s">
        <v>2166</v>
      </c>
      <c r="B1019" s="8" t="s">
        <v>2167</v>
      </c>
      <c r="C1019" s="12"/>
      <c r="D1019" s="20">
        <f t="shared" si="60"/>
        <v>30.03003003003003</v>
      </c>
      <c r="E1019" s="20">
        <f t="shared" si="61"/>
        <v>69.969969969969966</v>
      </c>
      <c r="F1019" s="14">
        <v>3.33</v>
      </c>
      <c r="G1019" s="15">
        <f t="shared" si="62"/>
        <v>3.33</v>
      </c>
      <c r="H1019" s="8" t="str">
        <f t="shared" si="63"/>
        <v>Yes</v>
      </c>
      <c r="I1019" s="23">
        <v>10</v>
      </c>
      <c r="J1019" s="12" t="s">
        <v>4803</v>
      </c>
    </row>
    <row r="1020" spans="1:10" x14ac:dyDescent="0.4">
      <c r="A1020" s="12" t="s">
        <v>2168</v>
      </c>
      <c r="B1020" s="8" t="s">
        <v>2169</v>
      </c>
      <c r="C1020" s="12"/>
      <c r="D1020" s="20">
        <f t="shared" si="60"/>
        <v>40</v>
      </c>
      <c r="E1020" s="20">
        <f t="shared" si="61"/>
        <v>60</v>
      </c>
      <c r="F1020" s="14">
        <v>2.5</v>
      </c>
      <c r="G1020" s="15">
        <f t="shared" si="62"/>
        <v>2.5</v>
      </c>
      <c r="H1020" s="8" t="str">
        <f t="shared" si="63"/>
        <v>Yes</v>
      </c>
      <c r="I1020" s="23">
        <v>1</v>
      </c>
      <c r="J1020" s="12" t="s">
        <v>4804</v>
      </c>
    </row>
    <row r="1021" spans="1:10" x14ac:dyDescent="0.4">
      <c r="A1021" s="16" t="s">
        <v>2170</v>
      </c>
      <c r="B1021" s="9" t="s">
        <v>2171</v>
      </c>
      <c r="C1021" s="16"/>
      <c r="D1021" s="21">
        <f t="shared" si="60"/>
        <v>100</v>
      </c>
      <c r="E1021" s="21">
        <f t="shared" si="61"/>
        <v>0</v>
      </c>
      <c r="F1021" s="18">
        <v>1</v>
      </c>
      <c r="G1021" s="19">
        <f t="shared" si="62"/>
        <v>1</v>
      </c>
      <c r="H1021" s="9" t="str">
        <f t="shared" si="63"/>
        <v>No — 0% funding</v>
      </c>
      <c r="I1021" s="22">
        <v>0.1</v>
      </c>
      <c r="J1021" s="16" t="s">
        <v>4805</v>
      </c>
    </row>
    <row r="1022" spans="1:10" x14ac:dyDescent="0.4">
      <c r="A1022" s="16" t="s">
        <v>2172</v>
      </c>
      <c r="B1022" s="9" t="s">
        <v>2173</v>
      </c>
      <c r="C1022" s="16"/>
      <c r="D1022" s="21">
        <f t="shared" si="60"/>
        <v>100</v>
      </c>
      <c r="E1022" s="21">
        <f t="shared" si="61"/>
        <v>0</v>
      </c>
      <c r="F1022" s="18">
        <v>1</v>
      </c>
      <c r="G1022" s="19">
        <f t="shared" si="62"/>
        <v>1</v>
      </c>
      <c r="H1022" s="9" t="str">
        <f t="shared" si="63"/>
        <v>No — 0% funding</v>
      </c>
      <c r="I1022" s="22">
        <v>0.1</v>
      </c>
      <c r="J1022" s="16" t="s">
        <v>4806</v>
      </c>
    </row>
    <row r="1023" spans="1:10" x14ac:dyDescent="0.4">
      <c r="A1023" s="16" t="s">
        <v>2174</v>
      </c>
      <c r="B1023" s="9" t="s">
        <v>2175</v>
      </c>
      <c r="C1023" s="16"/>
      <c r="D1023" s="21">
        <f t="shared" si="60"/>
        <v>100</v>
      </c>
      <c r="E1023" s="21">
        <f t="shared" si="61"/>
        <v>0</v>
      </c>
      <c r="F1023" s="18">
        <v>1</v>
      </c>
      <c r="G1023" s="19">
        <f t="shared" si="62"/>
        <v>1</v>
      </c>
      <c r="H1023" s="9" t="str">
        <f t="shared" si="63"/>
        <v>No — 0% funding</v>
      </c>
      <c r="I1023" s="22">
        <v>0.1</v>
      </c>
      <c r="J1023" s="16" t="s">
        <v>4807</v>
      </c>
    </row>
    <row r="1024" spans="1:10" x14ac:dyDescent="0.4">
      <c r="A1024" s="16" t="s">
        <v>2176</v>
      </c>
      <c r="B1024" s="9" t="s">
        <v>2177</v>
      </c>
      <c r="C1024" s="16"/>
      <c r="D1024" s="21">
        <f t="shared" si="60"/>
        <v>100</v>
      </c>
      <c r="E1024" s="21">
        <f t="shared" si="61"/>
        <v>0</v>
      </c>
      <c r="F1024" s="18">
        <v>1</v>
      </c>
      <c r="G1024" s="19">
        <f t="shared" si="62"/>
        <v>1</v>
      </c>
      <c r="H1024" s="9" t="str">
        <f t="shared" si="63"/>
        <v>No — 0% funding</v>
      </c>
      <c r="I1024" s="22">
        <v>0.1</v>
      </c>
      <c r="J1024" s="16" t="s">
        <v>4808</v>
      </c>
    </row>
    <row r="1025" spans="1:10" x14ac:dyDescent="0.4">
      <c r="A1025" s="16" t="s">
        <v>2178</v>
      </c>
      <c r="B1025" s="9" t="s">
        <v>2179</v>
      </c>
      <c r="C1025" s="16"/>
      <c r="D1025" s="21">
        <f t="shared" si="60"/>
        <v>100</v>
      </c>
      <c r="E1025" s="21">
        <f t="shared" si="61"/>
        <v>0</v>
      </c>
      <c r="F1025" s="18">
        <v>1</v>
      </c>
      <c r="G1025" s="19">
        <f t="shared" si="62"/>
        <v>1</v>
      </c>
      <c r="H1025" s="9" t="str">
        <f t="shared" si="63"/>
        <v>No — 0% funding</v>
      </c>
      <c r="I1025" s="22">
        <v>1</v>
      </c>
      <c r="J1025" s="16" t="s">
        <v>4809</v>
      </c>
    </row>
    <row r="1026" spans="1:10" x14ac:dyDescent="0.4">
      <c r="A1026" s="16" t="s">
        <v>2180</v>
      </c>
      <c r="B1026" s="9" t="s">
        <v>2181</v>
      </c>
      <c r="C1026" s="16"/>
      <c r="D1026" s="21">
        <f t="shared" si="60"/>
        <v>100</v>
      </c>
      <c r="E1026" s="21">
        <f t="shared" si="61"/>
        <v>0</v>
      </c>
      <c r="F1026" s="18">
        <v>1</v>
      </c>
      <c r="G1026" s="19">
        <f t="shared" si="62"/>
        <v>1</v>
      </c>
      <c r="H1026" s="9" t="str">
        <f t="shared" si="63"/>
        <v>No — 0% funding</v>
      </c>
      <c r="I1026" s="22">
        <v>0.1</v>
      </c>
      <c r="J1026" s="16" t="s">
        <v>4810</v>
      </c>
    </row>
    <row r="1027" spans="1:10" x14ac:dyDescent="0.4">
      <c r="A1027" s="16" t="s">
        <v>2182</v>
      </c>
      <c r="B1027" s="9" t="s">
        <v>2183</v>
      </c>
      <c r="C1027" s="16"/>
      <c r="D1027" s="21">
        <f t="shared" si="60"/>
        <v>100</v>
      </c>
      <c r="E1027" s="21">
        <f t="shared" si="61"/>
        <v>0</v>
      </c>
      <c r="F1027" s="18">
        <v>1</v>
      </c>
      <c r="G1027" s="19">
        <f t="shared" si="62"/>
        <v>1</v>
      </c>
      <c r="H1027" s="9" t="str">
        <f t="shared" si="63"/>
        <v>No — 0% funding</v>
      </c>
      <c r="I1027" s="22">
        <v>0.1</v>
      </c>
      <c r="J1027" s="16" t="s">
        <v>4811</v>
      </c>
    </row>
    <row r="1028" spans="1:10" x14ac:dyDescent="0.4">
      <c r="A1028" s="12" t="s">
        <v>2186</v>
      </c>
      <c r="B1028" s="8" t="s">
        <v>2187</v>
      </c>
      <c r="C1028" s="12"/>
      <c r="D1028" s="20">
        <f t="shared" si="60"/>
        <v>25.188916876574307</v>
      </c>
      <c r="E1028" s="20">
        <f t="shared" si="61"/>
        <v>74.811083123425689</v>
      </c>
      <c r="F1028" s="14">
        <v>3.97</v>
      </c>
      <c r="G1028" s="15">
        <f t="shared" si="62"/>
        <v>3.97</v>
      </c>
      <c r="H1028" s="8" t="str">
        <f t="shared" si="63"/>
        <v>Yes</v>
      </c>
      <c r="I1028" s="23">
        <v>50</v>
      </c>
      <c r="J1028" s="12" t="s">
        <v>4812</v>
      </c>
    </row>
    <row r="1029" spans="1:10" x14ac:dyDescent="0.4">
      <c r="A1029" s="12" t="s">
        <v>2188</v>
      </c>
      <c r="B1029" s="8" t="s">
        <v>2189</v>
      </c>
      <c r="C1029" s="12"/>
      <c r="D1029" s="20">
        <f t="shared" si="60"/>
        <v>40</v>
      </c>
      <c r="E1029" s="20">
        <f t="shared" si="61"/>
        <v>60</v>
      </c>
      <c r="F1029" s="14">
        <v>2.5</v>
      </c>
      <c r="G1029" s="15">
        <f t="shared" si="62"/>
        <v>2.5</v>
      </c>
      <c r="H1029" s="8" t="str">
        <f t="shared" si="63"/>
        <v>Yes</v>
      </c>
      <c r="I1029" s="23">
        <v>1</v>
      </c>
      <c r="J1029" s="12" t="s">
        <v>4813</v>
      </c>
    </row>
    <row r="1030" spans="1:10" x14ac:dyDescent="0.4">
      <c r="A1030" s="16" t="s">
        <v>2190</v>
      </c>
      <c r="B1030" s="9" t="s">
        <v>2191</v>
      </c>
      <c r="C1030" s="16"/>
      <c r="D1030" s="21">
        <f t="shared" ref="D1030:D1093" si="64">IFERROR(100/F1030,"")</f>
        <v>100</v>
      </c>
      <c r="E1030" s="21">
        <f t="shared" ref="E1030:E1093" si="65">100-D1030</f>
        <v>0</v>
      </c>
      <c r="F1030" s="18">
        <v>1</v>
      </c>
      <c r="G1030" s="19">
        <f t="shared" ref="G1030:G1093" si="66">IFERROR(100/D1030,"")</f>
        <v>1</v>
      </c>
      <c r="H1030" s="9" t="str">
        <f t="shared" ref="H1030:H1093" si="67">IF(E1030&gt;0,"Yes","No — 0% funding")</f>
        <v>No — 0% funding</v>
      </c>
      <c r="I1030" s="22">
        <v>0.1</v>
      </c>
      <c r="J1030" s="16" t="s">
        <v>4814</v>
      </c>
    </row>
    <row r="1031" spans="1:10" x14ac:dyDescent="0.4">
      <c r="A1031" s="16" t="s">
        <v>4815</v>
      </c>
      <c r="B1031" s="16"/>
      <c r="C1031" s="16"/>
      <c r="D1031" s="21">
        <f t="shared" si="64"/>
        <v>100</v>
      </c>
      <c r="E1031" s="21">
        <f t="shared" si="65"/>
        <v>0</v>
      </c>
      <c r="F1031" s="18">
        <v>1</v>
      </c>
      <c r="G1031" s="19">
        <f t="shared" si="66"/>
        <v>1</v>
      </c>
      <c r="H1031" s="9" t="str">
        <f t="shared" si="67"/>
        <v>No — 0% funding</v>
      </c>
      <c r="I1031" s="22">
        <v>0.1</v>
      </c>
      <c r="J1031" s="16" t="s">
        <v>4816</v>
      </c>
    </row>
    <row r="1032" spans="1:10" x14ac:dyDescent="0.4">
      <c r="A1032" s="16" t="s">
        <v>2192</v>
      </c>
      <c r="B1032" s="9" t="s">
        <v>2193</v>
      </c>
      <c r="C1032" s="16"/>
      <c r="D1032" s="21">
        <f t="shared" si="64"/>
        <v>100</v>
      </c>
      <c r="E1032" s="21">
        <f t="shared" si="65"/>
        <v>0</v>
      </c>
      <c r="F1032" s="18">
        <v>1</v>
      </c>
      <c r="G1032" s="19">
        <f t="shared" si="66"/>
        <v>1</v>
      </c>
      <c r="H1032" s="9" t="str">
        <f t="shared" si="67"/>
        <v>No — 0% funding</v>
      </c>
      <c r="I1032" s="22">
        <v>0.1</v>
      </c>
      <c r="J1032" s="16" t="s">
        <v>4817</v>
      </c>
    </row>
    <row r="1033" spans="1:10" x14ac:dyDescent="0.4">
      <c r="A1033" s="12" t="s">
        <v>2194</v>
      </c>
      <c r="B1033" s="8" t="s">
        <v>2195</v>
      </c>
      <c r="C1033" s="12"/>
      <c r="D1033" s="20">
        <f t="shared" si="64"/>
        <v>26.737967914438499</v>
      </c>
      <c r="E1033" s="20">
        <f t="shared" si="65"/>
        <v>73.262032085561501</v>
      </c>
      <c r="F1033" s="14">
        <v>3.74</v>
      </c>
      <c r="G1033" s="15">
        <f t="shared" si="66"/>
        <v>3.7400000000000007</v>
      </c>
      <c r="H1033" s="8" t="str">
        <f t="shared" si="67"/>
        <v>Yes</v>
      </c>
      <c r="I1033" s="23">
        <v>25</v>
      </c>
      <c r="J1033" s="12" t="s">
        <v>4818</v>
      </c>
    </row>
    <row r="1034" spans="1:10" x14ac:dyDescent="0.4">
      <c r="A1034" s="12" t="s">
        <v>2196</v>
      </c>
      <c r="B1034" s="8" t="s">
        <v>2197</v>
      </c>
      <c r="C1034" s="12"/>
      <c r="D1034" s="20">
        <f t="shared" si="64"/>
        <v>33.11258278145695</v>
      </c>
      <c r="E1034" s="20">
        <f t="shared" si="65"/>
        <v>66.88741721854305</v>
      </c>
      <c r="F1034" s="14">
        <v>3.02</v>
      </c>
      <c r="G1034" s="15">
        <f t="shared" si="66"/>
        <v>3.0200000000000005</v>
      </c>
      <c r="H1034" s="8" t="str">
        <f t="shared" si="67"/>
        <v>Yes</v>
      </c>
      <c r="I1034" s="23">
        <v>10</v>
      </c>
      <c r="J1034" s="12" t="s">
        <v>4819</v>
      </c>
    </row>
    <row r="1035" spans="1:10" x14ac:dyDescent="0.4">
      <c r="A1035" s="12" t="s">
        <v>2198</v>
      </c>
      <c r="B1035" s="8" t="s">
        <v>2199</v>
      </c>
      <c r="C1035" s="12"/>
      <c r="D1035" s="20">
        <f t="shared" si="64"/>
        <v>27.70083102493075</v>
      </c>
      <c r="E1035" s="20">
        <f t="shared" si="65"/>
        <v>72.29916897506925</v>
      </c>
      <c r="F1035" s="14">
        <v>3.61</v>
      </c>
      <c r="G1035" s="15">
        <f t="shared" si="66"/>
        <v>3.61</v>
      </c>
      <c r="H1035" s="8" t="str">
        <f t="shared" si="67"/>
        <v>Yes</v>
      </c>
      <c r="I1035" s="23">
        <v>25</v>
      </c>
      <c r="J1035" s="12" t="s">
        <v>4820</v>
      </c>
    </row>
    <row r="1036" spans="1:10" x14ac:dyDescent="0.4">
      <c r="A1036" s="12" t="s">
        <v>2200</v>
      </c>
      <c r="B1036" s="8" t="s">
        <v>2201</v>
      </c>
      <c r="C1036" s="12"/>
      <c r="D1036" s="20">
        <f t="shared" si="64"/>
        <v>25</v>
      </c>
      <c r="E1036" s="20">
        <f t="shared" si="65"/>
        <v>75</v>
      </c>
      <c r="F1036" s="14">
        <v>4</v>
      </c>
      <c r="G1036" s="15">
        <f t="shared" si="66"/>
        <v>4</v>
      </c>
      <c r="H1036" s="8" t="str">
        <f t="shared" si="67"/>
        <v>Yes</v>
      </c>
      <c r="I1036" s="23">
        <v>25</v>
      </c>
      <c r="J1036" s="12" t="s">
        <v>4821</v>
      </c>
    </row>
    <row r="1037" spans="1:10" x14ac:dyDescent="0.4">
      <c r="A1037" s="12" t="s">
        <v>2202</v>
      </c>
      <c r="B1037" s="8" t="s">
        <v>2203</v>
      </c>
      <c r="C1037" s="12"/>
      <c r="D1037" s="20">
        <f t="shared" si="64"/>
        <v>34.482758620689658</v>
      </c>
      <c r="E1037" s="20">
        <f t="shared" si="65"/>
        <v>65.517241379310349</v>
      </c>
      <c r="F1037" s="14">
        <v>2.9</v>
      </c>
      <c r="G1037" s="15">
        <f t="shared" si="66"/>
        <v>2.9</v>
      </c>
      <c r="H1037" s="8" t="str">
        <f t="shared" si="67"/>
        <v>Yes</v>
      </c>
      <c r="I1037" s="23">
        <v>5</v>
      </c>
      <c r="J1037" s="12" t="s">
        <v>4822</v>
      </c>
    </row>
    <row r="1038" spans="1:10" x14ac:dyDescent="0.4">
      <c r="A1038" s="12" t="s">
        <v>2204</v>
      </c>
      <c r="B1038" s="8" t="s">
        <v>2205</v>
      </c>
      <c r="C1038" s="12"/>
      <c r="D1038" s="20">
        <f t="shared" si="64"/>
        <v>31.746031746031747</v>
      </c>
      <c r="E1038" s="20">
        <f t="shared" si="65"/>
        <v>68.253968253968253</v>
      </c>
      <c r="F1038" s="14">
        <v>3.15</v>
      </c>
      <c r="G1038" s="15">
        <f t="shared" si="66"/>
        <v>3.15</v>
      </c>
      <c r="H1038" s="8" t="str">
        <f t="shared" si="67"/>
        <v>Yes</v>
      </c>
      <c r="I1038" s="23">
        <v>25</v>
      </c>
      <c r="J1038" s="12" t="s">
        <v>4823</v>
      </c>
    </row>
    <row r="1039" spans="1:10" x14ac:dyDescent="0.4">
      <c r="A1039" s="16" t="s">
        <v>2206</v>
      </c>
      <c r="B1039" s="9" t="s">
        <v>2207</v>
      </c>
      <c r="C1039" s="16"/>
      <c r="D1039" s="21">
        <f t="shared" si="64"/>
        <v>100</v>
      </c>
      <c r="E1039" s="21">
        <f t="shared" si="65"/>
        <v>0</v>
      </c>
      <c r="F1039" s="18">
        <v>1</v>
      </c>
      <c r="G1039" s="19">
        <f t="shared" si="66"/>
        <v>1</v>
      </c>
      <c r="H1039" s="9" t="str">
        <f t="shared" si="67"/>
        <v>No — 0% funding</v>
      </c>
      <c r="I1039" s="22">
        <v>0.1</v>
      </c>
      <c r="J1039" s="16" t="s">
        <v>4824</v>
      </c>
    </row>
    <row r="1040" spans="1:10" x14ac:dyDescent="0.4">
      <c r="A1040" s="16" t="s">
        <v>2208</v>
      </c>
      <c r="B1040" s="9" t="s">
        <v>2209</v>
      </c>
      <c r="C1040" s="16"/>
      <c r="D1040" s="21">
        <f t="shared" si="64"/>
        <v>100</v>
      </c>
      <c r="E1040" s="21">
        <f t="shared" si="65"/>
        <v>0</v>
      </c>
      <c r="F1040" s="18">
        <v>1</v>
      </c>
      <c r="G1040" s="19">
        <f t="shared" si="66"/>
        <v>1</v>
      </c>
      <c r="H1040" s="9" t="str">
        <f t="shared" si="67"/>
        <v>No — 0% funding</v>
      </c>
      <c r="I1040" s="22">
        <v>0.1</v>
      </c>
      <c r="J1040" s="16" t="s">
        <v>4825</v>
      </c>
    </row>
    <row r="1041" spans="1:10" x14ac:dyDescent="0.4">
      <c r="A1041" s="12" t="s">
        <v>2210</v>
      </c>
      <c r="B1041" s="8" t="s">
        <v>2211</v>
      </c>
      <c r="C1041" s="12"/>
      <c r="D1041" s="20">
        <f t="shared" si="64"/>
        <v>33.444816053511701</v>
      </c>
      <c r="E1041" s="20">
        <f t="shared" si="65"/>
        <v>66.555183946488299</v>
      </c>
      <c r="F1041" s="14">
        <v>2.99</v>
      </c>
      <c r="G1041" s="15">
        <f t="shared" si="66"/>
        <v>2.99</v>
      </c>
      <c r="H1041" s="8" t="str">
        <f t="shared" si="67"/>
        <v>Yes</v>
      </c>
      <c r="I1041" s="23">
        <v>10</v>
      </c>
      <c r="J1041" s="12" t="s">
        <v>4826</v>
      </c>
    </row>
    <row r="1042" spans="1:10" x14ac:dyDescent="0.4">
      <c r="A1042" s="12" t="s">
        <v>2212</v>
      </c>
      <c r="B1042" s="8" t="s">
        <v>2213</v>
      </c>
      <c r="C1042" s="12"/>
      <c r="D1042" s="20">
        <f t="shared" si="64"/>
        <v>30.03003003003003</v>
      </c>
      <c r="E1042" s="20">
        <f t="shared" si="65"/>
        <v>69.969969969969966</v>
      </c>
      <c r="F1042" s="14">
        <v>3.33</v>
      </c>
      <c r="G1042" s="15">
        <f t="shared" si="66"/>
        <v>3.33</v>
      </c>
      <c r="H1042" s="8" t="str">
        <f t="shared" si="67"/>
        <v>Yes</v>
      </c>
      <c r="I1042" s="23">
        <v>10</v>
      </c>
      <c r="J1042" s="12" t="s">
        <v>4827</v>
      </c>
    </row>
    <row r="1043" spans="1:10" x14ac:dyDescent="0.4">
      <c r="A1043" s="12" t="s">
        <v>2214</v>
      </c>
      <c r="B1043" s="8" t="s">
        <v>2215</v>
      </c>
      <c r="C1043" s="12"/>
      <c r="D1043" s="20">
        <f t="shared" si="64"/>
        <v>31.25</v>
      </c>
      <c r="E1043" s="20">
        <f t="shared" si="65"/>
        <v>68.75</v>
      </c>
      <c r="F1043" s="14">
        <v>3.2</v>
      </c>
      <c r="G1043" s="15">
        <f t="shared" si="66"/>
        <v>3.2</v>
      </c>
      <c r="H1043" s="8" t="str">
        <f t="shared" si="67"/>
        <v>Yes</v>
      </c>
      <c r="I1043" s="23">
        <v>10</v>
      </c>
      <c r="J1043" s="12" t="s">
        <v>4828</v>
      </c>
    </row>
    <row r="1044" spans="1:10" x14ac:dyDescent="0.4">
      <c r="A1044" s="16" t="s">
        <v>2216</v>
      </c>
      <c r="B1044" s="9" t="s">
        <v>2217</v>
      </c>
      <c r="C1044" s="16"/>
      <c r="D1044" s="21">
        <f t="shared" si="64"/>
        <v>100</v>
      </c>
      <c r="E1044" s="21">
        <f t="shared" si="65"/>
        <v>0</v>
      </c>
      <c r="F1044" s="18">
        <v>1</v>
      </c>
      <c r="G1044" s="19">
        <f t="shared" si="66"/>
        <v>1</v>
      </c>
      <c r="H1044" s="9" t="str">
        <f t="shared" si="67"/>
        <v>No — 0% funding</v>
      </c>
      <c r="I1044" s="22">
        <v>0.1</v>
      </c>
      <c r="J1044" s="16" t="s">
        <v>4829</v>
      </c>
    </row>
    <row r="1045" spans="1:10" x14ac:dyDescent="0.4">
      <c r="A1045" s="16" t="s">
        <v>2218</v>
      </c>
      <c r="B1045" s="9" t="s">
        <v>2219</v>
      </c>
      <c r="C1045" s="16"/>
      <c r="D1045" s="21">
        <f t="shared" si="64"/>
        <v>100</v>
      </c>
      <c r="E1045" s="21">
        <f t="shared" si="65"/>
        <v>0</v>
      </c>
      <c r="F1045" s="18">
        <v>1</v>
      </c>
      <c r="G1045" s="19">
        <f t="shared" si="66"/>
        <v>1</v>
      </c>
      <c r="H1045" s="9" t="str">
        <f t="shared" si="67"/>
        <v>No — 0% funding</v>
      </c>
      <c r="I1045" s="22">
        <v>0.1</v>
      </c>
      <c r="J1045" s="16" t="s">
        <v>4830</v>
      </c>
    </row>
    <row r="1046" spans="1:10" x14ac:dyDescent="0.4">
      <c r="A1046" s="16" t="s">
        <v>2220</v>
      </c>
      <c r="B1046" s="9" t="s">
        <v>2221</v>
      </c>
      <c r="C1046" s="16"/>
      <c r="D1046" s="21">
        <f t="shared" si="64"/>
        <v>100</v>
      </c>
      <c r="E1046" s="21">
        <f t="shared" si="65"/>
        <v>0</v>
      </c>
      <c r="F1046" s="18">
        <v>1</v>
      </c>
      <c r="G1046" s="19">
        <f t="shared" si="66"/>
        <v>1</v>
      </c>
      <c r="H1046" s="9" t="str">
        <f t="shared" si="67"/>
        <v>No — 0% funding</v>
      </c>
      <c r="I1046" s="22">
        <v>0.1</v>
      </c>
      <c r="J1046" s="16" t="s">
        <v>4831</v>
      </c>
    </row>
    <row r="1047" spans="1:10" x14ac:dyDescent="0.4">
      <c r="A1047" s="16" t="s">
        <v>2222</v>
      </c>
      <c r="B1047" s="9" t="s">
        <v>2223</v>
      </c>
      <c r="C1047" s="16"/>
      <c r="D1047" s="21">
        <f t="shared" si="64"/>
        <v>100</v>
      </c>
      <c r="E1047" s="21">
        <f t="shared" si="65"/>
        <v>0</v>
      </c>
      <c r="F1047" s="18">
        <v>1</v>
      </c>
      <c r="G1047" s="19">
        <f t="shared" si="66"/>
        <v>1</v>
      </c>
      <c r="H1047" s="9" t="str">
        <f t="shared" si="67"/>
        <v>No — 0% funding</v>
      </c>
      <c r="I1047" s="22">
        <v>0.1</v>
      </c>
      <c r="J1047" s="16" t="s">
        <v>4832</v>
      </c>
    </row>
    <row r="1048" spans="1:10" x14ac:dyDescent="0.4">
      <c r="A1048" s="12" t="s">
        <v>2224</v>
      </c>
      <c r="B1048" s="8" t="s">
        <v>2225</v>
      </c>
      <c r="C1048" s="12"/>
      <c r="D1048" s="20">
        <f t="shared" si="64"/>
        <v>36.764705882352942</v>
      </c>
      <c r="E1048" s="20">
        <f t="shared" si="65"/>
        <v>63.235294117647058</v>
      </c>
      <c r="F1048" s="14">
        <v>2.72</v>
      </c>
      <c r="G1048" s="15">
        <f t="shared" si="66"/>
        <v>2.7199999999999998</v>
      </c>
      <c r="H1048" s="8" t="str">
        <f t="shared" si="67"/>
        <v>Yes</v>
      </c>
      <c r="I1048" s="23">
        <v>2</v>
      </c>
      <c r="J1048" s="12" t="s">
        <v>4833</v>
      </c>
    </row>
    <row r="1049" spans="1:10" x14ac:dyDescent="0.4">
      <c r="A1049" s="12" t="s">
        <v>2226</v>
      </c>
      <c r="B1049" s="8" t="s">
        <v>2227</v>
      </c>
      <c r="C1049" s="12"/>
      <c r="D1049" s="20">
        <f t="shared" si="64"/>
        <v>37.453183520599254</v>
      </c>
      <c r="E1049" s="20">
        <f t="shared" si="65"/>
        <v>62.546816479400746</v>
      </c>
      <c r="F1049" s="14">
        <v>2.67</v>
      </c>
      <c r="G1049" s="15">
        <f t="shared" si="66"/>
        <v>2.67</v>
      </c>
      <c r="H1049" s="8" t="str">
        <f t="shared" si="67"/>
        <v>Yes</v>
      </c>
      <c r="I1049" s="23">
        <v>2</v>
      </c>
      <c r="J1049" s="12" t="s">
        <v>4834</v>
      </c>
    </row>
    <row r="1050" spans="1:10" x14ac:dyDescent="0.4">
      <c r="A1050" s="16" t="s">
        <v>2228</v>
      </c>
      <c r="B1050" s="9" t="s">
        <v>2229</v>
      </c>
      <c r="C1050" s="16"/>
      <c r="D1050" s="21">
        <f t="shared" si="64"/>
        <v>100</v>
      </c>
      <c r="E1050" s="21">
        <f t="shared" si="65"/>
        <v>0</v>
      </c>
      <c r="F1050" s="18">
        <v>1</v>
      </c>
      <c r="G1050" s="19">
        <f t="shared" si="66"/>
        <v>1</v>
      </c>
      <c r="H1050" s="9" t="str">
        <f t="shared" si="67"/>
        <v>No — 0% funding</v>
      </c>
      <c r="I1050" s="22">
        <v>0.1</v>
      </c>
      <c r="J1050" s="16" t="s">
        <v>4835</v>
      </c>
    </row>
    <row r="1051" spans="1:10" x14ac:dyDescent="0.4">
      <c r="A1051" s="12" t="s">
        <v>2230</v>
      </c>
      <c r="B1051" s="8" t="s">
        <v>2231</v>
      </c>
      <c r="C1051" s="12"/>
      <c r="D1051" s="20">
        <f t="shared" si="64"/>
        <v>34.965034965034967</v>
      </c>
      <c r="E1051" s="20">
        <f t="shared" si="65"/>
        <v>65.03496503496504</v>
      </c>
      <c r="F1051" s="14">
        <v>2.86</v>
      </c>
      <c r="G1051" s="15">
        <f t="shared" si="66"/>
        <v>2.86</v>
      </c>
      <c r="H1051" s="8" t="str">
        <f t="shared" si="67"/>
        <v>Yes</v>
      </c>
      <c r="I1051" s="23">
        <v>2</v>
      </c>
      <c r="J1051" s="12" t="s">
        <v>4836</v>
      </c>
    </row>
    <row r="1052" spans="1:10" x14ac:dyDescent="0.4">
      <c r="A1052" s="12" t="s">
        <v>2232</v>
      </c>
      <c r="B1052" s="8" t="s">
        <v>2233</v>
      </c>
      <c r="C1052" s="12"/>
      <c r="D1052" s="20">
        <f t="shared" si="64"/>
        <v>20</v>
      </c>
      <c r="E1052" s="20">
        <f t="shared" si="65"/>
        <v>80</v>
      </c>
      <c r="F1052" s="14">
        <v>5</v>
      </c>
      <c r="G1052" s="15">
        <f t="shared" si="66"/>
        <v>5</v>
      </c>
      <c r="H1052" s="8" t="str">
        <f t="shared" si="67"/>
        <v>Yes</v>
      </c>
      <c r="I1052" s="23">
        <v>75</v>
      </c>
      <c r="J1052" s="12" t="s">
        <v>4837</v>
      </c>
    </row>
    <row r="1053" spans="1:10" x14ac:dyDescent="0.4">
      <c r="A1053" s="12" t="s">
        <v>2234</v>
      </c>
      <c r="B1053" s="8" t="s">
        <v>2235</v>
      </c>
      <c r="C1053" s="12"/>
      <c r="D1053" s="20">
        <f t="shared" si="64"/>
        <v>20</v>
      </c>
      <c r="E1053" s="20">
        <f t="shared" si="65"/>
        <v>80</v>
      </c>
      <c r="F1053" s="14">
        <v>5</v>
      </c>
      <c r="G1053" s="15">
        <f t="shared" si="66"/>
        <v>5</v>
      </c>
      <c r="H1053" s="8" t="str">
        <f t="shared" si="67"/>
        <v>Yes</v>
      </c>
      <c r="I1053" s="23">
        <v>1</v>
      </c>
      <c r="J1053" s="12" t="s">
        <v>4838</v>
      </c>
    </row>
    <row r="1054" spans="1:10" x14ac:dyDescent="0.4">
      <c r="A1054" s="12" t="s">
        <v>2236</v>
      </c>
      <c r="B1054" s="8" t="s">
        <v>2237</v>
      </c>
      <c r="C1054" s="12"/>
      <c r="D1054" s="20">
        <f t="shared" si="64"/>
        <v>40.816326530612244</v>
      </c>
      <c r="E1054" s="20">
        <f t="shared" si="65"/>
        <v>59.183673469387756</v>
      </c>
      <c r="F1054" s="14">
        <v>2.4500000000000002</v>
      </c>
      <c r="G1054" s="15">
        <f t="shared" si="66"/>
        <v>2.4500000000000002</v>
      </c>
      <c r="H1054" s="8" t="str">
        <f t="shared" si="67"/>
        <v>Yes</v>
      </c>
      <c r="I1054" s="23">
        <v>5</v>
      </c>
      <c r="J1054" s="12" t="s">
        <v>4839</v>
      </c>
    </row>
    <row r="1055" spans="1:10" x14ac:dyDescent="0.4">
      <c r="A1055" s="12" t="s">
        <v>2238</v>
      </c>
      <c r="B1055" s="8" t="s">
        <v>2239</v>
      </c>
      <c r="C1055" s="12"/>
      <c r="D1055" s="20">
        <f t="shared" si="64"/>
        <v>34.965034965034967</v>
      </c>
      <c r="E1055" s="20">
        <f t="shared" si="65"/>
        <v>65.03496503496504</v>
      </c>
      <c r="F1055" s="14">
        <v>2.86</v>
      </c>
      <c r="G1055" s="15">
        <f t="shared" si="66"/>
        <v>2.86</v>
      </c>
      <c r="H1055" s="8" t="str">
        <f t="shared" si="67"/>
        <v>Yes</v>
      </c>
      <c r="I1055" s="23">
        <v>2</v>
      </c>
      <c r="J1055" s="12" t="s">
        <v>4840</v>
      </c>
    </row>
    <row r="1056" spans="1:10" x14ac:dyDescent="0.4">
      <c r="A1056" s="12" t="s">
        <v>2240</v>
      </c>
      <c r="B1056" s="8" t="s">
        <v>2241</v>
      </c>
      <c r="C1056" s="12"/>
      <c r="D1056" s="20">
        <f t="shared" si="64"/>
        <v>35.714285714285715</v>
      </c>
      <c r="E1056" s="20">
        <f t="shared" si="65"/>
        <v>64.285714285714278</v>
      </c>
      <c r="F1056" s="14">
        <v>2.8</v>
      </c>
      <c r="G1056" s="15">
        <f t="shared" si="66"/>
        <v>2.8</v>
      </c>
      <c r="H1056" s="8" t="str">
        <f t="shared" si="67"/>
        <v>Yes</v>
      </c>
      <c r="I1056" s="23">
        <v>5</v>
      </c>
      <c r="J1056" s="12" t="s">
        <v>4841</v>
      </c>
    </row>
    <row r="1057" spans="1:10" x14ac:dyDescent="0.4">
      <c r="A1057" s="12" t="s">
        <v>2242</v>
      </c>
      <c r="B1057" s="8" t="s">
        <v>2243</v>
      </c>
      <c r="C1057" s="12"/>
      <c r="D1057" s="20">
        <f t="shared" si="64"/>
        <v>40.650406504065039</v>
      </c>
      <c r="E1057" s="20">
        <f t="shared" si="65"/>
        <v>59.349593495934961</v>
      </c>
      <c r="F1057" s="14">
        <v>2.46</v>
      </c>
      <c r="G1057" s="15">
        <f t="shared" si="66"/>
        <v>2.46</v>
      </c>
      <c r="H1057" s="8" t="str">
        <f t="shared" si="67"/>
        <v>Yes</v>
      </c>
      <c r="I1057" s="23">
        <v>5</v>
      </c>
      <c r="J1057" s="12" t="s">
        <v>4842</v>
      </c>
    </row>
    <row r="1058" spans="1:10" x14ac:dyDescent="0.4">
      <c r="A1058" s="12" t="s">
        <v>2246</v>
      </c>
      <c r="B1058" s="8" t="s">
        <v>2247</v>
      </c>
      <c r="C1058" s="12"/>
      <c r="D1058" s="20">
        <f t="shared" si="64"/>
        <v>20</v>
      </c>
      <c r="E1058" s="20">
        <f t="shared" si="65"/>
        <v>80</v>
      </c>
      <c r="F1058" s="14">
        <v>5</v>
      </c>
      <c r="G1058" s="15">
        <f t="shared" si="66"/>
        <v>5</v>
      </c>
      <c r="H1058" s="8" t="str">
        <f t="shared" si="67"/>
        <v>Yes</v>
      </c>
      <c r="I1058" s="23">
        <v>1</v>
      </c>
      <c r="J1058" s="12" t="s">
        <v>4843</v>
      </c>
    </row>
    <row r="1059" spans="1:10" x14ac:dyDescent="0.4">
      <c r="A1059" s="12" t="s">
        <v>2248</v>
      </c>
      <c r="B1059" s="8" t="s">
        <v>2249</v>
      </c>
      <c r="C1059" s="12"/>
      <c r="D1059" s="20">
        <f t="shared" si="64"/>
        <v>20</v>
      </c>
      <c r="E1059" s="20">
        <f t="shared" si="65"/>
        <v>80</v>
      </c>
      <c r="F1059" s="14">
        <v>5</v>
      </c>
      <c r="G1059" s="15">
        <f t="shared" si="66"/>
        <v>5</v>
      </c>
      <c r="H1059" s="8" t="str">
        <f t="shared" si="67"/>
        <v>Yes</v>
      </c>
      <c r="I1059" s="23">
        <v>1</v>
      </c>
      <c r="J1059" s="12" t="s">
        <v>4844</v>
      </c>
    </row>
    <row r="1060" spans="1:10" x14ac:dyDescent="0.4">
      <c r="A1060" s="12" t="s">
        <v>2250</v>
      </c>
      <c r="B1060" s="8" t="s">
        <v>2251</v>
      </c>
      <c r="C1060" s="12"/>
      <c r="D1060" s="20">
        <f t="shared" si="64"/>
        <v>20</v>
      </c>
      <c r="E1060" s="20">
        <f t="shared" si="65"/>
        <v>80</v>
      </c>
      <c r="F1060" s="14">
        <v>5</v>
      </c>
      <c r="G1060" s="15">
        <f t="shared" si="66"/>
        <v>5</v>
      </c>
      <c r="H1060" s="8" t="str">
        <f t="shared" si="67"/>
        <v>Yes</v>
      </c>
      <c r="I1060" s="23">
        <v>1</v>
      </c>
      <c r="J1060" s="12" t="s">
        <v>4845</v>
      </c>
    </row>
    <row r="1061" spans="1:10" x14ac:dyDescent="0.4">
      <c r="A1061" s="12" t="s">
        <v>2252</v>
      </c>
      <c r="B1061" s="8" t="s">
        <v>2253</v>
      </c>
      <c r="C1061" s="12"/>
      <c r="D1061" s="20">
        <f t="shared" si="64"/>
        <v>40</v>
      </c>
      <c r="E1061" s="20">
        <f t="shared" si="65"/>
        <v>60</v>
      </c>
      <c r="F1061" s="14">
        <v>2.5</v>
      </c>
      <c r="G1061" s="15">
        <f t="shared" si="66"/>
        <v>2.5</v>
      </c>
      <c r="H1061" s="8" t="str">
        <f t="shared" si="67"/>
        <v>Yes</v>
      </c>
      <c r="I1061" s="23">
        <v>1</v>
      </c>
      <c r="J1061" s="12" t="s">
        <v>4846</v>
      </c>
    </row>
    <row r="1062" spans="1:10" x14ac:dyDescent="0.4">
      <c r="A1062" s="16" t="s">
        <v>2254</v>
      </c>
      <c r="B1062" s="9" t="s">
        <v>2255</v>
      </c>
      <c r="C1062" s="16"/>
      <c r="D1062" s="21">
        <f t="shared" si="64"/>
        <v>100</v>
      </c>
      <c r="E1062" s="21">
        <f t="shared" si="65"/>
        <v>0</v>
      </c>
      <c r="F1062" s="18">
        <v>1</v>
      </c>
      <c r="G1062" s="19">
        <f t="shared" si="66"/>
        <v>1</v>
      </c>
      <c r="H1062" s="9" t="str">
        <f t="shared" si="67"/>
        <v>No — 0% funding</v>
      </c>
      <c r="I1062" s="22">
        <v>0.1</v>
      </c>
      <c r="J1062" s="16" t="s">
        <v>4847</v>
      </c>
    </row>
    <row r="1063" spans="1:10" x14ac:dyDescent="0.4">
      <c r="A1063" s="12" t="s">
        <v>2256</v>
      </c>
      <c r="B1063" s="8" t="s">
        <v>2257</v>
      </c>
      <c r="C1063" s="12"/>
      <c r="D1063" s="20">
        <f t="shared" si="64"/>
        <v>29.761904761904763</v>
      </c>
      <c r="E1063" s="20">
        <f t="shared" si="65"/>
        <v>70.238095238095241</v>
      </c>
      <c r="F1063" s="14">
        <v>3.36</v>
      </c>
      <c r="G1063" s="15">
        <f t="shared" si="66"/>
        <v>3.36</v>
      </c>
      <c r="H1063" s="8" t="str">
        <f t="shared" si="67"/>
        <v>Yes</v>
      </c>
      <c r="I1063" s="23">
        <v>25</v>
      </c>
      <c r="J1063" s="12" t="s">
        <v>4848</v>
      </c>
    </row>
    <row r="1064" spans="1:10" x14ac:dyDescent="0.4">
      <c r="A1064" s="12" t="s">
        <v>2258</v>
      </c>
      <c r="B1064" s="8" t="s">
        <v>2259</v>
      </c>
      <c r="C1064" s="12"/>
      <c r="D1064" s="20">
        <f t="shared" si="64"/>
        <v>25</v>
      </c>
      <c r="E1064" s="20">
        <f t="shared" si="65"/>
        <v>75</v>
      </c>
      <c r="F1064" s="14">
        <v>4</v>
      </c>
      <c r="G1064" s="15">
        <f t="shared" si="66"/>
        <v>4</v>
      </c>
      <c r="H1064" s="8" t="str">
        <f t="shared" si="67"/>
        <v>Yes</v>
      </c>
      <c r="I1064" s="23">
        <v>25</v>
      </c>
      <c r="J1064" s="12" t="s">
        <v>4849</v>
      </c>
    </row>
    <row r="1065" spans="1:10" x14ac:dyDescent="0.4">
      <c r="A1065" s="12" t="s">
        <v>2260</v>
      </c>
      <c r="B1065" s="8" t="s">
        <v>2261</v>
      </c>
      <c r="C1065" s="12"/>
      <c r="D1065" s="20">
        <f t="shared" si="64"/>
        <v>36.363636363636367</v>
      </c>
      <c r="E1065" s="20">
        <f t="shared" si="65"/>
        <v>63.636363636363633</v>
      </c>
      <c r="F1065" s="14">
        <v>2.75</v>
      </c>
      <c r="G1065" s="15">
        <f t="shared" si="66"/>
        <v>2.7499999999999996</v>
      </c>
      <c r="H1065" s="8" t="str">
        <f t="shared" si="67"/>
        <v>Yes</v>
      </c>
      <c r="I1065" s="23">
        <v>2</v>
      </c>
      <c r="J1065" s="12" t="s">
        <v>4850</v>
      </c>
    </row>
    <row r="1066" spans="1:10" x14ac:dyDescent="0.4">
      <c r="A1066" s="16" t="s">
        <v>2262</v>
      </c>
      <c r="B1066" s="9" t="s">
        <v>2263</v>
      </c>
      <c r="C1066" s="16"/>
      <c r="D1066" s="21">
        <f t="shared" si="64"/>
        <v>100</v>
      </c>
      <c r="E1066" s="21">
        <f t="shared" si="65"/>
        <v>0</v>
      </c>
      <c r="F1066" s="18">
        <v>1</v>
      </c>
      <c r="G1066" s="19">
        <f t="shared" si="66"/>
        <v>1</v>
      </c>
      <c r="H1066" s="9" t="str">
        <f t="shared" si="67"/>
        <v>No — 0% funding</v>
      </c>
      <c r="I1066" s="22">
        <v>0.1</v>
      </c>
      <c r="J1066" s="16" t="s">
        <v>4851</v>
      </c>
    </row>
    <row r="1067" spans="1:10" x14ac:dyDescent="0.4">
      <c r="A1067" s="12" t="s">
        <v>2264</v>
      </c>
      <c r="B1067" s="8" t="s">
        <v>2265</v>
      </c>
      <c r="C1067" s="12"/>
      <c r="D1067" s="20">
        <f t="shared" si="64"/>
        <v>20</v>
      </c>
      <c r="E1067" s="20">
        <f t="shared" si="65"/>
        <v>80</v>
      </c>
      <c r="F1067" s="14">
        <v>5</v>
      </c>
      <c r="G1067" s="15">
        <f t="shared" si="66"/>
        <v>5</v>
      </c>
      <c r="H1067" s="8" t="str">
        <f t="shared" si="67"/>
        <v>Yes</v>
      </c>
      <c r="I1067" s="23">
        <v>1</v>
      </c>
      <c r="J1067" s="12" t="s">
        <v>4852</v>
      </c>
    </row>
    <row r="1068" spans="1:10" x14ac:dyDescent="0.4">
      <c r="A1068" s="12" t="s">
        <v>2266</v>
      </c>
      <c r="B1068" s="8" t="s">
        <v>2267</v>
      </c>
      <c r="C1068" s="12"/>
      <c r="D1068" s="20">
        <f t="shared" si="64"/>
        <v>20</v>
      </c>
      <c r="E1068" s="20">
        <f t="shared" si="65"/>
        <v>80</v>
      </c>
      <c r="F1068" s="14">
        <v>5</v>
      </c>
      <c r="G1068" s="15">
        <f t="shared" si="66"/>
        <v>5</v>
      </c>
      <c r="H1068" s="8" t="str">
        <f t="shared" si="67"/>
        <v>Yes</v>
      </c>
      <c r="I1068" s="23">
        <v>1</v>
      </c>
      <c r="J1068" s="12" t="s">
        <v>4853</v>
      </c>
    </row>
    <row r="1069" spans="1:10" x14ac:dyDescent="0.4">
      <c r="A1069" s="12" t="s">
        <v>2268</v>
      </c>
      <c r="B1069" s="8" t="s">
        <v>2269</v>
      </c>
      <c r="C1069" s="12"/>
      <c r="D1069" s="20">
        <f t="shared" si="64"/>
        <v>20</v>
      </c>
      <c r="E1069" s="20">
        <f t="shared" si="65"/>
        <v>80</v>
      </c>
      <c r="F1069" s="14">
        <v>5</v>
      </c>
      <c r="G1069" s="15">
        <f t="shared" si="66"/>
        <v>5</v>
      </c>
      <c r="H1069" s="8" t="str">
        <f t="shared" si="67"/>
        <v>Yes</v>
      </c>
      <c r="I1069" s="23">
        <v>1</v>
      </c>
      <c r="J1069" s="12" t="s">
        <v>4854</v>
      </c>
    </row>
    <row r="1070" spans="1:10" x14ac:dyDescent="0.4">
      <c r="A1070" s="12" t="s">
        <v>2272</v>
      </c>
      <c r="B1070" s="8" t="s">
        <v>2273</v>
      </c>
      <c r="C1070" s="12"/>
      <c r="D1070" s="20">
        <f t="shared" si="64"/>
        <v>20</v>
      </c>
      <c r="E1070" s="20">
        <f t="shared" si="65"/>
        <v>80</v>
      </c>
      <c r="F1070" s="14">
        <v>5</v>
      </c>
      <c r="G1070" s="15">
        <f t="shared" si="66"/>
        <v>5</v>
      </c>
      <c r="H1070" s="8" t="str">
        <f t="shared" si="67"/>
        <v>Yes</v>
      </c>
      <c r="I1070" s="23">
        <v>1</v>
      </c>
      <c r="J1070" s="12" t="s">
        <v>4855</v>
      </c>
    </row>
    <row r="1071" spans="1:10" x14ac:dyDescent="0.4">
      <c r="A1071" s="12" t="s">
        <v>2274</v>
      </c>
      <c r="B1071" s="8" t="s">
        <v>2275</v>
      </c>
      <c r="C1071" s="12"/>
      <c r="D1071" s="20">
        <f t="shared" si="64"/>
        <v>20</v>
      </c>
      <c r="E1071" s="20">
        <f t="shared" si="65"/>
        <v>80</v>
      </c>
      <c r="F1071" s="14">
        <v>5</v>
      </c>
      <c r="G1071" s="15">
        <f t="shared" si="66"/>
        <v>5</v>
      </c>
      <c r="H1071" s="8" t="str">
        <f t="shared" si="67"/>
        <v>Yes</v>
      </c>
      <c r="I1071" s="23">
        <v>1</v>
      </c>
      <c r="J1071" s="12" t="s">
        <v>4856</v>
      </c>
    </row>
    <row r="1072" spans="1:10" x14ac:dyDescent="0.4">
      <c r="A1072" s="12" t="s">
        <v>2276</v>
      </c>
      <c r="B1072" s="8" t="s">
        <v>2277</v>
      </c>
      <c r="C1072" s="12"/>
      <c r="D1072" s="20">
        <f t="shared" si="64"/>
        <v>20</v>
      </c>
      <c r="E1072" s="20">
        <f t="shared" si="65"/>
        <v>80</v>
      </c>
      <c r="F1072" s="14">
        <v>5</v>
      </c>
      <c r="G1072" s="15">
        <f t="shared" si="66"/>
        <v>5</v>
      </c>
      <c r="H1072" s="8" t="str">
        <f t="shared" si="67"/>
        <v>Yes</v>
      </c>
      <c r="I1072" s="23">
        <v>1</v>
      </c>
      <c r="J1072" s="12" t="s">
        <v>4857</v>
      </c>
    </row>
    <row r="1073" spans="1:10" x14ac:dyDescent="0.4">
      <c r="A1073" s="12" t="s">
        <v>2278</v>
      </c>
      <c r="B1073" s="8" t="s">
        <v>2279</v>
      </c>
      <c r="C1073" s="12"/>
      <c r="D1073" s="20">
        <f t="shared" si="64"/>
        <v>20</v>
      </c>
      <c r="E1073" s="20">
        <f t="shared" si="65"/>
        <v>80</v>
      </c>
      <c r="F1073" s="14">
        <v>5</v>
      </c>
      <c r="G1073" s="15">
        <f t="shared" si="66"/>
        <v>5</v>
      </c>
      <c r="H1073" s="8" t="str">
        <f t="shared" si="67"/>
        <v>Yes</v>
      </c>
      <c r="I1073" s="23">
        <v>1</v>
      </c>
      <c r="J1073" s="12" t="s">
        <v>4858</v>
      </c>
    </row>
    <row r="1074" spans="1:10" x14ac:dyDescent="0.4">
      <c r="A1074" s="12" t="s">
        <v>2280</v>
      </c>
      <c r="B1074" s="8" t="s">
        <v>2281</v>
      </c>
      <c r="C1074" s="12"/>
      <c r="D1074" s="20">
        <f t="shared" si="64"/>
        <v>20</v>
      </c>
      <c r="E1074" s="20">
        <f t="shared" si="65"/>
        <v>80</v>
      </c>
      <c r="F1074" s="14">
        <v>5</v>
      </c>
      <c r="G1074" s="15">
        <f t="shared" si="66"/>
        <v>5</v>
      </c>
      <c r="H1074" s="8" t="str">
        <f t="shared" si="67"/>
        <v>Yes</v>
      </c>
      <c r="I1074" s="23">
        <v>1</v>
      </c>
      <c r="J1074" s="12" t="s">
        <v>4859</v>
      </c>
    </row>
    <row r="1075" spans="1:10" x14ac:dyDescent="0.4">
      <c r="A1075" s="12" t="s">
        <v>2284</v>
      </c>
      <c r="B1075" s="8" t="s">
        <v>2285</v>
      </c>
      <c r="C1075" s="12"/>
      <c r="D1075" s="20">
        <f t="shared" si="64"/>
        <v>20</v>
      </c>
      <c r="E1075" s="20">
        <f t="shared" si="65"/>
        <v>80</v>
      </c>
      <c r="F1075" s="14">
        <v>5</v>
      </c>
      <c r="G1075" s="15">
        <f t="shared" si="66"/>
        <v>5</v>
      </c>
      <c r="H1075" s="8" t="str">
        <f t="shared" si="67"/>
        <v>Yes</v>
      </c>
      <c r="I1075" s="23">
        <v>1</v>
      </c>
      <c r="J1075" s="12" t="s">
        <v>4860</v>
      </c>
    </row>
    <row r="1076" spans="1:10" x14ac:dyDescent="0.4">
      <c r="A1076" s="12" t="s">
        <v>2286</v>
      </c>
      <c r="B1076" s="8" t="s">
        <v>2287</v>
      </c>
      <c r="C1076" s="12"/>
      <c r="D1076" s="20">
        <f t="shared" si="64"/>
        <v>20</v>
      </c>
      <c r="E1076" s="20">
        <f t="shared" si="65"/>
        <v>80</v>
      </c>
      <c r="F1076" s="14">
        <v>5</v>
      </c>
      <c r="G1076" s="15">
        <f t="shared" si="66"/>
        <v>5</v>
      </c>
      <c r="H1076" s="8" t="str">
        <f t="shared" si="67"/>
        <v>Yes</v>
      </c>
      <c r="I1076" s="23">
        <v>1</v>
      </c>
      <c r="J1076" s="12" t="s">
        <v>4861</v>
      </c>
    </row>
    <row r="1077" spans="1:10" x14ac:dyDescent="0.4">
      <c r="A1077" s="12" t="s">
        <v>2290</v>
      </c>
      <c r="B1077" s="8" t="s">
        <v>2291</v>
      </c>
      <c r="C1077" s="12"/>
      <c r="D1077" s="20">
        <f t="shared" si="64"/>
        <v>40.650406504065039</v>
      </c>
      <c r="E1077" s="20">
        <f t="shared" si="65"/>
        <v>59.349593495934961</v>
      </c>
      <c r="F1077" s="14">
        <v>2.46</v>
      </c>
      <c r="G1077" s="15">
        <f t="shared" si="66"/>
        <v>2.46</v>
      </c>
      <c r="H1077" s="8" t="str">
        <f t="shared" si="67"/>
        <v>Yes</v>
      </c>
      <c r="I1077" s="23">
        <v>1</v>
      </c>
      <c r="J1077" s="12" t="s">
        <v>4862</v>
      </c>
    </row>
    <row r="1078" spans="1:10" x14ac:dyDescent="0.4">
      <c r="A1078" s="12" t="s">
        <v>2292</v>
      </c>
      <c r="B1078" s="8" t="s">
        <v>2293</v>
      </c>
      <c r="C1078" s="12"/>
      <c r="D1078" s="20">
        <f t="shared" si="64"/>
        <v>40</v>
      </c>
      <c r="E1078" s="20">
        <f t="shared" si="65"/>
        <v>60</v>
      </c>
      <c r="F1078" s="14">
        <v>2.5</v>
      </c>
      <c r="G1078" s="15">
        <f t="shared" si="66"/>
        <v>2.5</v>
      </c>
      <c r="H1078" s="8" t="str">
        <f t="shared" si="67"/>
        <v>Yes</v>
      </c>
      <c r="I1078" s="23">
        <v>1</v>
      </c>
      <c r="J1078" s="12" t="s">
        <v>4863</v>
      </c>
    </row>
    <row r="1079" spans="1:10" x14ac:dyDescent="0.4">
      <c r="A1079" s="16" t="s">
        <v>2294</v>
      </c>
      <c r="B1079" s="9" t="s">
        <v>2295</v>
      </c>
      <c r="C1079" s="16"/>
      <c r="D1079" s="21">
        <f t="shared" si="64"/>
        <v>100</v>
      </c>
      <c r="E1079" s="21">
        <f t="shared" si="65"/>
        <v>0</v>
      </c>
      <c r="F1079" s="18">
        <v>1</v>
      </c>
      <c r="G1079" s="19">
        <f t="shared" si="66"/>
        <v>1</v>
      </c>
      <c r="H1079" s="9" t="str">
        <f t="shared" si="67"/>
        <v>No — 0% funding</v>
      </c>
      <c r="I1079" s="22">
        <v>0.1</v>
      </c>
      <c r="J1079" s="16" t="s">
        <v>4864</v>
      </c>
    </row>
    <row r="1080" spans="1:10" x14ac:dyDescent="0.4">
      <c r="A1080" s="16" t="s">
        <v>2296</v>
      </c>
      <c r="B1080" s="9" t="s">
        <v>2297</v>
      </c>
      <c r="C1080" s="16"/>
      <c r="D1080" s="21">
        <f t="shared" si="64"/>
        <v>100</v>
      </c>
      <c r="E1080" s="21">
        <f t="shared" si="65"/>
        <v>0</v>
      </c>
      <c r="F1080" s="18">
        <v>1</v>
      </c>
      <c r="G1080" s="19">
        <f t="shared" si="66"/>
        <v>1</v>
      </c>
      <c r="H1080" s="9" t="str">
        <f t="shared" si="67"/>
        <v>No — 0% funding</v>
      </c>
      <c r="I1080" s="22">
        <v>0.1</v>
      </c>
      <c r="J1080" s="16" t="s">
        <v>4865</v>
      </c>
    </row>
    <row r="1081" spans="1:10" x14ac:dyDescent="0.4">
      <c r="A1081" s="16" t="s">
        <v>2298</v>
      </c>
      <c r="B1081" s="9" t="s">
        <v>2299</v>
      </c>
      <c r="C1081" s="16"/>
      <c r="D1081" s="21">
        <f t="shared" si="64"/>
        <v>100</v>
      </c>
      <c r="E1081" s="21">
        <f t="shared" si="65"/>
        <v>0</v>
      </c>
      <c r="F1081" s="18">
        <v>1</v>
      </c>
      <c r="G1081" s="19">
        <f t="shared" si="66"/>
        <v>1</v>
      </c>
      <c r="H1081" s="9" t="str">
        <f t="shared" si="67"/>
        <v>No — 0% funding</v>
      </c>
      <c r="I1081" s="22">
        <v>0.1</v>
      </c>
      <c r="J1081" s="16" t="s">
        <v>4866</v>
      </c>
    </row>
    <row r="1082" spans="1:10" x14ac:dyDescent="0.4">
      <c r="A1082" s="16" t="s">
        <v>3635</v>
      </c>
      <c r="B1082" s="9" t="s">
        <v>3636</v>
      </c>
      <c r="C1082" s="16"/>
      <c r="D1082" s="21">
        <f t="shared" si="64"/>
        <v>100</v>
      </c>
      <c r="E1082" s="21">
        <f t="shared" si="65"/>
        <v>0</v>
      </c>
      <c r="F1082" s="18">
        <v>1</v>
      </c>
      <c r="G1082" s="19">
        <f t="shared" si="66"/>
        <v>1</v>
      </c>
      <c r="H1082" s="9" t="str">
        <f t="shared" si="67"/>
        <v>No — 0% funding</v>
      </c>
      <c r="I1082" s="22">
        <v>0.1</v>
      </c>
      <c r="J1082" s="16" t="s">
        <v>4867</v>
      </c>
    </row>
    <row r="1083" spans="1:10" x14ac:dyDescent="0.4">
      <c r="A1083" s="12" t="s">
        <v>2300</v>
      </c>
      <c r="B1083" s="8" t="s">
        <v>2301</v>
      </c>
      <c r="C1083" s="12"/>
      <c r="D1083" s="20">
        <f t="shared" si="64"/>
        <v>30.03003003003003</v>
      </c>
      <c r="E1083" s="20">
        <f t="shared" si="65"/>
        <v>69.969969969969966</v>
      </c>
      <c r="F1083" s="14">
        <v>3.33</v>
      </c>
      <c r="G1083" s="15">
        <f t="shared" si="66"/>
        <v>3.33</v>
      </c>
      <c r="H1083" s="8" t="str">
        <f t="shared" si="67"/>
        <v>Yes</v>
      </c>
      <c r="I1083" s="23">
        <v>5</v>
      </c>
      <c r="J1083" s="12" t="s">
        <v>4868</v>
      </c>
    </row>
    <row r="1084" spans="1:10" x14ac:dyDescent="0.4">
      <c r="A1084" s="12" t="s">
        <v>2302</v>
      </c>
      <c r="B1084" s="8" t="s">
        <v>2303</v>
      </c>
      <c r="C1084" s="12"/>
      <c r="D1084" s="20">
        <f t="shared" si="64"/>
        <v>33.444816053511701</v>
      </c>
      <c r="E1084" s="20">
        <f t="shared" si="65"/>
        <v>66.555183946488299</v>
      </c>
      <c r="F1084" s="14">
        <v>2.99</v>
      </c>
      <c r="G1084" s="15">
        <f t="shared" si="66"/>
        <v>2.99</v>
      </c>
      <c r="H1084" s="8" t="str">
        <f t="shared" si="67"/>
        <v>Yes</v>
      </c>
      <c r="I1084" s="23">
        <v>10</v>
      </c>
      <c r="J1084" s="12" t="s">
        <v>4869</v>
      </c>
    </row>
    <row r="1085" spans="1:10" x14ac:dyDescent="0.4">
      <c r="A1085" s="12" t="s">
        <v>2304</v>
      </c>
      <c r="B1085" s="8" t="s">
        <v>2305</v>
      </c>
      <c r="C1085" s="12"/>
      <c r="D1085" s="20">
        <f t="shared" si="64"/>
        <v>25</v>
      </c>
      <c r="E1085" s="20">
        <f t="shared" si="65"/>
        <v>75</v>
      </c>
      <c r="F1085" s="14">
        <v>4</v>
      </c>
      <c r="G1085" s="15">
        <f t="shared" si="66"/>
        <v>4</v>
      </c>
      <c r="H1085" s="8" t="str">
        <f t="shared" si="67"/>
        <v>Yes</v>
      </c>
      <c r="I1085" s="23">
        <v>25</v>
      </c>
      <c r="J1085" s="12" t="s">
        <v>4870</v>
      </c>
    </row>
    <row r="1086" spans="1:10" x14ac:dyDescent="0.4">
      <c r="A1086" s="12" t="s">
        <v>2306</v>
      </c>
      <c r="B1086" s="8" t="s">
        <v>2307</v>
      </c>
      <c r="C1086" s="12"/>
      <c r="D1086" s="20">
        <f t="shared" si="64"/>
        <v>34.965034965034967</v>
      </c>
      <c r="E1086" s="20">
        <f t="shared" si="65"/>
        <v>65.03496503496504</v>
      </c>
      <c r="F1086" s="14">
        <v>2.86</v>
      </c>
      <c r="G1086" s="15">
        <f t="shared" si="66"/>
        <v>2.86</v>
      </c>
      <c r="H1086" s="8" t="str">
        <f t="shared" si="67"/>
        <v>Yes</v>
      </c>
      <c r="I1086" s="23">
        <v>2</v>
      </c>
      <c r="J1086" s="12" t="s">
        <v>4871</v>
      </c>
    </row>
    <row r="1087" spans="1:10" x14ac:dyDescent="0.4">
      <c r="A1087" s="12" t="s">
        <v>2308</v>
      </c>
      <c r="B1087" s="8" t="s">
        <v>2309</v>
      </c>
      <c r="C1087" s="12"/>
      <c r="D1087" s="20">
        <f t="shared" si="64"/>
        <v>33.222591362126245</v>
      </c>
      <c r="E1087" s="20">
        <f t="shared" si="65"/>
        <v>66.777408637873748</v>
      </c>
      <c r="F1087" s="14">
        <v>3.01</v>
      </c>
      <c r="G1087" s="15">
        <f t="shared" si="66"/>
        <v>3.0100000000000002</v>
      </c>
      <c r="H1087" s="8" t="str">
        <f t="shared" si="67"/>
        <v>Yes</v>
      </c>
      <c r="I1087" s="23">
        <v>5</v>
      </c>
      <c r="J1087" s="12" t="s">
        <v>4872</v>
      </c>
    </row>
    <row r="1088" spans="1:10" x14ac:dyDescent="0.4">
      <c r="A1088" s="16" t="s">
        <v>3637</v>
      </c>
      <c r="B1088" s="9" t="s">
        <v>3638</v>
      </c>
      <c r="C1088" s="16"/>
      <c r="D1088" s="21">
        <f t="shared" si="64"/>
        <v>100</v>
      </c>
      <c r="E1088" s="21">
        <f t="shared" si="65"/>
        <v>0</v>
      </c>
      <c r="F1088" s="18">
        <v>1</v>
      </c>
      <c r="G1088" s="19">
        <f t="shared" si="66"/>
        <v>1</v>
      </c>
      <c r="H1088" s="9" t="str">
        <f t="shared" si="67"/>
        <v>No — 0% funding</v>
      </c>
      <c r="I1088" s="22">
        <v>0.1</v>
      </c>
      <c r="J1088" s="16" t="s">
        <v>4873</v>
      </c>
    </row>
    <row r="1089" spans="1:10" x14ac:dyDescent="0.4">
      <c r="A1089" s="16" t="s">
        <v>2310</v>
      </c>
      <c r="B1089" s="9" t="s">
        <v>2311</v>
      </c>
      <c r="C1089" s="16"/>
      <c r="D1089" s="21">
        <f t="shared" si="64"/>
        <v>100</v>
      </c>
      <c r="E1089" s="21">
        <f t="shared" si="65"/>
        <v>0</v>
      </c>
      <c r="F1089" s="18">
        <v>1</v>
      </c>
      <c r="G1089" s="19">
        <f t="shared" si="66"/>
        <v>1</v>
      </c>
      <c r="H1089" s="9" t="str">
        <f t="shared" si="67"/>
        <v>No — 0% funding</v>
      </c>
      <c r="I1089" s="22">
        <v>0.1</v>
      </c>
      <c r="J1089" s="16" t="s">
        <v>4874</v>
      </c>
    </row>
    <row r="1090" spans="1:10" x14ac:dyDescent="0.4">
      <c r="A1090" s="12" t="s">
        <v>2312</v>
      </c>
      <c r="B1090" s="8" t="s">
        <v>2313</v>
      </c>
      <c r="C1090" s="12"/>
      <c r="D1090" s="20">
        <f t="shared" si="64"/>
        <v>40</v>
      </c>
      <c r="E1090" s="20">
        <f t="shared" si="65"/>
        <v>60</v>
      </c>
      <c r="F1090" s="14">
        <v>2.5</v>
      </c>
      <c r="G1090" s="15">
        <f t="shared" si="66"/>
        <v>2.5</v>
      </c>
      <c r="H1090" s="8" t="str">
        <f t="shared" si="67"/>
        <v>Yes</v>
      </c>
      <c r="I1090" s="23">
        <v>1</v>
      </c>
      <c r="J1090" s="12" t="s">
        <v>4875</v>
      </c>
    </row>
    <row r="1091" spans="1:10" x14ac:dyDescent="0.4">
      <c r="A1091" s="12" t="s">
        <v>4876</v>
      </c>
      <c r="B1091" s="8" t="s">
        <v>4877</v>
      </c>
      <c r="C1091" s="12"/>
      <c r="D1091" s="20">
        <f t="shared" si="64"/>
        <v>30.03003003003003</v>
      </c>
      <c r="E1091" s="20">
        <f t="shared" si="65"/>
        <v>69.969969969969966</v>
      </c>
      <c r="F1091" s="14">
        <v>3.33</v>
      </c>
      <c r="G1091" s="15">
        <f t="shared" si="66"/>
        <v>3.33</v>
      </c>
      <c r="H1091" s="8" t="str">
        <f t="shared" si="67"/>
        <v>Yes</v>
      </c>
      <c r="I1091" s="23">
        <v>10</v>
      </c>
      <c r="J1091" s="12" t="s">
        <v>4878</v>
      </c>
    </row>
    <row r="1092" spans="1:10" x14ac:dyDescent="0.4">
      <c r="A1092" s="16" t="s">
        <v>2314</v>
      </c>
      <c r="B1092" s="9" t="s">
        <v>2315</v>
      </c>
      <c r="C1092" s="16"/>
      <c r="D1092" s="21">
        <f t="shared" si="64"/>
        <v>100</v>
      </c>
      <c r="E1092" s="21">
        <f t="shared" si="65"/>
        <v>0</v>
      </c>
      <c r="F1092" s="18">
        <v>1</v>
      </c>
      <c r="G1092" s="19">
        <f t="shared" si="66"/>
        <v>1</v>
      </c>
      <c r="H1092" s="9" t="str">
        <f t="shared" si="67"/>
        <v>No — 0% funding</v>
      </c>
      <c r="I1092" s="22">
        <v>0.1</v>
      </c>
      <c r="J1092" s="16" t="s">
        <v>4879</v>
      </c>
    </row>
    <row r="1093" spans="1:10" x14ac:dyDescent="0.4">
      <c r="A1093" s="12" t="s">
        <v>2316</v>
      </c>
      <c r="B1093" s="8" t="s">
        <v>2317</v>
      </c>
      <c r="C1093" s="12"/>
      <c r="D1093" s="20">
        <f t="shared" si="64"/>
        <v>33.333333333333336</v>
      </c>
      <c r="E1093" s="20">
        <f t="shared" si="65"/>
        <v>66.666666666666657</v>
      </c>
      <c r="F1093" s="14">
        <v>3</v>
      </c>
      <c r="G1093" s="15">
        <f t="shared" si="66"/>
        <v>3</v>
      </c>
      <c r="H1093" s="8" t="str">
        <f t="shared" si="67"/>
        <v>Yes</v>
      </c>
      <c r="I1093" s="23">
        <v>5</v>
      </c>
      <c r="J1093" s="12" t="s">
        <v>4880</v>
      </c>
    </row>
    <row r="1094" spans="1:10" x14ac:dyDescent="0.4">
      <c r="A1094" s="12" t="s">
        <v>2318</v>
      </c>
      <c r="B1094" s="8" t="s">
        <v>2319</v>
      </c>
      <c r="C1094" s="12"/>
      <c r="D1094" s="20">
        <f t="shared" ref="D1094:D1157" si="68">IFERROR(100/F1094,"")</f>
        <v>20</v>
      </c>
      <c r="E1094" s="20">
        <f t="shared" ref="E1094:E1157" si="69">100-D1094</f>
        <v>80</v>
      </c>
      <c r="F1094" s="14">
        <v>5</v>
      </c>
      <c r="G1094" s="15">
        <f t="shared" ref="G1094:G1157" si="70">IFERROR(100/D1094,"")</f>
        <v>5</v>
      </c>
      <c r="H1094" s="8" t="str">
        <f t="shared" ref="H1094:H1157" si="71">IF(E1094&gt;0,"Yes","No — 0% funding")</f>
        <v>Yes</v>
      </c>
      <c r="I1094" s="23">
        <v>75</v>
      </c>
      <c r="J1094" s="12" t="s">
        <v>4881</v>
      </c>
    </row>
    <row r="1095" spans="1:10" x14ac:dyDescent="0.4">
      <c r="A1095" s="12" t="s">
        <v>2320</v>
      </c>
      <c r="B1095" s="8" t="s">
        <v>2321</v>
      </c>
      <c r="C1095" s="12"/>
      <c r="D1095" s="20">
        <f t="shared" si="68"/>
        <v>30.03003003003003</v>
      </c>
      <c r="E1095" s="20">
        <f t="shared" si="69"/>
        <v>69.969969969969966</v>
      </c>
      <c r="F1095" s="14">
        <v>3.33</v>
      </c>
      <c r="G1095" s="15">
        <f t="shared" si="70"/>
        <v>3.33</v>
      </c>
      <c r="H1095" s="8" t="str">
        <f t="shared" si="71"/>
        <v>Yes</v>
      </c>
      <c r="I1095" s="23">
        <v>10</v>
      </c>
      <c r="J1095" s="12" t="s">
        <v>4882</v>
      </c>
    </row>
    <row r="1096" spans="1:10" x14ac:dyDescent="0.4">
      <c r="A1096" s="16" t="s">
        <v>2322</v>
      </c>
      <c r="B1096" s="9" t="s">
        <v>2323</v>
      </c>
      <c r="C1096" s="16"/>
      <c r="D1096" s="21">
        <f t="shared" si="68"/>
        <v>100</v>
      </c>
      <c r="E1096" s="21">
        <f t="shared" si="69"/>
        <v>0</v>
      </c>
      <c r="F1096" s="18">
        <v>1</v>
      </c>
      <c r="G1096" s="19">
        <f t="shared" si="70"/>
        <v>1</v>
      </c>
      <c r="H1096" s="9" t="str">
        <f t="shared" si="71"/>
        <v>No — 0% funding</v>
      </c>
      <c r="I1096" s="22">
        <v>0.1</v>
      </c>
      <c r="J1096" s="16" t="s">
        <v>4883</v>
      </c>
    </row>
    <row r="1097" spans="1:10" x14ac:dyDescent="0.4">
      <c r="A1097" s="12" t="s">
        <v>2324</v>
      </c>
      <c r="B1097" s="8" t="s">
        <v>2325</v>
      </c>
      <c r="C1097" s="12"/>
      <c r="D1097" s="20">
        <f t="shared" si="68"/>
        <v>34.965034965034967</v>
      </c>
      <c r="E1097" s="20">
        <f t="shared" si="69"/>
        <v>65.03496503496504</v>
      </c>
      <c r="F1097" s="14">
        <v>2.86</v>
      </c>
      <c r="G1097" s="15">
        <f t="shared" si="70"/>
        <v>2.86</v>
      </c>
      <c r="H1097" s="8" t="str">
        <f t="shared" si="71"/>
        <v>Yes</v>
      </c>
      <c r="I1097" s="23">
        <v>5</v>
      </c>
      <c r="J1097" s="12" t="s">
        <v>4884</v>
      </c>
    </row>
    <row r="1098" spans="1:10" x14ac:dyDescent="0.4">
      <c r="A1098" s="12" t="s">
        <v>2326</v>
      </c>
      <c r="B1098" s="8" t="s">
        <v>2327</v>
      </c>
      <c r="C1098" s="12"/>
      <c r="D1098" s="20">
        <f t="shared" si="68"/>
        <v>34.965034965034967</v>
      </c>
      <c r="E1098" s="20">
        <f t="shared" si="69"/>
        <v>65.03496503496504</v>
      </c>
      <c r="F1098" s="14">
        <v>2.86</v>
      </c>
      <c r="G1098" s="15">
        <f t="shared" si="70"/>
        <v>2.86</v>
      </c>
      <c r="H1098" s="8" t="str">
        <f t="shared" si="71"/>
        <v>Yes</v>
      </c>
      <c r="I1098" s="23">
        <v>2</v>
      </c>
      <c r="J1098" s="12" t="s">
        <v>4885</v>
      </c>
    </row>
    <row r="1099" spans="1:10" x14ac:dyDescent="0.4">
      <c r="A1099" s="12" t="s">
        <v>2328</v>
      </c>
      <c r="B1099" s="8" t="s">
        <v>2329</v>
      </c>
      <c r="C1099" s="12"/>
      <c r="D1099" s="20">
        <f t="shared" si="68"/>
        <v>26.525198938992041</v>
      </c>
      <c r="E1099" s="20">
        <f t="shared" si="69"/>
        <v>73.474801061007952</v>
      </c>
      <c r="F1099" s="14">
        <v>3.77</v>
      </c>
      <c r="G1099" s="15">
        <f t="shared" si="70"/>
        <v>3.77</v>
      </c>
      <c r="H1099" s="8" t="str">
        <f t="shared" si="71"/>
        <v>Yes</v>
      </c>
      <c r="I1099" s="23">
        <v>1</v>
      </c>
      <c r="J1099" s="12" t="s">
        <v>4886</v>
      </c>
    </row>
    <row r="1100" spans="1:10" x14ac:dyDescent="0.4">
      <c r="A1100" s="12" t="s">
        <v>2330</v>
      </c>
      <c r="B1100" s="8" t="s">
        <v>2331</v>
      </c>
      <c r="C1100" s="12"/>
      <c r="D1100" s="20">
        <f t="shared" si="68"/>
        <v>26.525198938992041</v>
      </c>
      <c r="E1100" s="20">
        <f t="shared" si="69"/>
        <v>73.474801061007952</v>
      </c>
      <c r="F1100" s="14">
        <v>3.77</v>
      </c>
      <c r="G1100" s="15">
        <f t="shared" si="70"/>
        <v>3.77</v>
      </c>
      <c r="H1100" s="8" t="str">
        <f t="shared" si="71"/>
        <v>Yes</v>
      </c>
      <c r="I1100" s="23">
        <v>1</v>
      </c>
      <c r="J1100" s="12" t="s">
        <v>4887</v>
      </c>
    </row>
    <row r="1101" spans="1:10" x14ac:dyDescent="0.4">
      <c r="A1101" s="12" t="s">
        <v>2332</v>
      </c>
      <c r="B1101" s="8" t="s">
        <v>2333</v>
      </c>
      <c r="C1101" s="12"/>
      <c r="D1101" s="20">
        <f t="shared" si="68"/>
        <v>26.525198938992041</v>
      </c>
      <c r="E1101" s="20">
        <f t="shared" si="69"/>
        <v>73.474801061007952</v>
      </c>
      <c r="F1101" s="14">
        <v>3.77</v>
      </c>
      <c r="G1101" s="15">
        <f t="shared" si="70"/>
        <v>3.77</v>
      </c>
      <c r="H1101" s="8" t="str">
        <f t="shared" si="71"/>
        <v>Yes</v>
      </c>
      <c r="I1101" s="23">
        <v>1</v>
      </c>
      <c r="J1101" s="12" t="s">
        <v>4888</v>
      </c>
    </row>
    <row r="1102" spans="1:10" x14ac:dyDescent="0.4">
      <c r="A1102" s="12" t="s">
        <v>2334</v>
      </c>
      <c r="B1102" s="8" t="s">
        <v>2335</v>
      </c>
      <c r="C1102" s="12"/>
      <c r="D1102" s="20">
        <f t="shared" si="68"/>
        <v>22.026431718061673</v>
      </c>
      <c r="E1102" s="20">
        <f t="shared" si="69"/>
        <v>77.973568281938327</v>
      </c>
      <c r="F1102" s="14">
        <v>4.54</v>
      </c>
      <c r="G1102" s="15">
        <f t="shared" si="70"/>
        <v>4.54</v>
      </c>
      <c r="H1102" s="8" t="str">
        <f t="shared" si="71"/>
        <v>Yes</v>
      </c>
      <c r="I1102" s="23">
        <v>50</v>
      </c>
      <c r="J1102" s="12" t="s">
        <v>4889</v>
      </c>
    </row>
    <row r="1103" spans="1:10" x14ac:dyDescent="0.4">
      <c r="A1103" s="16" t="s">
        <v>3639</v>
      </c>
      <c r="B1103" s="9" t="s">
        <v>3640</v>
      </c>
      <c r="C1103" s="16"/>
      <c r="D1103" s="21">
        <f t="shared" si="68"/>
        <v>100</v>
      </c>
      <c r="E1103" s="21">
        <f t="shared" si="69"/>
        <v>0</v>
      </c>
      <c r="F1103" s="18">
        <v>1</v>
      </c>
      <c r="G1103" s="19">
        <f t="shared" si="70"/>
        <v>1</v>
      </c>
      <c r="H1103" s="9" t="str">
        <f t="shared" si="71"/>
        <v>No — 0% funding</v>
      </c>
      <c r="I1103" s="22">
        <v>0.1</v>
      </c>
      <c r="J1103" s="16" t="s">
        <v>4890</v>
      </c>
    </row>
    <row r="1104" spans="1:10" x14ac:dyDescent="0.4">
      <c r="A1104" s="12" t="s">
        <v>2336</v>
      </c>
      <c r="B1104" s="8" t="s">
        <v>2337</v>
      </c>
      <c r="C1104" s="12"/>
      <c r="D1104" s="20">
        <f t="shared" si="68"/>
        <v>25</v>
      </c>
      <c r="E1104" s="20">
        <f t="shared" si="69"/>
        <v>75</v>
      </c>
      <c r="F1104" s="14">
        <v>4</v>
      </c>
      <c r="G1104" s="15">
        <f t="shared" si="70"/>
        <v>4</v>
      </c>
      <c r="H1104" s="8" t="str">
        <f t="shared" si="71"/>
        <v>Yes</v>
      </c>
      <c r="I1104" s="23">
        <v>25</v>
      </c>
      <c r="J1104" s="12" t="s">
        <v>4891</v>
      </c>
    </row>
    <row r="1105" spans="1:10" x14ac:dyDescent="0.4">
      <c r="A1105" s="12" t="s">
        <v>2338</v>
      </c>
      <c r="B1105" s="8" t="s">
        <v>2339</v>
      </c>
      <c r="C1105" s="12"/>
      <c r="D1105" s="20">
        <f t="shared" si="68"/>
        <v>24.390243902439025</v>
      </c>
      <c r="E1105" s="20">
        <f t="shared" si="69"/>
        <v>75.609756097560975</v>
      </c>
      <c r="F1105" s="14">
        <v>4.0999999999999996</v>
      </c>
      <c r="G1105" s="15">
        <f t="shared" si="70"/>
        <v>4.0999999999999996</v>
      </c>
      <c r="H1105" s="8" t="str">
        <f t="shared" si="71"/>
        <v>Yes</v>
      </c>
      <c r="I1105" s="23">
        <v>50</v>
      </c>
      <c r="J1105" s="12" t="s">
        <v>4892</v>
      </c>
    </row>
    <row r="1106" spans="1:10" x14ac:dyDescent="0.4">
      <c r="A1106" s="12" t="s">
        <v>2340</v>
      </c>
      <c r="B1106" s="8" t="s">
        <v>2341</v>
      </c>
      <c r="C1106" s="12"/>
      <c r="D1106" s="20">
        <f t="shared" si="68"/>
        <v>25</v>
      </c>
      <c r="E1106" s="20">
        <f t="shared" si="69"/>
        <v>75</v>
      </c>
      <c r="F1106" s="14">
        <v>4</v>
      </c>
      <c r="G1106" s="15">
        <f t="shared" si="70"/>
        <v>4</v>
      </c>
      <c r="H1106" s="8" t="str">
        <f t="shared" si="71"/>
        <v>Yes</v>
      </c>
      <c r="I1106" s="23">
        <v>25</v>
      </c>
      <c r="J1106" s="12" t="s">
        <v>4893</v>
      </c>
    </row>
    <row r="1107" spans="1:10" x14ac:dyDescent="0.4">
      <c r="A1107" s="12" t="s">
        <v>2342</v>
      </c>
      <c r="B1107" s="8" t="s">
        <v>2343</v>
      </c>
      <c r="C1107" s="12"/>
      <c r="D1107" s="20">
        <f t="shared" si="68"/>
        <v>26.525198938992041</v>
      </c>
      <c r="E1107" s="20">
        <f t="shared" si="69"/>
        <v>73.474801061007952</v>
      </c>
      <c r="F1107" s="14">
        <v>3.77</v>
      </c>
      <c r="G1107" s="15">
        <f t="shared" si="70"/>
        <v>3.77</v>
      </c>
      <c r="H1107" s="8" t="str">
        <f t="shared" si="71"/>
        <v>Yes</v>
      </c>
      <c r="I1107" s="23">
        <v>1</v>
      </c>
      <c r="J1107" s="12" t="s">
        <v>4894</v>
      </c>
    </row>
    <row r="1108" spans="1:10" x14ac:dyDescent="0.4">
      <c r="A1108" s="12" t="s">
        <v>2344</v>
      </c>
      <c r="B1108" s="8" t="s">
        <v>2345</v>
      </c>
      <c r="C1108" s="12"/>
      <c r="D1108" s="20">
        <f t="shared" si="68"/>
        <v>42.194092827004219</v>
      </c>
      <c r="E1108" s="20">
        <f t="shared" si="69"/>
        <v>57.805907172995781</v>
      </c>
      <c r="F1108" s="14">
        <v>2.37</v>
      </c>
      <c r="G1108" s="15">
        <f t="shared" si="70"/>
        <v>2.37</v>
      </c>
      <c r="H1108" s="8" t="str">
        <f t="shared" si="71"/>
        <v>Yes</v>
      </c>
      <c r="I1108" s="23">
        <v>1</v>
      </c>
      <c r="J1108" s="12" t="s">
        <v>4895</v>
      </c>
    </row>
    <row r="1109" spans="1:10" x14ac:dyDescent="0.4">
      <c r="A1109" s="12" t="s">
        <v>2346</v>
      </c>
      <c r="B1109" s="8" t="s">
        <v>2347</v>
      </c>
      <c r="C1109" s="12"/>
      <c r="D1109" s="20">
        <f t="shared" si="68"/>
        <v>36.101083032490976</v>
      </c>
      <c r="E1109" s="20">
        <f t="shared" si="69"/>
        <v>63.898916967509024</v>
      </c>
      <c r="F1109" s="14">
        <v>2.77</v>
      </c>
      <c r="G1109" s="15">
        <f t="shared" si="70"/>
        <v>2.77</v>
      </c>
      <c r="H1109" s="8" t="str">
        <f t="shared" si="71"/>
        <v>Yes</v>
      </c>
      <c r="I1109" s="23">
        <v>10</v>
      </c>
      <c r="J1109" s="12" t="s">
        <v>4896</v>
      </c>
    </row>
    <row r="1110" spans="1:10" x14ac:dyDescent="0.4">
      <c r="A1110" s="16" t="s">
        <v>2348</v>
      </c>
      <c r="B1110" s="9" t="s">
        <v>2349</v>
      </c>
      <c r="C1110" s="16"/>
      <c r="D1110" s="21">
        <f t="shared" si="68"/>
        <v>100</v>
      </c>
      <c r="E1110" s="21">
        <f t="shared" si="69"/>
        <v>0</v>
      </c>
      <c r="F1110" s="18">
        <v>1</v>
      </c>
      <c r="G1110" s="19">
        <f t="shared" si="70"/>
        <v>1</v>
      </c>
      <c r="H1110" s="9" t="str">
        <f t="shared" si="71"/>
        <v>No — 0% funding</v>
      </c>
      <c r="I1110" s="22">
        <v>0.1</v>
      </c>
      <c r="J1110" s="16" t="s">
        <v>4897</v>
      </c>
    </row>
    <row r="1111" spans="1:10" x14ac:dyDescent="0.4">
      <c r="A1111" s="16" t="s">
        <v>3641</v>
      </c>
      <c r="B1111" s="9" t="s">
        <v>3642</v>
      </c>
      <c r="C1111" s="16"/>
      <c r="D1111" s="21">
        <f t="shared" si="68"/>
        <v>100</v>
      </c>
      <c r="E1111" s="21">
        <f t="shared" si="69"/>
        <v>0</v>
      </c>
      <c r="F1111" s="18">
        <v>1</v>
      </c>
      <c r="G1111" s="19">
        <f t="shared" si="70"/>
        <v>1</v>
      </c>
      <c r="H1111" s="9" t="str">
        <f t="shared" si="71"/>
        <v>No — 0% funding</v>
      </c>
      <c r="I1111" s="22">
        <v>0.1</v>
      </c>
      <c r="J1111" s="16" t="s">
        <v>4898</v>
      </c>
    </row>
    <row r="1112" spans="1:10" x14ac:dyDescent="0.4">
      <c r="A1112" s="16" t="s">
        <v>2350</v>
      </c>
      <c r="B1112" s="9" t="s">
        <v>2351</v>
      </c>
      <c r="C1112" s="16"/>
      <c r="D1112" s="21">
        <f t="shared" si="68"/>
        <v>100</v>
      </c>
      <c r="E1112" s="21">
        <f t="shared" si="69"/>
        <v>0</v>
      </c>
      <c r="F1112" s="18">
        <v>1</v>
      </c>
      <c r="G1112" s="19">
        <f t="shared" si="70"/>
        <v>1</v>
      </c>
      <c r="H1112" s="9" t="str">
        <f t="shared" si="71"/>
        <v>No — 0% funding</v>
      </c>
      <c r="I1112" s="22">
        <v>0.1</v>
      </c>
      <c r="J1112" s="16" t="s">
        <v>4899</v>
      </c>
    </row>
    <row r="1113" spans="1:10" x14ac:dyDescent="0.4">
      <c r="A1113" s="16" t="s">
        <v>2352</v>
      </c>
      <c r="B1113" s="9" t="s">
        <v>2353</v>
      </c>
      <c r="C1113" s="16"/>
      <c r="D1113" s="21">
        <f t="shared" si="68"/>
        <v>100</v>
      </c>
      <c r="E1113" s="21">
        <f t="shared" si="69"/>
        <v>0</v>
      </c>
      <c r="F1113" s="18">
        <v>1</v>
      </c>
      <c r="G1113" s="19">
        <f t="shared" si="70"/>
        <v>1</v>
      </c>
      <c r="H1113" s="9" t="str">
        <f t="shared" si="71"/>
        <v>No — 0% funding</v>
      </c>
      <c r="I1113" s="22">
        <v>0.1</v>
      </c>
      <c r="J1113" s="16" t="s">
        <v>4900</v>
      </c>
    </row>
    <row r="1114" spans="1:10" x14ac:dyDescent="0.4">
      <c r="A1114" s="12" t="s">
        <v>2354</v>
      </c>
      <c r="B1114" s="8" t="s">
        <v>2355</v>
      </c>
      <c r="C1114" s="12"/>
      <c r="D1114" s="20">
        <f t="shared" si="68"/>
        <v>34.246575342465754</v>
      </c>
      <c r="E1114" s="20">
        <f t="shared" si="69"/>
        <v>65.753424657534254</v>
      </c>
      <c r="F1114" s="14">
        <v>2.92</v>
      </c>
      <c r="G1114" s="15">
        <f t="shared" si="70"/>
        <v>2.92</v>
      </c>
      <c r="H1114" s="8" t="str">
        <f t="shared" si="71"/>
        <v>Yes</v>
      </c>
      <c r="I1114" s="23">
        <v>5</v>
      </c>
      <c r="J1114" s="12" t="s">
        <v>4901</v>
      </c>
    </row>
    <row r="1115" spans="1:10" x14ac:dyDescent="0.4">
      <c r="A1115" s="12" t="s">
        <v>2356</v>
      </c>
      <c r="B1115" s="8" t="s">
        <v>2357</v>
      </c>
      <c r="C1115" s="12"/>
      <c r="D1115" s="20">
        <f t="shared" si="68"/>
        <v>20.79002079002079</v>
      </c>
      <c r="E1115" s="20">
        <f t="shared" si="69"/>
        <v>79.20997920997921</v>
      </c>
      <c r="F1115" s="14">
        <v>4.8099999999999996</v>
      </c>
      <c r="G1115" s="15">
        <f t="shared" si="70"/>
        <v>4.8099999999999996</v>
      </c>
      <c r="H1115" s="8" t="str">
        <f t="shared" si="71"/>
        <v>Yes</v>
      </c>
      <c r="I1115" s="23">
        <v>75</v>
      </c>
      <c r="J1115" s="12" t="s">
        <v>4902</v>
      </c>
    </row>
    <row r="1116" spans="1:10" x14ac:dyDescent="0.4">
      <c r="A1116" s="16" t="s">
        <v>2358</v>
      </c>
      <c r="B1116" s="9" t="s">
        <v>2359</v>
      </c>
      <c r="C1116" s="16"/>
      <c r="D1116" s="21">
        <f t="shared" si="68"/>
        <v>100</v>
      </c>
      <c r="E1116" s="21">
        <f t="shared" si="69"/>
        <v>0</v>
      </c>
      <c r="F1116" s="18">
        <v>1</v>
      </c>
      <c r="G1116" s="19">
        <f t="shared" si="70"/>
        <v>1</v>
      </c>
      <c r="H1116" s="9" t="str">
        <f t="shared" si="71"/>
        <v>No — 0% funding</v>
      </c>
      <c r="I1116" s="22">
        <v>0.1</v>
      </c>
      <c r="J1116" s="16" t="s">
        <v>4903</v>
      </c>
    </row>
    <row r="1117" spans="1:10" x14ac:dyDescent="0.4">
      <c r="A1117" s="12" t="s">
        <v>2360</v>
      </c>
      <c r="B1117" s="8" t="s">
        <v>2361</v>
      </c>
      <c r="C1117" s="12"/>
      <c r="D1117" s="20">
        <f t="shared" si="68"/>
        <v>40</v>
      </c>
      <c r="E1117" s="20">
        <f t="shared" si="69"/>
        <v>60</v>
      </c>
      <c r="F1117" s="14">
        <v>2.5</v>
      </c>
      <c r="G1117" s="15">
        <f t="shared" si="70"/>
        <v>2.5</v>
      </c>
      <c r="H1117" s="8" t="str">
        <f t="shared" si="71"/>
        <v>Yes</v>
      </c>
      <c r="I1117" s="23">
        <v>1</v>
      </c>
      <c r="J1117" s="12" t="s">
        <v>4904</v>
      </c>
    </row>
    <row r="1118" spans="1:10" x14ac:dyDescent="0.4">
      <c r="A1118" s="16" t="s">
        <v>2362</v>
      </c>
      <c r="B1118" s="9" t="s">
        <v>2363</v>
      </c>
      <c r="C1118" s="16"/>
      <c r="D1118" s="21">
        <f t="shared" si="68"/>
        <v>100</v>
      </c>
      <c r="E1118" s="21">
        <f t="shared" si="69"/>
        <v>0</v>
      </c>
      <c r="F1118" s="18">
        <v>1</v>
      </c>
      <c r="G1118" s="19">
        <f t="shared" si="70"/>
        <v>1</v>
      </c>
      <c r="H1118" s="9" t="str">
        <f t="shared" si="71"/>
        <v>No — 0% funding</v>
      </c>
      <c r="I1118" s="22">
        <v>0.1</v>
      </c>
      <c r="J1118" s="16" t="s">
        <v>4905</v>
      </c>
    </row>
    <row r="1119" spans="1:10" x14ac:dyDescent="0.4">
      <c r="A1119" s="16" t="s">
        <v>2364</v>
      </c>
      <c r="B1119" s="9" t="s">
        <v>2365</v>
      </c>
      <c r="C1119" s="16"/>
      <c r="D1119" s="21">
        <f t="shared" si="68"/>
        <v>100</v>
      </c>
      <c r="E1119" s="21">
        <f t="shared" si="69"/>
        <v>0</v>
      </c>
      <c r="F1119" s="18">
        <v>1</v>
      </c>
      <c r="G1119" s="19">
        <f t="shared" si="70"/>
        <v>1</v>
      </c>
      <c r="H1119" s="9" t="str">
        <f t="shared" si="71"/>
        <v>No — 0% funding</v>
      </c>
      <c r="I1119" s="22">
        <v>0.1</v>
      </c>
      <c r="J1119" s="16" t="s">
        <v>4906</v>
      </c>
    </row>
    <row r="1120" spans="1:10" x14ac:dyDescent="0.4">
      <c r="A1120" s="12" t="s">
        <v>2368</v>
      </c>
      <c r="B1120" s="8" t="s">
        <v>2369</v>
      </c>
      <c r="C1120" s="12"/>
      <c r="D1120" s="20">
        <f t="shared" si="68"/>
        <v>34.965034965034967</v>
      </c>
      <c r="E1120" s="20">
        <f t="shared" si="69"/>
        <v>65.03496503496504</v>
      </c>
      <c r="F1120" s="14">
        <v>2.86</v>
      </c>
      <c r="G1120" s="15">
        <f t="shared" si="70"/>
        <v>2.86</v>
      </c>
      <c r="H1120" s="8" t="str">
        <f t="shared" si="71"/>
        <v>Yes</v>
      </c>
      <c r="I1120" s="23">
        <v>2</v>
      </c>
      <c r="J1120" s="12" t="s">
        <v>4907</v>
      </c>
    </row>
    <row r="1121" spans="1:10" x14ac:dyDescent="0.4">
      <c r="A1121" s="12" t="s">
        <v>2370</v>
      </c>
      <c r="B1121" s="8" t="s">
        <v>2371</v>
      </c>
      <c r="C1121" s="12"/>
      <c r="D1121" s="20">
        <f t="shared" si="68"/>
        <v>40</v>
      </c>
      <c r="E1121" s="20">
        <f t="shared" si="69"/>
        <v>60</v>
      </c>
      <c r="F1121" s="14">
        <v>2.5</v>
      </c>
      <c r="G1121" s="15">
        <f t="shared" si="70"/>
        <v>2.5</v>
      </c>
      <c r="H1121" s="8" t="str">
        <f t="shared" si="71"/>
        <v>Yes</v>
      </c>
      <c r="I1121" s="23">
        <v>1</v>
      </c>
      <c r="J1121" s="12" t="s">
        <v>4908</v>
      </c>
    </row>
    <row r="1122" spans="1:10" x14ac:dyDescent="0.4">
      <c r="A1122" s="16" t="s">
        <v>2372</v>
      </c>
      <c r="B1122" s="9" t="s">
        <v>2373</v>
      </c>
      <c r="C1122" s="16"/>
      <c r="D1122" s="21">
        <f t="shared" si="68"/>
        <v>100</v>
      </c>
      <c r="E1122" s="21">
        <f t="shared" si="69"/>
        <v>0</v>
      </c>
      <c r="F1122" s="18">
        <v>1</v>
      </c>
      <c r="G1122" s="19">
        <f t="shared" si="70"/>
        <v>1</v>
      </c>
      <c r="H1122" s="9" t="str">
        <f t="shared" si="71"/>
        <v>No — 0% funding</v>
      </c>
      <c r="I1122" s="22">
        <v>0.1</v>
      </c>
      <c r="J1122" s="16" t="s">
        <v>4909</v>
      </c>
    </row>
    <row r="1123" spans="1:10" x14ac:dyDescent="0.4">
      <c r="A1123" s="16" t="s">
        <v>2374</v>
      </c>
      <c r="B1123" s="9" t="s">
        <v>2375</v>
      </c>
      <c r="C1123" s="16"/>
      <c r="D1123" s="21">
        <f t="shared" si="68"/>
        <v>100</v>
      </c>
      <c r="E1123" s="21">
        <f t="shared" si="69"/>
        <v>0</v>
      </c>
      <c r="F1123" s="18">
        <v>1</v>
      </c>
      <c r="G1123" s="19">
        <f t="shared" si="70"/>
        <v>1</v>
      </c>
      <c r="H1123" s="9" t="str">
        <f t="shared" si="71"/>
        <v>No — 0% funding</v>
      </c>
      <c r="I1123" s="22">
        <v>0.1</v>
      </c>
      <c r="J1123" s="16" t="s">
        <v>4910</v>
      </c>
    </row>
    <row r="1124" spans="1:10" x14ac:dyDescent="0.4">
      <c r="A1124" s="12" t="s">
        <v>2376</v>
      </c>
      <c r="B1124" s="8" t="s">
        <v>2377</v>
      </c>
      <c r="C1124" s="12"/>
      <c r="D1124" s="20">
        <f t="shared" si="68"/>
        <v>40.650406504065039</v>
      </c>
      <c r="E1124" s="20">
        <f t="shared" si="69"/>
        <v>59.349593495934961</v>
      </c>
      <c r="F1124" s="14">
        <v>2.46</v>
      </c>
      <c r="G1124" s="15">
        <f t="shared" si="70"/>
        <v>2.46</v>
      </c>
      <c r="H1124" s="8" t="str">
        <f t="shared" si="71"/>
        <v>Yes</v>
      </c>
      <c r="I1124" s="23">
        <v>1</v>
      </c>
      <c r="J1124" s="12" t="s">
        <v>4911</v>
      </c>
    </row>
    <row r="1125" spans="1:10" x14ac:dyDescent="0.4">
      <c r="A1125" s="12" t="s">
        <v>2378</v>
      </c>
      <c r="B1125" s="8" t="s">
        <v>2379</v>
      </c>
      <c r="C1125" s="12"/>
      <c r="D1125" s="20">
        <f t="shared" si="68"/>
        <v>50</v>
      </c>
      <c r="E1125" s="20">
        <f t="shared" si="69"/>
        <v>50</v>
      </c>
      <c r="F1125" s="14">
        <v>2</v>
      </c>
      <c r="G1125" s="15">
        <f t="shared" si="70"/>
        <v>2</v>
      </c>
      <c r="H1125" s="8" t="str">
        <f t="shared" si="71"/>
        <v>Yes</v>
      </c>
      <c r="I1125" s="23">
        <v>1</v>
      </c>
      <c r="J1125" s="12" t="s">
        <v>4912</v>
      </c>
    </row>
    <row r="1126" spans="1:10" x14ac:dyDescent="0.4">
      <c r="A1126" s="12" t="s">
        <v>2380</v>
      </c>
      <c r="B1126" s="8" t="s">
        <v>2381</v>
      </c>
      <c r="C1126" s="12"/>
      <c r="D1126" s="20">
        <f t="shared" si="68"/>
        <v>34.965034965034967</v>
      </c>
      <c r="E1126" s="20">
        <f t="shared" si="69"/>
        <v>65.03496503496504</v>
      </c>
      <c r="F1126" s="14">
        <v>2.86</v>
      </c>
      <c r="G1126" s="15">
        <f t="shared" si="70"/>
        <v>2.86</v>
      </c>
      <c r="H1126" s="8" t="str">
        <f t="shared" si="71"/>
        <v>Yes</v>
      </c>
      <c r="I1126" s="23">
        <v>2</v>
      </c>
      <c r="J1126" s="12" t="s">
        <v>4913</v>
      </c>
    </row>
    <row r="1127" spans="1:10" x14ac:dyDescent="0.4">
      <c r="A1127" s="16" t="s">
        <v>2382</v>
      </c>
      <c r="B1127" s="9" t="s">
        <v>2383</v>
      </c>
      <c r="C1127" s="16"/>
      <c r="D1127" s="21">
        <f t="shared" si="68"/>
        <v>100</v>
      </c>
      <c r="E1127" s="21">
        <f t="shared" si="69"/>
        <v>0</v>
      </c>
      <c r="F1127" s="18">
        <v>1</v>
      </c>
      <c r="G1127" s="19">
        <f t="shared" si="70"/>
        <v>1</v>
      </c>
      <c r="H1127" s="9" t="str">
        <f t="shared" si="71"/>
        <v>No — 0% funding</v>
      </c>
      <c r="I1127" s="22">
        <v>0.1</v>
      </c>
      <c r="J1127" s="16" t="s">
        <v>4914</v>
      </c>
    </row>
    <row r="1128" spans="1:10" x14ac:dyDescent="0.4">
      <c r="A1128" s="12" t="s">
        <v>2384</v>
      </c>
      <c r="B1128" s="8" t="s">
        <v>2385</v>
      </c>
      <c r="C1128" s="12"/>
      <c r="D1128" s="20">
        <f t="shared" si="68"/>
        <v>34.129692832764505</v>
      </c>
      <c r="E1128" s="20">
        <f t="shared" si="69"/>
        <v>65.870307167235495</v>
      </c>
      <c r="F1128" s="14">
        <v>2.93</v>
      </c>
      <c r="G1128" s="15">
        <f t="shared" si="70"/>
        <v>2.93</v>
      </c>
      <c r="H1128" s="8" t="str">
        <f t="shared" si="71"/>
        <v>Yes</v>
      </c>
      <c r="I1128" s="23">
        <v>5</v>
      </c>
      <c r="J1128" s="12" t="s">
        <v>4915</v>
      </c>
    </row>
    <row r="1129" spans="1:10" x14ac:dyDescent="0.4">
      <c r="A1129" s="12" t="s">
        <v>2386</v>
      </c>
      <c r="B1129" s="8" t="s">
        <v>2387</v>
      </c>
      <c r="C1129" s="12"/>
      <c r="D1129" s="20">
        <f t="shared" si="68"/>
        <v>32.051282051282051</v>
      </c>
      <c r="E1129" s="20">
        <f t="shared" si="69"/>
        <v>67.948717948717956</v>
      </c>
      <c r="F1129" s="14">
        <v>3.12</v>
      </c>
      <c r="G1129" s="15">
        <f t="shared" si="70"/>
        <v>3.12</v>
      </c>
      <c r="H1129" s="8" t="str">
        <f t="shared" si="71"/>
        <v>Yes</v>
      </c>
      <c r="I1129" s="23">
        <v>5</v>
      </c>
      <c r="J1129" s="12" t="s">
        <v>4916</v>
      </c>
    </row>
    <row r="1130" spans="1:10" x14ac:dyDescent="0.4">
      <c r="A1130" s="12" t="s">
        <v>2388</v>
      </c>
      <c r="B1130" s="8" t="s">
        <v>2389</v>
      </c>
      <c r="C1130" s="12"/>
      <c r="D1130" s="20">
        <f t="shared" si="68"/>
        <v>20.202020202020201</v>
      </c>
      <c r="E1130" s="20">
        <f t="shared" si="69"/>
        <v>79.797979797979792</v>
      </c>
      <c r="F1130" s="14">
        <v>4.95</v>
      </c>
      <c r="G1130" s="15">
        <f t="shared" si="70"/>
        <v>4.95</v>
      </c>
      <c r="H1130" s="8" t="str">
        <f t="shared" si="71"/>
        <v>Yes</v>
      </c>
      <c r="I1130" s="23">
        <v>50</v>
      </c>
      <c r="J1130" s="12" t="s">
        <v>4917</v>
      </c>
    </row>
    <row r="1131" spans="1:10" x14ac:dyDescent="0.4">
      <c r="A1131" s="12" t="s">
        <v>2390</v>
      </c>
      <c r="B1131" s="8" t="s">
        <v>2391</v>
      </c>
      <c r="C1131" s="12"/>
      <c r="D1131" s="20">
        <f t="shared" si="68"/>
        <v>36.363636363636367</v>
      </c>
      <c r="E1131" s="20">
        <f t="shared" si="69"/>
        <v>63.636363636363633</v>
      </c>
      <c r="F1131" s="14">
        <v>2.75</v>
      </c>
      <c r="G1131" s="15">
        <f t="shared" si="70"/>
        <v>2.7499999999999996</v>
      </c>
      <c r="H1131" s="8" t="str">
        <f t="shared" si="71"/>
        <v>Yes</v>
      </c>
      <c r="I1131" s="23">
        <v>2</v>
      </c>
      <c r="J1131" s="12" t="s">
        <v>4918</v>
      </c>
    </row>
    <row r="1132" spans="1:10" x14ac:dyDescent="0.4">
      <c r="A1132" s="16" t="s">
        <v>2392</v>
      </c>
      <c r="B1132" s="9" t="s">
        <v>2393</v>
      </c>
      <c r="C1132" s="16"/>
      <c r="D1132" s="21">
        <f t="shared" si="68"/>
        <v>100</v>
      </c>
      <c r="E1132" s="21">
        <f t="shared" si="69"/>
        <v>0</v>
      </c>
      <c r="F1132" s="18">
        <v>1</v>
      </c>
      <c r="G1132" s="19">
        <f t="shared" si="70"/>
        <v>1</v>
      </c>
      <c r="H1132" s="9" t="str">
        <f t="shared" si="71"/>
        <v>No — 0% funding</v>
      </c>
      <c r="I1132" s="22">
        <v>0.1</v>
      </c>
      <c r="J1132" s="16" t="s">
        <v>4919</v>
      </c>
    </row>
    <row r="1133" spans="1:10" x14ac:dyDescent="0.4">
      <c r="A1133" s="16" t="s">
        <v>2394</v>
      </c>
      <c r="B1133" s="9" t="s">
        <v>2395</v>
      </c>
      <c r="C1133" s="16"/>
      <c r="D1133" s="21">
        <f t="shared" si="68"/>
        <v>100</v>
      </c>
      <c r="E1133" s="21">
        <f t="shared" si="69"/>
        <v>0</v>
      </c>
      <c r="F1133" s="18">
        <v>1</v>
      </c>
      <c r="G1133" s="19">
        <f t="shared" si="70"/>
        <v>1</v>
      </c>
      <c r="H1133" s="9" t="str">
        <f t="shared" si="71"/>
        <v>No — 0% funding</v>
      </c>
      <c r="I1133" s="22">
        <v>0.1</v>
      </c>
      <c r="J1133" s="16" t="s">
        <v>4920</v>
      </c>
    </row>
    <row r="1134" spans="1:10" x14ac:dyDescent="0.4">
      <c r="A1134" s="16" t="s">
        <v>2396</v>
      </c>
      <c r="B1134" s="9" t="s">
        <v>2397</v>
      </c>
      <c r="C1134" s="16"/>
      <c r="D1134" s="21">
        <f t="shared" si="68"/>
        <v>100</v>
      </c>
      <c r="E1134" s="21">
        <f t="shared" si="69"/>
        <v>0</v>
      </c>
      <c r="F1134" s="18">
        <v>1</v>
      </c>
      <c r="G1134" s="19">
        <f t="shared" si="70"/>
        <v>1</v>
      </c>
      <c r="H1134" s="9" t="str">
        <f t="shared" si="71"/>
        <v>No — 0% funding</v>
      </c>
      <c r="I1134" s="22">
        <v>0.1</v>
      </c>
      <c r="J1134" s="16" t="s">
        <v>4921</v>
      </c>
    </row>
    <row r="1135" spans="1:10" x14ac:dyDescent="0.4">
      <c r="A1135" s="16" t="s">
        <v>2398</v>
      </c>
      <c r="B1135" s="9" t="s">
        <v>2399</v>
      </c>
      <c r="C1135" s="16"/>
      <c r="D1135" s="21">
        <f t="shared" si="68"/>
        <v>100</v>
      </c>
      <c r="E1135" s="21">
        <f t="shared" si="69"/>
        <v>0</v>
      </c>
      <c r="F1135" s="18">
        <v>1</v>
      </c>
      <c r="G1135" s="19">
        <f t="shared" si="70"/>
        <v>1</v>
      </c>
      <c r="H1135" s="9" t="str">
        <f t="shared" si="71"/>
        <v>No — 0% funding</v>
      </c>
      <c r="I1135" s="22">
        <v>0.1</v>
      </c>
      <c r="J1135" s="16" t="s">
        <v>4922</v>
      </c>
    </row>
    <row r="1136" spans="1:10" x14ac:dyDescent="0.4">
      <c r="A1136" s="12" t="s">
        <v>2400</v>
      </c>
      <c r="B1136" s="8" t="s">
        <v>2401</v>
      </c>
      <c r="C1136" s="12"/>
      <c r="D1136" s="20">
        <f t="shared" si="68"/>
        <v>35.971223021582738</v>
      </c>
      <c r="E1136" s="20">
        <f t="shared" si="69"/>
        <v>64.028776978417255</v>
      </c>
      <c r="F1136" s="14">
        <v>2.78</v>
      </c>
      <c r="G1136" s="15">
        <f t="shared" si="70"/>
        <v>2.78</v>
      </c>
      <c r="H1136" s="8" t="str">
        <f t="shared" si="71"/>
        <v>Yes</v>
      </c>
      <c r="I1136" s="23">
        <v>10</v>
      </c>
      <c r="J1136" s="12" t="s">
        <v>4923</v>
      </c>
    </row>
    <row r="1137" spans="1:10" x14ac:dyDescent="0.4">
      <c r="A1137" s="12" t="s">
        <v>2402</v>
      </c>
      <c r="B1137" s="8" t="s">
        <v>2403</v>
      </c>
      <c r="C1137" s="12"/>
      <c r="D1137" s="20">
        <f t="shared" si="68"/>
        <v>35.971223021582738</v>
      </c>
      <c r="E1137" s="20">
        <f t="shared" si="69"/>
        <v>64.028776978417255</v>
      </c>
      <c r="F1137" s="14">
        <v>2.78</v>
      </c>
      <c r="G1137" s="15">
        <f t="shared" si="70"/>
        <v>2.78</v>
      </c>
      <c r="H1137" s="8" t="str">
        <f t="shared" si="71"/>
        <v>Yes</v>
      </c>
      <c r="I1137" s="23">
        <v>5</v>
      </c>
      <c r="J1137" s="12" t="s">
        <v>4924</v>
      </c>
    </row>
    <row r="1138" spans="1:10" x14ac:dyDescent="0.4">
      <c r="A1138" s="12" t="s">
        <v>2404</v>
      </c>
      <c r="B1138" s="8" t="s">
        <v>2405</v>
      </c>
      <c r="C1138" s="12"/>
      <c r="D1138" s="20">
        <f t="shared" si="68"/>
        <v>40</v>
      </c>
      <c r="E1138" s="20">
        <f t="shared" si="69"/>
        <v>60</v>
      </c>
      <c r="F1138" s="14">
        <v>2.5</v>
      </c>
      <c r="G1138" s="15">
        <f t="shared" si="70"/>
        <v>2.5</v>
      </c>
      <c r="H1138" s="8" t="str">
        <f t="shared" si="71"/>
        <v>Yes</v>
      </c>
      <c r="I1138" s="23">
        <v>5</v>
      </c>
      <c r="J1138" s="12" t="s">
        <v>4925</v>
      </c>
    </row>
    <row r="1139" spans="1:10" x14ac:dyDescent="0.4">
      <c r="A1139" s="12" t="s">
        <v>2406</v>
      </c>
      <c r="B1139" s="8" t="s">
        <v>2407</v>
      </c>
      <c r="C1139" s="12"/>
      <c r="D1139" s="20">
        <f t="shared" si="68"/>
        <v>34.965034965034967</v>
      </c>
      <c r="E1139" s="20">
        <f t="shared" si="69"/>
        <v>65.03496503496504</v>
      </c>
      <c r="F1139" s="14">
        <v>2.86</v>
      </c>
      <c r="G1139" s="15">
        <f t="shared" si="70"/>
        <v>2.86</v>
      </c>
      <c r="H1139" s="8" t="str">
        <f t="shared" si="71"/>
        <v>Yes</v>
      </c>
      <c r="I1139" s="23">
        <v>2</v>
      </c>
      <c r="J1139" s="12" t="s">
        <v>4926</v>
      </c>
    </row>
    <row r="1140" spans="1:10" x14ac:dyDescent="0.4">
      <c r="A1140" s="12" t="s">
        <v>2408</v>
      </c>
      <c r="B1140" s="8" t="s">
        <v>2409</v>
      </c>
      <c r="C1140" s="12"/>
      <c r="D1140" s="20">
        <f t="shared" si="68"/>
        <v>50</v>
      </c>
      <c r="E1140" s="20">
        <f t="shared" si="69"/>
        <v>50</v>
      </c>
      <c r="F1140" s="14">
        <v>2</v>
      </c>
      <c r="G1140" s="15">
        <f t="shared" si="70"/>
        <v>2</v>
      </c>
      <c r="H1140" s="8" t="str">
        <f t="shared" si="71"/>
        <v>Yes</v>
      </c>
      <c r="I1140" s="23">
        <v>1</v>
      </c>
      <c r="J1140" s="12" t="s">
        <v>4927</v>
      </c>
    </row>
    <row r="1141" spans="1:10" x14ac:dyDescent="0.4">
      <c r="A1141" s="16" t="s">
        <v>2410</v>
      </c>
      <c r="B1141" s="9" t="s">
        <v>2411</v>
      </c>
      <c r="C1141" s="16"/>
      <c r="D1141" s="21">
        <f t="shared" si="68"/>
        <v>100</v>
      </c>
      <c r="E1141" s="21">
        <f t="shared" si="69"/>
        <v>0</v>
      </c>
      <c r="F1141" s="18">
        <v>1</v>
      </c>
      <c r="G1141" s="19">
        <f t="shared" si="70"/>
        <v>1</v>
      </c>
      <c r="H1141" s="9" t="str">
        <f t="shared" si="71"/>
        <v>No — 0% funding</v>
      </c>
      <c r="I1141" s="22">
        <v>0.1</v>
      </c>
      <c r="J1141" s="16" t="s">
        <v>4928</v>
      </c>
    </row>
    <row r="1142" spans="1:10" x14ac:dyDescent="0.4">
      <c r="A1142" s="12" t="s">
        <v>2412</v>
      </c>
      <c r="B1142" s="8" t="s">
        <v>2413</v>
      </c>
      <c r="C1142" s="12"/>
      <c r="D1142" s="20">
        <f t="shared" si="68"/>
        <v>34.965034965034967</v>
      </c>
      <c r="E1142" s="20">
        <f t="shared" si="69"/>
        <v>65.03496503496504</v>
      </c>
      <c r="F1142" s="14">
        <v>2.86</v>
      </c>
      <c r="G1142" s="15">
        <f t="shared" si="70"/>
        <v>2.86</v>
      </c>
      <c r="H1142" s="8" t="str">
        <f t="shared" si="71"/>
        <v>Yes</v>
      </c>
      <c r="I1142" s="23">
        <v>10</v>
      </c>
      <c r="J1142" s="12" t="s">
        <v>4929</v>
      </c>
    </row>
    <row r="1143" spans="1:10" x14ac:dyDescent="0.4">
      <c r="A1143" s="12" t="s">
        <v>2414</v>
      </c>
      <c r="B1143" s="8" t="s">
        <v>2415</v>
      </c>
      <c r="C1143" s="12"/>
      <c r="D1143" s="20">
        <f t="shared" si="68"/>
        <v>35.087719298245609</v>
      </c>
      <c r="E1143" s="20">
        <f t="shared" si="69"/>
        <v>64.912280701754383</v>
      </c>
      <c r="F1143" s="14">
        <v>2.85</v>
      </c>
      <c r="G1143" s="15">
        <f t="shared" si="70"/>
        <v>2.8500000000000005</v>
      </c>
      <c r="H1143" s="8" t="str">
        <f t="shared" si="71"/>
        <v>Yes</v>
      </c>
      <c r="I1143" s="23">
        <v>2</v>
      </c>
      <c r="J1143" s="12" t="s">
        <v>4930</v>
      </c>
    </row>
    <row r="1144" spans="1:10" x14ac:dyDescent="0.4">
      <c r="A1144" s="16" t="s">
        <v>2416</v>
      </c>
      <c r="B1144" s="9" t="s">
        <v>2417</v>
      </c>
      <c r="C1144" s="16"/>
      <c r="D1144" s="21">
        <f t="shared" si="68"/>
        <v>100</v>
      </c>
      <c r="E1144" s="21">
        <f t="shared" si="69"/>
        <v>0</v>
      </c>
      <c r="F1144" s="18">
        <v>1</v>
      </c>
      <c r="G1144" s="19">
        <f t="shared" si="70"/>
        <v>1</v>
      </c>
      <c r="H1144" s="9" t="str">
        <f t="shared" si="71"/>
        <v>No — 0% funding</v>
      </c>
      <c r="I1144" s="22">
        <v>0.1</v>
      </c>
      <c r="J1144" s="16" t="s">
        <v>4931</v>
      </c>
    </row>
    <row r="1145" spans="1:10" x14ac:dyDescent="0.4">
      <c r="A1145" s="12" t="s">
        <v>2420</v>
      </c>
      <c r="B1145" s="8" t="s">
        <v>2421</v>
      </c>
      <c r="C1145" s="12"/>
      <c r="D1145" s="20">
        <f t="shared" si="68"/>
        <v>30.03003003003003</v>
      </c>
      <c r="E1145" s="20">
        <f t="shared" si="69"/>
        <v>69.969969969969966</v>
      </c>
      <c r="F1145" s="14">
        <v>3.33</v>
      </c>
      <c r="G1145" s="15">
        <f t="shared" si="70"/>
        <v>3.33</v>
      </c>
      <c r="H1145" s="8" t="str">
        <f t="shared" si="71"/>
        <v>Yes</v>
      </c>
      <c r="I1145" s="23">
        <v>10</v>
      </c>
      <c r="J1145" s="12" t="s">
        <v>4932</v>
      </c>
    </row>
    <row r="1146" spans="1:10" x14ac:dyDescent="0.4">
      <c r="A1146" s="12" t="s">
        <v>2422</v>
      </c>
      <c r="B1146" s="8" t="s">
        <v>2423</v>
      </c>
      <c r="C1146" s="12"/>
      <c r="D1146" s="20">
        <f t="shared" si="68"/>
        <v>37.174721189591082</v>
      </c>
      <c r="E1146" s="20">
        <f t="shared" si="69"/>
        <v>62.825278810408918</v>
      </c>
      <c r="F1146" s="14">
        <v>2.69</v>
      </c>
      <c r="G1146" s="15">
        <f t="shared" si="70"/>
        <v>2.6899999999999995</v>
      </c>
      <c r="H1146" s="8" t="str">
        <f t="shared" si="71"/>
        <v>Yes</v>
      </c>
      <c r="I1146" s="23">
        <v>10</v>
      </c>
      <c r="J1146" s="12" t="s">
        <v>4933</v>
      </c>
    </row>
    <row r="1147" spans="1:10" x14ac:dyDescent="0.4">
      <c r="A1147" s="12" t="s">
        <v>2424</v>
      </c>
      <c r="B1147" s="8" t="s">
        <v>2425</v>
      </c>
      <c r="C1147" s="12"/>
      <c r="D1147" s="20">
        <f t="shared" si="68"/>
        <v>38.167938931297705</v>
      </c>
      <c r="E1147" s="20">
        <f t="shared" si="69"/>
        <v>61.832061068702295</v>
      </c>
      <c r="F1147" s="14">
        <v>2.62</v>
      </c>
      <c r="G1147" s="15">
        <f t="shared" si="70"/>
        <v>2.6200000000000006</v>
      </c>
      <c r="H1147" s="8" t="str">
        <f t="shared" si="71"/>
        <v>Yes</v>
      </c>
      <c r="I1147" s="23">
        <v>2</v>
      </c>
      <c r="J1147" s="12" t="s">
        <v>4934</v>
      </c>
    </row>
    <row r="1148" spans="1:10" x14ac:dyDescent="0.4">
      <c r="A1148" s="16" t="s">
        <v>2426</v>
      </c>
      <c r="B1148" s="9" t="s">
        <v>2427</v>
      </c>
      <c r="C1148" s="16"/>
      <c r="D1148" s="21">
        <f t="shared" si="68"/>
        <v>100</v>
      </c>
      <c r="E1148" s="21">
        <f t="shared" si="69"/>
        <v>0</v>
      </c>
      <c r="F1148" s="18">
        <v>1</v>
      </c>
      <c r="G1148" s="19">
        <f t="shared" si="70"/>
        <v>1</v>
      </c>
      <c r="H1148" s="9" t="str">
        <f t="shared" si="71"/>
        <v>No — 0% funding</v>
      </c>
      <c r="I1148" s="22">
        <v>0.1</v>
      </c>
      <c r="J1148" s="16" t="s">
        <v>4935</v>
      </c>
    </row>
    <row r="1149" spans="1:10" x14ac:dyDescent="0.4">
      <c r="A1149" s="12" t="s">
        <v>2428</v>
      </c>
      <c r="B1149" s="8" t="s">
        <v>2429</v>
      </c>
      <c r="C1149" s="12"/>
      <c r="D1149" s="20">
        <f t="shared" si="68"/>
        <v>40</v>
      </c>
      <c r="E1149" s="20">
        <f t="shared" si="69"/>
        <v>60</v>
      </c>
      <c r="F1149" s="14">
        <v>2.5</v>
      </c>
      <c r="G1149" s="15">
        <f t="shared" si="70"/>
        <v>2.5</v>
      </c>
      <c r="H1149" s="8" t="str">
        <f t="shared" si="71"/>
        <v>Yes</v>
      </c>
      <c r="I1149" s="23">
        <v>1</v>
      </c>
      <c r="J1149" s="12" t="s">
        <v>4936</v>
      </c>
    </row>
    <row r="1150" spans="1:10" x14ac:dyDescent="0.4">
      <c r="A1150" s="12" t="s">
        <v>2430</v>
      </c>
      <c r="B1150" s="8" t="s">
        <v>2431</v>
      </c>
      <c r="C1150" s="12"/>
      <c r="D1150" s="20">
        <f t="shared" si="68"/>
        <v>37.878787878787875</v>
      </c>
      <c r="E1150" s="20">
        <f t="shared" si="69"/>
        <v>62.121212121212125</v>
      </c>
      <c r="F1150" s="14">
        <v>2.64</v>
      </c>
      <c r="G1150" s="15">
        <f t="shared" si="70"/>
        <v>2.64</v>
      </c>
      <c r="H1150" s="8" t="str">
        <f t="shared" si="71"/>
        <v>Yes</v>
      </c>
      <c r="I1150" s="23">
        <v>2</v>
      </c>
      <c r="J1150" s="12" t="s">
        <v>4937</v>
      </c>
    </row>
    <row r="1151" spans="1:10" x14ac:dyDescent="0.4">
      <c r="A1151" s="12" t="s">
        <v>2432</v>
      </c>
      <c r="B1151" s="8" t="s">
        <v>2433</v>
      </c>
      <c r="C1151" s="12"/>
      <c r="D1151" s="20">
        <f t="shared" si="68"/>
        <v>25.316455696202532</v>
      </c>
      <c r="E1151" s="20">
        <f t="shared" si="69"/>
        <v>74.683544303797476</v>
      </c>
      <c r="F1151" s="14">
        <v>3.95</v>
      </c>
      <c r="G1151" s="15">
        <f t="shared" si="70"/>
        <v>3.95</v>
      </c>
      <c r="H1151" s="8" t="str">
        <f t="shared" si="71"/>
        <v>Yes</v>
      </c>
      <c r="I1151" s="23">
        <v>25</v>
      </c>
      <c r="J1151" s="12" t="s">
        <v>4938</v>
      </c>
    </row>
    <row r="1152" spans="1:10" x14ac:dyDescent="0.4">
      <c r="A1152" s="12" t="s">
        <v>2434</v>
      </c>
      <c r="B1152" s="8" t="s">
        <v>2435</v>
      </c>
      <c r="C1152" s="12"/>
      <c r="D1152" s="20">
        <f t="shared" si="68"/>
        <v>25</v>
      </c>
      <c r="E1152" s="20">
        <f t="shared" si="69"/>
        <v>75</v>
      </c>
      <c r="F1152" s="14">
        <v>4</v>
      </c>
      <c r="G1152" s="15">
        <f t="shared" si="70"/>
        <v>4</v>
      </c>
      <c r="H1152" s="8" t="str">
        <f t="shared" si="71"/>
        <v>Yes</v>
      </c>
      <c r="I1152" s="23">
        <v>25</v>
      </c>
      <c r="J1152" s="12" t="s">
        <v>4939</v>
      </c>
    </row>
    <row r="1153" spans="1:10" x14ac:dyDescent="0.4">
      <c r="A1153" s="12" t="s">
        <v>2436</v>
      </c>
      <c r="B1153" s="8" t="s">
        <v>2437</v>
      </c>
      <c r="C1153" s="12"/>
      <c r="D1153" s="20">
        <f t="shared" si="68"/>
        <v>25</v>
      </c>
      <c r="E1153" s="20">
        <f t="shared" si="69"/>
        <v>75</v>
      </c>
      <c r="F1153" s="14">
        <v>4</v>
      </c>
      <c r="G1153" s="15">
        <f t="shared" si="70"/>
        <v>4</v>
      </c>
      <c r="H1153" s="8" t="str">
        <f t="shared" si="71"/>
        <v>Yes</v>
      </c>
      <c r="I1153" s="23">
        <v>25</v>
      </c>
      <c r="J1153" s="12" t="s">
        <v>4940</v>
      </c>
    </row>
    <row r="1154" spans="1:10" x14ac:dyDescent="0.4">
      <c r="A1154" s="12" t="s">
        <v>2438</v>
      </c>
      <c r="B1154" s="8" t="s">
        <v>2439</v>
      </c>
      <c r="C1154" s="12"/>
      <c r="D1154" s="20">
        <f t="shared" si="68"/>
        <v>30.03003003003003</v>
      </c>
      <c r="E1154" s="20">
        <f t="shared" si="69"/>
        <v>69.969969969969966</v>
      </c>
      <c r="F1154" s="14">
        <v>3.33</v>
      </c>
      <c r="G1154" s="15">
        <f t="shared" si="70"/>
        <v>3.33</v>
      </c>
      <c r="H1154" s="8" t="str">
        <f t="shared" si="71"/>
        <v>Yes</v>
      </c>
      <c r="I1154" s="23">
        <v>5</v>
      </c>
      <c r="J1154" s="12" t="s">
        <v>4941</v>
      </c>
    </row>
    <row r="1155" spans="1:10" x14ac:dyDescent="0.4">
      <c r="A1155" s="12" t="s">
        <v>2440</v>
      </c>
      <c r="B1155" s="8" t="s">
        <v>2441</v>
      </c>
      <c r="C1155" s="12"/>
      <c r="D1155" s="20">
        <f t="shared" si="68"/>
        <v>40</v>
      </c>
      <c r="E1155" s="20">
        <f t="shared" si="69"/>
        <v>60</v>
      </c>
      <c r="F1155" s="14">
        <v>2.5</v>
      </c>
      <c r="G1155" s="15">
        <f t="shared" si="70"/>
        <v>2.5</v>
      </c>
      <c r="H1155" s="8" t="str">
        <f t="shared" si="71"/>
        <v>Yes</v>
      </c>
      <c r="I1155" s="23">
        <v>1</v>
      </c>
      <c r="J1155" s="12" t="s">
        <v>4942</v>
      </c>
    </row>
    <row r="1156" spans="1:10" x14ac:dyDescent="0.4">
      <c r="A1156" s="12" t="s">
        <v>2442</v>
      </c>
      <c r="B1156" s="8" t="s">
        <v>2443</v>
      </c>
      <c r="C1156" s="12"/>
      <c r="D1156" s="20">
        <f t="shared" si="68"/>
        <v>31.446540880503143</v>
      </c>
      <c r="E1156" s="20">
        <f t="shared" si="69"/>
        <v>68.553459119496864</v>
      </c>
      <c r="F1156" s="14">
        <v>3.18</v>
      </c>
      <c r="G1156" s="15">
        <f t="shared" si="70"/>
        <v>3.18</v>
      </c>
      <c r="H1156" s="8" t="str">
        <f t="shared" si="71"/>
        <v>Yes</v>
      </c>
      <c r="I1156" s="23">
        <v>5</v>
      </c>
      <c r="J1156" s="12" t="s">
        <v>4943</v>
      </c>
    </row>
    <row r="1157" spans="1:10" x14ac:dyDescent="0.4">
      <c r="A1157" s="12" t="s">
        <v>2444</v>
      </c>
      <c r="B1157" s="8" t="s">
        <v>2445</v>
      </c>
      <c r="C1157" s="12"/>
      <c r="D1157" s="20">
        <f t="shared" si="68"/>
        <v>30.03003003003003</v>
      </c>
      <c r="E1157" s="20">
        <f t="shared" si="69"/>
        <v>69.969969969969966</v>
      </c>
      <c r="F1157" s="14">
        <v>3.33</v>
      </c>
      <c r="G1157" s="15">
        <f t="shared" si="70"/>
        <v>3.33</v>
      </c>
      <c r="H1157" s="8" t="str">
        <f t="shared" si="71"/>
        <v>Yes</v>
      </c>
      <c r="I1157" s="23">
        <v>5</v>
      </c>
      <c r="J1157" s="12" t="s">
        <v>4944</v>
      </c>
    </row>
    <row r="1158" spans="1:10" x14ac:dyDescent="0.4">
      <c r="A1158" s="12" t="s">
        <v>2446</v>
      </c>
      <c r="B1158" s="8" t="s">
        <v>2447</v>
      </c>
      <c r="C1158" s="12"/>
      <c r="D1158" s="20">
        <f t="shared" ref="D1158:D1221" si="72">IFERROR(100/F1158,"")</f>
        <v>30.03003003003003</v>
      </c>
      <c r="E1158" s="20">
        <f t="shared" ref="E1158:E1221" si="73">100-D1158</f>
        <v>69.969969969969966</v>
      </c>
      <c r="F1158" s="14">
        <v>3.33</v>
      </c>
      <c r="G1158" s="15">
        <f t="shared" ref="G1158:G1221" si="74">IFERROR(100/D1158,"")</f>
        <v>3.33</v>
      </c>
      <c r="H1158" s="8" t="str">
        <f t="shared" ref="H1158:H1221" si="75">IF(E1158&gt;0,"Yes","No — 0% funding")</f>
        <v>Yes</v>
      </c>
      <c r="I1158" s="23">
        <v>5</v>
      </c>
      <c r="J1158" s="12" t="s">
        <v>4945</v>
      </c>
    </row>
    <row r="1159" spans="1:10" x14ac:dyDescent="0.4">
      <c r="A1159" s="12" t="s">
        <v>2448</v>
      </c>
      <c r="B1159" s="8" t="s">
        <v>2449</v>
      </c>
      <c r="C1159" s="12"/>
      <c r="D1159" s="20">
        <f t="shared" si="72"/>
        <v>40</v>
      </c>
      <c r="E1159" s="20">
        <f t="shared" si="73"/>
        <v>60</v>
      </c>
      <c r="F1159" s="14">
        <v>2.5</v>
      </c>
      <c r="G1159" s="15">
        <f t="shared" si="74"/>
        <v>2.5</v>
      </c>
      <c r="H1159" s="8" t="str">
        <f t="shared" si="75"/>
        <v>Yes</v>
      </c>
      <c r="I1159" s="23">
        <v>1</v>
      </c>
      <c r="J1159" s="12" t="s">
        <v>4946</v>
      </c>
    </row>
    <row r="1160" spans="1:10" x14ac:dyDescent="0.4">
      <c r="A1160" s="12" t="s">
        <v>2450</v>
      </c>
      <c r="B1160" s="8" t="s">
        <v>2451</v>
      </c>
      <c r="C1160" s="12"/>
      <c r="D1160" s="20">
        <f t="shared" si="72"/>
        <v>26.525198938992041</v>
      </c>
      <c r="E1160" s="20">
        <f t="shared" si="73"/>
        <v>73.474801061007952</v>
      </c>
      <c r="F1160" s="14">
        <v>3.77</v>
      </c>
      <c r="G1160" s="15">
        <f t="shared" si="74"/>
        <v>3.77</v>
      </c>
      <c r="H1160" s="8" t="str">
        <f t="shared" si="75"/>
        <v>Yes</v>
      </c>
      <c r="I1160" s="23">
        <v>1</v>
      </c>
      <c r="J1160" s="12" t="s">
        <v>4947</v>
      </c>
    </row>
    <row r="1161" spans="1:10" x14ac:dyDescent="0.4">
      <c r="A1161" s="12" t="s">
        <v>2452</v>
      </c>
      <c r="B1161" s="8" t="s">
        <v>2453</v>
      </c>
      <c r="C1161" s="12"/>
      <c r="D1161" s="20">
        <f t="shared" si="72"/>
        <v>25</v>
      </c>
      <c r="E1161" s="20">
        <f t="shared" si="73"/>
        <v>75</v>
      </c>
      <c r="F1161" s="14">
        <v>4</v>
      </c>
      <c r="G1161" s="15">
        <f t="shared" si="74"/>
        <v>4</v>
      </c>
      <c r="H1161" s="8" t="str">
        <f t="shared" si="75"/>
        <v>Yes</v>
      </c>
      <c r="I1161" s="23">
        <v>25</v>
      </c>
      <c r="J1161" s="12" t="s">
        <v>4948</v>
      </c>
    </row>
    <row r="1162" spans="1:10" x14ac:dyDescent="0.4">
      <c r="A1162" s="12" t="s">
        <v>2454</v>
      </c>
      <c r="B1162" s="8" t="s">
        <v>2455</v>
      </c>
      <c r="C1162" s="12"/>
      <c r="D1162" s="20">
        <f t="shared" si="72"/>
        <v>40</v>
      </c>
      <c r="E1162" s="20">
        <f t="shared" si="73"/>
        <v>60</v>
      </c>
      <c r="F1162" s="14">
        <v>2.5</v>
      </c>
      <c r="G1162" s="15">
        <f t="shared" si="74"/>
        <v>2.5</v>
      </c>
      <c r="H1162" s="8" t="str">
        <f t="shared" si="75"/>
        <v>Yes</v>
      </c>
      <c r="I1162" s="23">
        <v>1</v>
      </c>
      <c r="J1162" s="12" t="s">
        <v>4949</v>
      </c>
    </row>
    <row r="1163" spans="1:10" x14ac:dyDescent="0.4">
      <c r="A1163" s="12" t="s">
        <v>2456</v>
      </c>
      <c r="B1163" s="8" t="s">
        <v>2457</v>
      </c>
      <c r="C1163" s="12"/>
      <c r="D1163" s="20">
        <f t="shared" si="72"/>
        <v>20</v>
      </c>
      <c r="E1163" s="20">
        <f t="shared" si="73"/>
        <v>80</v>
      </c>
      <c r="F1163" s="14">
        <v>5</v>
      </c>
      <c r="G1163" s="15">
        <f t="shared" si="74"/>
        <v>5</v>
      </c>
      <c r="H1163" s="8" t="str">
        <f t="shared" si="75"/>
        <v>Yes</v>
      </c>
      <c r="I1163" s="23">
        <v>50</v>
      </c>
      <c r="J1163" s="12" t="s">
        <v>4950</v>
      </c>
    </row>
    <row r="1164" spans="1:10" x14ac:dyDescent="0.4">
      <c r="A1164" s="12" t="s">
        <v>2458</v>
      </c>
      <c r="B1164" s="8" t="s">
        <v>2459</v>
      </c>
      <c r="C1164" s="12"/>
      <c r="D1164" s="20">
        <f t="shared" si="72"/>
        <v>21.50537634408602</v>
      </c>
      <c r="E1164" s="20">
        <f t="shared" si="73"/>
        <v>78.494623655913983</v>
      </c>
      <c r="F1164" s="14">
        <v>4.6500000000000004</v>
      </c>
      <c r="G1164" s="15">
        <f t="shared" si="74"/>
        <v>4.6500000000000004</v>
      </c>
      <c r="H1164" s="8" t="str">
        <f t="shared" si="75"/>
        <v>Yes</v>
      </c>
      <c r="I1164" s="23">
        <v>50</v>
      </c>
      <c r="J1164" s="12" t="s">
        <v>4951</v>
      </c>
    </row>
    <row r="1165" spans="1:10" x14ac:dyDescent="0.4">
      <c r="A1165" s="16" t="s">
        <v>2460</v>
      </c>
      <c r="B1165" s="9" t="s">
        <v>2461</v>
      </c>
      <c r="C1165" s="16"/>
      <c r="D1165" s="21">
        <f t="shared" si="72"/>
        <v>100</v>
      </c>
      <c r="E1165" s="21">
        <f t="shared" si="73"/>
        <v>0</v>
      </c>
      <c r="F1165" s="18">
        <v>1</v>
      </c>
      <c r="G1165" s="19">
        <f t="shared" si="74"/>
        <v>1</v>
      </c>
      <c r="H1165" s="9" t="str">
        <f t="shared" si="75"/>
        <v>No — 0% funding</v>
      </c>
      <c r="I1165" s="22">
        <v>0.1</v>
      </c>
      <c r="J1165" s="16" t="s">
        <v>4952</v>
      </c>
    </row>
    <row r="1166" spans="1:10" x14ac:dyDescent="0.4">
      <c r="A1166" s="12" t="s">
        <v>2462</v>
      </c>
      <c r="B1166" s="8" t="s">
        <v>2463</v>
      </c>
      <c r="C1166" s="12"/>
      <c r="D1166" s="20">
        <f t="shared" si="72"/>
        <v>32.89473684210526</v>
      </c>
      <c r="E1166" s="20">
        <f t="shared" si="73"/>
        <v>67.10526315789474</v>
      </c>
      <c r="F1166" s="14">
        <v>3.04</v>
      </c>
      <c r="G1166" s="15">
        <f t="shared" si="74"/>
        <v>3.0400000000000005</v>
      </c>
      <c r="H1166" s="8" t="str">
        <f t="shared" si="75"/>
        <v>Yes</v>
      </c>
      <c r="I1166" s="23">
        <v>10</v>
      </c>
      <c r="J1166" s="12" t="s">
        <v>4953</v>
      </c>
    </row>
    <row r="1167" spans="1:10" x14ac:dyDescent="0.4">
      <c r="A1167" s="12" t="s">
        <v>2464</v>
      </c>
      <c r="B1167" s="8" t="s">
        <v>2465</v>
      </c>
      <c r="C1167" s="12"/>
      <c r="D1167" s="20">
        <f t="shared" si="72"/>
        <v>27.932960893854748</v>
      </c>
      <c r="E1167" s="20">
        <f t="shared" si="73"/>
        <v>72.067039106145245</v>
      </c>
      <c r="F1167" s="14">
        <v>3.58</v>
      </c>
      <c r="G1167" s="15">
        <f t="shared" si="74"/>
        <v>3.58</v>
      </c>
      <c r="H1167" s="8" t="str">
        <f t="shared" si="75"/>
        <v>Yes</v>
      </c>
      <c r="I1167" s="23">
        <v>25</v>
      </c>
      <c r="J1167" s="12" t="s">
        <v>4954</v>
      </c>
    </row>
    <row r="1168" spans="1:10" x14ac:dyDescent="0.4">
      <c r="A1168" s="12" t="s">
        <v>2466</v>
      </c>
      <c r="B1168" s="8" t="s">
        <v>2467</v>
      </c>
      <c r="C1168" s="12"/>
      <c r="D1168" s="20">
        <f t="shared" si="72"/>
        <v>40</v>
      </c>
      <c r="E1168" s="20">
        <f t="shared" si="73"/>
        <v>60</v>
      </c>
      <c r="F1168" s="14">
        <v>2.5</v>
      </c>
      <c r="G1168" s="15">
        <f t="shared" si="74"/>
        <v>2.5</v>
      </c>
      <c r="H1168" s="8" t="str">
        <f t="shared" si="75"/>
        <v>Yes</v>
      </c>
      <c r="I1168" s="23">
        <v>1</v>
      </c>
      <c r="J1168" s="12" t="s">
        <v>4955</v>
      </c>
    </row>
    <row r="1169" spans="1:10" x14ac:dyDescent="0.4">
      <c r="A1169" s="16" t="s">
        <v>2468</v>
      </c>
      <c r="B1169" s="9" t="s">
        <v>2469</v>
      </c>
      <c r="C1169" s="16"/>
      <c r="D1169" s="21">
        <f t="shared" si="72"/>
        <v>100</v>
      </c>
      <c r="E1169" s="21">
        <f t="shared" si="73"/>
        <v>0</v>
      </c>
      <c r="F1169" s="18">
        <v>1</v>
      </c>
      <c r="G1169" s="19">
        <f t="shared" si="74"/>
        <v>1</v>
      </c>
      <c r="H1169" s="9" t="str">
        <f t="shared" si="75"/>
        <v>No — 0% funding</v>
      </c>
      <c r="I1169" s="22">
        <v>0.1</v>
      </c>
      <c r="J1169" s="16" t="s">
        <v>4956</v>
      </c>
    </row>
    <row r="1170" spans="1:10" x14ac:dyDescent="0.4">
      <c r="A1170" s="16" t="s">
        <v>2470</v>
      </c>
      <c r="B1170" s="9" t="s">
        <v>2471</v>
      </c>
      <c r="C1170" s="16"/>
      <c r="D1170" s="21">
        <f t="shared" si="72"/>
        <v>100</v>
      </c>
      <c r="E1170" s="21">
        <f t="shared" si="73"/>
        <v>0</v>
      </c>
      <c r="F1170" s="18">
        <v>1</v>
      </c>
      <c r="G1170" s="19">
        <f t="shared" si="74"/>
        <v>1</v>
      </c>
      <c r="H1170" s="9" t="str">
        <f t="shared" si="75"/>
        <v>No — 0% funding</v>
      </c>
      <c r="I1170" s="22">
        <v>0.1</v>
      </c>
      <c r="J1170" s="16" t="s">
        <v>4957</v>
      </c>
    </row>
    <row r="1171" spans="1:10" x14ac:dyDescent="0.4">
      <c r="A1171" s="12" t="s">
        <v>2472</v>
      </c>
      <c r="B1171" s="8" t="s">
        <v>2473</v>
      </c>
      <c r="C1171" s="12"/>
      <c r="D1171" s="20">
        <f t="shared" si="72"/>
        <v>25</v>
      </c>
      <c r="E1171" s="20">
        <f t="shared" si="73"/>
        <v>75</v>
      </c>
      <c r="F1171" s="14">
        <v>4</v>
      </c>
      <c r="G1171" s="15">
        <f t="shared" si="74"/>
        <v>4</v>
      </c>
      <c r="H1171" s="8" t="str">
        <f t="shared" si="75"/>
        <v>Yes</v>
      </c>
      <c r="I1171" s="23">
        <v>25</v>
      </c>
      <c r="J1171" s="12" t="s">
        <v>4958</v>
      </c>
    </row>
    <row r="1172" spans="1:10" x14ac:dyDescent="0.4">
      <c r="A1172" s="12" t="s">
        <v>2474</v>
      </c>
      <c r="B1172" s="8" t="s">
        <v>2475</v>
      </c>
      <c r="C1172" s="12"/>
      <c r="D1172" s="20">
        <f t="shared" si="72"/>
        <v>40</v>
      </c>
      <c r="E1172" s="20">
        <f t="shared" si="73"/>
        <v>60</v>
      </c>
      <c r="F1172" s="14">
        <v>2.5</v>
      </c>
      <c r="G1172" s="15">
        <f t="shared" si="74"/>
        <v>2.5</v>
      </c>
      <c r="H1172" s="8" t="str">
        <f t="shared" si="75"/>
        <v>Yes</v>
      </c>
      <c r="I1172" s="23">
        <v>1</v>
      </c>
      <c r="J1172" s="12" t="s">
        <v>4959</v>
      </c>
    </row>
    <row r="1173" spans="1:10" x14ac:dyDescent="0.4">
      <c r="A1173" s="12" t="s">
        <v>2476</v>
      </c>
      <c r="B1173" s="8" t="s">
        <v>2477</v>
      </c>
      <c r="C1173" s="12"/>
      <c r="D1173" s="20">
        <f t="shared" si="72"/>
        <v>25.316455696202532</v>
      </c>
      <c r="E1173" s="20">
        <f t="shared" si="73"/>
        <v>74.683544303797476</v>
      </c>
      <c r="F1173" s="14">
        <v>3.95</v>
      </c>
      <c r="G1173" s="15">
        <f t="shared" si="74"/>
        <v>3.95</v>
      </c>
      <c r="H1173" s="8" t="str">
        <f t="shared" si="75"/>
        <v>Yes</v>
      </c>
      <c r="I1173" s="23">
        <v>25</v>
      </c>
      <c r="J1173" s="12" t="s">
        <v>4960</v>
      </c>
    </row>
    <row r="1174" spans="1:10" x14ac:dyDescent="0.4">
      <c r="A1174" s="12" t="s">
        <v>2478</v>
      </c>
      <c r="B1174" s="8" t="s">
        <v>2479</v>
      </c>
      <c r="C1174" s="12"/>
      <c r="D1174" s="20">
        <f t="shared" si="72"/>
        <v>34.965034965034967</v>
      </c>
      <c r="E1174" s="20">
        <f t="shared" si="73"/>
        <v>65.03496503496504</v>
      </c>
      <c r="F1174" s="14">
        <v>2.86</v>
      </c>
      <c r="G1174" s="15">
        <f t="shared" si="74"/>
        <v>2.86</v>
      </c>
      <c r="H1174" s="8" t="str">
        <f t="shared" si="75"/>
        <v>Yes</v>
      </c>
      <c r="I1174" s="23">
        <v>2</v>
      </c>
      <c r="J1174" s="12" t="s">
        <v>4961</v>
      </c>
    </row>
    <row r="1175" spans="1:10" x14ac:dyDescent="0.4">
      <c r="A1175" s="12" t="s">
        <v>2480</v>
      </c>
      <c r="B1175" s="8" t="s">
        <v>2481</v>
      </c>
      <c r="C1175" s="12"/>
      <c r="D1175" s="20">
        <f t="shared" si="72"/>
        <v>34.965034965034967</v>
      </c>
      <c r="E1175" s="20">
        <f t="shared" si="73"/>
        <v>65.03496503496504</v>
      </c>
      <c r="F1175" s="14">
        <v>2.86</v>
      </c>
      <c r="G1175" s="15">
        <f t="shared" si="74"/>
        <v>2.86</v>
      </c>
      <c r="H1175" s="8" t="str">
        <f t="shared" si="75"/>
        <v>Yes</v>
      </c>
      <c r="I1175" s="23">
        <v>2</v>
      </c>
      <c r="J1175" s="12" t="s">
        <v>4962</v>
      </c>
    </row>
    <row r="1176" spans="1:10" x14ac:dyDescent="0.4">
      <c r="A1176" s="16" t="s">
        <v>2482</v>
      </c>
      <c r="B1176" s="9" t="s">
        <v>2483</v>
      </c>
      <c r="C1176" s="16"/>
      <c r="D1176" s="21">
        <f t="shared" si="72"/>
        <v>100</v>
      </c>
      <c r="E1176" s="21">
        <f t="shared" si="73"/>
        <v>0</v>
      </c>
      <c r="F1176" s="18">
        <v>1</v>
      </c>
      <c r="G1176" s="19">
        <f t="shared" si="74"/>
        <v>1</v>
      </c>
      <c r="H1176" s="9" t="str">
        <f t="shared" si="75"/>
        <v>No — 0% funding</v>
      </c>
      <c r="I1176" s="22">
        <v>0.1</v>
      </c>
      <c r="J1176" s="16" t="s">
        <v>4963</v>
      </c>
    </row>
    <row r="1177" spans="1:10" x14ac:dyDescent="0.4">
      <c r="A1177" s="12" t="s">
        <v>2484</v>
      </c>
      <c r="B1177" s="8" t="s">
        <v>2485</v>
      </c>
      <c r="C1177" s="12"/>
      <c r="D1177" s="20">
        <f t="shared" si="72"/>
        <v>39.525691699604749</v>
      </c>
      <c r="E1177" s="20">
        <f t="shared" si="73"/>
        <v>60.474308300395251</v>
      </c>
      <c r="F1177" s="14">
        <v>2.5299999999999998</v>
      </c>
      <c r="G1177" s="15">
        <f t="shared" si="74"/>
        <v>2.5299999999999998</v>
      </c>
      <c r="H1177" s="8" t="str">
        <f t="shared" si="75"/>
        <v>Yes</v>
      </c>
      <c r="I1177" s="23">
        <v>5</v>
      </c>
      <c r="J1177" s="12" t="s">
        <v>4964</v>
      </c>
    </row>
    <row r="1178" spans="1:10" x14ac:dyDescent="0.4">
      <c r="A1178" s="12" t="s">
        <v>2486</v>
      </c>
      <c r="B1178" s="8" t="s">
        <v>2487</v>
      </c>
      <c r="C1178" s="12"/>
      <c r="D1178" s="20">
        <f t="shared" si="72"/>
        <v>40</v>
      </c>
      <c r="E1178" s="20">
        <f t="shared" si="73"/>
        <v>60</v>
      </c>
      <c r="F1178" s="14">
        <v>2.5</v>
      </c>
      <c r="G1178" s="15">
        <f t="shared" si="74"/>
        <v>2.5</v>
      </c>
      <c r="H1178" s="8" t="str">
        <f t="shared" si="75"/>
        <v>Yes</v>
      </c>
      <c r="I1178" s="23">
        <v>1</v>
      </c>
      <c r="J1178" s="12" t="s">
        <v>4965</v>
      </c>
    </row>
    <row r="1179" spans="1:10" x14ac:dyDescent="0.4">
      <c r="A1179" s="12" t="s">
        <v>2488</v>
      </c>
      <c r="B1179" s="8" t="s">
        <v>2489</v>
      </c>
      <c r="C1179" s="12"/>
      <c r="D1179" s="20">
        <f t="shared" si="72"/>
        <v>30.03003003003003</v>
      </c>
      <c r="E1179" s="20">
        <f t="shared" si="73"/>
        <v>69.969969969969966</v>
      </c>
      <c r="F1179" s="14">
        <v>3.33</v>
      </c>
      <c r="G1179" s="15">
        <f t="shared" si="74"/>
        <v>3.33</v>
      </c>
      <c r="H1179" s="8" t="str">
        <f t="shared" si="75"/>
        <v>Yes</v>
      </c>
      <c r="I1179" s="23">
        <v>10</v>
      </c>
      <c r="J1179" s="12" t="s">
        <v>4966</v>
      </c>
    </row>
    <row r="1180" spans="1:10" x14ac:dyDescent="0.4">
      <c r="A1180" s="12" t="s">
        <v>2490</v>
      </c>
      <c r="B1180" s="8" t="s">
        <v>2491</v>
      </c>
      <c r="C1180" s="12"/>
      <c r="D1180" s="20">
        <f t="shared" si="72"/>
        <v>25</v>
      </c>
      <c r="E1180" s="20">
        <f t="shared" si="73"/>
        <v>75</v>
      </c>
      <c r="F1180" s="14">
        <v>4</v>
      </c>
      <c r="G1180" s="15">
        <f t="shared" si="74"/>
        <v>4</v>
      </c>
      <c r="H1180" s="8" t="str">
        <f t="shared" si="75"/>
        <v>Yes</v>
      </c>
      <c r="I1180" s="23">
        <v>25</v>
      </c>
      <c r="J1180" s="12" t="s">
        <v>4967</v>
      </c>
    </row>
    <row r="1181" spans="1:10" x14ac:dyDescent="0.4">
      <c r="A1181" s="12" t="s">
        <v>2492</v>
      </c>
      <c r="B1181" s="8" t="s">
        <v>2493</v>
      </c>
      <c r="C1181" s="12"/>
      <c r="D1181" s="20">
        <f t="shared" si="72"/>
        <v>35.087719298245609</v>
      </c>
      <c r="E1181" s="20">
        <f t="shared" si="73"/>
        <v>64.912280701754383</v>
      </c>
      <c r="F1181" s="14">
        <v>2.85</v>
      </c>
      <c r="G1181" s="15">
        <f t="shared" si="74"/>
        <v>2.8500000000000005</v>
      </c>
      <c r="H1181" s="8" t="str">
        <f t="shared" si="75"/>
        <v>Yes</v>
      </c>
      <c r="I1181" s="23">
        <v>10</v>
      </c>
      <c r="J1181" s="12" t="s">
        <v>4968</v>
      </c>
    </row>
    <row r="1182" spans="1:10" x14ac:dyDescent="0.4">
      <c r="A1182" s="12" t="s">
        <v>2494</v>
      </c>
      <c r="B1182" s="8" t="s">
        <v>2495</v>
      </c>
      <c r="C1182" s="12"/>
      <c r="D1182" s="20">
        <f t="shared" si="72"/>
        <v>34.965034965034967</v>
      </c>
      <c r="E1182" s="20">
        <f t="shared" si="73"/>
        <v>65.03496503496504</v>
      </c>
      <c r="F1182" s="14">
        <v>2.86</v>
      </c>
      <c r="G1182" s="15">
        <f t="shared" si="74"/>
        <v>2.86</v>
      </c>
      <c r="H1182" s="8" t="str">
        <f t="shared" si="75"/>
        <v>Yes</v>
      </c>
      <c r="I1182" s="23">
        <v>2</v>
      </c>
      <c r="J1182" s="12" t="s">
        <v>4969</v>
      </c>
    </row>
    <row r="1183" spans="1:10" x14ac:dyDescent="0.4">
      <c r="A1183" s="12" t="s">
        <v>2498</v>
      </c>
      <c r="B1183" s="8" t="s">
        <v>2499</v>
      </c>
      <c r="C1183" s="12"/>
      <c r="D1183" s="20">
        <f t="shared" si="72"/>
        <v>32.362459546925571</v>
      </c>
      <c r="E1183" s="20">
        <f t="shared" si="73"/>
        <v>67.637540453074422</v>
      </c>
      <c r="F1183" s="14">
        <v>3.09</v>
      </c>
      <c r="G1183" s="15">
        <f t="shared" si="74"/>
        <v>3.0899999999999994</v>
      </c>
      <c r="H1183" s="8" t="str">
        <f t="shared" si="75"/>
        <v>Yes</v>
      </c>
      <c r="I1183" s="23">
        <v>25</v>
      </c>
      <c r="J1183" s="12" t="s">
        <v>4970</v>
      </c>
    </row>
    <row r="1184" spans="1:10" x14ac:dyDescent="0.4">
      <c r="A1184" s="12" t="s">
        <v>2500</v>
      </c>
      <c r="B1184" s="8" t="s">
        <v>2501</v>
      </c>
      <c r="C1184" s="12"/>
      <c r="D1184" s="20">
        <f t="shared" si="72"/>
        <v>20</v>
      </c>
      <c r="E1184" s="20">
        <f t="shared" si="73"/>
        <v>80</v>
      </c>
      <c r="F1184" s="14">
        <v>5</v>
      </c>
      <c r="G1184" s="15">
        <f t="shared" si="74"/>
        <v>5</v>
      </c>
      <c r="H1184" s="8" t="str">
        <f t="shared" si="75"/>
        <v>Yes</v>
      </c>
      <c r="I1184" s="23">
        <v>75</v>
      </c>
      <c r="J1184" s="12" t="s">
        <v>4971</v>
      </c>
    </row>
    <row r="1185" spans="1:10" x14ac:dyDescent="0.4">
      <c r="A1185" s="16" t="s">
        <v>2502</v>
      </c>
      <c r="B1185" s="9" t="s">
        <v>2503</v>
      </c>
      <c r="C1185" s="16"/>
      <c r="D1185" s="21">
        <f t="shared" si="72"/>
        <v>100</v>
      </c>
      <c r="E1185" s="21">
        <f t="shared" si="73"/>
        <v>0</v>
      </c>
      <c r="F1185" s="18">
        <v>1</v>
      </c>
      <c r="G1185" s="19">
        <f t="shared" si="74"/>
        <v>1</v>
      </c>
      <c r="H1185" s="9" t="str">
        <f t="shared" si="75"/>
        <v>No — 0% funding</v>
      </c>
      <c r="I1185" s="22">
        <v>0.1</v>
      </c>
      <c r="J1185" s="16" t="s">
        <v>4972</v>
      </c>
    </row>
    <row r="1186" spans="1:10" x14ac:dyDescent="0.4">
      <c r="A1186" s="12" t="s">
        <v>2504</v>
      </c>
      <c r="B1186" s="8" t="s">
        <v>2505</v>
      </c>
      <c r="C1186" s="12"/>
      <c r="D1186" s="20">
        <f t="shared" si="72"/>
        <v>30.03003003003003</v>
      </c>
      <c r="E1186" s="20">
        <f t="shared" si="73"/>
        <v>69.969969969969966</v>
      </c>
      <c r="F1186" s="14">
        <v>3.33</v>
      </c>
      <c r="G1186" s="15">
        <f t="shared" si="74"/>
        <v>3.33</v>
      </c>
      <c r="H1186" s="8" t="str">
        <f t="shared" si="75"/>
        <v>Yes</v>
      </c>
      <c r="I1186" s="23">
        <v>10</v>
      </c>
      <c r="J1186" s="12" t="s">
        <v>4973</v>
      </c>
    </row>
    <row r="1187" spans="1:10" x14ac:dyDescent="0.4">
      <c r="A1187" s="12" t="s">
        <v>2506</v>
      </c>
      <c r="B1187" s="8" t="s">
        <v>2507</v>
      </c>
      <c r="C1187" s="12"/>
      <c r="D1187" s="20">
        <f t="shared" si="72"/>
        <v>34.965034965034967</v>
      </c>
      <c r="E1187" s="20">
        <f t="shared" si="73"/>
        <v>65.03496503496504</v>
      </c>
      <c r="F1187" s="14">
        <v>2.86</v>
      </c>
      <c r="G1187" s="15">
        <f t="shared" si="74"/>
        <v>2.86</v>
      </c>
      <c r="H1187" s="8" t="str">
        <f t="shared" si="75"/>
        <v>Yes</v>
      </c>
      <c r="I1187" s="23">
        <v>2</v>
      </c>
      <c r="J1187" s="12" t="s">
        <v>4974</v>
      </c>
    </row>
    <row r="1188" spans="1:10" x14ac:dyDescent="0.4">
      <c r="A1188" s="12" t="s">
        <v>2508</v>
      </c>
      <c r="B1188" s="8" t="s">
        <v>2509</v>
      </c>
      <c r="C1188" s="12"/>
      <c r="D1188" s="20">
        <f t="shared" si="72"/>
        <v>32.467532467532465</v>
      </c>
      <c r="E1188" s="20">
        <f t="shared" si="73"/>
        <v>67.532467532467535</v>
      </c>
      <c r="F1188" s="14">
        <v>3.08</v>
      </c>
      <c r="G1188" s="15">
        <f t="shared" si="74"/>
        <v>3.08</v>
      </c>
      <c r="H1188" s="8" t="str">
        <f t="shared" si="75"/>
        <v>Yes</v>
      </c>
      <c r="I1188" s="23">
        <v>25</v>
      </c>
      <c r="J1188" s="12" t="s">
        <v>4975</v>
      </c>
    </row>
    <row r="1189" spans="1:10" x14ac:dyDescent="0.4">
      <c r="A1189" s="16" t="s">
        <v>2510</v>
      </c>
      <c r="B1189" s="9" t="s">
        <v>2511</v>
      </c>
      <c r="C1189" s="16"/>
      <c r="D1189" s="21">
        <f t="shared" si="72"/>
        <v>100</v>
      </c>
      <c r="E1189" s="21">
        <f t="shared" si="73"/>
        <v>0</v>
      </c>
      <c r="F1189" s="18">
        <v>1</v>
      </c>
      <c r="G1189" s="19">
        <f t="shared" si="74"/>
        <v>1</v>
      </c>
      <c r="H1189" s="9" t="str">
        <f t="shared" si="75"/>
        <v>No — 0% funding</v>
      </c>
      <c r="I1189" s="22">
        <v>0.1</v>
      </c>
      <c r="J1189" s="16" t="s">
        <v>4976</v>
      </c>
    </row>
    <row r="1190" spans="1:10" x14ac:dyDescent="0.4">
      <c r="A1190" s="12" t="s">
        <v>2512</v>
      </c>
      <c r="B1190" s="8" t="s">
        <v>2513</v>
      </c>
      <c r="C1190" s="12"/>
      <c r="D1190" s="20">
        <f t="shared" si="72"/>
        <v>33.670033670033668</v>
      </c>
      <c r="E1190" s="20">
        <f t="shared" si="73"/>
        <v>66.329966329966339</v>
      </c>
      <c r="F1190" s="14">
        <v>2.97</v>
      </c>
      <c r="G1190" s="15">
        <f t="shared" si="74"/>
        <v>2.97</v>
      </c>
      <c r="H1190" s="8" t="str">
        <f t="shared" si="75"/>
        <v>Yes</v>
      </c>
      <c r="I1190" s="23">
        <v>10</v>
      </c>
      <c r="J1190" s="12" t="s">
        <v>4977</v>
      </c>
    </row>
    <row r="1191" spans="1:10" x14ac:dyDescent="0.4">
      <c r="A1191" s="12" t="s">
        <v>2514</v>
      </c>
      <c r="B1191" s="8" t="s">
        <v>2515</v>
      </c>
      <c r="C1191" s="12"/>
      <c r="D1191" s="20">
        <f t="shared" si="72"/>
        <v>40</v>
      </c>
      <c r="E1191" s="20">
        <f t="shared" si="73"/>
        <v>60</v>
      </c>
      <c r="F1191" s="14">
        <v>2.5</v>
      </c>
      <c r="G1191" s="15">
        <f t="shared" si="74"/>
        <v>2.5</v>
      </c>
      <c r="H1191" s="8" t="str">
        <f t="shared" si="75"/>
        <v>Yes</v>
      </c>
      <c r="I1191" s="23">
        <v>1</v>
      </c>
      <c r="J1191" s="12" t="s">
        <v>4978</v>
      </c>
    </row>
    <row r="1192" spans="1:10" x14ac:dyDescent="0.4">
      <c r="A1192" s="16" t="s">
        <v>2516</v>
      </c>
      <c r="B1192" s="9" t="s">
        <v>2517</v>
      </c>
      <c r="C1192" s="16"/>
      <c r="D1192" s="21">
        <f t="shared" si="72"/>
        <v>100</v>
      </c>
      <c r="E1192" s="21">
        <f t="shared" si="73"/>
        <v>0</v>
      </c>
      <c r="F1192" s="18">
        <v>1</v>
      </c>
      <c r="G1192" s="19">
        <f t="shared" si="74"/>
        <v>1</v>
      </c>
      <c r="H1192" s="9" t="str">
        <f t="shared" si="75"/>
        <v>No — 0% funding</v>
      </c>
      <c r="I1192" s="22">
        <v>0.1</v>
      </c>
      <c r="J1192" s="16" t="s">
        <v>4979</v>
      </c>
    </row>
    <row r="1193" spans="1:10" x14ac:dyDescent="0.4">
      <c r="A1193" s="12" t="s">
        <v>2518</v>
      </c>
      <c r="B1193" s="8" t="s">
        <v>2519</v>
      </c>
      <c r="C1193" s="12"/>
      <c r="D1193" s="20">
        <f t="shared" si="72"/>
        <v>39.840637450199203</v>
      </c>
      <c r="E1193" s="20">
        <f t="shared" si="73"/>
        <v>60.159362549800797</v>
      </c>
      <c r="F1193" s="14">
        <v>2.5099999999999998</v>
      </c>
      <c r="G1193" s="15">
        <f t="shared" si="74"/>
        <v>2.5099999999999998</v>
      </c>
      <c r="H1193" s="8" t="str">
        <f t="shared" si="75"/>
        <v>Yes</v>
      </c>
      <c r="I1193" s="23">
        <v>2</v>
      </c>
      <c r="J1193" s="12" t="s">
        <v>4980</v>
      </c>
    </row>
    <row r="1194" spans="1:10" x14ac:dyDescent="0.4">
      <c r="A1194" s="12" t="s">
        <v>2520</v>
      </c>
      <c r="B1194" s="8" t="s">
        <v>2521</v>
      </c>
      <c r="C1194" s="12"/>
      <c r="D1194" s="20">
        <f t="shared" si="72"/>
        <v>42.73504273504274</v>
      </c>
      <c r="E1194" s="20">
        <f t="shared" si="73"/>
        <v>57.26495726495726</v>
      </c>
      <c r="F1194" s="14">
        <v>2.34</v>
      </c>
      <c r="G1194" s="15">
        <f t="shared" si="74"/>
        <v>2.34</v>
      </c>
      <c r="H1194" s="8" t="str">
        <f t="shared" si="75"/>
        <v>Yes</v>
      </c>
      <c r="I1194" s="23">
        <v>1</v>
      </c>
      <c r="J1194" s="12" t="s">
        <v>4981</v>
      </c>
    </row>
    <row r="1195" spans="1:10" x14ac:dyDescent="0.4">
      <c r="A1195" s="12" t="s">
        <v>2522</v>
      </c>
      <c r="B1195" s="8" t="s">
        <v>2523</v>
      </c>
      <c r="C1195" s="12"/>
      <c r="D1195" s="20">
        <f t="shared" si="72"/>
        <v>30.03003003003003</v>
      </c>
      <c r="E1195" s="20">
        <f t="shared" si="73"/>
        <v>69.969969969969966</v>
      </c>
      <c r="F1195" s="14">
        <v>3.33</v>
      </c>
      <c r="G1195" s="15">
        <f t="shared" si="74"/>
        <v>3.33</v>
      </c>
      <c r="H1195" s="8" t="str">
        <f t="shared" si="75"/>
        <v>Yes</v>
      </c>
      <c r="I1195" s="23">
        <v>10</v>
      </c>
      <c r="J1195" s="12" t="s">
        <v>4982</v>
      </c>
    </row>
    <row r="1196" spans="1:10" x14ac:dyDescent="0.4">
      <c r="A1196" s="12" t="s">
        <v>2524</v>
      </c>
      <c r="B1196" s="8" t="s">
        <v>2525</v>
      </c>
      <c r="C1196" s="12"/>
      <c r="D1196" s="20">
        <f t="shared" si="72"/>
        <v>25.510204081632654</v>
      </c>
      <c r="E1196" s="20">
        <f t="shared" si="73"/>
        <v>74.489795918367349</v>
      </c>
      <c r="F1196" s="14">
        <v>3.92</v>
      </c>
      <c r="G1196" s="15">
        <f t="shared" si="74"/>
        <v>3.92</v>
      </c>
      <c r="H1196" s="8" t="str">
        <f t="shared" si="75"/>
        <v>Yes</v>
      </c>
      <c r="I1196" s="23">
        <v>25</v>
      </c>
      <c r="J1196" s="12" t="s">
        <v>4983</v>
      </c>
    </row>
    <row r="1197" spans="1:10" x14ac:dyDescent="0.4">
      <c r="A1197" s="12" t="s">
        <v>2526</v>
      </c>
      <c r="B1197" s="8" t="s">
        <v>2527</v>
      </c>
      <c r="C1197" s="12"/>
      <c r="D1197" s="20">
        <f t="shared" si="72"/>
        <v>32.786885245901644</v>
      </c>
      <c r="E1197" s="20">
        <f t="shared" si="73"/>
        <v>67.213114754098356</v>
      </c>
      <c r="F1197" s="14">
        <v>3.05</v>
      </c>
      <c r="G1197" s="15">
        <f t="shared" si="74"/>
        <v>3.0499999999999994</v>
      </c>
      <c r="H1197" s="8" t="str">
        <f t="shared" si="75"/>
        <v>Yes</v>
      </c>
      <c r="I1197" s="23">
        <v>10</v>
      </c>
      <c r="J1197" s="12" t="s">
        <v>4984</v>
      </c>
    </row>
    <row r="1198" spans="1:10" x14ac:dyDescent="0.4">
      <c r="A1198" s="16" t="s">
        <v>4985</v>
      </c>
      <c r="B1198" s="16"/>
      <c r="C1198" s="16"/>
      <c r="D1198" s="21">
        <f t="shared" si="72"/>
        <v>100</v>
      </c>
      <c r="E1198" s="21">
        <f t="shared" si="73"/>
        <v>0</v>
      </c>
      <c r="F1198" s="18">
        <v>1</v>
      </c>
      <c r="G1198" s="19">
        <f t="shared" si="74"/>
        <v>1</v>
      </c>
      <c r="H1198" s="9" t="str">
        <f t="shared" si="75"/>
        <v>No — 0% funding</v>
      </c>
      <c r="I1198" s="22">
        <v>0.1</v>
      </c>
      <c r="J1198" s="16" t="s">
        <v>4986</v>
      </c>
    </row>
    <row r="1199" spans="1:10" x14ac:dyDescent="0.4">
      <c r="A1199" s="12" t="s">
        <v>2528</v>
      </c>
      <c r="B1199" s="8" t="s">
        <v>2529</v>
      </c>
      <c r="C1199" s="12"/>
      <c r="D1199" s="20">
        <f t="shared" si="72"/>
        <v>40</v>
      </c>
      <c r="E1199" s="20">
        <f t="shared" si="73"/>
        <v>60</v>
      </c>
      <c r="F1199" s="14">
        <v>2.5</v>
      </c>
      <c r="G1199" s="15">
        <f t="shared" si="74"/>
        <v>2.5</v>
      </c>
      <c r="H1199" s="8" t="str">
        <f t="shared" si="75"/>
        <v>Yes</v>
      </c>
      <c r="I1199" s="23">
        <v>1</v>
      </c>
      <c r="J1199" s="12" t="s">
        <v>4987</v>
      </c>
    </row>
    <row r="1200" spans="1:10" x14ac:dyDescent="0.4">
      <c r="A1200" s="12" t="s">
        <v>2530</v>
      </c>
      <c r="B1200" s="8" t="s">
        <v>2531</v>
      </c>
      <c r="C1200" s="12"/>
      <c r="D1200" s="20">
        <f t="shared" si="72"/>
        <v>32.467532467532465</v>
      </c>
      <c r="E1200" s="20">
        <f t="shared" si="73"/>
        <v>67.532467532467535</v>
      </c>
      <c r="F1200" s="14">
        <v>3.08</v>
      </c>
      <c r="G1200" s="15">
        <f t="shared" si="74"/>
        <v>3.08</v>
      </c>
      <c r="H1200" s="8" t="str">
        <f t="shared" si="75"/>
        <v>Yes</v>
      </c>
      <c r="I1200" s="23">
        <v>5</v>
      </c>
      <c r="J1200" s="12" t="s">
        <v>4988</v>
      </c>
    </row>
    <row r="1201" spans="1:10" x14ac:dyDescent="0.4">
      <c r="A1201" s="16" t="s">
        <v>2532</v>
      </c>
      <c r="B1201" s="9" t="s">
        <v>2533</v>
      </c>
      <c r="C1201" s="16"/>
      <c r="D1201" s="21">
        <f t="shared" si="72"/>
        <v>100</v>
      </c>
      <c r="E1201" s="21">
        <f t="shared" si="73"/>
        <v>0</v>
      </c>
      <c r="F1201" s="18">
        <v>1</v>
      </c>
      <c r="G1201" s="19">
        <f t="shared" si="74"/>
        <v>1</v>
      </c>
      <c r="H1201" s="9" t="str">
        <f t="shared" si="75"/>
        <v>No — 0% funding</v>
      </c>
      <c r="I1201" s="22">
        <v>0.1</v>
      </c>
      <c r="J1201" s="16" t="s">
        <v>4989</v>
      </c>
    </row>
    <row r="1202" spans="1:10" x14ac:dyDescent="0.4">
      <c r="A1202" s="12" t="s">
        <v>2534</v>
      </c>
      <c r="B1202" s="8" t="s">
        <v>2535</v>
      </c>
      <c r="C1202" s="12"/>
      <c r="D1202" s="20">
        <f t="shared" si="72"/>
        <v>36.764705882352942</v>
      </c>
      <c r="E1202" s="20">
        <f t="shared" si="73"/>
        <v>63.235294117647058</v>
      </c>
      <c r="F1202" s="14">
        <v>2.72</v>
      </c>
      <c r="G1202" s="15">
        <f t="shared" si="74"/>
        <v>2.7199999999999998</v>
      </c>
      <c r="H1202" s="8" t="str">
        <f t="shared" si="75"/>
        <v>Yes</v>
      </c>
      <c r="I1202" s="23">
        <v>5</v>
      </c>
      <c r="J1202" s="12" t="s">
        <v>4990</v>
      </c>
    </row>
    <row r="1203" spans="1:10" x14ac:dyDescent="0.4">
      <c r="A1203" s="12" t="s">
        <v>2536</v>
      </c>
      <c r="B1203" s="8" t="s">
        <v>2537</v>
      </c>
      <c r="C1203" s="12"/>
      <c r="D1203" s="20">
        <f t="shared" si="72"/>
        <v>40</v>
      </c>
      <c r="E1203" s="20">
        <f t="shared" si="73"/>
        <v>60</v>
      </c>
      <c r="F1203" s="14">
        <v>2.5</v>
      </c>
      <c r="G1203" s="15">
        <f t="shared" si="74"/>
        <v>2.5</v>
      </c>
      <c r="H1203" s="8" t="str">
        <f t="shared" si="75"/>
        <v>Yes</v>
      </c>
      <c r="I1203" s="23">
        <v>1</v>
      </c>
      <c r="J1203" s="12" t="s">
        <v>4991</v>
      </c>
    </row>
    <row r="1204" spans="1:10" x14ac:dyDescent="0.4">
      <c r="A1204" s="12" t="s">
        <v>2538</v>
      </c>
      <c r="B1204" s="8" t="s">
        <v>2539</v>
      </c>
      <c r="C1204" s="12"/>
      <c r="D1204" s="20">
        <f t="shared" si="72"/>
        <v>34.965034965034967</v>
      </c>
      <c r="E1204" s="20">
        <f t="shared" si="73"/>
        <v>65.03496503496504</v>
      </c>
      <c r="F1204" s="14">
        <v>2.86</v>
      </c>
      <c r="G1204" s="15">
        <f t="shared" si="74"/>
        <v>2.86</v>
      </c>
      <c r="H1204" s="8" t="str">
        <f t="shared" si="75"/>
        <v>Yes</v>
      </c>
      <c r="I1204" s="23">
        <v>2</v>
      </c>
      <c r="J1204" s="12" t="s">
        <v>4992</v>
      </c>
    </row>
    <row r="1205" spans="1:10" x14ac:dyDescent="0.4">
      <c r="A1205" s="12" t="s">
        <v>2540</v>
      </c>
      <c r="B1205" s="8" t="s">
        <v>2541</v>
      </c>
      <c r="C1205" s="12"/>
      <c r="D1205" s="20">
        <f t="shared" si="72"/>
        <v>34.965034965034967</v>
      </c>
      <c r="E1205" s="20">
        <f t="shared" si="73"/>
        <v>65.03496503496504</v>
      </c>
      <c r="F1205" s="14">
        <v>2.86</v>
      </c>
      <c r="G1205" s="15">
        <f t="shared" si="74"/>
        <v>2.86</v>
      </c>
      <c r="H1205" s="8" t="str">
        <f t="shared" si="75"/>
        <v>Yes</v>
      </c>
      <c r="I1205" s="23">
        <v>2</v>
      </c>
      <c r="J1205" s="12" t="s">
        <v>4993</v>
      </c>
    </row>
    <row r="1206" spans="1:10" x14ac:dyDescent="0.4">
      <c r="A1206" s="12" t="s">
        <v>2542</v>
      </c>
      <c r="B1206" s="8" t="s">
        <v>2543</v>
      </c>
      <c r="C1206" s="12"/>
      <c r="D1206" s="20">
        <f t="shared" si="72"/>
        <v>40</v>
      </c>
      <c r="E1206" s="20">
        <f t="shared" si="73"/>
        <v>60</v>
      </c>
      <c r="F1206" s="14">
        <v>2.5</v>
      </c>
      <c r="G1206" s="15">
        <f t="shared" si="74"/>
        <v>2.5</v>
      </c>
      <c r="H1206" s="8" t="str">
        <f t="shared" si="75"/>
        <v>Yes</v>
      </c>
      <c r="I1206" s="23">
        <v>1</v>
      </c>
      <c r="J1206" s="12" t="s">
        <v>4994</v>
      </c>
    </row>
    <row r="1207" spans="1:10" x14ac:dyDescent="0.4">
      <c r="A1207" s="12" t="s">
        <v>2544</v>
      </c>
      <c r="B1207" s="8" t="s">
        <v>2545</v>
      </c>
      <c r="C1207" s="12"/>
      <c r="D1207" s="20">
        <f t="shared" si="72"/>
        <v>27.624309392265193</v>
      </c>
      <c r="E1207" s="20">
        <f t="shared" si="73"/>
        <v>72.375690607734811</v>
      </c>
      <c r="F1207" s="14">
        <v>3.62</v>
      </c>
      <c r="G1207" s="15">
        <f t="shared" si="74"/>
        <v>3.62</v>
      </c>
      <c r="H1207" s="8" t="str">
        <f t="shared" si="75"/>
        <v>Yes</v>
      </c>
      <c r="I1207" s="23">
        <v>1</v>
      </c>
      <c r="J1207" s="12" t="s">
        <v>4995</v>
      </c>
    </row>
    <row r="1208" spans="1:10" x14ac:dyDescent="0.4">
      <c r="A1208" s="12" t="s">
        <v>2546</v>
      </c>
      <c r="B1208" s="8" t="s">
        <v>2547</v>
      </c>
      <c r="C1208" s="12"/>
      <c r="D1208" s="20">
        <f t="shared" si="72"/>
        <v>27.247956403269754</v>
      </c>
      <c r="E1208" s="20">
        <f t="shared" si="73"/>
        <v>72.752043596730246</v>
      </c>
      <c r="F1208" s="14">
        <v>3.67</v>
      </c>
      <c r="G1208" s="15">
        <f t="shared" si="74"/>
        <v>3.67</v>
      </c>
      <c r="H1208" s="8" t="str">
        <f t="shared" si="75"/>
        <v>Yes</v>
      </c>
      <c r="I1208" s="23">
        <v>1</v>
      </c>
      <c r="J1208" s="12" t="s">
        <v>4996</v>
      </c>
    </row>
    <row r="1209" spans="1:10" x14ac:dyDescent="0.4">
      <c r="A1209" s="12" t="s">
        <v>2548</v>
      </c>
      <c r="B1209" s="8" t="s">
        <v>2549</v>
      </c>
      <c r="C1209" s="12"/>
      <c r="D1209" s="20">
        <f t="shared" si="72"/>
        <v>27.472527472527471</v>
      </c>
      <c r="E1209" s="20">
        <f t="shared" si="73"/>
        <v>72.527472527472526</v>
      </c>
      <c r="F1209" s="14">
        <v>3.64</v>
      </c>
      <c r="G1209" s="15">
        <f t="shared" si="74"/>
        <v>3.64</v>
      </c>
      <c r="H1209" s="8" t="str">
        <f t="shared" si="75"/>
        <v>Yes</v>
      </c>
      <c r="I1209" s="23">
        <v>1</v>
      </c>
      <c r="J1209" s="12" t="s">
        <v>4997</v>
      </c>
    </row>
    <row r="1210" spans="1:10" x14ac:dyDescent="0.4">
      <c r="A1210" s="12" t="s">
        <v>2550</v>
      </c>
      <c r="B1210" s="8" t="s">
        <v>2551</v>
      </c>
      <c r="C1210" s="12"/>
      <c r="D1210" s="20">
        <f t="shared" si="72"/>
        <v>27.100271002710027</v>
      </c>
      <c r="E1210" s="20">
        <f t="shared" si="73"/>
        <v>72.899728997289969</v>
      </c>
      <c r="F1210" s="14">
        <v>3.69</v>
      </c>
      <c r="G1210" s="15">
        <f t="shared" si="74"/>
        <v>3.69</v>
      </c>
      <c r="H1210" s="8" t="str">
        <f t="shared" si="75"/>
        <v>Yes</v>
      </c>
      <c r="I1210" s="23">
        <v>1</v>
      </c>
      <c r="J1210" s="12" t="s">
        <v>4998</v>
      </c>
    </row>
    <row r="1211" spans="1:10" x14ac:dyDescent="0.4">
      <c r="A1211" s="12" t="s">
        <v>2552</v>
      </c>
      <c r="B1211" s="8" t="s">
        <v>2553</v>
      </c>
      <c r="C1211" s="12"/>
      <c r="D1211" s="20">
        <f t="shared" si="72"/>
        <v>32.051282051282051</v>
      </c>
      <c r="E1211" s="20">
        <f t="shared" si="73"/>
        <v>67.948717948717956</v>
      </c>
      <c r="F1211" s="14">
        <v>3.12</v>
      </c>
      <c r="G1211" s="15">
        <f t="shared" si="74"/>
        <v>3.12</v>
      </c>
      <c r="H1211" s="8" t="str">
        <f t="shared" si="75"/>
        <v>Yes</v>
      </c>
      <c r="I1211" s="23">
        <v>5</v>
      </c>
      <c r="J1211" s="12" t="s">
        <v>4999</v>
      </c>
    </row>
    <row r="1212" spans="1:10" x14ac:dyDescent="0.4">
      <c r="A1212" s="12" t="s">
        <v>2554</v>
      </c>
      <c r="B1212" s="8" t="s">
        <v>2555</v>
      </c>
      <c r="C1212" s="12"/>
      <c r="D1212" s="20">
        <f t="shared" si="72"/>
        <v>33.11258278145695</v>
      </c>
      <c r="E1212" s="20">
        <f t="shared" si="73"/>
        <v>66.88741721854305</v>
      </c>
      <c r="F1212" s="14">
        <v>3.02</v>
      </c>
      <c r="G1212" s="15">
        <f t="shared" si="74"/>
        <v>3.0200000000000005</v>
      </c>
      <c r="H1212" s="8" t="str">
        <f t="shared" si="75"/>
        <v>Yes</v>
      </c>
      <c r="I1212" s="23">
        <v>10</v>
      </c>
      <c r="J1212" s="12" t="s">
        <v>5000</v>
      </c>
    </row>
    <row r="1213" spans="1:10" x14ac:dyDescent="0.4">
      <c r="A1213" s="16" t="s">
        <v>2556</v>
      </c>
      <c r="B1213" s="9" t="s">
        <v>2557</v>
      </c>
      <c r="C1213" s="16"/>
      <c r="D1213" s="21">
        <f t="shared" si="72"/>
        <v>100</v>
      </c>
      <c r="E1213" s="21">
        <f t="shared" si="73"/>
        <v>0</v>
      </c>
      <c r="F1213" s="18">
        <v>1</v>
      </c>
      <c r="G1213" s="19">
        <f t="shared" si="74"/>
        <v>1</v>
      </c>
      <c r="H1213" s="9" t="str">
        <f t="shared" si="75"/>
        <v>No — 0% funding</v>
      </c>
      <c r="I1213" s="22">
        <v>0.1</v>
      </c>
      <c r="J1213" s="16" t="s">
        <v>5001</v>
      </c>
    </row>
    <row r="1214" spans="1:10" x14ac:dyDescent="0.4">
      <c r="A1214" s="16" t="s">
        <v>2558</v>
      </c>
      <c r="B1214" s="9" t="s">
        <v>2559</v>
      </c>
      <c r="C1214" s="16"/>
      <c r="D1214" s="21">
        <f t="shared" si="72"/>
        <v>100</v>
      </c>
      <c r="E1214" s="21">
        <f t="shared" si="73"/>
        <v>0</v>
      </c>
      <c r="F1214" s="18">
        <v>1</v>
      </c>
      <c r="G1214" s="19">
        <f t="shared" si="74"/>
        <v>1</v>
      </c>
      <c r="H1214" s="9" t="str">
        <f t="shared" si="75"/>
        <v>No — 0% funding</v>
      </c>
      <c r="I1214" s="22">
        <v>0.1</v>
      </c>
      <c r="J1214" s="16" t="s">
        <v>5002</v>
      </c>
    </row>
    <row r="1215" spans="1:10" x14ac:dyDescent="0.4">
      <c r="A1215" s="12" t="s">
        <v>2560</v>
      </c>
      <c r="B1215" s="8" t="s">
        <v>2561</v>
      </c>
      <c r="C1215" s="12"/>
      <c r="D1215" s="20">
        <f t="shared" si="72"/>
        <v>30.03003003003003</v>
      </c>
      <c r="E1215" s="20">
        <f t="shared" si="73"/>
        <v>69.969969969969966</v>
      </c>
      <c r="F1215" s="14">
        <v>3.33</v>
      </c>
      <c r="G1215" s="15">
        <f t="shared" si="74"/>
        <v>3.33</v>
      </c>
      <c r="H1215" s="8" t="str">
        <f t="shared" si="75"/>
        <v>Yes</v>
      </c>
      <c r="I1215" s="23">
        <v>10</v>
      </c>
      <c r="J1215" s="12" t="s">
        <v>5003</v>
      </c>
    </row>
    <row r="1216" spans="1:10" x14ac:dyDescent="0.4">
      <c r="A1216" s="16" t="s">
        <v>2562</v>
      </c>
      <c r="B1216" s="9" t="s">
        <v>2563</v>
      </c>
      <c r="C1216" s="16"/>
      <c r="D1216" s="21">
        <f t="shared" si="72"/>
        <v>100</v>
      </c>
      <c r="E1216" s="21">
        <f t="shared" si="73"/>
        <v>0</v>
      </c>
      <c r="F1216" s="18">
        <v>1</v>
      </c>
      <c r="G1216" s="19">
        <f t="shared" si="74"/>
        <v>1</v>
      </c>
      <c r="H1216" s="9" t="str">
        <f t="shared" si="75"/>
        <v>No — 0% funding</v>
      </c>
      <c r="I1216" s="22">
        <v>0.1</v>
      </c>
      <c r="J1216" s="16" t="s">
        <v>5004</v>
      </c>
    </row>
    <row r="1217" spans="1:10" x14ac:dyDescent="0.4">
      <c r="A1217" s="12" t="s">
        <v>2564</v>
      </c>
      <c r="B1217" s="8" t="s">
        <v>2565</v>
      </c>
      <c r="C1217" s="12"/>
      <c r="D1217" s="20">
        <f t="shared" si="72"/>
        <v>26.525198938992041</v>
      </c>
      <c r="E1217" s="20">
        <f t="shared" si="73"/>
        <v>73.474801061007952</v>
      </c>
      <c r="F1217" s="14">
        <v>3.77</v>
      </c>
      <c r="G1217" s="15">
        <f t="shared" si="74"/>
        <v>3.77</v>
      </c>
      <c r="H1217" s="8" t="str">
        <f t="shared" si="75"/>
        <v>Yes</v>
      </c>
      <c r="I1217" s="23">
        <v>1</v>
      </c>
      <c r="J1217" s="12" t="s">
        <v>5005</v>
      </c>
    </row>
    <row r="1218" spans="1:10" x14ac:dyDescent="0.4">
      <c r="A1218" s="12" t="s">
        <v>2566</v>
      </c>
      <c r="B1218" s="8" t="s">
        <v>2567</v>
      </c>
      <c r="C1218" s="12"/>
      <c r="D1218" s="20">
        <f t="shared" si="72"/>
        <v>26.525198938992041</v>
      </c>
      <c r="E1218" s="20">
        <f t="shared" si="73"/>
        <v>73.474801061007952</v>
      </c>
      <c r="F1218" s="14">
        <v>3.77</v>
      </c>
      <c r="G1218" s="15">
        <f t="shared" si="74"/>
        <v>3.77</v>
      </c>
      <c r="H1218" s="8" t="str">
        <f t="shared" si="75"/>
        <v>Yes</v>
      </c>
      <c r="I1218" s="23">
        <v>1</v>
      </c>
      <c r="J1218" s="12" t="s">
        <v>5006</v>
      </c>
    </row>
    <row r="1219" spans="1:10" x14ac:dyDescent="0.4">
      <c r="A1219" s="12" t="s">
        <v>2568</v>
      </c>
      <c r="B1219" s="8" t="s">
        <v>2569</v>
      </c>
      <c r="C1219" s="12"/>
      <c r="D1219" s="20">
        <f t="shared" si="72"/>
        <v>34.013605442176875</v>
      </c>
      <c r="E1219" s="20">
        <f t="shared" si="73"/>
        <v>65.986394557823132</v>
      </c>
      <c r="F1219" s="14">
        <v>2.94</v>
      </c>
      <c r="G1219" s="15">
        <f t="shared" si="74"/>
        <v>2.9399999999999995</v>
      </c>
      <c r="H1219" s="8" t="str">
        <f t="shared" si="75"/>
        <v>Yes</v>
      </c>
      <c r="I1219" s="23">
        <v>5</v>
      </c>
      <c r="J1219" s="12" t="s">
        <v>5007</v>
      </c>
    </row>
    <row r="1220" spans="1:10" x14ac:dyDescent="0.4">
      <c r="A1220" s="12" t="s">
        <v>2572</v>
      </c>
      <c r="B1220" s="8" t="s">
        <v>2573</v>
      </c>
      <c r="C1220" s="12"/>
      <c r="D1220" s="20">
        <f t="shared" si="72"/>
        <v>30.03003003003003</v>
      </c>
      <c r="E1220" s="20">
        <f t="shared" si="73"/>
        <v>69.969969969969966</v>
      </c>
      <c r="F1220" s="14">
        <v>3.33</v>
      </c>
      <c r="G1220" s="15">
        <f t="shared" si="74"/>
        <v>3.33</v>
      </c>
      <c r="H1220" s="8" t="str">
        <f t="shared" si="75"/>
        <v>Yes</v>
      </c>
      <c r="I1220" s="23">
        <v>1</v>
      </c>
      <c r="J1220" s="12" t="s">
        <v>5008</v>
      </c>
    </row>
    <row r="1221" spans="1:10" x14ac:dyDescent="0.4">
      <c r="A1221" s="12" t="s">
        <v>2574</v>
      </c>
      <c r="B1221" s="8" t="s">
        <v>2575</v>
      </c>
      <c r="C1221" s="12"/>
      <c r="D1221" s="20">
        <f t="shared" si="72"/>
        <v>20</v>
      </c>
      <c r="E1221" s="20">
        <f t="shared" si="73"/>
        <v>80</v>
      </c>
      <c r="F1221" s="14">
        <v>5</v>
      </c>
      <c r="G1221" s="15">
        <f t="shared" si="74"/>
        <v>5</v>
      </c>
      <c r="H1221" s="8" t="str">
        <f t="shared" si="75"/>
        <v>Yes</v>
      </c>
      <c r="I1221" s="23">
        <v>1</v>
      </c>
      <c r="J1221" s="12" t="s">
        <v>5009</v>
      </c>
    </row>
    <row r="1222" spans="1:10" x14ac:dyDescent="0.4">
      <c r="A1222" s="12" t="s">
        <v>2576</v>
      </c>
      <c r="B1222" s="8" t="s">
        <v>2577</v>
      </c>
      <c r="C1222" s="12"/>
      <c r="D1222" s="20">
        <f t="shared" ref="D1222:D1285" si="76">IFERROR(100/F1222,"")</f>
        <v>40.48582995951417</v>
      </c>
      <c r="E1222" s="20">
        <f t="shared" ref="E1222:E1285" si="77">100-D1222</f>
        <v>59.51417004048583</v>
      </c>
      <c r="F1222" s="14">
        <v>2.4700000000000002</v>
      </c>
      <c r="G1222" s="15">
        <f t="shared" ref="G1222:G1285" si="78">IFERROR(100/D1222,"")</f>
        <v>2.4700000000000002</v>
      </c>
      <c r="H1222" s="8" t="str">
        <f t="shared" ref="H1222:H1285" si="79">IF(E1222&gt;0,"Yes","No — 0% funding")</f>
        <v>Yes</v>
      </c>
      <c r="I1222" s="23">
        <v>1</v>
      </c>
      <c r="J1222" s="12" t="s">
        <v>5010</v>
      </c>
    </row>
    <row r="1223" spans="1:10" x14ac:dyDescent="0.4">
      <c r="A1223" s="12" t="s">
        <v>2578</v>
      </c>
      <c r="B1223" s="8" t="s">
        <v>2579</v>
      </c>
      <c r="C1223" s="12"/>
      <c r="D1223" s="20">
        <f t="shared" si="76"/>
        <v>20</v>
      </c>
      <c r="E1223" s="20">
        <f t="shared" si="77"/>
        <v>80</v>
      </c>
      <c r="F1223" s="14">
        <v>5</v>
      </c>
      <c r="G1223" s="15">
        <f t="shared" si="78"/>
        <v>5</v>
      </c>
      <c r="H1223" s="8" t="str">
        <f t="shared" si="79"/>
        <v>Yes</v>
      </c>
      <c r="I1223" s="23">
        <v>1</v>
      </c>
      <c r="J1223" s="12" t="s">
        <v>5011</v>
      </c>
    </row>
    <row r="1224" spans="1:10" x14ac:dyDescent="0.4">
      <c r="A1224" s="12" t="s">
        <v>2582</v>
      </c>
      <c r="B1224" s="8" t="s">
        <v>2583</v>
      </c>
      <c r="C1224" s="12"/>
      <c r="D1224" s="20">
        <f t="shared" si="76"/>
        <v>34.965034965034967</v>
      </c>
      <c r="E1224" s="20">
        <f t="shared" si="77"/>
        <v>65.03496503496504</v>
      </c>
      <c r="F1224" s="14">
        <v>2.86</v>
      </c>
      <c r="G1224" s="15">
        <f t="shared" si="78"/>
        <v>2.86</v>
      </c>
      <c r="H1224" s="8" t="str">
        <f t="shared" si="79"/>
        <v>Yes</v>
      </c>
      <c r="I1224" s="23">
        <v>2</v>
      </c>
      <c r="J1224" s="12" t="s">
        <v>5012</v>
      </c>
    </row>
    <row r="1225" spans="1:10" x14ac:dyDescent="0.4">
      <c r="A1225" s="16" t="s">
        <v>2584</v>
      </c>
      <c r="B1225" s="9" t="s">
        <v>2585</v>
      </c>
      <c r="C1225" s="16"/>
      <c r="D1225" s="21">
        <f t="shared" si="76"/>
        <v>100</v>
      </c>
      <c r="E1225" s="21">
        <f t="shared" si="77"/>
        <v>0</v>
      </c>
      <c r="F1225" s="18">
        <v>1</v>
      </c>
      <c r="G1225" s="19">
        <f t="shared" si="78"/>
        <v>1</v>
      </c>
      <c r="H1225" s="9" t="str">
        <f t="shared" si="79"/>
        <v>No — 0% funding</v>
      </c>
      <c r="I1225" s="22">
        <v>0.1</v>
      </c>
      <c r="J1225" s="16" t="s">
        <v>5013</v>
      </c>
    </row>
    <row r="1226" spans="1:10" x14ac:dyDescent="0.4">
      <c r="A1226" s="16" t="s">
        <v>2586</v>
      </c>
      <c r="B1226" s="9" t="s">
        <v>2587</v>
      </c>
      <c r="C1226" s="16"/>
      <c r="D1226" s="21">
        <f t="shared" si="76"/>
        <v>100</v>
      </c>
      <c r="E1226" s="21">
        <f t="shared" si="77"/>
        <v>0</v>
      </c>
      <c r="F1226" s="18">
        <v>1</v>
      </c>
      <c r="G1226" s="19">
        <f t="shared" si="78"/>
        <v>1</v>
      </c>
      <c r="H1226" s="9" t="str">
        <f t="shared" si="79"/>
        <v>No — 0% funding</v>
      </c>
      <c r="I1226" s="22">
        <v>0.1</v>
      </c>
      <c r="J1226" s="16" t="s">
        <v>5014</v>
      </c>
    </row>
    <row r="1227" spans="1:10" x14ac:dyDescent="0.4">
      <c r="A1227" s="16" t="s">
        <v>2588</v>
      </c>
      <c r="B1227" s="9" t="s">
        <v>2589</v>
      </c>
      <c r="C1227" s="16"/>
      <c r="D1227" s="21">
        <f t="shared" si="76"/>
        <v>100</v>
      </c>
      <c r="E1227" s="21">
        <f t="shared" si="77"/>
        <v>0</v>
      </c>
      <c r="F1227" s="18">
        <v>1</v>
      </c>
      <c r="G1227" s="19">
        <f t="shared" si="78"/>
        <v>1</v>
      </c>
      <c r="H1227" s="9" t="str">
        <f t="shared" si="79"/>
        <v>No — 0% funding</v>
      </c>
      <c r="I1227" s="22">
        <v>0.1</v>
      </c>
      <c r="J1227" s="16" t="s">
        <v>5015</v>
      </c>
    </row>
    <row r="1228" spans="1:10" x14ac:dyDescent="0.4">
      <c r="A1228" s="12" t="s">
        <v>2590</v>
      </c>
      <c r="B1228" s="8" t="s">
        <v>2591</v>
      </c>
      <c r="C1228" s="12"/>
      <c r="D1228" s="20">
        <f t="shared" si="76"/>
        <v>25</v>
      </c>
      <c r="E1228" s="20">
        <f t="shared" si="77"/>
        <v>75</v>
      </c>
      <c r="F1228" s="14">
        <v>4</v>
      </c>
      <c r="G1228" s="15">
        <f t="shared" si="78"/>
        <v>4</v>
      </c>
      <c r="H1228" s="8" t="str">
        <f t="shared" si="79"/>
        <v>Yes</v>
      </c>
      <c r="I1228" s="23">
        <v>25</v>
      </c>
      <c r="J1228" s="12" t="s">
        <v>5016</v>
      </c>
    </row>
    <row r="1229" spans="1:10" x14ac:dyDescent="0.4">
      <c r="A1229" s="12" t="s">
        <v>2592</v>
      </c>
      <c r="B1229" s="8" t="s">
        <v>2593</v>
      </c>
      <c r="C1229" s="12"/>
      <c r="D1229" s="20">
        <f t="shared" si="76"/>
        <v>35.460992907801419</v>
      </c>
      <c r="E1229" s="20">
        <f t="shared" si="77"/>
        <v>64.539007092198574</v>
      </c>
      <c r="F1229" s="14">
        <v>2.82</v>
      </c>
      <c r="G1229" s="15">
        <f t="shared" si="78"/>
        <v>2.82</v>
      </c>
      <c r="H1229" s="8" t="str">
        <f t="shared" si="79"/>
        <v>Yes</v>
      </c>
      <c r="I1229" s="23">
        <v>2</v>
      </c>
      <c r="J1229" s="12" t="s">
        <v>5017</v>
      </c>
    </row>
    <row r="1230" spans="1:10" x14ac:dyDescent="0.4">
      <c r="A1230" s="12" t="s">
        <v>2594</v>
      </c>
      <c r="B1230" s="8" t="s">
        <v>2595</v>
      </c>
      <c r="C1230" s="12"/>
      <c r="D1230" s="20">
        <f t="shared" si="76"/>
        <v>37.878787878787875</v>
      </c>
      <c r="E1230" s="20">
        <f t="shared" si="77"/>
        <v>62.121212121212125</v>
      </c>
      <c r="F1230" s="14">
        <v>2.64</v>
      </c>
      <c r="G1230" s="15">
        <f t="shared" si="78"/>
        <v>2.64</v>
      </c>
      <c r="H1230" s="8" t="str">
        <f t="shared" si="79"/>
        <v>Yes</v>
      </c>
      <c r="I1230" s="23">
        <v>5</v>
      </c>
      <c r="J1230" s="12" t="s">
        <v>5018</v>
      </c>
    </row>
    <row r="1231" spans="1:10" x14ac:dyDescent="0.4">
      <c r="A1231" s="12" t="s">
        <v>2596</v>
      </c>
      <c r="B1231" s="8" t="s">
        <v>2597</v>
      </c>
      <c r="C1231" s="12"/>
      <c r="D1231" s="20">
        <f t="shared" si="76"/>
        <v>30.03003003003003</v>
      </c>
      <c r="E1231" s="20">
        <f t="shared" si="77"/>
        <v>69.969969969969966</v>
      </c>
      <c r="F1231" s="14">
        <v>3.33</v>
      </c>
      <c r="G1231" s="15">
        <f t="shared" si="78"/>
        <v>3.33</v>
      </c>
      <c r="H1231" s="8" t="str">
        <f t="shared" si="79"/>
        <v>Yes</v>
      </c>
      <c r="I1231" s="23">
        <v>5</v>
      </c>
      <c r="J1231" s="12" t="s">
        <v>5019</v>
      </c>
    </row>
    <row r="1232" spans="1:10" x14ac:dyDescent="0.4">
      <c r="A1232" s="16" t="s">
        <v>2598</v>
      </c>
      <c r="B1232" s="9" t="s">
        <v>2599</v>
      </c>
      <c r="C1232" s="16"/>
      <c r="D1232" s="21">
        <f t="shared" si="76"/>
        <v>100</v>
      </c>
      <c r="E1232" s="21">
        <f t="shared" si="77"/>
        <v>0</v>
      </c>
      <c r="F1232" s="18">
        <v>1</v>
      </c>
      <c r="G1232" s="19">
        <f t="shared" si="78"/>
        <v>1</v>
      </c>
      <c r="H1232" s="9" t="str">
        <f t="shared" si="79"/>
        <v>No — 0% funding</v>
      </c>
      <c r="I1232" s="22">
        <v>0.1</v>
      </c>
      <c r="J1232" s="16" t="s">
        <v>5020</v>
      </c>
    </row>
    <row r="1233" spans="1:10" x14ac:dyDescent="0.4">
      <c r="A1233" s="12" t="s">
        <v>2600</v>
      </c>
      <c r="B1233" s="8" t="s">
        <v>2601</v>
      </c>
      <c r="C1233" s="12"/>
      <c r="D1233" s="20">
        <f t="shared" si="76"/>
        <v>34.965034965034967</v>
      </c>
      <c r="E1233" s="20">
        <f t="shared" si="77"/>
        <v>65.03496503496504</v>
      </c>
      <c r="F1233" s="14">
        <v>2.86</v>
      </c>
      <c r="G1233" s="15">
        <f t="shared" si="78"/>
        <v>2.86</v>
      </c>
      <c r="H1233" s="8" t="str">
        <f t="shared" si="79"/>
        <v>Yes</v>
      </c>
      <c r="I1233" s="23">
        <v>2</v>
      </c>
      <c r="J1233" s="12" t="s">
        <v>5021</v>
      </c>
    </row>
    <row r="1234" spans="1:10" x14ac:dyDescent="0.4">
      <c r="A1234" s="12" t="s">
        <v>2604</v>
      </c>
      <c r="B1234" s="8" t="s">
        <v>2605</v>
      </c>
      <c r="C1234" s="12"/>
      <c r="D1234" s="20">
        <f t="shared" si="76"/>
        <v>30.03003003003003</v>
      </c>
      <c r="E1234" s="20">
        <f t="shared" si="77"/>
        <v>69.969969969969966</v>
      </c>
      <c r="F1234" s="14">
        <v>3.33</v>
      </c>
      <c r="G1234" s="15">
        <f t="shared" si="78"/>
        <v>3.33</v>
      </c>
      <c r="H1234" s="8" t="str">
        <f t="shared" si="79"/>
        <v>Yes</v>
      </c>
      <c r="I1234" s="23">
        <v>5</v>
      </c>
      <c r="J1234" s="12" t="s">
        <v>5022</v>
      </c>
    </row>
    <row r="1235" spans="1:10" x14ac:dyDescent="0.4">
      <c r="A1235" s="16" t="s">
        <v>2606</v>
      </c>
      <c r="B1235" s="9" t="s">
        <v>2607</v>
      </c>
      <c r="C1235" s="16"/>
      <c r="D1235" s="21">
        <f t="shared" si="76"/>
        <v>100</v>
      </c>
      <c r="E1235" s="21">
        <f t="shared" si="77"/>
        <v>0</v>
      </c>
      <c r="F1235" s="18">
        <v>1</v>
      </c>
      <c r="G1235" s="19">
        <f t="shared" si="78"/>
        <v>1</v>
      </c>
      <c r="H1235" s="9" t="str">
        <f t="shared" si="79"/>
        <v>No — 0% funding</v>
      </c>
      <c r="I1235" s="22">
        <v>0.1</v>
      </c>
      <c r="J1235" s="16" t="s">
        <v>5023</v>
      </c>
    </row>
    <row r="1236" spans="1:10" x14ac:dyDescent="0.4">
      <c r="A1236" s="16" t="s">
        <v>2608</v>
      </c>
      <c r="B1236" s="9" t="s">
        <v>2609</v>
      </c>
      <c r="C1236" s="16"/>
      <c r="D1236" s="21">
        <f t="shared" si="76"/>
        <v>100</v>
      </c>
      <c r="E1236" s="21">
        <f t="shared" si="77"/>
        <v>0</v>
      </c>
      <c r="F1236" s="18">
        <v>1</v>
      </c>
      <c r="G1236" s="19">
        <f t="shared" si="78"/>
        <v>1</v>
      </c>
      <c r="H1236" s="9" t="str">
        <f t="shared" si="79"/>
        <v>No — 0% funding</v>
      </c>
      <c r="I1236" s="22">
        <v>0.1</v>
      </c>
      <c r="J1236" s="16" t="s">
        <v>5024</v>
      </c>
    </row>
    <row r="1237" spans="1:10" x14ac:dyDescent="0.4">
      <c r="A1237" s="16" t="s">
        <v>2610</v>
      </c>
      <c r="B1237" s="9" t="s">
        <v>2611</v>
      </c>
      <c r="C1237" s="16"/>
      <c r="D1237" s="21">
        <f t="shared" si="76"/>
        <v>100</v>
      </c>
      <c r="E1237" s="21">
        <f t="shared" si="77"/>
        <v>0</v>
      </c>
      <c r="F1237" s="18">
        <v>1</v>
      </c>
      <c r="G1237" s="19">
        <f t="shared" si="78"/>
        <v>1</v>
      </c>
      <c r="H1237" s="9" t="str">
        <f t="shared" si="79"/>
        <v>No — 0% funding</v>
      </c>
      <c r="I1237" s="22">
        <v>0.1</v>
      </c>
      <c r="J1237" s="16" t="s">
        <v>5025</v>
      </c>
    </row>
    <row r="1238" spans="1:10" x14ac:dyDescent="0.4">
      <c r="A1238" s="16" t="s">
        <v>2612</v>
      </c>
      <c r="B1238" s="9" t="s">
        <v>2613</v>
      </c>
      <c r="C1238" s="16"/>
      <c r="D1238" s="21">
        <f t="shared" si="76"/>
        <v>100</v>
      </c>
      <c r="E1238" s="21">
        <f t="shared" si="77"/>
        <v>0</v>
      </c>
      <c r="F1238" s="18">
        <v>1</v>
      </c>
      <c r="G1238" s="19">
        <f t="shared" si="78"/>
        <v>1</v>
      </c>
      <c r="H1238" s="9" t="str">
        <f t="shared" si="79"/>
        <v>No — 0% funding</v>
      </c>
      <c r="I1238" s="22">
        <v>0.1</v>
      </c>
      <c r="J1238" s="16" t="s">
        <v>5026</v>
      </c>
    </row>
    <row r="1239" spans="1:10" x14ac:dyDescent="0.4">
      <c r="A1239" s="16" t="s">
        <v>2614</v>
      </c>
      <c r="B1239" s="9" t="s">
        <v>2615</v>
      </c>
      <c r="C1239" s="16"/>
      <c r="D1239" s="21">
        <f t="shared" si="76"/>
        <v>100</v>
      </c>
      <c r="E1239" s="21">
        <f t="shared" si="77"/>
        <v>0</v>
      </c>
      <c r="F1239" s="18">
        <v>1</v>
      </c>
      <c r="G1239" s="19">
        <f t="shared" si="78"/>
        <v>1</v>
      </c>
      <c r="H1239" s="9" t="str">
        <f t="shared" si="79"/>
        <v>No — 0% funding</v>
      </c>
      <c r="I1239" s="22">
        <v>0.1</v>
      </c>
      <c r="J1239" s="16" t="s">
        <v>5027</v>
      </c>
    </row>
    <row r="1240" spans="1:10" x14ac:dyDescent="0.4">
      <c r="A1240" s="12" t="s">
        <v>2616</v>
      </c>
      <c r="B1240" s="8" t="s">
        <v>2617</v>
      </c>
      <c r="C1240" s="12"/>
      <c r="D1240" s="20">
        <f t="shared" si="76"/>
        <v>35.211267605633807</v>
      </c>
      <c r="E1240" s="20">
        <f t="shared" si="77"/>
        <v>64.788732394366193</v>
      </c>
      <c r="F1240" s="14">
        <v>2.84</v>
      </c>
      <c r="G1240" s="15">
        <f t="shared" si="78"/>
        <v>2.8399999999999994</v>
      </c>
      <c r="H1240" s="8" t="str">
        <f t="shared" si="79"/>
        <v>Yes</v>
      </c>
      <c r="I1240" s="23">
        <v>2</v>
      </c>
      <c r="J1240" s="12" t="s">
        <v>5028</v>
      </c>
    </row>
    <row r="1241" spans="1:10" x14ac:dyDescent="0.4">
      <c r="A1241" s="12" t="s">
        <v>2618</v>
      </c>
      <c r="B1241" s="8" t="s">
        <v>2619</v>
      </c>
      <c r="C1241" s="12"/>
      <c r="D1241" s="20">
        <f t="shared" si="76"/>
        <v>34.965034965034967</v>
      </c>
      <c r="E1241" s="20">
        <f t="shared" si="77"/>
        <v>65.03496503496504</v>
      </c>
      <c r="F1241" s="14">
        <v>2.86</v>
      </c>
      <c r="G1241" s="15">
        <f t="shared" si="78"/>
        <v>2.86</v>
      </c>
      <c r="H1241" s="8" t="str">
        <f t="shared" si="79"/>
        <v>Yes</v>
      </c>
      <c r="I1241" s="23">
        <v>2</v>
      </c>
      <c r="J1241" s="12" t="s">
        <v>5029</v>
      </c>
    </row>
    <row r="1242" spans="1:10" x14ac:dyDescent="0.4">
      <c r="A1242" s="16" t="s">
        <v>2620</v>
      </c>
      <c r="B1242" s="9" t="s">
        <v>2621</v>
      </c>
      <c r="C1242" s="16"/>
      <c r="D1242" s="21">
        <f t="shared" si="76"/>
        <v>100</v>
      </c>
      <c r="E1242" s="21">
        <f t="shared" si="77"/>
        <v>0</v>
      </c>
      <c r="F1242" s="18">
        <v>1</v>
      </c>
      <c r="G1242" s="19">
        <f t="shared" si="78"/>
        <v>1</v>
      </c>
      <c r="H1242" s="9" t="str">
        <f t="shared" si="79"/>
        <v>No — 0% funding</v>
      </c>
      <c r="I1242" s="22">
        <v>0.1</v>
      </c>
      <c r="J1242" s="16" t="s">
        <v>5030</v>
      </c>
    </row>
    <row r="1243" spans="1:10" x14ac:dyDescent="0.4">
      <c r="A1243" s="12" t="s">
        <v>2622</v>
      </c>
      <c r="B1243" s="8" t="s">
        <v>2623</v>
      </c>
      <c r="C1243" s="12"/>
      <c r="D1243" s="20">
        <f t="shared" si="76"/>
        <v>36.630036630036628</v>
      </c>
      <c r="E1243" s="20">
        <f t="shared" si="77"/>
        <v>63.369963369963372</v>
      </c>
      <c r="F1243" s="14">
        <v>2.73</v>
      </c>
      <c r="G1243" s="15">
        <f t="shared" si="78"/>
        <v>2.73</v>
      </c>
      <c r="H1243" s="8" t="str">
        <f t="shared" si="79"/>
        <v>Yes</v>
      </c>
      <c r="I1243" s="23">
        <v>5</v>
      </c>
      <c r="J1243" s="12" t="s">
        <v>5031</v>
      </c>
    </row>
    <row r="1244" spans="1:10" x14ac:dyDescent="0.4">
      <c r="A1244" s="12" t="s">
        <v>2624</v>
      </c>
      <c r="B1244" s="8" t="s">
        <v>2625</v>
      </c>
      <c r="C1244" s="12"/>
      <c r="D1244" s="20">
        <f t="shared" si="76"/>
        <v>34.965034965034967</v>
      </c>
      <c r="E1244" s="20">
        <f t="shared" si="77"/>
        <v>65.03496503496504</v>
      </c>
      <c r="F1244" s="14">
        <v>2.86</v>
      </c>
      <c r="G1244" s="15">
        <f t="shared" si="78"/>
        <v>2.86</v>
      </c>
      <c r="H1244" s="8" t="str">
        <f t="shared" si="79"/>
        <v>Yes</v>
      </c>
      <c r="I1244" s="23">
        <v>2</v>
      </c>
      <c r="J1244" s="12" t="s">
        <v>5032</v>
      </c>
    </row>
    <row r="1245" spans="1:10" x14ac:dyDescent="0.4">
      <c r="A1245" s="16" t="s">
        <v>2626</v>
      </c>
      <c r="B1245" s="9" t="s">
        <v>2627</v>
      </c>
      <c r="C1245" s="16"/>
      <c r="D1245" s="21">
        <f t="shared" si="76"/>
        <v>100</v>
      </c>
      <c r="E1245" s="21">
        <f t="shared" si="77"/>
        <v>0</v>
      </c>
      <c r="F1245" s="18">
        <v>1</v>
      </c>
      <c r="G1245" s="19">
        <f t="shared" si="78"/>
        <v>1</v>
      </c>
      <c r="H1245" s="9" t="str">
        <f t="shared" si="79"/>
        <v>No — 0% funding</v>
      </c>
      <c r="I1245" s="22">
        <v>0.1</v>
      </c>
      <c r="J1245" s="16" t="s">
        <v>5033</v>
      </c>
    </row>
    <row r="1246" spans="1:10" x14ac:dyDescent="0.4">
      <c r="A1246" s="12" t="s">
        <v>2628</v>
      </c>
      <c r="B1246" s="8" t="s">
        <v>2629</v>
      </c>
      <c r="C1246" s="12"/>
      <c r="D1246" s="20">
        <f t="shared" si="76"/>
        <v>50</v>
      </c>
      <c r="E1246" s="20">
        <f t="shared" si="77"/>
        <v>50</v>
      </c>
      <c r="F1246" s="14">
        <v>2</v>
      </c>
      <c r="G1246" s="15">
        <f t="shared" si="78"/>
        <v>2</v>
      </c>
      <c r="H1246" s="8" t="str">
        <f t="shared" si="79"/>
        <v>Yes</v>
      </c>
      <c r="I1246" s="23">
        <v>5</v>
      </c>
      <c r="J1246" s="12" t="s">
        <v>5034</v>
      </c>
    </row>
    <row r="1247" spans="1:10" x14ac:dyDescent="0.4">
      <c r="A1247" s="12" t="s">
        <v>2630</v>
      </c>
      <c r="B1247" s="8" t="s">
        <v>2631</v>
      </c>
      <c r="C1247" s="12"/>
      <c r="D1247" s="20">
        <f t="shared" si="76"/>
        <v>25</v>
      </c>
      <c r="E1247" s="20">
        <f t="shared" si="77"/>
        <v>75</v>
      </c>
      <c r="F1247" s="14">
        <v>4</v>
      </c>
      <c r="G1247" s="15">
        <f t="shared" si="78"/>
        <v>4</v>
      </c>
      <c r="H1247" s="8" t="str">
        <f t="shared" si="79"/>
        <v>Yes</v>
      </c>
      <c r="I1247" s="23">
        <v>25</v>
      </c>
      <c r="J1247" s="12" t="s">
        <v>5035</v>
      </c>
    </row>
    <row r="1248" spans="1:10" x14ac:dyDescent="0.4">
      <c r="A1248" s="12" t="s">
        <v>2634</v>
      </c>
      <c r="B1248" s="8" t="s">
        <v>2635</v>
      </c>
      <c r="C1248" s="12"/>
      <c r="D1248" s="20">
        <f t="shared" si="76"/>
        <v>34.965034965034967</v>
      </c>
      <c r="E1248" s="20">
        <f t="shared" si="77"/>
        <v>65.03496503496504</v>
      </c>
      <c r="F1248" s="14">
        <v>2.86</v>
      </c>
      <c r="G1248" s="15">
        <f t="shared" si="78"/>
        <v>2.86</v>
      </c>
      <c r="H1248" s="8" t="str">
        <f t="shared" si="79"/>
        <v>Yes</v>
      </c>
      <c r="I1248" s="23">
        <v>2</v>
      </c>
      <c r="J1248" s="12" t="s">
        <v>5036</v>
      </c>
    </row>
    <row r="1249" spans="1:10" x14ac:dyDescent="0.4">
      <c r="A1249" s="12" t="s">
        <v>2636</v>
      </c>
      <c r="B1249" s="8" t="s">
        <v>2637</v>
      </c>
      <c r="C1249" s="12"/>
      <c r="D1249" s="20">
        <f t="shared" si="76"/>
        <v>25</v>
      </c>
      <c r="E1249" s="20">
        <f t="shared" si="77"/>
        <v>75</v>
      </c>
      <c r="F1249" s="14">
        <v>4</v>
      </c>
      <c r="G1249" s="15">
        <f t="shared" si="78"/>
        <v>4</v>
      </c>
      <c r="H1249" s="8" t="str">
        <f t="shared" si="79"/>
        <v>Yes</v>
      </c>
      <c r="I1249" s="23">
        <v>25</v>
      </c>
      <c r="J1249" s="12" t="s">
        <v>5037</v>
      </c>
    </row>
    <row r="1250" spans="1:10" x14ac:dyDescent="0.4">
      <c r="A1250" s="12" t="s">
        <v>2638</v>
      </c>
      <c r="B1250" s="8" t="s">
        <v>2639</v>
      </c>
      <c r="C1250" s="12"/>
      <c r="D1250" s="20">
        <f t="shared" si="76"/>
        <v>36.764705882352942</v>
      </c>
      <c r="E1250" s="20">
        <f t="shared" si="77"/>
        <v>63.235294117647058</v>
      </c>
      <c r="F1250" s="14">
        <v>2.72</v>
      </c>
      <c r="G1250" s="15">
        <f t="shared" si="78"/>
        <v>2.7199999999999998</v>
      </c>
      <c r="H1250" s="8" t="str">
        <f t="shared" si="79"/>
        <v>Yes</v>
      </c>
      <c r="I1250" s="23">
        <v>10</v>
      </c>
      <c r="J1250" s="12" t="s">
        <v>5038</v>
      </c>
    </row>
    <row r="1251" spans="1:10" x14ac:dyDescent="0.4">
      <c r="A1251" s="12" t="s">
        <v>2640</v>
      </c>
      <c r="B1251" s="8" t="s">
        <v>2641</v>
      </c>
      <c r="C1251" s="12"/>
      <c r="D1251" s="20">
        <f t="shared" si="76"/>
        <v>40</v>
      </c>
      <c r="E1251" s="20">
        <f t="shared" si="77"/>
        <v>60</v>
      </c>
      <c r="F1251" s="14">
        <v>2.5</v>
      </c>
      <c r="G1251" s="15">
        <f t="shared" si="78"/>
        <v>2.5</v>
      </c>
      <c r="H1251" s="8" t="str">
        <f t="shared" si="79"/>
        <v>Yes</v>
      </c>
      <c r="I1251" s="23">
        <v>1</v>
      </c>
      <c r="J1251" s="12" t="s">
        <v>5039</v>
      </c>
    </row>
    <row r="1252" spans="1:10" x14ac:dyDescent="0.4">
      <c r="A1252" s="16" t="s">
        <v>2642</v>
      </c>
      <c r="B1252" s="9" t="s">
        <v>2643</v>
      </c>
      <c r="C1252" s="16"/>
      <c r="D1252" s="21">
        <f t="shared" si="76"/>
        <v>100</v>
      </c>
      <c r="E1252" s="21">
        <f t="shared" si="77"/>
        <v>0</v>
      </c>
      <c r="F1252" s="18">
        <v>1</v>
      </c>
      <c r="G1252" s="19">
        <f t="shared" si="78"/>
        <v>1</v>
      </c>
      <c r="H1252" s="9" t="str">
        <f t="shared" si="79"/>
        <v>No — 0% funding</v>
      </c>
      <c r="I1252" s="22">
        <v>0.1</v>
      </c>
      <c r="J1252" s="16" t="s">
        <v>5040</v>
      </c>
    </row>
    <row r="1253" spans="1:10" x14ac:dyDescent="0.4">
      <c r="A1253" s="12" t="s">
        <v>2644</v>
      </c>
      <c r="B1253" s="8" t="s">
        <v>2645</v>
      </c>
      <c r="C1253" s="12"/>
      <c r="D1253" s="20">
        <f t="shared" si="76"/>
        <v>40</v>
      </c>
      <c r="E1253" s="20">
        <f t="shared" si="77"/>
        <v>60</v>
      </c>
      <c r="F1253" s="14">
        <v>2.5</v>
      </c>
      <c r="G1253" s="15">
        <f t="shared" si="78"/>
        <v>2.5</v>
      </c>
      <c r="H1253" s="8" t="str">
        <f t="shared" si="79"/>
        <v>Yes</v>
      </c>
      <c r="I1253" s="23">
        <v>1</v>
      </c>
      <c r="J1253" s="12" t="s">
        <v>5041</v>
      </c>
    </row>
    <row r="1254" spans="1:10" x14ac:dyDescent="0.4">
      <c r="A1254" s="12" t="s">
        <v>2646</v>
      </c>
      <c r="B1254" s="8" t="s">
        <v>2647</v>
      </c>
      <c r="C1254" s="12"/>
      <c r="D1254" s="20">
        <f t="shared" si="76"/>
        <v>20</v>
      </c>
      <c r="E1254" s="20">
        <f t="shared" si="77"/>
        <v>80</v>
      </c>
      <c r="F1254" s="14">
        <v>5</v>
      </c>
      <c r="G1254" s="15">
        <f t="shared" si="78"/>
        <v>5</v>
      </c>
      <c r="H1254" s="8" t="str">
        <f t="shared" si="79"/>
        <v>Yes</v>
      </c>
      <c r="I1254" s="23">
        <v>75</v>
      </c>
      <c r="J1254" s="12" t="s">
        <v>5042</v>
      </c>
    </row>
    <row r="1255" spans="1:10" x14ac:dyDescent="0.4">
      <c r="A1255" s="12" t="s">
        <v>2648</v>
      </c>
      <c r="B1255" s="8" t="s">
        <v>2649</v>
      </c>
      <c r="C1255" s="12"/>
      <c r="D1255" s="20">
        <f t="shared" si="76"/>
        <v>33.003300330033007</v>
      </c>
      <c r="E1255" s="20">
        <f t="shared" si="77"/>
        <v>66.996699669967001</v>
      </c>
      <c r="F1255" s="14">
        <v>3.03</v>
      </c>
      <c r="G1255" s="15">
        <f t="shared" si="78"/>
        <v>3.03</v>
      </c>
      <c r="H1255" s="8" t="str">
        <f t="shared" si="79"/>
        <v>Yes</v>
      </c>
      <c r="I1255" s="23">
        <v>5</v>
      </c>
      <c r="J1255" s="12" t="s">
        <v>5043</v>
      </c>
    </row>
    <row r="1256" spans="1:10" x14ac:dyDescent="0.4">
      <c r="A1256" s="16" t="s">
        <v>2650</v>
      </c>
      <c r="B1256" s="9" t="s">
        <v>2651</v>
      </c>
      <c r="C1256" s="16"/>
      <c r="D1256" s="21">
        <f t="shared" si="76"/>
        <v>100</v>
      </c>
      <c r="E1256" s="21">
        <f t="shared" si="77"/>
        <v>0</v>
      </c>
      <c r="F1256" s="18">
        <v>1</v>
      </c>
      <c r="G1256" s="19">
        <f t="shared" si="78"/>
        <v>1</v>
      </c>
      <c r="H1256" s="9" t="str">
        <f t="shared" si="79"/>
        <v>No — 0% funding</v>
      </c>
      <c r="I1256" s="22">
        <v>0.1</v>
      </c>
      <c r="J1256" s="16" t="s">
        <v>5044</v>
      </c>
    </row>
    <row r="1257" spans="1:10" x14ac:dyDescent="0.4">
      <c r="A1257" s="12" t="s">
        <v>2654</v>
      </c>
      <c r="B1257" s="8" t="s">
        <v>2655</v>
      </c>
      <c r="C1257" s="12"/>
      <c r="D1257" s="20">
        <f t="shared" si="76"/>
        <v>34.965034965034967</v>
      </c>
      <c r="E1257" s="20">
        <f t="shared" si="77"/>
        <v>65.03496503496504</v>
      </c>
      <c r="F1257" s="14">
        <v>2.86</v>
      </c>
      <c r="G1257" s="15">
        <f t="shared" si="78"/>
        <v>2.86</v>
      </c>
      <c r="H1257" s="8" t="str">
        <f t="shared" si="79"/>
        <v>Yes</v>
      </c>
      <c r="I1257" s="23">
        <v>2</v>
      </c>
      <c r="J1257" s="12" t="s">
        <v>5045</v>
      </c>
    </row>
    <row r="1258" spans="1:10" x14ac:dyDescent="0.4">
      <c r="A1258" s="12" t="s">
        <v>2656</v>
      </c>
      <c r="B1258" s="8" t="s">
        <v>2657</v>
      </c>
      <c r="C1258" s="12"/>
      <c r="D1258" s="20">
        <f t="shared" si="76"/>
        <v>40</v>
      </c>
      <c r="E1258" s="20">
        <f t="shared" si="77"/>
        <v>60</v>
      </c>
      <c r="F1258" s="14">
        <v>2.5</v>
      </c>
      <c r="G1258" s="15">
        <f t="shared" si="78"/>
        <v>2.5</v>
      </c>
      <c r="H1258" s="8" t="str">
        <f t="shared" si="79"/>
        <v>Yes</v>
      </c>
      <c r="I1258" s="23">
        <v>1</v>
      </c>
      <c r="J1258" s="12" t="s">
        <v>5046</v>
      </c>
    </row>
    <row r="1259" spans="1:10" x14ac:dyDescent="0.4">
      <c r="A1259" s="16" t="s">
        <v>5047</v>
      </c>
      <c r="B1259" s="16"/>
      <c r="C1259" s="16"/>
      <c r="D1259" s="21">
        <f t="shared" si="76"/>
        <v>100</v>
      </c>
      <c r="E1259" s="21">
        <f t="shared" si="77"/>
        <v>0</v>
      </c>
      <c r="F1259" s="18">
        <v>1</v>
      </c>
      <c r="G1259" s="19">
        <f t="shared" si="78"/>
        <v>1</v>
      </c>
      <c r="H1259" s="9" t="str">
        <f t="shared" si="79"/>
        <v>No — 0% funding</v>
      </c>
      <c r="I1259" s="22">
        <v>0.1</v>
      </c>
      <c r="J1259" s="16" t="s">
        <v>5048</v>
      </c>
    </row>
    <row r="1260" spans="1:10" x14ac:dyDescent="0.4">
      <c r="A1260" s="16" t="s">
        <v>2658</v>
      </c>
      <c r="B1260" s="9" t="s">
        <v>2659</v>
      </c>
      <c r="C1260" s="16"/>
      <c r="D1260" s="21">
        <f t="shared" si="76"/>
        <v>100</v>
      </c>
      <c r="E1260" s="21">
        <f t="shared" si="77"/>
        <v>0</v>
      </c>
      <c r="F1260" s="18">
        <v>1</v>
      </c>
      <c r="G1260" s="19">
        <f t="shared" si="78"/>
        <v>1</v>
      </c>
      <c r="H1260" s="9" t="str">
        <f t="shared" si="79"/>
        <v>No — 0% funding</v>
      </c>
      <c r="I1260" s="22">
        <v>0.1</v>
      </c>
      <c r="J1260" s="16" t="s">
        <v>5049</v>
      </c>
    </row>
    <row r="1261" spans="1:10" x14ac:dyDescent="0.4">
      <c r="A1261" s="16" t="s">
        <v>2660</v>
      </c>
      <c r="B1261" s="9" t="s">
        <v>2661</v>
      </c>
      <c r="C1261" s="16"/>
      <c r="D1261" s="21">
        <f t="shared" si="76"/>
        <v>100</v>
      </c>
      <c r="E1261" s="21">
        <f t="shared" si="77"/>
        <v>0</v>
      </c>
      <c r="F1261" s="18">
        <v>1</v>
      </c>
      <c r="G1261" s="19">
        <f t="shared" si="78"/>
        <v>1</v>
      </c>
      <c r="H1261" s="9" t="str">
        <f t="shared" si="79"/>
        <v>No — 0% funding</v>
      </c>
      <c r="I1261" s="22">
        <v>0.1</v>
      </c>
      <c r="J1261" s="16" t="s">
        <v>5050</v>
      </c>
    </row>
    <row r="1262" spans="1:10" x14ac:dyDescent="0.4">
      <c r="A1262" s="16" t="s">
        <v>2662</v>
      </c>
      <c r="B1262" s="9" t="s">
        <v>2663</v>
      </c>
      <c r="C1262" s="16"/>
      <c r="D1262" s="21">
        <f t="shared" si="76"/>
        <v>100</v>
      </c>
      <c r="E1262" s="21">
        <f t="shared" si="77"/>
        <v>0</v>
      </c>
      <c r="F1262" s="18">
        <v>1</v>
      </c>
      <c r="G1262" s="19">
        <f t="shared" si="78"/>
        <v>1</v>
      </c>
      <c r="H1262" s="9" t="str">
        <f t="shared" si="79"/>
        <v>No — 0% funding</v>
      </c>
      <c r="I1262" s="22">
        <v>0.1</v>
      </c>
      <c r="J1262" s="16" t="s">
        <v>5051</v>
      </c>
    </row>
    <row r="1263" spans="1:10" x14ac:dyDescent="0.4">
      <c r="A1263" s="12" t="s">
        <v>2664</v>
      </c>
      <c r="B1263" s="8" t="s">
        <v>2665</v>
      </c>
      <c r="C1263" s="12"/>
      <c r="D1263" s="20">
        <f t="shared" si="76"/>
        <v>34.965034965034967</v>
      </c>
      <c r="E1263" s="20">
        <f t="shared" si="77"/>
        <v>65.03496503496504</v>
      </c>
      <c r="F1263" s="14">
        <v>2.86</v>
      </c>
      <c r="G1263" s="15">
        <f t="shared" si="78"/>
        <v>2.86</v>
      </c>
      <c r="H1263" s="8" t="str">
        <f t="shared" si="79"/>
        <v>Yes</v>
      </c>
      <c r="I1263" s="23">
        <v>2</v>
      </c>
      <c r="J1263" s="12" t="s">
        <v>5052</v>
      </c>
    </row>
    <row r="1264" spans="1:10" x14ac:dyDescent="0.4">
      <c r="A1264" s="12" t="s">
        <v>2666</v>
      </c>
      <c r="B1264" s="8" t="s">
        <v>2667</v>
      </c>
      <c r="C1264" s="12"/>
      <c r="D1264" s="20">
        <f t="shared" si="76"/>
        <v>40.650406504065039</v>
      </c>
      <c r="E1264" s="20">
        <f t="shared" si="77"/>
        <v>59.349593495934961</v>
      </c>
      <c r="F1264" s="14">
        <v>2.46</v>
      </c>
      <c r="G1264" s="15">
        <f t="shared" si="78"/>
        <v>2.46</v>
      </c>
      <c r="H1264" s="8" t="str">
        <f t="shared" si="79"/>
        <v>Yes</v>
      </c>
      <c r="I1264" s="23">
        <v>2</v>
      </c>
      <c r="J1264" s="12" t="s">
        <v>5053</v>
      </c>
    </row>
    <row r="1265" spans="1:10" x14ac:dyDescent="0.4">
      <c r="A1265" s="12" t="s">
        <v>2668</v>
      </c>
      <c r="B1265" s="8" t="s">
        <v>2669</v>
      </c>
      <c r="C1265" s="12"/>
      <c r="D1265" s="20">
        <f t="shared" si="76"/>
        <v>40</v>
      </c>
      <c r="E1265" s="20">
        <f t="shared" si="77"/>
        <v>60</v>
      </c>
      <c r="F1265" s="14">
        <v>2.5</v>
      </c>
      <c r="G1265" s="15">
        <f t="shared" si="78"/>
        <v>2.5</v>
      </c>
      <c r="H1265" s="8" t="str">
        <f t="shared" si="79"/>
        <v>Yes</v>
      </c>
      <c r="I1265" s="23">
        <v>1</v>
      </c>
      <c r="J1265" s="12" t="s">
        <v>5054</v>
      </c>
    </row>
    <row r="1266" spans="1:10" x14ac:dyDescent="0.4">
      <c r="A1266" s="16" t="s">
        <v>2670</v>
      </c>
      <c r="B1266" s="9" t="s">
        <v>2671</v>
      </c>
      <c r="C1266" s="16"/>
      <c r="D1266" s="21">
        <f t="shared" si="76"/>
        <v>100</v>
      </c>
      <c r="E1266" s="21">
        <f t="shared" si="77"/>
        <v>0</v>
      </c>
      <c r="F1266" s="18">
        <v>1</v>
      </c>
      <c r="G1266" s="19">
        <f t="shared" si="78"/>
        <v>1</v>
      </c>
      <c r="H1266" s="9" t="str">
        <f t="shared" si="79"/>
        <v>No — 0% funding</v>
      </c>
      <c r="I1266" s="22">
        <v>0.1</v>
      </c>
      <c r="J1266" s="16" t="s">
        <v>5055</v>
      </c>
    </row>
    <row r="1267" spans="1:10" x14ac:dyDescent="0.4">
      <c r="A1267" s="16" t="s">
        <v>2672</v>
      </c>
      <c r="B1267" s="9" t="s">
        <v>2673</v>
      </c>
      <c r="C1267" s="16"/>
      <c r="D1267" s="21">
        <f t="shared" si="76"/>
        <v>100</v>
      </c>
      <c r="E1267" s="21">
        <f t="shared" si="77"/>
        <v>0</v>
      </c>
      <c r="F1267" s="18">
        <v>1</v>
      </c>
      <c r="G1267" s="19">
        <f t="shared" si="78"/>
        <v>1</v>
      </c>
      <c r="H1267" s="9" t="str">
        <f t="shared" si="79"/>
        <v>No — 0% funding</v>
      </c>
      <c r="I1267" s="22">
        <v>0.1</v>
      </c>
      <c r="J1267" s="16" t="s">
        <v>5056</v>
      </c>
    </row>
    <row r="1268" spans="1:10" x14ac:dyDescent="0.4">
      <c r="A1268" s="12" t="s">
        <v>2674</v>
      </c>
      <c r="B1268" s="8" t="s">
        <v>2675</v>
      </c>
      <c r="C1268" s="12"/>
      <c r="D1268" s="20">
        <f t="shared" si="76"/>
        <v>33.557046979865774</v>
      </c>
      <c r="E1268" s="20">
        <f t="shared" si="77"/>
        <v>66.442953020134226</v>
      </c>
      <c r="F1268" s="14">
        <v>2.98</v>
      </c>
      <c r="G1268" s="15">
        <f t="shared" si="78"/>
        <v>2.98</v>
      </c>
      <c r="H1268" s="8" t="str">
        <f t="shared" si="79"/>
        <v>Yes</v>
      </c>
      <c r="I1268" s="23">
        <v>5</v>
      </c>
      <c r="J1268" s="12" t="s">
        <v>5057</v>
      </c>
    </row>
    <row r="1269" spans="1:10" x14ac:dyDescent="0.4">
      <c r="A1269" s="12" t="s">
        <v>2676</v>
      </c>
      <c r="B1269" s="8" t="s">
        <v>2677</v>
      </c>
      <c r="C1269" s="12"/>
      <c r="D1269" s="20">
        <f t="shared" si="76"/>
        <v>32.786885245901644</v>
      </c>
      <c r="E1269" s="20">
        <f t="shared" si="77"/>
        <v>67.213114754098356</v>
      </c>
      <c r="F1269" s="14">
        <v>3.05</v>
      </c>
      <c r="G1269" s="15">
        <f t="shared" si="78"/>
        <v>3.0499999999999994</v>
      </c>
      <c r="H1269" s="8" t="str">
        <f t="shared" si="79"/>
        <v>Yes</v>
      </c>
      <c r="I1269" s="23">
        <v>5</v>
      </c>
      <c r="J1269" s="12" t="s">
        <v>5058</v>
      </c>
    </row>
    <row r="1270" spans="1:10" x14ac:dyDescent="0.4">
      <c r="A1270" s="16" t="s">
        <v>2678</v>
      </c>
      <c r="B1270" s="9" t="s">
        <v>2679</v>
      </c>
      <c r="C1270" s="16"/>
      <c r="D1270" s="21">
        <f t="shared" si="76"/>
        <v>100</v>
      </c>
      <c r="E1270" s="21">
        <f t="shared" si="77"/>
        <v>0</v>
      </c>
      <c r="F1270" s="18">
        <v>1</v>
      </c>
      <c r="G1270" s="19">
        <f t="shared" si="78"/>
        <v>1</v>
      </c>
      <c r="H1270" s="9" t="str">
        <f t="shared" si="79"/>
        <v>No — 0% funding</v>
      </c>
      <c r="I1270" s="22">
        <v>0.1</v>
      </c>
      <c r="J1270" s="16" t="s">
        <v>5059</v>
      </c>
    </row>
    <row r="1271" spans="1:10" x14ac:dyDescent="0.4">
      <c r="A1271" s="16" t="s">
        <v>2680</v>
      </c>
      <c r="B1271" s="9" t="s">
        <v>2681</v>
      </c>
      <c r="C1271" s="16"/>
      <c r="D1271" s="21">
        <f t="shared" si="76"/>
        <v>100</v>
      </c>
      <c r="E1271" s="21">
        <f t="shared" si="77"/>
        <v>0</v>
      </c>
      <c r="F1271" s="18">
        <v>1</v>
      </c>
      <c r="G1271" s="19">
        <f t="shared" si="78"/>
        <v>1</v>
      </c>
      <c r="H1271" s="9" t="str">
        <f t="shared" si="79"/>
        <v>No — 0% funding</v>
      </c>
      <c r="I1271" s="22">
        <v>0.1</v>
      </c>
      <c r="J1271" s="16" t="s">
        <v>5060</v>
      </c>
    </row>
    <row r="1272" spans="1:10" x14ac:dyDescent="0.4">
      <c r="A1272" s="16" t="s">
        <v>2682</v>
      </c>
      <c r="B1272" s="9" t="s">
        <v>2683</v>
      </c>
      <c r="C1272" s="16"/>
      <c r="D1272" s="21">
        <f t="shared" si="76"/>
        <v>100</v>
      </c>
      <c r="E1272" s="21">
        <f t="shared" si="77"/>
        <v>0</v>
      </c>
      <c r="F1272" s="18">
        <v>1</v>
      </c>
      <c r="G1272" s="19">
        <f t="shared" si="78"/>
        <v>1</v>
      </c>
      <c r="H1272" s="9" t="str">
        <f t="shared" si="79"/>
        <v>No — 0% funding</v>
      </c>
      <c r="I1272" s="22">
        <v>0.1</v>
      </c>
      <c r="J1272" s="16" t="s">
        <v>5061</v>
      </c>
    </row>
    <row r="1273" spans="1:10" x14ac:dyDescent="0.4">
      <c r="A1273" s="12" t="s">
        <v>2684</v>
      </c>
      <c r="B1273" s="8" t="s">
        <v>2685</v>
      </c>
      <c r="C1273" s="12"/>
      <c r="D1273" s="20">
        <f t="shared" si="76"/>
        <v>40</v>
      </c>
      <c r="E1273" s="20">
        <f t="shared" si="77"/>
        <v>60</v>
      </c>
      <c r="F1273" s="14">
        <v>2.5</v>
      </c>
      <c r="G1273" s="15">
        <f t="shared" si="78"/>
        <v>2.5</v>
      </c>
      <c r="H1273" s="8" t="str">
        <f t="shared" si="79"/>
        <v>Yes</v>
      </c>
      <c r="I1273" s="23">
        <v>1</v>
      </c>
      <c r="J1273" s="12" t="s">
        <v>5062</v>
      </c>
    </row>
    <row r="1274" spans="1:10" x14ac:dyDescent="0.4">
      <c r="A1274" s="12" t="s">
        <v>2686</v>
      </c>
      <c r="B1274" s="8" t="s">
        <v>2687</v>
      </c>
      <c r="C1274" s="12"/>
      <c r="D1274" s="20">
        <f t="shared" si="76"/>
        <v>40</v>
      </c>
      <c r="E1274" s="20">
        <f t="shared" si="77"/>
        <v>60</v>
      </c>
      <c r="F1274" s="14">
        <v>2.5</v>
      </c>
      <c r="G1274" s="15">
        <f t="shared" si="78"/>
        <v>2.5</v>
      </c>
      <c r="H1274" s="8" t="str">
        <f t="shared" si="79"/>
        <v>Yes</v>
      </c>
      <c r="I1274" s="23">
        <v>1</v>
      </c>
      <c r="J1274" s="12" t="s">
        <v>5063</v>
      </c>
    </row>
    <row r="1275" spans="1:10" x14ac:dyDescent="0.4">
      <c r="A1275" s="16" t="s">
        <v>2688</v>
      </c>
      <c r="B1275" s="9" t="s">
        <v>2689</v>
      </c>
      <c r="C1275" s="16"/>
      <c r="D1275" s="21">
        <f t="shared" si="76"/>
        <v>100</v>
      </c>
      <c r="E1275" s="21">
        <f t="shared" si="77"/>
        <v>0</v>
      </c>
      <c r="F1275" s="18">
        <v>1</v>
      </c>
      <c r="G1275" s="19">
        <f t="shared" si="78"/>
        <v>1</v>
      </c>
      <c r="H1275" s="9" t="str">
        <f t="shared" si="79"/>
        <v>No — 0% funding</v>
      </c>
      <c r="I1275" s="22">
        <v>0.1</v>
      </c>
      <c r="J1275" s="16" t="s">
        <v>5064</v>
      </c>
    </row>
    <row r="1276" spans="1:10" x14ac:dyDescent="0.4">
      <c r="A1276" s="16" t="s">
        <v>2690</v>
      </c>
      <c r="B1276" s="9" t="s">
        <v>2691</v>
      </c>
      <c r="C1276" s="16"/>
      <c r="D1276" s="21">
        <f t="shared" si="76"/>
        <v>100</v>
      </c>
      <c r="E1276" s="21">
        <f t="shared" si="77"/>
        <v>0</v>
      </c>
      <c r="F1276" s="18">
        <v>1</v>
      </c>
      <c r="G1276" s="19">
        <f t="shared" si="78"/>
        <v>1</v>
      </c>
      <c r="H1276" s="9" t="str">
        <f t="shared" si="79"/>
        <v>No — 0% funding</v>
      </c>
      <c r="I1276" s="22">
        <v>0.1</v>
      </c>
      <c r="J1276" s="16" t="s">
        <v>5065</v>
      </c>
    </row>
    <row r="1277" spans="1:10" x14ac:dyDescent="0.4">
      <c r="A1277" s="12" t="s">
        <v>2692</v>
      </c>
      <c r="B1277" s="8" t="s">
        <v>2693</v>
      </c>
      <c r="C1277" s="12"/>
      <c r="D1277" s="20">
        <f t="shared" si="76"/>
        <v>32.258064516129032</v>
      </c>
      <c r="E1277" s="20">
        <f t="shared" si="77"/>
        <v>67.741935483870975</v>
      </c>
      <c r="F1277" s="14">
        <v>3.1</v>
      </c>
      <c r="G1277" s="15">
        <f t="shared" si="78"/>
        <v>3.1</v>
      </c>
      <c r="H1277" s="8" t="str">
        <f t="shared" si="79"/>
        <v>Yes</v>
      </c>
      <c r="I1277" s="23">
        <v>5</v>
      </c>
      <c r="J1277" s="12" t="s">
        <v>5066</v>
      </c>
    </row>
    <row r="1278" spans="1:10" x14ac:dyDescent="0.4">
      <c r="A1278" s="16" t="s">
        <v>2694</v>
      </c>
      <c r="B1278" s="9" t="s">
        <v>2695</v>
      </c>
      <c r="C1278" s="16"/>
      <c r="D1278" s="21">
        <f t="shared" si="76"/>
        <v>100</v>
      </c>
      <c r="E1278" s="21">
        <f t="shared" si="77"/>
        <v>0</v>
      </c>
      <c r="F1278" s="18">
        <v>1</v>
      </c>
      <c r="G1278" s="19">
        <f t="shared" si="78"/>
        <v>1</v>
      </c>
      <c r="H1278" s="9" t="str">
        <f t="shared" si="79"/>
        <v>No — 0% funding</v>
      </c>
      <c r="I1278" s="22">
        <v>0.1</v>
      </c>
      <c r="J1278" s="16" t="s">
        <v>5067</v>
      </c>
    </row>
    <row r="1279" spans="1:10" x14ac:dyDescent="0.4">
      <c r="A1279" s="16" t="s">
        <v>2696</v>
      </c>
      <c r="B1279" s="9" t="s">
        <v>2697</v>
      </c>
      <c r="C1279" s="16"/>
      <c r="D1279" s="21">
        <f t="shared" si="76"/>
        <v>100</v>
      </c>
      <c r="E1279" s="21">
        <f t="shared" si="77"/>
        <v>0</v>
      </c>
      <c r="F1279" s="18">
        <v>1</v>
      </c>
      <c r="G1279" s="19">
        <f t="shared" si="78"/>
        <v>1</v>
      </c>
      <c r="H1279" s="9" t="str">
        <f t="shared" si="79"/>
        <v>No — 0% funding</v>
      </c>
      <c r="I1279" s="22">
        <v>0.1</v>
      </c>
      <c r="J1279" s="16" t="s">
        <v>5068</v>
      </c>
    </row>
    <row r="1280" spans="1:10" x14ac:dyDescent="0.4">
      <c r="A1280" s="12" t="s">
        <v>2698</v>
      </c>
      <c r="B1280" s="8" t="s">
        <v>2699</v>
      </c>
      <c r="C1280" s="12"/>
      <c r="D1280" s="20">
        <f t="shared" si="76"/>
        <v>40</v>
      </c>
      <c r="E1280" s="20">
        <f t="shared" si="77"/>
        <v>60</v>
      </c>
      <c r="F1280" s="14">
        <v>2.5</v>
      </c>
      <c r="G1280" s="15">
        <f t="shared" si="78"/>
        <v>2.5</v>
      </c>
      <c r="H1280" s="8" t="str">
        <f t="shared" si="79"/>
        <v>Yes</v>
      </c>
      <c r="I1280" s="23">
        <v>1</v>
      </c>
      <c r="J1280" s="12" t="s">
        <v>5069</v>
      </c>
    </row>
    <row r="1281" spans="1:10" x14ac:dyDescent="0.4">
      <c r="A1281" s="12" t="s">
        <v>2700</v>
      </c>
      <c r="B1281" s="8" t="s">
        <v>2701</v>
      </c>
      <c r="C1281" s="12"/>
      <c r="D1281" s="20">
        <f t="shared" si="76"/>
        <v>50</v>
      </c>
      <c r="E1281" s="20">
        <f t="shared" si="77"/>
        <v>50</v>
      </c>
      <c r="F1281" s="14">
        <v>2</v>
      </c>
      <c r="G1281" s="15">
        <f t="shared" si="78"/>
        <v>2</v>
      </c>
      <c r="H1281" s="8" t="str">
        <f t="shared" si="79"/>
        <v>Yes</v>
      </c>
      <c r="I1281" s="23">
        <v>1</v>
      </c>
      <c r="J1281" s="12" t="s">
        <v>5070</v>
      </c>
    </row>
    <row r="1282" spans="1:10" x14ac:dyDescent="0.4">
      <c r="A1282" s="16" t="s">
        <v>2702</v>
      </c>
      <c r="B1282" s="9" t="s">
        <v>2703</v>
      </c>
      <c r="C1282" s="16"/>
      <c r="D1282" s="21">
        <f t="shared" si="76"/>
        <v>100</v>
      </c>
      <c r="E1282" s="21">
        <f t="shared" si="77"/>
        <v>0</v>
      </c>
      <c r="F1282" s="18">
        <v>1</v>
      </c>
      <c r="G1282" s="19">
        <f t="shared" si="78"/>
        <v>1</v>
      </c>
      <c r="H1282" s="9" t="str">
        <f t="shared" si="79"/>
        <v>No — 0% funding</v>
      </c>
      <c r="I1282" s="22">
        <v>0.1</v>
      </c>
      <c r="J1282" s="16" t="s">
        <v>5071</v>
      </c>
    </row>
    <row r="1283" spans="1:10" x14ac:dyDescent="0.4">
      <c r="A1283" s="12" t="s">
        <v>2704</v>
      </c>
      <c r="B1283" s="8" t="s">
        <v>2705</v>
      </c>
      <c r="C1283" s="12"/>
      <c r="D1283" s="20">
        <f t="shared" si="76"/>
        <v>33.557046979865774</v>
      </c>
      <c r="E1283" s="20">
        <f t="shared" si="77"/>
        <v>66.442953020134226</v>
      </c>
      <c r="F1283" s="14">
        <v>2.98</v>
      </c>
      <c r="G1283" s="15">
        <f t="shared" si="78"/>
        <v>2.98</v>
      </c>
      <c r="H1283" s="8" t="str">
        <f t="shared" si="79"/>
        <v>Yes</v>
      </c>
      <c r="I1283" s="23">
        <v>5</v>
      </c>
      <c r="J1283" s="12" t="s">
        <v>5072</v>
      </c>
    </row>
    <row r="1284" spans="1:10" x14ac:dyDescent="0.4">
      <c r="A1284" s="16" t="s">
        <v>3653</v>
      </c>
      <c r="B1284" s="9" t="s">
        <v>3654</v>
      </c>
      <c r="C1284" s="16"/>
      <c r="D1284" s="21">
        <f t="shared" si="76"/>
        <v>100</v>
      </c>
      <c r="E1284" s="21">
        <f t="shared" si="77"/>
        <v>0</v>
      </c>
      <c r="F1284" s="18">
        <v>1</v>
      </c>
      <c r="G1284" s="19">
        <f t="shared" si="78"/>
        <v>1</v>
      </c>
      <c r="H1284" s="9" t="str">
        <f t="shared" si="79"/>
        <v>No — 0% funding</v>
      </c>
      <c r="I1284" s="22">
        <v>0.1</v>
      </c>
      <c r="J1284" s="16" t="s">
        <v>5073</v>
      </c>
    </row>
    <row r="1285" spans="1:10" x14ac:dyDescent="0.4">
      <c r="A1285" s="12" t="s">
        <v>2706</v>
      </c>
      <c r="B1285" s="8" t="s">
        <v>2707</v>
      </c>
      <c r="C1285" s="12"/>
      <c r="D1285" s="20">
        <f t="shared" si="76"/>
        <v>40</v>
      </c>
      <c r="E1285" s="20">
        <f t="shared" si="77"/>
        <v>60</v>
      </c>
      <c r="F1285" s="14">
        <v>2.5</v>
      </c>
      <c r="G1285" s="15">
        <f t="shared" si="78"/>
        <v>2.5</v>
      </c>
      <c r="H1285" s="8" t="str">
        <f t="shared" si="79"/>
        <v>Yes</v>
      </c>
      <c r="I1285" s="23">
        <v>1</v>
      </c>
      <c r="J1285" s="12" t="s">
        <v>5074</v>
      </c>
    </row>
    <row r="1286" spans="1:10" x14ac:dyDescent="0.4">
      <c r="A1286" s="12" t="s">
        <v>2708</v>
      </c>
      <c r="B1286" s="8" t="s">
        <v>2709</v>
      </c>
      <c r="C1286" s="12"/>
      <c r="D1286" s="20">
        <f t="shared" ref="D1286:D1349" si="80">IFERROR(100/F1286,"")</f>
        <v>40</v>
      </c>
      <c r="E1286" s="20">
        <f t="shared" ref="E1286:E1349" si="81">100-D1286</f>
        <v>60</v>
      </c>
      <c r="F1286" s="14">
        <v>2.5</v>
      </c>
      <c r="G1286" s="15">
        <f t="shared" ref="G1286:G1349" si="82">IFERROR(100/D1286,"")</f>
        <v>2.5</v>
      </c>
      <c r="H1286" s="8" t="str">
        <f t="shared" ref="H1286:H1349" si="83">IF(E1286&gt;0,"Yes","No — 0% funding")</f>
        <v>Yes</v>
      </c>
      <c r="I1286" s="23">
        <v>1</v>
      </c>
      <c r="J1286" s="12" t="s">
        <v>5075</v>
      </c>
    </row>
    <row r="1287" spans="1:10" x14ac:dyDescent="0.4">
      <c r="A1287" s="12" t="s">
        <v>2710</v>
      </c>
      <c r="B1287" s="8" t="s">
        <v>2711</v>
      </c>
      <c r="C1287" s="12"/>
      <c r="D1287" s="20">
        <f t="shared" si="80"/>
        <v>34.965034965034967</v>
      </c>
      <c r="E1287" s="20">
        <f t="shared" si="81"/>
        <v>65.03496503496504</v>
      </c>
      <c r="F1287" s="14">
        <v>2.86</v>
      </c>
      <c r="G1287" s="15">
        <f t="shared" si="82"/>
        <v>2.86</v>
      </c>
      <c r="H1287" s="8" t="str">
        <f t="shared" si="83"/>
        <v>Yes</v>
      </c>
      <c r="I1287" s="23">
        <v>2</v>
      </c>
      <c r="J1287" s="12" t="s">
        <v>5076</v>
      </c>
    </row>
    <row r="1288" spans="1:10" x14ac:dyDescent="0.4">
      <c r="A1288" s="12" t="s">
        <v>2712</v>
      </c>
      <c r="B1288" s="8" t="s">
        <v>2713</v>
      </c>
      <c r="C1288" s="12"/>
      <c r="D1288" s="20">
        <f t="shared" si="80"/>
        <v>32.258064516129032</v>
      </c>
      <c r="E1288" s="20">
        <f t="shared" si="81"/>
        <v>67.741935483870975</v>
      </c>
      <c r="F1288" s="14">
        <v>3.1</v>
      </c>
      <c r="G1288" s="15">
        <f t="shared" si="82"/>
        <v>3.1</v>
      </c>
      <c r="H1288" s="8" t="str">
        <f t="shared" si="83"/>
        <v>Yes</v>
      </c>
      <c r="I1288" s="23">
        <v>5</v>
      </c>
      <c r="J1288" s="12" t="s">
        <v>5077</v>
      </c>
    </row>
    <row r="1289" spans="1:10" x14ac:dyDescent="0.4">
      <c r="A1289" s="16" t="s">
        <v>2716</v>
      </c>
      <c r="B1289" s="9" t="s">
        <v>2717</v>
      </c>
      <c r="C1289" s="16"/>
      <c r="D1289" s="21">
        <f t="shared" si="80"/>
        <v>100</v>
      </c>
      <c r="E1289" s="21">
        <f t="shared" si="81"/>
        <v>0</v>
      </c>
      <c r="F1289" s="18">
        <v>1</v>
      </c>
      <c r="G1289" s="19">
        <f t="shared" si="82"/>
        <v>1</v>
      </c>
      <c r="H1289" s="9" t="str">
        <f t="shared" si="83"/>
        <v>No — 0% funding</v>
      </c>
      <c r="I1289" s="22">
        <v>0.1</v>
      </c>
      <c r="J1289" s="16" t="s">
        <v>5078</v>
      </c>
    </row>
    <row r="1290" spans="1:10" x14ac:dyDescent="0.4">
      <c r="A1290" s="16" t="s">
        <v>3655</v>
      </c>
      <c r="B1290" s="9" t="s">
        <v>3656</v>
      </c>
      <c r="C1290" s="16"/>
      <c r="D1290" s="21">
        <f t="shared" si="80"/>
        <v>100</v>
      </c>
      <c r="E1290" s="21">
        <f t="shared" si="81"/>
        <v>0</v>
      </c>
      <c r="F1290" s="18">
        <v>1</v>
      </c>
      <c r="G1290" s="19">
        <f t="shared" si="82"/>
        <v>1</v>
      </c>
      <c r="H1290" s="9" t="str">
        <f t="shared" si="83"/>
        <v>No — 0% funding</v>
      </c>
      <c r="I1290" s="22">
        <v>0.1</v>
      </c>
      <c r="J1290" s="16" t="s">
        <v>5079</v>
      </c>
    </row>
    <row r="1291" spans="1:10" x14ac:dyDescent="0.4">
      <c r="A1291" s="16" t="s">
        <v>2718</v>
      </c>
      <c r="B1291" s="9" t="s">
        <v>2719</v>
      </c>
      <c r="C1291" s="16"/>
      <c r="D1291" s="21">
        <f t="shared" si="80"/>
        <v>100</v>
      </c>
      <c r="E1291" s="21">
        <f t="shared" si="81"/>
        <v>0</v>
      </c>
      <c r="F1291" s="18">
        <v>1</v>
      </c>
      <c r="G1291" s="19">
        <f t="shared" si="82"/>
        <v>1</v>
      </c>
      <c r="H1291" s="9" t="str">
        <f t="shared" si="83"/>
        <v>No — 0% funding</v>
      </c>
      <c r="I1291" s="22">
        <v>0.1</v>
      </c>
      <c r="J1291" s="16" t="s">
        <v>5080</v>
      </c>
    </row>
    <row r="1292" spans="1:10" x14ac:dyDescent="0.4">
      <c r="A1292" s="12" t="s">
        <v>2720</v>
      </c>
      <c r="B1292" s="8" t="s">
        <v>2721</v>
      </c>
      <c r="C1292" s="12"/>
      <c r="D1292" s="20">
        <f t="shared" si="80"/>
        <v>30.03003003003003</v>
      </c>
      <c r="E1292" s="20">
        <f t="shared" si="81"/>
        <v>69.969969969969966</v>
      </c>
      <c r="F1292" s="14">
        <v>3.33</v>
      </c>
      <c r="G1292" s="15">
        <f t="shared" si="82"/>
        <v>3.33</v>
      </c>
      <c r="H1292" s="8" t="str">
        <f t="shared" si="83"/>
        <v>Yes</v>
      </c>
      <c r="I1292" s="23">
        <v>10</v>
      </c>
      <c r="J1292" s="12" t="s">
        <v>5081</v>
      </c>
    </row>
    <row r="1293" spans="1:10" x14ac:dyDescent="0.4">
      <c r="A1293" s="12" t="s">
        <v>2722</v>
      </c>
      <c r="B1293" s="8" t="s">
        <v>2723</v>
      </c>
      <c r="C1293" s="12"/>
      <c r="D1293" s="20">
        <f t="shared" si="80"/>
        <v>34.965034965034967</v>
      </c>
      <c r="E1293" s="20">
        <f t="shared" si="81"/>
        <v>65.03496503496504</v>
      </c>
      <c r="F1293" s="14">
        <v>2.86</v>
      </c>
      <c r="G1293" s="15">
        <f t="shared" si="82"/>
        <v>2.86</v>
      </c>
      <c r="H1293" s="8" t="str">
        <f t="shared" si="83"/>
        <v>Yes</v>
      </c>
      <c r="I1293" s="23">
        <v>2</v>
      </c>
      <c r="J1293" s="12" t="s">
        <v>5082</v>
      </c>
    </row>
    <row r="1294" spans="1:10" x14ac:dyDescent="0.4">
      <c r="A1294" s="12" t="s">
        <v>2724</v>
      </c>
      <c r="B1294" s="8" t="s">
        <v>2725</v>
      </c>
      <c r="C1294" s="12"/>
      <c r="D1294" s="20">
        <f t="shared" si="80"/>
        <v>34.965034965034967</v>
      </c>
      <c r="E1294" s="20">
        <f t="shared" si="81"/>
        <v>65.03496503496504</v>
      </c>
      <c r="F1294" s="14">
        <v>2.86</v>
      </c>
      <c r="G1294" s="15">
        <f t="shared" si="82"/>
        <v>2.86</v>
      </c>
      <c r="H1294" s="8" t="str">
        <f t="shared" si="83"/>
        <v>Yes</v>
      </c>
      <c r="I1294" s="23">
        <v>2</v>
      </c>
      <c r="J1294" s="12" t="s">
        <v>5083</v>
      </c>
    </row>
    <row r="1295" spans="1:10" x14ac:dyDescent="0.4">
      <c r="A1295" s="16" t="s">
        <v>2726</v>
      </c>
      <c r="B1295" s="9" t="s">
        <v>2727</v>
      </c>
      <c r="C1295" s="16"/>
      <c r="D1295" s="21">
        <f t="shared" si="80"/>
        <v>100</v>
      </c>
      <c r="E1295" s="21">
        <f t="shared" si="81"/>
        <v>0</v>
      </c>
      <c r="F1295" s="18">
        <v>1</v>
      </c>
      <c r="G1295" s="19">
        <f t="shared" si="82"/>
        <v>1</v>
      </c>
      <c r="H1295" s="9" t="str">
        <f t="shared" si="83"/>
        <v>No — 0% funding</v>
      </c>
      <c r="I1295" s="22">
        <v>0.1</v>
      </c>
      <c r="J1295" s="16" t="s">
        <v>5084</v>
      </c>
    </row>
    <row r="1296" spans="1:10" x14ac:dyDescent="0.4">
      <c r="A1296" s="12" t="s">
        <v>2728</v>
      </c>
      <c r="B1296" s="8" t="s">
        <v>2729</v>
      </c>
      <c r="C1296" s="12"/>
      <c r="D1296" s="20">
        <f t="shared" si="80"/>
        <v>32.258064516129032</v>
      </c>
      <c r="E1296" s="20">
        <f t="shared" si="81"/>
        <v>67.741935483870975</v>
      </c>
      <c r="F1296" s="14">
        <v>3.1</v>
      </c>
      <c r="G1296" s="15">
        <f t="shared" si="82"/>
        <v>3.1</v>
      </c>
      <c r="H1296" s="8" t="str">
        <f t="shared" si="83"/>
        <v>Yes</v>
      </c>
      <c r="I1296" s="23">
        <v>10</v>
      </c>
      <c r="J1296" s="12" t="s">
        <v>5085</v>
      </c>
    </row>
    <row r="1297" spans="1:10" x14ac:dyDescent="0.4">
      <c r="A1297" s="12" t="s">
        <v>2730</v>
      </c>
      <c r="B1297" s="8" t="s">
        <v>2731</v>
      </c>
      <c r="C1297" s="12"/>
      <c r="D1297" s="20">
        <f t="shared" si="80"/>
        <v>25.380710659898476</v>
      </c>
      <c r="E1297" s="20">
        <f t="shared" si="81"/>
        <v>74.619289340101517</v>
      </c>
      <c r="F1297" s="14">
        <v>3.94</v>
      </c>
      <c r="G1297" s="15">
        <f t="shared" si="82"/>
        <v>3.9400000000000004</v>
      </c>
      <c r="H1297" s="8" t="str">
        <f t="shared" si="83"/>
        <v>Yes</v>
      </c>
      <c r="I1297" s="23">
        <v>25</v>
      </c>
      <c r="J1297" s="12" t="s">
        <v>5086</v>
      </c>
    </row>
    <row r="1298" spans="1:10" x14ac:dyDescent="0.4">
      <c r="A1298" s="12" t="s">
        <v>2732</v>
      </c>
      <c r="B1298" s="8" t="s">
        <v>2733</v>
      </c>
      <c r="C1298" s="12"/>
      <c r="D1298" s="20">
        <f t="shared" si="80"/>
        <v>31.152647975077883</v>
      </c>
      <c r="E1298" s="20">
        <f t="shared" si="81"/>
        <v>68.847352024922117</v>
      </c>
      <c r="F1298" s="14">
        <v>3.21</v>
      </c>
      <c r="G1298" s="15">
        <f t="shared" si="82"/>
        <v>3.21</v>
      </c>
      <c r="H1298" s="8" t="str">
        <f t="shared" si="83"/>
        <v>Yes</v>
      </c>
      <c r="I1298" s="23">
        <v>5</v>
      </c>
      <c r="J1298" s="12" t="s">
        <v>5087</v>
      </c>
    </row>
    <row r="1299" spans="1:10" x14ac:dyDescent="0.4">
      <c r="A1299" s="16" t="s">
        <v>3657</v>
      </c>
      <c r="B1299" s="9" t="s">
        <v>3658</v>
      </c>
      <c r="C1299" s="16"/>
      <c r="D1299" s="21">
        <f t="shared" si="80"/>
        <v>100</v>
      </c>
      <c r="E1299" s="21">
        <f t="shared" si="81"/>
        <v>0</v>
      </c>
      <c r="F1299" s="18">
        <v>1</v>
      </c>
      <c r="G1299" s="19">
        <f t="shared" si="82"/>
        <v>1</v>
      </c>
      <c r="H1299" s="9" t="str">
        <f t="shared" si="83"/>
        <v>No — 0% funding</v>
      </c>
      <c r="I1299" s="22">
        <v>0.1</v>
      </c>
      <c r="J1299" s="16" t="s">
        <v>5088</v>
      </c>
    </row>
    <row r="1300" spans="1:10" x14ac:dyDescent="0.4">
      <c r="A1300" s="16" t="s">
        <v>2734</v>
      </c>
      <c r="B1300" s="9" t="s">
        <v>2735</v>
      </c>
      <c r="C1300" s="16"/>
      <c r="D1300" s="21">
        <f t="shared" si="80"/>
        <v>100</v>
      </c>
      <c r="E1300" s="21">
        <f t="shared" si="81"/>
        <v>0</v>
      </c>
      <c r="F1300" s="18">
        <v>1</v>
      </c>
      <c r="G1300" s="19">
        <f t="shared" si="82"/>
        <v>1</v>
      </c>
      <c r="H1300" s="9" t="str">
        <f t="shared" si="83"/>
        <v>No — 0% funding</v>
      </c>
      <c r="I1300" s="22">
        <v>0.1</v>
      </c>
      <c r="J1300" s="16" t="s">
        <v>5089</v>
      </c>
    </row>
    <row r="1301" spans="1:10" x14ac:dyDescent="0.4">
      <c r="A1301" s="12" t="s">
        <v>2736</v>
      </c>
      <c r="B1301" s="8" t="s">
        <v>2737</v>
      </c>
      <c r="C1301" s="12"/>
      <c r="D1301" s="20">
        <f t="shared" si="80"/>
        <v>40</v>
      </c>
      <c r="E1301" s="20">
        <f t="shared" si="81"/>
        <v>60</v>
      </c>
      <c r="F1301" s="14">
        <v>2.5</v>
      </c>
      <c r="G1301" s="15">
        <f t="shared" si="82"/>
        <v>2.5</v>
      </c>
      <c r="H1301" s="8" t="str">
        <f t="shared" si="83"/>
        <v>Yes</v>
      </c>
      <c r="I1301" s="23">
        <v>1</v>
      </c>
      <c r="J1301" s="12" t="s">
        <v>5090</v>
      </c>
    </row>
    <row r="1302" spans="1:10" x14ac:dyDescent="0.4">
      <c r="A1302" s="16" t="s">
        <v>2738</v>
      </c>
      <c r="B1302" s="9" t="s">
        <v>2739</v>
      </c>
      <c r="C1302" s="16"/>
      <c r="D1302" s="21">
        <f t="shared" si="80"/>
        <v>100</v>
      </c>
      <c r="E1302" s="21">
        <f t="shared" si="81"/>
        <v>0</v>
      </c>
      <c r="F1302" s="18">
        <v>1</v>
      </c>
      <c r="G1302" s="19">
        <f t="shared" si="82"/>
        <v>1</v>
      </c>
      <c r="H1302" s="9" t="str">
        <f t="shared" si="83"/>
        <v>No — 0% funding</v>
      </c>
      <c r="I1302" s="22">
        <v>0.1</v>
      </c>
      <c r="J1302" s="16" t="s">
        <v>5091</v>
      </c>
    </row>
    <row r="1303" spans="1:10" x14ac:dyDescent="0.4">
      <c r="A1303" s="12" t="s">
        <v>2740</v>
      </c>
      <c r="B1303" s="8" t="s">
        <v>2741</v>
      </c>
      <c r="C1303" s="12"/>
      <c r="D1303" s="20">
        <f t="shared" si="80"/>
        <v>40</v>
      </c>
      <c r="E1303" s="20">
        <f t="shared" si="81"/>
        <v>60</v>
      </c>
      <c r="F1303" s="14">
        <v>2.5</v>
      </c>
      <c r="G1303" s="15">
        <f t="shared" si="82"/>
        <v>2.5</v>
      </c>
      <c r="H1303" s="8" t="str">
        <f t="shared" si="83"/>
        <v>Yes</v>
      </c>
      <c r="I1303" s="23">
        <v>1</v>
      </c>
      <c r="J1303" s="12" t="s">
        <v>5092</v>
      </c>
    </row>
    <row r="1304" spans="1:10" x14ac:dyDescent="0.4">
      <c r="A1304" s="12" t="s">
        <v>2742</v>
      </c>
      <c r="B1304" s="8" t="s">
        <v>2743</v>
      </c>
      <c r="C1304" s="12"/>
      <c r="D1304" s="20">
        <f t="shared" si="80"/>
        <v>34.965034965034967</v>
      </c>
      <c r="E1304" s="20">
        <f t="shared" si="81"/>
        <v>65.03496503496504</v>
      </c>
      <c r="F1304" s="14">
        <v>2.86</v>
      </c>
      <c r="G1304" s="15">
        <f t="shared" si="82"/>
        <v>2.86</v>
      </c>
      <c r="H1304" s="8" t="str">
        <f t="shared" si="83"/>
        <v>Yes</v>
      </c>
      <c r="I1304" s="23">
        <v>2</v>
      </c>
      <c r="J1304" s="12" t="s">
        <v>5093</v>
      </c>
    </row>
    <row r="1305" spans="1:10" x14ac:dyDescent="0.4">
      <c r="A1305" s="12" t="s">
        <v>2744</v>
      </c>
      <c r="B1305" s="8" t="s">
        <v>2745</v>
      </c>
      <c r="C1305" s="12"/>
      <c r="D1305" s="20">
        <f t="shared" si="80"/>
        <v>34.965034965034967</v>
      </c>
      <c r="E1305" s="20">
        <f t="shared" si="81"/>
        <v>65.03496503496504</v>
      </c>
      <c r="F1305" s="14">
        <v>2.86</v>
      </c>
      <c r="G1305" s="15">
        <f t="shared" si="82"/>
        <v>2.86</v>
      </c>
      <c r="H1305" s="8" t="str">
        <f t="shared" si="83"/>
        <v>Yes</v>
      </c>
      <c r="I1305" s="23">
        <v>2</v>
      </c>
      <c r="J1305" s="12" t="s">
        <v>5094</v>
      </c>
    </row>
    <row r="1306" spans="1:10" x14ac:dyDescent="0.4">
      <c r="A1306" s="12" t="s">
        <v>2746</v>
      </c>
      <c r="B1306" s="8" t="s">
        <v>2747</v>
      </c>
      <c r="C1306" s="12"/>
      <c r="D1306" s="20">
        <f t="shared" si="80"/>
        <v>34.722222222222221</v>
      </c>
      <c r="E1306" s="20">
        <f t="shared" si="81"/>
        <v>65.277777777777771</v>
      </c>
      <c r="F1306" s="14">
        <v>2.88</v>
      </c>
      <c r="G1306" s="15">
        <f t="shared" si="82"/>
        <v>2.88</v>
      </c>
      <c r="H1306" s="8" t="str">
        <f t="shared" si="83"/>
        <v>Yes</v>
      </c>
      <c r="I1306" s="23">
        <v>5</v>
      </c>
      <c r="J1306" s="12" t="s">
        <v>5095</v>
      </c>
    </row>
    <row r="1307" spans="1:10" x14ac:dyDescent="0.4">
      <c r="A1307" s="16" t="s">
        <v>2748</v>
      </c>
      <c r="B1307" s="9" t="s">
        <v>2749</v>
      </c>
      <c r="C1307" s="16"/>
      <c r="D1307" s="21">
        <f t="shared" si="80"/>
        <v>100</v>
      </c>
      <c r="E1307" s="21">
        <f t="shared" si="81"/>
        <v>0</v>
      </c>
      <c r="F1307" s="18">
        <v>1</v>
      </c>
      <c r="G1307" s="19">
        <f t="shared" si="82"/>
        <v>1</v>
      </c>
      <c r="H1307" s="9" t="str">
        <f t="shared" si="83"/>
        <v>No — 0% funding</v>
      </c>
      <c r="I1307" s="22">
        <v>0.1</v>
      </c>
      <c r="J1307" s="16" t="s">
        <v>5096</v>
      </c>
    </row>
    <row r="1308" spans="1:10" x14ac:dyDescent="0.4">
      <c r="A1308" s="12" t="s">
        <v>2750</v>
      </c>
      <c r="B1308" s="8" t="s">
        <v>2751</v>
      </c>
      <c r="C1308" s="12"/>
      <c r="D1308" s="20">
        <f t="shared" si="80"/>
        <v>35.587188612099645</v>
      </c>
      <c r="E1308" s="20">
        <f t="shared" si="81"/>
        <v>64.412811387900348</v>
      </c>
      <c r="F1308" s="14">
        <v>2.81</v>
      </c>
      <c r="G1308" s="15">
        <f t="shared" si="82"/>
        <v>2.81</v>
      </c>
      <c r="H1308" s="8" t="str">
        <f t="shared" si="83"/>
        <v>Yes</v>
      </c>
      <c r="I1308" s="23">
        <v>2</v>
      </c>
      <c r="J1308" s="12" t="s">
        <v>5097</v>
      </c>
    </row>
    <row r="1309" spans="1:10" x14ac:dyDescent="0.4">
      <c r="A1309" s="12" t="s">
        <v>2752</v>
      </c>
      <c r="B1309" s="8" t="s">
        <v>2753</v>
      </c>
      <c r="C1309" s="12"/>
      <c r="D1309" s="20">
        <f t="shared" si="80"/>
        <v>37.453183520599254</v>
      </c>
      <c r="E1309" s="20">
        <f t="shared" si="81"/>
        <v>62.546816479400746</v>
      </c>
      <c r="F1309" s="14">
        <v>2.67</v>
      </c>
      <c r="G1309" s="15">
        <f t="shared" si="82"/>
        <v>2.67</v>
      </c>
      <c r="H1309" s="8" t="str">
        <f t="shared" si="83"/>
        <v>Yes</v>
      </c>
      <c r="I1309" s="23">
        <v>5</v>
      </c>
      <c r="J1309" s="12" t="s">
        <v>5098</v>
      </c>
    </row>
    <row r="1310" spans="1:10" x14ac:dyDescent="0.4">
      <c r="A1310" s="16" t="s">
        <v>2754</v>
      </c>
      <c r="B1310" s="9" t="s">
        <v>2755</v>
      </c>
      <c r="C1310" s="16"/>
      <c r="D1310" s="21">
        <f t="shared" si="80"/>
        <v>100</v>
      </c>
      <c r="E1310" s="21">
        <f t="shared" si="81"/>
        <v>0</v>
      </c>
      <c r="F1310" s="18">
        <v>1</v>
      </c>
      <c r="G1310" s="19">
        <f t="shared" si="82"/>
        <v>1</v>
      </c>
      <c r="H1310" s="9" t="str">
        <f t="shared" si="83"/>
        <v>No — 0% funding</v>
      </c>
      <c r="I1310" s="22">
        <v>0.1</v>
      </c>
      <c r="J1310" s="16" t="s">
        <v>5099</v>
      </c>
    </row>
    <row r="1311" spans="1:10" x14ac:dyDescent="0.4">
      <c r="A1311" s="12" t="s">
        <v>2756</v>
      </c>
      <c r="B1311" s="8" t="s">
        <v>2757</v>
      </c>
      <c r="C1311" s="12"/>
      <c r="D1311" s="20">
        <f t="shared" si="80"/>
        <v>39.840637450199203</v>
      </c>
      <c r="E1311" s="20">
        <f t="shared" si="81"/>
        <v>60.159362549800797</v>
      </c>
      <c r="F1311" s="14">
        <v>2.5099999999999998</v>
      </c>
      <c r="G1311" s="15">
        <f t="shared" si="82"/>
        <v>2.5099999999999998</v>
      </c>
      <c r="H1311" s="8" t="str">
        <f t="shared" si="83"/>
        <v>Yes</v>
      </c>
      <c r="I1311" s="23">
        <v>2</v>
      </c>
      <c r="J1311" s="12" t="s">
        <v>5100</v>
      </c>
    </row>
    <row r="1312" spans="1:10" x14ac:dyDescent="0.4">
      <c r="A1312" s="12" t="s">
        <v>2758</v>
      </c>
      <c r="B1312" s="8" t="s">
        <v>2759</v>
      </c>
      <c r="C1312" s="12"/>
      <c r="D1312" s="20">
        <f t="shared" si="80"/>
        <v>30.03003003003003</v>
      </c>
      <c r="E1312" s="20">
        <f t="shared" si="81"/>
        <v>69.969969969969966</v>
      </c>
      <c r="F1312" s="14">
        <v>3.33</v>
      </c>
      <c r="G1312" s="15">
        <f t="shared" si="82"/>
        <v>3.33</v>
      </c>
      <c r="H1312" s="8" t="str">
        <f t="shared" si="83"/>
        <v>Yes</v>
      </c>
      <c r="I1312" s="23">
        <v>5</v>
      </c>
      <c r="J1312" s="12" t="s">
        <v>5101</v>
      </c>
    </row>
    <row r="1313" spans="1:10" x14ac:dyDescent="0.4">
      <c r="A1313" s="16" t="s">
        <v>2760</v>
      </c>
      <c r="B1313" s="9" t="s">
        <v>2761</v>
      </c>
      <c r="C1313" s="16"/>
      <c r="D1313" s="21">
        <f t="shared" si="80"/>
        <v>100</v>
      </c>
      <c r="E1313" s="21">
        <f t="shared" si="81"/>
        <v>0</v>
      </c>
      <c r="F1313" s="18">
        <v>1</v>
      </c>
      <c r="G1313" s="19">
        <f t="shared" si="82"/>
        <v>1</v>
      </c>
      <c r="H1313" s="9" t="str">
        <f t="shared" si="83"/>
        <v>No — 0% funding</v>
      </c>
      <c r="I1313" s="22">
        <v>0.1</v>
      </c>
      <c r="J1313" s="16" t="s">
        <v>5102</v>
      </c>
    </row>
    <row r="1314" spans="1:10" x14ac:dyDescent="0.4">
      <c r="A1314" s="12" t="s">
        <v>2762</v>
      </c>
      <c r="B1314" s="8" t="s">
        <v>2763</v>
      </c>
      <c r="C1314" s="12"/>
      <c r="D1314" s="20">
        <f t="shared" si="80"/>
        <v>33.444816053511701</v>
      </c>
      <c r="E1314" s="20">
        <f t="shared" si="81"/>
        <v>66.555183946488299</v>
      </c>
      <c r="F1314" s="14">
        <v>2.99</v>
      </c>
      <c r="G1314" s="15">
        <f t="shared" si="82"/>
        <v>2.99</v>
      </c>
      <c r="H1314" s="8" t="str">
        <f t="shared" si="83"/>
        <v>Yes</v>
      </c>
      <c r="I1314" s="23">
        <v>5</v>
      </c>
      <c r="J1314" s="12" t="s">
        <v>5103</v>
      </c>
    </row>
    <row r="1315" spans="1:10" x14ac:dyDescent="0.4">
      <c r="A1315" s="16" t="s">
        <v>2764</v>
      </c>
      <c r="B1315" s="9" t="s">
        <v>2765</v>
      </c>
      <c r="C1315" s="16"/>
      <c r="D1315" s="21">
        <f t="shared" si="80"/>
        <v>100</v>
      </c>
      <c r="E1315" s="21">
        <f t="shared" si="81"/>
        <v>0</v>
      </c>
      <c r="F1315" s="18">
        <v>1</v>
      </c>
      <c r="G1315" s="19">
        <f t="shared" si="82"/>
        <v>1</v>
      </c>
      <c r="H1315" s="9" t="str">
        <f t="shared" si="83"/>
        <v>No — 0% funding</v>
      </c>
      <c r="I1315" s="22">
        <v>0.1</v>
      </c>
      <c r="J1315" s="16" t="s">
        <v>5104</v>
      </c>
    </row>
    <row r="1316" spans="1:10" x14ac:dyDescent="0.4">
      <c r="A1316" s="12" t="s">
        <v>2766</v>
      </c>
      <c r="B1316" s="8" t="s">
        <v>2767</v>
      </c>
      <c r="C1316" s="12"/>
      <c r="D1316" s="20">
        <f t="shared" si="80"/>
        <v>34.965034965034967</v>
      </c>
      <c r="E1316" s="20">
        <f t="shared" si="81"/>
        <v>65.03496503496504</v>
      </c>
      <c r="F1316" s="14">
        <v>2.86</v>
      </c>
      <c r="G1316" s="15">
        <f t="shared" si="82"/>
        <v>2.86</v>
      </c>
      <c r="H1316" s="8" t="str">
        <f t="shared" si="83"/>
        <v>Yes</v>
      </c>
      <c r="I1316" s="23">
        <v>2</v>
      </c>
      <c r="J1316" s="12" t="s">
        <v>5105</v>
      </c>
    </row>
    <row r="1317" spans="1:10" x14ac:dyDescent="0.4">
      <c r="A1317" s="12" t="s">
        <v>2768</v>
      </c>
      <c r="B1317" s="8" t="s">
        <v>2769</v>
      </c>
      <c r="C1317" s="12"/>
      <c r="D1317" s="20">
        <f t="shared" si="80"/>
        <v>34.965034965034967</v>
      </c>
      <c r="E1317" s="20">
        <f t="shared" si="81"/>
        <v>65.03496503496504</v>
      </c>
      <c r="F1317" s="14">
        <v>2.86</v>
      </c>
      <c r="G1317" s="15">
        <f t="shared" si="82"/>
        <v>2.86</v>
      </c>
      <c r="H1317" s="8" t="str">
        <f t="shared" si="83"/>
        <v>Yes</v>
      </c>
      <c r="I1317" s="23">
        <v>2</v>
      </c>
      <c r="J1317" s="12" t="s">
        <v>5106</v>
      </c>
    </row>
    <row r="1318" spans="1:10" x14ac:dyDescent="0.4">
      <c r="A1318" s="12" t="s">
        <v>2770</v>
      </c>
      <c r="B1318" s="8" t="s">
        <v>2771</v>
      </c>
      <c r="C1318" s="12"/>
      <c r="D1318" s="20">
        <f t="shared" si="80"/>
        <v>35.211267605633807</v>
      </c>
      <c r="E1318" s="20">
        <f t="shared" si="81"/>
        <v>64.788732394366193</v>
      </c>
      <c r="F1318" s="14">
        <v>2.84</v>
      </c>
      <c r="G1318" s="15">
        <f t="shared" si="82"/>
        <v>2.8399999999999994</v>
      </c>
      <c r="H1318" s="8" t="str">
        <f t="shared" si="83"/>
        <v>Yes</v>
      </c>
      <c r="I1318" s="23">
        <v>5</v>
      </c>
      <c r="J1318" s="12" t="s">
        <v>5107</v>
      </c>
    </row>
    <row r="1319" spans="1:10" x14ac:dyDescent="0.4">
      <c r="A1319" s="16" t="s">
        <v>2772</v>
      </c>
      <c r="B1319" s="9" t="s">
        <v>2773</v>
      </c>
      <c r="C1319" s="16"/>
      <c r="D1319" s="21">
        <f t="shared" si="80"/>
        <v>100</v>
      </c>
      <c r="E1319" s="21">
        <f t="shared" si="81"/>
        <v>0</v>
      </c>
      <c r="F1319" s="18">
        <v>1</v>
      </c>
      <c r="G1319" s="19">
        <f t="shared" si="82"/>
        <v>1</v>
      </c>
      <c r="H1319" s="9" t="str">
        <f t="shared" si="83"/>
        <v>No — 0% funding</v>
      </c>
      <c r="I1319" s="22">
        <v>0.1</v>
      </c>
      <c r="J1319" s="16" t="s">
        <v>5108</v>
      </c>
    </row>
    <row r="1320" spans="1:10" x14ac:dyDescent="0.4">
      <c r="A1320" s="16" t="s">
        <v>5109</v>
      </c>
      <c r="B1320" s="16"/>
      <c r="C1320" s="16"/>
      <c r="D1320" s="21">
        <f t="shared" si="80"/>
        <v>100</v>
      </c>
      <c r="E1320" s="21">
        <f t="shared" si="81"/>
        <v>0</v>
      </c>
      <c r="F1320" s="18">
        <v>1</v>
      </c>
      <c r="G1320" s="19">
        <f t="shared" si="82"/>
        <v>1</v>
      </c>
      <c r="H1320" s="9" t="str">
        <f t="shared" si="83"/>
        <v>No — 0% funding</v>
      </c>
      <c r="I1320" s="22">
        <v>0.1</v>
      </c>
      <c r="J1320" s="16" t="s">
        <v>5110</v>
      </c>
    </row>
    <row r="1321" spans="1:10" x14ac:dyDescent="0.4">
      <c r="A1321" s="16" t="s">
        <v>2774</v>
      </c>
      <c r="B1321" s="9" t="s">
        <v>2775</v>
      </c>
      <c r="C1321" s="16"/>
      <c r="D1321" s="21">
        <f t="shared" si="80"/>
        <v>100</v>
      </c>
      <c r="E1321" s="21">
        <f t="shared" si="81"/>
        <v>0</v>
      </c>
      <c r="F1321" s="18">
        <v>1</v>
      </c>
      <c r="G1321" s="19">
        <f t="shared" si="82"/>
        <v>1</v>
      </c>
      <c r="H1321" s="9" t="str">
        <f t="shared" si="83"/>
        <v>No — 0% funding</v>
      </c>
      <c r="I1321" s="22">
        <v>0.1</v>
      </c>
      <c r="J1321" s="16" t="s">
        <v>5111</v>
      </c>
    </row>
    <row r="1322" spans="1:10" x14ac:dyDescent="0.4">
      <c r="A1322" s="16" t="s">
        <v>2776</v>
      </c>
      <c r="B1322" s="9" t="s">
        <v>2777</v>
      </c>
      <c r="C1322" s="16"/>
      <c r="D1322" s="21">
        <f t="shared" si="80"/>
        <v>100</v>
      </c>
      <c r="E1322" s="21">
        <f t="shared" si="81"/>
        <v>0</v>
      </c>
      <c r="F1322" s="18">
        <v>1</v>
      </c>
      <c r="G1322" s="19">
        <f t="shared" si="82"/>
        <v>1</v>
      </c>
      <c r="H1322" s="9" t="str">
        <f t="shared" si="83"/>
        <v>No — 0% funding</v>
      </c>
      <c r="I1322" s="22">
        <v>0.1</v>
      </c>
      <c r="J1322" s="16" t="s">
        <v>5112</v>
      </c>
    </row>
    <row r="1323" spans="1:10" x14ac:dyDescent="0.4">
      <c r="A1323" s="12" t="s">
        <v>2778</v>
      </c>
      <c r="B1323" s="8" t="s">
        <v>2779</v>
      </c>
      <c r="C1323" s="12"/>
      <c r="D1323" s="20">
        <f t="shared" si="80"/>
        <v>40</v>
      </c>
      <c r="E1323" s="20">
        <f t="shared" si="81"/>
        <v>60</v>
      </c>
      <c r="F1323" s="14">
        <v>2.5</v>
      </c>
      <c r="G1323" s="15">
        <f t="shared" si="82"/>
        <v>2.5</v>
      </c>
      <c r="H1323" s="8" t="str">
        <f t="shared" si="83"/>
        <v>Yes</v>
      </c>
      <c r="I1323" s="23">
        <v>1</v>
      </c>
      <c r="J1323" s="12" t="s">
        <v>5113</v>
      </c>
    </row>
    <row r="1324" spans="1:10" x14ac:dyDescent="0.4">
      <c r="A1324" s="12" t="s">
        <v>2780</v>
      </c>
      <c r="B1324" s="8" t="s">
        <v>2781</v>
      </c>
      <c r="C1324" s="12"/>
      <c r="D1324" s="20">
        <f t="shared" si="80"/>
        <v>40</v>
      </c>
      <c r="E1324" s="20">
        <f t="shared" si="81"/>
        <v>60</v>
      </c>
      <c r="F1324" s="14">
        <v>2.5</v>
      </c>
      <c r="G1324" s="15">
        <f t="shared" si="82"/>
        <v>2.5</v>
      </c>
      <c r="H1324" s="8" t="str">
        <f t="shared" si="83"/>
        <v>Yes</v>
      </c>
      <c r="I1324" s="23">
        <v>1</v>
      </c>
      <c r="J1324" s="12" t="s">
        <v>5114</v>
      </c>
    </row>
    <row r="1325" spans="1:10" x14ac:dyDescent="0.4">
      <c r="A1325" s="12" t="s">
        <v>2782</v>
      </c>
      <c r="B1325" s="8" t="s">
        <v>2783</v>
      </c>
      <c r="C1325" s="12"/>
      <c r="D1325" s="20">
        <f t="shared" si="80"/>
        <v>30.120481927710845</v>
      </c>
      <c r="E1325" s="20">
        <f t="shared" si="81"/>
        <v>69.879518072289159</v>
      </c>
      <c r="F1325" s="14">
        <v>3.32</v>
      </c>
      <c r="G1325" s="15">
        <f t="shared" si="82"/>
        <v>3.32</v>
      </c>
      <c r="H1325" s="8" t="str">
        <f t="shared" si="83"/>
        <v>Yes</v>
      </c>
      <c r="I1325" s="23">
        <v>5</v>
      </c>
      <c r="J1325" s="12" t="s">
        <v>5115</v>
      </c>
    </row>
    <row r="1326" spans="1:10" x14ac:dyDescent="0.4">
      <c r="A1326" s="12" t="s">
        <v>2786</v>
      </c>
      <c r="B1326" s="8" t="s">
        <v>2787</v>
      </c>
      <c r="C1326" s="12"/>
      <c r="D1326" s="20">
        <f t="shared" si="80"/>
        <v>21.141649048625791</v>
      </c>
      <c r="E1326" s="20">
        <f t="shared" si="81"/>
        <v>78.858350951374206</v>
      </c>
      <c r="F1326" s="14">
        <v>4.7300000000000004</v>
      </c>
      <c r="G1326" s="15">
        <f t="shared" si="82"/>
        <v>4.7300000000000004</v>
      </c>
      <c r="H1326" s="8" t="str">
        <f t="shared" si="83"/>
        <v>Yes</v>
      </c>
      <c r="I1326" s="23">
        <v>50</v>
      </c>
      <c r="J1326" s="12" t="s">
        <v>5116</v>
      </c>
    </row>
    <row r="1327" spans="1:10" x14ac:dyDescent="0.4">
      <c r="A1327" s="12" t="s">
        <v>2788</v>
      </c>
      <c r="B1327" s="8" t="s">
        <v>2789</v>
      </c>
      <c r="C1327" s="12"/>
      <c r="D1327" s="20">
        <f t="shared" si="80"/>
        <v>26.525198938992041</v>
      </c>
      <c r="E1327" s="20">
        <f t="shared" si="81"/>
        <v>73.474801061007952</v>
      </c>
      <c r="F1327" s="14">
        <v>3.77</v>
      </c>
      <c r="G1327" s="15">
        <f t="shared" si="82"/>
        <v>3.77</v>
      </c>
      <c r="H1327" s="8" t="str">
        <f t="shared" si="83"/>
        <v>Yes</v>
      </c>
      <c r="I1327" s="23">
        <v>1</v>
      </c>
      <c r="J1327" s="12" t="s">
        <v>5117</v>
      </c>
    </row>
    <row r="1328" spans="1:10" x14ac:dyDescent="0.4">
      <c r="A1328" s="12" t="s">
        <v>2790</v>
      </c>
      <c r="B1328" s="8" t="s">
        <v>2791</v>
      </c>
      <c r="C1328" s="12"/>
      <c r="D1328" s="20">
        <f t="shared" si="80"/>
        <v>27.397260273972602</v>
      </c>
      <c r="E1328" s="20">
        <f t="shared" si="81"/>
        <v>72.602739726027394</v>
      </c>
      <c r="F1328" s="14">
        <v>3.65</v>
      </c>
      <c r="G1328" s="15">
        <f t="shared" si="82"/>
        <v>3.65</v>
      </c>
      <c r="H1328" s="8" t="str">
        <f t="shared" si="83"/>
        <v>Yes</v>
      </c>
      <c r="I1328" s="23">
        <v>1</v>
      </c>
      <c r="J1328" s="12" t="s">
        <v>5118</v>
      </c>
    </row>
    <row r="1329" spans="1:10" x14ac:dyDescent="0.4">
      <c r="A1329" s="12" t="s">
        <v>2792</v>
      </c>
      <c r="B1329" s="8" t="s">
        <v>2793</v>
      </c>
      <c r="C1329" s="12"/>
      <c r="D1329" s="20">
        <f t="shared" si="80"/>
        <v>26.525198938992041</v>
      </c>
      <c r="E1329" s="20">
        <f t="shared" si="81"/>
        <v>73.474801061007952</v>
      </c>
      <c r="F1329" s="14">
        <v>3.77</v>
      </c>
      <c r="G1329" s="15">
        <f t="shared" si="82"/>
        <v>3.77</v>
      </c>
      <c r="H1329" s="8" t="str">
        <f t="shared" si="83"/>
        <v>Yes</v>
      </c>
      <c r="I1329" s="23">
        <v>1</v>
      </c>
      <c r="J1329" s="12" t="s">
        <v>5119</v>
      </c>
    </row>
    <row r="1330" spans="1:10" x14ac:dyDescent="0.4">
      <c r="A1330" s="12" t="s">
        <v>2794</v>
      </c>
      <c r="B1330" s="8" t="s">
        <v>2795</v>
      </c>
      <c r="C1330" s="12"/>
      <c r="D1330" s="20">
        <f t="shared" si="80"/>
        <v>20</v>
      </c>
      <c r="E1330" s="20">
        <f t="shared" si="81"/>
        <v>80</v>
      </c>
      <c r="F1330" s="14">
        <v>5</v>
      </c>
      <c r="G1330" s="15">
        <f t="shared" si="82"/>
        <v>5</v>
      </c>
      <c r="H1330" s="8" t="str">
        <f t="shared" si="83"/>
        <v>Yes</v>
      </c>
      <c r="I1330" s="23">
        <v>1</v>
      </c>
      <c r="J1330" s="12" t="s">
        <v>5120</v>
      </c>
    </row>
    <row r="1331" spans="1:10" x14ac:dyDescent="0.4">
      <c r="A1331" s="16" t="s">
        <v>3659</v>
      </c>
      <c r="B1331" s="9" t="s">
        <v>3660</v>
      </c>
      <c r="C1331" s="16"/>
      <c r="D1331" s="21">
        <f t="shared" si="80"/>
        <v>100</v>
      </c>
      <c r="E1331" s="21">
        <f t="shared" si="81"/>
        <v>0</v>
      </c>
      <c r="F1331" s="18">
        <v>1</v>
      </c>
      <c r="G1331" s="19">
        <f t="shared" si="82"/>
        <v>1</v>
      </c>
      <c r="H1331" s="9" t="str">
        <f t="shared" si="83"/>
        <v>No — 0% funding</v>
      </c>
      <c r="I1331" s="22">
        <v>0.1</v>
      </c>
      <c r="J1331" s="16" t="s">
        <v>5121</v>
      </c>
    </row>
    <row r="1332" spans="1:10" x14ac:dyDescent="0.4">
      <c r="A1332" s="12" t="s">
        <v>2796</v>
      </c>
      <c r="B1332" s="8" t="s">
        <v>2797</v>
      </c>
      <c r="C1332" s="12"/>
      <c r="D1332" s="20">
        <f t="shared" si="80"/>
        <v>20</v>
      </c>
      <c r="E1332" s="20">
        <f t="shared" si="81"/>
        <v>80</v>
      </c>
      <c r="F1332" s="14">
        <v>5</v>
      </c>
      <c r="G1332" s="15">
        <f t="shared" si="82"/>
        <v>5</v>
      </c>
      <c r="H1332" s="8" t="str">
        <f t="shared" si="83"/>
        <v>Yes</v>
      </c>
      <c r="I1332" s="23">
        <v>75</v>
      </c>
      <c r="J1332" s="12" t="s">
        <v>5122</v>
      </c>
    </row>
    <row r="1333" spans="1:10" x14ac:dyDescent="0.4">
      <c r="A1333" s="12" t="s">
        <v>2798</v>
      </c>
      <c r="B1333" s="8" t="s">
        <v>2799</v>
      </c>
      <c r="C1333" s="12"/>
      <c r="D1333" s="20">
        <f t="shared" si="80"/>
        <v>20</v>
      </c>
      <c r="E1333" s="20">
        <f t="shared" si="81"/>
        <v>80</v>
      </c>
      <c r="F1333" s="14">
        <v>5</v>
      </c>
      <c r="G1333" s="15">
        <f t="shared" si="82"/>
        <v>5</v>
      </c>
      <c r="H1333" s="8" t="str">
        <f t="shared" si="83"/>
        <v>Yes</v>
      </c>
      <c r="I1333" s="23">
        <v>1</v>
      </c>
      <c r="J1333" s="12" t="s">
        <v>5123</v>
      </c>
    </row>
    <row r="1334" spans="1:10" x14ac:dyDescent="0.4">
      <c r="A1334" s="12" t="s">
        <v>2800</v>
      </c>
      <c r="B1334" s="8" t="s">
        <v>2801</v>
      </c>
      <c r="C1334" s="12"/>
      <c r="D1334" s="20">
        <f t="shared" si="80"/>
        <v>20</v>
      </c>
      <c r="E1334" s="20">
        <f t="shared" si="81"/>
        <v>80</v>
      </c>
      <c r="F1334" s="14">
        <v>5</v>
      </c>
      <c r="G1334" s="15">
        <f t="shared" si="82"/>
        <v>5</v>
      </c>
      <c r="H1334" s="8" t="str">
        <f t="shared" si="83"/>
        <v>Yes</v>
      </c>
      <c r="I1334" s="23">
        <v>75</v>
      </c>
      <c r="J1334" s="12" t="s">
        <v>5124</v>
      </c>
    </row>
    <row r="1335" spans="1:10" x14ac:dyDescent="0.4">
      <c r="A1335" s="12" t="s">
        <v>2804</v>
      </c>
      <c r="B1335" s="8" t="s">
        <v>2805</v>
      </c>
      <c r="C1335" s="12"/>
      <c r="D1335" s="20">
        <f t="shared" si="80"/>
        <v>40</v>
      </c>
      <c r="E1335" s="20">
        <f t="shared" si="81"/>
        <v>60</v>
      </c>
      <c r="F1335" s="14">
        <v>2.5</v>
      </c>
      <c r="G1335" s="15">
        <f t="shared" si="82"/>
        <v>2.5</v>
      </c>
      <c r="H1335" s="8" t="str">
        <f t="shared" si="83"/>
        <v>Yes</v>
      </c>
      <c r="I1335" s="23">
        <v>1</v>
      </c>
      <c r="J1335" s="12" t="s">
        <v>5125</v>
      </c>
    </row>
    <row r="1336" spans="1:10" x14ac:dyDescent="0.4">
      <c r="A1336" s="12" t="s">
        <v>2806</v>
      </c>
      <c r="B1336" s="8" t="s">
        <v>2807</v>
      </c>
      <c r="C1336" s="12"/>
      <c r="D1336" s="20">
        <f t="shared" si="80"/>
        <v>30.03003003003003</v>
      </c>
      <c r="E1336" s="20">
        <f t="shared" si="81"/>
        <v>69.969969969969966</v>
      </c>
      <c r="F1336" s="14">
        <v>3.33</v>
      </c>
      <c r="G1336" s="15">
        <f t="shared" si="82"/>
        <v>3.33</v>
      </c>
      <c r="H1336" s="8" t="str">
        <f t="shared" si="83"/>
        <v>Yes</v>
      </c>
      <c r="I1336" s="23">
        <v>10</v>
      </c>
      <c r="J1336" s="12" t="s">
        <v>5126</v>
      </c>
    </row>
    <row r="1337" spans="1:10" x14ac:dyDescent="0.4">
      <c r="A1337" s="16" t="s">
        <v>2808</v>
      </c>
      <c r="B1337" s="9" t="s">
        <v>2809</v>
      </c>
      <c r="C1337" s="16"/>
      <c r="D1337" s="21">
        <f t="shared" si="80"/>
        <v>100</v>
      </c>
      <c r="E1337" s="21">
        <f t="shared" si="81"/>
        <v>0</v>
      </c>
      <c r="F1337" s="18">
        <v>1</v>
      </c>
      <c r="G1337" s="19">
        <f t="shared" si="82"/>
        <v>1</v>
      </c>
      <c r="H1337" s="9" t="str">
        <f t="shared" si="83"/>
        <v>No — 0% funding</v>
      </c>
      <c r="I1337" s="22">
        <v>0.1</v>
      </c>
      <c r="J1337" s="16" t="s">
        <v>5127</v>
      </c>
    </row>
    <row r="1338" spans="1:10" x14ac:dyDescent="0.4">
      <c r="A1338" s="12" t="s">
        <v>2810</v>
      </c>
      <c r="B1338" s="8" t="s">
        <v>2811</v>
      </c>
      <c r="C1338" s="12"/>
      <c r="D1338" s="20">
        <f t="shared" si="80"/>
        <v>50</v>
      </c>
      <c r="E1338" s="20">
        <f t="shared" si="81"/>
        <v>50</v>
      </c>
      <c r="F1338" s="14">
        <v>2</v>
      </c>
      <c r="G1338" s="15">
        <f t="shared" si="82"/>
        <v>2</v>
      </c>
      <c r="H1338" s="8" t="str">
        <f t="shared" si="83"/>
        <v>Yes</v>
      </c>
      <c r="I1338" s="23">
        <v>1</v>
      </c>
      <c r="J1338" s="12" t="s">
        <v>5128</v>
      </c>
    </row>
    <row r="1339" spans="1:10" x14ac:dyDescent="0.4">
      <c r="A1339" s="12" t="s">
        <v>2812</v>
      </c>
      <c r="B1339" s="8" t="s">
        <v>2813</v>
      </c>
      <c r="C1339" s="12"/>
      <c r="D1339" s="20">
        <f t="shared" si="80"/>
        <v>36.764705882352942</v>
      </c>
      <c r="E1339" s="20">
        <f t="shared" si="81"/>
        <v>63.235294117647058</v>
      </c>
      <c r="F1339" s="14">
        <v>2.72</v>
      </c>
      <c r="G1339" s="15">
        <f t="shared" si="82"/>
        <v>2.7199999999999998</v>
      </c>
      <c r="H1339" s="8" t="str">
        <f t="shared" si="83"/>
        <v>Yes</v>
      </c>
      <c r="I1339" s="23">
        <v>10</v>
      </c>
      <c r="J1339" s="12" t="s">
        <v>5129</v>
      </c>
    </row>
    <row r="1340" spans="1:10" x14ac:dyDescent="0.4">
      <c r="A1340" s="16" t="s">
        <v>2814</v>
      </c>
      <c r="B1340" s="9" t="s">
        <v>2815</v>
      </c>
      <c r="C1340" s="16"/>
      <c r="D1340" s="21">
        <f t="shared" si="80"/>
        <v>100</v>
      </c>
      <c r="E1340" s="21">
        <f t="shared" si="81"/>
        <v>0</v>
      </c>
      <c r="F1340" s="18">
        <v>1</v>
      </c>
      <c r="G1340" s="19">
        <f t="shared" si="82"/>
        <v>1</v>
      </c>
      <c r="H1340" s="9" t="str">
        <f t="shared" si="83"/>
        <v>No — 0% funding</v>
      </c>
      <c r="I1340" s="22">
        <v>0.1</v>
      </c>
      <c r="J1340" s="16" t="s">
        <v>5130</v>
      </c>
    </row>
    <row r="1341" spans="1:10" x14ac:dyDescent="0.4">
      <c r="A1341" s="16" t="s">
        <v>2816</v>
      </c>
      <c r="B1341" s="9" t="s">
        <v>2817</v>
      </c>
      <c r="C1341" s="16"/>
      <c r="D1341" s="21">
        <f t="shared" si="80"/>
        <v>100</v>
      </c>
      <c r="E1341" s="21">
        <f t="shared" si="81"/>
        <v>0</v>
      </c>
      <c r="F1341" s="18">
        <v>1</v>
      </c>
      <c r="G1341" s="19">
        <f t="shared" si="82"/>
        <v>1</v>
      </c>
      <c r="H1341" s="9" t="str">
        <f t="shared" si="83"/>
        <v>No — 0% funding</v>
      </c>
      <c r="I1341" s="22">
        <v>0.1</v>
      </c>
      <c r="J1341" s="16" t="s">
        <v>5131</v>
      </c>
    </row>
    <row r="1342" spans="1:10" x14ac:dyDescent="0.4">
      <c r="A1342" s="12" t="s">
        <v>2818</v>
      </c>
      <c r="B1342" s="8" t="s">
        <v>2819</v>
      </c>
      <c r="C1342" s="12"/>
      <c r="D1342" s="20">
        <f t="shared" si="80"/>
        <v>40</v>
      </c>
      <c r="E1342" s="20">
        <f t="shared" si="81"/>
        <v>60</v>
      </c>
      <c r="F1342" s="14">
        <v>2.5</v>
      </c>
      <c r="G1342" s="15">
        <f t="shared" si="82"/>
        <v>2.5</v>
      </c>
      <c r="H1342" s="8" t="str">
        <f t="shared" si="83"/>
        <v>Yes</v>
      </c>
      <c r="I1342" s="23">
        <v>1</v>
      </c>
      <c r="J1342" s="12" t="s">
        <v>5132</v>
      </c>
    </row>
    <row r="1343" spans="1:10" x14ac:dyDescent="0.4">
      <c r="A1343" s="16" t="s">
        <v>2820</v>
      </c>
      <c r="B1343" s="9" t="s">
        <v>2821</v>
      </c>
      <c r="C1343" s="16"/>
      <c r="D1343" s="21">
        <f t="shared" si="80"/>
        <v>100</v>
      </c>
      <c r="E1343" s="21">
        <f t="shared" si="81"/>
        <v>0</v>
      </c>
      <c r="F1343" s="18">
        <v>1</v>
      </c>
      <c r="G1343" s="19">
        <f t="shared" si="82"/>
        <v>1</v>
      </c>
      <c r="H1343" s="9" t="str">
        <f t="shared" si="83"/>
        <v>No — 0% funding</v>
      </c>
      <c r="I1343" s="22">
        <v>0.1</v>
      </c>
      <c r="J1343" s="16" t="s">
        <v>5133</v>
      </c>
    </row>
    <row r="1344" spans="1:10" x14ac:dyDescent="0.4">
      <c r="A1344" s="16" t="s">
        <v>2822</v>
      </c>
      <c r="B1344" s="9" t="s">
        <v>2823</v>
      </c>
      <c r="C1344" s="16"/>
      <c r="D1344" s="21">
        <f t="shared" si="80"/>
        <v>100</v>
      </c>
      <c r="E1344" s="21">
        <f t="shared" si="81"/>
        <v>0</v>
      </c>
      <c r="F1344" s="18">
        <v>1</v>
      </c>
      <c r="G1344" s="19">
        <f t="shared" si="82"/>
        <v>1</v>
      </c>
      <c r="H1344" s="9" t="str">
        <f t="shared" si="83"/>
        <v>No — 0% funding</v>
      </c>
      <c r="I1344" s="22">
        <v>0.1</v>
      </c>
      <c r="J1344" s="16" t="s">
        <v>5134</v>
      </c>
    </row>
    <row r="1345" spans="1:10" x14ac:dyDescent="0.4">
      <c r="A1345" s="16" t="s">
        <v>3661</v>
      </c>
      <c r="B1345" s="9" t="s">
        <v>3662</v>
      </c>
      <c r="C1345" s="16"/>
      <c r="D1345" s="21">
        <f t="shared" si="80"/>
        <v>100</v>
      </c>
      <c r="E1345" s="21">
        <f t="shared" si="81"/>
        <v>0</v>
      </c>
      <c r="F1345" s="18">
        <v>1</v>
      </c>
      <c r="G1345" s="19">
        <f t="shared" si="82"/>
        <v>1</v>
      </c>
      <c r="H1345" s="9" t="str">
        <f t="shared" si="83"/>
        <v>No — 0% funding</v>
      </c>
      <c r="I1345" s="22">
        <v>0.1</v>
      </c>
      <c r="J1345" s="16" t="s">
        <v>5135</v>
      </c>
    </row>
    <row r="1346" spans="1:10" x14ac:dyDescent="0.4">
      <c r="A1346" s="12" t="s">
        <v>2826</v>
      </c>
      <c r="B1346" s="8" t="s">
        <v>2827</v>
      </c>
      <c r="C1346" s="12"/>
      <c r="D1346" s="20">
        <f t="shared" si="80"/>
        <v>35.335689045936398</v>
      </c>
      <c r="E1346" s="20">
        <f t="shared" si="81"/>
        <v>64.664310954063609</v>
      </c>
      <c r="F1346" s="14">
        <v>2.83</v>
      </c>
      <c r="G1346" s="15">
        <f t="shared" si="82"/>
        <v>2.8299999999999996</v>
      </c>
      <c r="H1346" s="8" t="str">
        <f t="shared" si="83"/>
        <v>Yes</v>
      </c>
      <c r="I1346" s="23">
        <v>2</v>
      </c>
      <c r="J1346" s="12" t="s">
        <v>5136</v>
      </c>
    </row>
    <row r="1347" spans="1:10" x14ac:dyDescent="0.4">
      <c r="A1347" s="12" t="s">
        <v>2828</v>
      </c>
      <c r="B1347" s="8" t="s">
        <v>2829</v>
      </c>
      <c r="C1347" s="12"/>
      <c r="D1347" s="20">
        <f t="shared" si="80"/>
        <v>34.602076124567475</v>
      </c>
      <c r="E1347" s="20">
        <f t="shared" si="81"/>
        <v>65.397923875432525</v>
      </c>
      <c r="F1347" s="14">
        <v>2.89</v>
      </c>
      <c r="G1347" s="15">
        <f t="shared" si="82"/>
        <v>2.89</v>
      </c>
      <c r="H1347" s="8" t="str">
        <f t="shared" si="83"/>
        <v>Yes</v>
      </c>
      <c r="I1347" s="23">
        <v>5</v>
      </c>
      <c r="J1347" s="12" t="s">
        <v>5137</v>
      </c>
    </row>
    <row r="1348" spans="1:10" x14ac:dyDescent="0.4">
      <c r="A1348" s="12" t="s">
        <v>2832</v>
      </c>
      <c r="B1348" s="8" t="s">
        <v>2833</v>
      </c>
      <c r="C1348" s="12"/>
      <c r="D1348" s="20">
        <f t="shared" si="80"/>
        <v>20</v>
      </c>
      <c r="E1348" s="20">
        <f t="shared" si="81"/>
        <v>80</v>
      </c>
      <c r="F1348" s="14">
        <v>5</v>
      </c>
      <c r="G1348" s="15">
        <f t="shared" si="82"/>
        <v>5</v>
      </c>
      <c r="H1348" s="8" t="str">
        <f t="shared" si="83"/>
        <v>Yes</v>
      </c>
      <c r="I1348" s="23">
        <v>1</v>
      </c>
      <c r="J1348" s="12" t="s">
        <v>5138</v>
      </c>
    </row>
    <row r="1349" spans="1:10" x14ac:dyDescent="0.4">
      <c r="A1349" s="12" t="s">
        <v>2834</v>
      </c>
      <c r="B1349" s="8" t="s">
        <v>2835</v>
      </c>
      <c r="C1349" s="12"/>
      <c r="D1349" s="20">
        <f t="shared" si="80"/>
        <v>20</v>
      </c>
      <c r="E1349" s="20">
        <f t="shared" si="81"/>
        <v>80</v>
      </c>
      <c r="F1349" s="14">
        <v>5</v>
      </c>
      <c r="G1349" s="15">
        <f t="shared" si="82"/>
        <v>5</v>
      </c>
      <c r="H1349" s="8" t="str">
        <f t="shared" si="83"/>
        <v>Yes</v>
      </c>
      <c r="I1349" s="23">
        <v>1</v>
      </c>
      <c r="J1349" s="12" t="s">
        <v>5139</v>
      </c>
    </row>
    <row r="1350" spans="1:10" x14ac:dyDescent="0.4">
      <c r="A1350" s="12" t="s">
        <v>2836</v>
      </c>
      <c r="B1350" s="8" t="s">
        <v>2837</v>
      </c>
      <c r="C1350" s="12"/>
      <c r="D1350" s="20">
        <f t="shared" ref="D1350:D1413" si="84">IFERROR(100/F1350,"")</f>
        <v>20</v>
      </c>
      <c r="E1350" s="20">
        <f t="shared" ref="E1350:E1413" si="85">100-D1350</f>
        <v>80</v>
      </c>
      <c r="F1350" s="14">
        <v>5</v>
      </c>
      <c r="G1350" s="15">
        <f t="shared" ref="G1350:G1413" si="86">IFERROR(100/D1350,"")</f>
        <v>5</v>
      </c>
      <c r="H1350" s="8" t="str">
        <f t="shared" ref="H1350:H1413" si="87">IF(E1350&gt;0,"Yes","No — 0% funding")</f>
        <v>Yes</v>
      </c>
      <c r="I1350" s="23">
        <v>1</v>
      </c>
      <c r="J1350" s="12" t="s">
        <v>5140</v>
      </c>
    </row>
    <row r="1351" spans="1:10" x14ac:dyDescent="0.4">
      <c r="A1351" s="12" t="s">
        <v>2838</v>
      </c>
      <c r="B1351" s="8" t="s">
        <v>2839</v>
      </c>
      <c r="C1351" s="12"/>
      <c r="D1351" s="20">
        <f t="shared" si="84"/>
        <v>20</v>
      </c>
      <c r="E1351" s="20">
        <f t="shared" si="85"/>
        <v>80</v>
      </c>
      <c r="F1351" s="14">
        <v>5</v>
      </c>
      <c r="G1351" s="15">
        <f t="shared" si="86"/>
        <v>5</v>
      </c>
      <c r="H1351" s="8" t="str">
        <f t="shared" si="87"/>
        <v>Yes</v>
      </c>
      <c r="I1351" s="23">
        <v>1</v>
      </c>
      <c r="J1351" s="12" t="s">
        <v>5141</v>
      </c>
    </row>
    <row r="1352" spans="1:10" x14ac:dyDescent="0.4">
      <c r="A1352" s="16" t="s">
        <v>2840</v>
      </c>
      <c r="B1352" s="9" t="s">
        <v>2841</v>
      </c>
      <c r="C1352" s="16"/>
      <c r="D1352" s="21">
        <f t="shared" si="84"/>
        <v>100</v>
      </c>
      <c r="E1352" s="21">
        <f t="shared" si="85"/>
        <v>0</v>
      </c>
      <c r="F1352" s="18">
        <v>1</v>
      </c>
      <c r="G1352" s="19">
        <f t="shared" si="86"/>
        <v>1</v>
      </c>
      <c r="H1352" s="9" t="str">
        <f t="shared" si="87"/>
        <v>No — 0% funding</v>
      </c>
      <c r="I1352" s="22">
        <v>0.1</v>
      </c>
      <c r="J1352" s="16" t="s">
        <v>5142</v>
      </c>
    </row>
    <row r="1353" spans="1:10" x14ac:dyDescent="0.4">
      <c r="A1353" s="12" t="s">
        <v>2842</v>
      </c>
      <c r="B1353" s="8" t="s">
        <v>2843</v>
      </c>
      <c r="C1353" s="12"/>
      <c r="D1353" s="20">
        <f t="shared" si="84"/>
        <v>40.48582995951417</v>
      </c>
      <c r="E1353" s="20">
        <f t="shared" si="85"/>
        <v>59.51417004048583</v>
      </c>
      <c r="F1353" s="14">
        <v>2.4700000000000002</v>
      </c>
      <c r="G1353" s="15">
        <f t="shared" si="86"/>
        <v>2.4700000000000002</v>
      </c>
      <c r="H1353" s="8" t="str">
        <f t="shared" si="87"/>
        <v>Yes</v>
      </c>
      <c r="I1353" s="23">
        <v>1</v>
      </c>
      <c r="J1353" s="12" t="s">
        <v>5143</v>
      </c>
    </row>
    <row r="1354" spans="1:10" x14ac:dyDescent="0.4">
      <c r="A1354" s="16" t="s">
        <v>2844</v>
      </c>
      <c r="B1354" s="9" t="s">
        <v>2845</v>
      </c>
      <c r="C1354" s="16"/>
      <c r="D1354" s="21">
        <f t="shared" si="84"/>
        <v>100</v>
      </c>
      <c r="E1354" s="21">
        <f t="shared" si="85"/>
        <v>0</v>
      </c>
      <c r="F1354" s="18">
        <v>1</v>
      </c>
      <c r="G1354" s="19">
        <f t="shared" si="86"/>
        <v>1</v>
      </c>
      <c r="H1354" s="9" t="str">
        <f t="shared" si="87"/>
        <v>No — 0% funding</v>
      </c>
      <c r="I1354" s="22">
        <v>0.1</v>
      </c>
      <c r="J1354" s="16" t="s">
        <v>5144</v>
      </c>
    </row>
    <row r="1355" spans="1:10" x14ac:dyDescent="0.4">
      <c r="A1355" s="12" t="s">
        <v>2846</v>
      </c>
      <c r="B1355" s="8" t="s">
        <v>2847</v>
      </c>
      <c r="C1355" s="12"/>
      <c r="D1355" s="20">
        <f t="shared" si="84"/>
        <v>20</v>
      </c>
      <c r="E1355" s="20">
        <f t="shared" si="85"/>
        <v>80</v>
      </c>
      <c r="F1355" s="14">
        <v>5</v>
      </c>
      <c r="G1355" s="15">
        <f t="shared" si="86"/>
        <v>5</v>
      </c>
      <c r="H1355" s="8" t="str">
        <f t="shared" si="87"/>
        <v>Yes</v>
      </c>
      <c r="I1355" s="23">
        <v>1</v>
      </c>
      <c r="J1355" s="12" t="s">
        <v>5145</v>
      </c>
    </row>
    <row r="1356" spans="1:10" x14ac:dyDescent="0.4">
      <c r="A1356" s="12" t="s">
        <v>2848</v>
      </c>
      <c r="B1356" s="8" t="s">
        <v>2849</v>
      </c>
      <c r="C1356" s="12"/>
      <c r="D1356" s="20">
        <f t="shared" si="84"/>
        <v>30.03003003003003</v>
      </c>
      <c r="E1356" s="20">
        <f t="shared" si="85"/>
        <v>69.969969969969966</v>
      </c>
      <c r="F1356" s="14">
        <v>3.33</v>
      </c>
      <c r="G1356" s="15">
        <f t="shared" si="86"/>
        <v>3.33</v>
      </c>
      <c r="H1356" s="8" t="str">
        <f t="shared" si="87"/>
        <v>Yes</v>
      </c>
      <c r="I1356" s="23">
        <v>1</v>
      </c>
      <c r="J1356" s="12" t="s">
        <v>5146</v>
      </c>
    </row>
    <row r="1357" spans="1:10" x14ac:dyDescent="0.4">
      <c r="A1357" s="12" t="s">
        <v>2850</v>
      </c>
      <c r="B1357" s="8" t="s">
        <v>2851</v>
      </c>
      <c r="C1357" s="12"/>
      <c r="D1357" s="20">
        <f t="shared" si="84"/>
        <v>20</v>
      </c>
      <c r="E1357" s="20">
        <f t="shared" si="85"/>
        <v>80</v>
      </c>
      <c r="F1357" s="14">
        <v>5</v>
      </c>
      <c r="G1357" s="15">
        <f t="shared" si="86"/>
        <v>5</v>
      </c>
      <c r="H1357" s="8" t="str">
        <f t="shared" si="87"/>
        <v>Yes</v>
      </c>
      <c r="I1357" s="23">
        <v>1</v>
      </c>
      <c r="J1357" s="12" t="s">
        <v>5147</v>
      </c>
    </row>
    <row r="1358" spans="1:10" x14ac:dyDescent="0.4">
      <c r="A1358" s="12" t="s">
        <v>2852</v>
      </c>
      <c r="B1358" s="8" t="s">
        <v>2853</v>
      </c>
      <c r="C1358" s="12"/>
      <c r="D1358" s="20">
        <f t="shared" si="84"/>
        <v>26.525198938992041</v>
      </c>
      <c r="E1358" s="20">
        <f t="shared" si="85"/>
        <v>73.474801061007952</v>
      </c>
      <c r="F1358" s="14">
        <v>3.77</v>
      </c>
      <c r="G1358" s="15">
        <f t="shared" si="86"/>
        <v>3.77</v>
      </c>
      <c r="H1358" s="8" t="str">
        <f t="shared" si="87"/>
        <v>Yes</v>
      </c>
      <c r="I1358" s="23">
        <v>1</v>
      </c>
      <c r="J1358" s="12" t="s">
        <v>5148</v>
      </c>
    </row>
    <row r="1359" spans="1:10" x14ac:dyDescent="0.4">
      <c r="A1359" s="12" t="s">
        <v>2854</v>
      </c>
      <c r="B1359" s="8" t="s">
        <v>2855</v>
      </c>
      <c r="C1359" s="12"/>
      <c r="D1359" s="20">
        <f t="shared" si="84"/>
        <v>20</v>
      </c>
      <c r="E1359" s="20">
        <f t="shared" si="85"/>
        <v>80</v>
      </c>
      <c r="F1359" s="14">
        <v>5</v>
      </c>
      <c r="G1359" s="15">
        <f t="shared" si="86"/>
        <v>5</v>
      </c>
      <c r="H1359" s="8" t="str">
        <f t="shared" si="87"/>
        <v>Yes</v>
      </c>
      <c r="I1359" s="23">
        <v>1</v>
      </c>
      <c r="J1359" s="12" t="s">
        <v>5149</v>
      </c>
    </row>
    <row r="1360" spans="1:10" x14ac:dyDescent="0.4">
      <c r="A1360" s="16" t="s">
        <v>2856</v>
      </c>
      <c r="B1360" s="9" t="s">
        <v>2857</v>
      </c>
      <c r="C1360" s="16"/>
      <c r="D1360" s="21">
        <f t="shared" si="84"/>
        <v>100</v>
      </c>
      <c r="E1360" s="21">
        <f t="shared" si="85"/>
        <v>0</v>
      </c>
      <c r="F1360" s="18">
        <v>1</v>
      </c>
      <c r="G1360" s="19">
        <f t="shared" si="86"/>
        <v>1</v>
      </c>
      <c r="H1360" s="9" t="str">
        <f t="shared" si="87"/>
        <v>No — 0% funding</v>
      </c>
      <c r="I1360" s="22">
        <v>0.1</v>
      </c>
      <c r="J1360" s="16" t="s">
        <v>5150</v>
      </c>
    </row>
    <row r="1361" spans="1:10" x14ac:dyDescent="0.4">
      <c r="A1361" s="12" t="s">
        <v>2858</v>
      </c>
      <c r="B1361" s="8" t="s">
        <v>2859</v>
      </c>
      <c r="C1361" s="12"/>
      <c r="D1361" s="20">
        <f t="shared" si="84"/>
        <v>40</v>
      </c>
      <c r="E1361" s="20">
        <f t="shared" si="85"/>
        <v>60</v>
      </c>
      <c r="F1361" s="14">
        <v>2.5</v>
      </c>
      <c r="G1361" s="15">
        <f t="shared" si="86"/>
        <v>2.5</v>
      </c>
      <c r="H1361" s="8" t="str">
        <f t="shared" si="87"/>
        <v>Yes</v>
      </c>
      <c r="I1361" s="23">
        <v>1</v>
      </c>
      <c r="J1361" s="12" t="s">
        <v>5151</v>
      </c>
    </row>
    <row r="1362" spans="1:10" x14ac:dyDescent="0.4">
      <c r="A1362" s="16" t="s">
        <v>2860</v>
      </c>
      <c r="B1362" s="9" t="s">
        <v>2861</v>
      </c>
      <c r="C1362" s="16"/>
      <c r="D1362" s="21">
        <f t="shared" si="84"/>
        <v>100</v>
      </c>
      <c r="E1362" s="21">
        <f t="shared" si="85"/>
        <v>0</v>
      </c>
      <c r="F1362" s="18">
        <v>1</v>
      </c>
      <c r="G1362" s="19">
        <f t="shared" si="86"/>
        <v>1</v>
      </c>
      <c r="H1362" s="9" t="str">
        <f t="shared" si="87"/>
        <v>No — 0% funding</v>
      </c>
      <c r="I1362" s="22">
        <v>0.1</v>
      </c>
      <c r="J1362" s="16" t="s">
        <v>5152</v>
      </c>
    </row>
    <row r="1363" spans="1:10" x14ac:dyDescent="0.4">
      <c r="A1363" s="16" t="s">
        <v>2862</v>
      </c>
      <c r="B1363" s="9" t="s">
        <v>2863</v>
      </c>
      <c r="C1363" s="16"/>
      <c r="D1363" s="21">
        <f t="shared" si="84"/>
        <v>100</v>
      </c>
      <c r="E1363" s="21">
        <f t="shared" si="85"/>
        <v>0</v>
      </c>
      <c r="F1363" s="18">
        <v>1</v>
      </c>
      <c r="G1363" s="19">
        <f t="shared" si="86"/>
        <v>1</v>
      </c>
      <c r="H1363" s="9" t="str">
        <f t="shared" si="87"/>
        <v>No — 0% funding</v>
      </c>
      <c r="I1363" s="22">
        <v>0.1</v>
      </c>
      <c r="J1363" s="16" t="s">
        <v>5153</v>
      </c>
    </row>
    <row r="1364" spans="1:10" x14ac:dyDescent="0.4">
      <c r="A1364" s="16" t="s">
        <v>2864</v>
      </c>
      <c r="B1364" s="9" t="s">
        <v>2865</v>
      </c>
      <c r="C1364" s="16"/>
      <c r="D1364" s="21">
        <f t="shared" si="84"/>
        <v>100</v>
      </c>
      <c r="E1364" s="21">
        <f t="shared" si="85"/>
        <v>0</v>
      </c>
      <c r="F1364" s="18">
        <v>1</v>
      </c>
      <c r="G1364" s="19">
        <f t="shared" si="86"/>
        <v>1</v>
      </c>
      <c r="H1364" s="9" t="str">
        <f t="shared" si="87"/>
        <v>No — 0% funding</v>
      </c>
      <c r="I1364" s="22">
        <v>0.1</v>
      </c>
      <c r="J1364" s="16" t="s">
        <v>5154</v>
      </c>
    </row>
    <row r="1365" spans="1:10" x14ac:dyDescent="0.4">
      <c r="A1365" s="12" t="s">
        <v>2866</v>
      </c>
      <c r="B1365" s="8" t="s">
        <v>2867</v>
      </c>
      <c r="C1365" s="12"/>
      <c r="D1365" s="20">
        <f t="shared" si="84"/>
        <v>34.965034965034967</v>
      </c>
      <c r="E1365" s="20">
        <f t="shared" si="85"/>
        <v>65.03496503496504</v>
      </c>
      <c r="F1365" s="14">
        <v>2.86</v>
      </c>
      <c r="G1365" s="15">
        <f t="shared" si="86"/>
        <v>2.86</v>
      </c>
      <c r="H1365" s="8" t="str">
        <f t="shared" si="87"/>
        <v>Yes</v>
      </c>
      <c r="I1365" s="23">
        <v>2</v>
      </c>
      <c r="J1365" s="12" t="s">
        <v>5155</v>
      </c>
    </row>
    <row r="1366" spans="1:10" x14ac:dyDescent="0.4">
      <c r="A1366" s="12" t="s">
        <v>2868</v>
      </c>
      <c r="B1366" s="8" t="s">
        <v>2869</v>
      </c>
      <c r="C1366" s="12"/>
      <c r="D1366" s="20">
        <f t="shared" si="84"/>
        <v>38.910505836575879</v>
      </c>
      <c r="E1366" s="20">
        <f t="shared" si="85"/>
        <v>61.089494163424121</v>
      </c>
      <c r="F1366" s="14">
        <v>2.57</v>
      </c>
      <c r="G1366" s="15">
        <f t="shared" si="86"/>
        <v>2.57</v>
      </c>
      <c r="H1366" s="8" t="str">
        <f t="shared" si="87"/>
        <v>Yes</v>
      </c>
      <c r="I1366" s="23">
        <v>2</v>
      </c>
      <c r="J1366" s="12" t="s">
        <v>5156</v>
      </c>
    </row>
    <row r="1367" spans="1:10" x14ac:dyDescent="0.4">
      <c r="A1367" s="12" t="s">
        <v>2870</v>
      </c>
      <c r="B1367" s="8" t="s">
        <v>2871</v>
      </c>
      <c r="C1367" s="12"/>
      <c r="D1367" s="20">
        <f t="shared" si="84"/>
        <v>36.764705882352942</v>
      </c>
      <c r="E1367" s="20">
        <f t="shared" si="85"/>
        <v>63.235294117647058</v>
      </c>
      <c r="F1367" s="14">
        <v>2.72</v>
      </c>
      <c r="G1367" s="15">
        <f t="shared" si="86"/>
        <v>2.7199999999999998</v>
      </c>
      <c r="H1367" s="8" t="str">
        <f t="shared" si="87"/>
        <v>Yes</v>
      </c>
      <c r="I1367" s="23">
        <v>2</v>
      </c>
      <c r="J1367" s="12" t="s">
        <v>5157</v>
      </c>
    </row>
    <row r="1368" spans="1:10" x14ac:dyDescent="0.4">
      <c r="A1368" s="16" t="s">
        <v>2872</v>
      </c>
      <c r="B1368" s="9" t="s">
        <v>2873</v>
      </c>
      <c r="C1368" s="16"/>
      <c r="D1368" s="21">
        <f t="shared" si="84"/>
        <v>100</v>
      </c>
      <c r="E1368" s="21">
        <f t="shared" si="85"/>
        <v>0</v>
      </c>
      <c r="F1368" s="18">
        <v>1</v>
      </c>
      <c r="G1368" s="19">
        <f t="shared" si="86"/>
        <v>1</v>
      </c>
      <c r="H1368" s="9" t="str">
        <f t="shared" si="87"/>
        <v>No — 0% funding</v>
      </c>
      <c r="I1368" s="22">
        <v>0.1</v>
      </c>
      <c r="J1368" s="16" t="s">
        <v>5158</v>
      </c>
    </row>
    <row r="1369" spans="1:10" x14ac:dyDescent="0.4">
      <c r="A1369" s="16" t="s">
        <v>5159</v>
      </c>
      <c r="B1369" s="9" t="s">
        <v>5160</v>
      </c>
      <c r="C1369" s="16"/>
      <c r="D1369" s="21">
        <f t="shared" si="84"/>
        <v>100</v>
      </c>
      <c r="E1369" s="21">
        <f t="shared" si="85"/>
        <v>0</v>
      </c>
      <c r="F1369" s="18">
        <v>1</v>
      </c>
      <c r="G1369" s="19">
        <f t="shared" si="86"/>
        <v>1</v>
      </c>
      <c r="H1369" s="9" t="str">
        <f t="shared" si="87"/>
        <v>No — 0% funding</v>
      </c>
      <c r="I1369" s="22">
        <v>0.1</v>
      </c>
      <c r="J1369" s="16" t="s">
        <v>5161</v>
      </c>
    </row>
    <row r="1370" spans="1:10" x14ac:dyDescent="0.4">
      <c r="A1370" s="16" t="s">
        <v>2874</v>
      </c>
      <c r="B1370" s="9" t="s">
        <v>2875</v>
      </c>
      <c r="C1370" s="16"/>
      <c r="D1370" s="21">
        <f t="shared" si="84"/>
        <v>100</v>
      </c>
      <c r="E1370" s="21">
        <f t="shared" si="85"/>
        <v>0</v>
      </c>
      <c r="F1370" s="18">
        <v>1</v>
      </c>
      <c r="G1370" s="19">
        <f t="shared" si="86"/>
        <v>1</v>
      </c>
      <c r="H1370" s="9" t="str">
        <f t="shared" si="87"/>
        <v>No — 0% funding</v>
      </c>
      <c r="I1370" s="22">
        <v>0.1</v>
      </c>
      <c r="J1370" s="16" t="s">
        <v>5162</v>
      </c>
    </row>
    <row r="1371" spans="1:10" x14ac:dyDescent="0.4">
      <c r="A1371" s="12" t="s">
        <v>2876</v>
      </c>
      <c r="B1371" s="8" t="s">
        <v>2877</v>
      </c>
      <c r="C1371" s="12"/>
      <c r="D1371" s="20">
        <f t="shared" si="84"/>
        <v>34.965034965034967</v>
      </c>
      <c r="E1371" s="20">
        <f t="shared" si="85"/>
        <v>65.03496503496504</v>
      </c>
      <c r="F1371" s="14">
        <v>2.86</v>
      </c>
      <c r="G1371" s="15">
        <f t="shared" si="86"/>
        <v>2.86</v>
      </c>
      <c r="H1371" s="8" t="str">
        <f t="shared" si="87"/>
        <v>Yes</v>
      </c>
      <c r="I1371" s="23">
        <v>2</v>
      </c>
      <c r="J1371" s="12" t="s">
        <v>5163</v>
      </c>
    </row>
    <row r="1372" spans="1:10" x14ac:dyDescent="0.4">
      <c r="A1372" s="12" t="s">
        <v>2878</v>
      </c>
      <c r="B1372" s="8" t="s">
        <v>2879</v>
      </c>
      <c r="C1372" s="12"/>
      <c r="D1372" s="20">
        <f t="shared" si="84"/>
        <v>40</v>
      </c>
      <c r="E1372" s="20">
        <f t="shared" si="85"/>
        <v>60</v>
      </c>
      <c r="F1372" s="14">
        <v>2.5</v>
      </c>
      <c r="G1372" s="15">
        <f t="shared" si="86"/>
        <v>2.5</v>
      </c>
      <c r="H1372" s="8" t="str">
        <f t="shared" si="87"/>
        <v>Yes</v>
      </c>
      <c r="I1372" s="23">
        <v>5</v>
      </c>
      <c r="J1372" s="12" t="s">
        <v>5164</v>
      </c>
    </row>
    <row r="1373" spans="1:10" x14ac:dyDescent="0.4">
      <c r="A1373" s="12" t="s">
        <v>2880</v>
      </c>
      <c r="B1373" s="8" t="s">
        <v>2881</v>
      </c>
      <c r="C1373" s="12"/>
      <c r="D1373" s="20">
        <f t="shared" si="84"/>
        <v>40</v>
      </c>
      <c r="E1373" s="20">
        <f t="shared" si="85"/>
        <v>60</v>
      </c>
      <c r="F1373" s="14">
        <v>2.5</v>
      </c>
      <c r="G1373" s="15">
        <f t="shared" si="86"/>
        <v>2.5</v>
      </c>
      <c r="H1373" s="8" t="str">
        <f t="shared" si="87"/>
        <v>Yes</v>
      </c>
      <c r="I1373" s="23">
        <v>1</v>
      </c>
      <c r="J1373" s="12" t="s">
        <v>5165</v>
      </c>
    </row>
    <row r="1374" spans="1:10" x14ac:dyDescent="0.4">
      <c r="A1374" s="12" t="s">
        <v>2882</v>
      </c>
      <c r="B1374" s="8" t="s">
        <v>2883</v>
      </c>
      <c r="C1374" s="12"/>
      <c r="D1374" s="20">
        <f t="shared" si="84"/>
        <v>37.174721189591082</v>
      </c>
      <c r="E1374" s="20">
        <f t="shared" si="85"/>
        <v>62.825278810408918</v>
      </c>
      <c r="F1374" s="14">
        <v>2.69</v>
      </c>
      <c r="G1374" s="15">
        <f t="shared" si="86"/>
        <v>2.6899999999999995</v>
      </c>
      <c r="H1374" s="8" t="str">
        <f t="shared" si="87"/>
        <v>Yes</v>
      </c>
      <c r="I1374" s="23">
        <v>2</v>
      </c>
      <c r="J1374" s="12" t="s">
        <v>5166</v>
      </c>
    </row>
    <row r="1375" spans="1:10" x14ac:dyDescent="0.4">
      <c r="A1375" s="12" t="s">
        <v>2884</v>
      </c>
      <c r="B1375" s="8" t="s">
        <v>2885</v>
      </c>
      <c r="C1375" s="12"/>
      <c r="D1375" s="20">
        <f t="shared" si="84"/>
        <v>26.525198938992041</v>
      </c>
      <c r="E1375" s="20">
        <f t="shared" si="85"/>
        <v>73.474801061007952</v>
      </c>
      <c r="F1375" s="14">
        <v>3.77</v>
      </c>
      <c r="G1375" s="15">
        <f t="shared" si="86"/>
        <v>3.77</v>
      </c>
      <c r="H1375" s="8" t="str">
        <f t="shared" si="87"/>
        <v>Yes</v>
      </c>
      <c r="I1375" s="23">
        <v>1</v>
      </c>
      <c r="J1375" s="12" t="s">
        <v>5167</v>
      </c>
    </row>
    <row r="1376" spans="1:10" x14ac:dyDescent="0.4">
      <c r="A1376" s="12" t="s">
        <v>2886</v>
      </c>
      <c r="B1376" s="8" t="s">
        <v>2887</v>
      </c>
      <c r="C1376" s="12"/>
      <c r="D1376" s="20">
        <f t="shared" si="84"/>
        <v>39.840637450199203</v>
      </c>
      <c r="E1376" s="20">
        <f t="shared" si="85"/>
        <v>60.159362549800797</v>
      </c>
      <c r="F1376" s="14">
        <v>2.5099999999999998</v>
      </c>
      <c r="G1376" s="15">
        <f t="shared" si="86"/>
        <v>2.5099999999999998</v>
      </c>
      <c r="H1376" s="8" t="str">
        <f t="shared" si="87"/>
        <v>Yes</v>
      </c>
      <c r="I1376" s="23">
        <v>2</v>
      </c>
      <c r="J1376" s="12" t="s">
        <v>5168</v>
      </c>
    </row>
    <row r="1377" spans="1:10" x14ac:dyDescent="0.4">
      <c r="A1377" s="16" t="s">
        <v>2888</v>
      </c>
      <c r="B1377" s="9" t="s">
        <v>2889</v>
      </c>
      <c r="C1377" s="16"/>
      <c r="D1377" s="21">
        <f t="shared" si="84"/>
        <v>100</v>
      </c>
      <c r="E1377" s="21">
        <f t="shared" si="85"/>
        <v>0</v>
      </c>
      <c r="F1377" s="18">
        <v>1</v>
      </c>
      <c r="G1377" s="19">
        <f t="shared" si="86"/>
        <v>1</v>
      </c>
      <c r="H1377" s="9" t="str">
        <f t="shared" si="87"/>
        <v>No — 0% funding</v>
      </c>
      <c r="I1377" s="22">
        <v>0.1</v>
      </c>
      <c r="J1377" s="16" t="s">
        <v>5169</v>
      </c>
    </row>
    <row r="1378" spans="1:10" x14ac:dyDescent="0.4">
      <c r="A1378" s="12" t="s">
        <v>2890</v>
      </c>
      <c r="B1378" s="8" t="s">
        <v>2891</v>
      </c>
      <c r="C1378" s="12"/>
      <c r="D1378" s="20">
        <f t="shared" si="84"/>
        <v>37.735849056603776</v>
      </c>
      <c r="E1378" s="20">
        <f t="shared" si="85"/>
        <v>62.264150943396224</v>
      </c>
      <c r="F1378" s="14">
        <v>2.65</v>
      </c>
      <c r="G1378" s="15">
        <f t="shared" si="86"/>
        <v>2.65</v>
      </c>
      <c r="H1378" s="8" t="str">
        <f t="shared" si="87"/>
        <v>Yes</v>
      </c>
      <c r="I1378" s="23">
        <v>2</v>
      </c>
      <c r="J1378" s="12" t="s">
        <v>5170</v>
      </c>
    </row>
    <row r="1379" spans="1:10" x14ac:dyDescent="0.4">
      <c r="A1379" s="16" t="s">
        <v>2892</v>
      </c>
      <c r="B1379" s="9" t="s">
        <v>2893</v>
      </c>
      <c r="C1379" s="16"/>
      <c r="D1379" s="21">
        <f t="shared" si="84"/>
        <v>100</v>
      </c>
      <c r="E1379" s="21">
        <f t="shared" si="85"/>
        <v>0</v>
      </c>
      <c r="F1379" s="18">
        <v>1</v>
      </c>
      <c r="G1379" s="19">
        <f t="shared" si="86"/>
        <v>1</v>
      </c>
      <c r="H1379" s="9" t="str">
        <f t="shared" si="87"/>
        <v>No — 0% funding</v>
      </c>
      <c r="I1379" s="22">
        <v>0.1</v>
      </c>
      <c r="J1379" s="16" t="s">
        <v>5171</v>
      </c>
    </row>
    <row r="1380" spans="1:10" x14ac:dyDescent="0.4">
      <c r="A1380" s="16" t="s">
        <v>2894</v>
      </c>
      <c r="B1380" s="9" t="s">
        <v>2895</v>
      </c>
      <c r="C1380" s="16"/>
      <c r="D1380" s="21">
        <f t="shared" si="84"/>
        <v>100</v>
      </c>
      <c r="E1380" s="21">
        <f t="shared" si="85"/>
        <v>0</v>
      </c>
      <c r="F1380" s="18">
        <v>1</v>
      </c>
      <c r="G1380" s="19">
        <f t="shared" si="86"/>
        <v>1</v>
      </c>
      <c r="H1380" s="9" t="str">
        <f t="shared" si="87"/>
        <v>No — 0% funding</v>
      </c>
      <c r="I1380" s="22">
        <v>0.1</v>
      </c>
      <c r="J1380" s="16" t="s">
        <v>5172</v>
      </c>
    </row>
    <row r="1381" spans="1:10" x14ac:dyDescent="0.4">
      <c r="A1381" s="12" t="s">
        <v>2896</v>
      </c>
      <c r="B1381" s="8" t="s">
        <v>2897</v>
      </c>
      <c r="C1381" s="12"/>
      <c r="D1381" s="20">
        <f t="shared" si="84"/>
        <v>20</v>
      </c>
      <c r="E1381" s="20">
        <f t="shared" si="85"/>
        <v>80</v>
      </c>
      <c r="F1381" s="14">
        <v>5</v>
      </c>
      <c r="G1381" s="15">
        <f t="shared" si="86"/>
        <v>5</v>
      </c>
      <c r="H1381" s="8" t="str">
        <f t="shared" si="87"/>
        <v>Yes</v>
      </c>
      <c r="I1381" s="23">
        <v>50</v>
      </c>
      <c r="J1381" s="12" t="s">
        <v>5173</v>
      </c>
    </row>
    <row r="1382" spans="1:10" x14ac:dyDescent="0.4">
      <c r="A1382" s="12" t="s">
        <v>2898</v>
      </c>
      <c r="B1382" s="8" t="s">
        <v>2899</v>
      </c>
      <c r="C1382" s="12"/>
      <c r="D1382" s="20">
        <f t="shared" si="84"/>
        <v>31.347962382445143</v>
      </c>
      <c r="E1382" s="20">
        <f t="shared" si="85"/>
        <v>68.652037617554853</v>
      </c>
      <c r="F1382" s="14">
        <v>3.19</v>
      </c>
      <c r="G1382" s="15">
        <f t="shared" si="86"/>
        <v>3.19</v>
      </c>
      <c r="H1382" s="8" t="str">
        <f t="shared" si="87"/>
        <v>Yes</v>
      </c>
      <c r="I1382" s="23">
        <v>5</v>
      </c>
      <c r="J1382" s="12" t="s">
        <v>5174</v>
      </c>
    </row>
    <row r="1383" spans="1:10" x14ac:dyDescent="0.4">
      <c r="A1383" s="16" t="s">
        <v>2900</v>
      </c>
      <c r="B1383" s="9" t="s">
        <v>2901</v>
      </c>
      <c r="C1383" s="16"/>
      <c r="D1383" s="21">
        <f t="shared" si="84"/>
        <v>100</v>
      </c>
      <c r="E1383" s="21">
        <f t="shared" si="85"/>
        <v>0</v>
      </c>
      <c r="F1383" s="18">
        <v>1</v>
      </c>
      <c r="G1383" s="19">
        <f t="shared" si="86"/>
        <v>1</v>
      </c>
      <c r="H1383" s="9" t="str">
        <f t="shared" si="87"/>
        <v>No — 0% funding</v>
      </c>
      <c r="I1383" s="22">
        <v>0.1</v>
      </c>
      <c r="J1383" s="16" t="s">
        <v>5175</v>
      </c>
    </row>
    <row r="1384" spans="1:10" x14ac:dyDescent="0.4">
      <c r="A1384" s="12" t="s">
        <v>2902</v>
      </c>
      <c r="B1384" s="8" t="s">
        <v>2903</v>
      </c>
      <c r="C1384" s="12"/>
      <c r="D1384" s="20">
        <f t="shared" si="84"/>
        <v>34.965034965034967</v>
      </c>
      <c r="E1384" s="20">
        <f t="shared" si="85"/>
        <v>65.03496503496504</v>
      </c>
      <c r="F1384" s="14">
        <v>2.86</v>
      </c>
      <c r="G1384" s="15">
        <f t="shared" si="86"/>
        <v>2.86</v>
      </c>
      <c r="H1384" s="8" t="str">
        <f t="shared" si="87"/>
        <v>Yes</v>
      </c>
      <c r="I1384" s="23">
        <v>2</v>
      </c>
      <c r="J1384" s="12" t="s">
        <v>5176</v>
      </c>
    </row>
    <row r="1385" spans="1:10" x14ac:dyDescent="0.4">
      <c r="A1385" s="12" t="s">
        <v>2904</v>
      </c>
      <c r="B1385" s="8" t="s">
        <v>2905</v>
      </c>
      <c r="C1385" s="12"/>
      <c r="D1385" s="20">
        <f t="shared" si="84"/>
        <v>33.783783783783782</v>
      </c>
      <c r="E1385" s="20">
        <f t="shared" si="85"/>
        <v>66.216216216216225</v>
      </c>
      <c r="F1385" s="14">
        <v>2.96</v>
      </c>
      <c r="G1385" s="15">
        <f t="shared" si="86"/>
        <v>2.96</v>
      </c>
      <c r="H1385" s="8" t="str">
        <f t="shared" si="87"/>
        <v>Yes</v>
      </c>
      <c r="I1385" s="23">
        <v>5</v>
      </c>
      <c r="J1385" s="12" t="s">
        <v>5177</v>
      </c>
    </row>
    <row r="1386" spans="1:10" x14ac:dyDescent="0.4">
      <c r="A1386" s="12" t="s">
        <v>2906</v>
      </c>
      <c r="B1386" s="8" t="s">
        <v>2907</v>
      </c>
      <c r="C1386" s="12"/>
      <c r="D1386" s="20">
        <f t="shared" si="84"/>
        <v>25.252525252525253</v>
      </c>
      <c r="E1386" s="20">
        <f t="shared" si="85"/>
        <v>74.74747474747474</v>
      </c>
      <c r="F1386" s="14">
        <v>3.96</v>
      </c>
      <c r="G1386" s="15">
        <f t="shared" si="86"/>
        <v>3.96</v>
      </c>
      <c r="H1386" s="8" t="str">
        <f t="shared" si="87"/>
        <v>Yes</v>
      </c>
      <c r="I1386" s="23">
        <v>25</v>
      </c>
      <c r="J1386" s="12" t="s">
        <v>5178</v>
      </c>
    </row>
    <row r="1387" spans="1:10" x14ac:dyDescent="0.4">
      <c r="A1387" s="12" t="s">
        <v>2908</v>
      </c>
      <c r="B1387" s="8" t="s">
        <v>2909</v>
      </c>
      <c r="C1387" s="12"/>
      <c r="D1387" s="20">
        <f t="shared" si="84"/>
        <v>40</v>
      </c>
      <c r="E1387" s="20">
        <f t="shared" si="85"/>
        <v>60</v>
      </c>
      <c r="F1387" s="14">
        <v>2.5</v>
      </c>
      <c r="G1387" s="15">
        <f t="shared" si="86"/>
        <v>2.5</v>
      </c>
      <c r="H1387" s="8" t="str">
        <f t="shared" si="87"/>
        <v>Yes</v>
      </c>
      <c r="I1387" s="23">
        <v>1</v>
      </c>
      <c r="J1387" s="12" t="s">
        <v>5179</v>
      </c>
    </row>
    <row r="1388" spans="1:10" x14ac:dyDescent="0.4">
      <c r="A1388" s="12" t="s">
        <v>2910</v>
      </c>
      <c r="B1388" s="8" t="s">
        <v>2911</v>
      </c>
      <c r="C1388" s="12"/>
      <c r="D1388" s="20">
        <f t="shared" si="84"/>
        <v>30.03003003003003</v>
      </c>
      <c r="E1388" s="20">
        <f t="shared" si="85"/>
        <v>69.969969969969966</v>
      </c>
      <c r="F1388" s="14">
        <v>3.33</v>
      </c>
      <c r="G1388" s="15">
        <f t="shared" si="86"/>
        <v>3.33</v>
      </c>
      <c r="H1388" s="8" t="str">
        <f t="shared" si="87"/>
        <v>Yes</v>
      </c>
      <c r="I1388" s="23">
        <v>5</v>
      </c>
      <c r="J1388" s="12" t="s">
        <v>5180</v>
      </c>
    </row>
    <row r="1389" spans="1:10" x14ac:dyDescent="0.4">
      <c r="A1389" s="12" t="s">
        <v>2912</v>
      </c>
      <c r="B1389" s="8" t="s">
        <v>2913</v>
      </c>
      <c r="C1389" s="12"/>
      <c r="D1389" s="20">
        <f t="shared" si="84"/>
        <v>23.584905660377359</v>
      </c>
      <c r="E1389" s="20">
        <f t="shared" si="85"/>
        <v>76.415094339622641</v>
      </c>
      <c r="F1389" s="14">
        <v>4.24</v>
      </c>
      <c r="G1389" s="15">
        <f t="shared" si="86"/>
        <v>4.24</v>
      </c>
      <c r="H1389" s="8" t="str">
        <f t="shared" si="87"/>
        <v>Yes</v>
      </c>
      <c r="I1389" s="23">
        <v>50</v>
      </c>
      <c r="J1389" s="12" t="s">
        <v>5181</v>
      </c>
    </row>
    <row r="1390" spans="1:10" x14ac:dyDescent="0.4">
      <c r="A1390" s="12" t="s">
        <v>2914</v>
      </c>
      <c r="B1390" s="8" t="s">
        <v>2915</v>
      </c>
      <c r="C1390" s="12"/>
      <c r="D1390" s="20">
        <f t="shared" si="84"/>
        <v>32.051282051282051</v>
      </c>
      <c r="E1390" s="20">
        <f t="shared" si="85"/>
        <v>67.948717948717956</v>
      </c>
      <c r="F1390" s="14">
        <v>3.12</v>
      </c>
      <c r="G1390" s="15">
        <f t="shared" si="86"/>
        <v>3.12</v>
      </c>
      <c r="H1390" s="8" t="str">
        <f t="shared" si="87"/>
        <v>Yes</v>
      </c>
      <c r="I1390" s="23">
        <v>10</v>
      </c>
      <c r="J1390" s="12" t="s">
        <v>5182</v>
      </c>
    </row>
    <row r="1391" spans="1:10" x14ac:dyDescent="0.4">
      <c r="A1391" s="16" t="s">
        <v>2916</v>
      </c>
      <c r="B1391" s="9" t="s">
        <v>2917</v>
      </c>
      <c r="C1391" s="16"/>
      <c r="D1391" s="21">
        <f t="shared" si="84"/>
        <v>100</v>
      </c>
      <c r="E1391" s="21">
        <f t="shared" si="85"/>
        <v>0</v>
      </c>
      <c r="F1391" s="18">
        <v>1</v>
      </c>
      <c r="G1391" s="19">
        <f t="shared" si="86"/>
        <v>1</v>
      </c>
      <c r="H1391" s="9" t="str">
        <f t="shared" si="87"/>
        <v>No — 0% funding</v>
      </c>
      <c r="I1391" s="22">
        <v>0.1</v>
      </c>
      <c r="J1391" s="16" t="s">
        <v>5183</v>
      </c>
    </row>
    <row r="1392" spans="1:10" x14ac:dyDescent="0.4">
      <c r="A1392" s="16" t="s">
        <v>3665</v>
      </c>
      <c r="B1392" s="9" t="s">
        <v>3666</v>
      </c>
      <c r="C1392" s="16"/>
      <c r="D1392" s="21">
        <f t="shared" si="84"/>
        <v>100</v>
      </c>
      <c r="E1392" s="21">
        <f t="shared" si="85"/>
        <v>0</v>
      </c>
      <c r="F1392" s="18">
        <v>1</v>
      </c>
      <c r="G1392" s="19">
        <f t="shared" si="86"/>
        <v>1</v>
      </c>
      <c r="H1392" s="9" t="str">
        <f t="shared" si="87"/>
        <v>No — 0% funding</v>
      </c>
      <c r="I1392" s="22">
        <v>0.1</v>
      </c>
      <c r="J1392" s="16" t="s">
        <v>5184</v>
      </c>
    </row>
    <row r="1393" spans="1:10" x14ac:dyDescent="0.4">
      <c r="A1393" s="12" t="s">
        <v>2918</v>
      </c>
      <c r="B1393" s="8" t="s">
        <v>2919</v>
      </c>
      <c r="C1393" s="12"/>
      <c r="D1393" s="20">
        <f t="shared" si="84"/>
        <v>40</v>
      </c>
      <c r="E1393" s="20">
        <f t="shared" si="85"/>
        <v>60</v>
      </c>
      <c r="F1393" s="14">
        <v>2.5</v>
      </c>
      <c r="G1393" s="15">
        <f t="shared" si="86"/>
        <v>2.5</v>
      </c>
      <c r="H1393" s="8" t="str">
        <f t="shared" si="87"/>
        <v>Yes</v>
      </c>
      <c r="I1393" s="23">
        <v>1</v>
      </c>
      <c r="J1393" s="12" t="s">
        <v>5185</v>
      </c>
    </row>
    <row r="1394" spans="1:10" x14ac:dyDescent="0.4">
      <c r="A1394" s="12" t="s">
        <v>2920</v>
      </c>
      <c r="B1394" s="8" t="s">
        <v>2921</v>
      </c>
      <c r="C1394" s="12"/>
      <c r="D1394" s="20">
        <f t="shared" si="84"/>
        <v>40</v>
      </c>
      <c r="E1394" s="20">
        <f t="shared" si="85"/>
        <v>60</v>
      </c>
      <c r="F1394" s="14">
        <v>2.5</v>
      </c>
      <c r="G1394" s="15">
        <f t="shared" si="86"/>
        <v>2.5</v>
      </c>
      <c r="H1394" s="8" t="str">
        <f t="shared" si="87"/>
        <v>Yes</v>
      </c>
      <c r="I1394" s="23">
        <v>1</v>
      </c>
      <c r="J1394" s="12" t="s">
        <v>5186</v>
      </c>
    </row>
    <row r="1395" spans="1:10" x14ac:dyDescent="0.4">
      <c r="A1395" s="12" t="s">
        <v>2924</v>
      </c>
      <c r="B1395" s="8" t="s">
        <v>2925</v>
      </c>
      <c r="C1395" s="12"/>
      <c r="D1395" s="20">
        <f t="shared" si="84"/>
        <v>40</v>
      </c>
      <c r="E1395" s="20">
        <f t="shared" si="85"/>
        <v>60</v>
      </c>
      <c r="F1395" s="14">
        <v>2.5</v>
      </c>
      <c r="G1395" s="15">
        <f t="shared" si="86"/>
        <v>2.5</v>
      </c>
      <c r="H1395" s="8" t="str">
        <f t="shared" si="87"/>
        <v>Yes</v>
      </c>
      <c r="I1395" s="23">
        <v>1</v>
      </c>
      <c r="J1395" s="12" t="s">
        <v>5187</v>
      </c>
    </row>
    <row r="1396" spans="1:10" x14ac:dyDescent="0.4">
      <c r="A1396" s="12" t="s">
        <v>2926</v>
      </c>
      <c r="B1396" s="8" t="s">
        <v>2927</v>
      </c>
      <c r="C1396" s="12"/>
      <c r="D1396" s="20">
        <f t="shared" si="84"/>
        <v>40</v>
      </c>
      <c r="E1396" s="20">
        <f t="shared" si="85"/>
        <v>60</v>
      </c>
      <c r="F1396" s="14">
        <v>2.5</v>
      </c>
      <c r="G1396" s="15">
        <f t="shared" si="86"/>
        <v>2.5</v>
      </c>
      <c r="H1396" s="8" t="str">
        <f t="shared" si="87"/>
        <v>Yes</v>
      </c>
      <c r="I1396" s="23">
        <v>1</v>
      </c>
      <c r="J1396" s="12" t="s">
        <v>5188</v>
      </c>
    </row>
    <row r="1397" spans="1:10" x14ac:dyDescent="0.4">
      <c r="A1397" s="12" t="s">
        <v>2928</v>
      </c>
      <c r="B1397" s="8" t="s">
        <v>2929</v>
      </c>
      <c r="C1397" s="12"/>
      <c r="D1397" s="20">
        <f t="shared" si="84"/>
        <v>40</v>
      </c>
      <c r="E1397" s="20">
        <f t="shared" si="85"/>
        <v>60</v>
      </c>
      <c r="F1397" s="14">
        <v>2.5</v>
      </c>
      <c r="G1397" s="15">
        <f t="shared" si="86"/>
        <v>2.5</v>
      </c>
      <c r="H1397" s="8" t="str">
        <f t="shared" si="87"/>
        <v>Yes</v>
      </c>
      <c r="I1397" s="23">
        <v>1</v>
      </c>
      <c r="J1397" s="12" t="s">
        <v>5189</v>
      </c>
    </row>
    <row r="1398" spans="1:10" x14ac:dyDescent="0.4">
      <c r="A1398" s="12" t="s">
        <v>2930</v>
      </c>
      <c r="B1398" s="8" t="s">
        <v>2931</v>
      </c>
      <c r="C1398" s="12"/>
      <c r="D1398" s="20">
        <f t="shared" si="84"/>
        <v>40</v>
      </c>
      <c r="E1398" s="20">
        <f t="shared" si="85"/>
        <v>60</v>
      </c>
      <c r="F1398" s="14">
        <v>2.5</v>
      </c>
      <c r="G1398" s="15">
        <f t="shared" si="86"/>
        <v>2.5</v>
      </c>
      <c r="H1398" s="8" t="str">
        <f t="shared" si="87"/>
        <v>Yes</v>
      </c>
      <c r="I1398" s="23">
        <v>1</v>
      </c>
      <c r="J1398" s="12" t="s">
        <v>5190</v>
      </c>
    </row>
    <row r="1399" spans="1:10" x14ac:dyDescent="0.4">
      <c r="A1399" s="12" t="s">
        <v>2932</v>
      </c>
      <c r="B1399" s="8" t="s">
        <v>2933</v>
      </c>
      <c r="C1399" s="12"/>
      <c r="D1399" s="20">
        <f t="shared" si="84"/>
        <v>40</v>
      </c>
      <c r="E1399" s="20">
        <f t="shared" si="85"/>
        <v>60</v>
      </c>
      <c r="F1399" s="14">
        <v>2.5</v>
      </c>
      <c r="G1399" s="15">
        <f t="shared" si="86"/>
        <v>2.5</v>
      </c>
      <c r="H1399" s="8" t="str">
        <f t="shared" si="87"/>
        <v>Yes</v>
      </c>
      <c r="I1399" s="23">
        <v>1</v>
      </c>
      <c r="J1399" s="12" t="s">
        <v>5191</v>
      </c>
    </row>
    <row r="1400" spans="1:10" x14ac:dyDescent="0.4">
      <c r="A1400" s="12" t="s">
        <v>2936</v>
      </c>
      <c r="B1400" s="8" t="s">
        <v>2937</v>
      </c>
      <c r="C1400" s="12"/>
      <c r="D1400" s="20">
        <f t="shared" si="84"/>
        <v>40</v>
      </c>
      <c r="E1400" s="20">
        <f t="shared" si="85"/>
        <v>60</v>
      </c>
      <c r="F1400" s="14">
        <v>2.5</v>
      </c>
      <c r="G1400" s="15">
        <f t="shared" si="86"/>
        <v>2.5</v>
      </c>
      <c r="H1400" s="8" t="str">
        <f t="shared" si="87"/>
        <v>Yes</v>
      </c>
      <c r="I1400" s="23">
        <v>1</v>
      </c>
      <c r="J1400" s="12" t="s">
        <v>5192</v>
      </c>
    </row>
    <row r="1401" spans="1:10" x14ac:dyDescent="0.4">
      <c r="A1401" s="12" t="s">
        <v>2938</v>
      </c>
      <c r="B1401" s="8" t="s">
        <v>2939</v>
      </c>
      <c r="C1401" s="12"/>
      <c r="D1401" s="20">
        <f t="shared" si="84"/>
        <v>40</v>
      </c>
      <c r="E1401" s="20">
        <f t="shared" si="85"/>
        <v>60</v>
      </c>
      <c r="F1401" s="14">
        <v>2.5</v>
      </c>
      <c r="G1401" s="15">
        <f t="shared" si="86"/>
        <v>2.5</v>
      </c>
      <c r="H1401" s="8" t="str">
        <f t="shared" si="87"/>
        <v>Yes</v>
      </c>
      <c r="I1401" s="23">
        <v>1</v>
      </c>
      <c r="J1401" s="12" t="s">
        <v>5193</v>
      </c>
    </row>
    <row r="1402" spans="1:10" x14ac:dyDescent="0.4">
      <c r="A1402" s="16" t="s">
        <v>2940</v>
      </c>
      <c r="B1402" s="9" t="s">
        <v>2941</v>
      </c>
      <c r="C1402" s="16"/>
      <c r="D1402" s="21">
        <f t="shared" si="84"/>
        <v>100</v>
      </c>
      <c r="E1402" s="21">
        <f t="shared" si="85"/>
        <v>0</v>
      </c>
      <c r="F1402" s="18">
        <v>1</v>
      </c>
      <c r="G1402" s="19">
        <f t="shared" si="86"/>
        <v>1</v>
      </c>
      <c r="H1402" s="9" t="str">
        <f t="shared" si="87"/>
        <v>No — 0% funding</v>
      </c>
      <c r="I1402" s="22">
        <v>0.1</v>
      </c>
      <c r="J1402" s="16" t="s">
        <v>5194</v>
      </c>
    </row>
    <row r="1403" spans="1:10" x14ac:dyDescent="0.4">
      <c r="A1403" s="16" t="s">
        <v>2942</v>
      </c>
      <c r="B1403" s="9" t="s">
        <v>2943</v>
      </c>
      <c r="C1403" s="16"/>
      <c r="D1403" s="21">
        <f t="shared" si="84"/>
        <v>100</v>
      </c>
      <c r="E1403" s="21">
        <f t="shared" si="85"/>
        <v>0</v>
      </c>
      <c r="F1403" s="18">
        <v>1</v>
      </c>
      <c r="G1403" s="19">
        <f t="shared" si="86"/>
        <v>1</v>
      </c>
      <c r="H1403" s="9" t="str">
        <f t="shared" si="87"/>
        <v>No — 0% funding</v>
      </c>
      <c r="I1403" s="22">
        <v>0.1</v>
      </c>
      <c r="J1403" s="16" t="s">
        <v>5195</v>
      </c>
    </row>
    <row r="1404" spans="1:10" x14ac:dyDescent="0.4">
      <c r="A1404" s="16" t="s">
        <v>2946</v>
      </c>
      <c r="B1404" s="9" t="s">
        <v>2947</v>
      </c>
      <c r="C1404" s="16"/>
      <c r="D1404" s="21">
        <f t="shared" si="84"/>
        <v>100</v>
      </c>
      <c r="E1404" s="21">
        <f t="shared" si="85"/>
        <v>0</v>
      </c>
      <c r="F1404" s="18">
        <v>1</v>
      </c>
      <c r="G1404" s="19">
        <f t="shared" si="86"/>
        <v>1</v>
      </c>
      <c r="H1404" s="9" t="str">
        <f t="shared" si="87"/>
        <v>No — 0% funding</v>
      </c>
      <c r="I1404" s="22">
        <v>0.1</v>
      </c>
      <c r="J1404" s="16" t="s">
        <v>5196</v>
      </c>
    </row>
    <row r="1405" spans="1:10" x14ac:dyDescent="0.4">
      <c r="A1405" s="12" t="s">
        <v>2948</v>
      </c>
      <c r="B1405" s="8" t="s">
        <v>2949</v>
      </c>
      <c r="C1405" s="12"/>
      <c r="D1405" s="20">
        <f t="shared" si="84"/>
        <v>40</v>
      </c>
      <c r="E1405" s="20">
        <f t="shared" si="85"/>
        <v>60</v>
      </c>
      <c r="F1405" s="14">
        <v>2.5</v>
      </c>
      <c r="G1405" s="15">
        <f t="shared" si="86"/>
        <v>2.5</v>
      </c>
      <c r="H1405" s="8" t="str">
        <f t="shared" si="87"/>
        <v>Yes</v>
      </c>
      <c r="I1405" s="23">
        <v>1</v>
      </c>
      <c r="J1405" s="12" t="s">
        <v>5197</v>
      </c>
    </row>
    <row r="1406" spans="1:10" x14ac:dyDescent="0.4">
      <c r="A1406" s="16" t="s">
        <v>2950</v>
      </c>
      <c r="B1406" s="9" t="s">
        <v>2951</v>
      </c>
      <c r="C1406" s="16"/>
      <c r="D1406" s="21">
        <f t="shared" si="84"/>
        <v>100</v>
      </c>
      <c r="E1406" s="21">
        <f t="shared" si="85"/>
        <v>0</v>
      </c>
      <c r="F1406" s="18">
        <v>1</v>
      </c>
      <c r="G1406" s="19">
        <f t="shared" si="86"/>
        <v>1</v>
      </c>
      <c r="H1406" s="9" t="str">
        <f t="shared" si="87"/>
        <v>No — 0% funding</v>
      </c>
      <c r="I1406" s="22">
        <v>0.1</v>
      </c>
      <c r="J1406" s="16" t="s">
        <v>5198</v>
      </c>
    </row>
    <row r="1407" spans="1:10" x14ac:dyDescent="0.4">
      <c r="A1407" s="16" t="s">
        <v>2952</v>
      </c>
      <c r="B1407" s="9" t="s">
        <v>2953</v>
      </c>
      <c r="C1407" s="16"/>
      <c r="D1407" s="21">
        <f t="shared" si="84"/>
        <v>100</v>
      </c>
      <c r="E1407" s="21">
        <f t="shared" si="85"/>
        <v>0</v>
      </c>
      <c r="F1407" s="18">
        <v>1</v>
      </c>
      <c r="G1407" s="19">
        <f t="shared" si="86"/>
        <v>1</v>
      </c>
      <c r="H1407" s="9" t="str">
        <f t="shared" si="87"/>
        <v>No — 0% funding</v>
      </c>
      <c r="I1407" s="22">
        <v>0.1</v>
      </c>
      <c r="J1407" s="16" t="s">
        <v>5199</v>
      </c>
    </row>
    <row r="1408" spans="1:10" x14ac:dyDescent="0.4">
      <c r="A1408" s="12" t="s">
        <v>2954</v>
      </c>
      <c r="B1408" s="8" t="s">
        <v>2955</v>
      </c>
      <c r="C1408" s="12"/>
      <c r="D1408" s="20">
        <f t="shared" si="84"/>
        <v>33.222591362126245</v>
      </c>
      <c r="E1408" s="20">
        <f t="shared" si="85"/>
        <v>66.777408637873748</v>
      </c>
      <c r="F1408" s="14">
        <v>3.01</v>
      </c>
      <c r="G1408" s="15">
        <f t="shared" si="86"/>
        <v>3.0100000000000002</v>
      </c>
      <c r="H1408" s="8" t="str">
        <f t="shared" si="87"/>
        <v>Yes</v>
      </c>
      <c r="I1408" s="23">
        <v>5</v>
      </c>
      <c r="J1408" s="12" t="s">
        <v>5200</v>
      </c>
    </row>
    <row r="1409" spans="1:10" x14ac:dyDescent="0.4">
      <c r="A1409" s="12" t="s">
        <v>2956</v>
      </c>
      <c r="B1409" s="8" t="s">
        <v>2957</v>
      </c>
      <c r="C1409" s="12"/>
      <c r="D1409" s="20">
        <f t="shared" si="84"/>
        <v>34.965034965034967</v>
      </c>
      <c r="E1409" s="20">
        <f t="shared" si="85"/>
        <v>65.03496503496504</v>
      </c>
      <c r="F1409" s="14">
        <v>2.86</v>
      </c>
      <c r="G1409" s="15">
        <f t="shared" si="86"/>
        <v>2.86</v>
      </c>
      <c r="H1409" s="8" t="str">
        <f t="shared" si="87"/>
        <v>Yes</v>
      </c>
      <c r="I1409" s="23">
        <v>2</v>
      </c>
      <c r="J1409" s="12" t="s">
        <v>5201</v>
      </c>
    </row>
    <row r="1410" spans="1:10" x14ac:dyDescent="0.4">
      <c r="A1410" s="12" t="s">
        <v>2958</v>
      </c>
      <c r="B1410" s="8" t="s">
        <v>2959</v>
      </c>
      <c r="C1410" s="12"/>
      <c r="D1410" s="20">
        <f t="shared" si="84"/>
        <v>34.965034965034967</v>
      </c>
      <c r="E1410" s="20">
        <f t="shared" si="85"/>
        <v>65.03496503496504</v>
      </c>
      <c r="F1410" s="14">
        <v>2.86</v>
      </c>
      <c r="G1410" s="15">
        <f t="shared" si="86"/>
        <v>2.86</v>
      </c>
      <c r="H1410" s="8" t="str">
        <f t="shared" si="87"/>
        <v>Yes</v>
      </c>
      <c r="I1410" s="23">
        <v>2</v>
      </c>
      <c r="J1410" s="12" t="s">
        <v>5202</v>
      </c>
    </row>
    <row r="1411" spans="1:10" x14ac:dyDescent="0.4">
      <c r="A1411" s="16" t="s">
        <v>2960</v>
      </c>
      <c r="B1411" s="9" t="s">
        <v>2961</v>
      </c>
      <c r="C1411" s="16"/>
      <c r="D1411" s="21">
        <f t="shared" si="84"/>
        <v>100</v>
      </c>
      <c r="E1411" s="21">
        <f t="shared" si="85"/>
        <v>0</v>
      </c>
      <c r="F1411" s="18">
        <v>1</v>
      </c>
      <c r="G1411" s="19">
        <f t="shared" si="86"/>
        <v>1</v>
      </c>
      <c r="H1411" s="9" t="str">
        <f t="shared" si="87"/>
        <v>No — 0% funding</v>
      </c>
      <c r="I1411" s="22">
        <v>0.1</v>
      </c>
      <c r="J1411" s="16" t="s">
        <v>5203</v>
      </c>
    </row>
    <row r="1412" spans="1:10" x14ac:dyDescent="0.4">
      <c r="A1412" s="12" t="s">
        <v>2962</v>
      </c>
      <c r="B1412" s="8" t="s">
        <v>2963</v>
      </c>
      <c r="C1412" s="12"/>
      <c r="D1412" s="20">
        <f t="shared" si="84"/>
        <v>35.971223021582738</v>
      </c>
      <c r="E1412" s="20">
        <f t="shared" si="85"/>
        <v>64.028776978417255</v>
      </c>
      <c r="F1412" s="14">
        <v>2.78</v>
      </c>
      <c r="G1412" s="15">
        <f t="shared" si="86"/>
        <v>2.78</v>
      </c>
      <c r="H1412" s="8" t="str">
        <f t="shared" si="87"/>
        <v>Yes</v>
      </c>
      <c r="I1412" s="23">
        <v>5</v>
      </c>
      <c r="J1412" s="12" t="s">
        <v>5204</v>
      </c>
    </row>
    <row r="1413" spans="1:10" x14ac:dyDescent="0.4">
      <c r="A1413" s="16" t="s">
        <v>2964</v>
      </c>
      <c r="B1413" s="9" t="s">
        <v>2965</v>
      </c>
      <c r="C1413" s="16"/>
      <c r="D1413" s="21">
        <f t="shared" si="84"/>
        <v>100</v>
      </c>
      <c r="E1413" s="21">
        <f t="shared" si="85"/>
        <v>0</v>
      </c>
      <c r="F1413" s="18">
        <v>1</v>
      </c>
      <c r="G1413" s="19">
        <f t="shared" si="86"/>
        <v>1</v>
      </c>
      <c r="H1413" s="9" t="str">
        <f t="shared" si="87"/>
        <v>No — 0% funding</v>
      </c>
      <c r="I1413" s="22">
        <v>0.1</v>
      </c>
      <c r="J1413" s="16" t="s">
        <v>5205</v>
      </c>
    </row>
    <row r="1414" spans="1:10" x14ac:dyDescent="0.4">
      <c r="A1414" s="12" t="s">
        <v>2966</v>
      </c>
      <c r="B1414" s="8" t="s">
        <v>2967</v>
      </c>
      <c r="C1414" s="12"/>
      <c r="D1414" s="20">
        <f t="shared" ref="D1414:D1477" si="88">IFERROR(100/F1414,"")</f>
        <v>38.759689922480618</v>
      </c>
      <c r="E1414" s="20">
        <f t="shared" ref="E1414:E1477" si="89">100-D1414</f>
        <v>61.240310077519382</v>
      </c>
      <c r="F1414" s="14">
        <v>2.58</v>
      </c>
      <c r="G1414" s="15">
        <f t="shared" ref="G1414:G1477" si="90">IFERROR(100/D1414,"")</f>
        <v>2.58</v>
      </c>
      <c r="H1414" s="8" t="str">
        <f t="shared" ref="H1414:H1477" si="91">IF(E1414&gt;0,"Yes","No — 0% funding")</f>
        <v>Yes</v>
      </c>
      <c r="I1414" s="23">
        <v>2</v>
      </c>
      <c r="J1414" s="12" t="s">
        <v>5206</v>
      </c>
    </row>
    <row r="1415" spans="1:10" x14ac:dyDescent="0.4">
      <c r="A1415" s="12" t="s">
        <v>2972</v>
      </c>
      <c r="B1415" s="8" t="s">
        <v>2973</v>
      </c>
      <c r="C1415" s="12"/>
      <c r="D1415" s="20">
        <f t="shared" si="88"/>
        <v>20</v>
      </c>
      <c r="E1415" s="20">
        <f t="shared" si="89"/>
        <v>80</v>
      </c>
      <c r="F1415" s="14">
        <v>5</v>
      </c>
      <c r="G1415" s="15">
        <f t="shared" si="90"/>
        <v>5</v>
      </c>
      <c r="H1415" s="8" t="str">
        <f t="shared" si="91"/>
        <v>Yes</v>
      </c>
      <c r="I1415" s="23">
        <v>1</v>
      </c>
      <c r="J1415" s="12" t="s">
        <v>5207</v>
      </c>
    </row>
    <row r="1416" spans="1:10" x14ac:dyDescent="0.4">
      <c r="A1416" s="12" t="s">
        <v>2974</v>
      </c>
      <c r="B1416" s="8" t="s">
        <v>2975</v>
      </c>
      <c r="C1416" s="12"/>
      <c r="D1416" s="20">
        <f t="shared" si="88"/>
        <v>40</v>
      </c>
      <c r="E1416" s="20">
        <f t="shared" si="89"/>
        <v>60</v>
      </c>
      <c r="F1416" s="14">
        <v>2.5</v>
      </c>
      <c r="G1416" s="15">
        <f t="shared" si="90"/>
        <v>2.5</v>
      </c>
      <c r="H1416" s="8" t="str">
        <f t="shared" si="91"/>
        <v>Yes</v>
      </c>
      <c r="I1416" s="23">
        <v>1</v>
      </c>
      <c r="J1416" s="12" t="s">
        <v>5208</v>
      </c>
    </row>
    <row r="1417" spans="1:10" x14ac:dyDescent="0.4">
      <c r="A1417" s="16" t="s">
        <v>2976</v>
      </c>
      <c r="B1417" s="9" t="s">
        <v>2977</v>
      </c>
      <c r="C1417" s="16"/>
      <c r="D1417" s="21">
        <f t="shared" si="88"/>
        <v>100</v>
      </c>
      <c r="E1417" s="21">
        <f t="shared" si="89"/>
        <v>0</v>
      </c>
      <c r="F1417" s="18">
        <v>1</v>
      </c>
      <c r="G1417" s="19">
        <f t="shared" si="90"/>
        <v>1</v>
      </c>
      <c r="H1417" s="9" t="str">
        <f t="shared" si="91"/>
        <v>No — 0% funding</v>
      </c>
      <c r="I1417" s="22">
        <v>0.1</v>
      </c>
      <c r="J1417" s="16" t="s">
        <v>5209</v>
      </c>
    </row>
    <row r="1418" spans="1:10" x14ac:dyDescent="0.4">
      <c r="A1418" s="12" t="s">
        <v>2980</v>
      </c>
      <c r="B1418" s="8" t="s">
        <v>2981</v>
      </c>
      <c r="C1418" s="12"/>
      <c r="D1418" s="20">
        <f t="shared" si="88"/>
        <v>50</v>
      </c>
      <c r="E1418" s="20">
        <f t="shared" si="89"/>
        <v>50</v>
      </c>
      <c r="F1418" s="14">
        <v>2</v>
      </c>
      <c r="G1418" s="15">
        <f t="shared" si="90"/>
        <v>2</v>
      </c>
      <c r="H1418" s="8" t="str">
        <f t="shared" si="91"/>
        <v>Yes</v>
      </c>
      <c r="I1418" s="23">
        <v>5</v>
      </c>
      <c r="J1418" s="12" t="s">
        <v>5210</v>
      </c>
    </row>
    <row r="1419" spans="1:10" x14ac:dyDescent="0.4">
      <c r="A1419" s="12" t="s">
        <v>2982</v>
      </c>
      <c r="B1419" s="8" t="s">
        <v>2983</v>
      </c>
      <c r="C1419" s="12"/>
      <c r="D1419" s="20">
        <f t="shared" si="88"/>
        <v>40</v>
      </c>
      <c r="E1419" s="20">
        <f t="shared" si="89"/>
        <v>60</v>
      </c>
      <c r="F1419" s="14">
        <v>2.5</v>
      </c>
      <c r="G1419" s="15">
        <f t="shared" si="90"/>
        <v>2.5</v>
      </c>
      <c r="H1419" s="8" t="str">
        <f t="shared" si="91"/>
        <v>Yes</v>
      </c>
      <c r="I1419" s="23">
        <v>1</v>
      </c>
      <c r="J1419" s="12" t="s">
        <v>5211</v>
      </c>
    </row>
    <row r="1420" spans="1:10" x14ac:dyDescent="0.4">
      <c r="A1420" s="16" t="s">
        <v>2984</v>
      </c>
      <c r="B1420" s="9" t="s">
        <v>2985</v>
      </c>
      <c r="C1420" s="16"/>
      <c r="D1420" s="21">
        <f t="shared" si="88"/>
        <v>100</v>
      </c>
      <c r="E1420" s="21">
        <f t="shared" si="89"/>
        <v>0</v>
      </c>
      <c r="F1420" s="18">
        <v>1</v>
      </c>
      <c r="G1420" s="19">
        <f t="shared" si="90"/>
        <v>1</v>
      </c>
      <c r="H1420" s="9" t="str">
        <f t="shared" si="91"/>
        <v>No — 0% funding</v>
      </c>
      <c r="I1420" s="22">
        <v>0.1</v>
      </c>
      <c r="J1420" s="16" t="s">
        <v>5212</v>
      </c>
    </row>
    <row r="1421" spans="1:10" x14ac:dyDescent="0.4">
      <c r="A1421" s="12" t="s">
        <v>2988</v>
      </c>
      <c r="B1421" s="8" t="s">
        <v>2989</v>
      </c>
      <c r="C1421" s="12"/>
      <c r="D1421" s="20">
        <f t="shared" si="88"/>
        <v>20</v>
      </c>
      <c r="E1421" s="20">
        <f t="shared" si="89"/>
        <v>80</v>
      </c>
      <c r="F1421" s="14">
        <v>5</v>
      </c>
      <c r="G1421" s="15">
        <f t="shared" si="90"/>
        <v>5</v>
      </c>
      <c r="H1421" s="8" t="str">
        <f t="shared" si="91"/>
        <v>Yes</v>
      </c>
      <c r="I1421" s="23">
        <v>1</v>
      </c>
      <c r="J1421" s="12" t="s">
        <v>5213</v>
      </c>
    </row>
    <row r="1422" spans="1:10" x14ac:dyDescent="0.4">
      <c r="A1422" s="12" t="s">
        <v>2990</v>
      </c>
      <c r="B1422" s="8" t="s">
        <v>2991</v>
      </c>
      <c r="C1422" s="12"/>
      <c r="D1422" s="20">
        <f t="shared" si="88"/>
        <v>31.645569620253163</v>
      </c>
      <c r="E1422" s="20">
        <f t="shared" si="89"/>
        <v>68.354430379746844</v>
      </c>
      <c r="F1422" s="14">
        <v>3.16</v>
      </c>
      <c r="G1422" s="15">
        <f t="shared" si="90"/>
        <v>3.16</v>
      </c>
      <c r="H1422" s="8" t="str">
        <f t="shared" si="91"/>
        <v>Yes</v>
      </c>
      <c r="I1422" s="23">
        <v>5</v>
      </c>
      <c r="J1422" s="12" t="s">
        <v>5214</v>
      </c>
    </row>
    <row r="1423" spans="1:10" x14ac:dyDescent="0.4">
      <c r="A1423" s="12" t="s">
        <v>2992</v>
      </c>
      <c r="B1423" s="8" t="s">
        <v>2993</v>
      </c>
      <c r="C1423" s="12"/>
      <c r="D1423" s="20">
        <f t="shared" si="88"/>
        <v>40</v>
      </c>
      <c r="E1423" s="20">
        <f t="shared" si="89"/>
        <v>60</v>
      </c>
      <c r="F1423" s="14">
        <v>2.5</v>
      </c>
      <c r="G1423" s="15">
        <f t="shared" si="90"/>
        <v>2.5</v>
      </c>
      <c r="H1423" s="8" t="str">
        <f t="shared" si="91"/>
        <v>Yes</v>
      </c>
      <c r="I1423" s="23">
        <v>1</v>
      </c>
      <c r="J1423" s="12" t="s">
        <v>5215</v>
      </c>
    </row>
    <row r="1424" spans="1:10" x14ac:dyDescent="0.4">
      <c r="A1424" s="12" t="s">
        <v>2994</v>
      </c>
      <c r="B1424" s="8" t="s">
        <v>2995</v>
      </c>
      <c r="C1424" s="12"/>
      <c r="D1424" s="20">
        <f t="shared" si="88"/>
        <v>25</v>
      </c>
      <c r="E1424" s="20">
        <f t="shared" si="89"/>
        <v>75</v>
      </c>
      <c r="F1424" s="14">
        <v>4</v>
      </c>
      <c r="G1424" s="15">
        <f t="shared" si="90"/>
        <v>4</v>
      </c>
      <c r="H1424" s="8" t="str">
        <f t="shared" si="91"/>
        <v>Yes</v>
      </c>
      <c r="I1424" s="23">
        <v>25</v>
      </c>
      <c r="J1424" s="12" t="s">
        <v>5216</v>
      </c>
    </row>
    <row r="1425" spans="1:10" x14ac:dyDescent="0.4">
      <c r="A1425" s="12" t="s">
        <v>2996</v>
      </c>
      <c r="B1425" s="8" t="s">
        <v>2997</v>
      </c>
      <c r="C1425" s="12"/>
      <c r="D1425" s="20">
        <f t="shared" si="88"/>
        <v>40</v>
      </c>
      <c r="E1425" s="20">
        <f t="shared" si="89"/>
        <v>60</v>
      </c>
      <c r="F1425" s="14">
        <v>2.5</v>
      </c>
      <c r="G1425" s="15">
        <f t="shared" si="90"/>
        <v>2.5</v>
      </c>
      <c r="H1425" s="8" t="str">
        <f t="shared" si="91"/>
        <v>Yes</v>
      </c>
      <c r="I1425" s="23">
        <v>1</v>
      </c>
      <c r="J1425" s="12" t="s">
        <v>5217</v>
      </c>
    </row>
    <row r="1426" spans="1:10" x14ac:dyDescent="0.4">
      <c r="A1426" s="12" t="s">
        <v>2998</v>
      </c>
      <c r="B1426" s="8" t="s">
        <v>2999</v>
      </c>
      <c r="C1426" s="12"/>
      <c r="D1426" s="20">
        <f t="shared" si="88"/>
        <v>40</v>
      </c>
      <c r="E1426" s="20">
        <f t="shared" si="89"/>
        <v>60</v>
      </c>
      <c r="F1426" s="14">
        <v>2.5</v>
      </c>
      <c r="G1426" s="15">
        <f t="shared" si="90"/>
        <v>2.5</v>
      </c>
      <c r="H1426" s="8" t="str">
        <f t="shared" si="91"/>
        <v>Yes</v>
      </c>
      <c r="I1426" s="23">
        <v>1</v>
      </c>
      <c r="J1426" s="12" t="s">
        <v>5218</v>
      </c>
    </row>
    <row r="1427" spans="1:10" x14ac:dyDescent="0.4">
      <c r="A1427" s="16" t="s">
        <v>3000</v>
      </c>
      <c r="B1427" s="9" t="s">
        <v>3001</v>
      </c>
      <c r="C1427" s="16"/>
      <c r="D1427" s="21">
        <f t="shared" si="88"/>
        <v>100</v>
      </c>
      <c r="E1427" s="21">
        <f t="shared" si="89"/>
        <v>0</v>
      </c>
      <c r="F1427" s="18">
        <v>1</v>
      </c>
      <c r="G1427" s="19">
        <f t="shared" si="90"/>
        <v>1</v>
      </c>
      <c r="H1427" s="9" t="str">
        <f t="shared" si="91"/>
        <v>No — 0% funding</v>
      </c>
      <c r="I1427" s="22">
        <v>0.1</v>
      </c>
      <c r="J1427" s="16" t="s">
        <v>5219</v>
      </c>
    </row>
    <row r="1428" spans="1:10" x14ac:dyDescent="0.4">
      <c r="A1428" s="12" t="s">
        <v>3002</v>
      </c>
      <c r="B1428" s="8" t="s">
        <v>3003</v>
      </c>
      <c r="C1428" s="12"/>
      <c r="D1428" s="20">
        <f t="shared" si="88"/>
        <v>25</v>
      </c>
      <c r="E1428" s="20">
        <f t="shared" si="89"/>
        <v>75</v>
      </c>
      <c r="F1428" s="14">
        <v>4</v>
      </c>
      <c r="G1428" s="15">
        <f t="shared" si="90"/>
        <v>4</v>
      </c>
      <c r="H1428" s="8" t="str">
        <f t="shared" si="91"/>
        <v>Yes</v>
      </c>
      <c r="I1428" s="23">
        <v>25</v>
      </c>
      <c r="J1428" s="12" t="s">
        <v>5220</v>
      </c>
    </row>
    <row r="1429" spans="1:10" x14ac:dyDescent="0.4">
      <c r="A1429" s="12" t="s">
        <v>3004</v>
      </c>
      <c r="B1429" s="8" t="s">
        <v>3005</v>
      </c>
      <c r="C1429" s="12"/>
      <c r="D1429" s="20">
        <f t="shared" si="88"/>
        <v>37.593984962406012</v>
      </c>
      <c r="E1429" s="20">
        <f t="shared" si="89"/>
        <v>62.406015037593988</v>
      </c>
      <c r="F1429" s="14">
        <v>2.66</v>
      </c>
      <c r="G1429" s="15">
        <f t="shared" si="90"/>
        <v>2.66</v>
      </c>
      <c r="H1429" s="8" t="str">
        <f t="shared" si="91"/>
        <v>Yes</v>
      </c>
      <c r="I1429" s="23">
        <v>10</v>
      </c>
      <c r="J1429" s="12" t="s">
        <v>5221</v>
      </c>
    </row>
    <row r="1430" spans="1:10" x14ac:dyDescent="0.4">
      <c r="A1430" s="16" t="s">
        <v>3006</v>
      </c>
      <c r="B1430" s="9" t="s">
        <v>3007</v>
      </c>
      <c r="C1430" s="16"/>
      <c r="D1430" s="21">
        <f t="shared" si="88"/>
        <v>100</v>
      </c>
      <c r="E1430" s="21">
        <f t="shared" si="89"/>
        <v>0</v>
      </c>
      <c r="F1430" s="18">
        <v>1</v>
      </c>
      <c r="G1430" s="19">
        <f t="shared" si="90"/>
        <v>1</v>
      </c>
      <c r="H1430" s="9" t="str">
        <f t="shared" si="91"/>
        <v>No — 0% funding</v>
      </c>
      <c r="I1430" s="22">
        <v>0.1</v>
      </c>
      <c r="J1430" s="16" t="s">
        <v>5222</v>
      </c>
    </row>
    <row r="1431" spans="1:10" x14ac:dyDescent="0.4">
      <c r="A1431" s="12" t="s">
        <v>3008</v>
      </c>
      <c r="B1431" s="8" t="s">
        <v>3009</v>
      </c>
      <c r="C1431" s="12"/>
      <c r="D1431" s="20">
        <f t="shared" si="88"/>
        <v>33.444816053511701</v>
      </c>
      <c r="E1431" s="20">
        <f t="shared" si="89"/>
        <v>66.555183946488299</v>
      </c>
      <c r="F1431" s="14">
        <v>2.99</v>
      </c>
      <c r="G1431" s="15">
        <f t="shared" si="90"/>
        <v>2.99</v>
      </c>
      <c r="H1431" s="8" t="str">
        <f t="shared" si="91"/>
        <v>Yes</v>
      </c>
      <c r="I1431" s="23">
        <v>10</v>
      </c>
      <c r="J1431" s="12" t="s">
        <v>5223</v>
      </c>
    </row>
    <row r="1432" spans="1:10" x14ac:dyDescent="0.4">
      <c r="A1432" s="16" t="s">
        <v>3012</v>
      </c>
      <c r="B1432" s="9" t="s">
        <v>3013</v>
      </c>
      <c r="C1432" s="16"/>
      <c r="D1432" s="21">
        <f t="shared" si="88"/>
        <v>100</v>
      </c>
      <c r="E1432" s="21">
        <f t="shared" si="89"/>
        <v>0</v>
      </c>
      <c r="F1432" s="18">
        <v>1</v>
      </c>
      <c r="G1432" s="19">
        <f t="shared" si="90"/>
        <v>1</v>
      </c>
      <c r="H1432" s="9" t="str">
        <f t="shared" si="91"/>
        <v>No — 0% funding</v>
      </c>
      <c r="I1432" s="22">
        <v>0.1</v>
      </c>
      <c r="J1432" s="16" t="s">
        <v>5224</v>
      </c>
    </row>
    <row r="1433" spans="1:10" x14ac:dyDescent="0.4">
      <c r="A1433" s="12" t="s">
        <v>3014</v>
      </c>
      <c r="B1433" s="8" t="s">
        <v>3015</v>
      </c>
      <c r="C1433" s="12"/>
      <c r="D1433" s="20">
        <f t="shared" si="88"/>
        <v>40</v>
      </c>
      <c r="E1433" s="20">
        <f t="shared" si="89"/>
        <v>60</v>
      </c>
      <c r="F1433" s="14">
        <v>2.5</v>
      </c>
      <c r="G1433" s="15">
        <f t="shared" si="90"/>
        <v>2.5</v>
      </c>
      <c r="H1433" s="8" t="str">
        <f t="shared" si="91"/>
        <v>Yes</v>
      </c>
      <c r="I1433" s="23">
        <v>1</v>
      </c>
      <c r="J1433" s="12" t="s">
        <v>5225</v>
      </c>
    </row>
    <row r="1434" spans="1:10" x14ac:dyDescent="0.4">
      <c r="A1434" s="12" t="s">
        <v>3016</v>
      </c>
      <c r="B1434" s="8" t="s">
        <v>3017</v>
      </c>
      <c r="C1434" s="12"/>
      <c r="D1434" s="20">
        <f t="shared" si="88"/>
        <v>40.983606557377051</v>
      </c>
      <c r="E1434" s="20">
        <f t="shared" si="89"/>
        <v>59.016393442622949</v>
      </c>
      <c r="F1434" s="14">
        <v>2.44</v>
      </c>
      <c r="G1434" s="15">
        <f t="shared" si="90"/>
        <v>2.44</v>
      </c>
      <c r="H1434" s="8" t="str">
        <f t="shared" si="91"/>
        <v>Yes</v>
      </c>
      <c r="I1434" s="23">
        <v>1</v>
      </c>
      <c r="J1434" s="12" t="s">
        <v>5226</v>
      </c>
    </row>
    <row r="1435" spans="1:10" x14ac:dyDescent="0.4">
      <c r="A1435" s="16" t="s">
        <v>3018</v>
      </c>
      <c r="B1435" s="9" t="s">
        <v>3019</v>
      </c>
      <c r="C1435" s="16"/>
      <c r="D1435" s="21">
        <f t="shared" si="88"/>
        <v>100</v>
      </c>
      <c r="E1435" s="21">
        <f t="shared" si="89"/>
        <v>0</v>
      </c>
      <c r="F1435" s="18">
        <v>1</v>
      </c>
      <c r="G1435" s="19">
        <f t="shared" si="90"/>
        <v>1</v>
      </c>
      <c r="H1435" s="9" t="str">
        <f t="shared" si="91"/>
        <v>No — 0% funding</v>
      </c>
      <c r="I1435" s="22">
        <v>0.1</v>
      </c>
      <c r="J1435" s="16" t="s">
        <v>5227</v>
      </c>
    </row>
    <row r="1436" spans="1:10" x14ac:dyDescent="0.4">
      <c r="A1436" s="16" t="s">
        <v>3020</v>
      </c>
      <c r="B1436" s="9" t="s">
        <v>3021</v>
      </c>
      <c r="C1436" s="16"/>
      <c r="D1436" s="21">
        <f t="shared" si="88"/>
        <v>100</v>
      </c>
      <c r="E1436" s="21">
        <f t="shared" si="89"/>
        <v>0</v>
      </c>
      <c r="F1436" s="18">
        <v>1</v>
      </c>
      <c r="G1436" s="19">
        <f t="shared" si="90"/>
        <v>1</v>
      </c>
      <c r="H1436" s="9" t="str">
        <f t="shared" si="91"/>
        <v>No — 0% funding</v>
      </c>
      <c r="I1436" s="22">
        <v>0.1</v>
      </c>
      <c r="J1436" s="16" t="s">
        <v>5228</v>
      </c>
    </row>
    <row r="1437" spans="1:10" x14ac:dyDescent="0.4">
      <c r="A1437" s="16" t="s">
        <v>3022</v>
      </c>
      <c r="B1437" s="9" t="s">
        <v>3023</v>
      </c>
      <c r="C1437" s="16"/>
      <c r="D1437" s="21">
        <f t="shared" si="88"/>
        <v>100</v>
      </c>
      <c r="E1437" s="21">
        <f t="shared" si="89"/>
        <v>0</v>
      </c>
      <c r="F1437" s="18">
        <v>1</v>
      </c>
      <c r="G1437" s="19">
        <f t="shared" si="90"/>
        <v>1</v>
      </c>
      <c r="H1437" s="9" t="str">
        <f t="shared" si="91"/>
        <v>No — 0% funding</v>
      </c>
      <c r="I1437" s="22">
        <v>0.1</v>
      </c>
      <c r="J1437" s="16" t="s">
        <v>5229</v>
      </c>
    </row>
    <row r="1438" spans="1:10" x14ac:dyDescent="0.4">
      <c r="A1438" s="12" t="s">
        <v>3024</v>
      </c>
      <c r="B1438" s="8" t="s">
        <v>3025</v>
      </c>
      <c r="C1438" s="12"/>
      <c r="D1438" s="20">
        <f t="shared" si="88"/>
        <v>40</v>
      </c>
      <c r="E1438" s="20">
        <f t="shared" si="89"/>
        <v>60</v>
      </c>
      <c r="F1438" s="14">
        <v>2.5</v>
      </c>
      <c r="G1438" s="15">
        <f t="shared" si="90"/>
        <v>2.5</v>
      </c>
      <c r="H1438" s="8" t="str">
        <f t="shared" si="91"/>
        <v>Yes</v>
      </c>
      <c r="I1438" s="23">
        <v>1</v>
      </c>
      <c r="J1438" s="12" t="s">
        <v>5230</v>
      </c>
    </row>
    <row r="1439" spans="1:10" x14ac:dyDescent="0.4">
      <c r="A1439" s="12" t="s">
        <v>3026</v>
      </c>
      <c r="B1439" s="8" t="s">
        <v>3027</v>
      </c>
      <c r="C1439" s="12"/>
      <c r="D1439" s="20">
        <f t="shared" si="88"/>
        <v>40</v>
      </c>
      <c r="E1439" s="20">
        <f t="shared" si="89"/>
        <v>60</v>
      </c>
      <c r="F1439" s="14">
        <v>2.5</v>
      </c>
      <c r="G1439" s="15">
        <f t="shared" si="90"/>
        <v>2.5</v>
      </c>
      <c r="H1439" s="8" t="str">
        <f t="shared" si="91"/>
        <v>Yes</v>
      </c>
      <c r="I1439" s="23">
        <v>1</v>
      </c>
      <c r="J1439" s="12" t="s">
        <v>5231</v>
      </c>
    </row>
    <row r="1440" spans="1:10" x14ac:dyDescent="0.4">
      <c r="A1440" s="16" t="s">
        <v>3028</v>
      </c>
      <c r="B1440" s="9" t="s">
        <v>3029</v>
      </c>
      <c r="C1440" s="16"/>
      <c r="D1440" s="21">
        <f t="shared" si="88"/>
        <v>100</v>
      </c>
      <c r="E1440" s="21">
        <f t="shared" si="89"/>
        <v>0</v>
      </c>
      <c r="F1440" s="18">
        <v>1</v>
      </c>
      <c r="G1440" s="19">
        <f t="shared" si="90"/>
        <v>1</v>
      </c>
      <c r="H1440" s="9" t="str">
        <f t="shared" si="91"/>
        <v>No — 0% funding</v>
      </c>
      <c r="I1440" s="22">
        <v>0.1</v>
      </c>
      <c r="J1440" s="16" t="s">
        <v>5232</v>
      </c>
    </row>
    <row r="1441" spans="1:10" x14ac:dyDescent="0.4">
      <c r="A1441" s="16" t="s">
        <v>3030</v>
      </c>
      <c r="B1441" s="9" t="s">
        <v>3031</v>
      </c>
      <c r="C1441" s="16"/>
      <c r="D1441" s="21">
        <f t="shared" si="88"/>
        <v>100</v>
      </c>
      <c r="E1441" s="21">
        <f t="shared" si="89"/>
        <v>0</v>
      </c>
      <c r="F1441" s="18">
        <v>1</v>
      </c>
      <c r="G1441" s="19">
        <f t="shared" si="90"/>
        <v>1</v>
      </c>
      <c r="H1441" s="9" t="str">
        <f t="shared" si="91"/>
        <v>No — 0% funding</v>
      </c>
      <c r="I1441" s="22">
        <v>0.1</v>
      </c>
      <c r="J1441" s="16" t="s">
        <v>5233</v>
      </c>
    </row>
    <row r="1442" spans="1:10" x14ac:dyDescent="0.4">
      <c r="A1442" s="12" t="s">
        <v>3032</v>
      </c>
      <c r="B1442" s="8" t="s">
        <v>3033</v>
      </c>
      <c r="C1442" s="12"/>
      <c r="D1442" s="20">
        <f t="shared" si="88"/>
        <v>22.831050228310502</v>
      </c>
      <c r="E1442" s="20">
        <f t="shared" si="89"/>
        <v>77.168949771689498</v>
      </c>
      <c r="F1442" s="14">
        <v>4.38</v>
      </c>
      <c r="G1442" s="15">
        <f t="shared" si="90"/>
        <v>4.38</v>
      </c>
      <c r="H1442" s="8" t="str">
        <f t="shared" si="91"/>
        <v>Yes</v>
      </c>
      <c r="I1442" s="23">
        <v>50</v>
      </c>
      <c r="J1442" s="12" t="s">
        <v>5234</v>
      </c>
    </row>
    <row r="1443" spans="1:10" x14ac:dyDescent="0.4">
      <c r="A1443" s="16" t="s">
        <v>3034</v>
      </c>
      <c r="B1443" s="9" t="s">
        <v>3035</v>
      </c>
      <c r="C1443" s="16"/>
      <c r="D1443" s="21">
        <f t="shared" si="88"/>
        <v>100</v>
      </c>
      <c r="E1443" s="21">
        <f t="shared" si="89"/>
        <v>0</v>
      </c>
      <c r="F1443" s="18">
        <v>1</v>
      </c>
      <c r="G1443" s="19">
        <f t="shared" si="90"/>
        <v>1</v>
      </c>
      <c r="H1443" s="9" t="str">
        <f t="shared" si="91"/>
        <v>No — 0% funding</v>
      </c>
      <c r="I1443" s="22">
        <v>0.1</v>
      </c>
      <c r="J1443" s="16" t="s">
        <v>5235</v>
      </c>
    </row>
    <row r="1444" spans="1:10" x14ac:dyDescent="0.4">
      <c r="A1444" s="16" t="s">
        <v>3036</v>
      </c>
      <c r="B1444" s="9" t="s">
        <v>3037</v>
      </c>
      <c r="C1444" s="16"/>
      <c r="D1444" s="21">
        <f t="shared" si="88"/>
        <v>100</v>
      </c>
      <c r="E1444" s="21">
        <f t="shared" si="89"/>
        <v>0</v>
      </c>
      <c r="F1444" s="18">
        <v>1</v>
      </c>
      <c r="G1444" s="19">
        <f t="shared" si="90"/>
        <v>1</v>
      </c>
      <c r="H1444" s="9" t="str">
        <f t="shared" si="91"/>
        <v>No — 0% funding</v>
      </c>
      <c r="I1444" s="22">
        <v>0.1</v>
      </c>
      <c r="J1444" s="16" t="s">
        <v>5236</v>
      </c>
    </row>
    <row r="1445" spans="1:10" x14ac:dyDescent="0.4">
      <c r="A1445" s="12" t="s">
        <v>3042</v>
      </c>
      <c r="B1445" s="8" t="s">
        <v>3043</v>
      </c>
      <c r="C1445" s="12"/>
      <c r="D1445" s="20">
        <f t="shared" si="88"/>
        <v>40</v>
      </c>
      <c r="E1445" s="20">
        <f t="shared" si="89"/>
        <v>60</v>
      </c>
      <c r="F1445" s="14">
        <v>2.5</v>
      </c>
      <c r="G1445" s="15">
        <f t="shared" si="90"/>
        <v>2.5</v>
      </c>
      <c r="H1445" s="8" t="str">
        <f t="shared" si="91"/>
        <v>Yes</v>
      </c>
      <c r="I1445" s="23">
        <v>1</v>
      </c>
      <c r="J1445" s="12" t="s">
        <v>5237</v>
      </c>
    </row>
    <row r="1446" spans="1:10" x14ac:dyDescent="0.4">
      <c r="A1446" s="16" t="s">
        <v>3044</v>
      </c>
      <c r="B1446" s="9" t="s">
        <v>3045</v>
      </c>
      <c r="C1446" s="16"/>
      <c r="D1446" s="21">
        <f t="shared" si="88"/>
        <v>100</v>
      </c>
      <c r="E1446" s="21">
        <f t="shared" si="89"/>
        <v>0</v>
      </c>
      <c r="F1446" s="18">
        <v>1</v>
      </c>
      <c r="G1446" s="19">
        <f t="shared" si="90"/>
        <v>1</v>
      </c>
      <c r="H1446" s="9" t="str">
        <f t="shared" si="91"/>
        <v>No — 0% funding</v>
      </c>
      <c r="I1446" s="22">
        <v>0.1</v>
      </c>
      <c r="J1446" s="16" t="s">
        <v>5238</v>
      </c>
    </row>
    <row r="1447" spans="1:10" x14ac:dyDescent="0.4">
      <c r="A1447" s="16" t="s">
        <v>3046</v>
      </c>
      <c r="B1447" s="9" t="s">
        <v>3047</v>
      </c>
      <c r="C1447" s="16"/>
      <c r="D1447" s="21">
        <f t="shared" si="88"/>
        <v>100</v>
      </c>
      <c r="E1447" s="21">
        <f t="shared" si="89"/>
        <v>0</v>
      </c>
      <c r="F1447" s="18">
        <v>1</v>
      </c>
      <c r="G1447" s="19">
        <f t="shared" si="90"/>
        <v>1</v>
      </c>
      <c r="H1447" s="9" t="str">
        <f t="shared" si="91"/>
        <v>No — 0% funding</v>
      </c>
      <c r="I1447" s="22">
        <v>0.1</v>
      </c>
      <c r="J1447" s="16" t="s">
        <v>5239</v>
      </c>
    </row>
    <row r="1448" spans="1:10" x14ac:dyDescent="0.4">
      <c r="A1448" s="12" t="s">
        <v>3048</v>
      </c>
      <c r="B1448" s="8" t="s">
        <v>3049</v>
      </c>
      <c r="C1448" s="12"/>
      <c r="D1448" s="20">
        <f t="shared" si="88"/>
        <v>33.670033670033668</v>
      </c>
      <c r="E1448" s="20">
        <f t="shared" si="89"/>
        <v>66.329966329966339</v>
      </c>
      <c r="F1448" s="14">
        <v>2.97</v>
      </c>
      <c r="G1448" s="15">
        <f t="shared" si="90"/>
        <v>2.97</v>
      </c>
      <c r="H1448" s="8" t="str">
        <f t="shared" si="91"/>
        <v>Yes</v>
      </c>
      <c r="I1448" s="23">
        <v>10</v>
      </c>
      <c r="J1448" s="12" t="s">
        <v>5240</v>
      </c>
    </row>
    <row r="1449" spans="1:10" x14ac:dyDescent="0.4">
      <c r="A1449" s="12" t="s">
        <v>3050</v>
      </c>
      <c r="B1449" s="8" t="s">
        <v>3051</v>
      </c>
      <c r="C1449" s="12"/>
      <c r="D1449" s="20">
        <f t="shared" si="88"/>
        <v>34.965034965034967</v>
      </c>
      <c r="E1449" s="20">
        <f t="shared" si="89"/>
        <v>65.03496503496504</v>
      </c>
      <c r="F1449" s="14">
        <v>2.86</v>
      </c>
      <c r="G1449" s="15">
        <f t="shared" si="90"/>
        <v>2.86</v>
      </c>
      <c r="H1449" s="8" t="str">
        <f t="shared" si="91"/>
        <v>Yes</v>
      </c>
      <c r="I1449" s="23">
        <v>2</v>
      </c>
      <c r="J1449" s="12" t="s">
        <v>5241</v>
      </c>
    </row>
    <row r="1450" spans="1:10" x14ac:dyDescent="0.4">
      <c r="A1450" s="12" t="s">
        <v>3052</v>
      </c>
      <c r="B1450" s="8" t="s">
        <v>3053</v>
      </c>
      <c r="C1450" s="12"/>
      <c r="D1450" s="20">
        <f t="shared" si="88"/>
        <v>30.03003003003003</v>
      </c>
      <c r="E1450" s="20">
        <f t="shared" si="89"/>
        <v>69.969969969969966</v>
      </c>
      <c r="F1450" s="14">
        <v>3.33</v>
      </c>
      <c r="G1450" s="15">
        <f t="shared" si="90"/>
        <v>3.33</v>
      </c>
      <c r="H1450" s="8" t="str">
        <f t="shared" si="91"/>
        <v>Yes</v>
      </c>
      <c r="I1450" s="23">
        <v>10</v>
      </c>
      <c r="J1450" s="12" t="s">
        <v>5242</v>
      </c>
    </row>
    <row r="1451" spans="1:10" x14ac:dyDescent="0.4">
      <c r="A1451" s="16" t="s">
        <v>3054</v>
      </c>
      <c r="B1451" s="9" t="s">
        <v>3055</v>
      </c>
      <c r="C1451" s="16"/>
      <c r="D1451" s="21">
        <f t="shared" si="88"/>
        <v>100</v>
      </c>
      <c r="E1451" s="21">
        <f t="shared" si="89"/>
        <v>0</v>
      </c>
      <c r="F1451" s="18">
        <v>1</v>
      </c>
      <c r="G1451" s="19">
        <f t="shared" si="90"/>
        <v>1</v>
      </c>
      <c r="H1451" s="9" t="str">
        <f t="shared" si="91"/>
        <v>No — 0% funding</v>
      </c>
      <c r="I1451" s="22">
        <v>0.1</v>
      </c>
      <c r="J1451" s="16" t="s">
        <v>5243</v>
      </c>
    </row>
    <row r="1452" spans="1:10" x14ac:dyDescent="0.4">
      <c r="A1452" s="16" t="s">
        <v>3056</v>
      </c>
      <c r="B1452" s="9" t="s">
        <v>3057</v>
      </c>
      <c r="C1452" s="16"/>
      <c r="D1452" s="21">
        <f t="shared" si="88"/>
        <v>100</v>
      </c>
      <c r="E1452" s="21">
        <f t="shared" si="89"/>
        <v>0</v>
      </c>
      <c r="F1452" s="18">
        <v>1</v>
      </c>
      <c r="G1452" s="19">
        <f t="shared" si="90"/>
        <v>1</v>
      </c>
      <c r="H1452" s="9" t="str">
        <f t="shared" si="91"/>
        <v>No — 0% funding</v>
      </c>
      <c r="I1452" s="22">
        <v>0.1</v>
      </c>
      <c r="J1452" s="16" t="s">
        <v>5244</v>
      </c>
    </row>
    <row r="1453" spans="1:10" x14ac:dyDescent="0.4">
      <c r="A1453" s="16" t="s">
        <v>3058</v>
      </c>
      <c r="B1453" s="9" t="s">
        <v>3059</v>
      </c>
      <c r="C1453" s="16"/>
      <c r="D1453" s="21">
        <f t="shared" si="88"/>
        <v>100</v>
      </c>
      <c r="E1453" s="21">
        <f t="shared" si="89"/>
        <v>0</v>
      </c>
      <c r="F1453" s="18">
        <v>1</v>
      </c>
      <c r="G1453" s="19">
        <f t="shared" si="90"/>
        <v>1</v>
      </c>
      <c r="H1453" s="9" t="str">
        <f t="shared" si="91"/>
        <v>No — 0% funding</v>
      </c>
      <c r="I1453" s="22">
        <v>0.1</v>
      </c>
      <c r="J1453" s="16" t="s">
        <v>5245</v>
      </c>
    </row>
    <row r="1454" spans="1:10" x14ac:dyDescent="0.4">
      <c r="A1454" s="12" t="s">
        <v>3060</v>
      </c>
      <c r="B1454" s="8" t="s">
        <v>3061</v>
      </c>
      <c r="C1454" s="12"/>
      <c r="D1454" s="20">
        <f t="shared" si="88"/>
        <v>40</v>
      </c>
      <c r="E1454" s="20">
        <f t="shared" si="89"/>
        <v>60</v>
      </c>
      <c r="F1454" s="14">
        <v>2.5</v>
      </c>
      <c r="G1454" s="15">
        <f t="shared" si="90"/>
        <v>2.5</v>
      </c>
      <c r="H1454" s="8" t="str">
        <f t="shared" si="91"/>
        <v>Yes</v>
      </c>
      <c r="I1454" s="23">
        <v>1</v>
      </c>
      <c r="J1454" s="12" t="s">
        <v>5246</v>
      </c>
    </row>
    <row r="1455" spans="1:10" x14ac:dyDescent="0.4">
      <c r="A1455" s="12" t="s">
        <v>3062</v>
      </c>
      <c r="B1455" s="8" t="s">
        <v>3063</v>
      </c>
      <c r="C1455" s="12"/>
      <c r="D1455" s="20">
        <f t="shared" si="88"/>
        <v>40</v>
      </c>
      <c r="E1455" s="20">
        <f t="shared" si="89"/>
        <v>60</v>
      </c>
      <c r="F1455" s="14">
        <v>2.5</v>
      </c>
      <c r="G1455" s="15">
        <f t="shared" si="90"/>
        <v>2.5</v>
      </c>
      <c r="H1455" s="8" t="str">
        <f t="shared" si="91"/>
        <v>Yes</v>
      </c>
      <c r="I1455" s="23">
        <v>1</v>
      </c>
      <c r="J1455" s="12" t="s">
        <v>5247</v>
      </c>
    </row>
    <row r="1456" spans="1:10" x14ac:dyDescent="0.4">
      <c r="A1456" s="12" t="s">
        <v>3064</v>
      </c>
      <c r="B1456" s="8" t="s">
        <v>3065</v>
      </c>
      <c r="C1456" s="12"/>
      <c r="D1456" s="20">
        <f t="shared" si="88"/>
        <v>40</v>
      </c>
      <c r="E1456" s="20">
        <f t="shared" si="89"/>
        <v>60</v>
      </c>
      <c r="F1456" s="14">
        <v>2.5</v>
      </c>
      <c r="G1456" s="15">
        <f t="shared" si="90"/>
        <v>2.5</v>
      </c>
      <c r="H1456" s="8" t="str">
        <f t="shared" si="91"/>
        <v>Yes</v>
      </c>
      <c r="I1456" s="23">
        <v>1</v>
      </c>
      <c r="J1456" s="12" t="s">
        <v>5248</v>
      </c>
    </row>
    <row r="1457" spans="1:10" x14ac:dyDescent="0.4">
      <c r="A1457" s="12" t="s">
        <v>3066</v>
      </c>
      <c r="B1457" s="8" t="s">
        <v>3067</v>
      </c>
      <c r="C1457" s="12"/>
      <c r="D1457" s="20">
        <f t="shared" si="88"/>
        <v>32.573289902280131</v>
      </c>
      <c r="E1457" s="20">
        <f t="shared" si="89"/>
        <v>67.426710097719877</v>
      </c>
      <c r="F1457" s="14">
        <v>3.07</v>
      </c>
      <c r="G1457" s="15">
        <f t="shared" si="90"/>
        <v>3.07</v>
      </c>
      <c r="H1457" s="8" t="str">
        <f t="shared" si="91"/>
        <v>Yes</v>
      </c>
      <c r="I1457" s="23">
        <v>5</v>
      </c>
      <c r="J1457" s="12" t="s">
        <v>5249</v>
      </c>
    </row>
    <row r="1458" spans="1:10" x14ac:dyDescent="0.4">
      <c r="A1458" s="12" t="s">
        <v>3068</v>
      </c>
      <c r="B1458" s="8" t="s">
        <v>3069</v>
      </c>
      <c r="C1458" s="12"/>
      <c r="D1458" s="20">
        <f t="shared" si="88"/>
        <v>34.965034965034967</v>
      </c>
      <c r="E1458" s="20">
        <f t="shared" si="89"/>
        <v>65.03496503496504</v>
      </c>
      <c r="F1458" s="14">
        <v>2.86</v>
      </c>
      <c r="G1458" s="15">
        <f t="shared" si="90"/>
        <v>2.86</v>
      </c>
      <c r="H1458" s="8" t="str">
        <f t="shared" si="91"/>
        <v>Yes</v>
      </c>
      <c r="I1458" s="23">
        <v>2</v>
      </c>
      <c r="J1458" s="12" t="s">
        <v>5250</v>
      </c>
    </row>
    <row r="1459" spans="1:10" x14ac:dyDescent="0.4">
      <c r="A1459" s="12" t="s">
        <v>3070</v>
      </c>
      <c r="B1459" s="8" t="s">
        <v>3071</v>
      </c>
      <c r="C1459" s="12"/>
      <c r="D1459" s="20">
        <f t="shared" si="88"/>
        <v>35.714285714285715</v>
      </c>
      <c r="E1459" s="20">
        <f t="shared" si="89"/>
        <v>64.285714285714278</v>
      </c>
      <c r="F1459" s="14">
        <v>2.8</v>
      </c>
      <c r="G1459" s="15">
        <f t="shared" si="90"/>
        <v>2.8</v>
      </c>
      <c r="H1459" s="8" t="str">
        <f t="shared" si="91"/>
        <v>Yes</v>
      </c>
      <c r="I1459" s="23">
        <v>2</v>
      </c>
      <c r="J1459" s="12" t="s">
        <v>5251</v>
      </c>
    </row>
    <row r="1460" spans="1:10" x14ac:dyDescent="0.4">
      <c r="A1460" s="16" t="s">
        <v>3072</v>
      </c>
      <c r="B1460" s="9" t="s">
        <v>3073</v>
      </c>
      <c r="C1460" s="16"/>
      <c r="D1460" s="21">
        <f t="shared" si="88"/>
        <v>100</v>
      </c>
      <c r="E1460" s="21">
        <f t="shared" si="89"/>
        <v>0</v>
      </c>
      <c r="F1460" s="18">
        <v>1</v>
      </c>
      <c r="G1460" s="19">
        <f t="shared" si="90"/>
        <v>1</v>
      </c>
      <c r="H1460" s="9" t="str">
        <f t="shared" si="91"/>
        <v>No — 0% funding</v>
      </c>
      <c r="I1460" s="22">
        <v>0.1</v>
      </c>
      <c r="J1460" s="16" t="s">
        <v>5252</v>
      </c>
    </row>
    <row r="1461" spans="1:10" x14ac:dyDescent="0.4">
      <c r="A1461" s="12" t="s">
        <v>3074</v>
      </c>
      <c r="B1461" s="8" t="s">
        <v>3075</v>
      </c>
      <c r="C1461" s="12"/>
      <c r="D1461" s="20">
        <f t="shared" si="88"/>
        <v>34.965034965034967</v>
      </c>
      <c r="E1461" s="20">
        <f t="shared" si="89"/>
        <v>65.03496503496504</v>
      </c>
      <c r="F1461" s="14">
        <v>2.86</v>
      </c>
      <c r="G1461" s="15">
        <f t="shared" si="90"/>
        <v>2.86</v>
      </c>
      <c r="H1461" s="8" t="str">
        <f t="shared" si="91"/>
        <v>Yes</v>
      </c>
      <c r="I1461" s="23">
        <v>2</v>
      </c>
      <c r="J1461" s="12" t="s">
        <v>5253</v>
      </c>
    </row>
    <row r="1462" spans="1:10" x14ac:dyDescent="0.4">
      <c r="A1462" s="12" t="s">
        <v>3076</v>
      </c>
      <c r="B1462" s="8" t="s">
        <v>3077</v>
      </c>
      <c r="C1462" s="12"/>
      <c r="D1462" s="20">
        <f t="shared" si="88"/>
        <v>40</v>
      </c>
      <c r="E1462" s="20">
        <f t="shared" si="89"/>
        <v>60</v>
      </c>
      <c r="F1462" s="14">
        <v>2.5</v>
      </c>
      <c r="G1462" s="15">
        <f t="shared" si="90"/>
        <v>2.5</v>
      </c>
      <c r="H1462" s="8" t="str">
        <f t="shared" si="91"/>
        <v>Yes</v>
      </c>
      <c r="I1462" s="23">
        <v>1</v>
      </c>
      <c r="J1462" s="12" t="s">
        <v>5254</v>
      </c>
    </row>
    <row r="1463" spans="1:10" x14ac:dyDescent="0.4">
      <c r="A1463" s="12" t="s">
        <v>3080</v>
      </c>
      <c r="B1463" s="8" t="s">
        <v>3081</v>
      </c>
      <c r="C1463" s="12"/>
      <c r="D1463" s="20">
        <f t="shared" si="88"/>
        <v>40</v>
      </c>
      <c r="E1463" s="20">
        <f t="shared" si="89"/>
        <v>60</v>
      </c>
      <c r="F1463" s="14">
        <v>2.5</v>
      </c>
      <c r="G1463" s="15">
        <f t="shared" si="90"/>
        <v>2.5</v>
      </c>
      <c r="H1463" s="8" t="str">
        <f t="shared" si="91"/>
        <v>Yes</v>
      </c>
      <c r="I1463" s="23">
        <v>1</v>
      </c>
      <c r="J1463" s="12" t="s">
        <v>5255</v>
      </c>
    </row>
    <row r="1464" spans="1:10" x14ac:dyDescent="0.4">
      <c r="A1464" s="12" t="s">
        <v>3082</v>
      </c>
      <c r="B1464" s="8" t="s">
        <v>3083</v>
      </c>
      <c r="C1464" s="12"/>
      <c r="D1464" s="20">
        <f t="shared" si="88"/>
        <v>32.679738562091501</v>
      </c>
      <c r="E1464" s="20">
        <f t="shared" si="89"/>
        <v>67.320261437908499</v>
      </c>
      <c r="F1464" s="14">
        <v>3.06</v>
      </c>
      <c r="G1464" s="15">
        <f t="shared" si="90"/>
        <v>3.06</v>
      </c>
      <c r="H1464" s="8" t="str">
        <f t="shared" si="91"/>
        <v>Yes</v>
      </c>
      <c r="I1464" s="23">
        <v>5</v>
      </c>
      <c r="J1464" s="12" t="s">
        <v>5256</v>
      </c>
    </row>
    <row r="1465" spans="1:10" x14ac:dyDescent="0.4">
      <c r="A1465" s="16" t="s">
        <v>3084</v>
      </c>
      <c r="B1465" s="9" t="s">
        <v>3085</v>
      </c>
      <c r="C1465" s="16"/>
      <c r="D1465" s="21">
        <f t="shared" si="88"/>
        <v>100</v>
      </c>
      <c r="E1465" s="21">
        <f t="shared" si="89"/>
        <v>0</v>
      </c>
      <c r="F1465" s="18">
        <v>1</v>
      </c>
      <c r="G1465" s="19">
        <f t="shared" si="90"/>
        <v>1</v>
      </c>
      <c r="H1465" s="9" t="str">
        <f t="shared" si="91"/>
        <v>No — 0% funding</v>
      </c>
      <c r="I1465" s="22">
        <v>0.1</v>
      </c>
      <c r="J1465" s="16" t="s">
        <v>5257</v>
      </c>
    </row>
    <row r="1466" spans="1:10" x14ac:dyDescent="0.4">
      <c r="A1466" s="16" t="s">
        <v>3086</v>
      </c>
      <c r="B1466" s="9" t="s">
        <v>3087</v>
      </c>
      <c r="C1466" s="16"/>
      <c r="D1466" s="21">
        <f t="shared" si="88"/>
        <v>100</v>
      </c>
      <c r="E1466" s="21">
        <f t="shared" si="89"/>
        <v>0</v>
      </c>
      <c r="F1466" s="18">
        <v>1</v>
      </c>
      <c r="G1466" s="19">
        <f t="shared" si="90"/>
        <v>1</v>
      </c>
      <c r="H1466" s="9" t="str">
        <f t="shared" si="91"/>
        <v>No — 0% funding</v>
      </c>
      <c r="I1466" s="22">
        <v>0.1</v>
      </c>
      <c r="J1466" s="16" t="s">
        <v>5258</v>
      </c>
    </row>
    <row r="1467" spans="1:10" x14ac:dyDescent="0.4">
      <c r="A1467" s="12" t="s">
        <v>3088</v>
      </c>
      <c r="B1467" s="8" t="s">
        <v>3089</v>
      </c>
      <c r="C1467" s="12"/>
      <c r="D1467" s="20">
        <f t="shared" si="88"/>
        <v>30.959752321981423</v>
      </c>
      <c r="E1467" s="20">
        <f t="shared" si="89"/>
        <v>69.040247678018574</v>
      </c>
      <c r="F1467" s="14">
        <v>3.23</v>
      </c>
      <c r="G1467" s="15">
        <f t="shared" si="90"/>
        <v>3.23</v>
      </c>
      <c r="H1467" s="8" t="str">
        <f t="shared" si="91"/>
        <v>Yes</v>
      </c>
      <c r="I1467" s="23">
        <v>10</v>
      </c>
      <c r="J1467" s="12" t="s">
        <v>5259</v>
      </c>
    </row>
    <row r="1468" spans="1:10" x14ac:dyDescent="0.4">
      <c r="A1468" s="12" t="s">
        <v>3090</v>
      </c>
      <c r="B1468" s="8" t="s">
        <v>3091</v>
      </c>
      <c r="C1468" s="12"/>
      <c r="D1468" s="20">
        <f t="shared" si="88"/>
        <v>30.03003003003003</v>
      </c>
      <c r="E1468" s="20">
        <f t="shared" si="89"/>
        <v>69.969969969969966</v>
      </c>
      <c r="F1468" s="14">
        <v>3.33</v>
      </c>
      <c r="G1468" s="15">
        <f t="shared" si="90"/>
        <v>3.33</v>
      </c>
      <c r="H1468" s="8" t="str">
        <f t="shared" si="91"/>
        <v>Yes</v>
      </c>
      <c r="I1468" s="23">
        <v>5</v>
      </c>
      <c r="J1468" s="12" t="s">
        <v>5260</v>
      </c>
    </row>
    <row r="1469" spans="1:10" x14ac:dyDescent="0.4">
      <c r="A1469" s="16" t="s">
        <v>3092</v>
      </c>
      <c r="B1469" s="9" t="s">
        <v>3093</v>
      </c>
      <c r="C1469" s="16"/>
      <c r="D1469" s="21">
        <f t="shared" si="88"/>
        <v>100</v>
      </c>
      <c r="E1469" s="21">
        <f t="shared" si="89"/>
        <v>0</v>
      </c>
      <c r="F1469" s="18">
        <v>1</v>
      </c>
      <c r="G1469" s="19">
        <f t="shared" si="90"/>
        <v>1</v>
      </c>
      <c r="H1469" s="9" t="str">
        <f t="shared" si="91"/>
        <v>No — 0% funding</v>
      </c>
      <c r="I1469" s="22">
        <v>0.1</v>
      </c>
      <c r="J1469" s="16" t="s">
        <v>5261</v>
      </c>
    </row>
    <row r="1470" spans="1:10" x14ac:dyDescent="0.4">
      <c r="A1470" s="12" t="s">
        <v>3094</v>
      </c>
      <c r="B1470" s="8" t="s">
        <v>3095</v>
      </c>
      <c r="C1470" s="12"/>
      <c r="D1470" s="20">
        <f t="shared" si="88"/>
        <v>40</v>
      </c>
      <c r="E1470" s="20">
        <f t="shared" si="89"/>
        <v>60</v>
      </c>
      <c r="F1470" s="14">
        <v>2.5</v>
      </c>
      <c r="G1470" s="15">
        <f t="shared" si="90"/>
        <v>2.5</v>
      </c>
      <c r="H1470" s="8" t="str">
        <f t="shared" si="91"/>
        <v>Yes</v>
      </c>
      <c r="I1470" s="23">
        <v>1</v>
      </c>
      <c r="J1470" s="12" t="s">
        <v>5262</v>
      </c>
    </row>
    <row r="1471" spans="1:10" x14ac:dyDescent="0.4">
      <c r="A1471" s="12" t="s">
        <v>3096</v>
      </c>
      <c r="B1471" s="8" t="s">
        <v>3097</v>
      </c>
      <c r="C1471" s="12"/>
      <c r="D1471" s="20">
        <f t="shared" si="88"/>
        <v>20</v>
      </c>
      <c r="E1471" s="20">
        <f t="shared" si="89"/>
        <v>80</v>
      </c>
      <c r="F1471" s="14">
        <v>5</v>
      </c>
      <c r="G1471" s="15">
        <f t="shared" si="90"/>
        <v>5</v>
      </c>
      <c r="H1471" s="8" t="str">
        <f t="shared" si="91"/>
        <v>Yes</v>
      </c>
      <c r="I1471" s="23">
        <v>75</v>
      </c>
      <c r="J1471" s="12" t="s">
        <v>5263</v>
      </c>
    </row>
    <row r="1472" spans="1:10" x14ac:dyDescent="0.4">
      <c r="A1472" s="12" t="s">
        <v>3098</v>
      </c>
      <c r="B1472" s="8" t="s">
        <v>3099</v>
      </c>
      <c r="C1472" s="12"/>
      <c r="D1472" s="20">
        <f t="shared" si="88"/>
        <v>34.965034965034967</v>
      </c>
      <c r="E1472" s="20">
        <f t="shared" si="89"/>
        <v>65.03496503496504</v>
      </c>
      <c r="F1472" s="14">
        <v>2.86</v>
      </c>
      <c r="G1472" s="15">
        <f t="shared" si="90"/>
        <v>2.86</v>
      </c>
      <c r="H1472" s="8" t="str">
        <f t="shared" si="91"/>
        <v>Yes</v>
      </c>
      <c r="I1472" s="23">
        <v>2</v>
      </c>
      <c r="J1472" s="12" t="s">
        <v>5264</v>
      </c>
    </row>
    <row r="1473" spans="1:10" x14ac:dyDescent="0.4">
      <c r="A1473" s="12" t="s">
        <v>3100</v>
      </c>
      <c r="B1473" s="8" t="s">
        <v>3101</v>
      </c>
      <c r="C1473" s="12"/>
      <c r="D1473" s="20">
        <f t="shared" si="88"/>
        <v>30.120481927710845</v>
      </c>
      <c r="E1473" s="20">
        <f t="shared" si="89"/>
        <v>69.879518072289159</v>
      </c>
      <c r="F1473" s="14">
        <v>3.32</v>
      </c>
      <c r="G1473" s="15">
        <f t="shared" si="90"/>
        <v>3.32</v>
      </c>
      <c r="H1473" s="8" t="str">
        <f t="shared" si="91"/>
        <v>Yes</v>
      </c>
      <c r="I1473" s="23">
        <v>5</v>
      </c>
      <c r="J1473" s="12" t="s">
        <v>5265</v>
      </c>
    </row>
    <row r="1474" spans="1:10" x14ac:dyDescent="0.4">
      <c r="A1474" s="12" t="s">
        <v>3102</v>
      </c>
      <c r="B1474" s="8" t="s">
        <v>3103</v>
      </c>
      <c r="C1474" s="12"/>
      <c r="D1474" s="20">
        <f t="shared" si="88"/>
        <v>40</v>
      </c>
      <c r="E1474" s="20">
        <f t="shared" si="89"/>
        <v>60</v>
      </c>
      <c r="F1474" s="14">
        <v>2.5</v>
      </c>
      <c r="G1474" s="15">
        <f t="shared" si="90"/>
        <v>2.5</v>
      </c>
      <c r="H1474" s="8" t="str">
        <f t="shared" si="91"/>
        <v>Yes</v>
      </c>
      <c r="I1474" s="23">
        <v>1</v>
      </c>
      <c r="J1474" s="12" t="s">
        <v>5266</v>
      </c>
    </row>
    <row r="1475" spans="1:10" x14ac:dyDescent="0.4">
      <c r="A1475" s="12" t="s">
        <v>3106</v>
      </c>
      <c r="B1475" s="8" t="s">
        <v>3107</v>
      </c>
      <c r="C1475" s="12"/>
      <c r="D1475" s="20">
        <f t="shared" si="88"/>
        <v>25</v>
      </c>
      <c r="E1475" s="20">
        <f t="shared" si="89"/>
        <v>75</v>
      </c>
      <c r="F1475" s="14">
        <v>4</v>
      </c>
      <c r="G1475" s="15">
        <f t="shared" si="90"/>
        <v>4</v>
      </c>
      <c r="H1475" s="8" t="str">
        <f t="shared" si="91"/>
        <v>Yes</v>
      </c>
      <c r="I1475" s="23">
        <v>25</v>
      </c>
      <c r="J1475" s="12" t="s">
        <v>5267</v>
      </c>
    </row>
    <row r="1476" spans="1:10" x14ac:dyDescent="0.4">
      <c r="A1476" s="12" t="s">
        <v>3108</v>
      </c>
      <c r="B1476" s="8" t="s">
        <v>3109</v>
      </c>
      <c r="C1476" s="12"/>
      <c r="D1476" s="20">
        <f t="shared" si="88"/>
        <v>38.022813688212928</v>
      </c>
      <c r="E1476" s="20">
        <f t="shared" si="89"/>
        <v>61.977186311787072</v>
      </c>
      <c r="F1476" s="14">
        <v>2.63</v>
      </c>
      <c r="G1476" s="15">
        <f t="shared" si="90"/>
        <v>2.63</v>
      </c>
      <c r="H1476" s="8" t="str">
        <f t="shared" si="91"/>
        <v>Yes</v>
      </c>
      <c r="I1476" s="23">
        <v>5</v>
      </c>
      <c r="J1476" s="12" t="s">
        <v>5268</v>
      </c>
    </row>
    <row r="1477" spans="1:10" x14ac:dyDescent="0.4">
      <c r="A1477" s="16" t="s">
        <v>3110</v>
      </c>
      <c r="B1477" s="9" t="s">
        <v>3111</v>
      </c>
      <c r="C1477" s="16"/>
      <c r="D1477" s="21">
        <f t="shared" si="88"/>
        <v>100</v>
      </c>
      <c r="E1477" s="21">
        <f t="shared" si="89"/>
        <v>0</v>
      </c>
      <c r="F1477" s="18">
        <v>1</v>
      </c>
      <c r="G1477" s="19">
        <f t="shared" si="90"/>
        <v>1</v>
      </c>
      <c r="H1477" s="9" t="str">
        <f t="shared" si="91"/>
        <v>No — 0% funding</v>
      </c>
      <c r="I1477" s="22">
        <v>0.1</v>
      </c>
      <c r="J1477" s="16" t="s">
        <v>5269</v>
      </c>
    </row>
    <row r="1478" spans="1:10" x14ac:dyDescent="0.4">
      <c r="A1478" s="16" t="s">
        <v>3112</v>
      </c>
      <c r="B1478" s="9" t="s">
        <v>3113</v>
      </c>
      <c r="C1478" s="16"/>
      <c r="D1478" s="21">
        <f t="shared" ref="D1478:D1541" si="92">IFERROR(100/F1478,"")</f>
        <v>100</v>
      </c>
      <c r="E1478" s="21">
        <f t="shared" ref="E1478:E1541" si="93">100-D1478</f>
        <v>0</v>
      </c>
      <c r="F1478" s="18">
        <v>1</v>
      </c>
      <c r="G1478" s="19">
        <f t="shared" ref="G1478:G1541" si="94">IFERROR(100/D1478,"")</f>
        <v>1</v>
      </c>
      <c r="H1478" s="9" t="str">
        <f t="shared" ref="H1478:H1541" si="95">IF(E1478&gt;0,"Yes","No — 0% funding")</f>
        <v>No — 0% funding</v>
      </c>
      <c r="I1478" s="22">
        <v>0.1</v>
      </c>
      <c r="J1478" s="16" t="s">
        <v>5270</v>
      </c>
    </row>
    <row r="1479" spans="1:10" x14ac:dyDescent="0.4">
      <c r="A1479" s="12" t="s">
        <v>3114</v>
      </c>
      <c r="B1479" s="8" t="s">
        <v>3115</v>
      </c>
      <c r="C1479" s="12"/>
      <c r="D1479" s="20">
        <f t="shared" si="92"/>
        <v>35.087719298245609</v>
      </c>
      <c r="E1479" s="20">
        <f t="shared" si="93"/>
        <v>64.912280701754383</v>
      </c>
      <c r="F1479" s="14">
        <v>2.85</v>
      </c>
      <c r="G1479" s="15">
        <f t="shared" si="94"/>
        <v>2.8500000000000005</v>
      </c>
      <c r="H1479" s="8" t="str">
        <f t="shared" si="95"/>
        <v>Yes</v>
      </c>
      <c r="I1479" s="23">
        <v>5</v>
      </c>
      <c r="J1479" s="12" t="s">
        <v>5271</v>
      </c>
    </row>
    <row r="1480" spans="1:10" x14ac:dyDescent="0.4">
      <c r="A1480" s="12" t="s">
        <v>3116</v>
      </c>
      <c r="B1480" s="8" t="s">
        <v>3117</v>
      </c>
      <c r="C1480" s="12"/>
      <c r="D1480" s="20">
        <f t="shared" si="92"/>
        <v>40</v>
      </c>
      <c r="E1480" s="20">
        <f t="shared" si="93"/>
        <v>60</v>
      </c>
      <c r="F1480" s="14">
        <v>2.5</v>
      </c>
      <c r="G1480" s="15">
        <f t="shared" si="94"/>
        <v>2.5</v>
      </c>
      <c r="H1480" s="8" t="str">
        <f t="shared" si="95"/>
        <v>Yes</v>
      </c>
      <c r="I1480" s="23">
        <v>1</v>
      </c>
      <c r="J1480" s="12" t="s">
        <v>5272</v>
      </c>
    </row>
    <row r="1481" spans="1:10" x14ac:dyDescent="0.4">
      <c r="A1481" s="16" t="s">
        <v>3118</v>
      </c>
      <c r="B1481" s="9" t="s">
        <v>3119</v>
      </c>
      <c r="C1481" s="16"/>
      <c r="D1481" s="21">
        <f t="shared" si="92"/>
        <v>100</v>
      </c>
      <c r="E1481" s="21">
        <f t="shared" si="93"/>
        <v>0</v>
      </c>
      <c r="F1481" s="18">
        <v>1</v>
      </c>
      <c r="G1481" s="19">
        <f t="shared" si="94"/>
        <v>1</v>
      </c>
      <c r="H1481" s="9" t="str">
        <f t="shared" si="95"/>
        <v>No — 0% funding</v>
      </c>
      <c r="I1481" s="22">
        <v>0.1</v>
      </c>
      <c r="J1481" s="16" t="s">
        <v>5273</v>
      </c>
    </row>
    <row r="1482" spans="1:10" x14ac:dyDescent="0.4">
      <c r="A1482" s="16" t="s">
        <v>3120</v>
      </c>
      <c r="B1482" s="9" t="s">
        <v>3121</v>
      </c>
      <c r="C1482" s="16"/>
      <c r="D1482" s="21">
        <f t="shared" si="92"/>
        <v>100</v>
      </c>
      <c r="E1482" s="21">
        <f t="shared" si="93"/>
        <v>0</v>
      </c>
      <c r="F1482" s="18">
        <v>1</v>
      </c>
      <c r="G1482" s="19">
        <f t="shared" si="94"/>
        <v>1</v>
      </c>
      <c r="H1482" s="9" t="str">
        <f t="shared" si="95"/>
        <v>No — 0% funding</v>
      </c>
      <c r="I1482" s="22">
        <v>0.1</v>
      </c>
      <c r="J1482" s="16" t="s">
        <v>5274</v>
      </c>
    </row>
    <row r="1483" spans="1:10" x14ac:dyDescent="0.4">
      <c r="A1483" s="12" t="s">
        <v>3122</v>
      </c>
      <c r="B1483" s="8" t="s">
        <v>3123</v>
      </c>
      <c r="C1483" s="12"/>
      <c r="D1483" s="20">
        <f t="shared" si="92"/>
        <v>30.03003003003003</v>
      </c>
      <c r="E1483" s="20">
        <f t="shared" si="93"/>
        <v>69.969969969969966</v>
      </c>
      <c r="F1483" s="14">
        <v>3.33</v>
      </c>
      <c r="G1483" s="15">
        <f t="shared" si="94"/>
        <v>3.33</v>
      </c>
      <c r="H1483" s="8" t="str">
        <f t="shared" si="95"/>
        <v>Yes</v>
      </c>
      <c r="I1483" s="23">
        <v>5</v>
      </c>
      <c r="J1483" s="12" t="s">
        <v>5275</v>
      </c>
    </row>
    <row r="1484" spans="1:10" x14ac:dyDescent="0.4">
      <c r="A1484" s="12" t="s">
        <v>3124</v>
      </c>
      <c r="B1484" s="8" t="s">
        <v>3125</v>
      </c>
      <c r="C1484" s="12"/>
      <c r="D1484" s="20">
        <f t="shared" si="92"/>
        <v>34.602076124567475</v>
      </c>
      <c r="E1484" s="20">
        <f t="shared" si="93"/>
        <v>65.397923875432525</v>
      </c>
      <c r="F1484" s="14">
        <v>2.89</v>
      </c>
      <c r="G1484" s="15">
        <f t="shared" si="94"/>
        <v>2.89</v>
      </c>
      <c r="H1484" s="8" t="str">
        <f t="shared" si="95"/>
        <v>Yes</v>
      </c>
      <c r="I1484" s="23">
        <v>5</v>
      </c>
      <c r="J1484" s="12" t="s">
        <v>5276</v>
      </c>
    </row>
    <row r="1485" spans="1:10" x14ac:dyDescent="0.4">
      <c r="A1485" s="12" t="s">
        <v>3126</v>
      </c>
      <c r="B1485" s="8" t="s">
        <v>3127</v>
      </c>
      <c r="C1485" s="12"/>
      <c r="D1485" s="20">
        <f t="shared" si="92"/>
        <v>34.965034965034967</v>
      </c>
      <c r="E1485" s="20">
        <f t="shared" si="93"/>
        <v>65.03496503496504</v>
      </c>
      <c r="F1485" s="14">
        <v>2.86</v>
      </c>
      <c r="G1485" s="15">
        <f t="shared" si="94"/>
        <v>2.86</v>
      </c>
      <c r="H1485" s="8" t="str">
        <f t="shared" si="95"/>
        <v>Yes</v>
      </c>
      <c r="I1485" s="23">
        <v>2</v>
      </c>
      <c r="J1485" s="12" t="s">
        <v>5277</v>
      </c>
    </row>
    <row r="1486" spans="1:10" x14ac:dyDescent="0.4">
      <c r="A1486" s="16" t="s">
        <v>3128</v>
      </c>
      <c r="B1486" s="9" t="s">
        <v>3129</v>
      </c>
      <c r="C1486" s="16"/>
      <c r="D1486" s="21">
        <f t="shared" si="92"/>
        <v>100</v>
      </c>
      <c r="E1486" s="21">
        <f t="shared" si="93"/>
        <v>0</v>
      </c>
      <c r="F1486" s="18">
        <v>1</v>
      </c>
      <c r="G1486" s="19">
        <f t="shared" si="94"/>
        <v>1</v>
      </c>
      <c r="H1486" s="9" t="str">
        <f t="shared" si="95"/>
        <v>No — 0% funding</v>
      </c>
      <c r="I1486" s="22">
        <v>0.1</v>
      </c>
      <c r="J1486" s="16" t="s">
        <v>5278</v>
      </c>
    </row>
    <row r="1487" spans="1:10" x14ac:dyDescent="0.4">
      <c r="A1487" s="12" t="s">
        <v>3132</v>
      </c>
      <c r="B1487" s="8" t="s">
        <v>3133</v>
      </c>
      <c r="C1487" s="12"/>
      <c r="D1487" s="20">
        <f t="shared" si="92"/>
        <v>36.363636363636367</v>
      </c>
      <c r="E1487" s="20">
        <f t="shared" si="93"/>
        <v>63.636363636363633</v>
      </c>
      <c r="F1487" s="14">
        <v>2.75</v>
      </c>
      <c r="G1487" s="15">
        <f t="shared" si="94"/>
        <v>2.7499999999999996</v>
      </c>
      <c r="H1487" s="8" t="str">
        <f t="shared" si="95"/>
        <v>Yes</v>
      </c>
      <c r="I1487" s="23">
        <v>10</v>
      </c>
      <c r="J1487" s="12" t="s">
        <v>5279</v>
      </c>
    </row>
    <row r="1488" spans="1:10" x14ac:dyDescent="0.4">
      <c r="A1488" s="12" t="s">
        <v>3134</v>
      </c>
      <c r="B1488" s="8" t="s">
        <v>3135</v>
      </c>
      <c r="C1488" s="12"/>
      <c r="D1488" s="20">
        <f t="shared" si="92"/>
        <v>34.965034965034967</v>
      </c>
      <c r="E1488" s="20">
        <f t="shared" si="93"/>
        <v>65.03496503496504</v>
      </c>
      <c r="F1488" s="14">
        <v>2.86</v>
      </c>
      <c r="G1488" s="15">
        <f t="shared" si="94"/>
        <v>2.86</v>
      </c>
      <c r="H1488" s="8" t="str">
        <f t="shared" si="95"/>
        <v>Yes</v>
      </c>
      <c r="I1488" s="23">
        <v>2</v>
      </c>
      <c r="J1488" s="12" t="s">
        <v>5280</v>
      </c>
    </row>
    <row r="1489" spans="1:10" x14ac:dyDescent="0.4">
      <c r="A1489" s="16" t="s">
        <v>3136</v>
      </c>
      <c r="B1489" s="9" t="s">
        <v>3137</v>
      </c>
      <c r="C1489" s="16"/>
      <c r="D1489" s="21">
        <f t="shared" si="92"/>
        <v>100</v>
      </c>
      <c r="E1489" s="21">
        <f t="shared" si="93"/>
        <v>0</v>
      </c>
      <c r="F1489" s="18">
        <v>1</v>
      </c>
      <c r="G1489" s="19">
        <f t="shared" si="94"/>
        <v>1</v>
      </c>
      <c r="H1489" s="9" t="str">
        <f t="shared" si="95"/>
        <v>No — 0% funding</v>
      </c>
      <c r="I1489" s="22">
        <v>0.1</v>
      </c>
      <c r="J1489" s="16" t="s">
        <v>5281</v>
      </c>
    </row>
    <row r="1490" spans="1:10" x14ac:dyDescent="0.4">
      <c r="A1490" s="12" t="s">
        <v>3138</v>
      </c>
      <c r="B1490" s="8" t="s">
        <v>3139</v>
      </c>
      <c r="C1490" s="12"/>
      <c r="D1490" s="20">
        <f t="shared" si="92"/>
        <v>30.487804878048781</v>
      </c>
      <c r="E1490" s="20">
        <f t="shared" si="93"/>
        <v>69.512195121951223</v>
      </c>
      <c r="F1490" s="14">
        <v>3.28</v>
      </c>
      <c r="G1490" s="15">
        <f t="shared" si="94"/>
        <v>3.28</v>
      </c>
      <c r="H1490" s="8" t="str">
        <f t="shared" si="95"/>
        <v>Yes</v>
      </c>
      <c r="I1490" s="23">
        <v>25</v>
      </c>
      <c r="J1490" s="12" t="s">
        <v>5282</v>
      </c>
    </row>
    <row r="1491" spans="1:10" x14ac:dyDescent="0.4">
      <c r="A1491" s="12" t="s">
        <v>3140</v>
      </c>
      <c r="B1491" s="8" t="s">
        <v>3141</v>
      </c>
      <c r="C1491" s="12"/>
      <c r="D1491" s="20">
        <f t="shared" si="92"/>
        <v>35.971223021582738</v>
      </c>
      <c r="E1491" s="20">
        <f t="shared" si="93"/>
        <v>64.028776978417255</v>
      </c>
      <c r="F1491" s="14">
        <v>2.78</v>
      </c>
      <c r="G1491" s="15">
        <f t="shared" si="94"/>
        <v>2.78</v>
      </c>
      <c r="H1491" s="8" t="str">
        <f t="shared" si="95"/>
        <v>Yes</v>
      </c>
      <c r="I1491" s="23">
        <v>10</v>
      </c>
      <c r="J1491" s="12" t="s">
        <v>5283</v>
      </c>
    </row>
    <row r="1492" spans="1:10" x14ac:dyDescent="0.4">
      <c r="A1492" s="12" t="s">
        <v>5284</v>
      </c>
      <c r="B1492" s="8" t="s">
        <v>3131</v>
      </c>
      <c r="C1492" s="12"/>
      <c r="D1492" s="20">
        <f t="shared" si="92"/>
        <v>26.666666666666668</v>
      </c>
      <c r="E1492" s="20">
        <f t="shared" si="93"/>
        <v>73.333333333333329</v>
      </c>
      <c r="F1492" s="14">
        <v>3.75</v>
      </c>
      <c r="G1492" s="15">
        <f t="shared" si="94"/>
        <v>3.75</v>
      </c>
      <c r="H1492" s="8" t="str">
        <f t="shared" si="95"/>
        <v>Yes</v>
      </c>
      <c r="I1492" s="23">
        <v>25</v>
      </c>
      <c r="J1492" s="12" t="s">
        <v>5285</v>
      </c>
    </row>
    <row r="1493" spans="1:10" x14ac:dyDescent="0.4">
      <c r="A1493" s="12" t="s">
        <v>3142</v>
      </c>
      <c r="B1493" s="8" t="s">
        <v>3143</v>
      </c>
      <c r="C1493" s="12"/>
      <c r="D1493" s="20">
        <f t="shared" si="92"/>
        <v>34.965034965034967</v>
      </c>
      <c r="E1493" s="20">
        <f t="shared" si="93"/>
        <v>65.03496503496504</v>
      </c>
      <c r="F1493" s="14">
        <v>2.86</v>
      </c>
      <c r="G1493" s="15">
        <f t="shared" si="94"/>
        <v>2.86</v>
      </c>
      <c r="H1493" s="8" t="str">
        <f t="shared" si="95"/>
        <v>Yes</v>
      </c>
      <c r="I1493" s="23">
        <v>2</v>
      </c>
      <c r="J1493" s="12" t="s">
        <v>5286</v>
      </c>
    </row>
    <row r="1494" spans="1:10" x14ac:dyDescent="0.4">
      <c r="A1494" s="16" t="s">
        <v>3144</v>
      </c>
      <c r="B1494" s="9" t="s">
        <v>3145</v>
      </c>
      <c r="C1494" s="16"/>
      <c r="D1494" s="21">
        <f t="shared" si="92"/>
        <v>100</v>
      </c>
      <c r="E1494" s="21">
        <f t="shared" si="93"/>
        <v>0</v>
      </c>
      <c r="F1494" s="18">
        <v>1</v>
      </c>
      <c r="G1494" s="19">
        <f t="shared" si="94"/>
        <v>1</v>
      </c>
      <c r="H1494" s="9" t="str">
        <f t="shared" si="95"/>
        <v>No — 0% funding</v>
      </c>
      <c r="I1494" s="22">
        <v>0.1</v>
      </c>
      <c r="J1494" s="16" t="s">
        <v>5287</v>
      </c>
    </row>
    <row r="1495" spans="1:10" x14ac:dyDescent="0.4">
      <c r="A1495" s="12" t="s">
        <v>3146</v>
      </c>
      <c r="B1495" s="8" t="s">
        <v>3147</v>
      </c>
      <c r="C1495" s="12"/>
      <c r="D1495" s="20">
        <f t="shared" si="92"/>
        <v>50</v>
      </c>
      <c r="E1495" s="20">
        <f t="shared" si="93"/>
        <v>50</v>
      </c>
      <c r="F1495" s="14">
        <v>2</v>
      </c>
      <c r="G1495" s="15">
        <f t="shared" si="94"/>
        <v>2</v>
      </c>
      <c r="H1495" s="8" t="str">
        <f t="shared" si="95"/>
        <v>Yes</v>
      </c>
      <c r="I1495" s="23">
        <v>1</v>
      </c>
      <c r="J1495" s="12" t="s">
        <v>5288</v>
      </c>
    </row>
    <row r="1496" spans="1:10" x14ac:dyDescent="0.4">
      <c r="A1496" s="16" t="s">
        <v>3148</v>
      </c>
      <c r="B1496" s="9" t="s">
        <v>3149</v>
      </c>
      <c r="C1496" s="16"/>
      <c r="D1496" s="21">
        <f t="shared" si="92"/>
        <v>100</v>
      </c>
      <c r="E1496" s="21">
        <f t="shared" si="93"/>
        <v>0</v>
      </c>
      <c r="F1496" s="18">
        <v>1</v>
      </c>
      <c r="G1496" s="19">
        <f t="shared" si="94"/>
        <v>1</v>
      </c>
      <c r="H1496" s="9" t="str">
        <f t="shared" si="95"/>
        <v>No — 0% funding</v>
      </c>
      <c r="I1496" s="22">
        <v>0.1</v>
      </c>
      <c r="J1496" s="16" t="s">
        <v>5289</v>
      </c>
    </row>
    <row r="1497" spans="1:10" x14ac:dyDescent="0.4">
      <c r="A1497" s="12" t="s">
        <v>3150</v>
      </c>
      <c r="B1497" s="8" t="s">
        <v>3151</v>
      </c>
      <c r="C1497" s="12"/>
      <c r="D1497" s="20">
        <f t="shared" si="92"/>
        <v>41.666666666666671</v>
      </c>
      <c r="E1497" s="20">
        <f t="shared" si="93"/>
        <v>58.333333333333329</v>
      </c>
      <c r="F1497" s="14">
        <v>2.4</v>
      </c>
      <c r="G1497" s="15">
        <f t="shared" si="94"/>
        <v>2.4</v>
      </c>
      <c r="H1497" s="8" t="str">
        <f t="shared" si="95"/>
        <v>Yes</v>
      </c>
      <c r="I1497" s="23">
        <v>2</v>
      </c>
      <c r="J1497" s="12" t="s">
        <v>5290</v>
      </c>
    </row>
    <row r="1498" spans="1:10" x14ac:dyDescent="0.4">
      <c r="A1498" s="16" t="s">
        <v>3152</v>
      </c>
      <c r="B1498" s="9" t="s">
        <v>3153</v>
      </c>
      <c r="C1498" s="16"/>
      <c r="D1498" s="21">
        <f t="shared" si="92"/>
        <v>100</v>
      </c>
      <c r="E1498" s="21">
        <f t="shared" si="93"/>
        <v>0</v>
      </c>
      <c r="F1498" s="18">
        <v>1</v>
      </c>
      <c r="G1498" s="19">
        <f t="shared" si="94"/>
        <v>1</v>
      </c>
      <c r="H1498" s="9" t="str">
        <f t="shared" si="95"/>
        <v>No — 0% funding</v>
      </c>
      <c r="I1498" s="22">
        <v>0.1</v>
      </c>
      <c r="J1498" s="16" t="s">
        <v>5291</v>
      </c>
    </row>
    <row r="1499" spans="1:10" x14ac:dyDescent="0.4">
      <c r="A1499" s="16" t="s">
        <v>3154</v>
      </c>
      <c r="B1499" s="9" t="s">
        <v>3155</v>
      </c>
      <c r="C1499" s="16"/>
      <c r="D1499" s="21">
        <f t="shared" si="92"/>
        <v>100</v>
      </c>
      <c r="E1499" s="21">
        <f t="shared" si="93"/>
        <v>0</v>
      </c>
      <c r="F1499" s="18">
        <v>1</v>
      </c>
      <c r="G1499" s="19">
        <f t="shared" si="94"/>
        <v>1</v>
      </c>
      <c r="H1499" s="9" t="str">
        <f t="shared" si="95"/>
        <v>No — 0% funding</v>
      </c>
      <c r="I1499" s="22">
        <v>0.1</v>
      </c>
      <c r="J1499" s="16" t="s">
        <v>5292</v>
      </c>
    </row>
    <row r="1500" spans="1:10" x14ac:dyDescent="0.4">
      <c r="A1500" s="12" t="s">
        <v>3156</v>
      </c>
      <c r="B1500" s="8" t="s">
        <v>3157</v>
      </c>
      <c r="C1500" s="12"/>
      <c r="D1500" s="20">
        <f t="shared" si="92"/>
        <v>26.525198938992041</v>
      </c>
      <c r="E1500" s="20">
        <f t="shared" si="93"/>
        <v>73.474801061007952</v>
      </c>
      <c r="F1500" s="14">
        <v>3.77</v>
      </c>
      <c r="G1500" s="15">
        <f t="shared" si="94"/>
        <v>3.77</v>
      </c>
      <c r="H1500" s="8" t="str">
        <f t="shared" si="95"/>
        <v>Yes</v>
      </c>
      <c r="I1500" s="23">
        <v>25</v>
      </c>
      <c r="J1500" s="12" t="s">
        <v>5293</v>
      </c>
    </row>
    <row r="1501" spans="1:10" x14ac:dyDescent="0.4">
      <c r="A1501" s="12" t="s">
        <v>3158</v>
      </c>
      <c r="B1501" s="8" t="s">
        <v>3159</v>
      </c>
      <c r="C1501" s="12"/>
      <c r="D1501" s="20">
        <f t="shared" si="92"/>
        <v>30.03003003003003</v>
      </c>
      <c r="E1501" s="20">
        <f t="shared" si="93"/>
        <v>69.969969969969966</v>
      </c>
      <c r="F1501" s="14">
        <v>3.33</v>
      </c>
      <c r="G1501" s="15">
        <f t="shared" si="94"/>
        <v>3.33</v>
      </c>
      <c r="H1501" s="8" t="str">
        <f t="shared" si="95"/>
        <v>Yes</v>
      </c>
      <c r="I1501" s="23">
        <v>10</v>
      </c>
      <c r="J1501" s="12" t="s">
        <v>5294</v>
      </c>
    </row>
    <row r="1502" spans="1:10" x14ac:dyDescent="0.4">
      <c r="A1502" s="12" t="s">
        <v>3160</v>
      </c>
      <c r="B1502" s="8" t="s">
        <v>3161</v>
      </c>
      <c r="C1502" s="12"/>
      <c r="D1502" s="20">
        <f t="shared" si="92"/>
        <v>30.3951367781155</v>
      </c>
      <c r="E1502" s="20">
        <f t="shared" si="93"/>
        <v>69.6048632218845</v>
      </c>
      <c r="F1502" s="14">
        <v>3.29</v>
      </c>
      <c r="G1502" s="15">
        <f t="shared" si="94"/>
        <v>3.29</v>
      </c>
      <c r="H1502" s="8" t="str">
        <f t="shared" si="95"/>
        <v>Yes</v>
      </c>
      <c r="I1502" s="23">
        <v>25</v>
      </c>
      <c r="J1502" s="12" t="s">
        <v>5295</v>
      </c>
    </row>
    <row r="1503" spans="1:10" x14ac:dyDescent="0.4">
      <c r="A1503" s="12" t="s">
        <v>3162</v>
      </c>
      <c r="B1503" s="8" t="s">
        <v>3163</v>
      </c>
      <c r="C1503" s="12"/>
      <c r="D1503" s="20">
        <f t="shared" si="92"/>
        <v>20</v>
      </c>
      <c r="E1503" s="20">
        <f t="shared" si="93"/>
        <v>80</v>
      </c>
      <c r="F1503" s="14">
        <v>5</v>
      </c>
      <c r="G1503" s="15">
        <f t="shared" si="94"/>
        <v>5</v>
      </c>
      <c r="H1503" s="8" t="str">
        <f t="shared" si="95"/>
        <v>Yes</v>
      </c>
      <c r="I1503" s="23">
        <v>75</v>
      </c>
      <c r="J1503" s="12" t="s">
        <v>5296</v>
      </c>
    </row>
    <row r="1504" spans="1:10" x14ac:dyDescent="0.4">
      <c r="A1504" s="12" t="s">
        <v>3164</v>
      </c>
      <c r="B1504" s="8" t="s">
        <v>3165</v>
      </c>
      <c r="C1504" s="12"/>
      <c r="D1504" s="20">
        <f t="shared" si="92"/>
        <v>23.419203747072601</v>
      </c>
      <c r="E1504" s="20">
        <f t="shared" si="93"/>
        <v>76.580796252927399</v>
      </c>
      <c r="F1504" s="14">
        <v>4.2699999999999996</v>
      </c>
      <c r="G1504" s="15">
        <f t="shared" si="94"/>
        <v>4.2699999999999996</v>
      </c>
      <c r="H1504" s="8" t="str">
        <f t="shared" si="95"/>
        <v>Yes</v>
      </c>
      <c r="I1504" s="23">
        <v>50</v>
      </c>
      <c r="J1504" s="12" t="s">
        <v>5297</v>
      </c>
    </row>
    <row r="1505" spans="1:10" x14ac:dyDescent="0.4">
      <c r="A1505" s="12" t="s">
        <v>3166</v>
      </c>
      <c r="B1505" s="8" t="s">
        <v>3167</v>
      </c>
      <c r="C1505" s="12"/>
      <c r="D1505" s="20">
        <f t="shared" si="92"/>
        <v>30.03003003003003</v>
      </c>
      <c r="E1505" s="20">
        <f t="shared" si="93"/>
        <v>69.969969969969966</v>
      </c>
      <c r="F1505" s="14">
        <v>3.33</v>
      </c>
      <c r="G1505" s="15">
        <f t="shared" si="94"/>
        <v>3.33</v>
      </c>
      <c r="H1505" s="8" t="str">
        <f t="shared" si="95"/>
        <v>Yes</v>
      </c>
      <c r="I1505" s="23">
        <v>1</v>
      </c>
      <c r="J1505" s="12" t="s">
        <v>5298</v>
      </c>
    </row>
    <row r="1506" spans="1:10" x14ac:dyDescent="0.4">
      <c r="A1506" s="12" t="s">
        <v>3168</v>
      </c>
      <c r="B1506" s="8" t="s">
        <v>3169</v>
      </c>
      <c r="C1506" s="12"/>
      <c r="D1506" s="20">
        <f t="shared" si="92"/>
        <v>33.222591362126245</v>
      </c>
      <c r="E1506" s="20">
        <f t="shared" si="93"/>
        <v>66.777408637873748</v>
      </c>
      <c r="F1506" s="14">
        <v>3.01</v>
      </c>
      <c r="G1506" s="15">
        <f t="shared" si="94"/>
        <v>3.0100000000000002</v>
      </c>
      <c r="H1506" s="8" t="str">
        <f t="shared" si="95"/>
        <v>Yes</v>
      </c>
      <c r="I1506" s="23">
        <v>10</v>
      </c>
      <c r="J1506" s="12" t="s">
        <v>5299</v>
      </c>
    </row>
    <row r="1507" spans="1:10" x14ac:dyDescent="0.4">
      <c r="A1507" s="12" t="s">
        <v>3170</v>
      </c>
      <c r="B1507" s="8" t="s">
        <v>3171</v>
      </c>
      <c r="C1507" s="12"/>
      <c r="D1507" s="20">
        <f t="shared" si="92"/>
        <v>20</v>
      </c>
      <c r="E1507" s="20">
        <f t="shared" si="93"/>
        <v>80</v>
      </c>
      <c r="F1507" s="14">
        <v>5</v>
      </c>
      <c r="G1507" s="15">
        <f t="shared" si="94"/>
        <v>5</v>
      </c>
      <c r="H1507" s="8" t="str">
        <f t="shared" si="95"/>
        <v>Yes</v>
      </c>
      <c r="I1507" s="23">
        <v>50</v>
      </c>
      <c r="J1507" s="12" t="s">
        <v>5300</v>
      </c>
    </row>
    <row r="1508" spans="1:10" x14ac:dyDescent="0.4">
      <c r="A1508" s="12" t="s">
        <v>3172</v>
      </c>
      <c r="B1508" s="8" t="s">
        <v>3173</v>
      </c>
      <c r="C1508" s="12"/>
      <c r="D1508" s="20">
        <f t="shared" si="92"/>
        <v>21.36752136752137</v>
      </c>
      <c r="E1508" s="20">
        <f t="shared" si="93"/>
        <v>78.632478632478637</v>
      </c>
      <c r="F1508" s="14">
        <v>4.68</v>
      </c>
      <c r="G1508" s="15">
        <f t="shared" si="94"/>
        <v>4.68</v>
      </c>
      <c r="H1508" s="8" t="str">
        <f t="shared" si="95"/>
        <v>Yes</v>
      </c>
      <c r="I1508" s="23">
        <v>50</v>
      </c>
      <c r="J1508" s="12" t="s">
        <v>5301</v>
      </c>
    </row>
    <row r="1509" spans="1:10" x14ac:dyDescent="0.4">
      <c r="A1509" s="12" t="s">
        <v>3174</v>
      </c>
      <c r="B1509" s="8" t="s">
        <v>3175</v>
      </c>
      <c r="C1509" s="12"/>
      <c r="D1509" s="20">
        <f t="shared" si="92"/>
        <v>30.211480362537763</v>
      </c>
      <c r="E1509" s="20">
        <f t="shared" si="93"/>
        <v>69.78851963746223</v>
      </c>
      <c r="F1509" s="14">
        <v>3.31</v>
      </c>
      <c r="G1509" s="15">
        <f t="shared" si="94"/>
        <v>3.31</v>
      </c>
      <c r="H1509" s="8" t="str">
        <f t="shared" si="95"/>
        <v>Yes</v>
      </c>
      <c r="I1509" s="23">
        <v>50</v>
      </c>
      <c r="J1509" s="12" t="s">
        <v>5302</v>
      </c>
    </row>
    <row r="1510" spans="1:10" x14ac:dyDescent="0.4">
      <c r="A1510" s="12" t="s">
        <v>3176</v>
      </c>
      <c r="B1510" s="8" t="s">
        <v>3177</v>
      </c>
      <c r="C1510" s="12"/>
      <c r="D1510" s="20">
        <f t="shared" si="92"/>
        <v>40</v>
      </c>
      <c r="E1510" s="20">
        <f t="shared" si="93"/>
        <v>60</v>
      </c>
      <c r="F1510" s="14">
        <v>2.5</v>
      </c>
      <c r="G1510" s="15">
        <f t="shared" si="94"/>
        <v>2.5</v>
      </c>
      <c r="H1510" s="8" t="str">
        <f t="shared" si="95"/>
        <v>Yes</v>
      </c>
      <c r="I1510" s="23">
        <v>1</v>
      </c>
      <c r="J1510" s="12" t="s">
        <v>5303</v>
      </c>
    </row>
    <row r="1511" spans="1:10" x14ac:dyDescent="0.4">
      <c r="A1511" s="12" t="s">
        <v>3178</v>
      </c>
      <c r="B1511" s="8" t="s">
        <v>3179</v>
      </c>
      <c r="C1511" s="12"/>
      <c r="D1511" s="20">
        <f t="shared" si="92"/>
        <v>38.910505836575879</v>
      </c>
      <c r="E1511" s="20">
        <f t="shared" si="93"/>
        <v>61.089494163424121</v>
      </c>
      <c r="F1511" s="14">
        <v>2.57</v>
      </c>
      <c r="G1511" s="15">
        <f t="shared" si="94"/>
        <v>2.57</v>
      </c>
      <c r="H1511" s="8" t="str">
        <f t="shared" si="95"/>
        <v>Yes</v>
      </c>
      <c r="I1511" s="23">
        <v>2</v>
      </c>
      <c r="J1511" s="12" t="s">
        <v>5304</v>
      </c>
    </row>
    <row r="1512" spans="1:10" x14ac:dyDescent="0.4">
      <c r="A1512" s="12" t="s">
        <v>3180</v>
      </c>
      <c r="B1512" s="8" t="s">
        <v>3181</v>
      </c>
      <c r="C1512" s="12"/>
      <c r="D1512" s="20">
        <f t="shared" si="92"/>
        <v>34.965034965034967</v>
      </c>
      <c r="E1512" s="20">
        <f t="shared" si="93"/>
        <v>65.03496503496504</v>
      </c>
      <c r="F1512" s="14">
        <v>2.86</v>
      </c>
      <c r="G1512" s="15">
        <f t="shared" si="94"/>
        <v>2.86</v>
      </c>
      <c r="H1512" s="8" t="str">
        <f t="shared" si="95"/>
        <v>Yes</v>
      </c>
      <c r="I1512" s="23">
        <v>2</v>
      </c>
      <c r="J1512" s="12" t="s">
        <v>5305</v>
      </c>
    </row>
    <row r="1513" spans="1:10" x14ac:dyDescent="0.4">
      <c r="A1513" s="16" t="s">
        <v>3182</v>
      </c>
      <c r="B1513" s="9" t="s">
        <v>3183</v>
      </c>
      <c r="C1513" s="16"/>
      <c r="D1513" s="21">
        <f t="shared" si="92"/>
        <v>100</v>
      </c>
      <c r="E1513" s="21">
        <f t="shared" si="93"/>
        <v>0</v>
      </c>
      <c r="F1513" s="18">
        <v>1</v>
      </c>
      <c r="G1513" s="19">
        <f t="shared" si="94"/>
        <v>1</v>
      </c>
      <c r="H1513" s="9" t="str">
        <f t="shared" si="95"/>
        <v>No — 0% funding</v>
      </c>
      <c r="I1513" s="22">
        <v>0.1</v>
      </c>
      <c r="J1513" s="16" t="s">
        <v>5306</v>
      </c>
    </row>
    <row r="1514" spans="1:10" x14ac:dyDescent="0.4">
      <c r="A1514" s="12" t="s">
        <v>3186</v>
      </c>
      <c r="B1514" s="8" t="s">
        <v>3187</v>
      </c>
      <c r="C1514" s="12"/>
      <c r="D1514" s="20">
        <f t="shared" si="92"/>
        <v>40</v>
      </c>
      <c r="E1514" s="20">
        <f t="shared" si="93"/>
        <v>60</v>
      </c>
      <c r="F1514" s="14">
        <v>2.5</v>
      </c>
      <c r="G1514" s="15">
        <f t="shared" si="94"/>
        <v>2.5</v>
      </c>
      <c r="H1514" s="8" t="str">
        <f t="shared" si="95"/>
        <v>Yes</v>
      </c>
      <c r="I1514" s="23">
        <v>1</v>
      </c>
      <c r="J1514" s="12" t="s">
        <v>5307</v>
      </c>
    </row>
    <row r="1515" spans="1:10" x14ac:dyDescent="0.4">
      <c r="A1515" s="16" t="s">
        <v>3188</v>
      </c>
      <c r="B1515" s="9" t="s">
        <v>3189</v>
      </c>
      <c r="C1515" s="16"/>
      <c r="D1515" s="21">
        <f t="shared" si="92"/>
        <v>100</v>
      </c>
      <c r="E1515" s="21">
        <f t="shared" si="93"/>
        <v>0</v>
      </c>
      <c r="F1515" s="18">
        <v>1</v>
      </c>
      <c r="G1515" s="19">
        <f t="shared" si="94"/>
        <v>1</v>
      </c>
      <c r="H1515" s="9" t="str">
        <f t="shared" si="95"/>
        <v>No — 0% funding</v>
      </c>
      <c r="I1515" s="22">
        <v>0.1</v>
      </c>
      <c r="J1515" s="16" t="s">
        <v>5308</v>
      </c>
    </row>
    <row r="1516" spans="1:10" x14ac:dyDescent="0.4">
      <c r="A1516" s="16" t="s">
        <v>3190</v>
      </c>
      <c r="B1516" s="9" t="s">
        <v>3191</v>
      </c>
      <c r="C1516" s="16"/>
      <c r="D1516" s="21">
        <f t="shared" si="92"/>
        <v>100</v>
      </c>
      <c r="E1516" s="21">
        <f t="shared" si="93"/>
        <v>0</v>
      </c>
      <c r="F1516" s="18">
        <v>1</v>
      </c>
      <c r="G1516" s="19">
        <f t="shared" si="94"/>
        <v>1</v>
      </c>
      <c r="H1516" s="9" t="str">
        <f t="shared" si="95"/>
        <v>No — 0% funding</v>
      </c>
      <c r="I1516" s="22">
        <v>0.1</v>
      </c>
      <c r="J1516" s="16" t="s">
        <v>5309</v>
      </c>
    </row>
    <row r="1517" spans="1:10" x14ac:dyDescent="0.4">
      <c r="A1517" s="12" t="s">
        <v>3192</v>
      </c>
      <c r="B1517" s="8" t="s">
        <v>3193</v>
      </c>
      <c r="C1517" s="12"/>
      <c r="D1517" s="20">
        <f t="shared" si="92"/>
        <v>21.50537634408602</v>
      </c>
      <c r="E1517" s="20">
        <f t="shared" si="93"/>
        <v>78.494623655913983</v>
      </c>
      <c r="F1517" s="14">
        <v>4.6500000000000004</v>
      </c>
      <c r="G1517" s="15">
        <f t="shared" si="94"/>
        <v>4.6500000000000004</v>
      </c>
      <c r="H1517" s="8" t="str">
        <f t="shared" si="95"/>
        <v>Yes</v>
      </c>
      <c r="I1517" s="23">
        <v>75</v>
      </c>
      <c r="J1517" s="12" t="s">
        <v>5310</v>
      </c>
    </row>
    <row r="1518" spans="1:10" x14ac:dyDescent="0.4">
      <c r="A1518" s="12" t="s">
        <v>3194</v>
      </c>
      <c r="B1518" s="8" t="s">
        <v>3195</v>
      </c>
      <c r="C1518" s="12"/>
      <c r="D1518" s="20">
        <f t="shared" si="92"/>
        <v>38.759689922480618</v>
      </c>
      <c r="E1518" s="20">
        <f t="shared" si="93"/>
        <v>61.240310077519382</v>
      </c>
      <c r="F1518" s="14">
        <v>2.58</v>
      </c>
      <c r="G1518" s="15">
        <f t="shared" si="94"/>
        <v>2.58</v>
      </c>
      <c r="H1518" s="8" t="str">
        <f t="shared" si="95"/>
        <v>Yes</v>
      </c>
      <c r="I1518" s="23">
        <v>5</v>
      </c>
      <c r="J1518" s="12" t="s">
        <v>5311</v>
      </c>
    </row>
    <row r="1519" spans="1:10" x14ac:dyDescent="0.4">
      <c r="A1519" s="12" t="s">
        <v>3196</v>
      </c>
      <c r="B1519" s="8" t="s">
        <v>3197</v>
      </c>
      <c r="C1519" s="12"/>
      <c r="D1519" s="20">
        <f t="shared" si="92"/>
        <v>40</v>
      </c>
      <c r="E1519" s="20">
        <f t="shared" si="93"/>
        <v>60</v>
      </c>
      <c r="F1519" s="14">
        <v>2.5</v>
      </c>
      <c r="G1519" s="15">
        <f t="shared" si="94"/>
        <v>2.5</v>
      </c>
      <c r="H1519" s="8" t="str">
        <f t="shared" si="95"/>
        <v>Yes</v>
      </c>
      <c r="I1519" s="23">
        <v>1</v>
      </c>
      <c r="J1519" s="12" t="s">
        <v>5312</v>
      </c>
    </row>
    <row r="1520" spans="1:10" x14ac:dyDescent="0.4">
      <c r="A1520" s="12" t="s">
        <v>3198</v>
      </c>
      <c r="B1520" s="8" t="s">
        <v>3199</v>
      </c>
      <c r="C1520" s="12"/>
      <c r="D1520" s="20">
        <f t="shared" si="92"/>
        <v>27.397260273972602</v>
      </c>
      <c r="E1520" s="20">
        <f t="shared" si="93"/>
        <v>72.602739726027394</v>
      </c>
      <c r="F1520" s="14">
        <v>3.65</v>
      </c>
      <c r="G1520" s="15">
        <f t="shared" si="94"/>
        <v>3.65</v>
      </c>
      <c r="H1520" s="8" t="str">
        <f t="shared" si="95"/>
        <v>Yes</v>
      </c>
      <c r="I1520" s="23">
        <v>1</v>
      </c>
      <c r="J1520" s="12" t="s">
        <v>5313</v>
      </c>
    </row>
    <row r="1521" spans="1:10" x14ac:dyDescent="0.4">
      <c r="A1521" s="12" t="s">
        <v>3200</v>
      </c>
      <c r="B1521" s="8" t="s">
        <v>3201</v>
      </c>
      <c r="C1521" s="12"/>
      <c r="D1521" s="20">
        <f t="shared" si="92"/>
        <v>21.834061135371179</v>
      </c>
      <c r="E1521" s="20">
        <f t="shared" si="93"/>
        <v>78.165938864628828</v>
      </c>
      <c r="F1521" s="14">
        <v>4.58</v>
      </c>
      <c r="G1521" s="15">
        <f t="shared" si="94"/>
        <v>4.58</v>
      </c>
      <c r="H1521" s="8" t="str">
        <f t="shared" si="95"/>
        <v>Yes</v>
      </c>
      <c r="I1521" s="23">
        <v>50</v>
      </c>
      <c r="J1521" s="12" t="s">
        <v>5314</v>
      </c>
    </row>
    <row r="1522" spans="1:10" x14ac:dyDescent="0.4">
      <c r="A1522" s="12" t="s">
        <v>3202</v>
      </c>
      <c r="B1522" s="8" t="s">
        <v>3203</v>
      </c>
      <c r="C1522" s="12"/>
      <c r="D1522" s="20">
        <f t="shared" si="92"/>
        <v>40</v>
      </c>
      <c r="E1522" s="20">
        <f t="shared" si="93"/>
        <v>60</v>
      </c>
      <c r="F1522" s="14">
        <v>2.5</v>
      </c>
      <c r="G1522" s="15">
        <f t="shared" si="94"/>
        <v>2.5</v>
      </c>
      <c r="H1522" s="8" t="str">
        <f t="shared" si="95"/>
        <v>Yes</v>
      </c>
      <c r="I1522" s="23">
        <v>1</v>
      </c>
      <c r="J1522" s="12" t="s">
        <v>5315</v>
      </c>
    </row>
    <row r="1523" spans="1:10" x14ac:dyDescent="0.4">
      <c r="A1523" s="12" t="s">
        <v>3204</v>
      </c>
      <c r="B1523" s="8" t="s">
        <v>3205</v>
      </c>
      <c r="C1523" s="12"/>
      <c r="D1523" s="20">
        <f t="shared" si="92"/>
        <v>34.965034965034967</v>
      </c>
      <c r="E1523" s="20">
        <f t="shared" si="93"/>
        <v>65.03496503496504</v>
      </c>
      <c r="F1523" s="14">
        <v>2.86</v>
      </c>
      <c r="G1523" s="15">
        <f t="shared" si="94"/>
        <v>2.86</v>
      </c>
      <c r="H1523" s="8" t="str">
        <f t="shared" si="95"/>
        <v>Yes</v>
      </c>
      <c r="I1523" s="23">
        <v>2</v>
      </c>
      <c r="J1523" s="12" t="s">
        <v>5316</v>
      </c>
    </row>
    <row r="1524" spans="1:10" x14ac:dyDescent="0.4">
      <c r="A1524" s="12" t="s">
        <v>3206</v>
      </c>
      <c r="B1524" s="8" t="s">
        <v>3207</v>
      </c>
      <c r="C1524" s="12"/>
      <c r="D1524" s="20">
        <f t="shared" si="92"/>
        <v>40.816326530612244</v>
      </c>
      <c r="E1524" s="20">
        <f t="shared" si="93"/>
        <v>59.183673469387756</v>
      </c>
      <c r="F1524" s="14">
        <v>2.4500000000000002</v>
      </c>
      <c r="G1524" s="15">
        <f t="shared" si="94"/>
        <v>2.4500000000000002</v>
      </c>
      <c r="H1524" s="8" t="str">
        <f t="shared" si="95"/>
        <v>Yes</v>
      </c>
      <c r="I1524" s="23">
        <v>5</v>
      </c>
      <c r="J1524" s="12" t="s">
        <v>5317</v>
      </c>
    </row>
    <row r="1525" spans="1:10" x14ac:dyDescent="0.4">
      <c r="A1525" s="16" t="s">
        <v>3669</v>
      </c>
      <c r="B1525" s="9" t="s">
        <v>3670</v>
      </c>
      <c r="C1525" s="16"/>
      <c r="D1525" s="21">
        <f t="shared" si="92"/>
        <v>100</v>
      </c>
      <c r="E1525" s="21">
        <f t="shared" si="93"/>
        <v>0</v>
      </c>
      <c r="F1525" s="18">
        <v>1</v>
      </c>
      <c r="G1525" s="19">
        <f t="shared" si="94"/>
        <v>1</v>
      </c>
      <c r="H1525" s="9" t="str">
        <f t="shared" si="95"/>
        <v>No — 0% funding</v>
      </c>
      <c r="I1525" s="22">
        <v>0.1</v>
      </c>
      <c r="J1525" s="16" t="s">
        <v>5318</v>
      </c>
    </row>
    <row r="1526" spans="1:10" x14ac:dyDescent="0.4">
      <c r="A1526" s="12" t="s">
        <v>3208</v>
      </c>
      <c r="B1526" s="8" t="s">
        <v>3209</v>
      </c>
      <c r="C1526" s="12"/>
      <c r="D1526" s="20">
        <f t="shared" si="92"/>
        <v>30.03003003003003</v>
      </c>
      <c r="E1526" s="20">
        <f t="shared" si="93"/>
        <v>69.969969969969966</v>
      </c>
      <c r="F1526" s="14">
        <v>3.33</v>
      </c>
      <c r="G1526" s="15">
        <f t="shared" si="94"/>
        <v>3.33</v>
      </c>
      <c r="H1526" s="8" t="str">
        <f t="shared" si="95"/>
        <v>Yes</v>
      </c>
      <c r="I1526" s="23">
        <v>5</v>
      </c>
      <c r="J1526" s="12" t="s">
        <v>5319</v>
      </c>
    </row>
    <row r="1527" spans="1:10" x14ac:dyDescent="0.4">
      <c r="A1527" s="16" t="s">
        <v>3210</v>
      </c>
      <c r="B1527" s="9" t="s">
        <v>3211</v>
      </c>
      <c r="C1527" s="16"/>
      <c r="D1527" s="21">
        <f t="shared" si="92"/>
        <v>100</v>
      </c>
      <c r="E1527" s="21">
        <f t="shared" si="93"/>
        <v>0</v>
      </c>
      <c r="F1527" s="18">
        <v>1</v>
      </c>
      <c r="G1527" s="19">
        <f t="shared" si="94"/>
        <v>1</v>
      </c>
      <c r="H1527" s="9" t="str">
        <f t="shared" si="95"/>
        <v>No — 0% funding</v>
      </c>
      <c r="I1527" s="22">
        <v>0.1</v>
      </c>
      <c r="J1527" s="16" t="s">
        <v>5320</v>
      </c>
    </row>
    <row r="1528" spans="1:10" x14ac:dyDescent="0.4">
      <c r="A1528" s="12" t="s">
        <v>3214</v>
      </c>
      <c r="B1528" s="8" t="s">
        <v>3215</v>
      </c>
      <c r="C1528" s="12"/>
      <c r="D1528" s="20">
        <f t="shared" si="92"/>
        <v>36.900369003690038</v>
      </c>
      <c r="E1528" s="20">
        <f t="shared" si="93"/>
        <v>63.099630996309962</v>
      </c>
      <c r="F1528" s="14">
        <v>2.71</v>
      </c>
      <c r="G1528" s="15">
        <f t="shared" si="94"/>
        <v>2.71</v>
      </c>
      <c r="H1528" s="8" t="str">
        <f t="shared" si="95"/>
        <v>Yes</v>
      </c>
      <c r="I1528" s="23">
        <v>5</v>
      </c>
      <c r="J1528" s="12" t="s">
        <v>5321</v>
      </c>
    </row>
    <row r="1529" spans="1:10" x14ac:dyDescent="0.4">
      <c r="A1529" s="12" t="s">
        <v>3216</v>
      </c>
      <c r="B1529" s="8" t="s">
        <v>3217</v>
      </c>
      <c r="C1529" s="12"/>
      <c r="D1529" s="20">
        <f t="shared" si="92"/>
        <v>38.022813688212928</v>
      </c>
      <c r="E1529" s="20">
        <f t="shared" si="93"/>
        <v>61.977186311787072</v>
      </c>
      <c r="F1529" s="14">
        <v>2.63</v>
      </c>
      <c r="G1529" s="15">
        <f t="shared" si="94"/>
        <v>2.63</v>
      </c>
      <c r="H1529" s="8" t="str">
        <f t="shared" si="95"/>
        <v>Yes</v>
      </c>
      <c r="I1529" s="23">
        <v>5</v>
      </c>
      <c r="J1529" s="12" t="s">
        <v>5322</v>
      </c>
    </row>
    <row r="1530" spans="1:10" x14ac:dyDescent="0.4">
      <c r="A1530" s="12" t="s">
        <v>3218</v>
      </c>
      <c r="B1530" s="8" t="s">
        <v>3219</v>
      </c>
      <c r="C1530" s="12"/>
      <c r="D1530" s="20">
        <f t="shared" si="92"/>
        <v>50</v>
      </c>
      <c r="E1530" s="20">
        <f t="shared" si="93"/>
        <v>50</v>
      </c>
      <c r="F1530" s="14">
        <v>2</v>
      </c>
      <c r="G1530" s="15">
        <f t="shared" si="94"/>
        <v>2</v>
      </c>
      <c r="H1530" s="8" t="str">
        <f t="shared" si="95"/>
        <v>Yes</v>
      </c>
      <c r="I1530" s="23">
        <v>1</v>
      </c>
      <c r="J1530" s="12" t="s">
        <v>5323</v>
      </c>
    </row>
    <row r="1531" spans="1:10" x14ac:dyDescent="0.4">
      <c r="A1531" s="16" t="s">
        <v>3220</v>
      </c>
      <c r="B1531" s="9" t="s">
        <v>3221</v>
      </c>
      <c r="C1531" s="16"/>
      <c r="D1531" s="21">
        <f t="shared" si="92"/>
        <v>100</v>
      </c>
      <c r="E1531" s="21">
        <f t="shared" si="93"/>
        <v>0</v>
      </c>
      <c r="F1531" s="18">
        <v>1</v>
      </c>
      <c r="G1531" s="19">
        <f t="shared" si="94"/>
        <v>1</v>
      </c>
      <c r="H1531" s="9" t="str">
        <f t="shared" si="95"/>
        <v>No — 0% funding</v>
      </c>
      <c r="I1531" s="22">
        <v>0.1</v>
      </c>
      <c r="J1531" s="16" t="s">
        <v>5324</v>
      </c>
    </row>
    <row r="1532" spans="1:10" x14ac:dyDescent="0.4">
      <c r="A1532" s="12" t="s">
        <v>3222</v>
      </c>
      <c r="B1532" s="8" t="s">
        <v>3223</v>
      </c>
      <c r="C1532" s="12"/>
      <c r="D1532" s="20">
        <f t="shared" si="92"/>
        <v>30.03003003003003</v>
      </c>
      <c r="E1532" s="20">
        <f t="shared" si="93"/>
        <v>69.969969969969966</v>
      </c>
      <c r="F1532" s="14">
        <v>3.33</v>
      </c>
      <c r="G1532" s="15">
        <f t="shared" si="94"/>
        <v>3.33</v>
      </c>
      <c r="H1532" s="8" t="str">
        <f t="shared" si="95"/>
        <v>Yes</v>
      </c>
      <c r="I1532" s="23">
        <v>5</v>
      </c>
      <c r="J1532" s="12" t="s">
        <v>5325</v>
      </c>
    </row>
    <row r="1533" spans="1:10" x14ac:dyDescent="0.4">
      <c r="A1533" s="16" t="s">
        <v>3224</v>
      </c>
      <c r="B1533" s="9" t="s">
        <v>3225</v>
      </c>
      <c r="C1533" s="16"/>
      <c r="D1533" s="21">
        <f t="shared" si="92"/>
        <v>100</v>
      </c>
      <c r="E1533" s="21">
        <f t="shared" si="93"/>
        <v>0</v>
      </c>
      <c r="F1533" s="18">
        <v>1</v>
      </c>
      <c r="G1533" s="19">
        <f t="shared" si="94"/>
        <v>1</v>
      </c>
      <c r="H1533" s="9" t="str">
        <f t="shared" si="95"/>
        <v>No — 0% funding</v>
      </c>
      <c r="I1533" s="22">
        <v>0.1</v>
      </c>
      <c r="J1533" s="16" t="s">
        <v>5326</v>
      </c>
    </row>
    <row r="1534" spans="1:10" x14ac:dyDescent="0.4">
      <c r="A1534" s="12" t="s">
        <v>3226</v>
      </c>
      <c r="B1534" s="8" t="s">
        <v>3227</v>
      </c>
      <c r="C1534" s="12"/>
      <c r="D1534" s="20">
        <f t="shared" si="92"/>
        <v>33.222591362126245</v>
      </c>
      <c r="E1534" s="20">
        <f t="shared" si="93"/>
        <v>66.777408637873748</v>
      </c>
      <c r="F1534" s="14">
        <v>3.01</v>
      </c>
      <c r="G1534" s="15">
        <f t="shared" si="94"/>
        <v>3.0100000000000002</v>
      </c>
      <c r="H1534" s="8" t="str">
        <f t="shared" si="95"/>
        <v>Yes</v>
      </c>
      <c r="I1534" s="23">
        <v>5</v>
      </c>
      <c r="J1534" s="12" t="s">
        <v>5327</v>
      </c>
    </row>
    <row r="1535" spans="1:10" x14ac:dyDescent="0.4">
      <c r="A1535" s="12" t="s">
        <v>3228</v>
      </c>
      <c r="B1535" s="8" t="s">
        <v>3229</v>
      </c>
      <c r="C1535" s="12"/>
      <c r="D1535" s="20">
        <f t="shared" si="92"/>
        <v>36.496350364963497</v>
      </c>
      <c r="E1535" s="20">
        <f t="shared" si="93"/>
        <v>63.503649635036503</v>
      </c>
      <c r="F1535" s="14">
        <v>2.74</v>
      </c>
      <c r="G1535" s="15">
        <f t="shared" si="94"/>
        <v>2.7400000000000007</v>
      </c>
      <c r="H1535" s="8" t="str">
        <f t="shared" si="95"/>
        <v>Yes</v>
      </c>
      <c r="I1535" s="23">
        <v>5</v>
      </c>
      <c r="J1535" s="12" t="s">
        <v>5328</v>
      </c>
    </row>
    <row r="1536" spans="1:10" x14ac:dyDescent="0.4">
      <c r="A1536" s="12" t="s">
        <v>3232</v>
      </c>
      <c r="B1536" s="8" t="s">
        <v>3233</v>
      </c>
      <c r="C1536" s="12"/>
      <c r="D1536" s="20">
        <f t="shared" si="92"/>
        <v>40</v>
      </c>
      <c r="E1536" s="20">
        <f t="shared" si="93"/>
        <v>60</v>
      </c>
      <c r="F1536" s="14">
        <v>2.5</v>
      </c>
      <c r="G1536" s="15">
        <f t="shared" si="94"/>
        <v>2.5</v>
      </c>
      <c r="H1536" s="8" t="str">
        <f t="shared" si="95"/>
        <v>Yes</v>
      </c>
      <c r="I1536" s="23">
        <v>1</v>
      </c>
      <c r="J1536" s="12" t="s">
        <v>5329</v>
      </c>
    </row>
    <row r="1537" spans="1:10" x14ac:dyDescent="0.4">
      <c r="A1537" s="12" t="s">
        <v>3234</v>
      </c>
      <c r="B1537" s="8" t="s">
        <v>3235</v>
      </c>
      <c r="C1537" s="12"/>
      <c r="D1537" s="20">
        <f t="shared" si="92"/>
        <v>34.965034965034967</v>
      </c>
      <c r="E1537" s="20">
        <f t="shared" si="93"/>
        <v>65.03496503496504</v>
      </c>
      <c r="F1537" s="14">
        <v>2.86</v>
      </c>
      <c r="G1537" s="15">
        <f t="shared" si="94"/>
        <v>2.86</v>
      </c>
      <c r="H1537" s="8" t="str">
        <f t="shared" si="95"/>
        <v>Yes</v>
      </c>
      <c r="I1537" s="23">
        <v>2</v>
      </c>
      <c r="J1537" s="12" t="s">
        <v>5330</v>
      </c>
    </row>
    <row r="1538" spans="1:10" x14ac:dyDescent="0.4">
      <c r="A1538" s="12" t="s">
        <v>3236</v>
      </c>
      <c r="B1538" s="8" t="s">
        <v>3237</v>
      </c>
      <c r="C1538" s="12"/>
      <c r="D1538" s="20">
        <f t="shared" si="92"/>
        <v>40</v>
      </c>
      <c r="E1538" s="20">
        <f t="shared" si="93"/>
        <v>60</v>
      </c>
      <c r="F1538" s="14">
        <v>2.5</v>
      </c>
      <c r="G1538" s="15">
        <f t="shared" si="94"/>
        <v>2.5</v>
      </c>
      <c r="H1538" s="8" t="str">
        <f t="shared" si="95"/>
        <v>Yes</v>
      </c>
      <c r="I1538" s="23">
        <v>1</v>
      </c>
      <c r="J1538" s="12" t="s">
        <v>5331</v>
      </c>
    </row>
    <row r="1539" spans="1:10" x14ac:dyDescent="0.4">
      <c r="A1539" s="12" t="s">
        <v>3238</v>
      </c>
      <c r="B1539" s="8" t="s">
        <v>3239</v>
      </c>
      <c r="C1539" s="12"/>
      <c r="D1539" s="20">
        <f t="shared" si="92"/>
        <v>25</v>
      </c>
      <c r="E1539" s="20">
        <f t="shared" si="93"/>
        <v>75</v>
      </c>
      <c r="F1539" s="14">
        <v>4</v>
      </c>
      <c r="G1539" s="15">
        <f t="shared" si="94"/>
        <v>4</v>
      </c>
      <c r="H1539" s="8" t="str">
        <f t="shared" si="95"/>
        <v>Yes</v>
      </c>
      <c r="I1539" s="23">
        <v>25</v>
      </c>
      <c r="J1539" s="12" t="s">
        <v>5332</v>
      </c>
    </row>
    <row r="1540" spans="1:10" x14ac:dyDescent="0.4">
      <c r="A1540" s="16" t="s">
        <v>3240</v>
      </c>
      <c r="B1540" s="9" t="s">
        <v>3241</v>
      </c>
      <c r="C1540" s="16"/>
      <c r="D1540" s="21">
        <f t="shared" si="92"/>
        <v>100</v>
      </c>
      <c r="E1540" s="21">
        <f t="shared" si="93"/>
        <v>0</v>
      </c>
      <c r="F1540" s="18">
        <v>1</v>
      </c>
      <c r="G1540" s="19">
        <f t="shared" si="94"/>
        <v>1</v>
      </c>
      <c r="H1540" s="9" t="str">
        <f t="shared" si="95"/>
        <v>No — 0% funding</v>
      </c>
      <c r="I1540" s="22">
        <v>0.1</v>
      </c>
      <c r="J1540" s="16" t="s">
        <v>5333</v>
      </c>
    </row>
    <row r="1541" spans="1:10" x14ac:dyDescent="0.4">
      <c r="A1541" s="12" t="s">
        <v>3242</v>
      </c>
      <c r="B1541" s="8" t="s">
        <v>3243</v>
      </c>
      <c r="C1541" s="12"/>
      <c r="D1541" s="20">
        <f t="shared" si="92"/>
        <v>34.364261168384878</v>
      </c>
      <c r="E1541" s="20">
        <f t="shared" si="93"/>
        <v>65.635738831615129</v>
      </c>
      <c r="F1541" s="14">
        <v>2.91</v>
      </c>
      <c r="G1541" s="15">
        <f t="shared" si="94"/>
        <v>2.91</v>
      </c>
      <c r="H1541" s="8" t="str">
        <f t="shared" si="95"/>
        <v>Yes</v>
      </c>
      <c r="I1541" s="23">
        <v>10</v>
      </c>
      <c r="J1541" s="12" t="s">
        <v>5334</v>
      </c>
    </row>
    <row r="1542" spans="1:10" x14ac:dyDescent="0.4">
      <c r="A1542" s="16" t="s">
        <v>3671</v>
      </c>
      <c r="B1542" s="9" t="s">
        <v>3672</v>
      </c>
      <c r="C1542" s="16"/>
      <c r="D1542" s="21">
        <f t="shared" ref="D1542:D1605" si="96">IFERROR(100/F1542,"")</f>
        <v>100</v>
      </c>
      <c r="E1542" s="21">
        <f t="shared" ref="E1542:E1605" si="97">100-D1542</f>
        <v>0</v>
      </c>
      <c r="F1542" s="18">
        <v>1</v>
      </c>
      <c r="G1542" s="19">
        <f t="shared" ref="G1542:G1605" si="98">IFERROR(100/D1542,"")</f>
        <v>1</v>
      </c>
      <c r="H1542" s="9" t="str">
        <f t="shared" ref="H1542:H1605" si="99">IF(E1542&gt;0,"Yes","No — 0% funding")</f>
        <v>No — 0% funding</v>
      </c>
      <c r="I1542" s="22">
        <v>0.1</v>
      </c>
      <c r="J1542" s="16" t="s">
        <v>5335</v>
      </c>
    </row>
    <row r="1543" spans="1:10" x14ac:dyDescent="0.4">
      <c r="A1543" s="12" t="s">
        <v>3244</v>
      </c>
      <c r="B1543" s="8" t="s">
        <v>3245</v>
      </c>
      <c r="C1543" s="12"/>
      <c r="D1543" s="20">
        <f t="shared" si="96"/>
        <v>30.03003003003003</v>
      </c>
      <c r="E1543" s="20">
        <f t="shared" si="97"/>
        <v>69.969969969969966</v>
      </c>
      <c r="F1543" s="14">
        <v>3.33</v>
      </c>
      <c r="G1543" s="15">
        <f t="shared" si="98"/>
        <v>3.33</v>
      </c>
      <c r="H1543" s="8" t="str">
        <f t="shared" si="99"/>
        <v>Yes</v>
      </c>
      <c r="I1543" s="23">
        <v>5</v>
      </c>
      <c r="J1543" s="12" t="s">
        <v>5336</v>
      </c>
    </row>
    <row r="1544" spans="1:10" x14ac:dyDescent="0.4">
      <c r="A1544" s="16" t="s">
        <v>3246</v>
      </c>
      <c r="B1544" s="9" t="s">
        <v>3247</v>
      </c>
      <c r="C1544" s="16"/>
      <c r="D1544" s="21">
        <f t="shared" si="96"/>
        <v>100</v>
      </c>
      <c r="E1544" s="21">
        <f t="shared" si="97"/>
        <v>0</v>
      </c>
      <c r="F1544" s="18">
        <v>1</v>
      </c>
      <c r="G1544" s="19">
        <f t="shared" si="98"/>
        <v>1</v>
      </c>
      <c r="H1544" s="9" t="str">
        <f t="shared" si="99"/>
        <v>No — 0% funding</v>
      </c>
      <c r="I1544" s="22">
        <v>0.1</v>
      </c>
      <c r="J1544" s="16" t="s">
        <v>5337</v>
      </c>
    </row>
    <row r="1545" spans="1:10" x14ac:dyDescent="0.4">
      <c r="A1545" s="12" t="s">
        <v>3248</v>
      </c>
      <c r="B1545" s="8" t="s">
        <v>3249</v>
      </c>
      <c r="C1545" s="12"/>
      <c r="D1545" s="20">
        <f t="shared" si="96"/>
        <v>34.364261168384878</v>
      </c>
      <c r="E1545" s="20">
        <f t="shared" si="97"/>
        <v>65.635738831615129</v>
      </c>
      <c r="F1545" s="14">
        <v>2.91</v>
      </c>
      <c r="G1545" s="15">
        <f t="shared" si="98"/>
        <v>2.91</v>
      </c>
      <c r="H1545" s="8" t="str">
        <f t="shared" si="99"/>
        <v>Yes</v>
      </c>
      <c r="I1545" s="23">
        <v>5</v>
      </c>
      <c r="J1545" s="12" t="s">
        <v>5338</v>
      </c>
    </row>
    <row r="1546" spans="1:10" x14ac:dyDescent="0.4">
      <c r="A1546" s="12" t="s">
        <v>3250</v>
      </c>
      <c r="B1546" s="8" t="s">
        <v>3251</v>
      </c>
      <c r="C1546" s="12"/>
      <c r="D1546" s="20">
        <f t="shared" si="96"/>
        <v>36.363636363636367</v>
      </c>
      <c r="E1546" s="20">
        <f t="shared" si="97"/>
        <v>63.636363636363633</v>
      </c>
      <c r="F1546" s="14">
        <v>2.75</v>
      </c>
      <c r="G1546" s="15">
        <f t="shared" si="98"/>
        <v>2.7499999999999996</v>
      </c>
      <c r="H1546" s="8" t="str">
        <f t="shared" si="99"/>
        <v>Yes</v>
      </c>
      <c r="I1546" s="23">
        <v>2</v>
      </c>
      <c r="J1546" s="12" t="s">
        <v>5339</v>
      </c>
    </row>
    <row r="1547" spans="1:10" x14ac:dyDescent="0.4">
      <c r="A1547" s="12" t="s">
        <v>3252</v>
      </c>
      <c r="B1547" s="8" t="s">
        <v>3253</v>
      </c>
      <c r="C1547" s="12"/>
      <c r="D1547" s="20">
        <f t="shared" si="96"/>
        <v>34.364261168384878</v>
      </c>
      <c r="E1547" s="20">
        <f t="shared" si="97"/>
        <v>65.635738831615129</v>
      </c>
      <c r="F1547" s="14">
        <v>2.91</v>
      </c>
      <c r="G1547" s="15">
        <f t="shared" si="98"/>
        <v>2.91</v>
      </c>
      <c r="H1547" s="8" t="str">
        <f t="shared" si="99"/>
        <v>Yes</v>
      </c>
      <c r="I1547" s="23">
        <v>10</v>
      </c>
      <c r="J1547" s="12" t="s">
        <v>5340</v>
      </c>
    </row>
    <row r="1548" spans="1:10" x14ac:dyDescent="0.4">
      <c r="A1548" s="12" t="s">
        <v>3254</v>
      </c>
      <c r="B1548" s="8" t="s">
        <v>3255</v>
      </c>
      <c r="C1548" s="12"/>
      <c r="D1548" s="20">
        <f t="shared" si="96"/>
        <v>20</v>
      </c>
      <c r="E1548" s="20">
        <f t="shared" si="97"/>
        <v>80</v>
      </c>
      <c r="F1548" s="14">
        <v>5</v>
      </c>
      <c r="G1548" s="15">
        <f t="shared" si="98"/>
        <v>5</v>
      </c>
      <c r="H1548" s="8" t="str">
        <f t="shared" si="99"/>
        <v>Yes</v>
      </c>
      <c r="I1548" s="23">
        <v>75</v>
      </c>
      <c r="J1548" s="12" t="s">
        <v>5341</v>
      </c>
    </row>
    <row r="1549" spans="1:10" x14ac:dyDescent="0.4">
      <c r="A1549" s="12" t="s">
        <v>3256</v>
      </c>
      <c r="B1549" s="8" t="s">
        <v>3257</v>
      </c>
      <c r="C1549" s="12"/>
      <c r="D1549" s="20">
        <f t="shared" si="96"/>
        <v>31.645569620253163</v>
      </c>
      <c r="E1549" s="20">
        <f t="shared" si="97"/>
        <v>68.354430379746844</v>
      </c>
      <c r="F1549" s="14">
        <v>3.16</v>
      </c>
      <c r="G1549" s="15">
        <f t="shared" si="98"/>
        <v>3.16</v>
      </c>
      <c r="H1549" s="8" t="str">
        <f t="shared" si="99"/>
        <v>Yes</v>
      </c>
      <c r="I1549" s="23">
        <v>5</v>
      </c>
      <c r="J1549" s="12" t="s">
        <v>5342</v>
      </c>
    </row>
    <row r="1550" spans="1:10" x14ac:dyDescent="0.4">
      <c r="A1550" s="12" t="s">
        <v>3258</v>
      </c>
      <c r="B1550" s="8" t="s">
        <v>3259</v>
      </c>
      <c r="C1550" s="12"/>
      <c r="D1550" s="20">
        <f t="shared" si="96"/>
        <v>29.940119760479043</v>
      </c>
      <c r="E1550" s="20">
        <f t="shared" si="97"/>
        <v>70.059880239520965</v>
      </c>
      <c r="F1550" s="14">
        <v>3.34</v>
      </c>
      <c r="G1550" s="15">
        <f t="shared" si="98"/>
        <v>3.34</v>
      </c>
      <c r="H1550" s="8" t="str">
        <f t="shared" si="99"/>
        <v>Yes</v>
      </c>
      <c r="I1550" s="23">
        <v>50</v>
      </c>
      <c r="J1550" s="12" t="s">
        <v>5343</v>
      </c>
    </row>
    <row r="1551" spans="1:10" x14ac:dyDescent="0.4">
      <c r="A1551" s="12" t="s">
        <v>3260</v>
      </c>
      <c r="B1551" s="8" t="s">
        <v>3261</v>
      </c>
      <c r="C1551" s="12"/>
      <c r="D1551" s="20">
        <f t="shared" si="96"/>
        <v>23.201856148491881</v>
      </c>
      <c r="E1551" s="20">
        <f t="shared" si="97"/>
        <v>76.798143851508115</v>
      </c>
      <c r="F1551" s="14">
        <v>4.3099999999999996</v>
      </c>
      <c r="G1551" s="15">
        <f t="shared" si="98"/>
        <v>4.3099999999999996</v>
      </c>
      <c r="H1551" s="8" t="str">
        <f t="shared" si="99"/>
        <v>Yes</v>
      </c>
      <c r="I1551" s="23">
        <v>50</v>
      </c>
      <c r="J1551" s="12" t="s">
        <v>5344</v>
      </c>
    </row>
    <row r="1552" spans="1:10" x14ac:dyDescent="0.4">
      <c r="A1552" s="12" t="s">
        <v>3262</v>
      </c>
      <c r="B1552" s="8" t="s">
        <v>3263</v>
      </c>
      <c r="C1552" s="12"/>
      <c r="D1552" s="20">
        <f t="shared" si="96"/>
        <v>26.525198938992041</v>
      </c>
      <c r="E1552" s="20">
        <f t="shared" si="97"/>
        <v>73.474801061007952</v>
      </c>
      <c r="F1552" s="14">
        <v>3.77</v>
      </c>
      <c r="G1552" s="15">
        <f t="shared" si="98"/>
        <v>3.77</v>
      </c>
      <c r="H1552" s="8" t="str">
        <f t="shared" si="99"/>
        <v>Yes</v>
      </c>
      <c r="I1552" s="23">
        <v>1</v>
      </c>
      <c r="J1552" s="12" t="s">
        <v>5345</v>
      </c>
    </row>
    <row r="1553" spans="1:10" x14ac:dyDescent="0.4">
      <c r="A1553" s="16" t="s">
        <v>3264</v>
      </c>
      <c r="B1553" s="9" t="s">
        <v>3265</v>
      </c>
      <c r="C1553" s="16"/>
      <c r="D1553" s="21">
        <f t="shared" si="96"/>
        <v>100</v>
      </c>
      <c r="E1553" s="21">
        <f t="shared" si="97"/>
        <v>0</v>
      </c>
      <c r="F1553" s="18">
        <v>1</v>
      </c>
      <c r="G1553" s="19">
        <f t="shared" si="98"/>
        <v>1</v>
      </c>
      <c r="H1553" s="9" t="str">
        <f t="shared" si="99"/>
        <v>No — 0% funding</v>
      </c>
      <c r="I1553" s="22">
        <v>0.1</v>
      </c>
      <c r="J1553" s="16" t="s">
        <v>5346</v>
      </c>
    </row>
    <row r="1554" spans="1:10" x14ac:dyDescent="0.4">
      <c r="A1554" s="16" t="s">
        <v>3266</v>
      </c>
      <c r="B1554" s="9" t="s">
        <v>3267</v>
      </c>
      <c r="C1554" s="16"/>
      <c r="D1554" s="21">
        <f t="shared" si="96"/>
        <v>100</v>
      </c>
      <c r="E1554" s="21">
        <f t="shared" si="97"/>
        <v>0</v>
      </c>
      <c r="F1554" s="18">
        <v>1</v>
      </c>
      <c r="G1554" s="19">
        <f t="shared" si="98"/>
        <v>1</v>
      </c>
      <c r="H1554" s="9" t="str">
        <f t="shared" si="99"/>
        <v>No — 0% funding</v>
      </c>
      <c r="I1554" s="22">
        <v>0.1</v>
      </c>
      <c r="J1554" s="16" t="s">
        <v>5347</v>
      </c>
    </row>
    <row r="1555" spans="1:10" x14ac:dyDescent="0.4">
      <c r="A1555" s="16" t="s">
        <v>3268</v>
      </c>
      <c r="B1555" s="9" t="s">
        <v>3269</v>
      </c>
      <c r="C1555" s="16"/>
      <c r="D1555" s="21">
        <f t="shared" si="96"/>
        <v>100</v>
      </c>
      <c r="E1555" s="21">
        <f t="shared" si="97"/>
        <v>0</v>
      </c>
      <c r="F1555" s="18">
        <v>1</v>
      </c>
      <c r="G1555" s="19">
        <f t="shared" si="98"/>
        <v>1</v>
      </c>
      <c r="H1555" s="9" t="str">
        <f t="shared" si="99"/>
        <v>No — 0% funding</v>
      </c>
      <c r="I1555" s="22">
        <v>0.1</v>
      </c>
      <c r="J1555" s="16" t="s">
        <v>5348</v>
      </c>
    </row>
    <row r="1556" spans="1:10" x14ac:dyDescent="0.4">
      <c r="A1556" s="16" t="s">
        <v>3270</v>
      </c>
      <c r="B1556" s="9" t="s">
        <v>3271</v>
      </c>
      <c r="C1556" s="16"/>
      <c r="D1556" s="21">
        <f t="shared" si="96"/>
        <v>100</v>
      </c>
      <c r="E1556" s="21">
        <f t="shared" si="97"/>
        <v>0</v>
      </c>
      <c r="F1556" s="18">
        <v>1</v>
      </c>
      <c r="G1556" s="19">
        <f t="shared" si="98"/>
        <v>1</v>
      </c>
      <c r="H1556" s="9" t="str">
        <f t="shared" si="99"/>
        <v>No — 0% funding</v>
      </c>
      <c r="I1556" s="22">
        <v>1</v>
      </c>
      <c r="J1556" s="16" t="s">
        <v>5349</v>
      </c>
    </row>
    <row r="1557" spans="1:10" x14ac:dyDescent="0.4">
      <c r="A1557" s="16" t="s">
        <v>3272</v>
      </c>
      <c r="B1557" s="9" t="s">
        <v>3273</v>
      </c>
      <c r="C1557" s="16"/>
      <c r="D1557" s="21">
        <f t="shared" si="96"/>
        <v>100</v>
      </c>
      <c r="E1557" s="21">
        <f t="shared" si="97"/>
        <v>0</v>
      </c>
      <c r="F1557" s="18">
        <v>1</v>
      </c>
      <c r="G1557" s="19">
        <f t="shared" si="98"/>
        <v>1</v>
      </c>
      <c r="H1557" s="9" t="str">
        <f t="shared" si="99"/>
        <v>No — 0% funding</v>
      </c>
      <c r="I1557" s="22">
        <v>1</v>
      </c>
      <c r="J1557" s="16" t="s">
        <v>5350</v>
      </c>
    </row>
    <row r="1558" spans="1:10" x14ac:dyDescent="0.4">
      <c r="A1558" s="12" t="s">
        <v>3276</v>
      </c>
      <c r="B1558" s="8" t="s">
        <v>3277</v>
      </c>
      <c r="C1558" s="12"/>
      <c r="D1558" s="20">
        <f t="shared" si="96"/>
        <v>20</v>
      </c>
      <c r="E1558" s="20">
        <f t="shared" si="97"/>
        <v>80</v>
      </c>
      <c r="F1558" s="14">
        <v>5</v>
      </c>
      <c r="G1558" s="15">
        <f t="shared" si="98"/>
        <v>5</v>
      </c>
      <c r="H1558" s="8" t="str">
        <f t="shared" si="99"/>
        <v>Yes</v>
      </c>
      <c r="I1558" s="23">
        <v>50</v>
      </c>
      <c r="J1558" s="12" t="s">
        <v>5351</v>
      </c>
    </row>
    <row r="1559" spans="1:10" x14ac:dyDescent="0.4">
      <c r="A1559" s="12" t="s">
        <v>3278</v>
      </c>
      <c r="B1559" s="8" t="s">
        <v>3279</v>
      </c>
      <c r="C1559" s="12"/>
      <c r="D1559" s="20">
        <f t="shared" si="96"/>
        <v>31.152647975077883</v>
      </c>
      <c r="E1559" s="20">
        <f t="shared" si="97"/>
        <v>68.847352024922117</v>
      </c>
      <c r="F1559" s="14">
        <v>3.21</v>
      </c>
      <c r="G1559" s="15">
        <f t="shared" si="98"/>
        <v>3.21</v>
      </c>
      <c r="H1559" s="8" t="str">
        <f t="shared" si="99"/>
        <v>Yes</v>
      </c>
      <c r="I1559" s="23">
        <v>25</v>
      </c>
      <c r="J1559" s="12" t="s">
        <v>5352</v>
      </c>
    </row>
    <row r="1560" spans="1:10" x14ac:dyDescent="0.4">
      <c r="A1560" s="16" t="s">
        <v>5353</v>
      </c>
      <c r="B1560" s="16"/>
      <c r="C1560" s="16"/>
      <c r="D1560" s="21">
        <f t="shared" si="96"/>
        <v>100</v>
      </c>
      <c r="E1560" s="21">
        <f t="shared" si="97"/>
        <v>0</v>
      </c>
      <c r="F1560" s="18">
        <v>1</v>
      </c>
      <c r="G1560" s="19">
        <f t="shared" si="98"/>
        <v>1</v>
      </c>
      <c r="H1560" s="9" t="str">
        <f t="shared" si="99"/>
        <v>No — 0% funding</v>
      </c>
      <c r="I1560" s="22">
        <v>0.1</v>
      </c>
      <c r="J1560" s="16" t="s">
        <v>5354</v>
      </c>
    </row>
    <row r="1561" spans="1:10" x14ac:dyDescent="0.4">
      <c r="A1561" s="12" t="s">
        <v>3282</v>
      </c>
      <c r="B1561" s="8" t="s">
        <v>3283</v>
      </c>
      <c r="C1561" s="12"/>
      <c r="D1561" s="20">
        <f t="shared" si="96"/>
        <v>33.222591362126245</v>
      </c>
      <c r="E1561" s="20">
        <f t="shared" si="97"/>
        <v>66.777408637873748</v>
      </c>
      <c r="F1561" s="14">
        <v>3.01</v>
      </c>
      <c r="G1561" s="15">
        <f t="shared" si="98"/>
        <v>3.0100000000000002</v>
      </c>
      <c r="H1561" s="8" t="str">
        <f t="shared" si="99"/>
        <v>Yes</v>
      </c>
      <c r="I1561" s="23">
        <v>10</v>
      </c>
      <c r="J1561" s="12" t="s">
        <v>5355</v>
      </c>
    </row>
    <row r="1562" spans="1:10" x14ac:dyDescent="0.4">
      <c r="A1562" s="12" t="s">
        <v>3284</v>
      </c>
      <c r="B1562" s="8" t="s">
        <v>3285</v>
      </c>
      <c r="C1562" s="12"/>
      <c r="D1562" s="20">
        <f t="shared" si="96"/>
        <v>40</v>
      </c>
      <c r="E1562" s="20">
        <f t="shared" si="97"/>
        <v>60</v>
      </c>
      <c r="F1562" s="14">
        <v>2.5</v>
      </c>
      <c r="G1562" s="15">
        <f t="shared" si="98"/>
        <v>2.5</v>
      </c>
      <c r="H1562" s="8" t="str">
        <f t="shared" si="99"/>
        <v>Yes</v>
      </c>
      <c r="I1562" s="23">
        <v>1</v>
      </c>
      <c r="J1562" s="12" t="s">
        <v>5356</v>
      </c>
    </row>
    <row r="1563" spans="1:10" x14ac:dyDescent="0.4">
      <c r="A1563" s="12" t="s">
        <v>3286</v>
      </c>
      <c r="B1563" s="8" t="s">
        <v>3287</v>
      </c>
      <c r="C1563" s="12"/>
      <c r="D1563" s="20">
        <f t="shared" si="96"/>
        <v>25.510204081632654</v>
      </c>
      <c r="E1563" s="20">
        <f t="shared" si="97"/>
        <v>74.489795918367349</v>
      </c>
      <c r="F1563" s="14">
        <v>3.92</v>
      </c>
      <c r="G1563" s="15">
        <f t="shared" si="98"/>
        <v>3.92</v>
      </c>
      <c r="H1563" s="8" t="str">
        <f t="shared" si="99"/>
        <v>Yes</v>
      </c>
      <c r="I1563" s="23">
        <v>25</v>
      </c>
      <c r="J1563" s="12" t="s">
        <v>5357</v>
      </c>
    </row>
    <row r="1564" spans="1:10" x14ac:dyDescent="0.4">
      <c r="A1564" s="12" t="s">
        <v>3290</v>
      </c>
      <c r="B1564" s="8" t="s">
        <v>3291</v>
      </c>
      <c r="C1564" s="12"/>
      <c r="D1564" s="20">
        <f t="shared" si="96"/>
        <v>30.487804878048781</v>
      </c>
      <c r="E1564" s="20">
        <f t="shared" si="97"/>
        <v>69.512195121951223</v>
      </c>
      <c r="F1564" s="14">
        <v>3.28</v>
      </c>
      <c r="G1564" s="15">
        <f t="shared" si="98"/>
        <v>3.28</v>
      </c>
      <c r="H1564" s="8" t="str">
        <f t="shared" si="99"/>
        <v>Yes</v>
      </c>
      <c r="I1564" s="23">
        <v>5</v>
      </c>
      <c r="J1564" s="12" t="s">
        <v>5358</v>
      </c>
    </row>
    <row r="1565" spans="1:10" x14ac:dyDescent="0.4">
      <c r="A1565" s="12" t="s">
        <v>3292</v>
      </c>
      <c r="B1565" s="8" t="s">
        <v>3293</v>
      </c>
      <c r="C1565" s="12"/>
      <c r="D1565" s="20">
        <f t="shared" si="96"/>
        <v>34.843205574912893</v>
      </c>
      <c r="E1565" s="20">
        <f t="shared" si="97"/>
        <v>65.156794425087099</v>
      </c>
      <c r="F1565" s="14">
        <v>2.87</v>
      </c>
      <c r="G1565" s="15">
        <f t="shared" si="98"/>
        <v>2.8699999999999997</v>
      </c>
      <c r="H1565" s="8" t="str">
        <f t="shared" si="99"/>
        <v>Yes</v>
      </c>
      <c r="I1565" s="23">
        <v>5</v>
      </c>
      <c r="J1565" s="12" t="s">
        <v>5359</v>
      </c>
    </row>
    <row r="1566" spans="1:10" x14ac:dyDescent="0.4">
      <c r="A1566" s="12" t="s">
        <v>3760</v>
      </c>
      <c r="B1566" s="8" t="s">
        <v>3761</v>
      </c>
      <c r="C1566" s="12"/>
      <c r="D1566" s="20">
        <f t="shared" si="96"/>
        <v>33.11258278145695</v>
      </c>
      <c r="E1566" s="20">
        <f t="shared" si="97"/>
        <v>66.88741721854305</v>
      </c>
      <c r="F1566" s="14">
        <v>3.02</v>
      </c>
      <c r="G1566" s="15">
        <f t="shared" si="98"/>
        <v>3.0200000000000005</v>
      </c>
      <c r="H1566" s="8" t="str">
        <f t="shared" si="99"/>
        <v>Yes</v>
      </c>
      <c r="I1566" s="23">
        <v>5</v>
      </c>
      <c r="J1566" s="12" t="s">
        <v>5360</v>
      </c>
    </row>
    <row r="1567" spans="1:10" x14ac:dyDescent="0.4">
      <c r="A1567" s="12" t="s">
        <v>3294</v>
      </c>
      <c r="B1567" s="8" t="s">
        <v>3295</v>
      </c>
      <c r="C1567" s="12"/>
      <c r="D1567" s="20">
        <f t="shared" si="96"/>
        <v>34.965034965034967</v>
      </c>
      <c r="E1567" s="20">
        <f t="shared" si="97"/>
        <v>65.03496503496504</v>
      </c>
      <c r="F1567" s="14">
        <v>2.86</v>
      </c>
      <c r="G1567" s="15">
        <f t="shared" si="98"/>
        <v>2.86</v>
      </c>
      <c r="H1567" s="8" t="str">
        <f t="shared" si="99"/>
        <v>Yes</v>
      </c>
      <c r="I1567" s="23">
        <v>2</v>
      </c>
      <c r="J1567" s="12" t="s">
        <v>5361</v>
      </c>
    </row>
    <row r="1568" spans="1:10" x14ac:dyDescent="0.4">
      <c r="A1568" s="12" t="s">
        <v>3296</v>
      </c>
      <c r="B1568" s="8" t="s">
        <v>3297</v>
      </c>
      <c r="C1568" s="12"/>
      <c r="D1568" s="20">
        <f t="shared" si="96"/>
        <v>40</v>
      </c>
      <c r="E1568" s="20">
        <f t="shared" si="97"/>
        <v>60</v>
      </c>
      <c r="F1568" s="14">
        <v>2.5</v>
      </c>
      <c r="G1568" s="15">
        <f t="shared" si="98"/>
        <v>2.5</v>
      </c>
      <c r="H1568" s="8" t="str">
        <f t="shared" si="99"/>
        <v>Yes</v>
      </c>
      <c r="I1568" s="23">
        <v>1</v>
      </c>
      <c r="J1568" s="12" t="s">
        <v>5362</v>
      </c>
    </row>
    <row r="1569" spans="1:10" x14ac:dyDescent="0.4">
      <c r="A1569" s="16" t="s">
        <v>3298</v>
      </c>
      <c r="B1569" s="9" t="s">
        <v>3299</v>
      </c>
      <c r="C1569" s="16"/>
      <c r="D1569" s="21">
        <f t="shared" si="96"/>
        <v>100</v>
      </c>
      <c r="E1569" s="21">
        <f t="shared" si="97"/>
        <v>0</v>
      </c>
      <c r="F1569" s="18">
        <v>1</v>
      </c>
      <c r="G1569" s="19">
        <f t="shared" si="98"/>
        <v>1</v>
      </c>
      <c r="H1569" s="9" t="str">
        <f t="shared" si="99"/>
        <v>No — 0% funding</v>
      </c>
      <c r="I1569" s="22">
        <v>0.1</v>
      </c>
      <c r="J1569" s="16" t="s">
        <v>5363</v>
      </c>
    </row>
    <row r="1570" spans="1:10" x14ac:dyDescent="0.4">
      <c r="A1570" s="16" t="s">
        <v>3300</v>
      </c>
      <c r="B1570" s="9" t="s">
        <v>3301</v>
      </c>
      <c r="C1570" s="16"/>
      <c r="D1570" s="21">
        <f t="shared" si="96"/>
        <v>100</v>
      </c>
      <c r="E1570" s="21">
        <f t="shared" si="97"/>
        <v>0</v>
      </c>
      <c r="F1570" s="18">
        <v>1</v>
      </c>
      <c r="G1570" s="19">
        <f t="shared" si="98"/>
        <v>1</v>
      </c>
      <c r="H1570" s="9" t="str">
        <f t="shared" si="99"/>
        <v>No — 0% funding</v>
      </c>
      <c r="I1570" s="22">
        <v>0.1</v>
      </c>
      <c r="J1570" s="16" t="s">
        <v>5364</v>
      </c>
    </row>
    <row r="1571" spans="1:10" x14ac:dyDescent="0.4">
      <c r="A1571" s="16" t="s">
        <v>3302</v>
      </c>
      <c r="B1571" s="9" t="s">
        <v>3303</v>
      </c>
      <c r="C1571" s="16"/>
      <c r="D1571" s="21">
        <f t="shared" si="96"/>
        <v>100</v>
      </c>
      <c r="E1571" s="21">
        <f t="shared" si="97"/>
        <v>0</v>
      </c>
      <c r="F1571" s="18">
        <v>1</v>
      </c>
      <c r="G1571" s="19">
        <f t="shared" si="98"/>
        <v>1</v>
      </c>
      <c r="H1571" s="9" t="str">
        <f t="shared" si="99"/>
        <v>No — 0% funding</v>
      </c>
      <c r="I1571" s="22">
        <v>0.1</v>
      </c>
      <c r="J1571" s="16" t="s">
        <v>5365</v>
      </c>
    </row>
    <row r="1572" spans="1:10" x14ac:dyDescent="0.4">
      <c r="A1572" s="16" t="s">
        <v>3304</v>
      </c>
      <c r="B1572" s="9" t="s">
        <v>3305</v>
      </c>
      <c r="C1572" s="16"/>
      <c r="D1572" s="21">
        <f t="shared" si="96"/>
        <v>100</v>
      </c>
      <c r="E1572" s="21">
        <f t="shared" si="97"/>
        <v>0</v>
      </c>
      <c r="F1572" s="18">
        <v>1</v>
      </c>
      <c r="G1572" s="19">
        <f t="shared" si="98"/>
        <v>1</v>
      </c>
      <c r="H1572" s="9" t="str">
        <f t="shared" si="99"/>
        <v>No — 0% funding</v>
      </c>
      <c r="I1572" s="22">
        <v>0.1</v>
      </c>
      <c r="J1572" s="16" t="s">
        <v>5366</v>
      </c>
    </row>
    <row r="1573" spans="1:10" x14ac:dyDescent="0.4">
      <c r="A1573" s="16" t="s">
        <v>3306</v>
      </c>
      <c r="B1573" s="9" t="s">
        <v>3307</v>
      </c>
      <c r="C1573" s="16"/>
      <c r="D1573" s="21">
        <f t="shared" si="96"/>
        <v>100</v>
      </c>
      <c r="E1573" s="21">
        <f t="shared" si="97"/>
        <v>0</v>
      </c>
      <c r="F1573" s="18">
        <v>1</v>
      </c>
      <c r="G1573" s="19">
        <f t="shared" si="98"/>
        <v>1</v>
      </c>
      <c r="H1573" s="9" t="str">
        <f t="shared" si="99"/>
        <v>No — 0% funding</v>
      </c>
      <c r="I1573" s="22">
        <v>0.1</v>
      </c>
      <c r="J1573" s="16" t="s">
        <v>5367</v>
      </c>
    </row>
    <row r="1574" spans="1:10" x14ac:dyDescent="0.4">
      <c r="A1574" s="12" t="s">
        <v>3308</v>
      </c>
      <c r="B1574" s="8" t="s">
        <v>3309</v>
      </c>
      <c r="C1574" s="12"/>
      <c r="D1574" s="20">
        <f t="shared" si="96"/>
        <v>21.978021978021978</v>
      </c>
      <c r="E1574" s="20">
        <f t="shared" si="97"/>
        <v>78.021978021978015</v>
      </c>
      <c r="F1574" s="14">
        <v>4.55</v>
      </c>
      <c r="G1574" s="15">
        <f t="shared" si="98"/>
        <v>4.55</v>
      </c>
      <c r="H1574" s="8" t="str">
        <f t="shared" si="99"/>
        <v>Yes</v>
      </c>
      <c r="I1574" s="23">
        <v>50</v>
      </c>
      <c r="J1574" s="12" t="s">
        <v>5368</v>
      </c>
    </row>
    <row r="1575" spans="1:10" x14ac:dyDescent="0.4">
      <c r="A1575" s="16" t="s">
        <v>3310</v>
      </c>
      <c r="B1575" s="9" t="s">
        <v>3311</v>
      </c>
      <c r="C1575" s="16"/>
      <c r="D1575" s="21">
        <f t="shared" si="96"/>
        <v>100</v>
      </c>
      <c r="E1575" s="21">
        <f t="shared" si="97"/>
        <v>0</v>
      </c>
      <c r="F1575" s="18">
        <v>1</v>
      </c>
      <c r="G1575" s="19">
        <f t="shared" si="98"/>
        <v>1</v>
      </c>
      <c r="H1575" s="9" t="str">
        <f t="shared" si="99"/>
        <v>No — 0% funding</v>
      </c>
      <c r="I1575" s="22">
        <v>0.1</v>
      </c>
      <c r="J1575" s="16" t="s">
        <v>5369</v>
      </c>
    </row>
    <row r="1576" spans="1:10" x14ac:dyDescent="0.4">
      <c r="A1576" s="16" t="s">
        <v>3312</v>
      </c>
      <c r="B1576" s="9" t="s">
        <v>3313</v>
      </c>
      <c r="C1576" s="16"/>
      <c r="D1576" s="21">
        <f t="shared" si="96"/>
        <v>100</v>
      </c>
      <c r="E1576" s="21">
        <f t="shared" si="97"/>
        <v>0</v>
      </c>
      <c r="F1576" s="18">
        <v>1</v>
      </c>
      <c r="G1576" s="19">
        <f t="shared" si="98"/>
        <v>1</v>
      </c>
      <c r="H1576" s="9" t="str">
        <f t="shared" si="99"/>
        <v>No — 0% funding</v>
      </c>
      <c r="I1576" s="22">
        <v>0.1</v>
      </c>
      <c r="J1576" s="16" t="s">
        <v>5370</v>
      </c>
    </row>
    <row r="1577" spans="1:10" x14ac:dyDescent="0.4">
      <c r="A1577" s="16" t="s">
        <v>3314</v>
      </c>
      <c r="B1577" s="9" t="s">
        <v>3315</v>
      </c>
      <c r="C1577" s="16"/>
      <c r="D1577" s="21">
        <f t="shared" si="96"/>
        <v>100</v>
      </c>
      <c r="E1577" s="21">
        <f t="shared" si="97"/>
        <v>0</v>
      </c>
      <c r="F1577" s="18">
        <v>1</v>
      </c>
      <c r="G1577" s="19">
        <f t="shared" si="98"/>
        <v>1</v>
      </c>
      <c r="H1577" s="9" t="str">
        <f t="shared" si="99"/>
        <v>No — 0% funding</v>
      </c>
      <c r="I1577" s="22">
        <v>0.1</v>
      </c>
      <c r="J1577" s="16" t="s">
        <v>5371</v>
      </c>
    </row>
    <row r="1578" spans="1:10" x14ac:dyDescent="0.4">
      <c r="A1578" s="12" t="s">
        <v>3316</v>
      </c>
      <c r="B1578" s="8" t="s">
        <v>3317</v>
      </c>
      <c r="C1578" s="12"/>
      <c r="D1578" s="20">
        <f t="shared" si="96"/>
        <v>30.03003003003003</v>
      </c>
      <c r="E1578" s="20">
        <f t="shared" si="97"/>
        <v>69.969969969969966</v>
      </c>
      <c r="F1578" s="14">
        <v>3.33</v>
      </c>
      <c r="G1578" s="15">
        <f t="shared" si="98"/>
        <v>3.33</v>
      </c>
      <c r="H1578" s="8" t="str">
        <f t="shared" si="99"/>
        <v>Yes</v>
      </c>
      <c r="I1578" s="23">
        <v>10</v>
      </c>
      <c r="J1578" s="12" t="s">
        <v>5372</v>
      </c>
    </row>
    <row r="1579" spans="1:10" x14ac:dyDescent="0.4">
      <c r="A1579" s="12" t="s">
        <v>3320</v>
      </c>
      <c r="B1579" s="8" t="s">
        <v>3321</v>
      </c>
      <c r="C1579" s="12"/>
      <c r="D1579" s="20">
        <f t="shared" si="96"/>
        <v>30.864197530864196</v>
      </c>
      <c r="E1579" s="20">
        <f t="shared" si="97"/>
        <v>69.135802469135797</v>
      </c>
      <c r="F1579" s="14">
        <v>3.24</v>
      </c>
      <c r="G1579" s="15">
        <f t="shared" si="98"/>
        <v>3.24</v>
      </c>
      <c r="H1579" s="8" t="str">
        <f t="shared" si="99"/>
        <v>Yes</v>
      </c>
      <c r="I1579" s="23">
        <v>5</v>
      </c>
      <c r="J1579" s="12" t="s">
        <v>5373</v>
      </c>
    </row>
    <row r="1580" spans="1:10" x14ac:dyDescent="0.4">
      <c r="A1580" s="16" t="s">
        <v>3322</v>
      </c>
      <c r="B1580" s="9" t="s">
        <v>3323</v>
      </c>
      <c r="C1580" s="16"/>
      <c r="D1580" s="21">
        <f t="shared" si="96"/>
        <v>100</v>
      </c>
      <c r="E1580" s="21">
        <f t="shared" si="97"/>
        <v>0</v>
      </c>
      <c r="F1580" s="18">
        <v>1</v>
      </c>
      <c r="G1580" s="19">
        <f t="shared" si="98"/>
        <v>1</v>
      </c>
      <c r="H1580" s="9" t="str">
        <f t="shared" si="99"/>
        <v>No — 0% funding</v>
      </c>
      <c r="I1580" s="22">
        <v>0.1</v>
      </c>
      <c r="J1580" s="16" t="s">
        <v>5374</v>
      </c>
    </row>
    <row r="1581" spans="1:10" x14ac:dyDescent="0.4">
      <c r="A1581" s="16" t="s">
        <v>3324</v>
      </c>
      <c r="B1581" s="9" t="s">
        <v>3325</v>
      </c>
      <c r="C1581" s="16"/>
      <c r="D1581" s="21">
        <f t="shared" si="96"/>
        <v>100</v>
      </c>
      <c r="E1581" s="21">
        <f t="shared" si="97"/>
        <v>0</v>
      </c>
      <c r="F1581" s="18">
        <v>1</v>
      </c>
      <c r="G1581" s="19">
        <f t="shared" si="98"/>
        <v>1</v>
      </c>
      <c r="H1581" s="9" t="str">
        <f t="shared" si="99"/>
        <v>No — 0% funding</v>
      </c>
      <c r="I1581" s="22">
        <v>0.1</v>
      </c>
      <c r="J1581" s="16" t="s">
        <v>5375</v>
      </c>
    </row>
    <row r="1582" spans="1:10" x14ac:dyDescent="0.4">
      <c r="A1582" s="16" t="s">
        <v>3326</v>
      </c>
      <c r="B1582" s="9" t="s">
        <v>3327</v>
      </c>
      <c r="C1582" s="16"/>
      <c r="D1582" s="21">
        <f t="shared" si="96"/>
        <v>100</v>
      </c>
      <c r="E1582" s="21">
        <f t="shared" si="97"/>
        <v>0</v>
      </c>
      <c r="F1582" s="18">
        <v>1</v>
      </c>
      <c r="G1582" s="19">
        <f t="shared" si="98"/>
        <v>1</v>
      </c>
      <c r="H1582" s="9" t="str">
        <f t="shared" si="99"/>
        <v>No — 0% funding</v>
      </c>
      <c r="I1582" s="22">
        <v>0.1</v>
      </c>
      <c r="J1582" s="16" t="s">
        <v>5376</v>
      </c>
    </row>
    <row r="1583" spans="1:10" x14ac:dyDescent="0.4">
      <c r="A1583" s="16" t="s">
        <v>3330</v>
      </c>
      <c r="B1583" s="9" t="s">
        <v>3331</v>
      </c>
      <c r="C1583" s="16"/>
      <c r="D1583" s="21">
        <f t="shared" si="96"/>
        <v>100</v>
      </c>
      <c r="E1583" s="21">
        <f t="shared" si="97"/>
        <v>0</v>
      </c>
      <c r="F1583" s="18">
        <v>1</v>
      </c>
      <c r="G1583" s="19">
        <f t="shared" si="98"/>
        <v>1</v>
      </c>
      <c r="H1583" s="9" t="str">
        <f t="shared" si="99"/>
        <v>No — 0% funding</v>
      </c>
      <c r="I1583" s="22">
        <v>0.1</v>
      </c>
      <c r="J1583" s="16" t="s">
        <v>5377</v>
      </c>
    </row>
    <row r="1584" spans="1:10" x14ac:dyDescent="0.4">
      <c r="A1584" s="12" t="s">
        <v>3332</v>
      </c>
      <c r="B1584" s="8" t="s">
        <v>3333</v>
      </c>
      <c r="C1584" s="12"/>
      <c r="D1584" s="20">
        <f t="shared" si="96"/>
        <v>50</v>
      </c>
      <c r="E1584" s="20">
        <f t="shared" si="97"/>
        <v>50</v>
      </c>
      <c r="F1584" s="14">
        <v>2</v>
      </c>
      <c r="G1584" s="15">
        <f t="shared" si="98"/>
        <v>2</v>
      </c>
      <c r="H1584" s="8" t="str">
        <f t="shared" si="99"/>
        <v>Yes</v>
      </c>
      <c r="I1584" s="23">
        <v>1</v>
      </c>
      <c r="J1584" s="12" t="s">
        <v>5378</v>
      </c>
    </row>
    <row r="1585" spans="1:10" x14ac:dyDescent="0.4">
      <c r="A1585" s="12" t="s">
        <v>3334</v>
      </c>
      <c r="B1585" s="8" t="s">
        <v>3335</v>
      </c>
      <c r="C1585" s="12"/>
      <c r="D1585" s="20">
        <f t="shared" si="96"/>
        <v>33.222591362126245</v>
      </c>
      <c r="E1585" s="20">
        <f t="shared" si="97"/>
        <v>66.777408637873748</v>
      </c>
      <c r="F1585" s="14">
        <v>3.01</v>
      </c>
      <c r="G1585" s="15">
        <f t="shared" si="98"/>
        <v>3.0100000000000002</v>
      </c>
      <c r="H1585" s="8" t="str">
        <f t="shared" si="99"/>
        <v>Yes</v>
      </c>
      <c r="I1585" s="23">
        <v>10</v>
      </c>
      <c r="J1585" s="12" t="s">
        <v>5379</v>
      </c>
    </row>
    <row r="1586" spans="1:10" x14ac:dyDescent="0.4">
      <c r="A1586" s="12" t="s">
        <v>3336</v>
      </c>
      <c r="B1586" s="8" t="s">
        <v>3337</v>
      </c>
      <c r="C1586" s="12"/>
      <c r="D1586" s="20">
        <f t="shared" si="96"/>
        <v>20</v>
      </c>
      <c r="E1586" s="20">
        <f t="shared" si="97"/>
        <v>80</v>
      </c>
      <c r="F1586" s="14">
        <v>5</v>
      </c>
      <c r="G1586" s="15">
        <f t="shared" si="98"/>
        <v>5</v>
      </c>
      <c r="H1586" s="8" t="str">
        <f t="shared" si="99"/>
        <v>Yes</v>
      </c>
      <c r="I1586" s="23">
        <v>75</v>
      </c>
      <c r="J1586" s="12" t="s">
        <v>5380</v>
      </c>
    </row>
    <row r="1587" spans="1:10" x14ac:dyDescent="0.4">
      <c r="A1587" s="16" t="s">
        <v>3338</v>
      </c>
      <c r="B1587" s="9" t="s">
        <v>3339</v>
      </c>
      <c r="C1587" s="16"/>
      <c r="D1587" s="21">
        <f t="shared" si="96"/>
        <v>100</v>
      </c>
      <c r="E1587" s="21">
        <f t="shared" si="97"/>
        <v>0</v>
      </c>
      <c r="F1587" s="18">
        <v>1</v>
      </c>
      <c r="G1587" s="19">
        <f t="shared" si="98"/>
        <v>1</v>
      </c>
      <c r="H1587" s="9" t="str">
        <f t="shared" si="99"/>
        <v>No — 0% funding</v>
      </c>
      <c r="I1587" s="22">
        <v>0.1</v>
      </c>
      <c r="J1587" s="16" t="s">
        <v>5381</v>
      </c>
    </row>
    <row r="1588" spans="1:10" x14ac:dyDescent="0.4">
      <c r="A1588" s="12" t="s">
        <v>3340</v>
      </c>
      <c r="B1588" s="8" t="s">
        <v>3341</v>
      </c>
      <c r="C1588" s="12"/>
      <c r="D1588" s="20">
        <f t="shared" si="96"/>
        <v>40</v>
      </c>
      <c r="E1588" s="20">
        <f t="shared" si="97"/>
        <v>60</v>
      </c>
      <c r="F1588" s="14">
        <v>2.5</v>
      </c>
      <c r="G1588" s="15">
        <f t="shared" si="98"/>
        <v>2.5</v>
      </c>
      <c r="H1588" s="8" t="str">
        <f t="shared" si="99"/>
        <v>Yes</v>
      </c>
      <c r="I1588" s="23">
        <v>1</v>
      </c>
      <c r="J1588" s="12" t="s">
        <v>5382</v>
      </c>
    </row>
    <row r="1589" spans="1:10" x14ac:dyDescent="0.4">
      <c r="A1589" s="16" t="s">
        <v>3342</v>
      </c>
      <c r="B1589" s="9" t="s">
        <v>3343</v>
      </c>
      <c r="C1589" s="16"/>
      <c r="D1589" s="21">
        <f t="shared" si="96"/>
        <v>100</v>
      </c>
      <c r="E1589" s="21">
        <f t="shared" si="97"/>
        <v>0</v>
      </c>
      <c r="F1589" s="18">
        <v>1</v>
      </c>
      <c r="G1589" s="19">
        <f t="shared" si="98"/>
        <v>1</v>
      </c>
      <c r="H1589" s="9" t="str">
        <f t="shared" si="99"/>
        <v>No — 0% funding</v>
      </c>
      <c r="I1589" s="22">
        <v>0.1</v>
      </c>
      <c r="J1589" s="16" t="s">
        <v>5383</v>
      </c>
    </row>
    <row r="1590" spans="1:10" x14ac:dyDescent="0.4">
      <c r="A1590" s="12" t="s">
        <v>3344</v>
      </c>
      <c r="B1590" s="8" t="s">
        <v>3345</v>
      </c>
      <c r="C1590" s="12"/>
      <c r="D1590" s="20">
        <f t="shared" si="96"/>
        <v>25</v>
      </c>
      <c r="E1590" s="20">
        <f t="shared" si="97"/>
        <v>75</v>
      </c>
      <c r="F1590" s="14">
        <v>4</v>
      </c>
      <c r="G1590" s="15">
        <f t="shared" si="98"/>
        <v>4</v>
      </c>
      <c r="H1590" s="8" t="str">
        <f t="shared" si="99"/>
        <v>Yes</v>
      </c>
      <c r="I1590" s="23">
        <v>25</v>
      </c>
      <c r="J1590" s="12" t="s">
        <v>5384</v>
      </c>
    </row>
    <row r="1591" spans="1:10" x14ac:dyDescent="0.4">
      <c r="A1591" s="16" t="s">
        <v>3348</v>
      </c>
      <c r="B1591" s="9" t="s">
        <v>3349</v>
      </c>
      <c r="C1591" s="16"/>
      <c r="D1591" s="21">
        <f t="shared" si="96"/>
        <v>100</v>
      </c>
      <c r="E1591" s="21">
        <f t="shared" si="97"/>
        <v>0</v>
      </c>
      <c r="F1591" s="18">
        <v>1</v>
      </c>
      <c r="G1591" s="19">
        <f t="shared" si="98"/>
        <v>1</v>
      </c>
      <c r="H1591" s="9" t="str">
        <f t="shared" si="99"/>
        <v>No — 0% funding</v>
      </c>
      <c r="I1591" s="22">
        <v>0.1</v>
      </c>
      <c r="J1591" s="16" t="s">
        <v>5385</v>
      </c>
    </row>
    <row r="1592" spans="1:10" x14ac:dyDescent="0.4">
      <c r="A1592" s="12" t="s">
        <v>3350</v>
      </c>
      <c r="B1592" s="8" t="s">
        <v>3351</v>
      </c>
      <c r="C1592" s="12"/>
      <c r="D1592" s="20">
        <f t="shared" si="96"/>
        <v>20.202020202020201</v>
      </c>
      <c r="E1592" s="20">
        <f t="shared" si="97"/>
        <v>79.797979797979792</v>
      </c>
      <c r="F1592" s="14">
        <v>4.95</v>
      </c>
      <c r="G1592" s="15">
        <f t="shared" si="98"/>
        <v>4.95</v>
      </c>
      <c r="H1592" s="8" t="str">
        <f t="shared" si="99"/>
        <v>Yes</v>
      </c>
      <c r="I1592" s="23">
        <v>50</v>
      </c>
      <c r="J1592" s="12" t="s">
        <v>5386</v>
      </c>
    </row>
    <row r="1593" spans="1:10" x14ac:dyDescent="0.4">
      <c r="A1593" s="16" t="s">
        <v>3352</v>
      </c>
      <c r="B1593" s="9" t="s">
        <v>3353</v>
      </c>
      <c r="C1593" s="16"/>
      <c r="D1593" s="21">
        <f t="shared" si="96"/>
        <v>100</v>
      </c>
      <c r="E1593" s="21">
        <f t="shared" si="97"/>
        <v>0</v>
      </c>
      <c r="F1593" s="18">
        <v>1</v>
      </c>
      <c r="G1593" s="19">
        <f t="shared" si="98"/>
        <v>1</v>
      </c>
      <c r="H1593" s="9" t="str">
        <f t="shared" si="99"/>
        <v>No — 0% funding</v>
      </c>
      <c r="I1593" s="22">
        <v>0.1</v>
      </c>
      <c r="J1593" s="16" t="s">
        <v>5387</v>
      </c>
    </row>
    <row r="1594" spans="1:10" x14ac:dyDescent="0.4">
      <c r="A1594" s="12" t="s">
        <v>3354</v>
      </c>
      <c r="B1594" s="8" t="s">
        <v>3355</v>
      </c>
      <c r="C1594" s="12"/>
      <c r="D1594" s="20">
        <f t="shared" si="96"/>
        <v>40.48582995951417</v>
      </c>
      <c r="E1594" s="20">
        <f t="shared" si="97"/>
        <v>59.51417004048583</v>
      </c>
      <c r="F1594" s="14">
        <v>2.4700000000000002</v>
      </c>
      <c r="G1594" s="15">
        <f t="shared" si="98"/>
        <v>2.4700000000000002</v>
      </c>
      <c r="H1594" s="8" t="str">
        <f t="shared" si="99"/>
        <v>Yes</v>
      </c>
      <c r="I1594" s="23">
        <v>1</v>
      </c>
      <c r="J1594" s="12" t="s">
        <v>5388</v>
      </c>
    </row>
    <row r="1595" spans="1:10" x14ac:dyDescent="0.4">
      <c r="A1595" s="12" t="s">
        <v>3356</v>
      </c>
      <c r="B1595" s="8" t="s">
        <v>3357</v>
      </c>
      <c r="C1595" s="12"/>
      <c r="D1595" s="20">
        <f t="shared" si="96"/>
        <v>30.03003003003003</v>
      </c>
      <c r="E1595" s="20">
        <f t="shared" si="97"/>
        <v>69.969969969969966</v>
      </c>
      <c r="F1595" s="14">
        <v>3.33</v>
      </c>
      <c r="G1595" s="15">
        <f t="shared" si="98"/>
        <v>3.33</v>
      </c>
      <c r="H1595" s="8" t="str">
        <f t="shared" si="99"/>
        <v>Yes</v>
      </c>
      <c r="I1595" s="23">
        <v>10</v>
      </c>
      <c r="J1595" s="12" t="s">
        <v>5389</v>
      </c>
    </row>
    <row r="1596" spans="1:10" x14ac:dyDescent="0.4">
      <c r="A1596" s="12" t="s">
        <v>3358</v>
      </c>
      <c r="B1596" s="8" t="s">
        <v>3359</v>
      </c>
      <c r="C1596" s="12"/>
      <c r="D1596" s="20">
        <f t="shared" si="96"/>
        <v>25</v>
      </c>
      <c r="E1596" s="20">
        <f t="shared" si="97"/>
        <v>75</v>
      </c>
      <c r="F1596" s="14">
        <v>4</v>
      </c>
      <c r="G1596" s="15">
        <f t="shared" si="98"/>
        <v>4</v>
      </c>
      <c r="H1596" s="8" t="str">
        <f t="shared" si="99"/>
        <v>Yes</v>
      </c>
      <c r="I1596" s="23">
        <v>25</v>
      </c>
      <c r="J1596" s="12" t="s">
        <v>5390</v>
      </c>
    </row>
    <row r="1597" spans="1:10" x14ac:dyDescent="0.4">
      <c r="A1597" s="12" t="s">
        <v>3360</v>
      </c>
      <c r="B1597" s="8" t="s">
        <v>3361</v>
      </c>
      <c r="C1597" s="12"/>
      <c r="D1597" s="20">
        <f t="shared" si="96"/>
        <v>32.362459546925571</v>
      </c>
      <c r="E1597" s="20">
        <f t="shared" si="97"/>
        <v>67.637540453074422</v>
      </c>
      <c r="F1597" s="14">
        <v>3.09</v>
      </c>
      <c r="G1597" s="15">
        <f t="shared" si="98"/>
        <v>3.0899999999999994</v>
      </c>
      <c r="H1597" s="8" t="str">
        <f t="shared" si="99"/>
        <v>Yes</v>
      </c>
      <c r="I1597" s="23">
        <v>10</v>
      </c>
      <c r="J1597" s="12" t="s">
        <v>5391</v>
      </c>
    </row>
    <row r="1598" spans="1:10" x14ac:dyDescent="0.4">
      <c r="A1598" s="16" t="s">
        <v>3362</v>
      </c>
      <c r="B1598" s="9" t="s">
        <v>3363</v>
      </c>
      <c r="C1598" s="16"/>
      <c r="D1598" s="21">
        <f t="shared" si="96"/>
        <v>100</v>
      </c>
      <c r="E1598" s="21">
        <f t="shared" si="97"/>
        <v>0</v>
      </c>
      <c r="F1598" s="18">
        <v>1</v>
      </c>
      <c r="G1598" s="19">
        <f t="shared" si="98"/>
        <v>1</v>
      </c>
      <c r="H1598" s="9" t="str">
        <f t="shared" si="99"/>
        <v>No — 0% funding</v>
      </c>
      <c r="I1598" s="22">
        <v>0.1</v>
      </c>
      <c r="J1598" s="16" t="s">
        <v>5392</v>
      </c>
    </row>
    <row r="1599" spans="1:10" x14ac:dyDescent="0.4">
      <c r="A1599" s="12" t="s">
        <v>3364</v>
      </c>
      <c r="B1599" s="8" t="s">
        <v>3365</v>
      </c>
      <c r="C1599" s="12"/>
      <c r="D1599" s="20">
        <f t="shared" si="96"/>
        <v>31.847133757961782</v>
      </c>
      <c r="E1599" s="20">
        <f t="shared" si="97"/>
        <v>68.152866242038215</v>
      </c>
      <c r="F1599" s="14">
        <v>3.14</v>
      </c>
      <c r="G1599" s="15">
        <f t="shared" si="98"/>
        <v>3.14</v>
      </c>
      <c r="H1599" s="8" t="str">
        <f t="shared" si="99"/>
        <v>Yes</v>
      </c>
      <c r="I1599" s="23">
        <v>5</v>
      </c>
      <c r="J1599" s="12" t="s">
        <v>5393</v>
      </c>
    </row>
    <row r="1600" spans="1:10" x14ac:dyDescent="0.4">
      <c r="A1600" s="12" t="s">
        <v>3366</v>
      </c>
      <c r="B1600" s="8" t="s">
        <v>3367</v>
      </c>
      <c r="C1600" s="12"/>
      <c r="D1600" s="20">
        <f t="shared" si="96"/>
        <v>30.303030303030305</v>
      </c>
      <c r="E1600" s="20">
        <f t="shared" si="97"/>
        <v>69.696969696969688</v>
      </c>
      <c r="F1600" s="14">
        <v>3.3</v>
      </c>
      <c r="G1600" s="15">
        <f t="shared" si="98"/>
        <v>3.3</v>
      </c>
      <c r="H1600" s="8" t="str">
        <f t="shared" si="99"/>
        <v>Yes</v>
      </c>
      <c r="I1600" s="23">
        <v>5</v>
      </c>
      <c r="J1600" s="12" t="s">
        <v>5394</v>
      </c>
    </row>
    <row r="1601" spans="1:10" x14ac:dyDescent="0.4">
      <c r="A1601" s="12" t="s">
        <v>3368</v>
      </c>
      <c r="B1601" s="8" t="s">
        <v>3369</v>
      </c>
      <c r="C1601" s="12"/>
      <c r="D1601" s="20">
        <f t="shared" si="96"/>
        <v>40</v>
      </c>
      <c r="E1601" s="20">
        <f t="shared" si="97"/>
        <v>60</v>
      </c>
      <c r="F1601" s="14">
        <v>2.5</v>
      </c>
      <c r="G1601" s="15">
        <f t="shared" si="98"/>
        <v>2.5</v>
      </c>
      <c r="H1601" s="8" t="str">
        <f t="shared" si="99"/>
        <v>Yes</v>
      </c>
      <c r="I1601" s="23">
        <v>1</v>
      </c>
      <c r="J1601" s="12" t="s">
        <v>5395</v>
      </c>
    </row>
    <row r="1602" spans="1:10" x14ac:dyDescent="0.4">
      <c r="A1602" s="16" t="s">
        <v>3370</v>
      </c>
      <c r="B1602" s="9" t="s">
        <v>3371</v>
      </c>
      <c r="C1602" s="16"/>
      <c r="D1602" s="21">
        <f t="shared" si="96"/>
        <v>100</v>
      </c>
      <c r="E1602" s="21">
        <f t="shared" si="97"/>
        <v>0</v>
      </c>
      <c r="F1602" s="18">
        <v>1</v>
      </c>
      <c r="G1602" s="19">
        <f t="shared" si="98"/>
        <v>1</v>
      </c>
      <c r="H1602" s="9" t="str">
        <f t="shared" si="99"/>
        <v>No — 0% funding</v>
      </c>
      <c r="I1602" s="22">
        <v>0.1</v>
      </c>
      <c r="J1602" s="16" t="s">
        <v>5396</v>
      </c>
    </row>
    <row r="1603" spans="1:10" x14ac:dyDescent="0.4">
      <c r="A1603" s="16" t="s">
        <v>3372</v>
      </c>
      <c r="B1603" s="9" t="s">
        <v>3373</v>
      </c>
      <c r="C1603" s="16"/>
      <c r="D1603" s="21">
        <f t="shared" si="96"/>
        <v>100</v>
      </c>
      <c r="E1603" s="21">
        <f t="shared" si="97"/>
        <v>0</v>
      </c>
      <c r="F1603" s="18">
        <v>1</v>
      </c>
      <c r="G1603" s="19">
        <f t="shared" si="98"/>
        <v>1</v>
      </c>
      <c r="H1603" s="9" t="str">
        <f t="shared" si="99"/>
        <v>No — 0% funding</v>
      </c>
      <c r="I1603" s="22">
        <v>0.1</v>
      </c>
      <c r="J1603" s="16" t="s">
        <v>5397</v>
      </c>
    </row>
    <row r="1604" spans="1:10" x14ac:dyDescent="0.4">
      <c r="A1604" s="12" t="s">
        <v>3374</v>
      </c>
      <c r="B1604" s="8" t="s">
        <v>3375</v>
      </c>
      <c r="C1604" s="12"/>
      <c r="D1604" s="20">
        <f t="shared" si="96"/>
        <v>50</v>
      </c>
      <c r="E1604" s="20">
        <f t="shared" si="97"/>
        <v>50</v>
      </c>
      <c r="F1604" s="14">
        <v>2</v>
      </c>
      <c r="G1604" s="15">
        <f t="shared" si="98"/>
        <v>2</v>
      </c>
      <c r="H1604" s="8" t="str">
        <f t="shared" si="99"/>
        <v>Yes</v>
      </c>
      <c r="I1604" s="23">
        <v>1</v>
      </c>
      <c r="J1604" s="12" t="s">
        <v>5398</v>
      </c>
    </row>
    <row r="1605" spans="1:10" x14ac:dyDescent="0.4">
      <c r="A1605" s="16" t="s">
        <v>3376</v>
      </c>
      <c r="B1605" s="9" t="s">
        <v>3377</v>
      </c>
      <c r="C1605" s="16"/>
      <c r="D1605" s="21">
        <f t="shared" si="96"/>
        <v>100</v>
      </c>
      <c r="E1605" s="21">
        <f t="shared" si="97"/>
        <v>0</v>
      </c>
      <c r="F1605" s="18">
        <v>1</v>
      </c>
      <c r="G1605" s="19">
        <f t="shared" si="98"/>
        <v>1</v>
      </c>
      <c r="H1605" s="9" t="str">
        <f t="shared" si="99"/>
        <v>No — 0% funding</v>
      </c>
      <c r="I1605" s="22">
        <v>0.1</v>
      </c>
      <c r="J1605" s="16" t="s">
        <v>5399</v>
      </c>
    </row>
    <row r="1606" spans="1:10" x14ac:dyDescent="0.4">
      <c r="A1606" s="12" t="s">
        <v>3378</v>
      </c>
      <c r="B1606" s="8" t="s">
        <v>3379</v>
      </c>
      <c r="C1606" s="12"/>
      <c r="D1606" s="20">
        <f t="shared" ref="D1606:D1669" si="100">IFERROR(100/F1606,"")</f>
        <v>35.087719298245609</v>
      </c>
      <c r="E1606" s="20">
        <f t="shared" ref="E1606:E1669" si="101">100-D1606</f>
        <v>64.912280701754383</v>
      </c>
      <c r="F1606" s="14">
        <v>2.85</v>
      </c>
      <c r="G1606" s="15">
        <f t="shared" ref="G1606:G1669" si="102">IFERROR(100/D1606,"")</f>
        <v>2.8500000000000005</v>
      </c>
      <c r="H1606" s="8" t="str">
        <f t="shared" ref="H1606:H1669" si="103">IF(E1606&gt;0,"Yes","No — 0% funding")</f>
        <v>Yes</v>
      </c>
      <c r="I1606" s="23">
        <v>2</v>
      </c>
      <c r="J1606" s="12" t="s">
        <v>5400</v>
      </c>
    </row>
    <row r="1607" spans="1:10" x14ac:dyDescent="0.4">
      <c r="A1607" s="16" t="s">
        <v>3380</v>
      </c>
      <c r="B1607" s="9" t="s">
        <v>3381</v>
      </c>
      <c r="C1607" s="16"/>
      <c r="D1607" s="21">
        <f t="shared" si="100"/>
        <v>100</v>
      </c>
      <c r="E1607" s="21">
        <f t="shared" si="101"/>
        <v>0</v>
      </c>
      <c r="F1607" s="18">
        <v>1</v>
      </c>
      <c r="G1607" s="19">
        <f t="shared" si="102"/>
        <v>1</v>
      </c>
      <c r="H1607" s="9" t="str">
        <f t="shared" si="103"/>
        <v>No — 0% funding</v>
      </c>
      <c r="I1607" s="22">
        <v>0.1</v>
      </c>
      <c r="J1607" s="16" t="s">
        <v>5401</v>
      </c>
    </row>
    <row r="1608" spans="1:10" x14ac:dyDescent="0.4">
      <c r="A1608" s="16" t="s">
        <v>3679</v>
      </c>
      <c r="B1608" s="9" t="s">
        <v>3680</v>
      </c>
      <c r="C1608" s="16"/>
      <c r="D1608" s="21">
        <f t="shared" si="100"/>
        <v>100</v>
      </c>
      <c r="E1608" s="21">
        <f t="shared" si="101"/>
        <v>0</v>
      </c>
      <c r="F1608" s="18">
        <v>1</v>
      </c>
      <c r="G1608" s="19">
        <f t="shared" si="102"/>
        <v>1</v>
      </c>
      <c r="H1608" s="9" t="str">
        <f t="shared" si="103"/>
        <v>No — 0% funding</v>
      </c>
      <c r="I1608" s="22">
        <v>0.1</v>
      </c>
      <c r="J1608" s="16" t="s">
        <v>5402</v>
      </c>
    </row>
    <row r="1609" spans="1:10" x14ac:dyDescent="0.4">
      <c r="A1609" s="12" t="s">
        <v>3386</v>
      </c>
      <c r="B1609" s="8" t="s">
        <v>3387</v>
      </c>
      <c r="C1609" s="12"/>
      <c r="D1609" s="20">
        <f t="shared" si="100"/>
        <v>34.965034965034967</v>
      </c>
      <c r="E1609" s="20">
        <f t="shared" si="101"/>
        <v>65.03496503496504</v>
      </c>
      <c r="F1609" s="14">
        <v>2.86</v>
      </c>
      <c r="G1609" s="15">
        <f t="shared" si="102"/>
        <v>2.86</v>
      </c>
      <c r="H1609" s="8" t="str">
        <f t="shared" si="103"/>
        <v>Yes</v>
      </c>
      <c r="I1609" s="23">
        <v>2</v>
      </c>
      <c r="J1609" s="12" t="s">
        <v>5403</v>
      </c>
    </row>
    <row r="1610" spans="1:10" x14ac:dyDescent="0.4">
      <c r="A1610" s="12" t="s">
        <v>3388</v>
      </c>
      <c r="B1610" s="8" t="s">
        <v>3389</v>
      </c>
      <c r="C1610" s="12"/>
      <c r="D1610" s="20">
        <f t="shared" si="100"/>
        <v>25</v>
      </c>
      <c r="E1610" s="20">
        <f t="shared" si="101"/>
        <v>75</v>
      </c>
      <c r="F1610" s="14">
        <v>4</v>
      </c>
      <c r="G1610" s="15">
        <f t="shared" si="102"/>
        <v>4</v>
      </c>
      <c r="H1610" s="8" t="str">
        <f t="shared" si="103"/>
        <v>Yes</v>
      </c>
      <c r="I1610" s="23">
        <v>25</v>
      </c>
      <c r="J1610" s="12" t="s">
        <v>5404</v>
      </c>
    </row>
    <row r="1611" spans="1:10" x14ac:dyDescent="0.4">
      <c r="A1611" s="12" t="s">
        <v>3390</v>
      </c>
      <c r="B1611" s="8" t="s">
        <v>3391</v>
      </c>
      <c r="C1611" s="12"/>
      <c r="D1611" s="20">
        <f t="shared" si="100"/>
        <v>34.965034965034967</v>
      </c>
      <c r="E1611" s="20">
        <f t="shared" si="101"/>
        <v>65.03496503496504</v>
      </c>
      <c r="F1611" s="14">
        <v>2.86</v>
      </c>
      <c r="G1611" s="15">
        <f t="shared" si="102"/>
        <v>2.86</v>
      </c>
      <c r="H1611" s="8" t="str">
        <f t="shared" si="103"/>
        <v>Yes</v>
      </c>
      <c r="I1611" s="23">
        <v>10</v>
      </c>
      <c r="J1611" s="12" t="s">
        <v>5405</v>
      </c>
    </row>
    <row r="1612" spans="1:10" x14ac:dyDescent="0.4">
      <c r="A1612" s="16" t="s">
        <v>3681</v>
      </c>
      <c r="B1612" s="9" t="s">
        <v>3682</v>
      </c>
      <c r="C1612" s="16"/>
      <c r="D1612" s="21">
        <f t="shared" si="100"/>
        <v>100</v>
      </c>
      <c r="E1612" s="21">
        <f t="shared" si="101"/>
        <v>0</v>
      </c>
      <c r="F1612" s="18">
        <v>1</v>
      </c>
      <c r="G1612" s="19">
        <f t="shared" si="102"/>
        <v>1</v>
      </c>
      <c r="H1612" s="9" t="str">
        <f t="shared" si="103"/>
        <v>No — 0% funding</v>
      </c>
      <c r="I1612" s="22">
        <v>0.1</v>
      </c>
      <c r="J1612" s="16" t="s">
        <v>5406</v>
      </c>
    </row>
    <row r="1613" spans="1:10" x14ac:dyDescent="0.4">
      <c r="A1613" s="16" t="s">
        <v>3392</v>
      </c>
      <c r="B1613" s="9" t="s">
        <v>3393</v>
      </c>
      <c r="C1613" s="16"/>
      <c r="D1613" s="21">
        <f t="shared" si="100"/>
        <v>100</v>
      </c>
      <c r="E1613" s="21">
        <f t="shared" si="101"/>
        <v>0</v>
      </c>
      <c r="F1613" s="18">
        <v>1</v>
      </c>
      <c r="G1613" s="19">
        <f t="shared" si="102"/>
        <v>1</v>
      </c>
      <c r="H1613" s="9" t="str">
        <f t="shared" si="103"/>
        <v>No — 0% funding</v>
      </c>
      <c r="I1613" s="22">
        <v>0.1</v>
      </c>
      <c r="J1613" s="16" t="s">
        <v>5407</v>
      </c>
    </row>
    <row r="1614" spans="1:10" x14ac:dyDescent="0.4">
      <c r="A1614" s="12" t="s">
        <v>3394</v>
      </c>
      <c r="B1614" s="8" t="s">
        <v>3395</v>
      </c>
      <c r="C1614" s="12"/>
      <c r="D1614" s="20">
        <f t="shared" si="100"/>
        <v>40</v>
      </c>
      <c r="E1614" s="20">
        <f t="shared" si="101"/>
        <v>60</v>
      </c>
      <c r="F1614" s="14">
        <v>2.5</v>
      </c>
      <c r="G1614" s="15">
        <f t="shared" si="102"/>
        <v>2.5</v>
      </c>
      <c r="H1614" s="8" t="str">
        <f t="shared" si="103"/>
        <v>Yes</v>
      </c>
      <c r="I1614" s="23">
        <v>1</v>
      </c>
      <c r="J1614" s="12" t="s">
        <v>5408</v>
      </c>
    </row>
    <row r="1615" spans="1:10" x14ac:dyDescent="0.4">
      <c r="A1615" s="12" t="s">
        <v>3396</v>
      </c>
      <c r="B1615" s="8" t="s">
        <v>3397</v>
      </c>
      <c r="C1615" s="12"/>
      <c r="D1615" s="20">
        <f t="shared" si="100"/>
        <v>50</v>
      </c>
      <c r="E1615" s="20">
        <f t="shared" si="101"/>
        <v>50</v>
      </c>
      <c r="F1615" s="14">
        <v>2</v>
      </c>
      <c r="G1615" s="15">
        <f t="shared" si="102"/>
        <v>2</v>
      </c>
      <c r="H1615" s="8" t="str">
        <f t="shared" si="103"/>
        <v>Yes</v>
      </c>
      <c r="I1615" s="23">
        <v>1</v>
      </c>
      <c r="J1615" s="12" t="s">
        <v>5409</v>
      </c>
    </row>
    <row r="1616" spans="1:10" x14ac:dyDescent="0.4">
      <c r="A1616" s="12" t="s">
        <v>3398</v>
      </c>
      <c r="B1616" s="8" t="s">
        <v>3399</v>
      </c>
      <c r="C1616" s="12"/>
      <c r="D1616" s="20">
        <f t="shared" si="100"/>
        <v>35.714285714285715</v>
      </c>
      <c r="E1616" s="20">
        <f t="shared" si="101"/>
        <v>64.285714285714278</v>
      </c>
      <c r="F1616" s="14">
        <v>2.8</v>
      </c>
      <c r="G1616" s="15">
        <f t="shared" si="102"/>
        <v>2.8</v>
      </c>
      <c r="H1616" s="8" t="str">
        <f t="shared" si="103"/>
        <v>Yes</v>
      </c>
      <c r="I1616" s="23">
        <v>2</v>
      </c>
      <c r="J1616" s="12" t="s">
        <v>5410</v>
      </c>
    </row>
    <row r="1617" spans="1:10" x14ac:dyDescent="0.4">
      <c r="A1617" s="16" t="s">
        <v>3400</v>
      </c>
      <c r="B1617" s="9" t="s">
        <v>3401</v>
      </c>
      <c r="C1617" s="16"/>
      <c r="D1617" s="21">
        <f t="shared" si="100"/>
        <v>100</v>
      </c>
      <c r="E1617" s="21">
        <f t="shared" si="101"/>
        <v>0</v>
      </c>
      <c r="F1617" s="18">
        <v>1</v>
      </c>
      <c r="G1617" s="19">
        <f t="shared" si="102"/>
        <v>1</v>
      </c>
      <c r="H1617" s="9" t="str">
        <f t="shared" si="103"/>
        <v>No — 0% funding</v>
      </c>
      <c r="I1617" s="22">
        <v>0.1</v>
      </c>
      <c r="J1617" s="16" t="s">
        <v>5411</v>
      </c>
    </row>
    <row r="1618" spans="1:10" x14ac:dyDescent="0.4">
      <c r="A1618" s="12" t="s">
        <v>3402</v>
      </c>
      <c r="B1618" s="8" t="s">
        <v>3403</v>
      </c>
      <c r="C1618" s="12"/>
      <c r="D1618" s="20">
        <f t="shared" si="100"/>
        <v>40</v>
      </c>
      <c r="E1618" s="20">
        <f t="shared" si="101"/>
        <v>60</v>
      </c>
      <c r="F1618" s="14">
        <v>2.5</v>
      </c>
      <c r="G1618" s="15">
        <f t="shared" si="102"/>
        <v>2.5</v>
      </c>
      <c r="H1618" s="8" t="str">
        <f t="shared" si="103"/>
        <v>Yes</v>
      </c>
      <c r="I1618" s="23">
        <v>1</v>
      </c>
      <c r="J1618" s="12" t="s">
        <v>5412</v>
      </c>
    </row>
    <row r="1619" spans="1:10" x14ac:dyDescent="0.4">
      <c r="A1619" s="12" t="s">
        <v>3404</v>
      </c>
      <c r="B1619" s="8" t="s">
        <v>3405</v>
      </c>
      <c r="C1619" s="12"/>
      <c r="D1619" s="20">
        <f t="shared" si="100"/>
        <v>34.965034965034967</v>
      </c>
      <c r="E1619" s="20">
        <f t="shared" si="101"/>
        <v>65.03496503496504</v>
      </c>
      <c r="F1619" s="14">
        <v>2.86</v>
      </c>
      <c r="G1619" s="15">
        <f t="shared" si="102"/>
        <v>2.86</v>
      </c>
      <c r="H1619" s="8" t="str">
        <f t="shared" si="103"/>
        <v>Yes</v>
      </c>
      <c r="I1619" s="23">
        <v>2</v>
      </c>
      <c r="J1619" s="12" t="s">
        <v>5413</v>
      </c>
    </row>
    <row r="1620" spans="1:10" x14ac:dyDescent="0.4">
      <c r="A1620" s="16" t="s">
        <v>3406</v>
      </c>
      <c r="B1620" s="9" t="s">
        <v>3407</v>
      </c>
      <c r="C1620" s="16"/>
      <c r="D1620" s="21">
        <f t="shared" si="100"/>
        <v>100</v>
      </c>
      <c r="E1620" s="21">
        <f t="shared" si="101"/>
        <v>0</v>
      </c>
      <c r="F1620" s="18">
        <v>1</v>
      </c>
      <c r="G1620" s="19">
        <f t="shared" si="102"/>
        <v>1</v>
      </c>
      <c r="H1620" s="9" t="str">
        <f t="shared" si="103"/>
        <v>No — 0% funding</v>
      </c>
      <c r="I1620" s="22">
        <v>0.1</v>
      </c>
      <c r="J1620" s="16" t="s">
        <v>5414</v>
      </c>
    </row>
    <row r="1621" spans="1:10" x14ac:dyDescent="0.4">
      <c r="A1621" s="12" t="s">
        <v>3408</v>
      </c>
      <c r="B1621" s="8" t="s">
        <v>3409</v>
      </c>
      <c r="C1621" s="12"/>
      <c r="D1621" s="20">
        <f t="shared" si="100"/>
        <v>40</v>
      </c>
      <c r="E1621" s="20">
        <f t="shared" si="101"/>
        <v>60</v>
      </c>
      <c r="F1621" s="14">
        <v>2.5</v>
      </c>
      <c r="G1621" s="15">
        <f t="shared" si="102"/>
        <v>2.5</v>
      </c>
      <c r="H1621" s="8" t="str">
        <f t="shared" si="103"/>
        <v>Yes</v>
      </c>
      <c r="I1621" s="23">
        <v>1</v>
      </c>
      <c r="J1621" s="12" t="s">
        <v>5415</v>
      </c>
    </row>
    <row r="1622" spans="1:10" x14ac:dyDescent="0.4">
      <c r="A1622" s="12" t="s">
        <v>3410</v>
      </c>
      <c r="B1622" s="8" t="s">
        <v>3411</v>
      </c>
      <c r="C1622" s="12"/>
      <c r="D1622" s="20">
        <f t="shared" si="100"/>
        <v>34.965034965034967</v>
      </c>
      <c r="E1622" s="20">
        <f t="shared" si="101"/>
        <v>65.03496503496504</v>
      </c>
      <c r="F1622" s="14">
        <v>2.86</v>
      </c>
      <c r="G1622" s="15">
        <f t="shared" si="102"/>
        <v>2.86</v>
      </c>
      <c r="H1622" s="8" t="str">
        <f t="shared" si="103"/>
        <v>Yes</v>
      </c>
      <c r="I1622" s="23">
        <v>2</v>
      </c>
      <c r="J1622" s="12" t="s">
        <v>5416</v>
      </c>
    </row>
    <row r="1623" spans="1:10" x14ac:dyDescent="0.4">
      <c r="A1623" s="12" t="s">
        <v>3683</v>
      </c>
      <c r="B1623" s="8" t="s">
        <v>3684</v>
      </c>
      <c r="C1623" s="12"/>
      <c r="D1623" s="20">
        <f t="shared" si="100"/>
        <v>32.786885245901644</v>
      </c>
      <c r="E1623" s="20">
        <f t="shared" si="101"/>
        <v>67.213114754098356</v>
      </c>
      <c r="F1623" s="14">
        <v>3.05</v>
      </c>
      <c r="G1623" s="15">
        <f t="shared" si="102"/>
        <v>3.0499999999999994</v>
      </c>
      <c r="H1623" s="8" t="str">
        <f t="shared" si="103"/>
        <v>Yes</v>
      </c>
      <c r="I1623" s="23">
        <v>5</v>
      </c>
      <c r="J1623" s="12" t="s">
        <v>5417</v>
      </c>
    </row>
    <row r="1624" spans="1:10" x14ac:dyDescent="0.4">
      <c r="A1624" s="12" t="s">
        <v>3412</v>
      </c>
      <c r="B1624" s="8" t="s">
        <v>3413</v>
      </c>
      <c r="C1624" s="12"/>
      <c r="D1624" s="20">
        <f t="shared" si="100"/>
        <v>34.965034965034967</v>
      </c>
      <c r="E1624" s="20">
        <f t="shared" si="101"/>
        <v>65.03496503496504</v>
      </c>
      <c r="F1624" s="14">
        <v>2.86</v>
      </c>
      <c r="G1624" s="15">
        <f t="shared" si="102"/>
        <v>2.86</v>
      </c>
      <c r="H1624" s="8" t="str">
        <f t="shared" si="103"/>
        <v>Yes</v>
      </c>
      <c r="I1624" s="23">
        <v>2</v>
      </c>
      <c r="J1624" s="12" t="s">
        <v>5418</v>
      </c>
    </row>
    <row r="1625" spans="1:10" x14ac:dyDescent="0.4">
      <c r="A1625" s="12" t="s">
        <v>3414</v>
      </c>
      <c r="B1625" s="8" t="s">
        <v>3415</v>
      </c>
      <c r="C1625" s="12"/>
      <c r="D1625" s="20">
        <f t="shared" si="100"/>
        <v>40.160642570281119</v>
      </c>
      <c r="E1625" s="20">
        <f t="shared" si="101"/>
        <v>59.839357429718881</v>
      </c>
      <c r="F1625" s="14">
        <v>2.4900000000000002</v>
      </c>
      <c r="G1625" s="15">
        <f t="shared" si="102"/>
        <v>2.4900000000000002</v>
      </c>
      <c r="H1625" s="8" t="str">
        <f t="shared" si="103"/>
        <v>Yes</v>
      </c>
      <c r="I1625" s="23">
        <v>2</v>
      </c>
      <c r="J1625" s="12" t="s">
        <v>5419</v>
      </c>
    </row>
    <row r="1626" spans="1:10" x14ac:dyDescent="0.4">
      <c r="A1626" s="12" t="s">
        <v>3416</v>
      </c>
      <c r="B1626" s="8" t="s">
        <v>3417</v>
      </c>
      <c r="C1626" s="12"/>
      <c r="D1626" s="20">
        <f t="shared" si="100"/>
        <v>34.965034965034967</v>
      </c>
      <c r="E1626" s="20">
        <f t="shared" si="101"/>
        <v>65.03496503496504</v>
      </c>
      <c r="F1626" s="14">
        <v>2.86</v>
      </c>
      <c r="G1626" s="15">
        <f t="shared" si="102"/>
        <v>2.86</v>
      </c>
      <c r="H1626" s="8" t="str">
        <f t="shared" si="103"/>
        <v>Yes</v>
      </c>
      <c r="I1626" s="23">
        <v>2</v>
      </c>
      <c r="J1626" s="12" t="s">
        <v>5420</v>
      </c>
    </row>
    <row r="1627" spans="1:10" x14ac:dyDescent="0.4">
      <c r="A1627" s="12" t="s">
        <v>3418</v>
      </c>
      <c r="B1627" s="8" t="s">
        <v>3419</v>
      </c>
      <c r="C1627" s="12"/>
      <c r="D1627" s="20">
        <f t="shared" si="100"/>
        <v>40</v>
      </c>
      <c r="E1627" s="20">
        <f t="shared" si="101"/>
        <v>60</v>
      </c>
      <c r="F1627" s="14">
        <v>2.5</v>
      </c>
      <c r="G1627" s="15">
        <f t="shared" si="102"/>
        <v>2.5</v>
      </c>
      <c r="H1627" s="8" t="str">
        <f t="shared" si="103"/>
        <v>Yes</v>
      </c>
      <c r="I1627" s="23">
        <v>1</v>
      </c>
      <c r="J1627" s="12" t="s">
        <v>5421</v>
      </c>
    </row>
    <row r="1628" spans="1:10" x14ac:dyDescent="0.4">
      <c r="A1628" s="16" t="s">
        <v>3420</v>
      </c>
      <c r="B1628" s="9" t="s">
        <v>3421</v>
      </c>
      <c r="C1628" s="16"/>
      <c r="D1628" s="21">
        <f t="shared" si="100"/>
        <v>100</v>
      </c>
      <c r="E1628" s="21">
        <f t="shared" si="101"/>
        <v>0</v>
      </c>
      <c r="F1628" s="18">
        <v>1</v>
      </c>
      <c r="G1628" s="19">
        <f t="shared" si="102"/>
        <v>1</v>
      </c>
      <c r="H1628" s="9" t="str">
        <f t="shared" si="103"/>
        <v>No — 0% funding</v>
      </c>
      <c r="I1628" s="22">
        <v>0.1</v>
      </c>
      <c r="J1628" s="16" t="s">
        <v>5422</v>
      </c>
    </row>
    <row r="1629" spans="1:10" x14ac:dyDescent="0.4">
      <c r="A1629" s="12" t="s">
        <v>3424</v>
      </c>
      <c r="B1629" s="8" t="s">
        <v>3425</v>
      </c>
      <c r="C1629" s="12"/>
      <c r="D1629" s="20">
        <f t="shared" si="100"/>
        <v>40</v>
      </c>
      <c r="E1629" s="20">
        <f t="shared" si="101"/>
        <v>60</v>
      </c>
      <c r="F1629" s="14">
        <v>2.5</v>
      </c>
      <c r="G1629" s="15">
        <f t="shared" si="102"/>
        <v>2.5</v>
      </c>
      <c r="H1629" s="8" t="str">
        <f t="shared" si="103"/>
        <v>Yes</v>
      </c>
      <c r="I1629" s="23">
        <v>1</v>
      </c>
      <c r="J1629" s="12" t="s">
        <v>5423</v>
      </c>
    </row>
    <row r="1630" spans="1:10" x14ac:dyDescent="0.4">
      <c r="A1630" s="12" t="s">
        <v>3428</v>
      </c>
      <c r="B1630" s="8" t="s">
        <v>3429</v>
      </c>
      <c r="C1630" s="12"/>
      <c r="D1630" s="20">
        <f t="shared" si="100"/>
        <v>40</v>
      </c>
      <c r="E1630" s="20">
        <f t="shared" si="101"/>
        <v>60</v>
      </c>
      <c r="F1630" s="14">
        <v>2.5</v>
      </c>
      <c r="G1630" s="15">
        <f t="shared" si="102"/>
        <v>2.5</v>
      </c>
      <c r="H1630" s="8" t="str">
        <f t="shared" si="103"/>
        <v>Yes</v>
      </c>
      <c r="I1630" s="23">
        <v>1</v>
      </c>
      <c r="J1630" s="12" t="s">
        <v>5424</v>
      </c>
    </row>
    <row r="1631" spans="1:10" x14ac:dyDescent="0.4">
      <c r="A1631" s="16" t="s">
        <v>3685</v>
      </c>
      <c r="B1631" s="9" t="s">
        <v>3686</v>
      </c>
      <c r="C1631" s="16"/>
      <c r="D1631" s="21">
        <f t="shared" si="100"/>
        <v>100</v>
      </c>
      <c r="E1631" s="21">
        <f t="shared" si="101"/>
        <v>0</v>
      </c>
      <c r="F1631" s="18">
        <v>1</v>
      </c>
      <c r="G1631" s="19">
        <f t="shared" si="102"/>
        <v>1</v>
      </c>
      <c r="H1631" s="9" t="str">
        <f t="shared" si="103"/>
        <v>No — 0% funding</v>
      </c>
      <c r="I1631" s="22">
        <v>0.1</v>
      </c>
      <c r="J1631" s="16" t="s">
        <v>5425</v>
      </c>
    </row>
    <row r="1632" spans="1:10" x14ac:dyDescent="0.4">
      <c r="A1632" s="12" t="s">
        <v>3430</v>
      </c>
      <c r="B1632" s="8" t="s">
        <v>3431</v>
      </c>
      <c r="C1632" s="12"/>
      <c r="D1632" s="20">
        <f t="shared" si="100"/>
        <v>35.971223021582738</v>
      </c>
      <c r="E1632" s="20">
        <f t="shared" si="101"/>
        <v>64.028776978417255</v>
      </c>
      <c r="F1632" s="14">
        <v>2.78</v>
      </c>
      <c r="G1632" s="15">
        <f t="shared" si="102"/>
        <v>2.78</v>
      </c>
      <c r="H1632" s="8" t="str">
        <f t="shared" si="103"/>
        <v>Yes</v>
      </c>
      <c r="I1632" s="23">
        <v>5</v>
      </c>
      <c r="J1632" s="12" t="s">
        <v>5426</v>
      </c>
    </row>
    <row r="1633" spans="1:10" x14ac:dyDescent="0.4">
      <c r="A1633" s="16" t="s">
        <v>5427</v>
      </c>
      <c r="B1633" s="16"/>
      <c r="C1633" s="16"/>
      <c r="D1633" s="21">
        <f t="shared" si="100"/>
        <v>100</v>
      </c>
      <c r="E1633" s="21">
        <f t="shared" si="101"/>
        <v>0</v>
      </c>
      <c r="F1633" s="18">
        <v>1</v>
      </c>
      <c r="G1633" s="19">
        <f t="shared" si="102"/>
        <v>1</v>
      </c>
      <c r="H1633" s="9" t="str">
        <f t="shared" si="103"/>
        <v>No — 0% funding</v>
      </c>
      <c r="I1633" s="22">
        <v>0.1</v>
      </c>
      <c r="J1633" s="16" t="s">
        <v>5428</v>
      </c>
    </row>
    <row r="1634" spans="1:10" x14ac:dyDescent="0.4">
      <c r="A1634" s="12" t="s">
        <v>3432</v>
      </c>
      <c r="B1634" s="8" t="s">
        <v>3433</v>
      </c>
      <c r="C1634" s="12"/>
      <c r="D1634" s="20">
        <f t="shared" si="100"/>
        <v>34.965034965034967</v>
      </c>
      <c r="E1634" s="20">
        <f t="shared" si="101"/>
        <v>65.03496503496504</v>
      </c>
      <c r="F1634" s="14">
        <v>2.86</v>
      </c>
      <c r="G1634" s="15">
        <f t="shared" si="102"/>
        <v>2.86</v>
      </c>
      <c r="H1634" s="8" t="str">
        <f t="shared" si="103"/>
        <v>Yes</v>
      </c>
      <c r="I1634" s="23">
        <v>2</v>
      </c>
      <c r="J1634" s="12" t="s">
        <v>5429</v>
      </c>
    </row>
    <row r="1635" spans="1:10" x14ac:dyDescent="0.4">
      <c r="A1635" s="12" t="s">
        <v>3434</v>
      </c>
      <c r="B1635" s="8" t="s">
        <v>3435</v>
      </c>
      <c r="C1635" s="12"/>
      <c r="D1635" s="20">
        <f t="shared" si="100"/>
        <v>25</v>
      </c>
      <c r="E1635" s="20">
        <f t="shared" si="101"/>
        <v>75</v>
      </c>
      <c r="F1635" s="14">
        <v>4</v>
      </c>
      <c r="G1635" s="15">
        <f t="shared" si="102"/>
        <v>4</v>
      </c>
      <c r="H1635" s="8" t="str">
        <f t="shared" si="103"/>
        <v>Yes</v>
      </c>
      <c r="I1635" s="23">
        <v>25</v>
      </c>
      <c r="J1635" s="12" t="s">
        <v>5430</v>
      </c>
    </row>
    <row r="1636" spans="1:10" x14ac:dyDescent="0.4">
      <c r="A1636" s="16" t="s">
        <v>3689</v>
      </c>
      <c r="B1636" s="9" t="s">
        <v>3690</v>
      </c>
      <c r="C1636" s="16"/>
      <c r="D1636" s="21">
        <f t="shared" si="100"/>
        <v>100</v>
      </c>
      <c r="E1636" s="21">
        <f t="shared" si="101"/>
        <v>0</v>
      </c>
      <c r="F1636" s="18">
        <v>1</v>
      </c>
      <c r="G1636" s="19">
        <f t="shared" si="102"/>
        <v>1</v>
      </c>
      <c r="H1636" s="9" t="str">
        <f t="shared" si="103"/>
        <v>No — 0% funding</v>
      </c>
      <c r="I1636" s="22">
        <v>0.1</v>
      </c>
      <c r="J1636" s="16" t="s">
        <v>5431</v>
      </c>
    </row>
    <row r="1637" spans="1:10" x14ac:dyDescent="0.4">
      <c r="A1637" s="12" t="s">
        <v>3436</v>
      </c>
      <c r="B1637" s="8" t="s">
        <v>3437</v>
      </c>
      <c r="C1637" s="12"/>
      <c r="D1637" s="20">
        <f t="shared" si="100"/>
        <v>35.842293906810035</v>
      </c>
      <c r="E1637" s="20">
        <f t="shared" si="101"/>
        <v>64.157706093189972</v>
      </c>
      <c r="F1637" s="14">
        <v>2.79</v>
      </c>
      <c r="G1637" s="15">
        <f t="shared" si="102"/>
        <v>2.79</v>
      </c>
      <c r="H1637" s="8" t="str">
        <f t="shared" si="103"/>
        <v>Yes</v>
      </c>
      <c r="I1637" s="23">
        <v>5</v>
      </c>
      <c r="J1637" s="12" t="s">
        <v>5432</v>
      </c>
    </row>
    <row r="1638" spans="1:10" x14ac:dyDescent="0.4">
      <c r="A1638" s="12" t="s">
        <v>3438</v>
      </c>
      <c r="B1638" s="8" t="s">
        <v>3439</v>
      </c>
      <c r="C1638" s="12"/>
      <c r="D1638" s="20">
        <f t="shared" si="100"/>
        <v>23.419203747072601</v>
      </c>
      <c r="E1638" s="20">
        <f t="shared" si="101"/>
        <v>76.580796252927399</v>
      </c>
      <c r="F1638" s="14">
        <v>4.2699999999999996</v>
      </c>
      <c r="G1638" s="15">
        <f t="shared" si="102"/>
        <v>4.2699999999999996</v>
      </c>
      <c r="H1638" s="8" t="str">
        <f t="shared" si="103"/>
        <v>Yes</v>
      </c>
      <c r="I1638" s="23">
        <v>50</v>
      </c>
      <c r="J1638" s="12" t="s">
        <v>5433</v>
      </c>
    </row>
    <row r="1639" spans="1:10" x14ac:dyDescent="0.4">
      <c r="A1639" s="12" t="s">
        <v>3442</v>
      </c>
      <c r="B1639" s="8" t="s">
        <v>3443</v>
      </c>
      <c r="C1639" s="12"/>
      <c r="D1639" s="20">
        <f t="shared" si="100"/>
        <v>40</v>
      </c>
      <c r="E1639" s="20">
        <f t="shared" si="101"/>
        <v>60</v>
      </c>
      <c r="F1639" s="14">
        <v>2.5</v>
      </c>
      <c r="G1639" s="15">
        <f t="shared" si="102"/>
        <v>2.5</v>
      </c>
      <c r="H1639" s="8" t="str">
        <f t="shared" si="103"/>
        <v>Yes</v>
      </c>
      <c r="I1639" s="23">
        <v>1</v>
      </c>
      <c r="J1639" s="12" t="s">
        <v>5434</v>
      </c>
    </row>
    <row r="1640" spans="1:10" x14ac:dyDescent="0.4">
      <c r="A1640" s="16" t="s">
        <v>3444</v>
      </c>
      <c r="B1640" s="9" t="s">
        <v>3445</v>
      </c>
      <c r="C1640" s="16"/>
      <c r="D1640" s="21">
        <f t="shared" si="100"/>
        <v>100</v>
      </c>
      <c r="E1640" s="21">
        <f t="shared" si="101"/>
        <v>0</v>
      </c>
      <c r="F1640" s="18">
        <v>1</v>
      </c>
      <c r="G1640" s="19">
        <f t="shared" si="102"/>
        <v>1</v>
      </c>
      <c r="H1640" s="9" t="str">
        <f t="shared" si="103"/>
        <v>No — 0% funding</v>
      </c>
      <c r="I1640" s="22">
        <v>0.1</v>
      </c>
      <c r="J1640" s="16" t="s">
        <v>5435</v>
      </c>
    </row>
    <row r="1641" spans="1:10" x14ac:dyDescent="0.4">
      <c r="A1641" s="12" t="s">
        <v>3446</v>
      </c>
      <c r="B1641" s="8" t="s">
        <v>3447</v>
      </c>
      <c r="C1641" s="12"/>
      <c r="D1641" s="20">
        <f t="shared" si="100"/>
        <v>34.965034965034967</v>
      </c>
      <c r="E1641" s="20">
        <f t="shared" si="101"/>
        <v>65.03496503496504</v>
      </c>
      <c r="F1641" s="14">
        <v>2.86</v>
      </c>
      <c r="G1641" s="15">
        <f t="shared" si="102"/>
        <v>2.86</v>
      </c>
      <c r="H1641" s="8" t="str">
        <f t="shared" si="103"/>
        <v>Yes</v>
      </c>
      <c r="I1641" s="23">
        <v>2</v>
      </c>
      <c r="J1641" s="12" t="s">
        <v>5436</v>
      </c>
    </row>
    <row r="1642" spans="1:10" x14ac:dyDescent="0.4">
      <c r="A1642" s="12" t="s">
        <v>3450</v>
      </c>
      <c r="B1642" s="8" t="s">
        <v>3451</v>
      </c>
      <c r="C1642" s="12"/>
      <c r="D1642" s="20">
        <f t="shared" si="100"/>
        <v>40</v>
      </c>
      <c r="E1642" s="20">
        <f t="shared" si="101"/>
        <v>60</v>
      </c>
      <c r="F1642" s="14">
        <v>2.5</v>
      </c>
      <c r="G1642" s="15">
        <f t="shared" si="102"/>
        <v>2.5</v>
      </c>
      <c r="H1642" s="8" t="str">
        <f t="shared" si="103"/>
        <v>Yes</v>
      </c>
      <c r="I1642" s="23">
        <v>1</v>
      </c>
      <c r="J1642" s="12" t="s">
        <v>5437</v>
      </c>
    </row>
    <row r="1643" spans="1:10" x14ac:dyDescent="0.4">
      <c r="A1643" s="12" t="s">
        <v>3452</v>
      </c>
      <c r="B1643" s="8" t="s">
        <v>3453</v>
      </c>
      <c r="C1643" s="12"/>
      <c r="D1643" s="20">
        <f t="shared" si="100"/>
        <v>34.965034965034967</v>
      </c>
      <c r="E1643" s="20">
        <f t="shared" si="101"/>
        <v>65.03496503496504</v>
      </c>
      <c r="F1643" s="14">
        <v>2.86</v>
      </c>
      <c r="G1643" s="15">
        <f t="shared" si="102"/>
        <v>2.86</v>
      </c>
      <c r="H1643" s="8" t="str">
        <f t="shared" si="103"/>
        <v>Yes</v>
      </c>
      <c r="I1643" s="23">
        <v>2</v>
      </c>
      <c r="J1643" s="12" t="s">
        <v>5438</v>
      </c>
    </row>
    <row r="1644" spans="1:10" x14ac:dyDescent="0.4">
      <c r="A1644" s="12" t="s">
        <v>3454</v>
      </c>
      <c r="B1644" s="8" t="s">
        <v>3455</v>
      </c>
      <c r="C1644" s="12"/>
      <c r="D1644" s="20">
        <f t="shared" si="100"/>
        <v>30.03003003003003</v>
      </c>
      <c r="E1644" s="20">
        <f t="shared" si="101"/>
        <v>69.969969969969966</v>
      </c>
      <c r="F1644" s="14">
        <v>3.33</v>
      </c>
      <c r="G1644" s="15">
        <f t="shared" si="102"/>
        <v>3.33</v>
      </c>
      <c r="H1644" s="8" t="str">
        <f t="shared" si="103"/>
        <v>Yes</v>
      </c>
      <c r="I1644" s="23">
        <v>10</v>
      </c>
      <c r="J1644" s="12" t="s">
        <v>5439</v>
      </c>
    </row>
    <row r="1645" spans="1:10" x14ac:dyDescent="0.4">
      <c r="A1645" s="12" t="s">
        <v>3456</v>
      </c>
      <c r="B1645" s="8" t="s">
        <v>3457</v>
      </c>
      <c r="C1645" s="12"/>
      <c r="D1645" s="20">
        <f t="shared" si="100"/>
        <v>36.231884057971016</v>
      </c>
      <c r="E1645" s="20">
        <f t="shared" si="101"/>
        <v>63.768115942028984</v>
      </c>
      <c r="F1645" s="14">
        <v>2.76</v>
      </c>
      <c r="G1645" s="15">
        <f t="shared" si="102"/>
        <v>2.76</v>
      </c>
      <c r="H1645" s="8" t="str">
        <f t="shared" si="103"/>
        <v>Yes</v>
      </c>
      <c r="I1645" s="23">
        <v>5</v>
      </c>
      <c r="J1645" s="12" t="s">
        <v>5440</v>
      </c>
    </row>
    <row r="1646" spans="1:10" x14ac:dyDescent="0.4">
      <c r="A1646" s="12" t="s">
        <v>3458</v>
      </c>
      <c r="B1646" s="8" t="s">
        <v>3459</v>
      </c>
      <c r="C1646" s="12"/>
      <c r="D1646" s="20">
        <f t="shared" si="100"/>
        <v>35.211267605633807</v>
      </c>
      <c r="E1646" s="20">
        <f t="shared" si="101"/>
        <v>64.788732394366193</v>
      </c>
      <c r="F1646" s="14">
        <v>2.84</v>
      </c>
      <c r="G1646" s="15">
        <f t="shared" si="102"/>
        <v>2.8399999999999994</v>
      </c>
      <c r="H1646" s="8" t="str">
        <f t="shared" si="103"/>
        <v>Yes</v>
      </c>
      <c r="I1646" s="23">
        <v>10</v>
      </c>
      <c r="J1646" s="12" t="s">
        <v>5441</v>
      </c>
    </row>
    <row r="1647" spans="1:10" x14ac:dyDescent="0.4">
      <c r="A1647" s="16" t="s">
        <v>3460</v>
      </c>
      <c r="B1647" s="9" t="s">
        <v>3461</v>
      </c>
      <c r="C1647" s="16"/>
      <c r="D1647" s="21">
        <f t="shared" si="100"/>
        <v>100</v>
      </c>
      <c r="E1647" s="21">
        <f t="shared" si="101"/>
        <v>0</v>
      </c>
      <c r="F1647" s="18">
        <v>1</v>
      </c>
      <c r="G1647" s="19">
        <f t="shared" si="102"/>
        <v>1</v>
      </c>
      <c r="H1647" s="9" t="str">
        <f t="shared" si="103"/>
        <v>No — 0% funding</v>
      </c>
      <c r="I1647" s="22">
        <v>0.1</v>
      </c>
      <c r="J1647" s="16" t="s">
        <v>5442</v>
      </c>
    </row>
    <row r="1648" spans="1:10" x14ac:dyDescent="0.4">
      <c r="A1648" s="16" t="s">
        <v>3462</v>
      </c>
      <c r="B1648" s="9" t="s">
        <v>3463</v>
      </c>
      <c r="C1648" s="16"/>
      <c r="D1648" s="21">
        <f t="shared" si="100"/>
        <v>100</v>
      </c>
      <c r="E1648" s="21">
        <f t="shared" si="101"/>
        <v>0</v>
      </c>
      <c r="F1648" s="18">
        <v>1</v>
      </c>
      <c r="G1648" s="19">
        <f t="shared" si="102"/>
        <v>1</v>
      </c>
      <c r="H1648" s="9" t="str">
        <f t="shared" si="103"/>
        <v>No — 0% funding</v>
      </c>
      <c r="I1648" s="22">
        <v>0.1</v>
      </c>
      <c r="J1648" s="16" t="s">
        <v>5443</v>
      </c>
    </row>
    <row r="1649" spans="1:10" x14ac:dyDescent="0.4">
      <c r="A1649" s="16" t="s">
        <v>3464</v>
      </c>
      <c r="B1649" s="9" t="s">
        <v>3465</v>
      </c>
      <c r="C1649" s="16"/>
      <c r="D1649" s="21">
        <f t="shared" si="100"/>
        <v>100</v>
      </c>
      <c r="E1649" s="21">
        <f t="shared" si="101"/>
        <v>0</v>
      </c>
      <c r="F1649" s="18">
        <v>1</v>
      </c>
      <c r="G1649" s="19">
        <f t="shared" si="102"/>
        <v>1</v>
      </c>
      <c r="H1649" s="9" t="str">
        <f t="shared" si="103"/>
        <v>No — 0% funding</v>
      </c>
      <c r="I1649" s="22">
        <v>0.1</v>
      </c>
      <c r="J1649" s="16" t="s">
        <v>5444</v>
      </c>
    </row>
    <row r="1650" spans="1:10" x14ac:dyDescent="0.4">
      <c r="A1650" s="12" t="s">
        <v>3466</v>
      </c>
      <c r="B1650" s="8" t="s">
        <v>3467</v>
      </c>
      <c r="C1650" s="12"/>
      <c r="D1650" s="20">
        <f t="shared" si="100"/>
        <v>42.016806722689076</v>
      </c>
      <c r="E1650" s="20">
        <f t="shared" si="101"/>
        <v>57.983193277310924</v>
      </c>
      <c r="F1650" s="14">
        <v>2.38</v>
      </c>
      <c r="G1650" s="15">
        <f t="shared" si="102"/>
        <v>2.38</v>
      </c>
      <c r="H1650" s="8" t="str">
        <f t="shared" si="103"/>
        <v>Yes</v>
      </c>
      <c r="I1650" s="23">
        <v>1</v>
      </c>
      <c r="J1650" s="12" t="s">
        <v>5445</v>
      </c>
    </row>
    <row r="1651" spans="1:10" x14ac:dyDescent="0.4">
      <c r="A1651" s="16" t="s">
        <v>3468</v>
      </c>
      <c r="B1651" s="9" t="s">
        <v>3469</v>
      </c>
      <c r="C1651" s="16"/>
      <c r="D1651" s="21">
        <f t="shared" si="100"/>
        <v>100</v>
      </c>
      <c r="E1651" s="21">
        <f t="shared" si="101"/>
        <v>0</v>
      </c>
      <c r="F1651" s="18">
        <v>1</v>
      </c>
      <c r="G1651" s="19">
        <f t="shared" si="102"/>
        <v>1</v>
      </c>
      <c r="H1651" s="9" t="str">
        <f t="shared" si="103"/>
        <v>No — 0% funding</v>
      </c>
      <c r="I1651" s="22">
        <v>0.1</v>
      </c>
      <c r="J1651" s="16" t="s">
        <v>5446</v>
      </c>
    </row>
    <row r="1652" spans="1:10" x14ac:dyDescent="0.4">
      <c r="A1652" s="12" t="s">
        <v>3470</v>
      </c>
      <c r="B1652" s="8" t="s">
        <v>3471</v>
      </c>
      <c r="C1652" s="12"/>
      <c r="D1652" s="20">
        <f t="shared" si="100"/>
        <v>33.333333333333336</v>
      </c>
      <c r="E1652" s="20">
        <f t="shared" si="101"/>
        <v>66.666666666666657</v>
      </c>
      <c r="F1652" s="14">
        <v>3</v>
      </c>
      <c r="G1652" s="15">
        <f t="shared" si="102"/>
        <v>3</v>
      </c>
      <c r="H1652" s="8" t="str">
        <f t="shared" si="103"/>
        <v>Yes</v>
      </c>
      <c r="I1652" s="23">
        <v>5</v>
      </c>
      <c r="J1652" s="12" t="s">
        <v>5447</v>
      </c>
    </row>
    <row r="1653" spans="1:10" x14ac:dyDescent="0.4">
      <c r="A1653" s="12" t="s">
        <v>3472</v>
      </c>
      <c r="B1653" s="8" t="s">
        <v>3473</v>
      </c>
      <c r="C1653" s="12"/>
      <c r="D1653" s="20">
        <f t="shared" si="100"/>
        <v>40</v>
      </c>
      <c r="E1653" s="20">
        <f t="shared" si="101"/>
        <v>60</v>
      </c>
      <c r="F1653" s="14">
        <v>2.5</v>
      </c>
      <c r="G1653" s="15">
        <f t="shared" si="102"/>
        <v>2.5</v>
      </c>
      <c r="H1653" s="8" t="str">
        <f t="shared" si="103"/>
        <v>Yes</v>
      </c>
      <c r="I1653" s="23">
        <v>1</v>
      </c>
      <c r="J1653" s="12" t="s">
        <v>5448</v>
      </c>
    </row>
    <row r="1654" spans="1:10" x14ac:dyDescent="0.4">
      <c r="A1654" s="16" t="s">
        <v>3691</v>
      </c>
      <c r="B1654" s="9" t="s">
        <v>3692</v>
      </c>
      <c r="C1654" s="16"/>
      <c r="D1654" s="21">
        <f t="shared" si="100"/>
        <v>100</v>
      </c>
      <c r="E1654" s="21">
        <f t="shared" si="101"/>
        <v>0</v>
      </c>
      <c r="F1654" s="18">
        <v>1</v>
      </c>
      <c r="G1654" s="19">
        <f t="shared" si="102"/>
        <v>1</v>
      </c>
      <c r="H1654" s="9" t="str">
        <f t="shared" si="103"/>
        <v>No — 0% funding</v>
      </c>
      <c r="I1654" s="22">
        <v>0.1</v>
      </c>
      <c r="J1654" s="16" t="s">
        <v>5449</v>
      </c>
    </row>
    <row r="1655" spans="1:10" x14ac:dyDescent="0.4">
      <c r="A1655" s="12" t="s">
        <v>3474</v>
      </c>
      <c r="B1655" s="8" t="s">
        <v>3475</v>
      </c>
      <c r="C1655" s="12"/>
      <c r="D1655" s="20">
        <f t="shared" si="100"/>
        <v>36.101083032490976</v>
      </c>
      <c r="E1655" s="20">
        <f t="shared" si="101"/>
        <v>63.898916967509024</v>
      </c>
      <c r="F1655" s="14">
        <v>2.77</v>
      </c>
      <c r="G1655" s="15">
        <f t="shared" si="102"/>
        <v>2.77</v>
      </c>
      <c r="H1655" s="8" t="str">
        <f t="shared" si="103"/>
        <v>Yes</v>
      </c>
      <c r="I1655" s="23">
        <v>10</v>
      </c>
      <c r="J1655" s="12" t="s">
        <v>5450</v>
      </c>
    </row>
    <row r="1656" spans="1:10" x14ac:dyDescent="0.4">
      <c r="A1656" s="12" t="s">
        <v>3476</v>
      </c>
      <c r="B1656" s="8" t="s">
        <v>3477</v>
      </c>
      <c r="C1656" s="12"/>
      <c r="D1656" s="20">
        <f t="shared" si="100"/>
        <v>40</v>
      </c>
      <c r="E1656" s="20">
        <f t="shared" si="101"/>
        <v>60</v>
      </c>
      <c r="F1656" s="14">
        <v>2.5</v>
      </c>
      <c r="G1656" s="15">
        <f t="shared" si="102"/>
        <v>2.5</v>
      </c>
      <c r="H1656" s="8" t="str">
        <f t="shared" si="103"/>
        <v>Yes</v>
      </c>
      <c r="I1656" s="23">
        <v>1</v>
      </c>
      <c r="J1656" s="12" t="s">
        <v>5451</v>
      </c>
    </row>
    <row r="1657" spans="1:10" x14ac:dyDescent="0.4">
      <c r="A1657" s="12" t="s">
        <v>3478</v>
      </c>
      <c r="B1657" s="8" t="s">
        <v>3479</v>
      </c>
      <c r="C1657" s="12"/>
      <c r="D1657" s="20">
        <f t="shared" si="100"/>
        <v>40</v>
      </c>
      <c r="E1657" s="20">
        <f t="shared" si="101"/>
        <v>60</v>
      </c>
      <c r="F1657" s="14">
        <v>2.5</v>
      </c>
      <c r="G1657" s="15">
        <f t="shared" si="102"/>
        <v>2.5</v>
      </c>
      <c r="H1657" s="8" t="str">
        <f t="shared" si="103"/>
        <v>Yes</v>
      </c>
      <c r="I1657" s="23">
        <v>1</v>
      </c>
      <c r="J1657" s="12" t="s">
        <v>5452</v>
      </c>
    </row>
    <row r="1658" spans="1:10" x14ac:dyDescent="0.4">
      <c r="A1658" s="12" t="s">
        <v>3480</v>
      </c>
      <c r="B1658" s="8" t="s">
        <v>3481</v>
      </c>
      <c r="C1658" s="12"/>
      <c r="D1658" s="20">
        <f t="shared" si="100"/>
        <v>31.05590062111801</v>
      </c>
      <c r="E1658" s="20">
        <f t="shared" si="101"/>
        <v>68.944099378881987</v>
      </c>
      <c r="F1658" s="14">
        <v>3.22</v>
      </c>
      <c r="G1658" s="15">
        <f t="shared" si="102"/>
        <v>3.22</v>
      </c>
      <c r="H1658" s="8" t="str">
        <f t="shared" si="103"/>
        <v>Yes</v>
      </c>
      <c r="I1658" s="23">
        <v>5</v>
      </c>
      <c r="J1658" s="12" t="s">
        <v>5453</v>
      </c>
    </row>
    <row r="1659" spans="1:10" x14ac:dyDescent="0.4">
      <c r="A1659" s="16" t="s">
        <v>3482</v>
      </c>
      <c r="B1659" s="9" t="s">
        <v>3483</v>
      </c>
      <c r="C1659" s="16"/>
      <c r="D1659" s="21">
        <f t="shared" si="100"/>
        <v>100</v>
      </c>
      <c r="E1659" s="21">
        <f t="shared" si="101"/>
        <v>0</v>
      </c>
      <c r="F1659" s="18">
        <v>1</v>
      </c>
      <c r="G1659" s="19">
        <f t="shared" si="102"/>
        <v>1</v>
      </c>
      <c r="H1659" s="9" t="str">
        <f t="shared" si="103"/>
        <v>No — 0% funding</v>
      </c>
      <c r="I1659" s="22">
        <v>0.1</v>
      </c>
      <c r="J1659" s="16" t="s">
        <v>5454</v>
      </c>
    </row>
    <row r="1660" spans="1:10" x14ac:dyDescent="0.4">
      <c r="A1660" s="12" t="s">
        <v>3484</v>
      </c>
      <c r="B1660" s="8" t="s">
        <v>3485</v>
      </c>
      <c r="C1660" s="12"/>
      <c r="D1660" s="20">
        <f t="shared" si="100"/>
        <v>31.948881789137381</v>
      </c>
      <c r="E1660" s="20">
        <f t="shared" si="101"/>
        <v>68.051118210862626</v>
      </c>
      <c r="F1660" s="14">
        <v>3.13</v>
      </c>
      <c r="G1660" s="15">
        <f t="shared" si="102"/>
        <v>3.13</v>
      </c>
      <c r="H1660" s="8" t="str">
        <f t="shared" si="103"/>
        <v>Yes</v>
      </c>
      <c r="I1660" s="23">
        <v>10</v>
      </c>
      <c r="J1660" s="12" t="s">
        <v>5455</v>
      </c>
    </row>
    <row r="1661" spans="1:10" x14ac:dyDescent="0.4">
      <c r="A1661" s="12" t="s">
        <v>3486</v>
      </c>
      <c r="B1661" s="8" t="s">
        <v>3487</v>
      </c>
      <c r="C1661" s="12"/>
      <c r="D1661" s="20">
        <f t="shared" si="100"/>
        <v>40</v>
      </c>
      <c r="E1661" s="20">
        <f t="shared" si="101"/>
        <v>60</v>
      </c>
      <c r="F1661" s="14">
        <v>2.5</v>
      </c>
      <c r="G1661" s="15">
        <f t="shared" si="102"/>
        <v>2.5</v>
      </c>
      <c r="H1661" s="8" t="str">
        <f t="shared" si="103"/>
        <v>Yes</v>
      </c>
      <c r="I1661" s="23">
        <v>1</v>
      </c>
      <c r="J1661" s="12" t="s">
        <v>5456</v>
      </c>
    </row>
    <row r="1662" spans="1:10" x14ac:dyDescent="0.4">
      <c r="A1662" s="16" t="s">
        <v>3488</v>
      </c>
      <c r="B1662" s="9" t="s">
        <v>3489</v>
      </c>
      <c r="C1662" s="16"/>
      <c r="D1662" s="21">
        <f t="shared" si="100"/>
        <v>100</v>
      </c>
      <c r="E1662" s="21">
        <f t="shared" si="101"/>
        <v>0</v>
      </c>
      <c r="F1662" s="18">
        <v>1</v>
      </c>
      <c r="G1662" s="19">
        <f t="shared" si="102"/>
        <v>1</v>
      </c>
      <c r="H1662" s="9" t="str">
        <f t="shared" si="103"/>
        <v>No — 0% funding</v>
      </c>
      <c r="I1662" s="22">
        <v>0.1</v>
      </c>
      <c r="J1662" s="16" t="s">
        <v>5457</v>
      </c>
    </row>
    <row r="1663" spans="1:10" x14ac:dyDescent="0.4">
      <c r="A1663" s="12" t="s">
        <v>3490</v>
      </c>
      <c r="B1663" s="8" t="s">
        <v>3491</v>
      </c>
      <c r="C1663" s="12"/>
      <c r="D1663" s="20">
        <f t="shared" si="100"/>
        <v>21.008403361344538</v>
      </c>
      <c r="E1663" s="20">
        <f t="shared" si="101"/>
        <v>78.991596638655466</v>
      </c>
      <c r="F1663" s="14">
        <v>4.76</v>
      </c>
      <c r="G1663" s="15">
        <f t="shared" si="102"/>
        <v>4.76</v>
      </c>
      <c r="H1663" s="8" t="str">
        <f t="shared" si="103"/>
        <v>Yes</v>
      </c>
      <c r="I1663" s="23">
        <v>75</v>
      </c>
      <c r="J1663" s="12" t="s">
        <v>5458</v>
      </c>
    </row>
    <row r="1664" spans="1:10" x14ac:dyDescent="0.4">
      <c r="A1664" s="12" t="s">
        <v>3492</v>
      </c>
      <c r="B1664" s="8" t="s">
        <v>3493</v>
      </c>
      <c r="C1664" s="12"/>
      <c r="D1664" s="20">
        <f t="shared" si="100"/>
        <v>38.46153846153846</v>
      </c>
      <c r="E1664" s="20">
        <f t="shared" si="101"/>
        <v>61.53846153846154</v>
      </c>
      <c r="F1664" s="14">
        <v>2.6</v>
      </c>
      <c r="G1664" s="15">
        <f t="shared" si="102"/>
        <v>2.6</v>
      </c>
      <c r="H1664" s="8" t="str">
        <f t="shared" si="103"/>
        <v>Yes</v>
      </c>
      <c r="I1664" s="23">
        <v>2</v>
      </c>
      <c r="J1664" s="12" t="s">
        <v>5459</v>
      </c>
    </row>
    <row r="1665" spans="1:10" x14ac:dyDescent="0.4">
      <c r="A1665" s="16" t="s">
        <v>3494</v>
      </c>
      <c r="B1665" s="9" t="s">
        <v>3495</v>
      </c>
      <c r="C1665" s="16"/>
      <c r="D1665" s="21">
        <f t="shared" si="100"/>
        <v>100</v>
      </c>
      <c r="E1665" s="21">
        <f t="shared" si="101"/>
        <v>0</v>
      </c>
      <c r="F1665" s="18">
        <v>1</v>
      </c>
      <c r="G1665" s="19">
        <f t="shared" si="102"/>
        <v>1</v>
      </c>
      <c r="H1665" s="9" t="str">
        <f t="shared" si="103"/>
        <v>No — 0% funding</v>
      </c>
      <c r="I1665" s="22">
        <v>0.1</v>
      </c>
      <c r="J1665" s="16" t="s">
        <v>5460</v>
      </c>
    </row>
    <row r="1666" spans="1:10" x14ac:dyDescent="0.4">
      <c r="A1666" s="16" t="s">
        <v>3693</v>
      </c>
      <c r="B1666" s="9" t="s">
        <v>3694</v>
      </c>
      <c r="C1666" s="16"/>
      <c r="D1666" s="21">
        <f t="shared" si="100"/>
        <v>100</v>
      </c>
      <c r="E1666" s="21">
        <f t="shared" si="101"/>
        <v>0</v>
      </c>
      <c r="F1666" s="18">
        <v>1</v>
      </c>
      <c r="G1666" s="19">
        <f t="shared" si="102"/>
        <v>1</v>
      </c>
      <c r="H1666" s="9" t="str">
        <f t="shared" si="103"/>
        <v>No — 0% funding</v>
      </c>
      <c r="I1666" s="22">
        <v>0.1</v>
      </c>
      <c r="J1666" s="16" t="s">
        <v>5461</v>
      </c>
    </row>
    <row r="1667" spans="1:10" x14ac:dyDescent="0.4">
      <c r="A1667" s="16" t="s">
        <v>3496</v>
      </c>
      <c r="B1667" s="9" t="s">
        <v>3497</v>
      </c>
      <c r="C1667" s="16"/>
      <c r="D1667" s="21">
        <f t="shared" si="100"/>
        <v>100</v>
      </c>
      <c r="E1667" s="21">
        <f t="shared" si="101"/>
        <v>0</v>
      </c>
      <c r="F1667" s="18">
        <v>1</v>
      </c>
      <c r="G1667" s="19">
        <f t="shared" si="102"/>
        <v>1</v>
      </c>
      <c r="H1667" s="9" t="str">
        <f t="shared" si="103"/>
        <v>No — 0% funding</v>
      </c>
      <c r="I1667" s="22">
        <v>0.1</v>
      </c>
      <c r="J1667" s="16" t="s">
        <v>5462</v>
      </c>
    </row>
    <row r="1668" spans="1:10" x14ac:dyDescent="0.4">
      <c r="A1668" s="16" t="s">
        <v>3498</v>
      </c>
      <c r="B1668" s="9" t="s">
        <v>3499</v>
      </c>
      <c r="C1668" s="16"/>
      <c r="D1668" s="21">
        <f t="shared" si="100"/>
        <v>100</v>
      </c>
      <c r="E1668" s="21">
        <f t="shared" si="101"/>
        <v>0</v>
      </c>
      <c r="F1668" s="18">
        <v>1</v>
      </c>
      <c r="G1668" s="19">
        <f t="shared" si="102"/>
        <v>1</v>
      </c>
      <c r="H1668" s="9" t="str">
        <f t="shared" si="103"/>
        <v>No — 0% funding</v>
      </c>
      <c r="I1668" s="22">
        <v>0.1</v>
      </c>
      <c r="J1668" s="16" t="s">
        <v>5463</v>
      </c>
    </row>
    <row r="1669" spans="1:10" x14ac:dyDescent="0.4">
      <c r="A1669" s="16" t="s">
        <v>3500</v>
      </c>
      <c r="B1669" s="9" t="s">
        <v>3501</v>
      </c>
      <c r="C1669" s="16"/>
      <c r="D1669" s="21">
        <f t="shared" si="100"/>
        <v>100</v>
      </c>
      <c r="E1669" s="21">
        <f t="shared" si="101"/>
        <v>0</v>
      </c>
      <c r="F1669" s="18">
        <v>1</v>
      </c>
      <c r="G1669" s="19">
        <f t="shared" si="102"/>
        <v>1</v>
      </c>
      <c r="H1669" s="9" t="str">
        <f t="shared" si="103"/>
        <v>No — 0% funding</v>
      </c>
      <c r="I1669" s="22">
        <v>0.1</v>
      </c>
      <c r="J1669" s="16" t="s">
        <v>5464</v>
      </c>
    </row>
    <row r="1670" spans="1:10" x14ac:dyDescent="0.4">
      <c r="A1670" s="12" t="s">
        <v>3502</v>
      </c>
      <c r="B1670" s="8" t="s">
        <v>3503</v>
      </c>
      <c r="C1670" s="12"/>
      <c r="D1670" s="20">
        <f t="shared" ref="D1670:D1685" si="104">IFERROR(100/F1670,"")</f>
        <v>40</v>
      </c>
      <c r="E1670" s="20">
        <f t="shared" ref="E1670:E1733" si="105">100-D1670</f>
        <v>60</v>
      </c>
      <c r="F1670" s="14">
        <v>2.5</v>
      </c>
      <c r="G1670" s="15">
        <f t="shared" ref="G1670:G1685" si="106">IFERROR(100/D1670,"")</f>
        <v>2.5</v>
      </c>
      <c r="H1670" s="8" t="str">
        <f t="shared" ref="H1670:H1685" si="107">IF(E1670&gt;0,"Yes","No — 0% funding")</f>
        <v>Yes</v>
      </c>
      <c r="I1670" s="23">
        <v>1</v>
      </c>
      <c r="J1670" s="12" t="s">
        <v>5465</v>
      </c>
    </row>
    <row r="1671" spans="1:10" x14ac:dyDescent="0.4">
      <c r="A1671" s="16" t="s">
        <v>3504</v>
      </c>
      <c r="B1671" s="9" t="s">
        <v>3505</v>
      </c>
      <c r="C1671" s="16"/>
      <c r="D1671" s="21">
        <f t="shared" si="104"/>
        <v>100</v>
      </c>
      <c r="E1671" s="21">
        <f t="shared" si="105"/>
        <v>0</v>
      </c>
      <c r="F1671" s="18">
        <v>1</v>
      </c>
      <c r="G1671" s="19">
        <f t="shared" si="106"/>
        <v>1</v>
      </c>
      <c r="H1671" s="9" t="str">
        <f t="shared" si="107"/>
        <v>No — 0% funding</v>
      </c>
      <c r="I1671" s="22">
        <v>0.1</v>
      </c>
      <c r="J1671" s="16" t="s">
        <v>5466</v>
      </c>
    </row>
    <row r="1672" spans="1:10" x14ac:dyDescent="0.4">
      <c r="A1672" s="12" t="s">
        <v>3506</v>
      </c>
      <c r="B1672" s="8" t="s">
        <v>3507</v>
      </c>
      <c r="C1672" s="12"/>
      <c r="D1672" s="20">
        <f t="shared" si="104"/>
        <v>34.965034965034967</v>
      </c>
      <c r="E1672" s="20">
        <f t="shared" si="105"/>
        <v>65.03496503496504</v>
      </c>
      <c r="F1672" s="14">
        <v>2.86</v>
      </c>
      <c r="G1672" s="15">
        <f t="shared" si="106"/>
        <v>2.86</v>
      </c>
      <c r="H1672" s="8" t="str">
        <f t="shared" si="107"/>
        <v>Yes</v>
      </c>
      <c r="I1672" s="23">
        <v>2</v>
      </c>
      <c r="J1672" s="12" t="s">
        <v>5467</v>
      </c>
    </row>
    <row r="1673" spans="1:10" x14ac:dyDescent="0.4">
      <c r="A1673" s="16" t="s">
        <v>3508</v>
      </c>
      <c r="B1673" s="9" t="s">
        <v>3509</v>
      </c>
      <c r="C1673" s="16"/>
      <c r="D1673" s="21">
        <f t="shared" si="104"/>
        <v>100</v>
      </c>
      <c r="E1673" s="21">
        <f t="shared" si="105"/>
        <v>0</v>
      </c>
      <c r="F1673" s="18">
        <v>1</v>
      </c>
      <c r="G1673" s="19">
        <f t="shared" si="106"/>
        <v>1</v>
      </c>
      <c r="H1673" s="9" t="str">
        <f t="shared" si="107"/>
        <v>No — 0% funding</v>
      </c>
      <c r="I1673" s="22">
        <v>0.1</v>
      </c>
      <c r="J1673" s="16" t="s">
        <v>5468</v>
      </c>
    </row>
    <row r="1674" spans="1:10" x14ac:dyDescent="0.4">
      <c r="A1674" s="12" t="s">
        <v>3510</v>
      </c>
      <c r="B1674" s="8" t="s">
        <v>3511</v>
      </c>
      <c r="C1674" s="12"/>
      <c r="D1674" s="20">
        <f t="shared" si="104"/>
        <v>30.03003003003003</v>
      </c>
      <c r="E1674" s="20">
        <f t="shared" si="105"/>
        <v>69.969969969969966</v>
      </c>
      <c r="F1674" s="14">
        <v>3.33</v>
      </c>
      <c r="G1674" s="15">
        <f t="shared" si="106"/>
        <v>3.33</v>
      </c>
      <c r="H1674" s="8" t="str">
        <f t="shared" si="107"/>
        <v>Yes</v>
      </c>
      <c r="I1674" s="23">
        <v>10</v>
      </c>
      <c r="J1674" s="12" t="s">
        <v>5469</v>
      </c>
    </row>
    <row r="1675" spans="1:10" x14ac:dyDescent="0.4">
      <c r="A1675" s="16" t="s">
        <v>3512</v>
      </c>
      <c r="B1675" s="9" t="s">
        <v>3513</v>
      </c>
      <c r="C1675" s="16"/>
      <c r="D1675" s="21">
        <f t="shared" si="104"/>
        <v>100</v>
      </c>
      <c r="E1675" s="21">
        <f t="shared" si="105"/>
        <v>0</v>
      </c>
      <c r="F1675" s="18">
        <v>1</v>
      </c>
      <c r="G1675" s="19">
        <f t="shared" si="106"/>
        <v>1</v>
      </c>
      <c r="H1675" s="9" t="str">
        <f t="shared" si="107"/>
        <v>No — 0% funding</v>
      </c>
      <c r="I1675" s="22">
        <v>0.1</v>
      </c>
      <c r="J1675" s="16" t="s">
        <v>5470</v>
      </c>
    </row>
    <row r="1676" spans="1:10" x14ac:dyDescent="0.4">
      <c r="A1676" s="12" t="s">
        <v>3514</v>
      </c>
      <c r="B1676" s="8" t="s">
        <v>3515</v>
      </c>
      <c r="C1676" s="12"/>
      <c r="D1676" s="20">
        <f t="shared" si="104"/>
        <v>40</v>
      </c>
      <c r="E1676" s="20">
        <f t="shared" si="105"/>
        <v>60</v>
      </c>
      <c r="F1676" s="14">
        <v>2.5</v>
      </c>
      <c r="G1676" s="15">
        <f t="shared" si="106"/>
        <v>2.5</v>
      </c>
      <c r="H1676" s="8" t="str">
        <f t="shared" si="107"/>
        <v>Yes</v>
      </c>
      <c r="I1676" s="23">
        <v>5</v>
      </c>
      <c r="J1676" s="12" t="s">
        <v>5471</v>
      </c>
    </row>
    <row r="1677" spans="1:10" x14ac:dyDescent="0.4">
      <c r="A1677" s="12" t="s">
        <v>3516</v>
      </c>
      <c r="B1677" s="8" t="s">
        <v>3517</v>
      </c>
      <c r="C1677" s="12"/>
      <c r="D1677" s="20">
        <f t="shared" si="104"/>
        <v>37.878787878787875</v>
      </c>
      <c r="E1677" s="20">
        <f t="shared" si="105"/>
        <v>62.121212121212125</v>
      </c>
      <c r="F1677" s="14">
        <v>2.64</v>
      </c>
      <c r="G1677" s="15">
        <f t="shared" si="106"/>
        <v>2.64</v>
      </c>
      <c r="H1677" s="8" t="str">
        <f t="shared" si="107"/>
        <v>Yes</v>
      </c>
      <c r="I1677" s="23">
        <v>5</v>
      </c>
      <c r="J1677" s="12" t="s">
        <v>5472</v>
      </c>
    </row>
    <row r="1678" spans="1:10" x14ac:dyDescent="0.4">
      <c r="A1678" s="12" t="s">
        <v>3520</v>
      </c>
      <c r="B1678" s="8" t="s">
        <v>3521</v>
      </c>
      <c r="C1678" s="12"/>
      <c r="D1678" s="20">
        <f t="shared" si="104"/>
        <v>34.482758620689658</v>
      </c>
      <c r="E1678" s="20">
        <f t="shared" si="105"/>
        <v>65.517241379310349</v>
      </c>
      <c r="F1678" s="14">
        <v>2.9</v>
      </c>
      <c r="G1678" s="15">
        <f t="shared" si="106"/>
        <v>2.9</v>
      </c>
      <c r="H1678" s="8" t="str">
        <f t="shared" si="107"/>
        <v>Yes</v>
      </c>
      <c r="I1678" s="23">
        <v>10</v>
      </c>
      <c r="J1678" s="12" t="s">
        <v>5473</v>
      </c>
    </row>
    <row r="1679" spans="1:10" x14ac:dyDescent="0.4">
      <c r="A1679" s="12" t="s">
        <v>3522</v>
      </c>
      <c r="B1679" s="8" t="s">
        <v>3523</v>
      </c>
      <c r="C1679" s="12"/>
      <c r="D1679" s="20">
        <f t="shared" si="104"/>
        <v>35.587188612099645</v>
      </c>
      <c r="E1679" s="20">
        <f t="shared" si="105"/>
        <v>64.412811387900348</v>
      </c>
      <c r="F1679" s="14">
        <v>2.81</v>
      </c>
      <c r="G1679" s="15">
        <f t="shared" si="106"/>
        <v>2.81</v>
      </c>
      <c r="H1679" s="8" t="str">
        <f t="shared" si="107"/>
        <v>Yes</v>
      </c>
      <c r="I1679" s="23">
        <v>5</v>
      </c>
      <c r="J1679" s="12" t="s">
        <v>5474</v>
      </c>
    </row>
    <row r="1680" spans="1:10" x14ac:dyDescent="0.4">
      <c r="A1680" s="12" t="s">
        <v>3524</v>
      </c>
      <c r="B1680" s="8" t="s">
        <v>3525</v>
      </c>
      <c r="C1680" s="12"/>
      <c r="D1680" s="20">
        <f t="shared" si="104"/>
        <v>30.120481927710845</v>
      </c>
      <c r="E1680" s="20">
        <f t="shared" si="105"/>
        <v>69.879518072289159</v>
      </c>
      <c r="F1680" s="14">
        <v>3.32</v>
      </c>
      <c r="G1680" s="15">
        <f t="shared" si="106"/>
        <v>3.32</v>
      </c>
      <c r="H1680" s="8" t="str">
        <f t="shared" si="107"/>
        <v>Yes</v>
      </c>
      <c r="I1680" s="23">
        <v>10</v>
      </c>
      <c r="J1680" s="12" t="s">
        <v>5475</v>
      </c>
    </row>
    <row r="1681" spans="1:10" x14ac:dyDescent="0.4">
      <c r="A1681" s="12" t="s">
        <v>3526</v>
      </c>
      <c r="B1681" s="8" t="s">
        <v>3527</v>
      </c>
      <c r="C1681" s="12"/>
      <c r="D1681" s="20">
        <f t="shared" si="104"/>
        <v>40</v>
      </c>
      <c r="E1681" s="20">
        <f t="shared" si="105"/>
        <v>60</v>
      </c>
      <c r="F1681" s="14">
        <v>2.5</v>
      </c>
      <c r="G1681" s="15">
        <f t="shared" si="106"/>
        <v>2.5</v>
      </c>
      <c r="H1681" s="8" t="str">
        <f t="shared" si="107"/>
        <v>Yes</v>
      </c>
      <c r="I1681" s="23">
        <v>1</v>
      </c>
      <c r="J1681" s="12" t="s">
        <v>5476</v>
      </c>
    </row>
    <row r="1682" spans="1:10" x14ac:dyDescent="0.4">
      <c r="A1682" s="16" t="s">
        <v>3528</v>
      </c>
      <c r="B1682" s="9" t="s">
        <v>3529</v>
      </c>
      <c r="C1682" s="16"/>
      <c r="D1682" s="21">
        <f t="shared" si="104"/>
        <v>100</v>
      </c>
      <c r="E1682" s="21">
        <f t="shared" si="105"/>
        <v>0</v>
      </c>
      <c r="F1682" s="18">
        <v>1</v>
      </c>
      <c r="G1682" s="19">
        <f t="shared" si="106"/>
        <v>1</v>
      </c>
      <c r="H1682" s="9" t="str">
        <f t="shared" si="107"/>
        <v>No — 0% funding</v>
      </c>
      <c r="I1682" s="22">
        <v>0.1</v>
      </c>
      <c r="J1682" s="16" t="s">
        <v>5477</v>
      </c>
    </row>
    <row r="1683" spans="1:10" x14ac:dyDescent="0.4">
      <c r="A1683" s="16" t="s">
        <v>3530</v>
      </c>
      <c r="B1683" s="9" t="s">
        <v>3531</v>
      </c>
      <c r="C1683" s="16"/>
      <c r="D1683" s="21">
        <f t="shared" si="104"/>
        <v>100</v>
      </c>
      <c r="E1683" s="21">
        <f t="shared" si="105"/>
        <v>0</v>
      </c>
      <c r="F1683" s="18">
        <v>1</v>
      </c>
      <c r="G1683" s="19">
        <f t="shared" si="106"/>
        <v>1</v>
      </c>
      <c r="H1683" s="9" t="str">
        <f t="shared" si="107"/>
        <v>No — 0% funding</v>
      </c>
      <c r="I1683" s="22">
        <v>0.1</v>
      </c>
      <c r="J1683" s="16" t="s">
        <v>5478</v>
      </c>
    </row>
    <row r="1684" spans="1:10" x14ac:dyDescent="0.4">
      <c r="A1684" s="12" t="s">
        <v>3532</v>
      </c>
      <c r="B1684" s="8" t="s">
        <v>3533</v>
      </c>
      <c r="C1684" s="12"/>
      <c r="D1684" s="20">
        <f t="shared" si="104"/>
        <v>20</v>
      </c>
      <c r="E1684" s="20">
        <f t="shared" si="105"/>
        <v>80</v>
      </c>
      <c r="F1684" s="14">
        <v>5</v>
      </c>
      <c r="G1684" s="15">
        <f t="shared" si="106"/>
        <v>5</v>
      </c>
      <c r="H1684" s="8" t="str">
        <f t="shared" si="107"/>
        <v>Yes</v>
      </c>
      <c r="I1684" s="23">
        <v>50</v>
      </c>
      <c r="J1684" s="12" t="s">
        <v>5479</v>
      </c>
    </row>
    <row r="1685" spans="1:10" x14ac:dyDescent="0.4">
      <c r="A1685" s="12" t="s">
        <v>3534</v>
      </c>
      <c r="B1685" s="8" t="s">
        <v>3535</v>
      </c>
      <c r="C1685" s="12"/>
      <c r="D1685" s="20">
        <f t="shared" si="104"/>
        <v>32.573289902280131</v>
      </c>
      <c r="E1685" s="20">
        <f t="shared" si="105"/>
        <v>67.426710097719877</v>
      </c>
      <c r="F1685" s="14">
        <v>3.07</v>
      </c>
      <c r="G1685" s="15">
        <f t="shared" si="106"/>
        <v>3.07</v>
      </c>
      <c r="H1685" s="8" t="str">
        <f t="shared" si="107"/>
        <v>Yes</v>
      </c>
      <c r="I1685" s="23">
        <v>5</v>
      </c>
      <c r="J1685" s="12" t="s">
        <v>5480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65"/>
  <sheetViews>
    <sheetView showGridLines="0" zoomScaleNormal="100" workbookViewId="0">
      <pane ySplit="5" topLeftCell="A6" activePane="bottomLeft" state="frozen"/>
      <selection pane="bottomLeft" activeCell="E3" sqref="E3"/>
    </sheetView>
  </sheetViews>
  <sheetFormatPr defaultColWidth="8.69140625" defaultRowHeight="14.6" x14ac:dyDescent="0.4"/>
  <cols>
    <col min="1" max="1" width="53.84375" style="2" bestFit="1" customWidth="1"/>
    <col min="2" max="2" width="16" style="2" customWidth="1"/>
    <col min="3" max="3" width="26" style="2" customWidth="1"/>
    <col min="4" max="5" width="22" style="2" customWidth="1"/>
    <col min="6" max="8" width="16" style="2" customWidth="1"/>
    <col min="9" max="9" width="30.3046875" style="2" bestFit="1" customWidth="1"/>
    <col min="10" max="16384" width="8.69140625" style="4"/>
  </cols>
  <sheetData>
    <row r="1" spans="1:9" ht="17.600000000000001" x14ac:dyDescent="0.4">
      <c r="A1" s="3" t="s">
        <v>5481</v>
      </c>
    </row>
    <row r="2" spans="1:9" x14ac:dyDescent="0.4">
      <c r="A2" s="5" t="s">
        <v>5482</v>
      </c>
    </row>
    <row r="3" spans="1:9" ht="69.45" x14ac:dyDescent="0.4">
      <c r="A3" s="11" t="s">
        <v>5483</v>
      </c>
    </row>
    <row r="5" spans="1:9" ht="31.5" customHeight="1" x14ac:dyDescent="0.4">
      <c r="A5" s="1" t="s">
        <v>44</v>
      </c>
      <c r="B5" s="1" t="s">
        <v>45</v>
      </c>
      <c r="C5" s="1" t="s">
        <v>46</v>
      </c>
      <c r="D5" s="1" t="s">
        <v>47</v>
      </c>
      <c r="E5" s="1" t="s">
        <v>5484</v>
      </c>
      <c r="F5" s="1" t="s">
        <v>49</v>
      </c>
      <c r="G5" s="1" t="s">
        <v>50</v>
      </c>
      <c r="H5" s="1" t="s">
        <v>51</v>
      </c>
      <c r="I5" s="1" t="s">
        <v>3770</v>
      </c>
    </row>
    <row r="6" spans="1:9" x14ac:dyDescent="0.4">
      <c r="A6" s="12" t="s">
        <v>54</v>
      </c>
      <c r="B6" s="12" t="s">
        <v>55</v>
      </c>
      <c r="C6" s="12" t="s">
        <v>5485</v>
      </c>
      <c r="D6" s="13">
        <v>33.869999999999997</v>
      </c>
      <c r="E6" s="20">
        <f t="shared" ref="E6:E69" si="0">100-D6</f>
        <v>66.13</v>
      </c>
      <c r="F6" s="14">
        <v>3</v>
      </c>
      <c r="G6" s="15">
        <f t="shared" ref="G6:G69" si="1">IFERROR(100/D6,"")</f>
        <v>2.9524653085326249</v>
      </c>
      <c r="H6" s="8" t="str">
        <f t="shared" ref="H6:H69" si="2">IF(E6&gt;0,"Yes","No — 0% funding")</f>
        <v>Yes</v>
      </c>
      <c r="I6" s="12" t="s">
        <v>5486</v>
      </c>
    </row>
    <row r="7" spans="1:9" x14ac:dyDescent="0.4">
      <c r="A7" s="12" t="s">
        <v>56</v>
      </c>
      <c r="B7" s="12" t="s">
        <v>57</v>
      </c>
      <c r="C7" s="12" t="s">
        <v>5485</v>
      </c>
      <c r="D7" s="13">
        <v>29.75</v>
      </c>
      <c r="E7" s="20">
        <f t="shared" si="0"/>
        <v>70.25</v>
      </c>
      <c r="F7" s="14">
        <v>3.4</v>
      </c>
      <c r="G7" s="15">
        <f t="shared" si="1"/>
        <v>3.3613445378151261</v>
      </c>
      <c r="H7" s="8" t="str">
        <f t="shared" si="2"/>
        <v>Yes</v>
      </c>
      <c r="I7" s="12" t="s">
        <v>5487</v>
      </c>
    </row>
    <row r="8" spans="1:9" x14ac:dyDescent="0.4">
      <c r="A8" s="16" t="s">
        <v>58</v>
      </c>
      <c r="B8" s="16" t="s">
        <v>59</v>
      </c>
      <c r="C8" s="16" t="s">
        <v>5485</v>
      </c>
      <c r="D8" s="17">
        <v>100</v>
      </c>
      <c r="E8" s="21">
        <f t="shared" si="0"/>
        <v>0</v>
      </c>
      <c r="F8" s="18">
        <v>1</v>
      </c>
      <c r="G8" s="19">
        <f t="shared" si="1"/>
        <v>1</v>
      </c>
      <c r="H8" s="9" t="str">
        <f t="shared" si="2"/>
        <v>No — 0% funding</v>
      </c>
      <c r="I8" s="16" t="s">
        <v>5488</v>
      </c>
    </row>
    <row r="9" spans="1:9" x14ac:dyDescent="0.4">
      <c r="A9" s="16" t="s">
        <v>60</v>
      </c>
      <c r="B9" s="16" t="s">
        <v>61</v>
      </c>
      <c r="C9" s="16" t="s">
        <v>5485</v>
      </c>
      <c r="D9" s="17">
        <v>100</v>
      </c>
      <c r="E9" s="21">
        <f t="shared" si="0"/>
        <v>0</v>
      </c>
      <c r="F9" s="18">
        <v>1</v>
      </c>
      <c r="G9" s="19">
        <f t="shared" si="1"/>
        <v>1</v>
      </c>
      <c r="H9" s="9" t="str">
        <f t="shared" si="2"/>
        <v>No — 0% funding</v>
      </c>
      <c r="I9" s="16" t="s">
        <v>5489</v>
      </c>
    </row>
    <row r="10" spans="1:9" x14ac:dyDescent="0.4">
      <c r="A10" s="12" t="s">
        <v>62</v>
      </c>
      <c r="B10" s="12" t="s">
        <v>63</v>
      </c>
      <c r="C10" s="12" t="s">
        <v>5485</v>
      </c>
      <c r="D10" s="13">
        <v>37.14</v>
      </c>
      <c r="E10" s="20">
        <f t="shared" si="0"/>
        <v>62.86</v>
      </c>
      <c r="F10" s="14">
        <v>2.7</v>
      </c>
      <c r="G10" s="15">
        <f t="shared" si="1"/>
        <v>2.6925148088314486</v>
      </c>
      <c r="H10" s="8" t="str">
        <f t="shared" si="2"/>
        <v>Yes</v>
      </c>
      <c r="I10" s="12" t="s">
        <v>5490</v>
      </c>
    </row>
    <row r="11" spans="1:9" x14ac:dyDescent="0.4">
      <c r="A11" s="12" t="s">
        <v>66</v>
      </c>
      <c r="B11" s="12" t="s">
        <v>67</v>
      </c>
      <c r="C11" s="12" t="s">
        <v>5485</v>
      </c>
      <c r="D11" s="13">
        <v>31.42</v>
      </c>
      <c r="E11" s="20">
        <f t="shared" si="0"/>
        <v>68.58</v>
      </c>
      <c r="F11" s="14">
        <v>3.2</v>
      </c>
      <c r="G11" s="15">
        <f t="shared" si="1"/>
        <v>3.1826861871419476</v>
      </c>
      <c r="H11" s="8" t="str">
        <f t="shared" si="2"/>
        <v>Yes</v>
      </c>
      <c r="I11" s="12" t="s">
        <v>5491</v>
      </c>
    </row>
    <row r="12" spans="1:9" x14ac:dyDescent="0.4">
      <c r="A12" s="12" t="s">
        <v>68</v>
      </c>
      <c r="B12" s="12" t="s">
        <v>69</v>
      </c>
      <c r="C12" s="12" t="s">
        <v>5485</v>
      </c>
      <c r="D12" s="13">
        <v>33.58</v>
      </c>
      <c r="E12" s="20">
        <f t="shared" si="0"/>
        <v>66.42</v>
      </c>
      <c r="F12" s="14">
        <v>3</v>
      </c>
      <c r="G12" s="15">
        <f t="shared" si="1"/>
        <v>2.9779630732578917</v>
      </c>
      <c r="H12" s="8" t="str">
        <f t="shared" si="2"/>
        <v>Yes</v>
      </c>
      <c r="I12" s="12" t="s">
        <v>5492</v>
      </c>
    </row>
    <row r="13" spans="1:9" x14ac:dyDescent="0.4">
      <c r="A13" s="12" t="s">
        <v>70</v>
      </c>
      <c r="B13" s="12" t="s">
        <v>71</v>
      </c>
      <c r="C13" s="12" t="s">
        <v>5485</v>
      </c>
      <c r="D13" s="13">
        <v>34.78</v>
      </c>
      <c r="E13" s="20">
        <f t="shared" si="0"/>
        <v>65.22</v>
      </c>
      <c r="F13" s="14">
        <v>2.9</v>
      </c>
      <c r="G13" s="15">
        <f t="shared" si="1"/>
        <v>2.8752156411730878</v>
      </c>
      <c r="H13" s="8" t="str">
        <f t="shared" si="2"/>
        <v>Yes</v>
      </c>
      <c r="I13" s="12" t="s">
        <v>5493</v>
      </c>
    </row>
    <row r="14" spans="1:9" x14ac:dyDescent="0.4">
      <c r="A14" s="12" t="s">
        <v>74</v>
      </c>
      <c r="B14" s="12" t="s">
        <v>75</v>
      </c>
      <c r="C14" s="12" t="s">
        <v>5485</v>
      </c>
      <c r="D14" s="13">
        <v>39.92</v>
      </c>
      <c r="E14" s="20">
        <f t="shared" si="0"/>
        <v>60.08</v>
      </c>
      <c r="F14" s="14">
        <v>2.5</v>
      </c>
      <c r="G14" s="15">
        <f t="shared" si="1"/>
        <v>2.5050100200400802</v>
      </c>
      <c r="H14" s="8" t="str">
        <f t="shared" si="2"/>
        <v>Yes</v>
      </c>
      <c r="I14" s="12" t="s">
        <v>5494</v>
      </c>
    </row>
    <row r="15" spans="1:9" x14ac:dyDescent="0.4">
      <c r="A15" s="12" t="s">
        <v>76</v>
      </c>
      <c r="B15" s="12" t="s">
        <v>77</v>
      </c>
      <c r="C15" s="12" t="s">
        <v>5485</v>
      </c>
      <c r="D15" s="13">
        <v>23.69</v>
      </c>
      <c r="E15" s="20">
        <f t="shared" si="0"/>
        <v>76.31</v>
      </c>
      <c r="F15" s="14">
        <v>4.2</v>
      </c>
      <c r="G15" s="15">
        <f t="shared" si="1"/>
        <v>4.2211903756859428</v>
      </c>
      <c r="H15" s="8" t="str">
        <f t="shared" si="2"/>
        <v>Yes</v>
      </c>
      <c r="I15" s="12" t="s">
        <v>5495</v>
      </c>
    </row>
    <row r="16" spans="1:9" x14ac:dyDescent="0.4">
      <c r="A16" s="12" t="s">
        <v>78</v>
      </c>
      <c r="B16" s="12" t="s">
        <v>79</v>
      </c>
      <c r="C16" s="12" t="s">
        <v>5485</v>
      </c>
      <c r="D16" s="13">
        <v>26.5</v>
      </c>
      <c r="E16" s="20">
        <f t="shared" si="0"/>
        <v>73.5</v>
      </c>
      <c r="F16" s="14">
        <v>3.8</v>
      </c>
      <c r="G16" s="15">
        <f t="shared" si="1"/>
        <v>3.7735849056603774</v>
      </c>
      <c r="H16" s="8" t="str">
        <f t="shared" si="2"/>
        <v>Yes</v>
      </c>
      <c r="I16" s="12" t="s">
        <v>5496</v>
      </c>
    </row>
    <row r="17" spans="1:9" x14ac:dyDescent="0.4">
      <c r="A17" s="12" t="s">
        <v>80</v>
      </c>
      <c r="B17" s="12" t="s">
        <v>81</v>
      </c>
      <c r="C17" s="12" t="s">
        <v>5485</v>
      </c>
      <c r="D17" s="13">
        <v>24.78</v>
      </c>
      <c r="E17" s="20">
        <f t="shared" si="0"/>
        <v>75.22</v>
      </c>
      <c r="F17" s="14">
        <v>4</v>
      </c>
      <c r="G17" s="15">
        <f t="shared" si="1"/>
        <v>4.0355125100887808</v>
      </c>
      <c r="H17" s="8" t="str">
        <f t="shared" si="2"/>
        <v>Yes</v>
      </c>
      <c r="I17" s="12" t="s">
        <v>5497</v>
      </c>
    </row>
    <row r="18" spans="1:9" x14ac:dyDescent="0.4">
      <c r="A18" s="12" t="s">
        <v>84</v>
      </c>
      <c r="B18" s="12" t="s">
        <v>85</v>
      </c>
      <c r="C18" s="12" t="s">
        <v>5485</v>
      </c>
      <c r="D18" s="13">
        <v>33.770000000000003</v>
      </c>
      <c r="E18" s="20">
        <f t="shared" si="0"/>
        <v>66.22999999999999</v>
      </c>
      <c r="F18" s="14">
        <v>3</v>
      </c>
      <c r="G18" s="15">
        <f t="shared" si="1"/>
        <v>2.961208172934557</v>
      </c>
      <c r="H18" s="8" t="str">
        <f t="shared" si="2"/>
        <v>Yes</v>
      </c>
      <c r="I18" s="12" t="s">
        <v>5498</v>
      </c>
    </row>
    <row r="19" spans="1:9" x14ac:dyDescent="0.4">
      <c r="A19" s="12" t="s">
        <v>86</v>
      </c>
      <c r="B19" s="12" t="s">
        <v>87</v>
      </c>
      <c r="C19" s="12" t="s">
        <v>5485</v>
      </c>
      <c r="D19" s="13">
        <v>38.69</v>
      </c>
      <c r="E19" s="20">
        <f t="shared" si="0"/>
        <v>61.31</v>
      </c>
      <c r="F19" s="14">
        <v>2.6</v>
      </c>
      <c r="G19" s="15">
        <f t="shared" si="1"/>
        <v>2.584647195657793</v>
      </c>
      <c r="H19" s="8" t="str">
        <f t="shared" si="2"/>
        <v>Yes</v>
      </c>
      <c r="I19" s="12" t="s">
        <v>5499</v>
      </c>
    </row>
    <row r="20" spans="1:9" x14ac:dyDescent="0.4">
      <c r="A20" s="12" t="s">
        <v>92</v>
      </c>
      <c r="B20" s="12" t="s">
        <v>93</v>
      </c>
      <c r="C20" s="12" t="s">
        <v>5485</v>
      </c>
      <c r="D20" s="13">
        <v>29.88</v>
      </c>
      <c r="E20" s="20">
        <f t="shared" si="0"/>
        <v>70.12</v>
      </c>
      <c r="F20" s="14">
        <v>3.3</v>
      </c>
      <c r="G20" s="15">
        <f t="shared" si="1"/>
        <v>3.346720214190094</v>
      </c>
      <c r="H20" s="8" t="str">
        <f t="shared" si="2"/>
        <v>Yes</v>
      </c>
      <c r="I20" s="12" t="s">
        <v>5500</v>
      </c>
    </row>
    <row r="21" spans="1:9" x14ac:dyDescent="0.4">
      <c r="A21" s="12" t="s">
        <v>94</v>
      </c>
      <c r="B21" s="12" t="s">
        <v>95</v>
      </c>
      <c r="C21" s="12" t="s">
        <v>5485</v>
      </c>
      <c r="D21" s="13">
        <v>34.4</v>
      </c>
      <c r="E21" s="20">
        <f t="shared" si="0"/>
        <v>65.599999999999994</v>
      </c>
      <c r="F21" s="14">
        <v>2.9</v>
      </c>
      <c r="G21" s="15">
        <f t="shared" si="1"/>
        <v>2.9069767441860468</v>
      </c>
      <c r="H21" s="8" t="str">
        <f t="shared" si="2"/>
        <v>Yes</v>
      </c>
      <c r="I21" s="12" t="s">
        <v>5501</v>
      </c>
    </row>
    <row r="22" spans="1:9" x14ac:dyDescent="0.4">
      <c r="A22" s="12" t="s">
        <v>96</v>
      </c>
      <c r="B22" s="12" t="s">
        <v>97</v>
      </c>
      <c r="C22" s="12" t="s">
        <v>5485</v>
      </c>
      <c r="D22" s="13">
        <v>32.869999999999997</v>
      </c>
      <c r="E22" s="20">
        <f t="shared" si="0"/>
        <v>67.13</v>
      </c>
      <c r="F22" s="14">
        <v>3</v>
      </c>
      <c r="G22" s="15">
        <f t="shared" si="1"/>
        <v>3.0422878004259206</v>
      </c>
      <c r="H22" s="8" t="str">
        <f t="shared" si="2"/>
        <v>Yes</v>
      </c>
      <c r="I22" s="12" t="s">
        <v>5502</v>
      </c>
    </row>
    <row r="23" spans="1:9" x14ac:dyDescent="0.4">
      <c r="A23" s="12" t="s">
        <v>98</v>
      </c>
      <c r="B23" s="12" t="s">
        <v>99</v>
      </c>
      <c r="C23" s="12" t="s">
        <v>3547</v>
      </c>
      <c r="D23" s="13">
        <v>26.5</v>
      </c>
      <c r="E23" s="20">
        <f t="shared" si="0"/>
        <v>73.5</v>
      </c>
      <c r="F23" s="14">
        <v>3.8</v>
      </c>
      <c r="G23" s="15">
        <f t="shared" si="1"/>
        <v>3.7735849056603774</v>
      </c>
      <c r="H23" s="8" t="str">
        <f t="shared" si="2"/>
        <v>Yes</v>
      </c>
      <c r="I23" s="12" t="s">
        <v>5503</v>
      </c>
    </row>
    <row r="24" spans="1:9" x14ac:dyDescent="0.4">
      <c r="A24" s="12" t="s">
        <v>106</v>
      </c>
      <c r="B24" s="12" t="s">
        <v>107</v>
      </c>
      <c r="C24" s="12" t="s">
        <v>5485</v>
      </c>
      <c r="D24" s="13">
        <v>27.28</v>
      </c>
      <c r="E24" s="20">
        <f t="shared" si="0"/>
        <v>72.72</v>
      </c>
      <c r="F24" s="14">
        <v>3.7</v>
      </c>
      <c r="G24" s="15">
        <f t="shared" si="1"/>
        <v>3.6656891495601172</v>
      </c>
      <c r="H24" s="8" t="str">
        <f t="shared" si="2"/>
        <v>Yes</v>
      </c>
      <c r="I24" s="12" t="s">
        <v>5504</v>
      </c>
    </row>
    <row r="25" spans="1:9" x14ac:dyDescent="0.4">
      <c r="A25" s="12" t="s">
        <v>110</v>
      </c>
      <c r="B25" s="12" t="s">
        <v>111</v>
      </c>
      <c r="C25" s="12" t="s">
        <v>5485</v>
      </c>
      <c r="D25" s="13">
        <v>32.82</v>
      </c>
      <c r="E25" s="20">
        <f t="shared" si="0"/>
        <v>67.180000000000007</v>
      </c>
      <c r="F25" s="14">
        <v>3</v>
      </c>
      <c r="G25" s="15">
        <f t="shared" si="1"/>
        <v>3.0469226081657528</v>
      </c>
      <c r="H25" s="8" t="str">
        <f t="shared" si="2"/>
        <v>Yes</v>
      </c>
      <c r="I25" s="12" t="s">
        <v>5505</v>
      </c>
    </row>
    <row r="26" spans="1:9" x14ac:dyDescent="0.4">
      <c r="A26" s="12" t="s">
        <v>112</v>
      </c>
      <c r="B26" s="12" t="s">
        <v>113</v>
      </c>
      <c r="C26" s="12" t="s">
        <v>5485</v>
      </c>
      <c r="D26" s="13">
        <v>41.85</v>
      </c>
      <c r="E26" s="20">
        <f t="shared" si="0"/>
        <v>58.15</v>
      </c>
      <c r="F26" s="14">
        <v>2.4</v>
      </c>
      <c r="G26" s="15">
        <f t="shared" si="1"/>
        <v>2.3894862604540021</v>
      </c>
      <c r="H26" s="8" t="str">
        <f t="shared" si="2"/>
        <v>Yes</v>
      </c>
      <c r="I26" s="12" t="s">
        <v>5506</v>
      </c>
    </row>
    <row r="27" spans="1:9" x14ac:dyDescent="0.4">
      <c r="A27" s="12" t="s">
        <v>114</v>
      </c>
      <c r="B27" s="12" t="s">
        <v>115</v>
      </c>
      <c r="C27" s="12" t="s">
        <v>5485</v>
      </c>
      <c r="D27" s="13">
        <v>33.869999999999997</v>
      </c>
      <c r="E27" s="20">
        <f t="shared" si="0"/>
        <v>66.13</v>
      </c>
      <c r="F27" s="14">
        <v>3</v>
      </c>
      <c r="G27" s="15">
        <f t="shared" si="1"/>
        <v>2.9524653085326249</v>
      </c>
      <c r="H27" s="8" t="str">
        <f t="shared" si="2"/>
        <v>Yes</v>
      </c>
      <c r="I27" s="12" t="s">
        <v>5507</v>
      </c>
    </row>
    <row r="28" spans="1:9" x14ac:dyDescent="0.4">
      <c r="A28" s="16" t="s">
        <v>116</v>
      </c>
      <c r="B28" s="16" t="s">
        <v>117</v>
      </c>
      <c r="C28" s="16" t="s">
        <v>5485</v>
      </c>
      <c r="D28" s="17">
        <v>100</v>
      </c>
      <c r="E28" s="21">
        <f t="shared" si="0"/>
        <v>0</v>
      </c>
      <c r="F28" s="18">
        <v>1</v>
      </c>
      <c r="G28" s="19">
        <f t="shared" si="1"/>
        <v>1</v>
      </c>
      <c r="H28" s="9" t="str">
        <f t="shared" si="2"/>
        <v>No — 0% funding</v>
      </c>
      <c r="I28" s="16" t="s">
        <v>5508</v>
      </c>
    </row>
    <row r="29" spans="1:9" x14ac:dyDescent="0.4">
      <c r="A29" s="12" t="s">
        <v>118</v>
      </c>
      <c r="B29" s="12" t="s">
        <v>119</v>
      </c>
      <c r="C29" s="12" t="s">
        <v>5485</v>
      </c>
      <c r="D29" s="13">
        <v>28.35</v>
      </c>
      <c r="E29" s="20">
        <f t="shared" si="0"/>
        <v>71.650000000000006</v>
      </c>
      <c r="F29" s="14">
        <v>3.5</v>
      </c>
      <c r="G29" s="15">
        <f t="shared" si="1"/>
        <v>3.5273368606701938</v>
      </c>
      <c r="H29" s="8" t="str">
        <f t="shared" si="2"/>
        <v>Yes</v>
      </c>
      <c r="I29" s="12" t="s">
        <v>5509</v>
      </c>
    </row>
    <row r="30" spans="1:9" x14ac:dyDescent="0.4">
      <c r="A30" s="12" t="s">
        <v>120</v>
      </c>
      <c r="B30" s="12" t="s">
        <v>121</v>
      </c>
      <c r="C30" s="12" t="s">
        <v>5485</v>
      </c>
      <c r="D30" s="13">
        <v>26.19</v>
      </c>
      <c r="E30" s="20">
        <f t="shared" si="0"/>
        <v>73.81</v>
      </c>
      <c r="F30" s="14">
        <v>3.8</v>
      </c>
      <c r="G30" s="15">
        <f t="shared" si="1"/>
        <v>3.8182512409316529</v>
      </c>
      <c r="H30" s="8" t="str">
        <f t="shared" si="2"/>
        <v>Yes</v>
      </c>
      <c r="I30" s="12" t="s">
        <v>5510</v>
      </c>
    </row>
    <row r="31" spans="1:9" x14ac:dyDescent="0.4">
      <c r="A31" s="12" t="s">
        <v>122</v>
      </c>
      <c r="B31" s="12" t="s">
        <v>123</v>
      </c>
      <c r="C31" s="12" t="s">
        <v>5485</v>
      </c>
      <c r="D31" s="13">
        <v>29.69</v>
      </c>
      <c r="E31" s="20">
        <f t="shared" si="0"/>
        <v>70.31</v>
      </c>
      <c r="F31" s="14">
        <v>3.4</v>
      </c>
      <c r="G31" s="15">
        <f t="shared" si="1"/>
        <v>3.368137420006736</v>
      </c>
      <c r="H31" s="8" t="str">
        <f t="shared" si="2"/>
        <v>Yes</v>
      </c>
      <c r="I31" s="12" t="s">
        <v>5511</v>
      </c>
    </row>
    <row r="32" spans="1:9" x14ac:dyDescent="0.4">
      <c r="A32" s="12" t="s">
        <v>124</v>
      </c>
      <c r="B32" s="12" t="s">
        <v>125</v>
      </c>
      <c r="C32" s="12" t="s">
        <v>5485</v>
      </c>
      <c r="D32" s="13">
        <v>22.95</v>
      </c>
      <c r="E32" s="20">
        <f t="shared" si="0"/>
        <v>77.05</v>
      </c>
      <c r="F32" s="14">
        <v>4.4000000000000004</v>
      </c>
      <c r="G32" s="15">
        <f t="shared" si="1"/>
        <v>4.3572984749455337</v>
      </c>
      <c r="H32" s="8" t="str">
        <f t="shared" si="2"/>
        <v>Yes</v>
      </c>
      <c r="I32" s="12" t="s">
        <v>5512</v>
      </c>
    </row>
    <row r="33" spans="1:9" x14ac:dyDescent="0.4">
      <c r="A33" s="12" t="s">
        <v>126</v>
      </c>
      <c r="B33" s="12" t="s">
        <v>127</v>
      </c>
      <c r="C33" s="12" t="s">
        <v>5485</v>
      </c>
      <c r="D33" s="13">
        <v>27.47</v>
      </c>
      <c r="E33" s="20">
        <f t="shared" si="0"/>
        <v>72.53</v>
      </c>
      <c r="F33" s="14">
        <v>3.6</v>
      </c>
      <c r="G33" s="15">
        <f t="shared" si="1"/>
        <v>3.6403349108117951</v>
      </c>
      <c r="H33" s="8" t="str">
        <f t="shared" si="2"/>
        <v>Yes</v>
      </c>
      <c r="I33" s="12" t="s">
        <v>5513</v>
      </c>
    </row>
    <row r="34" spans="1:9" x14ac:dyDescent="0.4">
      <c r="A34" s="12" t="s">
        <v>128</v>
      </c>
      <c r="B34" s="12" t="s">
        <v>129</v>
      </c>
      <c r="C34" s="12" t="s">
        <v>5485</v>
      </c>
      <c r="D34" s="13">
        <v>48.09</v>
      </c>
      <c r="E34" s="20">
        <f t="shared" si="0"/>
        <v>51.91</v>
      </c>
      <c r="F34" s="14">
        <v>2.1</v>
      </c>
      <c r="G34" s="15">
        <f t="shared" si="1"/>
        <v>2.0794343938448741</v>
      </c>
      <c r="H34" s="8" t="str">
        <f t="shared" si="2"/>
        <v>Yes</v>
      </c>
      <c r="I34" s="12" t="s">
        <v>5514</v>
      </c>
    </row>
    <row r="35" spans="1:9" x14ac:dyDescent="0.4">
      <c r="A35" s="12" t="s">
        <v>130</v>
      </c>
      <c r="B35" s="12" t="s">
        <v>131</v>
      </c>
      <c r="C35" s="12" t="s">
        <v>5485</v>
      </c>
      <c r="D35" s="13">
        <v>32.5</v>
      </c>
      <c r="E35" s="20">
        <f t="shared" si="0"/>
        <v>67.5</v>
      </c>
      <c r="F35" s="14">
        <v>3.1</v>
      </c>
      <c r="G35" s="15">
        <f t="shared" si="1"/>
        <v>3.0769230769230771</v>
      </c>
      <c r="H35" s="8" t="str">
        <f t="shared" si="2"/>
        <v>Yes</v>
      </c>
      <c r="I35" s="12" t="s">
        <v>5515</v>
      </c>
    </row>
    <row r="36" spans="1:9" x14ac:dyDescent="0.4">
      <c r="A36" s="12" t="s">
        <v>134</v>
      </c>
      <c r="B36" s="12" t="s">
        <v>135</v>
      </c>
      <c r="C36" s="12" t="s">
        <v>5485</v>
      </c>
      <c r="D36" s="13">
        <v>40.090000000000003</v>
      </c>
      <c r="E36" s="20">
        <f t="shared" si="0"/>
        <v>59.91</v>
      </c>
      <c r="F36" s="14">
        <v>2.5</v>
      </c>
      <c r="G36" s="15">
        <f t="shared" si="1"/>
        <v>2.4943876278373658</v>
      </c>
      <c r="H36" s="8" t="str">
        <f t="shared" si="2"/>
        <v>Yes</v>
      </c>
      <c r="I36" s="12" t="s">
        <v>5516</v>
      </c>
    </row>
    <row r="37" spans="1:9" x14ac:dyDescent="0.4">
      <c r="A37" s="12" t="s">
        <v>142</v>
      </c>
      <c r="B37" s="12" t="s">
        <v>143</v>
      </c>
      <c r="C37" s="12" t="s">
        <v>5485</v>
      </c>
      <c r="D37" s="13">
        <v>33.46</v>
      </c>
      <c r="E37" s="20">
        <f t="shared" si="0"/>
        <v>66.539999999999992</v>
      </c>
      <c r="F37" s="14">
        <v>3</v>
      </c>
      <c r="G37" s="15">
        <f t="shared" si="1"/>
        <v>2.9886431560071727</v>
      </c>
      <c r="H37" s="8" t="str">
        <f t="shared" si="2"/>
        <v>Yes</v>
      </c>
      <c r="I37" s="12" t="s">
        <v>5517</v>
      </c>
    </row>
    <row r="38" spans="1:9" x14ac:dyDescent="0.4">
      <c r="A38" s="16" t="s">
        <v>144</v>
      </c>
      <c r="B38" s="16" t="s">
        <v>145</v>
      </c>
      <c r="C38" s="16" t="s">
        <v>5485</v>
      </c>
      <c r="D38" s="17">
        <v>100</v>
      </c>
      <c r="E38" s="21">
        <f t="shared" si="0"/>
        <v>0</v>
      </c>
      <c r="F38" s="18">
        <v>1</v>
      </c>
      <c r="G38" s="19">
        <f t="shared" si="1"/>
        <v>1</v>
      </c>
      <c r="H38" s="9" t="str">
        <f t="shared" si="2"/>
        <v>No — 0% funding</v>
      </c>
      <c r="I38" s="16" t="s">
        <v>5518</v>
      </c>
    </row>
    <row r="39" spans="1:9" x14ac:dyDescent="0.4">
      <c r="A39" s="12" t="s">
        <v>146</v>
      </c>
      <c r="B39" s="12" t="s">
        <v>147</v>
      </c>
      <c r="C39" s="12" t="s">
        <v>5485</v>
      </c>
      <c r="D39" s="13">
        <v>35.43</v>
      </c>
      <c r="E39" s="20">
        <f t="shared" si="0"/>
        <v>64.569999999999993</v>
      </c>
      <c r="F39" s="14">
        <v>2.8</v>
      </c>
      <c r="G39" s="15">
        <f t="shared" si="1"/>
        <v>2.822466836014677</v>
      </c>
      <c r="H39" s="8" t="str">
        <f t="shared" si="2"/>
        <v>Yes</v>
      </c>
      <c r="I39" s="12" t="s">
        <v>5519</v>
      </c>
    </row>
    <row r="40" spans="1:9" x14ac:dyDescent="0.4">
      <c r="A40" s="16" t="s">
        <v>148</v>
      </c>
      <c r="B40" s="16" t="s">
        <v>149</v>
      </c>
      <c r="C40" s="16" t="s">
        <v>5485</v>
      </c>
      <c r="D40" s="17">
        <v>100</v>
      </c>
      <c r="E40" s="21">
        <f t="shared" si="0"/>
        <v>0</v>
      </c>
      <c r="F40" s="18">
        <v>1</v>
      </c>
      <c r="G40" s="19">
        <f t="shared" si="1"/>
        <v>1</v>
      </c>
      <c r="H40" s="9" t="str">
        <f t="shared" si="2"/>
        <v>No — 0% funding</v>
      </c>
      <c r="I40" s="16" t="s">
        <v>5520</v>
      </c>
    </row>
    <row r="41" spans="1:9" x14ac:dyDescent="0.4">
      <c r="A41" s="16" t="s">
        <v>150</v>
      </c>
      <c r="B41" s="16" t="s">
        <v>151</v>
      </c>
      <c r="C41" s="16" t="s">
        <v>5485</v>
      </c>
      <c r="D41" s="17">
        <v>100</v>
      </c>
      <c r="E41" s="21">
        <f t="shared" si="0"/>
        <v>0</v>
      </c>
      <c r="F41" s="18">
        <v>1</v>
      </c>
      <c r="G41" s="19">
        <f t="shared" si="1"/>
        <v>1</v>
      </c>
      <c r="H41" s="9" t="str">
        <f t="shared" si="2"/>
        <v>No — 0% funding</v>
      </c>
      <c r="I41" s="16" t="s">
        <v>5521</v>
      </c>
    </row>
    <row r="42" spans="1:9" x14ac:dyDescent="0.4">
      <c r="A42" s="16" t="s">
        <v>152</v>
      </c>
      <c r="B42" s="16" t="s">
        <v>153</v>
      </c>
      <c r="C42" s="16" t="s">
        <v>5485</v>
      </c>
      <c r="D42" s="17">
        <v>100</v>
      </c>
      <c r="E42" s="21">
        <f t="shared" si="0"/>
        <v>0</v>
      </c>
      <c r="F42" s="18">
        <v>1</v>
      </c>
      <c r="G42" s="19">
        <f t="shared" si="1"/>
        <v>1</v>
      </c>
      <c r="H42" s="9" t="str">
        <f t="shared" si="2"/>
        <v>No — 0% funding</v>
      </c>
      <c r="I42" s="16" t="s">
        <v>5522</v>
      </c>
    </row>
    <row r="43" spans="1:9" x14ac:dyDescent="0.4">
      <c r="A43" s="12" t="s">
        <v>154</v>
      </c>
      <c r="B43" s="12" t="s">
        <v>155</v>
      </c>
      <c r="C43" s="12" t="s">
        <v>5485</v>
      </c>
      <c r="D43" s="13">
        <v>33.03</v>
      </c>
      <c r="E43" s="20">
        <f t="shared" si="0"/>
        <v>66.97</v>
      </c>
      <c r="F43" s="14">
        <v>3</v>
      </c>
      <c r="G43" s="15">
        <f t="shared" si="1"/>
        <v>3.0275507114744169</v>
      </c>
      <c r="H43" s="8" t="str">
        <f t="shared" si="2"/>
        <v>Yes</v>
      </c>
      <c r="I43" s="12" t="s">
        <v>5523</v>
      </c>
    </row>
    <row r="44" spans="1:9" x14ac:dyDescent="0.4">
      <c r="A44" s="12" t="s">
        <v>156</v>
      </c>
      <c r="B44" s="12" t="s">
        <v>157</v>
      </c>
      <c r="C44" s="12" t="s">
        <v>5485</v>
      </c>
      <c r="D44" s="13">
        <v>40.6</v>
      </c>
      <c r="E44" s="20">
        <f t="shared" si="0"/>
        <v>59.4</v>
      </c>
      <c r="F44" s="14">
        <v>2.5</v>
      </c>
      <c r="G44" s="15">
        <f t="shared" si="1"/>
        <v>2.4630541871921183</v>
      </c>
      <c r="H44" s="8" t="str">
        <f t="shared" si="2"/>
        <v>Yes</v>
      </c>
      <c r="I44" s="12" t="s">
        <v>5524</v>
      </c>
    </row>
    <row r="45" spans="1:9" x14ac:dyDescent="0.4">
      <c r="A45" s="12" t="s">
        <v>158</v>
      </c>
      <c r="B45" s="12" t="s">
        <v>159</v>
      </c>
      <c r="C45" s="12" t="s">
        <v>5485</v>
      </c>
      <c r="D45" s="13">
        <v>41.26</v>
      </c>
      <c r="E45" s="20">
        <f t="shared" si="0"/>
        <v>58.74</v>
      </c>
      <c r="F45" s="14">
        <v>2.4</v>
      </c>
      <c r="G45" s="15">
        <f t="shared" si="1"/>
        <v>2.423654871546292</v>
      </c>
      <c r="H45" s="8" t="str">
        <f t="shared" si="2"/>
        <v>Yes</v>
      </c>
      <c r="I45" s="12" t="s">
        <v>5525</v>
      </c>
    </row>
    <row r="46" spans="1:9" x14ac:dyDescent="0.4">
      <c r="A46" s="12" t="s">
        <v>164</v>
      </c>
      <c r="B46" s="12" t="s">
        <v>165</v>
      </c>
      <c r="C46" s="12" t="s">
        <v>5485</v>
      </c>
      <c r="D46" s="13">
        <v>27.89</v>
      </c>
      <c r="E46" s="20">
        <f t="shared" si="0"/>
        <v>72.11</v>
      </c>
      <c r="F46" s="14">
        <v>3.6</v>
      </c>
      <c r="G46" s="15">
        <f t="shared" si="1"/>
        <v>3.5855145213338115</v>
      </c>
      <c r="H46" s="8" t="str">
        <f t="shared" si="2"/>
        <v>Yes</v>
      </c>
      <c r="I46" s="12" t="s">
        <v>5526</v>
      </c>
    </row>
    <row r="47" spans="1:9" x14ac:dyDescent="0.4">
      <c r="A47" s="12" t="s">
        <v>166</v>
      </c>
      <c r="B47" s="12" t="s">
        <v>167</v>
      </c>
      <c r="C47" s="12" t="s">
        <v>5485</v>
      </c>
      <c r="D47" s="13">
        <v>36.17</v>
      </c>
      <c r="E47" s="20">
        <f t="shared" si="0"/>
        <v>63.83</v>
      </c>
      <c r="F47" s="14">
        <v>2.8</v>
      </c>
      <c r="G47" s="15">
        <f t="shared" si="1"/>
        <v>2.7647221454243849</v>
      </c>
      <c r="H47" s="8" t="str">
        <f t="shared" si="2"/>
        <v>Yes</v>
      </c>
      <c r="I47" s="12" t="s">
        <v>5527</v>
      </c>
    </row>
    <row r="48" spans="1:9" x14ac:dyDescent="0.4">
      <c r="A48" s="12" t="s">
        <v>168</v>
      </c>
      <c r="B48" s="12" t="s">
        <v>169</v>
      </c>
      <c r="C48" s="12" t="s">
        <v>5485</v>
      </c>
      <c r="D48" s="13">
        <v>38.51</v>
      </c>
      <c r="E48" s="20">
        <f t="shared" si="0"/>
        <v>61.49</v>
      </c>
      <c r="F48" s="14">
        <v>2.6</v>
      </c>
      <c r="G48" s="15">
        <f t="shared" si="1"/>
        <v>2.5967281225655676</v>
      </c>
      <c r="H48" s="8" t="str">
        <f t="shared" si="2"/>
        <v>Yes</v>
      </c>
      <c r="I48" s="12" t="s">
        <v>5528</v>
      </c>
    </row>
    <row r="49" spans="1:9" x14ac:dyDescent="0.4">
      <c r="A49" s="16" t="s">
        <v>172</v>
      </c>
      <c r="B49" s="16" t="s">
        <v>173</v>
      </c>
      <c r="C49" s="16" t="s">
        <v>5485</v>
      </c>
      <c r="D49" s="17">
        <v>100</v>
      </c>
      <c r="E49" s="21">
        <f t="shared" si="0"/>
        <v>0</v>
      </c>
      <c r="F49" s="18">
        <v>1</v>
      </c>
      <c r="G49" s="19">
        <f t="shared" si="1"/>
        <v>1</v>
      </c>
      <c r="H49" s="9" t="str">
        <f t="shared" si="2"/>
        <v>No — 0% funding</v>
      </c>
      <c r="I49" s="16" t="s">
        <v>5529</v>
      </c>
    </row>
    <row r="50" spans="1:9" x14ac:dyDescent="0.4">
      <c r="A50" s="12" t="s">
        <v>174</v>
      </c>
      <c r="B50" s="12" t="s">
        <v>175</v>
      </c>
      <c r="C50" s="12" t="s">
        <v>5485</v>
      </c>
      <c r="D50" s="13">
        <v>29.12</v>
      </c>
      <c r="E50" s="20">
        <f t="shared" si="0"/>
        <v>70.88</v>
      </c>
      <c r="F50" s="14">
        <v>3.4</v>
      </c>
      <c r="G50" s="15">
        <f t="shared" si="1"/>
        <v>3.4340659340659339</v>
      </c>
      <c r="H50" s="8" t="str">
        <f t="shared" si="2"/>
        <v>Yes</v>
      </c>
      <c r="I50" s="12" t="s">
        <v>5530</v>
      </c>
    </row>
    <row r="51" spans="1:9" x14ac:dyDescent="0.4">
      <c r="A51" s="12" t="s">
        <v>176</v>
      </c>
      <c r="B51" s="12" t="s">
        <v>177</v>
      </c>
      <c r="C51" s="12" t="s">
        <v>5485</v>
      </c>
      <c r="D51" s="13">
        <v>39.92</v>
      </c>
      <c r="E51" s="20">
        <f t="shared" si="0"/>
        <v>60.08</v>
      </c>
      <c r="F51" s="14">
        <v>2.5</v>
      </c>
      <c r="G51" s="15">
        <f t="shared" si="1"/>
        <v>2.5050100200400802</v>
      </c>
      <c r="H51" s="8" t="str">
        <f t="shared" si="2"/>
        <v>Yes</v>
      </c>
      <c r="I51" s="12" t="s">
        <v>5531</v>
      </c>
    </row>
    <row r="52" spans="1:9" x14ac:dyDescent="0.4">
      <c r="A52" s="12" t="s">
        <v>178</v>
      </c>
      <c r="B52" s="12" t="s">
        <v>179</v>
      </c>
      <c r="C52" s="12" t="s">
        <v>5485</v>
      </c>
      <c r="D52" s="13">
        <v>29.26</v>
      </c>
      <c r="E52" s="20">
        <f t="shared" si="0"/>
        <v>70.739999999999995</v>
      </c>
      <c r="F52" s="14">
        <v>3.4</v>
      </c>
      <c r="G52" s="15">
        <f t="shared" si="1"/>
        <v>3.4176349965823647</v>
      </c>
      <c r="H52" s="8" t="str">
        <f t="shared" si="2"/>
        <v>Yes</v>
      </c>
      <c r="I52" s="12" t="s">
        <v>5532</v>
      </c>
    </row>
    <row r="53" spans="1:9" x14ac:dyDescent="0.4">
      <c r="A53" s="12" t="s">
        <v>180</v>
      </c>
      <c r="B53" s="12" t="s">
        <v>181</v>
      </c>
      <c r="C53" s="12" t="s">
        <v>5485</v>
      </c>
      <c r="D53" s="13">
        <v>31.87</v>
      </c>
      <c r="E53" s="20">
        <f t="shared" si="0"/>
        <v>68.13</v>
      </c>
      <c r="F53" s="14">
        <v>3.1</v>
      </c>
      <c r="G53" s="15">
        <f t="shared" si="1"/>
        <v>3.1377470975839348</v>
      </c>
      <c r="H53" s="8" t="str">
        <f t="shared" si="2"/>
        <v>Yes</v>
      </c>
      <c r="I53" s="12" t="s">
        <v>5533</v>
      </c>
    </row>
    <row r="54" spans="1:9" x14ac:dyDescent="0.4">
      <c r="A54" s="12" t="s">
        <v>182</v>
      </c>
      <c r="B54" s="12" t="s">
        <v>183</v>
      </c>
      <c r="C54" s="12" t="s">
        <v>5485</v>
      </c>
      <c r="D54" s="13">
        <v>44.41</v>
      </c>
      <c r="E54" s="20">
        <f t="shared" si="0"/>
        <v>55.59</v>
      </c>
      <c r="F54" s="14">
        <v>2.2999999999999998</v>
      </c>
      <c r="G54" s="15">
        <f t="shared" si="1"/>
        <v>2.2517451024544024</v>
      </c>
      <c r="H54" s="8" t="str">
        <f t="shared" si="2"/>
        <v>Yes</v>
      </c>
      <c r="I54" s="12" t="s">
        <v>5534</v>
      </c>
    </row>
    <row r="55" spans="1:9" x14ac:dyDescent="0.4">
      <c r="A55" s="12" t="s">
        <v>184</v>
      </c>
      <c r="B55" s="12" t="s">
        <v>185</v>
      </c>
      <c r="C55" s="12" t="s">
        <v>5485</v>
      </c>
      <c r="D55" s="13">
        <v>31.37</v>
      </c>
      <c r="E55" s="20">
        <f t="shared" si="0"/>
        <v>68.63</v>
      </c>
      <c r="F55" s="14">
        <v>3.2</v>
      </c>
      <c r="G55" s="15">
        <f t="shared" si="1"/>
        <v>3.1877590054191902</v>
      </c>
      <c r="H55" s="8" t="str">
        <f t="shared" si="2"/>
        <v>Yes</v>
      </c>
      <c r="I55" s="12" t="s">
        <v>5535</v>
      </c>
    </row>
    <row r="56" spans="1:9" x14ac:dyDescent="0.4">
      <c r="A56" s="12" t="s">
        <v>186</v>
      </c>
      <c r="B56" s="12" t="s">
        <v>187</v>
      </c>
      <c r="C56" s="12" t="s">
        <v>5485</v>
      </c>
      <c r="D56" s="13">
        <v>30.85</v>
      </c>
      <c r="E56" s="20">
        <f t="shared" si="0"/>
        <v>69.150000000000006</v>
      </c>
      <c r="F56" s="14">
        <v>3.2</v>
      </c>
      <c r="G56" s="15">
        <f t="shared" si="1"/>
        <v>3.2414910858995136</v>
      </c>
      <c r="H56" s="8" t="str">
        <f t="shared" si="2"/>
        <v>Yes</v>
      </c>
      <c r="I56" s="12" t="s">
        <v>5536</v>
      </c>
    </row>
    <row r="57" spans="1:9" x14ac:dyDescent="0.4">
      <c r="A57" s="12" t="s">
        <v>188</v>
      </c>
      <c r="B57" s="12" t="s">
        <v>189</v>
      </c>
      <c r="C57" s="12" t="s">
        <v>5485</v>
      </c>
      <c r="D57" s="13">
        <v>40.08</v>
      </c>
      <c r="E57" s="20">
        <f t="shared" si="0"/>
        <v>59.92</v>
      </c>
      <c r="F57" s="14">
        <v>2.5</v>
      </c>
      <c r="G57" s="15">
        <f t="shared" si="1"/>
        <v>2.4950099800399204</v>
      </c>
      <c r="H57" s="8" t="str">
        <f t="shared" si="2"/>
        <v>Yes</v>
      </c>
      <c r="I57" s="12" t="s">
        <v>5537</v>
      </c>
    </row>
    <row r="58" spans="1:9" x14ac:dyDescent="0.4">
      <c r="A58" s="12" t="s">
        <v>192</v>
      </c>
      <c r="B58" s="12" t="s">
        <v>193</v>
      </c>
      <c r="C58" s="12" t="s">
        <v>5485</v>
      </c>
      <c r="D58" s="13">
        <v>31.09</v>
      </c>
      <c r="E58" s="20">
        <f t="shared" si="0"/>
        <v>68.91</v>
      </c>
      <c r="F58" s="14">
        <v>3.2</v>
      </c>
      <c r="G58" s="15">
        <f t="shared" si="1"/>
        <v>3.2164683177870699</v>
      </c>
      <c r="H58" s="8" t="str">
        <f t="shared" si="2"/>
        <v>Yes</v>
      </c>
      <c r="I58" s="12" t="s">
        <v>5538</v>
      </c>
    </row>
    <row r="59" spans="1:9" x14ac:dyDescent="0.4">
      <c r="A59" s="12" t="s">
        <v>194</v>
      </c>
      <c r="B59" s="12" t="s">
        <v>195</v>
      </c>
      <c r="C59" s="12" t="s">
        <v>5485</v>
      </c>
      <c r="D59" s="13">
        <v>20.55</v>
      </c>
      <c r="E59" s="20">
        <f t="shared" si="0"/>
        <v>79.45</v>
      </c>
      <c r="F59" s="14">
        <v>4.9000000000000004</v>
      </c>
      <c r="G59" s="15">
        <f t="shared" si="1"/>
        <v>4.8661800486618008</v>
      </c>
      <c r="H59" s="8" t="str">
        <f t="shared" si="2"/>
        <v>Yes</v>
      </c>
      <c r="I59" s="12" t="s">
        <v>5539</v>
      </c>
    </row>
    <row r="60" spans="1:9" x14ac:dyDescent="0.4">
      <c r="A60" s="12" t="s">
        <v>196</v>
      </c>
      <c r="B60" s="12" t="s">
        <v>197</v>
      </c>
      <c r="C60" s="12" t="s">
        <v>5485</v>
      </c>
      <c r="D60" s="13">
        <v>33.97</v>
      </c>
      <c r="E60" s="20">
        <f t="shared" si="0"/>
        <v>66.03</v>
      </c>
      <c r="F60" s="14">
        <v>2.9</v>
      </c>
      <c r="G60" s="15">
        <f t="shared" si="1"/>
        <v>2.9437739181630853</v>
      </c>
      <c r="H60" s="8" t="str">
        <f t="shared" si="2"/>
        <v>Yes</v>
      </c>
      <c r="I60" s="12" t="s">
        <v>5540</v>
      </c>
    </row>
    <row r="61" spans="1:9" x14ac:dyDescent="0.4">
      <c r="A61" s="12" t="s">
        <v>198</v>
      </c>
      <c r="B61" s="12" t="s">
        <v>199</v>
      </c>
      <c r="C61" s="12" t="s">
        <v>5485</v>
      </c>
      <c r="D61" s="13">
        <v>53.17</v>
      </c>
      <c r="E61" s="20">
        <f t="shared" si="0"/>
        <v>46.83</v>
      </c>
      <c r="F61" s="14">
        <v>1.9</v>
      </c>
      <c r="G61" s="15">
        <f t="shared" si="1"/>
        <v>1.8807598269700958</v>
      </c>
      <c r="H61" s="8" t="str">
        <f t="shared" si="2"/>
        <v>Yes</v>
      </c>
      <c r="I61" s="12" t="s">
        <v>5541</v>
      </c>
    </row>
    <row r="62" spans="1:9" x14ac:dyDescent="0.4">
      <c r="A62" s="12" t="s">
        <v>204</v>
      </c>
      <c r="B62" s="12" t="s">
        <v>205</v>
      </c>
      <c r="C62" s="12" t="s">
        <v>5485</v>
      </c>
      <c r="D62" s="13">
        <v>33.090000000000003</v>
      </c>
      <c r="E62" s="20">
        <f t="shared" si="0"/>
        <v>66.91</v>
      </c>
      <c r="F62" s="14">
        <v>3</v>
      </c>
      <c r="G62" s="15">
        <f t="shared" si="1"/>
        <v>3.0220610456331216</v>
      </c>
      <c r="H62" s="8" t="str">
        <f t="shared" si="2"/>
        <v>Yes</v>
      </c>
      <c r="I62" s="12" t="s">
        <v>5542</v>
      </c>
    </row>
    <row r="63" spans="1:9" x14ac:dyDescent="0.4">
      <c r="A63" s="12" t="s">
        <v>206</v>
      </c>
      <c r="B63" s="12" t="s">
        <v>207</v>
      </c>
      <c r="C63" s="12" t="s">
        <v>3547</v>
      </c>
      <c r="D63" s="13">
        <v>20</v>
      </c>
      <c r="E63" s="20">
        <f t="shared" si="0"/>
        <v>80</v>
      </c>
      <c r="F63" s="14">
        <v>5</v>
      </c>
      <c r="G63" s="15">
        <f t="shared" si="1"/>
        <v>5</v>
      </c>
      <c r="H63" s="8" t="str">
        <f t="shared" si="2"/>
        <v>Yes</v>
      </c>
      <c r="I63" s="12" t="s">
        <v>5543</v>
      </c>
    </row>
    <row r="64" spans="1:9" x14ac:dyDescent="0.4">
      <c r="A64" s="12" t="s">
        <v>208</v>
      </c>
      <c r="B64" s="12" t="s">
        <v>209</v>
      </c>
      <c r="C64" s="12" t="s">
        <v>3547</v>
      </c>
      <c r="D64" s="13">
        <v>20</v>
      </c>
      <c r="E64" s="20">
        <f t="shared" si="0"/>
        <v>80</v>
      </c>
      <c r="F64" s="14">
        <v>5</v>
      </c>
      <c r="G64" s="15">
        <f t="shared" si="1"/>
        <v>5</v>
      </c>
      <c r="H64" s="8" t="str">
        <f t="shared" si="2"/>
        <v>Yes</v>
      </c>
      <c r="I64" s="12" t="s">
        <v>5544</v>
      </c>
    </row>
    <row r="65" spans="1:9" x14ac:dyDescent="0.4">
      <c r="A65" s="12" t="s">
        <v>210</v>
      </c>
      <c r="B65" s="12" t="s">
        <v>211</v>
      </c>
      <c r="C65" s="12" t="s">
        <v>3547</v>
      </c>
      <c r="D65" s="13">
        <v>20</v>
      </c>
      <c r="E65" s="20">
        <f t="shared" si="0"/>
        <v>80</v>
      </c>
      <c r="F65" s="14">
        <v>5</v>
      </c>
      <c r="G65" s="15">
        <f t="shared" si="1"/>
        <v>5</v>
      </c>
      <c r="H65" s="8" t="str">
        <f t="shared" si="2"/>
        <v>Yes</v>
      </c>
      <c r="I65" s="12" t="s">
        <v>5545</v>
      </c>
    </row>
    <row r="66" spans="1:9" x14ac:dyDescent="0.4">
      <c r="A66" s="12" t="s">
        <v>212</v>
      </c>
      <c r="B66" s="12" t="s">
        <v>213</v>
      </c>
      <c r="C66" s="12" t="s">
        <v>5485</v>
      </c>
      <c r="D66" s="13">
        <v>32.22</v>
      </c>
      <c r="E66" s="20">
        <f t="shared" si="0"/>
        <v>67.78</v>
      </c>
      <c r="F66" s="14">
        <v>3.1</v>
      </c>
      <c r="G66" s="15">
        <f t="shared" si="1"/>
        <v>3.1036623215394168</v>
      </c>
      <c r="H66" s="8" t="str">
        <f t="shared" si="2"/>
        <v>Yes</v>
      </c>
      <c r="I66" s="12" t="s">
        <v>5546</v>
      </c>
    </row>
    <row r="67" spans="1:9" x14ac:dyDescent="0.4">
      <c r="A67" s="12" t="s">
        <v>214</v>
      </c>
      <c r="B67" s="12" t="s">
        <v>215</v>
      </c>
      <c r="C67" s="12" t="s">
        <v>5485</v>
      </c>
      <c r="D67" s="13">
        <v>29.03</v>
      </c>
      <c r="E67" s="20">
        <f t="shared" si="0"/>
        <v>70.97</v>
      </c>
      <c r="F67" s="14">
        <v>3.4</v>
      </c>
      <c r="G67" s="15">
        <f t="shared" si="1"/>
        <v>3.4447123665173955</v>
      </c>
      <c r="H67" s="8" t="str">
        <f t="shared" si="2"/>
        <v>Yes</v>
      </c>
      <c r="I67" s="12" t="s">
        <v>5547</v>
      </c>
    </row>
    <row r="68" spans="1:9" x14ac:dyDescent="0.4">
      <c r="A68" s="12" t="s">
        <v>216</v>
      </c>
      <c r="B68" s="12" t="s">
        <v>217</v>
      </c>
      <c r="C68" s="12" t="s">
        <v>5485</v>
      </c>
      <c r="D68" s="13">
        <v>31.28</v>
      </c>
      <c r="E68" s="20">
        <f t="shared" si="0"/>
        <v>68.72</v>
      </c>
      <c r="F68" s="14">
        <v>3.2</v>
      </c>
      <c r="G68" s="15">
        <f t="shared" si="1"/>
        <v>3.1969309462915598</v>
      </c>
      <c r="H68" s="8" t="str">
        <f t="shared" si="2"/>
        <v>Yes</v>
      </c>
      <c r="I68" s="12" t="s">
        <v>5548</v>
      </c>
    </row>
    <row r="69" spans="1:9" x14ac:dyDescent="0.4">
      <c r="A69" s="12" t="s">
        <v>218</v>
      </c>
      <c r="B69" s="12" t="s">
        <v>219</v>
      </c>
      <c r="C69" s="12" t="s">
        <v>5485</v>
      </c>
      <c r="D69" s="13">
        <v>22.7</v>
      </c>
      <c r="E69" s="20">
        <f t="shared" si="0"/>
        <v>77.3</v>
      </c>
      <c r="F69" s="14">
        <v>4.4000000000000004</v>
      </c>
      <c r="G69" s="15">
        <f t="shared" si="1"/>
        <v>4.4052863436123353</v>
      </c>
      <c r="H69" s="8" t="str">
        <f t="shared" si="2"/>
        <v>Yes</v>
      </c>
      <c r="I69" s="12" t="s">
        <v>5549</v>
      </c>
    </row>
    <row r="70" spans="1:9" x14ac:dyDescent="0.4">
      <c r="A70" s="12" t="s">
        <v>222</v>
      </c>
      <c r="B70" s="12" t="s">
        <v>223</v>
      </c>
      <c r="C70" s="12" t="s">
        <v>5485</v>
      </c>
      <c r="D70" s="13">
        <v>28.57</v>
      </c>
      <c r="E70" s="20">
        <f t="shared" ref="E70:E133" si="3">100-D70</f>
        <v>71.430000000000007</v>
      </c>
      <c r="F70" s="14">
        <v>3.5</v>
      </c>
      <c r="G70" s="15">
        <f t="shared" ref="G70:G133" si="4">IFERROR(100/D70,"")</f>
        <v>3.5001750087504373</v>
      </c>
      <c r="H70" s="8" t="str">
        <f t="shared" ref="H70:H133" si="5">IF(E70&gt;0,"Yes","No — 0% funding")</f>
        <v>Yes</v>
      </c>
      <c r="I70" s="12" t="s">
        <v>5550</v>
      </c>
    </row>
    <row r="71" spans="1:9" x14ac:dyDescent="0.4">
      <c r="A71" s="12" t="s">
        <v>224</v>
      </c>
      <c r="B71" s="12" t="s">
        <v>225</v>
      </c>
      <c r="C71" s="12" t="s">
        <v>5485</v>
      </c>
      <c r="D71" s="13">
        <v>40</v>
      </c>
      <c r="E71" s="20">
        <f t="shared" si="3"/>
        <v>60</v>
      </c>
      <c r="F71" s="14">
        <v>2.5</v>
      </c>
      <c r="G71" s="15">
        <f t="shared" si="4"/>
        <v>2.5</v>
      </c>
      <c r="H71" s="8" t="str">
        <f t="shared" si="5"/>
        <v>Yes</v>
      </c>
      <c r="I71" s="12" t="s">
        <v>5551</v>
      </c>
    </row>
    <row r="72" spans="1:9" x14ac:dyDescent="0.4">
      <c r="A72" s="12" t="s">
        <v>226</v>
      </c>
      <c r="B72" s="12" t="s">
        <v>227</v>
      </c>
      <c r="C72" s="12" t="s">
        <v>5485</v>
      </c>
      <c r="D72" s="13">
        <v>38.119999999999997</v>
      </c>
      <c r="E72" s="20">
        <f t="shared" si="3"/>
        <v>61.88</v>
      </c>
      <c r="F72" s="14">
        <v>2.6</v>
      </c>
      <c r="G72" s="15">
        <f t="shared" si="4"/>
        <v>2.6232948583420779</v>
      </c>
      <c r="H72" s="8" t="str">
        <f t="shared" si="5"/>
        <v>Yes</v>
      </c>
      <c r="I72" s="12" t="s">
        <v>5552</v>
      </c>
    </row>
    <row r="73" spans="1:9" x14ac:dyDescent="0.4">
      <c r="A73" s="12" t="s">
        <v>230</v>
      </c>
      <c r="B73" s="12" t="s">
        <v>231</v>
      </c>
      <c r="C73" s="12" t="s">
        <v>5485</v>
      </c>
      <c r="D73" s="13">
        <v>32.82</v>
      </c>
      <c r="E73" s="20">
        <f t="shared" si="3"/>
        <v>67.180000000000007</v>
      </c>
      <c r="F73" s="14">
        <v>3</v>
      </c>
      <c r="G73" s="15">
        <f t="shared" si="4"/>
        <v>3.0469226081657528</v>
      </c>
      <c r="H73" s="8" t="str">
        <f t="shared" si="5"/>
        <v>Yes</v>
      </c>
      <c r="I73" s="12" t="s">
        <v>5553</v>
      </c>
    </row>
    <row r="74" spans="1:9" x14ac:dyDescent="0.4">
      <c r="A74" s="12" t="s">
        <v>232</v>
      </c>
      <c r="B74" s="12" t="s">
        <v>233</v>
      </c>
      <c r="C74" s="12" t="s">
        <v>5485</v>
      </c>
      <c r="D74" s="13">
        <v>28.87</v>
      </c>
      <c r="E74" s="20">
        <f t="shared" si="3"/>
        <v>71.13</v>
      </c>
      <c r="F74" s="14">
        <v>3.5</v>
      </c>
      <c r="G74" s="15">
        <f t="shared" si="4"/>
        <v>3.4638032559750607</v>
      </c>
      <c r="H74" s="8" t="str">
        <f t="shared" si="5"/>
        <v>Yes</v>
      </c>
      <c r="I74" s="12" t="s">
        <v>5554</v>
      </c>
    </row>
    <row r="75" spans="1:9" x14ac:dyDescent="0.4">
      <c r="A75" s="12" t="s">
        <v>234</v>
      </c>
      <c r="B75" s="12" t="s">
        <v>235</v>
      </c>
      <c r="C75" s="12" t="s">
        <v>5485</v>
      </c>
      <c r="D75" s="13">
        <v>42.68</v>
      </c>
      <c r="E75" s="20">
        <f t="shared" si="3"/>
        <v>57.32</v>
      </c>
      <c r="F75" s="14">
        <v>2.2999999999999998</v>
      </c>
      <c r="G75" s="15">
        <f t="shared" si="4"/>
        <v>2.3430178069353329</v>
      </c>
      <c r="H75" s="8" t="str">
        <f t="shared" si="5"/>
        <v>Yes</v>
      </c>
      <c r="I75" s="12" t="s">
        <v>5555</v>
      </c>
    </row>
    <row r="76" spans="1:9" x14ac:dyDescent="0.4">
      <c r="A76" s="12" t="s">
        <v>236</v>
      </c>
      <c r="B76" s="12" t="s">
        <v>237</v>
      </c>
      <c r="C76" s="12" t="s">
        <v>5485</v>
      </c>
      <c r="D76" s="13">
        <v>27.39</v>
      </c>
      <c r="E76" s="20">
        <f t="shared" si="3"/>
        <v>72.61</v>
      </c>
      <c r="F76" s="14">
        <v>3.7</v>
      </c>
      <c r="G76" s="15">
        <f t="shared" si="4"/>
        <v>3.6509675063891929</v>
      </c>
      <c r="H76" s="8" t="str">
        <f t="shared" si="5"/>
        <v>Yes</v>
      </c>
      <c r="I76" s="12" t="s">
        <v>5556</v>
      </c>
    </row>
    <row r="77" spans="1:9" x14ac:dyDescent="0.4">
      <c r="A77" s="12" t="s">
        <v>238</v>
      </c>
      <c r="B77" s="12" t="s">
        <v>239</v>
      </c>
      <c r="C77" s="12" t="s">
        <v>5485</v>
      </c>
      <c r="D77" s="13">
        <v>42.8</v>
      </c>
      <c r="E77" s="20">
        <f t="shared" si="3"/>
        <v>57.2</v>
      </c>
      <c r="F77" s="14">
        <v>2.2999999999999998</v>
      </c>
      <c r="G77" s="15">
        <f t="shared" si="4"/>
        <v>2.3364485981308412</v>
      </c>
      <c r="H77" s="8" t="str">
        <f t="shared" si="5"/>
        <v>Yes</v>
      </c>
      <c r="I77" s="12" t="s">
        <v>5557</v>
      </c>
    </row>
    <row r="78" spans="1:9" x14ac:dyDescent="0.4">
      <c r="A78" s="12" t="s">
        <v>240</v>
      </c>
      <c r="B78" s="12" t="s">
        <v>241</v>
      </c>
      <c r="C78" s="12" t="s">
        <v>5485</v>
      </c>
      <c r="D78" s="13">
        <v>27.89</v>
      </c>
      <c r="E78" s="20">
        <f t="shared" si="3"/>
        <v>72.11</v>
      </c>
      <c r="F78" s="14">
        <v>3.6</v>
      </c>
      <c r="G78" s="15">
        <f t="shared" si="4"/>
        <v>3.5855145213338115</v>
      </c>
      <c r="H78" s="8" t="str">
        <f t="shared" si="5"/>
        <v>Yes</v>
      </c>
      <c r="I78" s="12" t="s">
        <v>5558</v>
      </c>
    </row>
    <row r="79" spans="1:9" x14ac:dyDescent="0.4">
      <c r="A79" s="12" t="s">
        <v>242</v>
      </c>
      <c r="B79" s="12" t="s">
        <v>243</v>
      </c>
      <c r="C79" s="12" t="s">
        <v>3547</v>
      </c>
      <c r="D79" s="13">
        <v>27.55</v>
      </c>
      <c r="E79" s="20">
        <f t="shared" si="3"/>
        <v>72.45</v>
      </c>
      <c r="F79" s="14">
        <v>3.6</v>
      </c>
      <c r="G79" s="15">
        <f t="shared" si="4"/>
        <v>3.629764065335753</v>
      </c>
      <c r="H79" s="8" t="str">
        <f t="shared" si="5"/>
        <v>Yes</v>
      </c>
      <c r="I79" s="12" t="s">
        <v>5559</v>
      </c>
    </row>
    <row r="80" spans="1:9" x14ac:dyDescent="0.4">
      <c r="A80" s="12" t="s">
        <v>3700</v>
      </c>
      <c r="B80" s="12" t="s">
        <v>3701</v>
      </c>
      <c r="C80" s="12" t="s">
        <v>3547</v>
      </c>
      <c r="D80" s="13">
        <v>50</v>
      </c>
      <c r="E80" s="20">
        <f t="shared" si="3"/>
        <v>50</v>
      </c>
      <c r="F80" s="14">
        <v>2</v>
      </c>
      <c r="G80" s="15">
        <f t="shared" si="4"/>
        <v>2</v>
      </c>
      <c r="H80" s="8" t="str">
        <f t="shared" si="5"/>
        <v>Yes</v>
      </c>
      <c r="I80" s="12" t="s">
        <v>5560</v>
      </c>
    </row>
    <row r="81" spans="1:9" x14ac:dyDescent="0.4">
      <c r="A81" s="12" t="s">
        <v>250</v>
      </c>
      <c r="B81" s="12" t="s">
        <v>251</v>
      </c>
      <c r="C81" s="12" t="s">
        <v>3547</v>
      </c>
      <c r="D81" s="13">
        <v>20</v>
      </c>
      <c r="E81" s="20">
        <f t="shared" si="3"/>
        <v>80</v>
      </c>
      <c r="F81" s="14">
        <v>5</v>
      </c>
      <c r="G81" s="15">
        <f t="shared" si="4"/>
        <v>5</v>
      </c>
      <c r="H81" s="8" t="str">
        <f t="shared" si="5"/>
        <v>Yes</v>
      </c>
      <c r="I81" s="12" t="s">
        <v>5561</v>
      </c>
    </row>
    <row r="82" spans="1:9" x14ac:dyDescent="0.4">
      <c r="A82" s="12" t="s">
        <v>252</v>
      </c>
      <c r="B82" s="12" t="s">
        <v>253</v>
      </c>
      <c r="C82" s="12" t="s">
        <v>5485</v>
      </c>
      <c r="D82" s="13">
        <v>37.08</v>
      </c>
      <c r="E82" s="20">
        <f t="shared" si="3"/>
        <v>62.92</v>
      </c>
      <c r="F82" s="14">
        <v>2.7</v>
      </c>
      <c r="G82" s="15">
        <f t="shared" si="4"/>
        <v>2.6968716289104639</v>
      </c>
      <c r="H82" s="8" t="str">
        <f t="shared" si="5"/>
        <v>Yes</v>
      </c>
      <c r="I82" s="12" t="s">
        <v>5562</v>
      </c>
    </row>
    <row r="83" spans="1:9" x14ac:dyDescent="0.4">
      <c r="A83" s="12" t="s">
        <v>254</v>
      </c>
      <c r="B83" s="12" t="s">
        <v>255</v>
      </c>
      <c r="C83" s="12" t="s">
        <v>5485</v>
      </c>
      <c r="D83" s="13">
        <v>35.82</v>
      </c>
      <c r="E83" s="20">
        <f t="shared" si="3"/>
        <v>64.180000000000007</v>
      </c>
      <c r="F83" s="14">
        <v>2.8</v>
      </c>
      <c r="G83" s="15">
        <f t="shared" si="4"/>
        <v>2.7917364600781687</v>
      </c>
      <c r="H83" s="8" t="str">
        <f t="shared" si="5"/>
        <v>Yes</v>
      </c>
      <c r="I83" s="12" t="s">
        <v>5563</v>
      </c>
    </row>
    <row r="84" spans="1:9" x14ac:dyDescent="0.4">
      <c r="A84" s="12" t="s">
        <v>256</v>
      </c>
      <c r="B84" s="12" t="s">
        <v>257</v>
      </c>
      <c r="C84" s="12" t="s">
        <v>5485</v>
      </c>
      <c r="D84" s="13">
        <v>42.04</v>
      </c>
      <c r="E84" s="20">
        <f t="shared" si="3"/>
        <v>57.96</v>
      </c>
      <c r="F84" s="14">
        <v>2.4</v>
      </c>
      <c r="G84" s="15">
        <f t="shared" si="4"/>
        <v>2.378686964795433</v>
      </c>
      <c r="H84" s="8" t="str">
        <f t="shared" si="5"/>
        <v>Yes</v>
      </c>
      <c r="I84" s="12" t="s">
        <v>5564</v>
      </c>
    </row>
    <row r="85" spans="1:9" x14ac:dyDescent="0.4">
      <c r="A85" s="12" t="s">
        <v>258</v>
      </c>
      <c r="B85" s="12" t="s">
        <v>259</v>
      </c>
      <c r="C85" s="12" t="s">
        <v>5485</v>
      </c>
      <c r="D85" s="13">
        <v>22.04</v>
      </c>
      <c r="E85" s="20">
        <f t="shared" si="3"/>
        <v>77.960000000000008</v>
      </c>
      <c r="F85" s="14">
        <v>4.5</v>
      </c>
      <c r="G85" s="15">
        <f t="shared" si="4"/>
        <v>4.5372050816696916</v>
      </c>
      <c r="H85" s="8" t="str">
        <f t="shared" si="5"/>
        <v>Yes</v>
      </c>
      <c r="I85" s="12" t="s">
        <v>5565</v>
      </c>
    </row>
    <row r="86" spans="1:9" x14ac:dyDescent="0.4">
      <c r="A86" s="12" t="s">
        <v>260</v>
      </c>
      <c r="B86" s="12" t="s">
        <v>261</v>
      </c>
      <c r="C86" s="12" t="s">
        <v>5485</v>
      </c>
      <c r="D86" s="13">
        <v>30.69</v>
      </c>
      <c r="E86" s="20">
        <f t="shared" si="3"/>
        <v>69.31</v>
      </c>
      <c r="F86" s="14">
        <v>3.3</v>
      </c>
      <c r="G86" s="15">
        <f t="shared" si="4"/>
        <v>3.2583903551645488</v>
      </c>
      <c r="H86" s="8" t="str">
        <f t="shared" si="5"/>
        <v>Yes</v>
      </c>
      <c r="I86" s="12" t="s">
        <v>5566</v>
      </c>
    </row>
    <row r="87" spans="1:9" x14ac:dyDescent="0.4">
      <c r="A87" s="16" t="s">
        <v>262</v>
      </c>
      <c r="B87" s="16" t="s">
        <v>263</v>
      </c>
      <c r="C87" s="16" t="s">
        <v>5485</v>
      </c>
      <c r="D87" s="17">
        <v>100</v>
      </c>
      <c r="E87" s="21">
        <f t="shared" si="3"/>
        <v>0</v>
      </c>
      <c r="F87" s="18">
        <v>1</v>
      </c>
      <c r="G87" s="19">
        <f t="shared" si="4"/>
        <v>1</v>
      </c>
      <c r="H87" s="9" t="str">
        <f t="shared" si="5"/>
        <v>No — 0% funding</v>
      </c>
      <c r="I87" s="16" t="s">
        <v>5567</v>
      </c>
    </row>
    <row r="88" spans="1:9" x14ac:dyDescent="0.4">
      <c r="A88" s="12" t="s">
        <v>264</v>
      </c>
      <c r="B88" s="12" t="s">
        <v>265</v>
      </c>
      <c r="C88" s="12" t="s">
        <v>5485</v>
      </c>
      <c r="D88" s="13">
        <v>20</v>
      </c>
      <c r="E88" s="20">
        <f t="shared" si="3"/>
        <v>80</v>
      </c>
      <c r="F88" s="14">
        <v>5</v>
      </c>
      <c r="G88" s="15">
        <f t="shared" si="4"/>
        <v>5</v>
      </c>
      <c r="H88" s="8" t="str">
        <f t="shared" si="5"/>
        <v>Yes</v>
      </c>
      <c r="I88" s="12" t="s">
        <v>5568</v>
      </c>
    </row>
    <row r="89" spans="1:9" x14ac:dyDescent="0.4">
      <c r="A89" s="12" t="s">
        <v>266</v>
      </c>
      <c r="B89" s="12" t="s">
        <v>267</v>
      </c>
      <c r="C89" s="12" t="s">
        <v>5485</v>
      </c>
      <c r="D89" s="13">
        <v>36.25</v>
      </c>
      <c r="E89" s="20">
        <f t="shared" si="3"/>
        <v>63.75</v>
      </c>
      <c r="F89" s="14">
        <v>2.8</v>
      </c>
      <c r="G89" s="15">
        <f t="shared" si="4"/>
        <v>2.7586206896551726</v>
      </c>
      <c r="H89" s="8" t="str">
        <f t="shared" si="5"/>
        <v>Yes</v>
      </c>
      <c r="I89" s="12" t="s">
        <v>5569</v>
      </c>
    </row>
    <row r="90" spans="1:9" x14ac:dyDescent="0.4">
      <c r="A90" s="12" t="s">
        <v>268</v>
      </c>
      <c r="B90" s="12" t="s">
        <v>269</v>
      </c>
      <c r="C90" s="12" t="s">
        <v>5485</v>
      </c>
      <c r="D90" s="13">
        <v>29.04</v>
      </c>
      <c r="E90" s="20">
        <f t="shared" si="3"/>
        <v>70.960000000000008</v>
      </c>
      <c r="F90" s="14">
        <v>3.4</v>
      </c>
      <c r="G90" s="15">
        <f t="shared" si="4"/>
        <v>3.443526170798898</v>
      </c>
      <c r="H90" s="8" t="str">
        <f t="shared" si="5"/>
        <v>Yes</v>
      </c>
      <c r="I90" s="12" t="s">
        <v>5570</v>
      </c>
    </row>
    <row r="91" spans="1:9" x14ac:dyDescent="0.4">
      <c r="A91" s="12" t="s">
        <v>270</v>
      </c>
      <c r="B91" s="12" t="s">
        <v>271</v>
      </c>
      <c r="C91" s="12" t="s">
        <v>5485</v>
      </c>
      <c r="D91" s="13">
        <v>31</v>
      </c>
      <c r="E91" s="20">
        <f t="shared" si="3"/>
        <v>69</v>
      </c>
      <c r="F91" s="14">
        <v>3.2</v>
      </c>
      <c r="G91" s="15">
        <f t="shared" si="4"/>
        <v>3.225806451612903</v>
      </c>
      <c r="H91" s="8" t="str">
        <f t="shared" si="5"/>
        <v>Yes</v>
      </c>
      <c r="I91" s="12" t="s">
        <v>5571</v>
      </c>
    </row>
    <row r="92" spans="1:9" x14ac:dyDescent="0.4">
      <c r="A92" s="12" t="s">
        <v>272</v>
      </c>
      <c r="B92" s="12" t="s">
        <v>273</v>
      </c>
      <c r="C92" s="12" t="s">
        <v>5485</v>
      </c>
      <c r="D92" s="13">
        <v>30.76</v>
      </c>
      <c r="E92" s="20">
        <f t="shared" si="3"/>
        <v>69.239999999999995</v>
      </c>
      <c r="F92" s="14">
        <v>3.3</v>
      </c>
      <c r="G92" s="15">
        <f t="shared" si="4"/>
        <v>3.2509752925877762</v>
      </c>
      <c r="H92" s="8" t="str">
        <f t="shared" si="5"/>
        <v>Yes</v>
      </c>
      <c r="I92" s="12" t="s">
        <v>5572</v>
      </c>
    </row>
    <row r="93" spans="1:9" x14ac:dyDescent="0.4">
      <c r="A93" s="16" t="s">
        <v>274</v>
      </c>
      <c r="B93" s="16" t="s">
        <v>275</v>
      </c>
      <c r="C93" s="16" t="s">
        <v>5485</v>
      </c>
      <c r="D93" s="17">
        <v>100</v>
      </c>
      <c r="E93" s="21">
        <f t="shared" si="3"/>
        <v>0</v>
      </c>
      <c r="F93" s="18">
        <v>1</v>
      </c>
      <c r="G93" s="19">
        <f t="shared" si="4"/>
        <v>1</v>
      </c>
      <c r="H93" s="9" t="str">
        <f t="shared" si="5"/>
        <v>No — 0% funding</v>
      </c>
      <c r="I93" s="16" t="s">
        <v>5573</v>
      </c>
    </row>
    <row r="94" spans="1:9" x14ac:dyDescent="0.4">
      <c r="A94" s="12" t="s">
        <v>282</v>
      </c>
      <c r="B94" s="12" t="s">
        <v>283</v>
      </c>
      <c r="C94" s="12" t="s">
        <v>5485</v>
      </c>
      <c r="D94" s="13">
        <v>36.89</v>
      </c>
      <c r="E94" s="20">
        <f t="shared" si="3"/>
        <v>63.11</v>
      </c>
      <c r="F94" s="14">
        <v>2.7</v>
      </c>
      <c r="G94" s="15">
        <f t="shared" si="4"/>
        <v>2.7107617240444566</v>
      </c>
      <c r="H94" s="8" t="str">
        <f t="shared" si="5"/>
        <v>Yes</v>
      </c>
      <c r="I94" s="12" t="s">
        <v>5574</v>
      </c>
    </row>
    <row r="95" spans="1:9" x14ac:dyDescent="0.4">
      <c r="A95" s="12" t="s">
        <v>284</v>
      </c>
      <c r="B95" s="12" t="s">
        <v>285</v>
      </c>
      <c r="C95" s="12" t="s">
        <v>5485</v>
      </c>
      <c r="D95" s="13">
        <v>32.21</v>
      </c>
      <c r="E95" s="20">
        <f t="shared" si="3"/>
        <v>67.789999999999992</v>
      </c>
      <c r="F95" s="14">
        <v>3.1</v>
      </c>
      <c r="G95" s="15">
        <f t="shared" si="4"/>
        <v>3.1046258925799441</v>
      </c>
      <c r="H95" s="8" t="str">
        <f t="shared" si="5"/>
        <v>Yes</v>
      </c>
      <c r="I95" s="12" t="s">
        <v>5575</v>
      </c>
    </row>
    <row r="96" spans="1:9" x14ac:dyDescent="0.4">
      <c r="A96" s="12" t="s">
        <v>288</v>
      </c>
      <c r="B96" s="12" t="s">
        <v>289</v>
      </c>
      <c r="C96" s="12" t="s">
        <v>5485</v>
      </c>
      <c r="D96" s="13">
        <v>31.72</v>
      </c>
      <c r="E96" s="20">
        <f t="shared" si="3"/>
        <v>68.28</v>
      </c>
      <c r="F96" s="14">
        <v>3.2</v>
      </c>
      <c r="G96" s="15">
        <f t="shared" si="4"/>
        <v>3.1525851197982346</v>
      </c>
      <c r="H96" s="8" t="str">
        <f t="shared" si="5"/>
        <v>Yes</v>
      </c>
      <c r="I96" s="12" t="s">
        <v>5576</v>
      </c>
    </row>
    <row r="97" spans="1:9" x14ac:dyDescent="0.4">
      <c r="A97" s="12" t="s">
        <v>290</v>
      </c>
      <c r="B97" s="12" t="s">
        <v>291</v>
      </c>
      <c r="C97" s="12" t="s">
        <v>5485</v>
      </c>
      <c r="D97" s="13">
        <v>41.11</v>
      </c>
      <c r="E97" s="20">
        <f t="shared" si="3"/>
        <v>58.89</v>
      </c>
      <c r="F97" s="14">
        <v>2.4</v>
      </c>
      <c r="G97" s="15">
        <f t="shared" si="4"/>
        <v>2.4324981756263684</v>
      </c>
      <c r="H97" s="8" t="str">
        <f t="shared" si="5"/>
        <v>Yes</v>
      </c>
      <c r="I97" s="12" t="s">
        <v>5577</v>
      </c>
    </row>
    <row r="98" spans="1:9" x14ac:dyDescent="0.4">
      <c r="A98" s="12" t="s">
        <v>292</v>
      </c>
      <c r="B98" s="12" t="s">
        <v>293</v>
      </c>
      <c r="C98" s="12" t="s">
        <v>5485</v>
      </c>
      <c r="D98" s="13">
        <v>34.46</v>
      </c>
      <c r="E98" s="20">
        <f t="shared" si="3"/>
        <v>65.539999999999992</v>
      </c>
      <c r="F98" s="14">
        <v>2.9</v>
      </c>
      <c r="G98" s="15">
        <f t="shared" si="4"/>
        <v>2.9019152640742889</v>
      </c>
      <c r="H98" s="8" t="str">
        <f t="shared" si="5"/>
        <v>Yes</v>
      </c>
      <c r="I98" s="12" t="s">
        <v>5578</v>
      </c>
    </row>
    <row r="99" spans="1:9" x14ac:dyDescent="0.4">
      <c r="A99" s="12" t="s">
        <v>294</v>
      </c>
      <c r="B99" s="12" t="s">
        <v>295</v>
      </c>
      <c r="C99" s="12" t="s">
        <v>5485</v>
      </c>
      <c r="D99" s="13">
        <v>32.26</v>
      </c>
      <c r="E99" s="20">
        <f t="shared" si="3"/>
        <v>67.740000000000009</v>
      </c>
      <c r="F99" s="14">
        <v>3.1</v>
      </c>
      <c r="G99" s="15">
        <f t="shared" si="4"/>
        <v>3.0998140111593306</v>
      </c>
      <c r="H99" s="8" t="str">
        <f t="shared" si="5"/>
        <v>Yes</v>
      </c>
      <c r="I99" s="12" t="s">
        <v>5579</v>
      </c>
    </row>
    <row r="100" spans="1:9" x14ac:dyDescent="0.4">
      <c r="A100" s="16" t="s">
        <v>296</v>
      </c>
      <c r="B100" s="16" t="s">
        <v>297</v>
      </c>
      <c r="C100" s="16" t="s">
        <v>5485</v>
      </c>
      <c r="D100" s="17">
        <v>100</v>
      </c>
      <c r="E100" s="21">
        <f t="shared" si="3"/>
        <v>0</v>
      </c>
      <c r="F100" s="18">
        <v>1</v>
      </c>
      <c r="G100" s="19">
        <f t="shared" si="4"/>
        <v>1</v>
      </c>
      <c r="H100" s="9" t="str">
        <f t="shared" si="5"/>
        <v>No — 0% funding</v>
      </c>
      <c r="I100" s="16" t="s">
        <v>5580</v>
      </c>
    </row>
    <row r="101" spans="1:9" x14ac:dyDescent="0.4">
      <c r="A101" s="12" t="s">
        <v>298</v>
      </c>
      <c r="B101" s="12" t="s">
        <v>299</v>
      </c>
      <c r="C101" s="12" t="s">
        <v>5485</v>
      </c>
      <c r="D101" s="13">
        <v>32.6</v>
      </c>
      <c r="E101" s="20">
        <f t="shared" si="3"/>
        <v>67.400000000000006</v>
      </c>
      <c r="F101" s="14">
        <v>3.1</v>
      </c>
      <c r="G101" s="15">
        <f t="shared" si="4"/>
        <v>3.0674846625766872</v>
      </c>
      <c r="H101" s="8" t="str">
        <f t="shared" si="5"/>
        <v>Yes</v>
      </c>
      <c r="I101" s="12" t="s">
        <v>5581</v>
      </c>
    </row>
    <row r="102" spans="1:9" x14ac:dyDescent="0.4">
      <c r="A102" s="12" t="s">
        <v>302</v>
      </c>
      <c r="B102" s="12" t="s">
        <v>303</v>
      </c>
      <c r="C102" s="12" t="s">
        <v>5485</v>
      </c>
      <c r="D102" s="13">
        <v>41.64</v>
      </c>
      <c r="E102" s="20">
        <f t="shared" si="3"/>
        <v>58.36</v>
      </c>
      <c r="F102" s="14">
        <v>2.4</v>
      </c>
      <c r="G102" s="15">
        <f t="shared" si="4"/>
        <v>2.4015369836695486</v>
      </c>
      <c r="H102" s="8" t="str">
        <f t="shared" si="5"/>
        <v>Yes</v>
      </c>
      <c r="I102" s="12" t="s">
        <v>5582</v>
      </c>
    </row>
    <row r="103" spans="1:9" x14ac:dyDescent="0.4">
      <c r="A103" s="12" t="s">
        <v>304</v>
      </c>
      <c r="B103" s="12" t="s">
        <v>305</v>
      </c>
      <c r="C103" s="12" t="s">
        <v>5485</v>
      </c>
      <c r="D103" s="13">
        <v>40.61</v>
      </c>
      <c r="E103" s="20">
        <f t="shared" si="3"/>
        <v>59.39</v>
      </c>
      <c r="F103" s="14">
        <v>2.5</v>
      </c>
      <c r="G103" s="15">
        <f t="shared" si="4"/>
        <v>2.4624476729869489</v>
      </c>
      <c r="H103" s="8" t="str">
        <f t="shared" si="5"/>
        <v>Yes</v>
      </c>
      <c r="I103" s="12" t="s">
        <v>5583</v>
      </c>
    </row>
    <row r="104" spans="1:9" x14ac:dyDescent="0.4">
      <c r="A104" s="12" t="s">
        <v>306</v>
      </c>
      <c r="B104" s="12" t="s">
        <v>307</v>
      </c>
      <c r="C104" s="12" t="s">
        <v>5485</v>
      </c>
      <c r="D104" s="13">
        <v>32.130000000000003</v>
      </c>
      <c r="E104" s="20">
        <f t="shared" si="3"/>
        <v>67.87</v>
      </c>
      <c r="F104" s="14">
        <v>3.1</v>
      </c>
      <c r="G104" s="15">
        <f t="shared" si="4"/>
        <v>3.1123560535325239</v>
      </c>
      <c r="H104" s="8" t="str">
        <f t="shared" si="5"/>
        <v>Yes</v>
      </c>
      <c r="I104" s="12" t="s">
        <v>5584</v>
      </c>
    </row>
    <row r="105" spans="1:9" x14ac:dyDescent="0.4">
      <c r="A105" s="12" t="s">
        <v>3551</v>
      </c>
      <c r="B105" s="12" t="s">
        <v>3552</v>
      </c>
      <c r="C105" s="12" t="s">
        <v>5485</v>
      </c>
      <c r="D105" s="13">
        <v>35</v>
      </c>
      <c r="E105" s="20">
        <f t="shared" si="3"/>
        <v>65</v>
      </c>
      <c r="F105" s="14">
        <v>2.9</v>
      </c>
      <c r="G105" s="15">
        <f t="shared" si="4"/>
        <v>2.8571428571428572</v>
      </c>
      <c r="H105" s="8" t="str">
        <f t="shared" si="5"/>
        <v>Yes</v>
      </c>
      <c r="I105" s="12" t="s">
        <v>5585</v>
      </c>
    </row>
    <row r="106" spans="1:9" x14ac:dyDescent="0.4">
      <c r="A106" s="12" t="s">
        <v>308</v>
      </c>
      <c r="B106" s="12" t="s">
        <v>309</v>
      </c>
      <c r="C106" s="12" t="s">
        <v>5485</v>
      </c>
      <c r="D106" s="13">
        <v>34.159999999999997</v>
      </c>
      <c r="E106" s="20">
        <f t="shared" si="3"/>
        <v>65.84</v>
      </c>
      <c r="F106" s="14">
        <v>2.9</v>
      </c>
      <c r="G106" s="15">
        <f t="shared" si="4"/>
        <v>2.9274004683840751</v>
      </c>
      <c r="H106" s="8" t="str">
        <f t="shared" si="5"/>
        <v>Yes</v>
      </c>
      <c r="I106" s="12" t="s">
        <v>5586</v>
      </c>
    </row>
    <row r="107" spans="1:9" x14ac:dyDescent="0.4">
      <c r="A107" s="12" t="s">
        <v>310</v>
      </c>
      <c r="B107" s="12" t="s">
        <v>311</v>
      </c>
      <c r="C107" s="12" t="s">
        <v>5485</v>
      </c>
      <c r="D107" s="13">
        <v>25.31</v>
      </c>
      <c r="E107" s="20">
        <f t="shared" si="3"/>
        <v>74.69</v>
      </c>
      <c r="F107" s="14">
        <v>4</v>
      </c>
      <c r="G107" s="15">
        <f t="shared" si="4"/>
        <v>3.9510075069142632</v>
      </c>
      <c r="H107" s="8" t="str">
        <f t="shared" si="5"/>
        <v>Yes</v>
      </c>
      <c r="I107" s="12" t="s">
        <v>5587</v>
      </c>
    </row>
    <row r="108" spans="1:9" x14ac:dyDescent="0.4">
      <c r="A108" s="12" t="s">
        <v>312</v>
      </c>
      <c r="B108" s="12" t="s">
        <v>313</v>
      </c>
      <c r="C108" s="12" t="s">
        <v>5485</v>
      </c>
      <c r="D108" s="13">
        <v>50</v>
      </c>
      <c r="E108" s="20">
        <f t="shared" si="3"/>
        <v>50</v>
      </c>
      <c r="F108" s="14">
        <v>2</v>
      </c>
      <c r="G108" s="15">
        <f t="shared" si="4"/>
        <v>2</v>
      </c>
      <c r="H108" s="8" t="str">
        <f t="shared" si="5"/>
        <v>Yes</v>
      </c>
      <c r="I108" s="12" t="s">
        <v>5588</v>
      </c>
    </row>
    <row r="109" spans="1:9" x14ac:dyDescent="0.4">
      <c r="A109" s="12" t="s">
        <v>316</v>
      </c>
      <c r="B109" s="12" t="s">
        <v>317</v>
      </c>
      <c r="C109" s="12" t="s">
        <v>5485</v>
      </c>
      <c r="D109" s="13">
        <v>20.309999999999999</v>
      </c>
      <c r="E109" s="20">
        <f t="shared" si="3"/>
        <v>79.69</v>
      </c>
      <c r="F109" s="14">
        <v>4.9000000000000004</v>
      </c>
      <c r="G109" s="15">
        <f t="shared" si="4"/>
        <v>4.9236829148202856</v>
      </c>
      <c r="H109" s="8" t="str">
        <f t="shared" si="5"/>
        <v>Yes</v>
      </c>
      <c r="I109" s="12" t="s">
        <v>5589</v>
      </c>
    </row>
    <row r="110" spans="1:9" x14ac:dyDescent="0.4">
      <c r="A110" s="12" t="s">
        <v>318</v>
      </c>
      <c r="B110" s="12" t="s">
        <v>319</v>
      </c>
      <c r="C110" s="12" t="s">
        <v>5485</v>
      </c>
      <c r="D110" s="13">
        <v>65.8</v>
      </c>
      <c r="E110" s="20">
        <f t="shared" si="3"/>
        <v>34.200000000000003</v>
      </c>
      <c r="F110" s="14">
        <v>1.5</v>
      </c>
      <c r="G110" s="15">
        <f t="shared" si="4"/>
        <v>1.5197568389057752</v>
      </c>
      <c r="H110" s="8" t="str">
        <f t="shared" si="5"/>
        <v>Yes</v>
      </c>
      <c r="I110" s="12" t="s">
        <v>5590</v>
      </c>
    </row>
    <row r="111" spans="1:9" x14ac:dyDescent="0.4">
      <c r="A111" s="12" t="s">
        <v>320</v>
      </c>
      <c r="B111" s="12" t="s">
        <v>321</v>
      </c>
      <c r="C111" s="12" t="s">
        <v>5485</v>
      </c>
      <c r="D111" s="13">
        <v>36.700000000000003</v>
      </c>
      <c r="E111" s="20">
        <f t="shared" si="3"/>
        <v>63.3</v>
      </c>
      <c r="F111" s="14">
        <v>2.7</v>
      </c>
      <c r="G111" s="15">
        <f t="shared" si="4"/>
        <v>2.7247956403269753</v>
      </c>
      <c r="H111" s="8" t="str">
        <f t="shared" si="5"/>
        <v>Yes</v>
      </c>
      <c r="I111" s="12" t="s">
        <v>5591</v>
      </c>
    </row>
    <row r="112" spans="1:9" x14ac:dyDescent="0.4">
      <c r="A112" s="12" t="s">
        <v>322</v>
      </c>
      <c r="B112" s="12" t="s">
        <v>323</v>
      </c>
      <c r="C112" s="12" t="s">
        <v>5485</v>
      </c>
      <c r="D112" s="13">
        <v>45.57</v>
      </c>
      <c r="E112" s="20">
        <f t="shared" si="3"/>
        <v>54.43</v>
      </c>
      <c r="F112" s="14">
        <v>2.2000000000000002</v>
      </c>
      <c r="G112" s="15">
        <f t="shared" si="4"/>
        <v>2.1944261575597981</v>
      </c>
      <c r="H112" s="8" t="str">
        <f t="shared" si="5"/>
        <v>Yes</v>
      </c>
      <c r="I112" s="12" t="s">
        <v>5592</v>
      </c>
    </row>
    <row r="113" spans="1:9" x14ac:dyDescent="0.4">
      <c r="A113" s="12" t="s">
        <v>324</v>
      </c>
      <c r="B113" s="12" t="s">
        <v>325</v>
      </c>
      <c r="C113" s="12" t="s">
        <v>5485</v>
      </c>
      <c r="D113" s="13">
        <v>29.63</v>
      </c>
      <c r="E113" s="20">
        <f t="shared" si="3"/>
        <v>70.37</v>
      </c>
      <c r="F113" s="14">
        <v>3.4</v>
      </c>
      <c r="G113" s="15">
        <f t="shared" si="4"/>
        <v>3.3749578130273372</v>
      </c>
      <c r="H113" s="8" t="str">
        <f t="shared" si="5"/>
        <v>Yes</v>
      </c>
      <c r="I113" s="12" t="s">
        <v>5593</v>
      </c>
    </row>
    <row r="114" spans="1:9" x14ac:dyDescent="0.4">
      <c r="A114" s="12" t="s">
        <v>326</v>
      </c>
      <c r="B114" s="12" t="s">
        <v>327</v>
      </c>
      <c r="C114" s="12" t="s">
        <v>5485</v>
      </c>
      <c r="D114" s="13">
        <v>22.76</v>
      </c>
      <c r="E114" s="20">
        <f t="shared" si="3"/>
        <v>77.239999999999995</v>
      </c>
      <c r="F114" s="14">
        <v>4.4000000000000004</v>
      </c>
      <c r="G114" s="15">
        <f t="shared" si="4"/>
        <v>4.3936731107205622</v>
      </c>
      <c r="H114" s="8" t="str">
        <f t="shared" si="5"/>
        <v>Yes</v>
      </c>
      <c r="I114" s="12" t="s">
        <v>5594</v>
      </c>
    </row>
    <row r="115" spans="1:9" x14ac:dyDescent="0.4">
      <c r="A115" s="16" t="s">
        <v>328</v>
      </c>
      <c r="B115" s="16" t="s">
        <v>329</v>
      </c>
      <c r="C115" s="16" t="s">
        <v>5485</v>
      </c>
      <c r="D115" s="17">
        <v>100</v>
      </c>
      <c r="E115" s="21">
        <f t="shared" si="3"/>
        <v>0</v>
      </c>
      <c r="F115" s="18">
        <v>1</v>
      </c>
      <c r="G115" s="19">
        <f t="shared" si="4"/>
        <v>1</v>
      </c>
      <c r="H115" s="9" t="str">
        <f t="shared" si="5"/>
        <v>No — 0% funding</v>
      </c>
      <c r="I115" s="16" t="s">
        <v>5595</v>
      </c>
    </row>
    <row r="116" spans="1:9" x14ac:dyDescent="0.4">
      <c r="A116" s="12" t="s">
        <v>330</v>
      </c>
      <c r="B116" s="12" t="s">
        <v>331</v>
      </c>
      <c r="C116" s="12" t="s">
        <v>5485</v>
      </c>
      <c r="D116" s="13">
        <v>29.34</v>
      </c>
      <c r="E116" s="20">
        <f t="shared" si="3"/>
        <v>70.66</v>
      </c>
      <c r="F116" s="14">
        <v>3.4</v>
      </c>
      <c r="G116" s="15">
        <f t="shared" si="4"/>
        <v>3.4083162917518748</v>
      </c>
      <c r="H116" s="8" t="str">
        <f t="shared" si="5"/>
        <v>Yes</v>
      </c>
      <c r="I116" s="12" t="s">
        <v>5596</v>
      </c>
    </row>
    <row r="117" spans="1:9" x14ac:dyDescent="0.4">
      <c r="A117" s="12" t="s">
        <v>332</v>
      </c>
      <c r="B117" s="12" t="s">
        <v>333</v>
      </c>
      <c r="C117" s="12" t="s">
        <v>5485</v>
      </c>
      <c r="D117" s="13">
        <v>36.950000000000003</v>
      </c>
      <c r="E117" s="20">
        <f t="shared" si="3"/>
        <v>63.05</v>
      </c>
      <c r="F117" s="14">
        <v>2.7</v>
      </c>
      <c r="G117" s="15">
        <f t="shared" si="4"/>
        <v>2.7063599458728009</v>
      </c>
      <c r="H117" s="8" t="str">
        <f t="shared" si="5"/>
        <v>Yes</v>
      </c>
      <c r="I117" s="12" t="s">
        <v>5597</v>
      </c>
    </row>
    <row r="118" spans="1:9" x14ac:dyDescent="0.4">
      <c r="A118" s="12" t="s">
        <v>334</v>
      </c>
      <c r="B118" s="12" t="s">
        <v>335</v>
      </c>
      <c r="C118" s="12" t="s">
        <v>5485</v>
      </c>
      <c r="D118" s="13">
        <v>35.450000000000003</v>
      </c>
      <c r="E118" s="20">
        <f t="shared" si="3"/>
        <v>64.55</v>
      </c>
      <c r="F118" s="14">
        <v>2.8</v>
      </c>
      <c r="G118" s="15">
        <f t="shared" si="4"/>
        <v>2.8208744710860363</v>
      </c>
      <c r="H118" s="8" t="str">
        <f t="shared" si="5"/>
        <v>Yes</v>
      </c>
      <c r="I118" s="12" t="s">
        <v>5598</v>
      </c>
    </row>
    <row r="119" spans="1:9" x14ac:dyDescent="0.4">
      <c r="A119" s="12" t="s">
        <v>338</v>
      </c>
      <c r="B119" s="12" t="s">
        <v>339</v>
      </c>
      <c r="C119" s="12" t="s">
        <v>5485</v>
      </c>
      <c r="D119" s="13">
        <v>40.94</v>
      </c>
      <c r="E119" s="20">
        <f t="shared" si="3"/>
        <v>59.06</v>
      </c>
      <c r="F119" s="14">
        <v>2.4</v>
      </c>
      <c r="G119" s="15">
        <f t="shared" si="4"/>
        <v>2.442598925256473</v>
      </c>
      <c r="H119" s="8" t="str">
        <f t="shared" si="5"/>
        <v>Yes</v>
      </c>
      <c r="I119" s="12" t="s">
        <v>5599</v>
      </c>
    </row>
    <row r="120" spans="1:9" x14ac:dyDescent="0.4">
      <c r="A120" s="12" t="s">
        <v>340</v>
      </c>
      <c r="B120" s="12" t="s">
        <v>341</v>
      </c>
      <c r="C120" s="12" t="s">
        <v>5485</v>
      </c>
      <c r="D120" s="13">
        <v>28.5</v>
      </c>
      <c r="E120" s="20">
        <f t="shared" si="3"/>
        <v>71.5</v>
      </c>
      <c r="F120" s="14">
        <v>3.5</v>
      </c>
      <c r="G120" s="15">
        <f t="shared" si="4"/>
        <v>3.5087719298245612</v>
      </c>
      <c r="H120" s="8" t="str">
        <f t="shared" si="5"/>
        <v>Yes</v>
      </c>
      <c r="I120" s="12" t="s">
        <v>5600</v>
      </c>
    </row>
    <row r="121" spans="1:9" x14ac:dyDescent="0.4">
      <c r="A121" s="12" t="s">
        <v>342</v>
      </c>
      <c r="B121" s="12" t="s">
        <v>343</v>
      </c>
      <c r="C121" s="12" t="s">
        <v>5485</v>
      </c>
      <c r="D121" s="13">
        <v>35.51</v>
      </c>
      <c r="E121" s="20">
        <f t="shared" si="3"/>
        <v>64.490000000000009</v>
      </c>
      <c r="F121" s="14">
        <v>2.8</v>
      </c>
      <c r="G121" s="15">
        <f t="shared" si="4"/>
        <v>2.8161081385525204</v>
      </c>
      <c r="H121" s="8" t="str">
        <f t="shared" si="5"/>
        <v>Yes</v>
      </c>
      <c r="I121" s="12" t="s">
        <v>5601</v>
      </c>
    </row>
    <row r="122" spans="1:9" x14ac:dyDescent="0.4">
      <c r="A122" s="12" t="s">
        <v>344</v>
      </c>
      <c r="B122" s="12" t="s">
        <v>345</v>
      </c>
      <c r="C122" s="12" t="s">
        <v>5485</v>
      </c>
      <c r="D122" s="13">
        <v>22.91</v>
      </c>
      <c r="E122" s="20">
        <f t="shared" si="3"/>
        <v>77.09</v>
      </c>
      <c r="F122" s="14">
        <v>4.4000000000000004</v>
      </c>
      <c r="G122" s="15">
        <f t="shared" si="4"/>
        <v>4.3649061545176782</v>
      </c>
      <c r="H122" s="8" t="str">
        <f t="shared" si="5"/>
        <v>Yes</v>
      </c>
      <c r="I122" s="12" t="s">
        <v>5602</v>
      </c>
    </row>
    <row r="123" spans="1:9" x14ac:dyDescent="0.4">
      <c r="A123" s="12" t="s">
        <v>346</v>
      </c>
      <c r="B123" s="12" t="s">
        <v>347</v>
      </c>
      <c r="C123" s="12" t="s">
        <v>5485</v>
      </c>
      <c r="D123" s="13">
        <v>53.26</v>
      </c>
      <c r="E123" s="20">
        <f t="shared" si="3"/>
        <v>46.74</v>
      </c>
      <c r="F123" s="14">
        <v>1.9</v>
      </c>
      <c r="G123" s="15">
        <f t="shared" si="4"/>
        <v>1.877581674802854</v>
      </c>
      <c r="H123" s="8" t="str">
        <f t="shared" si="5"/>
        <v>Yes</v>
      </c>
      <c r="I123" s="12" t="s">
        <v>5603</v>
      </c>
    </row>
    <row r="124" spans="1:9" x14ac:dyDescent="0.4">
      <c r="A124" s="12" t="s">
        <v>348</v>
      </c>
      <c r="B124" s="12" t="s">
        <v>349</v>
      </c>
      <c r="C124" s="12" t="s">
        <v>5485</v>
      </c>
      <c r="D124" s="13">
        <v>21.43</v>
      </c>
      <c r="E124" s="20">
        <f t="shared" si="3"/>
        <v>78.569999999999993</v>
      </c>
      <c r="F124" s="14">
        <v>4.7</v>
      </c>
      <c r="G124" s="15">
        <f t="shared" si="4"/>
        <v>4.6663555762949134</v>
      </c>
      <c r="H124" s="8" t="str">
        <f t="shared" si="5"/>
        <v>Yes</v>
      </c>
      <c r="I124" s="12" t="s">
        <v>5604</v>
      </c>
    </row>
    <row r="125" spans="1:9" x14ac:dyDescent="0.4">
      <c r="A125" s="12" t="s">
        <v>350</v>
      </c>
      <c r="B125" s="12" t="s">
        <v>351</v>
      </c>
      <c r="C125" s="12" t="s">
        <v>5485</v>
      </c>
      <c r="D125" s="13">
        <v>33.799999999999997</v>
      </c>
      <c r="E125" s="20">
        <f t="shared" si="3"/>
        <v>66.2</v>
      </c>
      <c r="F125" s="14">
        <v>3</v>
      </c>
      <c r="G125" s="15">
        <f t="shared" si="4"/>
        <v>2.9585798816568052</v>
      </c>
      <c r="H125" s="8" t="str">
        <f t="shared" si="5"/>
        <v>Yes</v>
      </c>
      <c r="I125" s="12" t="s">
        <v>5605</v>
      </c>
    </row>
    <row r="126" spans="1:9" x14ac:dyDescent="0.4">
      <c r="A126" s="12" t="s">
        <v>352</v>
      </c>
      <c r="B126" s="12" t="s">
        <v>353</v>
      </c>
      <c r="C126" s="12" t="s">
        <v>5485</v>
      </c>
      <c r="D126" s="13">
        <v>30.43</v>
      </c>
      <c r="E126" s="20">
        <f t="shared" si="3"/>
        <v>69.569999999999993</v>
      </c>
      <c r="F126" s="14">
        <v>3.3</v>
      </c>
      <c r="G126" s="15">
        <f t="shared" si="4"/>
        <v>3.2862306933946765</v>
      </c>
      <c r="H126" s="8" t="str">
        <f t="shared" si="5"/>
        <v>Yes</v>
      </c>
      <c r="I126" s="12" t="s">
        <v>5606</v>
      </c>
    </row>
    <row r="127" spans="1:9" x14ac:dyDescent="0.4">
      <c r="A127" s="12" t="s">
        <v>354</v>
      </c>
      <c r="B127" s="12" t="s">
        <v>355</v>
      </c>
      <c r="C127" s="12" t="s">
        <v>3547</v>
      </c>
      <c r="D127" s="13">
        <v>26.5</v>
      </c>
      <c r="E127" s="20">
        <f t="shared" si="3"/>
        <v>73.5</v>
      </c>
      <c r="F127" s="14">
        <v>3.8</v>
      </c>
      <c r="G127" s="15">
        <f t="shared" si="4"/>
        <v>3.7735849056603774</v>
      </c>
      <c r="H127" s="8" t="str">
        <f t="shared" si="5"/>
        <v>Yes</v>
      </c>
      <c r="I127" s="12" t="s">
        <v>5607</v>
      </c>
    </row>
    <row r="128" spans="1:9" x14ac:dyDescent="0.4">
      <c r="A128" s="12" t="s">
        <v>356</v>
      </c>
      <c r="B128" s="12" t="s">
        <v>357</v>
      </c>
      <c r="C128" s="12" t="s">
        <v>3547</v>
      </c>
      <c r="D128" s="13">
        <v>26.5</v>
      </c>
      <c r="E128" s="20">
        <f t="shared" si="3"/>
        <v>73.5</v>
      </c>
      <c r="F128" s="14">
        <v>3.8</v>
      </c>
      <c r="G128" s="15">
        <f t="shared" si="4"/>
        <v>3.7735849056603774</v>
      </c>
      <c r="H128" s="8" t="str">
        <f t="shared" si="5"/>
        <v>Yes</v>
      </c>
      <c r="I128" s="12" t="s">
        <v>5608</v>
      </c>
    </row>
    <row r="129" spans="1:9" x14ac:dyDescent="0.4">
      <c r="A129" s="12" t="s">
        <v>358</v>
      </c>
      <c r="B129" s="12" t="s">
        <v>359</v>
      </c>
      <c r="C129" s="12" t="s">
        <v>5485</v>
      </c>
      <c r="D129" s="13">
        <v>38.69</v>
      </c>
      <c r="E129" s="20">
        <f t="shared" si="3"/>
        <v>61.31</v>
      </c>
      <c r="F129" s="14">
        <v>2.6</v>
      </c>
      <c r="G129" s="15">
        <f t="shared" si="4"/>
        <v>2.584647195657793</v>
      </c>
      <c r="H129" s="8" t="str">
        <f t="shared" si="5"/>
        <v>Yes</v>
      </c>
      <c r="I129" s="12" t="s">
        <v>5609</v>
      </c>
    </row>
    <row r="130" spans="1:9" x14ac:dyDescent="0.4">
      <c r="A130" s="12" t="s">
        <v>360</v>
      </c>
      <c r="B130" s="12" t="s">
        <v>361</v>
      </c>
      <c r="C130" s="12" t="s">
        <v>5485</v>
      </c>
      <c r="D130" s="13">
        <v>36.880000000000003</v>
      </c>
      <c r="E130" s="20">
        <f t="shared" si="3"/>
        <v>63.12</v>
      </c>
      <c r="F130" s="14">
        <v>2.7</v>
      </c>
      <c r="G130" s="15">
        <f t="shared" si="4"/>
        <v>2.7114967462039044</v>
      </c>
      <c r="H130" s="8" t="str">
        <f t="shared" si="5"/>
        <v>Yes</v>
      </c>
      <c r="I130" s="12" t="s">
        <v>5610</v>
      </c>
    </row>
    <row r="131" spans="1:9" x14ac:dyDescent="0.4">
      <c r="A131" s="12" t="s">
        <v>362</v>
      </c>
      <c r="B131" s="12" t="s">
        <v>363</v>
      </c>
      <c r="C131" s="12" t="s">
        <v>5485</v>
      </c>
      <c r="D131" s="13">
        <v>66.12</v>
      </c>
      <c r="E131" s="20">
        <f t="shared" si="3"/>
        <v>33.879999999999995</v>
      </c>
      <c r="F131" s="14">
        <v>1.5</v>
      </c>
      <c r="G131" s="15">
        <f t="shared" si="4"/>
        <v>1.512401693889897</v>
      </c>
      <c r="H131" s="8" t="str">
        <f t="shared" si="5"/>
        <v>Yes</v>
      </c>
      <c r="I131" s="12" t="s">
        <v>5611</v>
      </c>
    </row>
    <row r="132" spans="1:9" x14ac:dyDescent="0.4">
      <c r="A132" s="12" t="s">
        <v>364</v>
      </c>
      <c r="B132" s="12" t="s">
        <v>365</v>
      </c>
      <c r="C132" s="12" t="s">
        <v>5485</v>
      </c>
      <c r="D132" s="13">
        <v>32.4</v>
      </c>
      <c r="E132" s="20">
        <f t="shared" si="3"/>
        <v>67.599999999999994</v>
      </c>
      <c r="F132" s="14">
        <v>3.1</v>
      </c>
      <c r="G132" s="15">
        <f t="shared" si="4"/>
        <v>3.0864197530864197</v>
      </c>
      <c r="H132" s="8" t="str">
        <f t="shared" si="5"/>
        <v>Yes</v>
      </c>
      <c r="I132" s="12" t="s">
        <v>5612</v>
      </c>
    </row>
    <row r="133" spans="1:9" x14ac:dyDescent="0.4">
      <c r="A133" s="12" t="s">
        <v>368</v>
      </c>
      <c r="B133" s="12" t="s">
        <v>369</v>
      </c>
      <c r="C133" s="12" t="s">
        <v>5485</v>
      </c>
      <c r="D133" s="13">
        <v>63.04</v>
      </c>
      <c r="E133" s="20">
        <f t="shared" si="3"/>
        <v>36.96</v>
      </c>
      <c r="F133" s="14">
        <v>1.6</v>
      </c>
      <c r="G133" s="15">
        <f t="shared" si="4"/>
        <v>1.5862944162436547</v>
      </c>
      <c r="H133" s="8" t="str">
        <f t="shared" si="5"/>
        <v>Yes</v>
      </c>
      <c r="I133" s="12" t="s">
        <v>5613</v>
      </c>
    </row>
    <row r="134" spans="1:9" x14ac:dyDescent="0.4">
      <c r="A134" s="12" t="s">
        <v>370</v>
      </c>
      <c r="B134" s="12" t="s">
        <v>371</v>
      </c>
      <c r="C134" s="12" t="s">
        <v>5485</v>
      </c>
      <c r="D134" s="13">
        <v>36.090000000000003</v>
      </c>
      <c r="E134" s="20">
        <f t="shared" ref="E134:E197" si="6">100-D134</f>
        <v>63.91</v>
      </c>
      <c r="F134" s="14">
        <v>2.8</v>
      </c>
      <c r="G134" s="15">
        <f t="shared" ref="G134:G197" si="7">IFERROR(100/D134,"")</f>
        <v>2.7708506511499027</v>
      </c>
      <c r="H134" s="8" t="str">
        <f t="shared" ref="H134:H197" si="8">IF(E134&gt;0,"Yes","No — 0% funding")</f>
        <v>Yes</v>
      </c>
      <c r="I134" s="12" t="s">
        <v>5614</v>
      </c>
    </row>
    <row r="135" spans="1:9" x14ac:dyDescent="0.4">
      <c r="A135" s="12" t="s">
        <v>372</v>
      </c>
      <c r="B135" s="12" t="s">
        <v>373</v>
      </c>
      <c r="C135" s="12" t="s">
        <v>5485</v>
      </c>
      <c r="D135" s="13">
        <v>30.68</v>
      </c>
      <c r="E135" s="20">
        <f t="shared" si="6"/>
        <v>69.319999999999993</v>
      </c>
      <c r="F135" s="14">
        <v>3.3</v>
      </c>
      <c r="G135" s="15">
        <f t="shared" si="7"/>
        <v>3.259452411994785</v>
      </c>
      <c r="H135" s="8" t="str">
        <f t="shared" si="8"/>
        <v>Yes</v>
      </c>
      <c r="I135" s="12" t="s">
        <v>5615</v>
      </c>
    </row>
    <row r="136" spans="1:9" x14ac:dyDescent="0.4">
      <c r="A136" s="12" t="s">
        <v>374</v>
      </c>
      <c r="B136" s="12" t="s">
        <v>375</v>
      </c>
      <c r="C136" s="12" t="s">
        <v>5485</v>
      </c>
      <c r="D136" s="13">
        <v>20.5</v>
      </c>
      <c r="E136" s="20">
        <f t="shared" si="6"/>
        <v>79.5</v>
      </c>
      <c r="F136" s="14">
        <v>4.9000000000000004</v>
      </c>
      <c r="G136" s="15">
        <f t="shared" si="7"/>
        <v>4.8780487804878048</v>
      </c>
      <c r="H136" s="8" t="str">
        <f t="shared" si="8"/>
        <v>Yes</v>
      </c>
      <c r="I136" s="12" t="s">
        <v>5616</v>
      </c>
    </row>
    <row r="137" spans="1:9" x14ac:dyDescent="0.4">
      <c r="A137" s="12" t="s">
        <v>376</v>
      </c>
      <c r="B137" s="12" t="s">
        <v>377</v>
      </c>
      <c r="C137" s="12" t="s">
        <v>5485</v>
      </c>
      <c r="D137" s="13">
        <v>55.54</v>
      </c>
      <c r="E137" s="20">
        <f t="shared" si="6"/>
        <v>44.46</v>
      </c>
      <c r="F137" s="14">
        <v>1.8</v>
      </c>
      <c r="G137" s="15">
        <f t="shared" si="7"/>
        <v>1.8005041411595246</v>
      </c>
      <c r="H137" s="8" t="str">
        <f t="shared" si="8"/>
        <v>Yes</v>
      </c>
      <c r="I137" s="12" t="s">
        <v>5617</v>
      </c>
    </row>
    <row r="138" spans="1:9" x14ac:dyDescent="0.4">
      <c r="A138" s="12" t="s">
        <v>378</v>
      </c>
      <c r="B138" s="12" t="s">
        <v>379</v>
      </c>
      <c r="C138" s="12" t="s">
        <v>5485</v>
      </c>
      <c r="D138" s="13">
        <v>35.64</v>
      </c>
      <c r="E138" s="20">
        <f t="shared" si="6"/>
        <v>64.36</v>
      </c>
      <c r="F138" s="14">
        <v>2.8</v>
      </c>
      <c r="G138" s="15">
        <f t="shared" si="7"/>
        <v>2.8058361391694726</v>
      </c>
      <c r="H138" s="8" t="str">
        <f t="shared" si="8"/>
        <v>Yes</v>
      </c>
      <c r="I138" s="12" t="s">
        <v>5618</v>
      </c>
    </row>
    <row r="139" spans="1:9" x14ac:dyDescent="0.4">
      <c r="A139" s="12" t="s">
        <v>382</v>
      </c>
      <c r="B139" s="12" t="s">
        <v>383</v>
      </c>
      <c r="C139" s="12" t="s">
        <v>5485</v>
      </c>
      <c r="D139" s="13">
        <v>35.36</v>
      </c>
      <c r="E139" s="20">
        <f t="shared" si="6"/>
        <v>64.64</v>
      </c>
      <c r="F139" s="14">
        <v>2.8</v>
      </c>
      <c r="G139" s="15">
        <f t="shared" si="7"/>
        <v>2.8280542986425341</v>
      </c>
      <c r="H139" s="8" t="str">
        <f t="shared" si="8"/>
        <v>Yes</v>
      </c>
      <c r="I139" s="12" t="s">
        <v>5619</v>
      </c>
    </row>
    <row r="140" spans="1:9" x14ac:dyDescent="0.4">
      <c r="A140" s="12" t="s">
        <v>384</v>
      </c>
      <c r="B140" s="12" t="s">
        <v>385</v>
      </c>
      <c r="C140" s="12" t="s">
        <v>5485</v>
      </c>
      <c r="D140" s="13">
        <v>20.38</v>
      </c>
      <c r="E140" s="20">
        <f t="shared" si="6"/>
        <v>79.62</v>
      </c>
      <c r="F140" s="14">
        <v>4.9000000000000004</v>
      </c>
      <c r="G140" s="15">
        <f t="shared" si="7"/>
        <v>4.9067713444553487</v>
      </c>
      <c r="H140" s="8" t="str">
        <f t="shared" si="8"/>
        <v>Yes</v>
      </c>
      <c r="I140" s="12" t="s">
        <v>5620</v>
      </c>
    </row>
    <row r="141" spans="1:9" x14ac:dyDescent="0.4">
      <c r="A141" s="16" t="s">
        <v>386</v>
      </c>
      <c r="B141" s="16" t="s">
        <v>387</v>
      </c>
      <c r="C141" s="16" t="s">
        <v>5485</v>
      </c>
      <c r="D141" s="17">
        <v>100</v>
      </c>
      <c r="E141" s="21">
        <f t="shared" si="6"/>
        <v>0</v>
      </c>
      <c r="F141" s="18">
        <v>1</v>
      </c>
      <c r="G141" s="19">
        <f t="shared" si="7"/>
        <v>1</v>
      </c>
      <c r="H141" s="9" t="str">
        <f t="shared" si="8"/>
        <v>No — 0% funding</v>
      </c>
      <c r="I141" s="16" t="s">
        <v>5621</v>
      </c>
    </row>
    <row r="142" spans="1:9" x14ac:dyDescent="0.4">
      <c r="A142" s="12" t="s">
        <v>388</v>
      </c>
      <c r="B142" s="12" t="s">
        <v>389</v>
      </c>
      <c r="C142" s="12" t="s">
        <v>5485</v>
      </c>
      <c r="D142" s="13">
        <v>45.68</v>
      </c>
      <c r="E142" s="20">
        <f t="shared" si="6"/>
        <v>54.32</v>
      </c>
      <c r="F142" s="14">
        <v>2.2000000000000002</v>
      </c>
      <c r="G142" s="15">
        <f t="shared" si="7"/>
        <v>2.1891418563922942</v>
      </c>
      <c r="H142" s="8" t="str">
        <f t="shared" si="8"/>
        <v>Yes</v>
      </c>
      <c r="I142" s="12" t="s">
        <v>5622</v>
      </c>
    </row>
    <row r="143" spans="1:9" x14ac:dyDescent="0.4">
      <c r="A143" s="12" t="s">
        <v>390</v>
      </c>
      <c r="B143" s="12" t="s">
        <v>391</v>
      </c>
      <c r="C143" s="12" t="s">
        <v>5485</v>
      </c>
      <c r="D143" s="13">
        <v>20.49</v>
      </c>
      <c r="E143" s="20">
        <f t="shared" si="6"/>
        <v>79.510000000000005</v>
      </c>
      <c r="F143" s="14">
        <v>4.9000000000000004</v>
      </c>
      <c r="G143" s="15">
        <f t="shared" si="7"/>
        <v>4.8804294777940465</v>
      </c>
      <c r="H143" s="8" t="str">
        <f t="shared" si="8"/>
        <v>Yes</v>
      </c>
      <c r="I143" s="12" t="s">
        <v>5623</v>
      </c>
    </row>
    <row r="144" spans="1:9" x14ac:dyDescent="0.4">
      <c r="A144" s="12" t="s">
        <v>392</v>
      </c>
      <c r="B144" s="12" t="s">
        <v>393</v>
      </c>
      <c r="C144" s="12" t="s">
        <v>5485</v>
      </c>
      <c r="D144" s="13">
        <v>41.17</v>
      </c>
      <c r="E144" s="20">
        <f t="shared" si="6"/>
        <v>58.83</v>
      </c>
      <c r="F144" s="14">
        <v>2.4</v>
      </c>
      <c r="G144" s="15">
        <f t="shared" si="7"/>
        <v>2.4289531212047608</v>
      </c>
      <c r="H144" s="8" t="str">
        <f t="shared" si="8"/>
        <v>Yes</v>
      </c>
      <c r="I144" s="12" t="s">
        <v>5624</v>
      </c>
    </row>
    <row r="145" spans="1:9" x14ac:dyDescent="0.4">
      <c r="A145" s="12" t="s">
        <v>394</v>
      </c>
      <c r="B145" s="12" t="s">
        <v>395</v>
      </c>
      <c r="C145" s="12" t="s">
        <v>5485</v>
      </c>
      <c r="D145" s="13">
        <v>27.38</v>
      </c>
      <c r="E145" s="20">
        <f t="shared" si="6"/>
        <v>72.62</v>
      </c>
      <c r="F145" s="14">
        <v>3.7</v>
      </c>
      <c r="G145" s="15">
        <f t="shared" si="7"/>
        <v>3.652300949598247</v>
      </c>
      <c r="H145" s="8" t="str">
        <f t="shared" si="8"/>
        <v>Yes</v>
      </c>
      <c r="I145" s="12" t="s">
        <v>5625</v>
      </c>
    </row>
    <row r="146" spans="1:9" x14ac:dyDescent="0.4">
      <c r="A146" s="12" t="s">
        <v>396</v>
      </c>
      <c r="B146" s="12" t="s">
        <v>397</v>
      </c>
      <c r="C146" s="12" t="s">
        <v>5485</v>
      </c>
      <c r="D146" s="13">
        <v>48.61</v>
      </c>
      <c r="E146" s="20">
        <f t="shared" si="6"/>
        <v>51.39</v>
      </c>
      <c r="F146" s="14">
        <v>2.1</v>
      </c>
      <c r="G146" s="15">
        <f t="shared" si="7"/>
        <v>2.0571898786257972</v>
      </c>
      <c r="H146" s="8" t="str">
        <f t="shared" si="8"/>
        <v>Yes</v>
      </c>
      <c r="I146" s="12" t="s">
        <v>5626</v>
      </c>
    </row>
    <row r="147" spans="1:9" x14ac:dyDescent="0.4">
      <c r="A147" s="12" t="s">
        <v>398</v>
      </c>
      <c r="B147" s="12" t="s">
        <v>399</v>
      </c>
      <c r="C147" s="12" t="s">
        <v>5485</v>
      </c>
      <c r="D147" s="13">
        <v>22.65</v>
      </c>
      <c r="E147" s="20">
        <f t="shared" si="6"/>
        <v>77.349999999999994</v>
      </c>
      <c r="F147" s="14">
        <v>4.4000000000000004</v>
      </c>
      <c r="G147" s="15">
        <f t="shared" si="7"/>
        <v>4.4150110375275942</v>
      </c>
      <c r="H147" s="8" t="str">
        <f t="shared" si="8"/>
        <v>Yes</v>
      </c>
      <c r="I147" s="12" t="s">
        <v>5627</v>
      </c>
    </row>
    <row r="148" spans="1:9" x14ac:dyDescent="0.4">
      <c r="A148" s="12" t="s">
        <v>402</v>
      </c>
      <c r="B148" s="12" t="s">
        <v>403</v>
      </c>
      <c r="C148" s="12" t="s">
        <v>5485</v>
      </c>
      <c r="D148" s="13">
        <v>36.24</v>
      </c>
      <c r="E148" s="20">
        <f t="shared" si="6"/>
        <v>63.76</v>
      </c>
      <c r="F148" s="14">
        <v>2.8</v>
      </c>
      <c r="G148" s="15">
        <f t="shared" si="7"/>
        <v>2.759381898454746</v>
      </c>
      <c r="H148" s="8" t="str">
        <f t="shared" si="8"/>
        <v>Yes</v>
      </c>
      <c r="I148" s="12" t="s">
        <v>5628</v>
      </c>
    </row>
    <row r="149" spans="1:9" x14ac:dyDescent="0.4">
      <c r="A149" s="12" t="s">
        <v>404</v>
      </c>
      <c r="B149" s="12" t="s">
        <v>405</v>
      </c>
      <c r="C149" s="12" t="s">
        <v>5485</v>
      </c>
      <c r="D149" s="13">
        <v>22.56</v>
      </c>
      <c r="E149" s="20">
        <f t="shared" si="6"/>
        <v>77.44</v>
      </c>
      <c r="F149" s="14">
        <v>4.4000000000000004</v>
      </c>
      <c r="G149" s="15">
        <f t="shared" si="7"/>
        <v>4.4326241134751774</v>
      </c>
      <c r="H149" s="8" t="str">
        <f t="shared" si="8"/>
        <v>Yes</v>
      </c>
      <c r="I149" s="12" t="s">
        <v>5629</v>
      </c>
    </row>
    <row r="150" spans="1:9" x14ac:dyDescent="0.4">
      <c r="A150" s="16" t="s">
        <v>410</v>
      </c>
      <c r="B150" s="16" t="s">
        <v>411</v>
      </c>
      <c r="C150" s="16" t="s">
        <v>5485</v>
      </c>
      <c r="D150" s="17">
        <v>100</v>
      </c>
      <c r="E150" s="21">
        <f t="shared" si="6"/>
        <v>0</v>
      </c>
      <c r="F150" s="18">
        <v>1</v>
      </c>
      <c r="G150" s="19">
        <f t="shared" si="7"/>
        <v>1</v>
      </c>
      <c r="H150" s="9" t="str">
        <f t="shared" si="8"/>
        <v>No — 0% funding</v>
      </c>
      <c r="I150" s="16" t="s">
        <v>5630</v>
      </c>
    </row>
    <row r="151" spans="1:9" x14ac:dyDescent="0.4">
      <c r="A151" s="12" t="s">
        <v>412</v>
      </c>
      <c r="B151" s="12" t="s">
        <v>413</v>
      </c>
      <c r="C151" s="12" t="s">
        <v>5485</v>
      </c>
      <c r="D151" s="13">
        <v>31.37</v>
      </c>
      <c r="E151" s="20">
        <f t="shared" si="6"/>
        <v>68.63</v>
      </c>
      <c r="F151" s="14">
        <v>3.2</v>
      </c>
      <c r="G151" s="15">
        <f t="shared" si="7"/>
        <v>3.1877590054191902</v>
      </c>
      <c r="H151" s="8" t="str">
        <f t="shared" si="8"/>
        <v>Yes</v>
      </c>
      <c r="I151" s="12" t="s">
        <v>5631</v>
      </c>
    </row>
    <row r="152" spans="1:9" x14ac:dyDescent="0.4">
      <c r="A152" s="16" t="s">
        <v>414</v>
      </c>
      <c r="B152" s="16" t="s">
        <v>415</v>
      </c>
      <c r="C152" s="16" t="s">
        <v>5485</v>
      </c>
      <c r="D152" s="17">
        <v>100</v>
      </c>
      <c r="E152" s="21">
        <f t="shared" si="6"/>
        <v>0</v>
      </c>
      <c r="F152" s="18">
        <v>1</v>
      </c>
      <c r="G152" s="19">
        <f t="shared" si="7"/>
        <v>1</v>
      </c>
      <c r="H152" s="9" t="str">
        <f t="shared" si="8"/>
        <v>No — 0% funding</v>
      </c>
      <c r="I152" s="16" t="s">
        <v>5632</v>
      </c>
    </row>
    <row r="153" spans="1:9" x14ac:dyDescent="0.4">
      <c r="A153" s="12" t="s">
        <v>416</v>
      </c>
      <c r="B153" s="12" t="s">
        <v>417</v>
      </c>
      <c r="C153" s="12" t="s">
        <v>5485</v>
      </c>
      <c r="D153" s="13">
        <v>31.66</v>
      </c>
      <c r="E153" s="20">
        <f t="shared" si="6"/>
        <v>68.34</v>
      </c>
      <c r="F153" s="14">
        <v>3.2</v>
      </c>
      <c r="G153" s="15">
        <f t="shared" si="7"/>
        <v>3.1585596967782692</v>
      </c>
      <c r="H153" s="8" t="str">
        <f t="shared" si="8"/>
        <v>Yes</v>
      </c>
      <c r="I153" s="12" t="s">
        <v>5633</v>
      </c>
    </row>
    <row r="154" spans="1:9" x14ac:dyDescent="0.4">
      <c r="A154" s="12" t="s">
        <v>418</v>
      </c>
      <c r="B154" s="12" t="s">
        <v>419</v>
      </c>
      <c r="C154" s="12" t="s">
        <v>5485</v>
      </c>
      <c r="D154" s="13">
        <v>38.44</v>
      </c>
      <c r="E154" s="20">
        <f t="shared" si="6"/>
        <v>61.56</v>
      </c>
      <c r="F154" s="14">
        <v>2.6</v>
      </c>
      <c r="G154" s="15">
        <f t="shared" si="7"/>
        <v>2.6014568158168574</v>
      </c>
      <c r="H154" s="8" t="str">
        <f t="shared" si="8"/>
        <v>Yes</v>
      </c>
      <c r="I154" s="12" t="s">
        <v>5634</v>
      </c>
    </row>
    <row r="155" spans="1:9" x14ac:dyDescent="0.4">
      <c r="A155" s="12" t="s">
        <v>422</v>
      </c>
      <c r="B155" s="12" t="s">
        <v>423</v>
      </c>
      <c r="C155" s="12" t="s">
        <v>5485</v>
      </c>
      <c r="D155" s="13">
        <v>37.89</v>
      </c>
      <c r="E155" s="20">
        <f t="shared" si="6"/>
        <v>62.11</v>
      </c>
      <c r="F155" s="14">
        <v>2.6</v>
      </c>
      <c r="G155" s="15">
        <f t="shared" si="7"/>
        <v>2.6392187912377936</v>
      </c>
      <c r="H155" s="8" t="str">
        <f t="shared" si="8"/>
        <v>Yes</v>
      </c>
      <c r="I155" s="12" t="s">
        <v>5635</v>
      </c>
    </row>
    <row r="156" spans="1:9" x14ac:dyDescent="0.4">
      <c r="A156" s="12" t="s">
        <v>424</v>
      </c>
      <c r="B156" s="12" t="s">
        <v>425</v>
      </c>
      <c r="C156" s="12" t="s">
        <v>5485</v>
      </c>
      <c r="D156" s="13">
        <v>37.22</v>
      </c>
      <c r="E156" s="20">
        <f t="shared" si="6"/>
        <v>62.78</v>
      </c>
      <c r="F156" s="14">
        <v>2.7</v>
      </c>
      <c r="G156" s="15">
        <f t="shared" si="7"/>
        <v>2.6867275658248255</v>
      </c>
      <c r="H156" s="8" t="str">
        <f t="shared" si="8"/>
        <v>Yes</v>
      </c>
      <c r="I156" s="12" t="s">
        <v>5636</v>
      </c>
    </row>
    <row r="157" spans="1:9" x14ac:dyDescent="0.4">
      <c r="A157" s="12" t="s">
        <v>3555</v>
      </c>
      <c r="B157" s="12" t="s">
        <v>3556</v>
      </c>
      <c r="C157" s="12" t="s">
        <v>3547</v>
      </c>
      <c r="D157" s="13">
        <v>26.5</v>
      </c>
      <c r="E157" s="20">
        <f t="shared" si="6"/>
        <v>73.5</v>
      </c>
      <c r="F157" s="14">
        <v>3.8</v>
      </c>
      <c r="G157" s="15">
        <f t="shared" si="7"/>
        <v>3.7735849056603774</v>
      </c>
      <c r="H157" s="8" t="str">
        <f t="shared" si="8"/>
        <v>Yes</v>
      </c>
      <c r="I157" s="12" t="s">
        <v>5637</v>
      </c>
    </row>
    <row r="158" spans="1:9" x14ac:dyDescent="0.4">
      <c r="A158" s="12" t="s">
        <v>428</v>
      </c>
      <c r="B158" s="12" t="s">
        <v>429</v>
      </c>
      <c r="C158" s="12" t="s">
        <v>5485</v>
      </c>
      <c r="D158" s="13">
        <v>22.92</v>
      </c>
      <c r="E158" s="20">
        <f t="shared" si="6"/>
        <v>77.08</v>
      </c>
      <c r="F158" s="14">
        <v>4.4000000000000004</v>
      </c>
      <c r="G158" s="15">
        <f t="shared" si="7"/>
        <v>4.3630017452006982</v>
      </c>
      <c r="H158" s="8" t="str">
        <f t="shared" si="8"/>
        <v>Yes</v>
      </c>
      <c r="I158" s="12" t="s">
        <v>5638</v>
      </c>
    </row>
    <row r="159" spans="1:9" x14ac:dyDescent="0.4">
      <c r="A159" s="12" t="s">
        <v>430</v>
      </c>
      <c r="B159" s="12" t="s">
        <v>431</v>
      </c>
      <c r="C159" s="12" t="s">
        <v>3547</v>
      </c>
      <c r="D159" s="13">
        <v>26.5</v>
      </c>
      <c r="E159" s="20">
        <f t="shared" si="6"/>
        <v>73.5</v>
      </c>
      <c r="F159" s="14">
        <v>3.8</v>
      </c>
      <c r="G159" s="15">
        <f t="shared" si="7"/>
        <v>3.7735849056603774</v>
      </c>
      <c r="H159" s="8" t="str">
        <f t="shared" si="8"/>
        <v>Yes</v>
      </c>
      <c r="I159" s="12" t="s">
        <v>5639</v>
      </c>
    </row>
    <row r="160" spans="1:9" x14ac:dyDescent="0.4">
      <c r="A160" s="12" t="s">
        <v>432</v>
      </c>
      <c r="B160" s="12" t="s">
        <v>433</v>
      </c>
      <c r="C160" s="12" t="s">
        <v>3547</v>
      </c>
      <c r="D160" s="13">
        <v>26.5</v>
      </c>
      <c r="E160" s="20">
        <f t="shared" si="6"/>
        <v>73.5</v>
      </c>
      <c r="F160" s="14">
        <v>3.8</v>
      </c>
      <c r="G160" s="15">
        <f t="shared" si="7"/>
        <v>3.7735849056603774</v>
      </c>
      <c r="H160" s="8" t="str">
        <f t="shared" si="8"/>
        <v>Yes</v>
      </c>
      <c r="I160" s="12" t="s">
        <v>5640</v>
      </c>
    </row>
    <row r="161" spans="1:9" x14ac:dyDescent="0.4">
      <c r="A161" s="12" t="s">
        <v>436</v>
      </c>
      <c r="B161" s="12" t="s">
        <v>437</v>
      </c>
      <c r="C161" s="12" t="s">
        <v>3547</v>
      </c>
      <c r="D161" s="13">
        <v>26.5</v>
      </c>
      <c r="E161" s="20">
        <f t="shared" si="6"/>
        <v>73.5</v>
      </c>
      <c r="F161" s="14">
        <v>3.8</v>
      </c>
      <c r="G161" s="15">
        <f t="shared" si="7"/>
        <v>3.7735849056603774</v>
      </c>
      <c r="H161" s="8" t="str">
        <f t="shared" si="8"/>
        <v>Yes</v>
      </c>
      <c r="I161" s="12" t="s">
        <v>5641</v>
      </c>
    </row>
    <row r="162" spans="1:9" x14ac:dyDescent="0.4">
      <c r="A162" s="12" t="s">
        <v>438</v>
      </c>
      <c r="B162" s="12" t="s">
        <v>439</v>
      </c>
      <c r="C162" s="12" t="s">
        <v>3547</v>
      </c>
      <c r="D162" s="13">
        <v>26.5</v>
      </c>
      <c r="E162" s="20">
        <f t="shared" si="6"/>
        <v>73.5</v>
      </c>
      <c r="F162" s="14">
        <v>3.8</v>
      </c>
      <c r="G162" s="15">
        <f t="shared" si="7"/>
        <v>3.7735849056603774</v>
      </c>
      <c r="H162" s="8" t="str">
        <f t="shared" si="8"/>
        <v>Yes</v>
      </c>
      <c r="I162" s="12" t="s">
        <v>5642</v>
      </c>
    </row>
    <row r="163" spans="1:9" x14ac:dyDescent="0.4">
      <c r="A163" s="12" t="s">
        <v>440</v>
      </c>
      <c r="B163" s="12" t="s">
        <v>441</v>
      </c>
      <c r="C163" s="12" t="s">
        <v>5485</v>
      </c>
      <c r="D163" s="13">
        <v>25.03</v>
      </c>
      <c r="E163" s="20">
        <f t="shared" si="6"/>
        <v>74.97</v>
      </c>
      <c r="F163" s="14">
        <v>4</v>
      </c>
      <c r="G163" s="15">
        <f t="shared" si="7"/>
        <v>3.9952057530962843</v>
      </c>
      <c r="H163" s="8" t="str">
        <f t="shared" si="8"/>
        <v>Yes</v>
      </c>
      <c r="I163" s="12" t="s">
        <v>5643</v>
      </c>
    </row>
    <row r="164" spans="1:9" x14ac:dyDescent="0.4">
      <c r="A164" s="12" t="s">
        <v>442</v>
      </c>
      <c r="B164" s="12" t="s">
        <v>443</v>
      </c>
      <c r="C164" s="12" t="s">
        <v>3547</v>
      </c>
      <c r="D164" s="13">
        <v>26.5</v>
      </c>
      <c r="E164" s="20">
        <f t="shared" si="6"/>
        <v>73.5</v>
      </c>
      <c r="F164" s="14">
        <v>3.8</v>
      </c>
      <c r="G164" s="15">
        <f t="shared" si="7"/>
        <v>3.7735849056603774</v>
      </c>
      <c r="H164" s="8" t="str">
        <f t="shared" si="8"/>
        <v>Yes</v>
      </c>
      <c r="I164" s="12" t="s">
        <v>5644</v>
      </c>
    </row>
    <row r="165" spans="1:9" x14ac:dyDescent="0.4">
      <c r="A165" s="16" t="s">
        <v>444</v>
      </c>
      <c r="B165" s="16" t="s">
        <v>445</v>
      </c>
      <c r="C165" s="16" t="s">
        <v>3547</v>
      </c>
      <c r="D165" s="17">
        <v>100</v>
      </c>
      <c r="E165" s="21">
        <f t="shared" si="6"/>
        <v>0</v>
      </c>
      <c r="F165" s="18">
        <v>1</v>
      </c>
      <c r="G165" s="19">
        <f t="shared" si="7"/>
        <v>1</v>
      </c>
      <c r="H165" s="9" t="str">
        <f t="shared" si="8"/>
        <v>No — 0% funding</v>
      </c>
      <c r="I165" s="16" t="s">
        <v>5645</v>
      </c>
    </row>
    <row r="166" spans="1:9" x14ac:dyDescent="0.4">
      <c r="A166" s="12" t="s">
        <v>446</v>
      </c>
      <c r="B166" s="12" t="s">
        <v>447</v>
      </c>
      <c r="C166" s="12" t="s">
        <v>5485</v>
      </c>
      <c r="D166" s="13">
        <v>33.270000000000003</v>
      </c>
      <c r="E166" s="20">
        <f t="shared" si="6"/>
        <v>66.72999999999999</v>
      </c>
      <c r="F166" s="14">
        <v>3</v>
      </c>
      <c r="G166" s="15">
        <f t="shared" si="7"/>
        <v>3.0057108506161705</v>
      </c>
      <c r="H166" s="8" t="str">
        <f t="shared" si="8"/>
        <v>Yes</v>
      </c>
      <c r="I166" s="12" t="s">
        <v>5646</v>
      </c>
    </row>
    <row r="167" spans="1:9" x14ac:dyDescent="0.4">
      <c r="A167" s="12" t="s">
        <v>448</v>
      </c>
      <c r="B167" s="12" t="s">
        <v>449</v>
      </c>
      <c r="C167" s="12" t="s">
        <v>5485</v>
      </c>
      <c r="D167" s="13">
        <v>31.19</v>
      </c>
      <c r="E167" s="20">
        <f t="shared" si="6"/>
        <v>68.81</v>
      </c>
      <c r="F167" s="14">
        <v>3.2</v>
      </c>
      <c r="G167" s="15">
        <f t="shared" si="7"/>
        <v>3.2061558191728117</v>
      </c>
      <c r="H167" s="8" t="str">
        <f t="shared" si="8"/>
        <v>Yes</v>
      </c>
      <c r="I167" s="12" t="s">
        <v>5647</v>
      </c>
    </row>
    <row r="168" spans="1:9" x14ac:dyDescent="0.4">
      <c r="A168" s="12" t="s">
        <v>450</v>
      </c>
      <c r="B168" s="12" t="s">
        <v>451</v>
      </c>
      <c r="C168" s="12" t="s">
        <v>5485</v>
      </c>
      <c r="D168" s="13">
        <v>30.04</v>
      </c>
      <c r="E168" s="20">
        <f t="shared" si="6"/>
        <v>69.960000000000008</v>
      </c>
      <c r="F168" s="14">
        <v>3.3</v>
      </c>
      <c r="G168" s="15">
        <f t="shared" si="7"/>
        <v>3.3288948069241013</v>
      </c>
      <c r="H168" s="8" t="str">
        <f t="shared" si="8"/>
        <v>Yes</v>
      </c>
      <c r="I168" s="12" t="s">
        <v>5648</v>
      </c>
    </row>
    <row r="169" spans="1:9" x14ac:dyDescent="0.4">
      <c r="A169" s="12" t="s">
        <v>452</v>
      </c>
      <c r="B169" s="12" t="s">
        <v>453</v>
      </c>
      <c r="C169" s="12" t="s">
        <v>5485</v>
      </c>
      <c r="D169" s="13">
        <v>28.21</v>
      </c>
      <c r="E169" s="20">
        <f t="shared" si="6"/>
        <v>71.789999999999992</v>
      </c>
      <c r="F169" s="14">
        <v>3.5</v>
      </c>
      <c r="G169" s="15">
        <f t="shared" si="7"/>
        <v>3.5448422545196738</v>
      </c>
      <c r="H169" s="8" t="str">
        <f t="shared" si="8"/>
        <v>Yes</v>
      </c>
      <c r="I169" s="12" t="s">
        <v>5649</v>
      </c>
    </row>
    <row r="170" spans="1:9" x14ac:dyDescent="0.4">
      <c r="A170" s="16" t="s">
        <v>454</v>
      </c>
      <c r="B170" s="16" t="s">
        <v>455</v>
      </c>
      <c r="C170" s="16" t="s">
        <v>3547</v>
      </c>
      <c r="D170" s="17">
        <v>100</v>
      </c>
      <c r="E170" s="21">
        <f t="shared" si="6"/>
        <v>0</v>
      </c>
      <c r="F170" s="18">
        <v>1</v>
      </c>
      <c r="G170" s="19">
        <f t="shared" si="7"/>
        <v>1</v>
      </c>
      <c r="H170" s="9" t="str">
        <f t="shared" si="8"/>
        <v>No — 0% funding</v>
      </c>
      <c r="I170" s="16" t="s">
        <v>5650</v>
      </c>
    </row>
    <row r="171" spans="1:9" x14ac:dyDescent="0.4">
      <c r="A171" s="12" t="s">
        <v>456</v>
      </c>
      <c r="B171" s="12" t="s">
        <v>457</v>
      </c>
      <c r="C171" s="12" t="s">
        <v>5485</v>
      </c>
      <c r="D171" s="13">
        <v>49.89</v>
      </c>
      <c r="E171" s="20">
        <f t="shared" si="6"/>
        <v>50.11</v>
      </c>
      <c r="F171" s="14">
        <v>2</v>
      </c>
      <c r="G171" s="15">
        <f t="shared" si="7"/>
        <v>2.0044097013429543</v>
      </c>
      <c r="H171" s="8" t="str">
        <f t="shared" si="8"/>
        <v>Yes</v>
      </c>
      <c r="I171" s="12" t="s">
        <v>5651</v>
      </c>
    </row>
    <row r="172" spans="1:9" x14ac:dyDescent="0.4">
      <c r="A172" s="16" t="s">
        <v>462</v>
      </c>
      <c r="B172" s="16" t="s">
        <v>463</v>
      </c>
      <c r="C172" s="16" t="s">
        <v>5485</v>
      </c>
      <c r="D172" s="17">
        <v>100</v>
      </c>
      <c r="E172" s="21">
        <f t="shared" si="6"/>
        <v>0</v>
      </c>
      <c r="F172" s="18">
        <v>1</v>
      </c>
      <c r="G172" s="19">
        <f t="shared" si="7"/>
        <v>1</v>
      </c>
      <c r="H172" s="9" t="str">
        <f t="shared" si="8"/>
        <v>No — 0% funding</v>
      </c>
      <c r="I172" s="16" t="s">
        <v>5652</v>
      </c>
    </row>
    <row r="173" spans="1:9" x14ac:dyDescent="0.4">
      <c r="A173" s="12" t="s">
        <v>464</v>
      </c>
      <c r="B173" s="12" t="s">
        <v>465</v>
      </c>
      <c r="C173" s="12" t="s">
        <v>5485</v>
      </c>
      <c r="D173" s="13">
        <v>31.53</v>
      </c>
      <c r="E173" s="20">
        <f t="shared" si="6"/>
        <v>68.47</v>
      </c>
      <c r="F173" s="14">
        <v>3.2</v>
      </c>
      <c r="G173" s="15">
        <f t="shared" si="7"/>
        <v>3.1715826197272436</v>
      </c>
      <c r="H173" s="8" t="str">
        <f t="shared" si="8"/>
        <v>Yes</v>
      </c>
      <c r="I173" s="12" t="s">
        <v>5653</v>
      </c>
    </row>
    <row r="174" spans="1:9" x14ac:dyDescent="0.4">
      <c r="A174" s="12" t="s">
        <v>466</v>
      </c>
      <c r="B174" s="12" t="s">
        <v>467</v>
      </c>
      <c r="C174" s="12" t="s">
        <v>5485</v>
      </c>
      <c r="D174" s="13">
        <v>35.08</v>
      </c>
      <c r="E174" s="20">
        <f t="shared" si="6"/>
        <v>64.92</v>
      </c>
      <c r="F174" s="14">
        <v>2.9</v>
      </c>
      <c r="G174" s="15">
        <f t="shared" si="7"/>
        <v>2.8506271379703536</v>
      </c>
      <c r="H174" s="8" t="str">
        <f t="shared" si="8"/>
        <v>Yes</v>
      </c>
      <c r="I174" s="12" t="s">
        <v>5654</v>
      </c>
    </row>
    <row r="175" spans="1:9" x14ac:dyDescent="0.4">
      <c r="A175" s="12" t="s">
        <v>468</v>
      </c>
      <c r="B175" s="12" t="s">
        <v>469</v>
      </c>
      <c r="C175" s="12" t="s">
        <v>5485</v>
      </c>
      <c r="D175" s="13">
        <v>27.16</v>
      </c>
      <c r="E175" s="20">
        <f t="shared" si="6"/>
        <v>72.84</v>
      </c>
      <c r="F175" s="14">
        <v>3.7</v>
      </c>
      <c r="G175" s="15">
        <f t="shared" si="7"/>
        <v>3.6818851251840941</v>
      </c>
      <c r="H175" s="8" t="str">
        <f t="shared" si="8"/>
        <v>Yes</v>
      </c>
      <c r="I175" s="12" t="s">
        <v>5655</v>
      </c>
    </row>
    <row r="176" spans="1:9" x14ac:dyDescent="0.4">
      <c r="A176" s="12" t="s">
        <v>470</v>
      </c>
      <c r="B176" s="12" t="s">
        <v>471</v>
      </c>
      <c r="C176" s="12" t="s">
        <v>5485</v>
      </c>
      <c r="D176" s="13">
        <v>37.04</v>
      </c>
      <c r="E176" s="20">
        <f t="shared" si="6"/>
        <v>62.96</v>
      </c>
      <c r="F176" s="14">
        <v>2.7</v>
      </c>
      <c r="G176" s="15">
        <f t="shared" si="7"/>
        <v>2.6997840172786178</v>
      </c>
      <c r="H176" s="8" t="str">
        <f t="shared" si="8"/>
        <v>Yes</v>
      </c>
      <c r="I176" s="12" t="s">
        <v>5656</v>
      </c>
    </row>
    <row r="177" spans="1:9" x14ac:dyDescent="0.4">
      <c r="A177" s="12" t="s">
        <v>472</v>
      </c>
      <c r="B177" s="12" t="s">
        <v>473</v>
      </c>
      <c r="C177" s="12" t="s">
        <v>5485</v>
      </c>
      <c r="D177" s="13">
        <v>21.91</v>
      </c>
      <c r="E177" s="20">
        <f t="shared" si="6"/>
        <v>78.09</v>
      </c>
      <c r="F177" s="14">
        <v>4.5999999999999996</v>
      </c>
      <c r="G177" s="15">
        <f t="shared" si="7"/>
        <v>4.5641259698767689</v>
      </c>
      <c r="H177" s="8" t="str">
        <f t="shared" si="8"/>
        <v>Yes</v>
      </c>
      <c r="I177" s="12" t="s">
        <v>5657</v>
      </c>
    </row>
    <row r="178" spans="1:9" x14ac:dyDescent="0.4">
      <c r="A178" s="12" t="s">
        <v>474</v>
      </c>
      <c r="B178" s="12" t="s">
        <v>475</v>
      </c>
      <c r="C178" s="12" t="s">
        <v>5485</v>
      </c>
      <c r="D178" s="13">
        <v>31.47</v>
      </c>
      <c r="E178" s="20">
        <f t="shared" si="6"/>
        <v>68.53</v>
      </c>
      <c r="F178" s="14">
        <v>3.2</v>
      </c>
      <c r="G178" s="15">
        <f t="shared" si="7"/>
        <v>3.1776294884016525</v>
      </c>
      <c r="H178" s="8" t="str">
        <f t="shared" si="8"/>
        <v>Yes</v>
      </c>
      <c r="I178" s="12" t="s">
        <v>5658</v>
      </c>
    </row>
    <row r="179" spans="1:9" x14ac:dyDescent="0.4">
      <c r="A179" s="12" t="s">
        <v>476</v>
      </c>
      <c r="B179" s="12" t="s">
        <v>477</v>
      </c>
      <c r="C179" s="12" t="s">
        <v>5485</v>
      </c>
      <c r="D179" s="13">
        <v>35.22</v>
      </c>
      <c r="E179" s="20">
        <f t="shared" si="6"/>
        <v>64.78</v>
      </c>
      <c r="F179" s="14">
        <v>2.8</v>
      </c>
      <c r="G179" s="15">
        <f t="shared" si="7"/>
        <v>2.8392958546280522</v>
      </c>
      <c r="H179" s="8" t="str">
        <f t="shared" si="8"/>
        <v>Yes</v>
      </c>
      <c r="I179" s="12" t="s">
        <v>5659</v>
      </c>
    </row>
    <row r="180" spans="1:9" x14ac:dyDescent="0.4">
      <c r="A180" s="12" t="s">
        <v>478</v>
      </c>
      <c r="B180" s="12" t="s">
        <v>479</v>
      </c>
      <c r="C180" s="12" t="s">
        <v>5485</v>
      </c>
      <c r="D180" s="13">
        <v>33.89</v>
      </c>
      <c r="E180" s="20">
        <f t="shared" si="6"/>
        <v>66.11</v>
      </c>
      <c r="F180" s="14">
        <v>3</v>
      </c>
      <c r="G180" s="15">
        <f t="shared" si="7"/>
        <v>2.9507229271171438</v>
      </c>
      <c r="H180" s="8" t="str">
        <f t="shared" si="8"/>
        <v>Yes</v>
      </c>
      <c r="I180" s="12" t="s">
        <v>5660</v>
      </c>
    </row>
    <row r="181" spans="1:9" x14ac:dyDescent="0.4">
      <c r="A181" s="12" t="s">
        <v>480</v>
      </c>
      <c r="B181" s="12" t="s">
        <v>481</v>
      </c>
      <c r="C181" s="12" t="s">
        <v>5485</v>
      </c>
      <c r="D181" s="13">
        <v>29.01</v>
      </c>
      <c r="E181" s="20">
        <f t="shared" si="6"/>
        <v>70.989999999999995</v>
      </c>
      <c r="F181" s="14">
        <v>3.4</v>
      </c>
      <c r="G181" s="15">
        <f t="shared" si="7"/>
        <v>3.4470872113064459</v>
      </c>
      <c r="H181" s="8" t="str">
        <f t="shared" si="8"/>
        <v>Yes</v>
      </c>
      <c r="I181" s="12" t="s">
        <v>5661</v>
      </c>
    </row>
    <row r="182" spans="1:9" x14ac:dyDescent="0.4">
      <c r="A182" s="12" t="s">
        <v>484</v>
      </c>
      <c r="B182" s="12" t="s">
        <v>485</v>
      </c>
      <c r="C182" s="12" t="s">
        <v>5485</v>
      </c>
      <c r="D182" s="13">
        <v>37.53</v>
      </c>
      <c r="E182" s="20">
        <f t="shared" si="6"/>
        <v>62.47</v>
      </c>
      <c r="F182" s="14">
        <v>2.7</v>
      </c>
      <c r="G182" s="15">
        <f t="shared" si="7"/>
        <v>2.664535038635758</v>
      </c>
      <c r="H182" s="8" t="str">
        <f t="shared" si="8"/>
        <v>Yes</v>
      </c>
      <c r="I182" s="12" t="s">
        <v>5662</v>
      </c>
    </row>
    <row r="183" spans="1:9" x14ac:dyDescent="0.4">
      <c r="A183" s="12" t="s">
        <v>486</v>
      </c>
      <c r="B183" s="12" t="s">
        <v>487</v>
      </c>
      <c r="C183" s="12" t="s">
        <v>5485</v>
      </c>
      <c r="D183" s="13">
        <v>34.159999999999997</v>
      </c>
      <c r="E183" s="20">
        <f t="shared" si="6"/>
        <v>65.84</v>
      </c>
      <c r="F183" s="14">
        <v>2.9</v>
      </c>
      <c r="G183" s="15">
        <f t="shared" si="7"/>
        <v>2.9274004683840751</v>
      </c>
      <c r="H183" s="8" t="str">
        <f t="shared" si="8"/>
        <v>Yes</v>
      </c>
      <c r="I183" s="12" t="s">
        <v>5663</v>
      </c>
    </row>
    <row r="184" spans="1:9" x14ac:dyDescent="0.4">
      <c r="A184" s="12" t="s">
        <v>488</v>
      </c>
      <c r="B184" s="12" t="s">
        <v>489</v>
      </c>
      <c r="C184" s="12" t="s">
        <v>3547</v>
      </c>
      <c r="D184" s="13">
        <v>26.5</v>
      </c>
      <c r="E184" s="20">
        <f t="shared" si="6"/>
        <v>73.5</v>
      </c>
      <c r="F184" s="14">
        <v>3.8</v>
      </c>
      <c r="G184" s="15">
        <f t="shared" si="7"/>
        <v>3.7735849056603774</v>
      </c>
      <c r="H184" s="8" t="str">
        <f t="shared" si="8"/>
        <v>Yes</v>
      </c>
      <c r="I184" s="12" t="s">
        <v>5664</v>
      </c>
    </row>
    <row r="185" spans="1:9" x14ac:dyDescent="0.4">
      <c r="A185" s="12" t="s">
        <v>490</v>
      </c>
      <c r="B185" s="12" t="s">
        <v>491</v>
      </c>
      <c r="C185" s="12" t="s">
        <v>5485</v>
      </c>
      <c r="D185" s="13">
        <v>37.74</v>
      </c>
      <c r="E185" s="20">
        <f t="shared" si="6"/>
        <v>62.26</v>
      </c>
      <c r="F185" s="14">
        <v>2.6</v>
      </c>
      <c r="G185" s="15">
        <f t="shared" si="7"/>
        <v>2.6497085320614731</v>
      </c>
      <c r="H185" s="8" t="str">
        <f t="shared" si="8"/>
        <v>Yes</v>
      </c>
      <c r="I185" s="12" t="s">
        <v>5665</v>
      </c>
    </row>
    <row r="186" spans="1:9" x14ac:dyDescent="0.4">
      <c r="A186" s="12" t="s">
        <v>492</v>
      </c>
      <c r="B186" s="12" t="s">
        <v>493</v>
      </c>
      <c r="C186" s="12" t="s">
        <v>5485</v>
      </c>
      <c r="D186" s="13">
        <v>36.03</v>
      </c>
      <c r="E186" s="20">
        <f t="shared" si="6"/>
        <v>63.97</v>
      </c>
      <c r="F186" s="14">
        <v>2.8</v>
      </c>
      <c r="G186" s="15">
        <f t="shared" si="7"/>
        <v>2.7754648903691366</v>
      </c>
      <c r="H186" s="8" t="str">
        <f t="shared" si="8"/>
        <v>Yes</v>
      </c>
      <c r="I186" s="12" t="s">
        <v>5666</v>
      </c>
    </row>
    <row r="187" spans="1:9" x14ac:dyDescent="0.4">
      <c r="A187" s="12" t="s">
        <v>494</v>
      </c>
      <c r="B187" s="12" t="s">
        <v>495</v>
      </c>
      <c r="C187" s="12" t="s">
        <v>5485</v>
      </c>
      <c r="D187" s="13">
        <v>30.94</v>
      </c>
      <c r="E187" s="20">
        <f t="shared" si="6"/>
        <v>69.06</v>
      </c>
      <c r="F187" s="14">
        <v>3.2</v>
      </c>
      <c r="G187" s="15">
        <f t="shared" si="7"/>
        <v>3.2320620555914674</v>
      </c>
      <c r="H187" s="8" t="str">
        <f t="shared" si="8"/>
        <v>Yes</v>
      </c>
      <c r="I187" s="12" t="s">
        <v>5667</v>
      </c>
    </row>
    <row r="188" spans="1:9" x14ac:dyDescent="0.4">
      <c r="A188" s="12" t="s">
        <v>496</v>
      </c>
      <c r="B188" s="12" t="s">
        <v>497</v>
      </c>
      <c r="C188" s="12" t="s">
        <v>5485</v>
      </c>
      <c r="D188" s="13">
        <v>22.87</v>
      </c>
      <c r="E188" s="20">
        <f t="shared" si="6"/>
        <v>77.13</v>
      </c>
      <c r="F188" s="14">
        <v>4.4000000000000004</v>
      </c>
      <c r="G188" s="15">
        <f t="shared" si="7"/>
        <v>4.3725404459991255</v>
      </c>
      <c r="H188" s="8" t="str">
        <f t="shared" si="8"/>
        <v>Yes</v>
      </c>
      <c r="I188" s="12" t="s">
        <v>5668</v>
      </c>
    </row>
    <row r="189" spans="1:9" x14ac:dyDescent="0.4">
      <c r="A189" s="12" t="s">
        <v>500</v>
      </c>
      <c r="B189" s="12" t="s">
        <v>501</v>
      </c>
      <c r="C189" s="12" t="s">
        <v>5485</v>
      </c>
      <c r="D189" s="13">
        <v>42.39</v>
      </c>
      <c r="E189" s="20">
        <f t="shared" si="6"/>
        <v>57.61</v>
      </c>
      <c r="F189" s="14">
        <v>2.4</v>
      </c>
      <c r="G189" s="15">
        <f t="shared" si="7"/>
        <v>2.3590469450342062</v>
      </c>
      <c r="H189" s="8" t="str">
        <f t="shared" si="8"/>
        <v>Yes</v>
      </c>
      <c r="I189" s="12" t="s">
        <v>5669</v>
      </c>
    </row>
    <row r="190" spans="1:9" x14ac:dyDescent="0.4">
      <c r="A190" s="12" t="s">
        <v>502</v>
      </c>
      <c r="B190" s="12" t="s">
        <v>503</v>
      </c>
      <c r="C190" s="12" t="s">
        <v>5485</v>
      </c>
      <c r="D190" s="13">
        <v>49.37</v>
      </c>
      <c r="E190" s="20">
        <f t="shared" si="6"/>
        <v>50.63</v>
      </c>
      <c r="F190" s="14">
        <v>2</v>
      </c>
      <c r="G190" s="15">
        <f t="shared" si="7"/>
        <v>2.0255215718047399</v>
      </c>
      <c r="H190" s="8" t="str">
        <f t="shared" si="8"/>
        <v>Yes</v>
      </c>
      <c r="I190" s="12" t="s">
        <v>5670</v>
      </c>
    </row>
    <row r="191" spans="1:9" x14ac:dyDescent="0.4">
      <c r="A191" s="12" t="s">
        <v>504</v>
      </c>
      <c r="B191" s="12" t="s">
        <v>505</v>
      </c>
      <c r="C191" s="12" t="s">
        <v>5485</v>
      </c>
      <c r="D191" s="13">
        <v>20</v>
      </c>
      <c r="E191" s="20">
        <f t="shared" si="6"/>
        <v>80</v>
      </c>
      <c r="F191" s="14">
        <v>5</v>
      </c>
      <c r="G191" s="15">
        <f t="shared" si="7"/>
        <v>5</v>
      </c>
      <c r="H191" s="8" t="str">
        <f t="shared" si="8"/>
        <v>Yes</v>
      </c>
      <c r="I191" s="12" t="s">
        <v>5671</v>
      </c>
    </row>
    <row r="192" spans="1:9" x14ac:dyDescent="0.4">
      <c r="A192" s="12" t="s">
        <v>506</v>
      </c>
      <c r="B192" s="12" t="s">
        <v>507</v>
      </c>
      <c r="C192" s="12" t="s">
        <v>5485</v>
      </c>
      <c r="D192" s="13">
        <v>30.3</v>
      </c>
      <c r="E192" s="20">
        <f t="shared" si="6"/>
        <v>69.7</v>
      </c>
      <c r="F192" s="14">
        <v>3.3</v>
      </c>
      <c r="G192" s="15">
        <f t="shared" si="7"/>
        <v>3.3003300330033003</v>
      </c>
      <c r="H192" s="8" t="str">
        <f t="shared" si="8"/>
        <v>Yes</v>
      </c>
      <c r="I192" s="12" t="s">
        <v>5672</v>
      </c>
    </row>
    <row r="193" spans="1:9" x14ac:dyDescent="0.4">
      <c r="A193" s="12" t="s">
        <v>508</v>
      </c>
      <c r="B193" s="12" t="s">
        <v>509</v>
      </c>
      <c r="C193" s="12" t="s">
        <v>5485</v>
      </c>
      <c r="D193" s="13">
        <v>26.79</v>
      </c>
      <c r="E193" s="20">
        <f t="shared" si="6"/>
        <v>73.210000000000008</v>
      </c>
      <c r="F193" s="14">
        <v>3.7</v>
      </c>
      <c r="G193" s="15">
        <f t="shared" si="7"/>
        <v>3.7327360955580442</v>
      </c>
      <c r="H193" s="8" t="str">
        <f t="shared" si="8"/>
        <v>Yes</v>
      </c>
      <c r="I193" s="12" t="s">
        <v>508</v>
      </c>
    </row>
    <row r="194" spans="1:9" x14ac:dyDescent="0.4">
      <c r="A194" s="12" t="s">
        <v>512</v>
      </c>
      <c r="B194" s="12" t="s">
        <v>513</v>
      </c>
      <c r="C194" s="12" t="s">
        <v>5485</v>
      </c>
      <c r="D194" s="13">
        <v>28.34</v>
      </c>
      <c r="E194" s="20">
        <f t="shared" si="6"/>
        <v>71.66</v>
      </c>
      <c r="F194" s="14">
        <v>3.5</v>
      </c>
      <c r="G194" s="15">
        <f t="shared" si="7"/>
        <v>3.5285815102328866</v>
      </c>
      <c r="H194" s="8" t="str">
        <f t="shared" si="8"/>
        <v>Yes</v>
      </c>
      <c r="I194" s="12" t="s">
        <v>5673</v>
      </c>
    </row>
    <row r="195" spans="1:9" x14ac:dyDescent="0.4">
      <c r="A195" s="12" t="s">
        <v>514</v>
      </c>
      <c r="B195" s="12" t="s">
        <v>515</v>
      </c>
      <c r="C195" s="12" t="s">
        <v>5485</v>
      </c>
      <c r="D195" s="13">
        <v>22.36</v>
      </c>
      <c r="E195" s="20">
        <f t="shared" si="6"/>
        <v>77.64</v>
      </c>
      <c r="F195" s="14">
        <v>4.5</v>
      </c>
      <c r="G195" s="15">
        <f t="shared" si="7"/>
        <v>4.4722719141323797</v>
      </c>
      <c r="H195" s="8" t="str">
        <f t="shared" si="8"/>
        <v>Yes</v>
      </c>
      <c r="I195" s="12" t="s">
        <v>5674</v>
      </c>
    </row>
    <row r="196" spans="1:9" x14ac:dyDescent="0.4">
      <c r="A196" s="12" t="s">
        <v>516</v>
      </c>
      <c r="B196" s="12" t="s">
        <v>517</v>
      </c>
      <c r="C196" s="12" t="s">
        <v>5485</v>
      </c>
      <c r="D196" s="13">
        <v>38.08</v>
      </c>
      <c r="E196" s="20">
        <f t="shared" si="6"/>
        <v>61.92</v>
      </c>
      <c r="F196" s="14">
        <v>2.6</v>
      </c>
      <c r="G196" s="15">
        <f t="shared" si="7"/>
        <v>2.6260504201680672</v>
      </c>
      <c r="H196" s="8" t="str">
        <f t="shared" si="8"/>
        <v>Yes</v>
      </c>
      <c r="I196" s="12" t="s">
        <v>5675</v>
      </c>
    </row>
    <row r="197" spans="1:9" x14ac:dyDescent="0.4">
      <c r="A197" s="12" t="s">
        <v>520</v>
      </c>
      <c r="B197" s="12" t="s">
        <v>521</v>
      </c>
      <c r="C197" s="12" t="s">
        <v>5485</v>
      </c>
      <c r="D197" s="13">
        <v>35.979999999999997</v>
      </c>
      <c r="E197" s="20">
        <f t="shared" si="6"/>
        <v>64.02000000000001</v>
      </c>
      <c r="F197" s="14">
        <v>2.8</v>
      </c>
      <c r="G197" s="15">
        <f t="shared" si="7"/>
        <v>2.7793218454697057</v>
      </c>
      <c r="H197" s="8" t="str">
        <f t="shared" si="8"/>
        <v>Yes</v>
      </c>
      <c r="I197" s="12" t="s">
        <v>5676</v>
      </c>
    </row>
    <row r="198" spans="1:9" x14ac:dyDescent="0.4">
      <c r="A198" s="12" t="s">
        <v>526</v>
      </c>
      <c r="B198" s="12" t="s">
        <v>527</v>
      </c>
      <c r="C198" s="12" t="s">
        <v>5485</v>
      </c>
      <c r="D198" s="13">
        <v>36.94</v>
      </c>
      <c r="E198" s="20">
        <f t="shared" ref="E198:E261" si="9">100-D198</f>
        <v>63.06</v>
      </c>
      <c r="F198" s="14">
        <v>2.7</v>
      </c>
      <c r="G198" s="15">
        <f t="shared" ref="G198:G261" si="10">IFERROR(100/D198,"")</f>
        <v>2.7070925825663239</v>
      </c>
      <c r="H198" s="8" t="str">
        <f t="shared" ref="H198:H261" si="11">IF(E198&gt;0,"Yes","No — 0% funding")</f>
        <v>Yes</v>
      </c>
      <c r="I198" s="12" t="s">
        <v>5677</v>
      </c>
    </row>
    <row r="199" spans="1:9" x14ac:dyDescent="0.4">
      <c r="A199" s="12" t="s">
        <v>528</v>
      </c>
      <c r="B199" s="12" t="s">
        <v>529</v>
      </c>
      <c r="C199" s="12" t="s">
        <v>5485</v>
      </c>
      <c r="D199" s="13">
        <v>35.450000000000003</v>
      </c>
      <c r="E199" s="20">
        <f t="shared" si="9"/>
        <v>64.55</v>
      </c>
      <c r="F199" s="14">
        <v>2.8</v>
      </c>
      <c r="G199" s="15">
        <f t="shared" si="10"/>
        <v>2.8208744710860363</v>
      </c>
      <c r="H199" s="8" t="str">
        <f t="shared" si="11"/>
        <v>Yes</v>
      </c>
      <c r="I199" s="12" t="s">
        <v>5678</v>
      </c>
    </row>
    <row r="200" spans="1:9" x14ac:dyDescent="0.4">
      <c r="A200" s="12" t="s">
        <v>530</v>
      </c>
      <c r="B200" s="12" t="s">
        <v>531</v>
      </c>
      <c r="C200" s="12" t="s">
        <v>5485</v>
      </c>
      <c r="D200" s="13">
        <v>29.41</v>
      </c>
      <c r="E200" s="20">
        <f t="shared" si="9"/>
        <v>70.59</v>
      </c>
      <c r="F200" s="14">
        <v>3.4</v>
      </c>
      <c r="G200" s="15">
        <f t="shared" si="10"/>
        <v>3.4002040122407342</v>
      </c>
      <c r="H200" s="8" t="str">
        <f t="shared" si="11"/>
        <v>Yes</v>
      </c>
      <c r="I200" s="12" t="s">
        <v>5679</v>
      </c>
    </row>
    <row r="201" spans="1:9" x14ac:dyDescent="0.4">
      <c r="A201" s="12" t="s">
        <v>532</v>
      </c>
      <c r="B201" s="12" t="s">
        <v>533</v>
      </c>
      <c r="C201" s="12" t="s">
        <v>5485</v>
      </c>
      <c r="D201" s="13">
        <v>38.159999999999997</v>
      </c>
      <c r="E201" s="20">
        <f t="shared" si="9"/>
        <v>61.84</v>
      </c>
      <c r="F201" s="14">
        <v>2.6</v>
      </c>
      <c r="G201" s="15">
        <f t="shared" si="10"/>
        <v>2.6205450733752622</v>
      </c>
      <c r="H201" s="8" t="str">
        <f t="shared" si="11"/>
        <v>Yes</v>
      </c>
      <c r="I201" s="12" t="s">
        <v>5680</v>
      </c>
    </row>
    <row r="202" spans="1:9" x14ac:dyDescent="0.4">
      <c r="A202" s="12" t="s">
        <v>534</v>
      </c>
      <c r="B202" s="12" t="s">
        <v>535</v>
      </c>
      <c r="C202" s="12" t="s">
        <v>5485</v>
      </c>
      <c r="D202" s="13">
        <v>34.19</v>
      </c>
      <c r="E202" s="20">
        <f t="shared" si="9"/>
        <v>65.81</v>
      </c>
      <c r="F202" s="14">
        <v>2.9</v>
      </c>
      <c r="G202" s="15">
        <f t="shared" si="10"/>
        <v>2.9248318221702254</v>
      </c>
      <c r="H202" s="8" t="str">
        <f t="shared" si="11"/>
        <v>Yes</v>
      </c>
      <c r="I202" s="12" t="s">
        <v>5681</v>
      </c>
    </row>
    <row r="203" spans="1:9" x14ac:dyDescent="0.4">
      <c r="A203" s="12" t="s">
        <v>536</v>
      </c>
      <c r="B203" s="12" t="s">
        <v>537</v>
      </c>
      <c r="C203" s="12" t="s">
        <v>5485</v>
      </c>
      <c r="D203" s="13">
        <v>37.89</v>
      </c>
      <c r="E203" s="20">
        <f t="shared" si="9"/>
        <v>62.11</v>
      </c>
      <c r="F203" s="14">
        <v>2.6</v>
      </c>
      <c r="G203" s="15">
        <f t="shared" si="10"/>
        <v>2.6392187912377936</v>
      </c>
      <c r="H203" s="8" t="str">
        <f t="shared" si="11"/>
        <v>Yes</v>
      </c>
      <c r="I203" s="12" t="s">
        <v>5682</v>
      </c>
    </row>
    <row r="204" spans="1:9" x14ac:dyDescent="0.4">
      <c r="A204" s="16" t="s">
        <v>538</v>
      </c>
      <c r="B204" s="16" t="s">
        <v>539</v>
      </c>
      <c r="C204" s="16" t="s">
        <v>5485</v>
      </c>
      <c r="D204" s="17">
        <v>100</v>
      </c>
      <c r="E204" s="21">
        <f t="shared" si="9"/>
        <v>0</v>
      </c>
      <c r="F204" s="18">
        <v>1</v>
      </c>
      <c r="G204" s="19">
        <f t="shared" si="10"/>
        <v>1</v>
      </c>
      <c r="H204" s="9" t="str">
        <f t="shared" si="11"/>
        <v>No — 0% funding</v>
      </c>
      <c r="I204" s="16" t="s">
        <v>5683</v>
      </c>
    </row>
    <row r="205" spans="1:9" x14ac:dyDescent="0.4">
      <c r="A205" s="12" t="s">
        <v>544</v>
      </c>
      <c r="B205" s="12" t="s">
        <v>545</v>
      </c>
      <c r="C205" s="12" t="s">
        <v>5485</v>
      </c>
      <c r="D205" s="13">
        <v>35.14</v>
      </c>
      <c r="E205" s="20">
        <f t="shared" si="9"/>
        <v>64.86</v>
      </c>
      <c r="F205" s="14">
        <v>2.8</v>
      </c>
      <c r="G205" s="15">
        <f t="shared" si="10"/>
        <v>2.8457598178713717</v>
      </c>
      <c r="H205" s="8" t="str">
        <f t="shared" si="11"/>
        <v>Yes</v>
      </c>
      <c r="I205" s="12" t="s">
        <v>5684</v>
      </c>
    </row>
    <row r="206" spans="1:9" x14ac:dyDescent="0.4">
      <c r="A206" s="12" t="s">
        <v>548</v>
      </c>
      <c r="B206" s="12" t="s">
        <v>549</v>
      </c>
      <c r="C206" s="12" t="s">
        <v>5485</v>
      </c>
      <c r="D206" s="13">
        <v>33.24</v>
      </c>
      <c r="E206" s="20">
        <f t="shared" si="9"/>
        <v>66.759999999999991</v>
      </c>
      <c r="F206" s="14">
        <v>3</v>
      </c>
      <c r="G206" s="15">
        <f t="shared" si="10"/>
        <v>3.0084235860409145</v>
      </c>
      <c r="H206" s="8" t="str">
        <f t="shared" si="11"/>
        <v>Yes</v>
      </c>
      <c r="I206" s="12" t="s">
        <v>5685</v>
      </c>
    </row>
    <row r="207" spans="1:9" x14ac:dyDescent="0.4">
      <c r="A207" s="12" t="s">
        <v>550</v>
      </c>
      <c r="B207" s="12" t="s">
        <v>551</v>
      </c>
      <c r="C207" s="12" t="s">
        <v>5485</v>
      </c>
      <c r="D207" s="13">
        <v>35.19</v>
      </c>
      <c r="E207" s="20">
        <f t="shared" si="9"/>
        <v>64.81</v>
      </c>
      <c r="F207" s="14">
        <v>2.8</v>
      </c>
      <c r="G207" s="15">
        <f t="shared" si="10"/>
        <v>2.841716396703609</v>
      </c>
      <c r="H207" s="8" t="str">
        <f t="shared" si="11"/>
        <v>Yes</v>
      </c>
      <c r="I207" s="12" t="s">
        <v>5686</v>
      </c>
    </row>
    <row r="208" spans="1:9" x14ac:dyDescent="0.4">
      <c r="A208" s="12" t="s">
        <v>552</v>
      </c>
      <c r="B208" s="12" t="s">
        <v>553</v>
      </c>
      <c r="C208" s="12" t="s">
        <v>5485</v>
      </c>
      <c r="D208" s="13">
        <v>35.67</v>
      </c>
      <c r="E208" s="20">
        <f t="shared" si="9"/>
        <v>64.33</v>
      </c>
      <c r="F208" s="14">
        <v>2.8</v>
      </c>
      <c r="G208" s="15">
        <f t="shared" si="10"/>
        <v>2.8034763106251752</v>
      </c>
      <c r="H208" s="8" t="str">
        <f t="shared" si="11"/>
        <v>Yes</v>
      </c>
      <c r="I208" s="12" t="s">
        <v>5687</v>
      </c>
    </row>
    <row r="209" spans="1:9" x14ac:dyDescent="0.4">
      <c r="A209" s="12" t="s">
        <v>554</v>
      </c>
      <c r="B209" s="12" t="s">
        <v>555</v>
      </c>
      <c r="C209" s="12" t="s">
        <v>5485</v>
      </c>
      <c r="D209" s="13">
        <v>35.159999999999997</v>
      </c>
      <c r="E209" s="20">
        <f t="shared" si="9"/>
        <v>64.84</v>
      </c>
      <c r="F209" s="14">
        <v>2.8</v>
      </c>
      <c r="G209" s="15">
        <f t="shared" si="10"/>
        <v>2.8441410693970424</v>
      </c>
      <c r="H209" s="8" t="str">
        <f t="shared" si="11"/>
        <v>Yes</v>
      </c>
      <c r="I209" s="12" t="s">
        <v>5688</v>
      </c>
    </row>
    <row r="210" spans="1:9" x14ac:dyDescent="0.4">
      <c r="A210" s="12" t="s">
        <v>556</v>
      </c>
      <c r="B210" s="12" t="s">
        <v>557</v>
      </c>
      <c r="C210" s="12" t="s">
        <v>5485</v>
      </c>
      <c r="D210" s="13">
        <v>22.18</v>
      </c>
      <c r="E210" s="20">
        <f t="shared" si="9"/>
        <v>77.819999999999993</v>
      </c>
      <c r="F210" s="14">
        <v>4.5</v>
      </c>
      <c r="G210" s="15">
        <f t="shared" si="10"/>
        <v>4.508566275924256</v>
      </c>
      <c r="H210" s="8" t="str">
        <f t="shared" si="11"/>
        <v>Yes</v>
      </c>
      <c r="I210" s="12" t="s">
        <v>5689</v>
      </c>
    </row>
    <row r="211" spans="1:9" x14ac:dyDescent="0.4">
      <c r="A211" s="12" t="s">
        <v>558</v>
      </c>
      <c r="B211" s="12" t="s">
        <v>559</v>
      </c>
      <c r="C211" s="12" t="s">
        <v>5485</v>
      </c>
      <c r="D211" s="13">
        <v>23.16</v>
      </c>
      <c r="E211" s="20">
        <f t="shared" si="9"/>
        <v>76.84</v>
      </c>
      <c r="F211" s="14">
        <v>4.3</v>
      </c>
      <c r="G211" s="15">
        <f t="shared" si="10"/>
        <v>4.3177892918825558</v>
      </c>
      <c r="H211" s="8" t="str">
        <f t="shared" si="11"/>
        <v>Yes</v>
      </c>
      <c r="I211" s="12" t="s">
        <v>5690</v>
      </c>
    </row>
    <row r="212" spans="1:9" x14ac:dyDescent="0.4">
      <c r="A212" s="12" t="s">
        <v>560</v>
      </c>
      <c r="B212" s="12" t="s">
        <v>561</v>
      </c>
      <c r="C212" s="12" t="s">
        <v>5485</v>
      </c>
      <c r="D212" s="13">
        <v>32.4</v>
      </c>
      <c r="E212" s="20">
        <f t="shared" si="9"/>
        <v>67.599999999999994</v>
      </c>
      <c r="F212" s="14">
        <v>3.1</v>
      </c>
      <c r="G212" s="15">
        <f t="shared" si="10"/>
        <v>3.0864197530864197</v>
      </c>
      <c r="H212" s="8" t="str">
        <f t="shared" si="11"/>
        <v>Yes</v>
      </c>
      <c r="I212" s="12" t="s">
        <v>5691</v>
      </c>
    </row>
    <row r="213" spans="1:9" x14ac:dyDescent="0.4">
      <c r="A213" s="12" t="s">
        <v>564</v>
      </c>
      <c r="B213" s="12" t="s">
        <v>565</v>
      </c>
      <c r="C213" s="12" t="s">
        <v>5485</v>
      </c>
      <c r="D213" s="13">
        <v>20</v>
      </c>
      <c r="E213" s="20">
        <f t="shared" si="9"/>
        <v>80</v>
      </c>
      <c r="F213" s="14">
        <v>5</v>
      </c>
      <c r="G213" s="15">
        <f t="shared" si="10"/>
        <v>5</v>
      </c>
      <c r="H213" s="8" t="str">
        <f t="shared" si="11"/>
        <v>Yes</v>
      </c>
      <c r="I213" s="12" t="s">
        <v>5692</v>
      </c>
    </row>
    <row r="214" spans="1:9" x14ac:dyDescent="0.4">
      <c r="A214" s="12" t="s">
        <v>566</v>
      </c>
      <c r="B214" s="12" t="s">
        <v>567</v>
      </c>
      <c r="C214" s="12" t="s">
        <v>5485</v>
      </c>
      <c r="D214" s="13">
        <v>28.84</v>
      </c>
      <c r="E214" s="20">
        <f t="shared" si="9"/>
        <v>71.16</v>
      </c>
      <c r="F214" s="14">
        <v>3.5</v>
      </c>
      <c r="G214" s="15">
        <f t="shared" si="10"/>
        <v>3.4674063800277395</v>
      </c>
      <c r="H214" s="8" t="str">
        <f t="shared" si="11"/>
        <v>Yes</v>
      </c>
      <c r="I214" s="12" t="s">
        <v>5693</v>
      </c>
    </row>
    <row r="215" spans="1:9" x14ac:dyDescent="0.4">
      <c r="A215" s="12" t="s">
        <v>568</v>
      </c>
      <c r="B215" s="12" t="s">
        <v>569</v>
      </c>
      <c r="C215" s="12" t="s">
        <v>3547</v>
      </c>
      <c r="D215" s="13">
        <v>20</v>
      </c>
      <c r="E215" s="20">
        <f t="shared" si="9"/>
        <v>80</v>
      </c>
      <c r="F215" s="14">
        <v>5</v>
      </c>
      <c r="G215" s="15">
        <f t="shared" si="10"/>
        <v>5</v>
      </c>
      <c r="H215" s="8" t="str">
        <f t="shared" si="11"/>
        <v>Yes</v>
      </c>
      <c r="I215" s="12" t="s">
        <v>5694</v>
      </c>
    </row>
    <row r="216" spans="1:9" x14ac:dyDescent="0.4">
      <c r="A216" s="12" t="s">
        <v>570</v>
      </c>
      <c r="B216" s="12" t="s">
        <v>571</v>
      </c>
      <c r="C216" s="12" t="s">
        <v>3547</v>
      </c>
      <c r="D216" s="13">
        <v>28.43</v>
      </c>
      <c r="E216" s="20">
        <f t="shared" si="9"/>
        <v>71.569999999999993</v>
      </c>
      <c r="F216" s="14">
        <v>3.5</v>
      </c>
      <c r="G216" s="15">
        <f t="shared" si="10"/>
        <v>3.5174111853675694</v>
      </c>
      <c r="H216" s="8" t="str">
        <f t="shared" si="11"/>
        <v>Yes</v>
      </c>
      <c r="I216" s="12" t="s">
        <v>5695</v>
      </c>
    </row>
    <row r="217" spans="1:9" x14ac:dyDescent="0.4">
      <c r="A217" s="12" t="s">
        <v>572</v>
      </c>
      <c r="B217" s="12" t="s">
        <v>573</v>
      </c>
      <c r="C217" s="12" t="s">
        <v>3547</v>
      </c>
      <c r="D217" s="13">
        <v>20</v>
      </c>
      <c r="E217" s="20">
        <f t="shared" si="9"/>
        <v>80</v>
      </c>
      <c r="F217" s="14">
        <v>5</v>
      </c>
      <c r="G217" s="15">
        <f t="shared" si="10"/>
        <v>5</v>
      </c>
      <c r="H217" s="8" t="str">
        <f t="shared" si="11"/>
        <v>Yes</v>
      </c>
      <c r="I217" s="12" t="s">
        <v>5696</v>
      </c>
    </row>
    <row r="218" spans="1:9" x14ac:dyDescent="0.4">
      <c r="A218" s="12" t="s">
        <v>576</v>
      </c>
      <c r="B218" s="12" t="s">
        <v>577</v>
      </c>
      <c r="C218" s="12" t="s">
        <v>5485</v>
      </c>
      <c r="D218" s="13">
        <v>50</v>
      </c>
      <c r="E218" s="20">
        <f t="shared" si="9"/>
        <v>50</v>
      </c>
      <c r="F218" s="14">
        <v>2</v>
      </c>
      <c r="G218" s="15">
        <f t="shared" si="10"/>
        <v>2</v>
      </c>
      <c r="H218" s="8" t="str">
        <f t="shared" si="11"/>
        <v>Yes</v>
      </c>
      <c r="I218" s="12" t="s">
        <v>5697</v>
      </c>
    </row>
    <row r="219" spans="1:9" x14ac:dyDescent="0.4">
      <c r="A219" s="12" t="s">
        <v>578</v>
      </c>
      <c r="B219" s="12" t="s">
        <v>579</v>
      </c>
      <c r="C219" s="12" t="s">
        <v>5485</v>
      </c>
      <c r="D219" s="13">
        <v>34.840000000000003</v>
      </c>
      <c r="E219" s="20">
        <f t="shared" si="9"/>
        <v>65.16</v>
      </c>
      <c r="F219" s="14">
        <v>2.9</v>
      </c>
      <c r="G219" s="15">
        <f t="shared" si="10"/>
        <v>2.8702640642939148</v>
      </c>
      <c r="H219" s="8" t="str">
        <f t="shared" si="11"/>
        <v>Yes</v>
      </c>
      <c r="I219" s="12" t="s">
        <v>5698</v>
      </c>
    </row>
    <row r="220" spans="1:9" x14ac:dyDescent="0.4">
      <c r="A220" s="12" t="s">
        <v>580</v>
      </c>
      <c r="B220" s="12" t="s">
        <v>581</v>
      </c>
      <c r="C220" s="12" t="s">
        <v>5485</v>
      </c>
      <c r="D220" s="13">
        <v>37.869999999999997</v>
      </c>
      <c r="E220" s="20">
        <f t="shared" si="9"/>
        <v>62.13</v>
      </c>
      <c r="F220" s="14">
        <v>2.6</v>
      </c>
      <c r="G220" s="15">
        <f t="shared" si="10"/>
        <v>2.6406126221283341</v>
      </c>
      <c r="H220" s="8" t="str">
        <f t="shared" si="11"/>
        <v>Yes</v>
      </c>
      <c r="I220" s="12" t="s">
        <v>5699</v>
      </c>
    </row>
    <row r="221" spans="1:9" x14ac:dyDescent="0.4">
      <c r="A221" s="12" t="s">
        <v>582</v>
      </c>
      <c r="B221" s="12" t="s">
        <v>583</v>
      </c>
      <c r="C221" s="12" t="s">
        <v>5485</v>
      </c>
      <c r="D221" s="13">
        <v>41.38</v>
      </c>
      <c r="E221" s="20">
        <f t="shared" si="9"/>
        <v>58.62</v>
      </c>
      <c r="F221" s="14">
        <v>2.4</v>
      </c>
      <c r="G221" s="15">
        <f t="shared" si="10"/>
        <v>2.4166263895601738</v>
      </c>
      <c r="H221" s="8" t="str">
        <f t="shared" si="11"/>
        <v>Yes</v>
      </c>
      <c r="I221" s="12" t="s">
        <v>5700</v>
      </c>
    </row>
    <row r="222" spans="1:9" x14ac:dyDescent="0.4">
      <c r="A222" s="12" t="s">
        <v>584</v>
      </c>
      <c r="B222" s="12" t="s">
        <v>585</v>
      </c>
      <c r="C222" s="12" t="s">
        <v>5485</v>
      </c>
      <c r="D222" s="13">
        <v>39.44</v>
      </c>
      <c r="E222" s="20">
        <f t="shared" si="9"/>
        <v>60.56</v>
      </c>
      <c r="F222" s="14">
        <v>2.5</v>
      </c>
      <c r="G222" s="15">
        <f t="shared" si="10"/>
        <v>2.5354969574036512</v>
      </c>
      <c r="H222" s="8" t="str">
        <f t="shared" si="11"/>
        <v>Yes</v>
      </c>
      <c r="I222" s="12" t="s">
        <v>5701</v>
      </c>
    </row>
    <row r="223" spans="1:9" x14ac:dyDescent="0.4">
      <c r="A223" s="12" t="s">
        <v>586</v>
      </c>
      <c r="B223" s="12" t="s">
        <v>587</v>
      </c>
      <c r="C223" s="12" t="s">
        <v>5485</v>
      </c>
      <c r="D223" s="13">
        <v>23.84</v>
      </c>
      <c r="E223" s="20">
        <f t="shared" si="9"/>
        <v>76.16</v>
      </c>
      <c r="F223" s="14">
        <v>4.2</v>
      </c>
      <c r="G223" s="15">
        <f t="shared" si="10"/>
        <v>4.1946308724832218</v>
      </c>
      <c r="H223" s="8" t="str">
        <f t="shared" si="11"/>
        <v>Yes</v>
      </c>
      <c r="I223" s="12" t="s">
        <v>5702</v>
      </c>
    </row>
    <row r="224" spans="1:9" x14ac:dyDescent="0.4">
      <c r="A224" s="12" t="s">
        <v>588</v>
      </c>
      <c r="B224" s="12" t="s">
        <v>589</v>
      </c>
      <c r="C224" s="12" t="s">
        <v>5485</v>
      </c>
      <c r="D224" s="13">
        <v>23.7</v>
      </c>
      <c r="E224" s="20">
        <f t="shared" si="9"/>
        <v>76.3</v>
      </c>
      <c r="F224" s="14">
        <v>4.2</v>
      </c>
      <c r="G224" s="15">
        <f t="shared" si="10"/>
        <v>4.2194092827004219</v>
      </c>
      <c r="H224" s="8" t="str">
        <f t="shared" si="11"/>
        <v>Yes</v>
      </c>
      <c r="I224" s="12" t="s">
        <v>5703</v>
      </c>
    </row>
    <row r="225" spans="1:9" x14ac:dyDescent="0.4">
      <c r="A225" s="12" t="s">
        <v>590</v>
      </c>
      <c r="B225" s="12" t="s">
        <v>591</v>
      </c>
      <c r="C225" s="12" t="s">
        <v>5485</v>
      </c>
      <c r="D225" s="13">
        <v>29.07</v>
      </c>
      <c r="E225" s="20">
        <f t="shared" si="9"/>
        <v>70.930000000000007</v>
      </c>
      <c r="F225" s="14">
        <v>3.4</v>
      </c>
      <c r="G225" s="15">
        <f t="shared" si="10"/>
        <v>3.4399724802201583</v>
      </c>
      <c r="H225" s="8" t="str">
        <f t="shared" si="11"/>
        <v>Yes</v>
      </c>
      <c r="I225" s="12" t="s">
        <v>5704</v>
      </c>
    </row>
    <row r="226" spans="1:9" x14ac:dyDescent="0.4">
      <c r="A226" s="12" t="s">
        <v>592</v>
      </c>
      <c r="B226" s="12" t="s">
        <v>593</v>
      </c>
      <c r="C226" s="12" t="s">
        <v>5485</v>
      </c>
      <c r="D226" s="13">
        <v>27.3</v>
      </c>
      <c r="E226" s="20">
        <f t="shared" si="9"/>
        <v>72.7</v>
      </c>
      <c r="F226" s="14">
        <v>3.7</v>
      </c>
      <c r="G226" s="15">
        <f t="shared" si="10"/>
        <v>3.6630036630036629</v>
      </c>
      <c r="H226" s="8" t="str">
        <f t="shared" si="11"/>
        <v>Yes</v>
      </c>
      <c r="I226" s="12" t="s">
        <v>5705</v>
      </c>
    </row>
    <row r="227" spans="1:9" x14ac:dyDescent="0.4">
      <c r="A227" s="12" t="s">
        <v>594</v>
      </c>
      <c r="B227" s="12" t="s">
        <v>595</v>
      </c>
      <c r="C227" s="12" t="s">
        <v>5485</v>
      </c>
      <c r="D227" s="13">
        <v>50.2</v>
      </c>
      <c r="E227" s="20">
        <f t="shared" si="9"/>
        <v>49.8</v>
      </c>
      <c r="F227" s="14">
        <v>2</v>
      </c>
      <c r="G227" s="15">
        <f t="shared" si="10"/>
        <v>1.9920318725099599</v>
      </c>
      <c r="H227" s="8" t="str">
        <f t="shared" si="11"/>
        <v>Yes</v>
      </c>
      <c r="I227" s="12" t="s">
        <v>5706</v>
      </c>
    </row>
    <row r="228" spans="1:9" x14ac:dyDescent="0.4">
      <c r="A228" s="12" t="s">
        <v>596</v>
      </c>
      <c r="B228" s="12" t="s">
        <v>597</v>
      </c>
      <c r="C228" s="12" t="s">
        <v>5485</v>
      </c>
      <c r="D228" s="13">
        <v>37.25</v>
      </c>
      <c r="E228" s="20">
        <f t="shared" si="9"/>
        <v>62.75</v>
      </c>
      <c r="F228" s="14">
        <v>2.7</v>
      </c>
      <c r="G228" s="15">
        <f t="shared" si="10"/>
        <v>2.6845637583892619</v>
      </c>
      <c r="H228" s="8" t="str">
        <f t="shared" si="11"/>
        <v>Yes</v>
      </c>
      <c r="I228" s="12" t="s">
        <v>5707</v>
      </c>
    </row>
    <row r="229" spans="1:9" x14ac:dyDescent="0.4">
      <c r="A229" s="12" t="s">
        <v>598</v>
      </c>
      <c r="B229" s="12" t="s">
        <v>599</v>
      </c>
      <c r="C229" s="12" t="s">
        <v>5485</v>
      </c>
      <c r="D229" s="13">
        <v>41.54</v>
      </c>
      <c r="E229" s="20">
        <f t="shared" si="9"/>
        <v>58.46</v>
      </c>
      <c r="F229" s="14">
        <v>2.4</v>
      </c>
      <c r="G229" s="15">
        <f t="shared" si="10"/>
        <v>2.407318247472316</v>
      </c>
      <c r="H229" s="8" t="str">
        <f t="shared" si="11"/>
        <v>Yes</v>
      </c>
      <c r="I229" s="12" t="s">
        <v>5708</v>
      </c>
    </row>
    <row r="230" spans="1:9" x14ac:dyDescent="0.4">
      <c r="A230" s="12" t="s">
        <v>602</v>
      </c>
      <c r="B230" s="12" t="s">
        <v>603</v>
      </c>
      <c r="C230" s="12" t="s">
        <v>5485</v>
      </c>
      <c r="D230" s="13">
        <v>32.590000000000003</v>
      </c>
      <c r="E230" s="20">
        <f t="shared" si="9"/>
        <v>67.41</v>
      </c>
      <c r="F230" s="14">
        <v>3.1</v>
      </c>
      <c r="G230" s="15">
        <f t="shared" si="10"/>
        <v>3.0684258975145746</v>
      </c>
      <c r="H230" s="8" t="str">
        <f t="shared" si="11"/>
        <v>Yes</v>
      </c>
      <c r="I230" s="12" t="s">
        <v>5709</v>
      </c>
    </row>
    <row r="231" spans="1:9" x14ac:dyDescent="0.4">
      <c r="A231" s="12" t="s">
        <v>604</v>
      </c>
      <c r="B231" s="12" t="s">
        <v>605</v>
      </c>
      <c r="C231" s="12" t="s">
        <v>5485</v>
      </c>
      <c r="D231" s="13">
        <v>31.36</v>
      </c>
      <c r="E231" s="20">
        <f t="shared" si="9"/>
        <v>68.64</v>
      </c>
      <c r="F231" s="14">
        <v>3.2</v>
      </c>
      <c r="G231" s="15">
        <f t="shared" si="10"/>
        <v>3.1887755102040818</v>
      </c>
      <c r="H231" s="8" t="str">
        <f t="shared" si="11"/>
        <v>Yes</v>
      </c>
      <c r="I231" s="12" t="s">
        <v>5710</v>
      </c>
    </row>
    <row r="232" spans="1:9" x14ac:dyDescent="0.4">
      <c r="A232" s="12" t="s">
        <v>606</v>
      </c>
      <c r="B232" s="12" t="s">
        <v>607</v>
      </c>
      <c r="C232" s="12" t="s">
        <v>5485</v>
      </c>
      <c r="D232" s="13">
        <v>31.27</v>
      </c>
      <c r="E232" s="20">
        <f t="shared" si="9"/>
        <v>68.73</v>
      </c>
      <c r="F232" s="14">
        <v>3.2</v>
      </c>
      <c r="G232" s="15">
        <f t="shared" si="10"/>
        <v>3.1979533098816759</v>
      </c>
      <c r="H232" s="8" t="str">
        <f t="shared" si="11"/>
        <v>Yes</v>
      </c>
      <c r="I232" s="12" t="s">
        <v>5711</v>
      </c>
    </row>
    <row r="233" spans="1:9" x14ac:dyDescent="0.4">
      <c r="A233" s="12" t="s">
        <v>608</v>
      </c>
      <c r="B233" s="12" t="s">
        <v>609</v>
      </c>
      <c r="C233" s="12" t="s">
        <v>5485</v>
      </c>
      <c r="D233" s="13">
        <v>36.200000000000003</v>
      </c>
      <c r="E233" s="20">
        <f t="shared" si="9"/>
        <v>63.8</v>
      </c>
      <c r="F233" s="14">
        <v>2.8</v>
      </c>
      <c r="G233" s="15">
        <f t="shared" si="10"/>
        <v>2.7624309392265189</v>
      </c>
      <c r="H233" s="8" t="str">
        <f t="shared" si="11"/>
        <v>Yes</v>
      </c>
      <c r="I233" s="12" t="s">
        <v>5712</v>
      </c>
    </row>
    <row r="234" spans="1:9" x14ac:dyDescent="0.4">
      <c r="A234" s="12" t="s">
        <v>610</v>
      </c>
      <c r="B234" s="12" t="s">
        <v>611</v>
      </c>
      <c r="C234" s="12" t="s">
        <v>5485</v>
      </c>
      <c r="D234" s="13">
        <v>40.71</v>
      </c>
      <c r="E234" s="20">
        <f t="shared" si="9"/>
        <v>59.29</v>
      </c>
      <c r="F234" s="14">
        <v>2.5</v>
      </c>
      <c r="G234" s="15">
        <f t="shared" si="10"/>
        <v>2.4563989191844757</v>
      </c>
      <c r="H234" s="8" t="str">
        <f t="shared" si="11"/>
        <v>Yes</v>
      </c>
      <c r="I234" s="12" t="s">
        <v>5713</v>
      </c>
    </row>
    <row r="235" spans="1:9" x14ac:dyDescent="0.4">
      <c r="A235" s="12" t="s">
        <v>612</v>
      </c>
      <c r="B235" s="12" t="s">
        <v>613</v>
      </c>
      <c r="C235" s="12" t="s">
        <v>5485</v>
      </c>
      <c r="D235" s="13">
        <v>37.090000000000003</v>
      </c>
      <c r="E235" s="20">
        <f t="shared" si="9"/>
        <v>62.91</v>
      </c>
      <c r="F235" s="14">
        <v>2.7</v>
      </c>
      <c r="G235" s="15">
        <f t="shared" si="10"/>
        <v>2.696144513345915</v>
      </c>
      <c r="H235" s="8" t="str">
        <f t="shared" si="11"/>
        <v>Yes</v>
      </c>
      <c r="I235" s="12" t="s">
        <v>5714</v>
      </c>
    </row>
    <row r="236" spans="1:9" x14ac:dyDescent="0.4">
      <c r="A236" s="12" t="s">
        <v>616</v>
      </c>
      <c r="B236" s="12" t="s">
        <v>617</v>
      </c>
      <c r="C236" s="12" t="s">
        <v>5485</v>
      </c>
      <c r="D236" s="13">
        <v>26.5</v>
      </c>
      <c r="E236" s="20">
        <f t="shared" si="9"/>
        <v>73.5</v>
      </c>
      <c r="F236" s="14">
        <v>3.8</v>
      </c>
      <c r="G236" s="15">
        <f t="shared" si="10"/>
        <v>3.7735849056603774</v>
      </c>
      <c r="H236" s="8" t="str">
        <f t="shared" si="11"/>
        <v>Yes</v>
      </c>
      <c r="I236" s="12" t="s">
        <v>5715</v>
      </c>
    </row>
    <row r="237" spans="1:9" x14ac:dyDescent="0.4">
      <c r="A237" s="12" t="s">
        <v>618</v>
      </c>
      <c r="B237" s="12" t="s">
        <v>619</v>
      </c>
      <c r="C237" s="12" t="s">
        <v>5485</v>
      </c>
      <c r="D237" s="13">
        <v>34.28</v>
      </c>
      <c r="E237" s="20">
        <f t="shared" si="9"/>
        <v>65.72</v>
      </c>
      <c r="F237" s="14">
        <v>2.9</v>
      </c>
      <c r="G237" s="15">
        <f t="shared" si="10"/>
        <v>2.9171528588098017</v>
      </c>
      <c r="H237" s="8" t="str">
        <f t="shared" si="11"/>
        <v>Yes</v>
      </c>
      <c r="I237" s="12" t="s">
        <v>5716</v>
      </c>
    </row>
    <row r="238" spans="1:9" x14ac:dyDescent="0.4">
      <c r="A238" s="12" t="s">
        <v>620</v>
      </c>
      <c r="B238" s="12" t="s">
        <v>621</v>
      </c>
      <c r="C238" s="12" t="s">
        <v>5485</v>
      </c>
      <c r="D238" s="13">
        <v>31.51</v>
      </c>
      <c r="E238" s="20">
        <f t="shared" si="9"/>
        <v>68.489999999999995</v>
      </c>
      <c r="F238" s="14">
        <v>3.2</v>
      </c>
      <c r="G238" s="15">
        <f t="shared" si="10"/>
        <v>3.1735956839098698</v>
      </c>
      <c r="H238" s="8" t="str">
        <f t="shared" si="11"/>
        <v>Yes</v>
      </c>
      <c r="I238" s="12" t="s">
        <v>5717</v>
      </c>
    </row>
    <row r="239" spans="1:9" x14ac:dyDescent="0.4">
      <c r="A239" s="12" t="s">
        <v>622</v>
      </c>
      <c r="B239" s="12" t="s">
        <v>623</v>
      </c>
      <c r="C239" s="12" t="s">
        <v>5485</v>
      </c>
      <c r="D239" s="13">
        <v>24.95</v>
      </c>
      <c r="E239" s="20">
        <f t="shared" si="9"/>
        <v>75.05</v>
      </c>
      <c r="F239" s="14">
        <v>4</v>
      </c>
      <c r="G239" s="15">
        <f t="shared" si="10"/>
        <v>4.0080160320641287</v>
      </c>
      <c r="H239" s="8" t="str">
        <f t="shared" si="11"/>
        <v>Yes</v>
      </c>
      <c r="I239" s="12" t="s">
        <v>5718</v>
      </c>
    </row>
    <row r="240" spans="1:9" x14ac:dyDescent="0.4">
      <c r="A240" s="12" t="s">
        <v>624</v>
      </c>
      <c r="B240" s="12" t="s">
        <v>625</v>
      </c>
      <c r="C240" s="12" t="s">
        <v>5485</v>
      </c>
      <c r="D240" s="13">
        <v>33.229999999999997</v>
      </c>
      <c r="E240" s="20">
        <f t="shared" si="9"/>
        <v>66.77000000000001</v>
      </c>
      <c r="F240" s="14">
        <v>3</v>
      </c>
      <c r="G240" s="15">
        <f t="shared" si="10"/>
        <v>3.0093289196509181</v>
      </c>
      <c r="H240" s="8" t="str">
        <f t="shared" si="11"/>
        <v>Yes</v>
      </c>
      <c r="I240" s="12" t="s">
        <v>5719</v>
      </c>
    </row>
    <row r="241" spans="1:9" x14ac:dyDescent="0.4">
      <c r="A241" s="12" t="s">
        <v>626</v>
      </c>
      <c r="B241" s="12" t="s">
        <v>627</v>
      </c>
      <c r="C241" s="12" t="s">
        <v>5485</v>
      </c>
      <c r="D241" s="13">
        <v>30.26</v>
      </c>
      <c r="E241" s="20">
        <f t="shared" si="9"/>
        <v>69.739999999999995</v>
      </c>
      <c r="F241" s="14">
        <v>3.3</v>
      </c>
      <c r="G241" s="15">
        <f t="shared" si="10"/>
        <v>3.3046926635822866</v>
      </c>
      <c r="H241" s="8" t="str">
        <f t="shared" si="11"/>
        <v>Yes</v>
      </c>
      <c r="I241" s="12" t="s">
        <v>5720</v>
      </c>
    </row>
    <row r="242" spans="1:9" x14ac:dyDescent="0.4">
      <c r="A242" s="12" t="s">
        <v>628</v>
      </c>
      <c r="B242" s="12" t="s">
        <v>629</v>
      </c>
      <c r="C242" s="12" t="s">
        <v>5485</v>
      </c>
      <c r="D242" s="13">
        <v>46.48</v>
      </c>
      <c r="E242" s="20">
        <f t="shared" si="9"/>
        <v>53.52</v>
      </c>
      <c r="F242" s="14">
        <v>2.2000000000000002</v>
      </c>
      <c r="G242" s="15">
        <f t="shared" si="10"/>
        <v>2.1514629948364892</v>
      </c>
      <c r="H242" s="8" t="str">
        <f t="shared" si="11"/>
        <v>Yes</v>
      </c>
      <c r="I242" s="12" t="s">
        <v>5721</v>
      </c>
    </row>
    <row r="243" spans="1:9" x14ac:dyDescent="0.4">
      <c r="A243" s="12" t="s">
        <v>630</v>
      </c>
      <c r="B243" s="12" t="s">
        <v>631</v>
      </c>
      <c r="C243" s="12" t="s">
        <v>5485</v>
      </c>
      <c r="D243" s="13">
        <v>57.98</v>
      </c>
      <c r="E243" s="20">
        <f t="shared" si="9"/>
        <v>42.02</v>
      </c>
      <c r="F243" s="14">
        <v>1.7</v>
      </c>
      <c r="G243" s="15">
        <f t="shared" si="10"/>
        <v>1.7247326664367024</v>
      </c>
      <c r="H243" s="8" t="str">
        <f t="shared" si="11"/>
        <v>Yes</v>
      </c>
      <c r="I243" s="12" t="s">
        <v>5722</v>
      </c>
    </row>
    <row r="244" spans="1:9" x14ac:dyDescent="0.4">
      <c r="A244" s="12" t="s">
        <v>634</v>
      </c>
      <c r="B244" s="12" t="s">
        <v>635</v>
      </c>
      <c r="C244" s="12" t="s">
        <v>5485</v>
      </c>
      <c r="D244" s="13">
        <v>33.53</v>
      </c>
      <c r="E244" s="20">
        <f t="shared" si="9"/>
        <v>66.47</v>
      </c>
      <c r="F244" s="14">
        <v>3</v>
      </c>
      <c r="G244" s="15">
        <f t="shared" si="10"/>
        <v>2.9824038174768863</v>
      </c>
      <c r="H244" s="8" t="str">
        <f t="shared" si="11"/>
        <v>Yes</v>
      </c>
      <c r="I244" s="12" t="s">
        <v>5723</v>
      </c>
    </row>
    <row r="245" spans="1:9" x14ac:dyDescent="0.4">
      <c r="A245" s="12" t="s">
        <v>636</v>
      </c>
      <c r="B245" s="12" t="s">
        <v>637</v>
      </c>
      <c r="C245" s="12" t="s">
        <v>5485</v>
      </c>
      <c r="D245" s="13">
        <v>31.4</v>
      </c>
      <c r="E245" s="20">
        <f t="shared" si="9"/>
        <v>68.599999999999994</v>
      </c>
      <c r="F245" s="14">
        <v>3.2</v>
      </c>
      <c r="G245" s="15">
        <f t="shared" si="10"/>
        <v>3.1847133757961785</v>
      </c>
      <c r="H245" s="8" t="str">
        <f t="shared" si="11"/>
        <v>Yes</v>
      </c>
      <c r="I245" s="12" t="s">
        <v>5724</v>
      </c>
    </row>
    <row r="246" spans="1:9" x14ac:dyDescent="0.4">
      <c r="A246" s="12" t="s">
        <v>640</v>
      </c>
      <c r="B246" s="12" t="s">
        <v>641</v>
      </c>
      <c r="C246" s="12" t="s">
        <v>5485</v>
      </c>
      <c r="D246" s="13">
        <v>38.69</v>
      </c>
      <c r="E246" s="20">
        <f t="shared" si="9"/>
        <v>61.31</v>
      </c>
      <c r="F246" s="14">
        <v>2.6</v>
      </c>
      <c r="G246" s="15">
        <f t="shared" si="10"/>
        <v>2.584647195657793</v>
      </c>
      <c r="H246" s="8" t="str">
        <f t="shared" si="11"/>
        <v>Yes</v>
      </c>
      <c r="I246" s="12" t="s">
        <v>5725</v>
      </c>
    </row>
    <row r="247" spans="1:9" x14ac:dyDescent="0.4">
      <c r="A247" s="12" t="s">
        <v>642</v>
      </c>
      <c r="B247" s="12" t="s">
        <v>643</v>
      </c>
      <c r="C247" s="12" t="s">
        <v>5485</v>
      </c>
      <c r="D247" s="13">
        <v>29.13</v>
      </c>
      <c r="E247" s="20">
        <f t="shared" si="9"/>
        <v>70.87</v>
      </c>
      <c r="F247" s="14">
        <v>3.4</v>
      </c>
      <c r="G247" s="15">
        <f t="shared" si="10"/>
        <v>3.4328870580157913</v>
      </c>
      <c r="H247" s="8" t="str">
        <f t="shared" si="11"/>
        <v>Yes</v>
      </c>
      <c r="I247" s="12" t="s">
        <v>5726</v>
      </c>
    </row>
    <row r="248" spans="1:9" x14ac:dyDescent="0.4">
      <c r="A248" s="12" t="s">
        <v>644</v>
      </c>
      <c r="B248" s="12" t="s">
        <v>645</v>
      </c>
      <c r="C248" s="12" t="s">
        <v>5485</v>
      </c>
      <c r="D248" s="13">
        <v>29.95</v>
      </c>
      <c r="E248" s="20">
        <f t="shared" si="9"/>
        <v>70.05</v>
      </c>
      <c r="F248" s="14">
        <v>3.3</v>
      </c>
      <c r="G248" s="15">
        <f t="shared" si="10"/>
        <v>3.33889816360601</v>
      </c>
      <c r="H248" s="8" t="str">
        <f t="shared" si="11"/>
        <v>Yes</v>
      </c>
      <c r="I248" s="12" t="s">
        <v>5727</v>
      </c>
    </row>
    <row r="249" spans="1:9" x14ac:dyDescent="0.4">
      <c r="A249" s="12" t="s">
        <v>646</v>
      </c>
      <c r="B249" s="12" t="s">
        <v>647</v>
      </c>
      <c r="C249" s="12" t="s">
        <v>5485</v>
      </c>
      <c r="D249" s="13">
        <v>29.92</v>
      </c>
      <c r="E249" s="20">
        <f t="shared" si="9"/>
        <v>70.08</v>
      </c>
      <c r="F249" s="14">
        <v>3.3</v>
      </c>
      <c r="G249" s="15">
        <f t="shared" si="10"/>
        <v>3.3422459893048124</v>
      </c>
      <c r="H249" s="8" t="str">
        <f t="shared" si="11"/>
        <v>Yes</v>
      </c>
      <c r="I249" s="12" t="s">
        <v>5728</v>
      </c>
    </row>
    <row r="250" spans="1:9" x14ac:dyDescent="0.4">
      <c r="A250" s="12" t="s">
        <v>650</v>
      </c>
      <c r="B250" s="12" t="s">
        <v>651</v>
      </c>
      <c r="C250" s="12" t="s">
        <v>5485</v>
      </c>
      <c r="D250" s="13">
        <v>33.64</v>
      </c>
      <c r="E250" s="20">
        <f t="shared" si="9"/>
        <v>66.36</v>
      </c>
      <c r="F250" s="14">
        <v>3</v>
      </c>
      <c r="G250" s="15">
        <f t="shared" si="10"/>
        <v>2.9726516052318668</v>
      </c>
      <c r="H250" s="8" t="str">
        <f t="shared" si="11"/>
        <v>Yes</v>
      </c>
      <c r="I250" s="12" t="s">
        <v>5729</v>
      </c>
    </row>
    <row r="251" spans="1:9" x14ac:dyDescent="0.4">
      <c r="A251" s="12" t="s">
        <v>652</v>
      </c>
      <c r="B251" s="12" t="s">
        <v>653</v>
      </c>
      <c r="C251" s="12" t="s">
        <v>5485</v>
      </c>
      <c r="D251" s="13">
        <v>25.08</v>
      </c>
      <c r="E251" s="20">
        <f t="shared" si="9"/>
        <v>74.92</v>
      </c>
      <c r="F251" s="14">
        <v>4</v>
      </c>
      <c r="G251" s="15">
        <f t="shared" si="10"/>
        <v>3.9872408293460926</v>
      </c>
      <c r="H251" s="8" t="str">
        <f t="shared" si="11"/>
        <v>Yes</v>
      </c>
      <c r="I251" s="12" t="s">
        <v>5730</v>
      </c>
    </row>
    <row r="252" spans="1:9" x14ac:dyDescent="0.4">
      <c r="A252" s="12" t="s">
        <v>654</v>
      </c>
      <c r="B252" s="12" t="s">
        <v>655</v>
      </c>
      <c r="C252" s="12" t="s">
        <v>5485</v>
      </c>
      <c r="D252" s="13">
        <v>32.619999999999997</v>
      </c>
      <c r="E252" s="20">
        <f t="shared" si="9"/>
        <v>67.38</v>
      </c>
      <c r="F252" s="14">
        <v>3.1</v>
      </c>
      <c r="G252" s="15">
        <f t="shared" si="10"/>
        <v>3.0656039239730228</v>
      </c>
      <c r="H252" s="8" t="str">
        <f t="shared" si="11"/>
        <v>Yes</v>
      </c>
      <c r="I252" s="12" t="s">
        <v>5731</v>
      </c>
    </row>
    <row r="253" spans="1:9" x14ac:dyDescent="0.4">
      <c r="A253" s="12" t="s">
        <v>656</v>
      </c>
      <c r="B253" s="12" t="s">
        <v>657</v>
      </c>
      <c r="C253" s="12" t="s">
        <v>5485</v>
      </c>
      <c r="D253" s="13">
        <v>30.35</v>
      </c>
      <c r="E253" s="20">
        <f t="shared" si="9"/>
        <v>69.650000000000006</v>
      </c>
      <c r="F253" s="14">
        <v>3.3</v>
      </c>
      <c r="G253" s="15">
        <f t="shared" si="10"/>
        <v>3.2948929159802307</v>
      </c>
      <c r="H253" s="8" t="str">
        <f t="shared" si="11"/>
        <v>Yes</v>
      </c>
      <c r="I253" s="12" t="s">
        <v>5732</v>
      </c>
    </row>
    <row r="254" spans="1:9" x14ac:dyDescent="0.4">
      <c r="A254" s="12" t="s">
        <v>658</v>
      </c>
      <c r="B254" s="12" t="s">
        <v>659</v>
      </c>
      <c r="C254" s="12" t="s">
        <v>3547</v>
      </c>
      <c r="D254" s="13">
        <v>26.5</v>
      </c>
      <c r="E254" s="20">
        <f t="shared" si="9"/>
        <v>73.5</v>
      </c>
      <c r="F254" s="14">
        <v>3.8</v>
      </c>
      <c r="G254" s="15">
        <f t="shared" si="10"/>
        <v>3.7735849056603774</v>
      </c>
      <c r="H254" s="8" t="str">
        <f t="shared" si="11"/>
        <v>Yes</v>
      </c>
      <c r="I254" s="12" t="s">
        <v>5733</v>
      </c>
    </row>
    <row r="255" spans="1:9" x14ac:dyDescent="0.4">
      <c r="A255" s="12" t="s">
        <v>660</v>
      </c>
      <c r="B255" s="12" t="s">
        <v>661</v>
      </c>
      <c r="C255" s="12" t="s">
        <v>5485</v>
      </c>
      <c r="D255" s="13">
        <v>62.94</v>
      </c>
      <c r="E255" s="20">
        <f t="shared" si="9"/>
        <v>37.06</v>
      </c>
      <c r="F255" s="14">
        <v>1.6</v>
      </c>
      <c r="G255" s="15">
        <f t="shared" si="10"/>
        <v>1.5888147442008262</v>
      </c>
      <c r="H255" s="8" t="str">
        <f t="shared" si="11"/>
        <v>Yes</v>
      </c>
      <c r="I255" s="12" t="s">
        <v>5734</v>
      </c>
    </row>
    <row r="256" spans="1:9" x14ac:dyDescent="0.4">
      <c r="A256" s="12" t="s">
        <v>662</v>
      </c>
      <c r="B256" s="12" t="s">
        <v>663</v>
      </c>
      <c r="C256" s="12" t="s">
        <v>5485</v>
      </c>
      <c r="D256" s="13">
        <v>37.81</v>
      </c>
      <c r="E256" s="20">
        <f t="shared" si="9"/>
        <v>62.19</v>
      </c>
      <c r="F256" s="14">
        <v>2.6</v>
      </c>
      <c r="G256" s="15">
        <f t="shared" si="10"/>
        <v>2.6448029621793174</v>
      </c>
      <c r="H256" s="8" t="str">
        <f t="shared" si="11"/>
        <v>Yes</v>
      </c>
      <c r="I256" s="12" t="s">
        <v>5735</v>
      </c>
    </row>
    <row r="257" spans="1:9" x14ac:dyDescent="0.4">
      <c r="A257" s="12" t="s">
        <v>668</v>
      </c>
      <c r="B257" s="12" t="s">
        <v>669</v>
      </c>
      <c r="C257" s="12" t="s">
        <v>5485</v>
      </c>
      <c r="D257" s="13">
        <v>50</v>
      </c>
      <c r="E257" s="20">
        <f t="shared" si="9"/>
        <v>50</v>
      </c>
      <c r="F257" s="14">
        <v>2</v>
      </c>
      <c r="G257" s="15">
        <f t="shared" si="10"/>
        <v>2</v>
      </c>
      <c r="H257" s="8" t="str">
        <f t="shared" si="11"/>
        <v>Yes</v>
      </c>
      <c r="I257" s="12" t="s">
        <v>5736</v>
      </c>
    </row>
    <row r="258" spans="1:9" x14ac:dyDescent="0.4">
      <c r="A258" s="12" t="s">
        <v>670</v>
      </c>
      <c r="B258" s="12" t="s">
        <v>671</v>
      </c>
      <c r="C258" s="12" t="s">
        <v>5485</v>
      </c>
      <c r="D258" s="13">
        <v>24.83</v>
      </c>
      <c r="E258" s="20">
        <f t="shared" si="9"/>
        <v>75.17</v>
      </c>
      <c r="F258" s="14">
        <v>4</v>
      </c>
      <c r="G258" s="15">
        <f t="shared" si="10"/>
        <v>4.0273862263391065</v>
      </c>
      <c r="H258" s="8" t="str">
        <f t="shared" si="11"/>
        <v>Yes</v>
      </c>
      <c r="I258" s="12" t="s">
        <v>5737</v>
      </c>
    </row>
    <row r="259" spans="1:9" x14ac:dyDescent="0.4">
      <c r="A259" s="12" t="s">
        <v>672</v>
      </c>
      <c r="B259" s="12" t="s">
        <v>673</v>
      </c>
      <c r="C259" s="12" t="s">
        <v>5485</v>
      </c>
      <c r="D259" s="13">
        <v>32.909999999999997</v>
      </c>
      <c r="E259" s="20">
        <f t="shared" si="9"/>
        <v>67.09</v>
      </c>
      <c r="F259" s="14">
        <v>3</v>
      </c>
      <c r="G259" s="15">
        <f t="shared" si="10"/>
        <v>3.0385900941962931</v>
      </c>
      <c r="H259" s="8" t="str">
        <f t="shared" si="11"/>
        <v>Yes</v>
      </c>
      <c r="I259" s="12" t="s">
        <v>5738</v>
      </c>
    </row>
    <row r="260" spans="1:9" x14ac:dyDescent="0.4">
      <c r="A260" s="12" t="s">
        <v>674</v>
      </c>
      <c r="B260" s="12" t="s">
        <v>675</v>
      </c>
      <c r="C260" s="12" t="s">
        <v>5485</v>
      </c>
      <c r="D260" s="13">
        <v>30.51</v>
      </c>
      <c r="E260" s="20">
        <f t="shared" si="9"/>
        <v>69.489999999999995</v>
      </c>
      <c r="F260" s="14">
        <v>3.3</v>
      </c>
      <c r="G260" s="15">
        <f t="shared" si="10"/>
        <v>3.2776138970829236</v>
      </c>
      <c r="H260" s="8" t="str">
        <f t="shared" si="11"/>
        <v>Yes</v>
      </c>
      <c r="I260" s="12" t="s">
        <v>5739</v>
      </c>
    </row>
    <row r="261" spans="1:9" x14ac:dyDescent="0.4">
      <c r="A261" s="12" t="s">
        <v>678</v>
      </c>
      <c r="B261" s="12" t="s">
        <v>679</v>
      </c>
      <c r="C261" s="12" t="s">
        <v>5485</v>
      </c>
      <c r="D261" s="13">
        <v>20.28</v>
      </c>
      <c r="E261" s="20">
        <f t="shared" si="9"/>
        <v>79.72</v>
      </c>
      <c r="F261" s="14">
        <v>4.9000000000000004</v>
      </c>
      <c r="G261" s="15">
        <f t="shared" si="10"/>
        <v>4.9309664694280073</v>
      </c>
      <c r="H261" s="8" t="str">
        <f t="shared" si="11"/>
        <v>Yes</v>
      </c>
      <c r="I261" s="12" t="s">
        <v>5740</v>
      </c>
    </row>
    <row r="262" spans="1:9" x14ac:dyDescent="0.4">
      <c r="A262" s="12" t="s">
        <v>680</v>
      </c>
      <c r="B262" s="12" t="s">
        <v>681</v>
      </c>
      <c r="C262" s="12" t="s">
        <v>5485</v>
      </c>
      <c r="D262" s="13">
        <v>30.94</v>
      </c>
      <c r="E262" s="20">
        <f t="shared" ref="E262:E325" si="12">100-D262</f>
        <v>69.06</v>
      </c>
      <c r="F262" s="14">
        <v>3.2</v>
      </c>
      <c r="G262" s="15">
        <f t="shared" ref="G262:G325" si="13">IFERROR(100/D262,"")</f>
        <v>3.2320620555914674</v>
      </c>
      <c r="H262" s="8" t="str">
        <f t="shared" ref="H262:H325" si="14">IF(E262&gt;0,"Yes","No — 0% funding")</f>
        <v>Yes</v>
      </c>
      <c r="I262" s="12" t="s">
        <v>5741</v>
      </c>
    </row>
    <row r="263" spans="1:9" x14ac:dyDescent="0.4">
      <c r="A263" s="12" t="s">
        <v>682</v>
      </c>
      <c r="B263" s="12" t="s">
        <v>683</v>
      </c>
      <c r="C263" s="12" t="s">
        <v>5485</v>
      </c>
      <c r="D263" s="13">
        <v>32.44</v>
      </c>
      <c r="E263" s="20">
        <f t="shared" si="12"/>
        <v>67.56</v>
      </c>
      <c r="F263" s="14">
        <v>3.1</v>
      </c>
      <c r="G263" s="15">
        <f t="shared" si="13"/>
        <v>3.0826140567200988</v>
      </c>
      <c r="H263" s="8" t="str">
        <f t="shared" si="14"/>
        <v>Yes</v>
      </c>
      <c r="I263" s="12" t="s">
        <v>5742</v>
      </c>
    </row>
    <row r="264" spans="1:9" x14ac:dyDescent="0.4">
      <c r="A264" s="16" t="s">
        <v>684</v>
      </c>
      <c r="B264" s="16" t="s">
        <v>685</v>
      </c>
      <c r="C264" s="16" t="s">
        <v>5485</v>
      </c>
      <c r="D264" s="17">
        <v>100</v>
      </c>
      <c r="E264" s="21">
        <f t="shared" si="12"/>
        <v>0</v>
      </c>
      <c r="F264" s="18">
        <v>1</v>
      </c>
      <c r="G264" s="19">
        <f t="shared" si="13"/>
        <v>1</v>
      </c>
      <c r="H264" s="9" t="str">
        <f t="shared" si="14"/>
        <v>No — 0% funding</v>
      </c>
      <c r="I264" s="16" t="s">
        <v>5743</v>
      </c>
    </row>
    <row r="265" spans="1:9" x14ac:dyDescent="0.4">
      <c r="A265" s="12" t="s">
        <v>686</v>
      </c>
      <c r="B265" s="12" t="s">
        <v>687</v>
      </c>
      <c r="C265" s="12" t="s">
        <v>5485</v>
      </c>
      <c r="D265" s="13">
        <v>29.7</v>
      </c>
      <c r="E265" s="20">
        <f t="shared" si="12"/>
        <v>70.3</v>
      </c>
      <c r="F265" s="14">
        <v>3.4</v>
      </c>
      <c r="G265" s="15">
        <f t="shared" si="13"/>
        <v>3.3670033670033672</v>
      </c>
      <c r="H265" s="8" t="str">
        <f t="shared" si="14"/>
        <v>Yes</v>
      </c>
      <c r="I265" s="12" t="s">
        <v>5744</v>
      </c>
    </row>
    <row r="266" spans="1:9" x14ac:dyDescent="0.4">
      <c r="A266" s="12" t="s">
        <v>688</v>
      </c>
      <c r="B266" s="12" t="s">
        <v>689</v>
      </c>
      <c r="C266" s="12" t="s">
        <v>5485</v>
      </c>
      <c r="D266" s="13">
        <v>40</v>
      </c>
      <c r="E266" s="20">
        <f t="shared" si="12"/>
        <v>60</v>
      </c>
      <c r="F266" s="14">
        <v>2.5</v>
      </c>
      <c r="G266" s="15">
        <f t="shared" si="13"/>
        <v>2.5</v>
      </c>
      <c r="H266" s="8" t="str">
        <f t="shared" si="14"/>
        <v>Yes</v>
      </c>
      <c r="I266" s="12" t="s">
        <v>5745</v>
      </c>
    </row>
    <row r="267" spans="1:9" x14ac:dyDescent="0.4">
      <c r="A267" s="12" t="s">
        <v>690</v>
      </c>
      <c r="B267" s="12" t="s">
        <v>691</v>
      </c>
      <c r="C267" s="12" t="s">
        <v>5485</v>
      </c>
      <c r="D267" s="13">
        <v>35</v>
      </c>
      <c r="E267" s="20">
        <f t="shared" si="12"/>
        <v>65</v>
      </c>
      <c r="F267" s="14">
        <v>2.9</v>
      </c>
      <c r="G267" s="15">
        <f t="shared" si="13"/>
        <v>2.8571428571428572</v>
      </c>
      <c r="H267" s="8" t="str">
        <f t="shared" si="14"/>
        <v>Yes</v>
      </c>
      <c r="I267" s="12" t="s">
        <v>5746</v>
      </c>
    </row>
    <row r="268" spans="1:9" x14ac:dyDescent="0.4">
      <c r="A268" s="12" t="s">
        <v>3561</v>
      </c>
      <c r="B268" s="12" t="s">
        <v>3562</v>
      </c>
      <c r="C268" s="12" t="s">
        <v>5485</v>
      </c>
      <c r="D268" s="13">
        <v>36.04</v>
      </c>
      <c r="E268" s="20">
        <f t="shared" si="12"/>
        <v>63.96</v>
      </c>
      <c r="F268" s="14">
        <v>2.8</v>
      </c>
      <c r="G268" s="15">
        <f t="shared" si="13"/>
        <v>2.7746947835738069</v>
      </c>
      <c r="H268" s="8" t="str">
        <f t="shared" si="14"/>
        <v>Yes</v>
      </c>
      <c r="I268" s="12" t="s">
        <v>5747</v>
      </c>
    </row>
    <row r="269" spans="1:9" x14ac:dyDescent="0.4">
      <c r="A269" s="12" t="s">
        <v>692</v>
      </c>
      <c r="B269" s="12" t="s">
        <v>693</v>
      </c>
      <c r="C269" s="12" t="s">
        <v>5485</v>
      </c>
      <c r="D269" s="13">
        <v>20.09</v>
      </c>
      <c r="E269" s="20">
        <f t="shared" si="12"/>
        <v>79.91</v>
      </c>
      <c r="F269" s="14">
        <v>5</v>
      </c>
      <c r="G269" s="15">
        <f t="shared" si="13"/>
        <v>4.9776007964161275</v>
      </c>
      <c r="H269" s="8" t="str">
        <f t="shared" si="14"/>
        <v>Yes</v>
      </c>
      <c r="I269" s="12" t="s">
        <v>5748</v>
      </c>
    </row>
    <row r="270" spans="1:9" x14ac:dyDescent="0.4">
      <c r="A270" s="12" t="s">
        <v>694</v>
      </c>
      <c r="B270" s="12" t="s">
        <v>695</v>
      </c>
      <c r="C270" s="12" t="s">
        <v>5485</v>
      </c>
      <c r="D270" s="13">
        <v>28.05</v>
      </c>
      <c r="E270" s="20">
        <f t="shared" si="12"/>
        <v>71.95</v>
      </c>
      <c r="F270" s="14">
        <v>3.6</v>
      </c>
      <c r="G270" s="15">
        <f t="shared" si="13"/>
        <v>3.5650623885918002</v>
      </c>
      <c r="H270" s="8" t="str">
        <f t="shared" si="14"/>
        <v>Yes</v>
      </c>
      <c r="I270" s="12" t="s">
        <v>5749</v>
      </c>
    </row>
    <row r="271" spans="1:9" x14ac:dyDescent="0.4">
      <c r="A271" s="12" t="s">
        <v>3563</v>
      </c>
      <c r="B271" s="12" t="s">
        <v>3564</v>
      </c>
      <c r="C271" s="12" t="s">
        <v>5485</v>
      </c>
      <c r="D271" s="13">
        <v>42.26</v>
      </c>
      <c r="E271" s="20">
        <f t="shared" si="12"/>
        <v>57.74</v>
      </c>
      <c r="F271" s="14">
        <v>2.4</v>
      </c>
      <c r="G271" s="15">
        <f t="shared" si="13"/>
        <v>2.3663038334122102</v>
      </c>
      <c r="H271" s="8" t="str">
        <f t="shared" si="14"/>
        <v>Yes</v>
      </c>
      <c r="I271" s="12" t="s">
        <v>5750</v>
      </c>
    </row>
    <row r="272" spans="1:9" x14ac:dyDescent="0.4">
      <c r="A272" s="12" t="s">
        <v>696</v>
      </c>
      <c r="B272" s="12" t="s">
        <v>697</v>
      </c>
      <c r="C272" s="12" t="s">
        <v>5485</v>
      </c>
      <c r="D272" s="13">
        <v>26.78</v>
      </c>
      <c r="E272" s="20">
        <f t="shared" si="12"/>
        <v>73.22</v>
      </c>
      <c r="F272" s="14">
        <v>3.7</v>
      </c>
      <c r="G272" s="15">
        <f t="shared" si="13"/>
        <v>3.7341299477221805</v>
      </c>
      <c r="H272" s="8" t="str">
        <f t="shared" si="14"/>
        <v>Yes</v>
      </c>
      <c r="I272" s="12" t="s">
        <v>5751</v>
      </c>
    </row>
    <row r="273" spans="1:9" x14ac:dyDescent="0.4">
      <c r="A273" s="16" t="s">
        <v>698</v>
      </c>
      <c r="B273" s="16" t="s">
        <v>699</v>
      </c>
      <c r="C273" s="16" t="s">
        <v>5485</v>
      </c>
      <c r="D273" s="17">
        <v>100</v>
      </c>
      <c r="E273" s="21">
        <f t="shared" si="12"/>
        <v>0</v>
      </c>
      <c r="F273" s="18">
        <v>1</v>
      </c>
      <c r="G273" s="19">
        <f t="shared" si="13"/>
        <v>1</v>
      </c>
      <c r="H273" s="9" t="str">
        <f t="shared" si="14"/>
        <v>No — 0% funding</v>
      </c>
      <c r="I273" s="16" t="s">
        <v>5752</v>
      </c>
    </row>
    <row r="274" spans="1:9" x14ac:dyDescent="0.4">
      <c r="A274" s="12" t="s">
        <v>700</v>
      </c>
      <c r="B274" s="12" t="s">
        <v>701</v>
      </c>
      <c r="C274" s="12" t="s">
        <v>5485</v>
      </c>
      <c r="D274" s="13">
        <v>20.49</v>
      </c>
      <c r="E274" s="20">
        <f t="shared" si="12"/>
        <v>79.510000000000005</v>
      </c>
      <c r="F274" s="14">
        <v>4.9000000000000004</v>
      </c>
      <c r="G274" s="15">
        <f t="shared" si="13"/>
        <v>4.8804294777940465</v>
      </c>
      <c r="H274" s="8" t="str">
        <f t="shared" si="14"/>
        <v>Yes</v>
      </c>
      <c r="I274" s="12" t="s">
        <v>5753</v>
      </c>
    </row>
    <row r="275" spans="1:9" x14ac:dyDescent="0.4">
      <c r="A275" s="12" t="s">
        <v>702</v>
      </c>
      <c r="B275" s="12" t="s">
        <v>703</v>
      </c>
      <c r="C275" s="12" t="s">
        <v>3547</v>
      </c>
      <c r="D275" s="13">
        <v>26.5</v>
      </c>
      <c r="E275" s="20">
        <f t="shared" si="12"/>
        <v>73.5</v>
      </c>
      <c r="F275" s="14">
        <v>3.8</v>
      </c>
      <c r="G275" s="15">
        <f t="shared" si="13"/>
        <v>3.7735849056603774</v>
      </c>
      <c r="H275" s="8" t="str">
        <f t="shared" si="14"/>
        <v>Yes</v>
      </c>
      <c r="I275" s="12" t="s">
        <v>5754</v>
      </c>
    </row>
    <row r="276" spans="1:9" x14ac:dyDescent="0.4">
      <c r="A276" s="12" t="s">
        <v>704</v>
      </c>
      <c r="B276" s="12" t="s">
        <v>705</v>
      </c>
      <c r="C276" s="12" t="s">
        <v>5485</v>
      </c>
      <c r="D276" s="13">
        <v>22.38</v>
      </c>
      <c r="E276" s="20">
        <f t="shared" si="12"/>
        <v>77.62</v>
      </c>
      <c r="F276" s="14">
        <v>4.5</v>
      </c>
      <c r="G276" s="15">
        <f t="shared" si="13"/>
        <v>4.4682752457551391</v>
      </c>
      <c r="H276" s="8" t="str">
        <f t="shared" si="14"/>
        <v>Yes</v>
      </c>
      <c r="I276" s="12" t="s">
        <v>5755</v>
      </c>
    </row>
    <row r="277" spans="1:9" x14ac:dyDescent="0.4">
      <c r="A277" s="12" t="s">
        <v>706</v>
      </c>
      <c r="B277" s="12" t="s">
        <v>707</v>
      </c>
      <c r="C277" s="12" t="s">
        <v>5485</v>
      </c>
      <c r="D277" s="13">
        <v>34.72</v>
      </c>
      <c r="E277" s="20">
        <f t="shared" si="12"/>
        <v>65.28</v>
      </c>
      <c r="F277" s="14">
        <v>2.9</v>
      </c>
      <c r="G277" s="15">
        <f t="shared" si="13"/>
        <v>2.8801843317972353</v>
      </c>
      <c r="H277" s="8" t="str">
        <f t="shared" si="14"/>
        <v>Yes</v>
      </c>
      <c r="I277" s="12" t="s">
        <v>5756</v>
      </c>
    </row>
    <row r="278" spans="1:9" x14ac:dyDescent="0.4">
      <c r="A278" s="12" t="s">
        <v>708</v>
      </c>
      <c r="B278" s="12" t="s">
        <v>709</v>
      </c>
      <c r="C278" s="12" t="s">
        <v>5485</v>
      </c>
      <c r="D278" s="13">
        <v>49.88</v>
      </c>
      <c r="E278" s="20">
        <f t="shared" si="12"/>
        <v>50.12</v>
      </c>
      <c r="F278" s="14">
        <v>2</v>
      </c>
      <c r="G278" s="15">
        <f t="shared" si="13"/>
        <v>2.0048115477145148</v>
      </c>
      <c r="H278" s="8" t="str">
        <f t="shared" si="14"/>
        <v>Yes</v>
      </c>
      <c r="I278" s="12" t="s">
        <v>5757</v>
      </c>
    </row>
    <row r="279" spans="1:9" x14ac:dyDescent="0.4">
      <c r="A279" s="12" t="s">
        <v>714</v>
      </c>
      <c r="B279" s="12" t="s">
        <v>715</v>
      </c>
      <c r="C279" s="12" t="s">
        <v>3547</v>
      </c>
      <c r="D279" s="13">
        <v>26.5</v>
      </c>
      <c r="E279" s="20">
        <f t="shared" si="12"/>
        <v>73.5</v>
      </c>
      <c r="F279" s="14">
        <v>3.8</v>
      </c>
      <c r="G279" s="15">
        <f t="shared" si="13"/>
        <v>3.7735849056603774</v>
      </c>
      <c r="H279" s="8" t="str">
        <f t="shared" si="14"/>
        <v>Yes</v>
      </c>
      <c r="I279" s="12" t="s">
        <v>5758</v>
      </c>
    </row>
    <row r="280" spans="1:9" x14ac:dyDescent="0.4">
      <c r="A280" s="12" t="s">
        <v>716</v>
      </c>
      <c r="B280" s="12" t="s">
        <v>717</v>
      </c>
      <c r="C280" s="12" t="s">
        <v>3547</v>
      </c>
      <c r="D280" s="13">
        <v>26.5</v>
      </c>
      <c r="E280" s="20">
        <f t="shared" si="12"/>
        <v>73.5</v>
      </c>
      <c r="F280" s="14">
        <v>3.8</v>
      </c>
      <c r="G280" s="15">
        <f t="shared" si="13"/>
        <v>3.7735849056603774</v>
      </c>
      <c r="H280" s="8" t="str">
        <f t="shared" si="14"/>
        <v>Yes</v>
      </c>
      <c r="I280" s="12" t="s">
        <v>5759</v>
      </c>
    </row>
    <row r="281" spans="1:9" x14ac:dyDescent="0.4">
      <c r="A281" s="12" t="s">
        <v>718</v>
      </c>
      <c r="B281" s="12" t="s">
        <v>719</v>
      </c>
      <c r="C281" s="12" t="s">
        <v>3547</v>
      </c>
      <c r="D281" s="13">
        <v>26.5</v>
      </c>
      <c r="E281" s="20">
        <f t="shared" si="12"/>
        <v>73.5</v>
      </c>
      <c r="F281" s="14">
        <v>3.8</v>
      </c>
      <c r="G281" s="15">
        <f t="shared" si="13"/>
        <v>3.7735849056603774</v>
      </c>
      <c r="H281" s="8" t="str">
        <f t="shared" si="14"/>
        <v>Yes</v>
      </c>
      <c r="I281" s="12" t="s">
        <v>5760</v>
      </c>
    </row>
    <row r="282" spans="1:9" x14ac:dyDescent="0.4">
      <c r="A282" s="16" t="s">
        <v>720</v>
      </c>
      <c r="B282" s="16" t="s">
        <v>721</v>
      </c>
      <c r="C282" s="16" t="s">
        <v>5485</v>
      </c>
      <c r="D282" s="17">
        <v>100</v>
      </c>
      <c r="E282" s="21">
        <f t="shared" si="12"/>
        <v>0</v>
      </c>
      <c r="F282" s="18">
        <v>1</v>
      </c>
      <c r="G282" s="19">
        <f t="shared" si="13"/>
        <v>1</v>
      </c>
      <c r="H282" s="9" t="str">
        <f t="shared" si="14"/>
        <v>No — 0% funding</v>
      </c>
      <c r="I282" s="16" t="s">
        <v>5761</v>
      </c>
    </row>
    <row r="283" spans="1:9" x14ac:dyDescent="0.4">
      <c r="A283" s="12" t="s">
        <v>3567</v>
      </c>
      <c r="B283" s="12" t="s">
        <v>3568</v>
      </c>
      <c r="C283" s="12" t="s">
        <v>5485</v>
      </c>
      <c r="D283" s="13">
        <v>40</v>
      </c>
      <c r="E283" s="20">
        <f t="shared" si="12"/>
        <v>60</v>
      </c>
      <c r="F283" s="14">
        <v>2.5</v>
      </c>
      <c r="G283" s="15">
        <f t="shared" si="13"/>
        <v>2.5</v>
      </c>
      <c r="H283" s="8" t="str">
        <f t="shared" si="14"/>
        <v>Yes</v>
      </c>
      <c r="I283" s="12" t="s">
        <v>5762</v>
      </c>
    </row>
    <row r="284" spans="1:9" x14ac:dyDescent="0.4">
      <c r="A284" s="12" t="s">
        <v>722</v>
      </c>
      <c r="B284" s="12" t="s">
        <v>723</v>
      </c>
      <c r="C284" s="12" t="s">
        <v>5485</v>
      </c>
      <c r="D284" s="13">
        <v>30.8</v>
      </c>
      <c r="E284" s="20">
        <f t="shared" si="12"/>
        <v>69.2</v>
      </c>
      <c r="F284" s="14">
        <v>3.2</v>
      </c>
      <c r="G284" s="15">
        <f t="shared" si="13"/>
        <v>3.2467532467532467</v>
      </c>
      <c r="H284" s="8" t="str">
        <f t="shared" si="14"/>
        <v>Yes</v>
      </c>
      <c r="I284" s="12" t="s">
        <v>5763</v>
      </c>
    </row>
    <row r="285" spans="1:9" x14ac:dyDescent="0.4">
      <c r="A285" s="12" t="s">
        <v>724</v>
      </c>
      <c r="B285" s="12" t="s">
        <v>725</v>
      </c>
      <c r="C285" s="12" t="s">
        <v>5485</v>
      </c>
      <c r="D285" s="13">
        <v>27.31</v>
      </c>
      <c r="E285" s="20">
        <f t="shared" si="12"/>
        <v>72.69</v>
      </c>
      <c r="F285" s="14">
        <v>3.7</v>
      </c>
      <c r="G285" s="15">
        <f t="shared" si="13"/>
        <v>3.6616623947272062</v>
      </c>
      <c r="H285" s="8" t="str">
        <f t="shared" si="14"/>
        <v>Yes</v>
      </c>
      <c r="I285" s="12" t="s">
        <v>5764</v>
      </c>
    </row>
    <row r="286" spans="1:9" x14ac:dyDescent="0.4">
      <c r="A286" s="12" t="s">
        <v>726</v>
      </c>
      <c r="B286" s="12" t="s">
        <v>727</v>
      </c>
      <c r="C286" s="12" t="s">
        <v>5485</v>
      </c>
      <c r="D286" s="13">
        <v>36.19</v>
      </c>
      <c r="E286" s="20">
        <f t="shared" si="12"/>
        <v>63.81</v>
      </c>
      <c r="F286" s="14">
        <v>2.8</v>
      </c>
      <c r="G286" s="15">
        <f t="shared" si="13"/>
        <v>2.7631942525559547</v>
      </c>
      <c r="H286" s="8" t="str">
        <f t="shared" si="14"/>
        <v>Yes</v>
      </c>
      <c r="I286" s="12" t="s">
        <v>5765</v>
      </c>
    </row>
    <row r="287" spans="1:9" x14ac:dyDescent="0.4">
      <c r="A287" s="12" t="s">
        <v>730</v>
      </c>
      <c r="B287" s="12" t="s">
        <v>731</v>
      </c>
      <c r="C287" s="12" t="s">
        <v>3547</v>
      </c>
      <c r="D287" s="13">
        <v>27.2</v>
      </c>
      <c r="E287" s="20">
        <f t="shared" si="12"/>
        <v>72.8</v>
      </c>
      <c r="F287" s="14">
        <v>3.7</v>
      </c>
      <c r="G287" s="15">
        <f t="shared" si="13"/>
        <v>3.6764705882352944</v>
      </c>
      <c r="H287" s="8" t="str">
        <f t="shared" si="14"/>
        <v>Yes</v>
      </c>
      <c r="I287" s="12" t="s">
        <v>5766</v>
      </c>
    </row>
    <row r="288" spans="1:9" x14ac:dyDescent="0.4">
      <c r="A288" s="12" t="s">
        <v>732</v>
      </c>
      <c r="B288" s="12" t="s">
        <v>733</v>
      </c>
      <c r="C288" s="12" t="s">
        <v>5485</v>
      </c>
      <c r="D288" s="13">
        <v>32.619999999999997</v>
      </c>
      <c r="E288" s="20">
        <f t="shared" si="12"/>
        <v>67.38</v>
      </c>
      <c r="F288" s="14">
        <v>3.1</v>
      </c>
      <c r="G288" s="15">
        <f t="shared" si="13"/>
        <v>3.0656039239730228</v>
      </c>
      <c r="H288" s="8" t="str">
        <f t="shared" si="14"/>
        <v>Yes</v>
      </c>
      <c r="I288" s="12" t="s">
        <v>5767</v>
      </c>
    </row>
    <row r="289" spans="1:9" x14ac:dyDescent="0.4">
      <c r="A289" s="12" t="s">
        <v>734</v>
      </c>
      <c r="B289" s="12" t="s">
        <v>735</v>
      </c>
      <c r="C289" s="12" t="s">
        <v>5485</v>
      </c>
      <c r="D289" s="13">
        <v>30.48</v>
      </c>
      <c r="E289" s="20">
        <f t="shared" si="12"/>
        <v>69.52</v>
      </c>
      <c r="F289" s="14">
        <v>3.3</v>
      </c>
      <c r="G289" s="15">
        <f t="shared" si="13"/>
        <v>3.2808398950131235</v>
      </c>
      <c r="H289" s="8" t="str">
        <f t="shared" si="14"/>
        <v>Yes</v>
      </c>
      <c r="I289" s="12" t="s">
        <v>5768</v>
      </c>
    </row>
    <row r="290" spans="1:9" x14ac:dyDescent="0.4">
      <c r="A290" s="12" t="s">
        <v>736</v>
      </c>
      <c r="B290" s="12" t="s">
        <v>737</v>
      </c>
      <c r="C290" s="12" t="s">
        <v>5485</v>
      </c>
      <c r="D290" s="13">
        <v>34.659999999999997</v>
      </c>
      <c r="E290" s="20">
        <f t="shared" si="12"/>
        <v>65.34</v>
      </c>
      <c r="F290" s="14">
        <v>2.9</v>
      </c>
      <c r="G290" s="15">
        <f t="shared" si="13"/>
        <v>2.8851702250432778</v>
      </c>
      <c r="H290" s="8" t="str">
        <f t="shared" si="14"/>
        <v>Yes</v>
      </c>
      <c r="I290" s="12" t="s">
        <v>5769</v>
      </c>
    </row>
    <row r="291" spans="1:9" x14ac:dyDescent="0.4">
      <c r="A291" s="12" t="s">
        <v>738</v>
      </c>
      <c r="B291" s="12" t="s">
        <v>739</v>
      </c>
      <c r="C291" s="12" t="s">
        <v>5485</v>
      </c>
      <c r="D291" s="13">
        <v>29.45</v>
      </c>
      <c r="E291" s="20">
        <f t="shared" si="12"/>
        <v>70.55</v>
      </c>
      <c r="F291" s="14">
        <v>3.4</v>
      </c>
      <c r="G291" s="15">
        <f t="shared" si="13"/>
        <v>3.3955857385398982</v>
      </c>
      <c r="H291" s="8" t="str">
        <f t="shared" si="14"/>
        <v>Yes</v>
      </c>
      <c r="I291" s="12" t="s">
        <v>5770</v>
      </c>
    </row>
    <row r="292" spans="1:9" x14ac:dyDescent="0.4">
      <c r="A292" s="12" t="s">
        <v>740</v>
      </c>
      <c r="B292" s="12" t="s">
        <v>741</v>
      </c>
      <c r="C292" s="12" t="s">
        <v>5485</v>
      </c>
      <c r="D292" s="13">
        <v>60</v>
      </c>
      <c r="E292" s="20">
        <f t="shared" si="12"/>
        <v>40</v>
      </c>
      <c r="F292" s="14">
        <v>1.7</v>
      </c>
      <c r="G292" s="15">
        <f t="shared" si="13"/>
        <v>1.6666666666666667</v>
      </c>
      <c r="H292" s="8" t="str">
        <f t="shared" si="14"/>
        <v>Yes</v>
      </c>
      <c r="I292" s="12" t="s">
        <v>5771</v>
      </c>
    </row>
    <row r="293" spans="1:9" x14ac:dyDescent="0.4">
      <c r="A293" s="12" t="s">
        <v>742</v>
      </c>
      <c r="B293" s="12" t="s">
        <v>743</v>
      </c>
      <c r="C293" s="12" t="s">
        <v>5485</v>
      </c>
      <c r="D293" s="13">
        <v>22.4</v>
      </c>
      <c r="E293" s="20">
        <f t="shared" si="12"/>
        <v>77.599999999999994</v>
      </c>
      <c r="F293" s="14">
        <v>4.5</v>
      </c>
      <c r="G293" s="15">
        <f t="shared" si="13"/>
        <v>4.4642857142857144</v>
      </c>
      <c r="H293" s="8" t="str">
        <f t="shared" si="14"/>
        <v>Yes</v>
      </c>
      <c r="I293" s="12" t="s">
        <v>5772</v>
      </c>
    </row>
    <row r="294" spans="1:9" x14ac:dyDescent="0.4">
      <c r="A294" s="12" t="s">
        <v>744</v>
      </c>
      <c r="B294" s="12" t="s">
        <v>745</v>
      </c>
      <c r="C294" s="12" t="s">
        <v>5485</v>
      </c>
      <c r="D294" s="13">
        <v>37.590000000000003</v>
      </c>
      <c r="E294" s="20">
        <f t="shared" si="12"/>
        <v>62.41</v>
      </c>
      <c r="F294" s="14">
        <v>2.7</v>
      </c>
      <c r="G294" s="15">
        <f t="shared" si="13"/>
        <v>2.6602819898909282</v>
      </c>
      <c r="H294" s="8" t="str">
        <f t="shared" si="14"/>
        <v>Yes</v>
      </c>
      <c r="I294" s="12" t="s">
        <v>5773</v>
      </c>
    </row>
    <row r="295" spans="1:9" x14ac:dyDescent="0.4">
      <c r="A295" s="12" t="s">
        <v>748</v>
      </c>
      <c r="B295" s="12" t="s">
        <v>749</v>
      </c>
      <c r="C295" s="12" t="s">
        <v>5485</v>
      </c>
      <c r="D295" s="13">
        <v>32.54</v>
      </c>
      <c r="E295" s="20">
        <f t="shared" si="12"/>
        <v>67.460000000000008</v>
      </c>
      <c r="F295" s="14">
        <v>3.1</v>
      </c>
      <c r="G295" s="15">
        <f t="shared" si="13"/>
        <v>3.0731407498463432</v>
      </c>
      <c r="H295" s="8" t="str">
        <f t="shared" si="14"/>
        <v>Yes</v>
      </c>
      <c r="I295" s="12" t="s">
        <v>5774</v>
      </c>
    </row>
    <row r="296" spans="1:9" x14ac:dyDescent="0.4">
      <c r="A296" s="12" t="s">
        <v>750</v>
      </c>
      <c r="B296" s="12" t="s">
        <v>751</v>
      </c>
      <c r="C296" s="12" t="s">
        <v>5485</v>
      </c>
      <c r="D296" s="13">
        <v>22.62</v>
      </c>
      <c r="E296" s="20">
        <f t="shared" si="12"/>
        <v>77.38</v>
      </c>
      <c r="F296" s="14">
        <v>4.4000000000000004</v>
      </c>
      <c r="G296" s="15">
        <f t="shared" si="13"/>
        <v>4.4208664898320071</v>
      </c>
      <c r="H296" s="8" t="str">
        <f t="shared" si="14"/>
        <v>Yes</v>
      </c>
      <c r="I296" s="12" t="s">
        <v>5775</v>
      </c>
    </row>
    <row r="297" spans="1:9" x14ac:dyDescent="0.4">
      <c r="A297" s="16" t="s">
        <v>752</v>
      </c>
      <c r="B297" s="16" t="s">
        <v>753</v>
      </c>
      <c r="C297" s="16" t="s">
        <v>5485</v>
      </c>
      <c r="D297" s="17">
        <v>100</v>
      </c>
      <c r="E297" s="21">
        <f t="shared" si="12"/>
        <v>0</v>
      </c>
      <c r="F297" s="18">
        <v>1</v>
      </c>
      <c r="G297" s="19">
        <f t="shared" si="13"/>
        <v>1</v>
      </c>
      <c r="H297" s="9" t="str">
        <f t="shared" si="14"/>
        <v>No — 0% funding</v>
      </c>
      <c r="I297" s="16" t="s">
        <v>5776</v>
      </c>
    </row>
    <row r="298" spans="1:9" x14ac:dyDescent="0.4">
      <c r="A298" s="12" t="s">
        <v>754</v>
      </c>
      <c r="B298" s="12" t="s">
        <v>755</v>
      </c>
      <c r="C298" s="12" t="s">
        <v>5485</v>
      </c>
      <c r="D298" s="13">
        <v>31.31</v>
      </c>
      <c r="E298" s="20">
        <f t="shared" si="12"/>
        <v>68.69</v>
      </c>
      <c r="F298" s="14">
        <v>3.2</v>
      </c>
      <c r="G298" s="15">
        <f t="shared" si="13"/>
        <v>3.1938677738741617</v>
      </c>
      <c r="H298" s="8" t="str">
        <f t="shared" si="14"/>
        <v>Yes</v>
      </c>
      <c r="I298" s="12" t="s">
        <v>5777</v>
      </c>
    </row>
    <row r="299" spans="1:9" x14ac:dyDescent="0.4">
      <c r="A299" s="12" t="s">
        <v>756</v>
      </c>
      <c r="B299" s="12" t="s">
        <v>757</v>
      </c>
      <c r="C299" s="12" t="s">
        <v>5485</v>
      </c>
      <c r="D299" s="13">
        <v>40</v>
      </c>
      <c r="E299" s="20">
        <f t="shared" si="12"/>
        <v>60</v>
      </c>
      <c r="F299" s="14">
        <v>2.5</v>
      </c>
      <c r="G299" s="15">
        <f t="shared" si="13"/>
        <v>2.5</v>
      </c>
      <c r="H299" s="8" t="str">
        <f t="shared" si="14"/>
        <v>Yes</v>
      </c>
      <c r="I299" s="12" t="s">
        <v>5778</v>
      </c>
    </row>
    <row r="300" spans="1:9" x14ac:dyDescent="0.4">
      <c r="A300" s="12" t="s">
        <v>758</v>
      </c>
      <c r="B300" s="12" t="s">
        <v>759</v>
      </c>
      <c r="C300" s="12" t="s">
        <v>5485</v>
      </c>
      <c r="D300" s="13">
        <v>20.77</v>
      </c>
      <c r="E300" s="20">
        <f t="shared" si="12"/>
        <v>79.23</v>
      </c>
      <c r="F300" s="14">
        <v>4.8</v>
      </c>
      <c r="G300" s="15">
        <f t="shared" si="13"/>
        <v>4.8146364949446321</v>
      </c>
      <c r="H300" s="8" t="str">
        <f t="shared" si="14"/>
        <v>Yes</v>
      </c>
      <c r="I300" s="12" t="s">
        <v>5779</v>
      </c>
    </row>
    <row r="301" spans="1:9" x14ac:dyDescent="0.4">
      <c r="A301" s="12" t="s">
        <v>760</v>
      </c>
      <c r="B301" s="12" t="s">
        <v>761</v>
      </c>
      <c r="C301" s="12" t="s">
        <v>5485</v>
      </c>
      <c r="D301" s="13">
        <v>21.82</v>
      </c>
      <c r="E301" s="20">
        <f t="shared" si="12"/>
        <v>78.180000000000007</v>
      </c>
      <c r="F301" s="14">
        <v>4.5999999999999996</v>
      </c>
      <c r="G301" s="15">
        <f t="shared" si="13"/>
        <v>4.5829514207149407</v>
      </c>
      <c r="H301" s="8" t="str">
        <f t="shared" si="14"/>
        <v>Yes</v>
      </c>
      <c r="I301" s="12" t="s">
        <v>5780</v>
      </c>
    </row>
    <row r="302" spans="1:9" x14ac:dyDescent="0.4">
      <c r="A302" s="12" t="s">
        <v>762</v>
      </c>
      <c r="B302" s="12" t="s">
        <v>763</v>
      </c>
      <c r="C302" s="12" t="s">
        <v>5485</v>
      </c>
      <c r="D302" s="13">
        <v>35.520000000000003</v>
      </c>
      <c r="E302" s="20">
        <f t="shared" si="12"/>
        <v>64.47999999999999</v>
      </c>
      <c r="F302" s="14">
        <v>2.8</v>
      </c>
      <c r="G302" s="15">
        <f t="shared" si="13"/>
        <v>2.8153153153153152</v>
      </c>
      <c r="H302" s="8" t="str">
        <f t="shared" si="14"/>
        <v>Yes</v>
      </c>
      <c r="I302" s="12" t="s">
        <v>5781</v>
      </c>
    </row>
    <row r="303" spans="1:9" x14ac:dyDescent="0.4">
      <c r="A303" s="12" t="s">
        <v>764</v>
      </c>
      <c r="B303" s="12" t="s">
        <v>765</v>
      </c>
      <c r="C303" s="12" t="s">
        <v>5485</v>
      </c>
      <c r="D303" s="13">
        <v>36.21</v>
      </c>
      <c r="E303" s="20">
        <f t="shared" si="12"/>
        <v>63.79</v>
      </c>
      <c r="F303" s="14">
        <v>2.8</v>
      </c>
      <c r="G303" s="15">
        <f t="shared" si="13"/>
        <v>2.7616680475006903</v>
      </c>
      <c r="H303" s="8" t="str">
        <f t="shared" si="14"/>
        <v>Yes</v>
      </c>
      <c r="I303" s="12" t="s">
        <v>5782</v>
      </c>
    </row>
    <row r="304" spans="1:9" x14ac:dyDescent="0.4">
      <c r="A304" s="12" t="s">
        <v>766</v>
      </c>
      <c r="B304" s="12" t="s">
        <v>767</v>
      </c>
      <c r="C304" s="12" t="s">
        <v>5485</v>
      </c>
      <c r="D304" s="13">
        <v>36.61</v>
      </c>
      <c r="E304" s="20">
        <f t="shared" si="12"/>
        <v>63.39</v>
      </c>
      <c r="F304" s="14">
        <v>2.7</v>
      </c>
      <c r="G304" s="15">
        <f t="shared" si="13"/>
        <v>2.7314941272876263</v>
      </c>
      <c r="H304" s="8" t="str">
        <f t="shared" si="14"/>
        <v>Yes</v>
      </c>
      <c r="I304" s="12" t="s">
        <v>5783</v>
      </c>
    </row>
    <row r="305" spans="1:9" x14ac:dyDescent="0.4">
      <c r="A305" s="12" t="s">
        <v>768</v>
      </c>
      <c r="B305" s="12" t="s">
        <v>769</v>
      </c>
      <c r="C305" s="12" t="s">
        <v>5485</v>
      </c>
      <c r="D305" s="13">
        <v>40</v>
      </c>
      <c r="E305" s="20">
        <f t="shared" si="12"/>
        <v>60</v>
      </c>
      <c r="F305" s="14">
        <v>2.5</v>
      </c>
      <c r="G305" s="15">
        <f t="shared" si="13"/>
        <v>2.5</v>
      </c>
      <c r="H305" s="8" t="str">
        <f t="shared" si="14"/>
        <v>Yes</v>
      </c>
      <c r="I305" s="12" t="s">
        <v>5784</v>
      </c>
    </row>
    <row r="306" spans="1:9" x14ac:dyDescent="0.4">
      <c r="A306" s="12" t="s">
        <v>770</v>
      </c>
      <c r="B306" s="12" t="s">
        <v>771</v>
      </c>
      <c r="C306" s="12" t="s">
        <v>5485</v>
      </c>
      <c r="D306" s="13">
        <v>30.72</v>
      </c>
      <c r="E306" s="20">
        <f t="shared" si="12"/>
        <v>69.28</v>
      </c>
      <c r="F306" s="14">
        <v>3.3</v>
      </c>
      <c r="G306" s="15">
        <f t="shared" si="13"/>
        <v>3.2552083333333335</v>
      </c>
      <c r="H306" s="8" t="str">
        <f t="shared" si="14"/>
        <v>Yes</v>
      </c>
      <c r="I306" s="12" t="s">
        <v>5785</v>
      </c>
    </row>
    <row r="307" spans="1:9" x14ac:dyDescent="0.4">
      <c r="A307" s="12" t="s">
        <v>772</v>
      </c>
      <c r="B307" s="12" t="s">
        <v>773</v>
      </c>
      <c r="C307" s="12" t="s">
        <v>5485</v>
      </c>
      <c r="D307" s="13">
        <v>36.18</v>
      </c>
      <c r="E307" s="20">
        <f t="shared" si="12"/>
        <v>63.82</v>
      </c>
      <c r="F307" s="14">
        <v>2.8</v>
      </c>
      <c r="G307" s="15">
        <f t="shared" si="13"/>
        <v>2.7639579878385847</v>
      </c>
      <c r="H307" s="8" t="str">
        <f t="shared" si="14"/>
        <v>Yes</v>
      </c>
      <c r="I307" s="12" t="s">
        <v>5786</v>
      </c>
    </row>
    <row r="308" spans="1:9" x14ac:dyDescent="0.4">
      <c r="A308" s="12" t="s">
        <v>774</v>
      </c>
      <c r="B308" s="12" t="s">
        <v>775</v>
      </c>
      <c r="C308" s="12" t="s">
        <v>5485</v>
      </c>
      <c r="D308" s="13">
        <v>40.22</v>
      </c>
      <c r="E308" s="20">
        <f t="shared" si="12"/>
        <v>59.78</v>
      </c>
      <c r="F308" s="14">
        <v>2.5</v>
      </c>
      <c r="G308" s="15">
        <f t="shared" si="13"/>
        <v>2.4863252113376428</v>
      </c>
      <c r="H308" s="8" t="str">
        <f t="shared" si="14"/>
        <v>Yes</v>
      </c>
      <c r="I308" s="12" t="s">
        <v>5787</v>
      </c>
    </row>
    <row r="309" spans="1:9" x14ac:dyDescent="0.4">
      <c r="A309" s="12" t="s">
        <v>776</v>
      </c>
      <c r="B309" s="12" t="s">
        <v>777</v>
      </c>
      <c r="C309" s="12" t="s">
        <v>5485</v>
      </c>
      <c r="D309" s="13">
        <v>32.18</v>
      </c>
      <c r="E309" s="20">
        <f t="shared" si="12"/>
        <v>67.819999999999993</v>
      </c>
      <c r="F309" s="14">
        <v>3.1</v>
      </c>
      <c r="G309" s="15">
        <f t="shared" si="13"/>
        <v>3.1075201988812928</v>
      </c>
      <c r="H309" s="8" t="str">
        <f t="shared" si="14"/>
        <v>Yes</v>
      </c>
      <c r="I309" s="12" t="s">
        <v>5788</v>
      </c>
    </row>
    <row r="310" spans="1:9" x14ac:dyDescent="0.4">
      <c r="A310" s="12" t="s">
        <v>778</v>
      </c>
      <c r="B310" s="12" t="s">
        <v>779</v>
      </c>
      <c r="C310" s="12" t="s">
        <v>5485</v>
      </c>
      <c r="D310" s="13">
        <v>32.93</v>
      </c>
      <c r="E310" s="20">
        <f t="shared" si="12"/>
        <v>67.069999999999993</v>
      </c>
      <c r="F310" s="14">
        <v>3</v>
      </c>
      <c r="G310" s="15">
        <f t="shared" si="13"/>
        <v>3.0367446097783177</v>
      </c>
      <c r="H310" s="8" t="str">
        <f t="shared" si="14"/>
        <v>Yes</v>
      </c>
      <c r="I310" s="12" t="s">
        <v>5789</v>
      </c>
    </row>
    <row r="311" spans="1:9" x14ac:dyDescent="0.4">
      <c r="A311" s="12" t="s">
        <v>780</v>
      </c>
      <c r="B311" s="12" t="s">
        <v>781</v>
      </c>
      <c r="C311" s="12" t="s">
        <v>5485</v>
      </c>
      <c r="D311" s="13">
        <v>36.9</v>
      </c>
      <c r="E311" s="20">
        <f t="shared" si="12"/>
        <v>63.1</v>
      </c>
      <c r="F311" s="14">
        <v>2.7</v>
      </c>
      <c r="G311" s="15">
        <f t="shared" si="13"/>
        <v>2.7100271002710028</v>
      </c>
      <c r="H311" s="8" t="str">
        <f t="shared" si="14"/>
        <v>Yes</v>
      </c>
      <c r="I311" s="12" t="s">
        <v>5790</v>
      </c>
    </row>
    <row r="312" spans="1:9" x14ac:dyDescent="0.4">
      <c r="A312" s="12" t="s">
        <v>782</v>
      </c>
      <c r="B312" s="12" t="s">
        <v>783</v>
      </c>
      <c r="C312" s="12" t="s">
        <v>5485</v>
      </c>
      <c r="D312" s="13">
        <v>37.74</v>
      </c>
      <c r="E312" s="20">
        <f t="shared" si="12"/>
        <v>62.26</v>
      </c>
      <c r="F312" s="14">
        <v>2.6</v>
      </c>
      <c r="G312" s="15">
        <f t="shared" si="13"/>
        <v>2.6497085320614731</v>
      </c>
      <c r="H312" s="8" t="str">
        <f t="shared" si="14"/>
        <v>Yes</v>
      </c>
      <c r="I312" s="12" t="s">
        <v>5791</v>
      </c>
    </row>
    <row r="313" spans="1:9" x14ac:dyDescent="0.4">
      <c r="A313" s="12" t="s">
        <v>784</v>
      </c>
      <c r="B313" s="12" t="s">
        <v>785</v>
      </c>
      <c r="C313" s="12" t="s">
        <v>5485</v>
      </c>
      <c r="D313" s="13">
        <v>36.729999999999997</v>
      </c>
      <c r="E313" s="20">
        <f t="shared" si="12"/>
        <v>63.27</v>
      </c>
      <c r="F313" s="14">
        <v>2.7</v>
      </c>
      <c r="G313" s="15">
        <f t="shared" si="13"/>
        <v>2.7225701061802345</v>
      </c>
      <c r="H313" s="8" t="str">
        <f t="shared" si="14"/>
        <v>Yes</v>
      </c>
      <c r="I313" s="12" t="s">
        <v>5792</v>
      </c>
    </row>
    <row r="314" spans="1:9" x14ac:dyDescent="0.4">
      <c r="A314" s="12" t="s">
        <v>3569</v>
      </c>
      <c r="B314" s="12" t="s">
        <v>3570</v>
      </c>
      <c r="C314" s="12" t="s">
        <v>5485</v>
      </c>
      <c r="D314" s="13">
        <v>45.69</v>
      </c>
      <c r="E314" s="20">
        <f t="shared" si="12"/>
        <v>54.31</v>
      </c>
      <c r="F314" s="14">
        <v>2.2000000000000002</v>
      </c>
      <c r="G314" s="15">
        <f t="shared" si="13"/>
        <v>2.188662727073758</v>
      </c>
      <c r="H314" s="8" t="str">
        <f t="shared" si="14"/>
        <v>Yes</v>
      </c>
      <c r="I314" s="12" t="s">
        <v>5793</v>
      </c>
    </row>
    <row r="315" spans="1:9" x14ac:dyDescent="0.4">
      <c r="A315" s="12" t="s">
        <v>788</v>
      </c>
      <c r="B315" s="12" t="s">
        <v>789</v>
      </c>
      <c r="C315" s="12" t="s">
        <v>5485</v>
      </c>
      <c r="D315" s="13">
        <v>35.619999999999997</v>
      </c>
      <c r="E315" s="20">
        <f t="shared" si="12"/>
        <v>64.38</v>
      </c>
      <c r="F315" s="14">
        <v>2.8</v>
      </c>
      <c r="G315" s="15">
        <f t="shared" si="13"/>
        <v>2.8074115665356545</v>
      </c>
      <c r="H315" s="8" t="str">
        <f t="shared" si="14"/>
        <v>Yes</v>
      </c>
      <c r="I315" s="12" t="s">
        <v>5794</v>
      </c>
    </row>
    <row r="316" spans="1:9" x14ac:dyDescent="0.4">
      <c r="A316" s="12" t="s">
        <v>790</v>
      </c>
      <c r="B316" s="12" t="s">
        <v>791</v>
      </c>
      <c r="C316" s="12" t="s">
        <v>5485</v>
      </c>
      <c r="D316" s="13">
        <v>30.19</v>
      </c>
      <c r="E316" s="20">
        <f t="shared" si="12"/>
        <v>69.81</v>
      </c>
      <c r="F316" s="14">
        <v>3.3</v>
      </c>
      <c r="G316" s="15">
        <f t="shared" si="13"/>
        <v>3.3123550844650547</v>
      </c>
      <c r="H316" s="8" t="str">
        <f t="shared" si="14"/>
        <v>Yes</v>
      </c>
      <c r="I316" s="12" t="s">
        <v>5795</v>
      </c>
    </row>
    <row r="317" spans="1:9" x14ac:dyDescent="0.4">
      <c r="A317" s="16" t="s">
        <v>792</v>
      </c>
      <c r="B317" s="16" t="s">
        <v>793</v>
      </c>
      <c r="C317" s="16" t="s">
        <v>5485</v>
      </c>
      <c r="D317" s="17">
        <v>100</v>
      </c>
      <c r="E317" s="21">
        <f t="shared" si="12"/>
        <v>0</v>
      </c>
      <c r="F317" s="18">
        <v>1</v>
      </c>
      <c r="G317" s="19">
        <f t="shared" si="13"/>
        <v>1</v>
      </c>
      <c r="H317" s="9" t="str">
        <f t="shared" si="14"/>
        <v>No — 0% funding</v>
      </c>
      <c r="I317" s="16" t="s">
        <v>5796</v>
      </c>
    </row>
    <row r="318" spans="1:9" x14ac:dyDescent="0.4">
      <c r="A318" s="12" t="s">
        <v>3571</v>
      </c>
      <c r="B318" s="12" t="s">
        <v>3572</v>
      </c>
      <c r="C318" s="12" t="s">
        <v>3547</v>
      </c>
      <c r="D318" s="13">
        <v>26.5</v>
      </c>
      <c r="E318" s="20">
        <f t="shared" si="12"/>
        <v>73.5</v>
      </c>
      <c r="F318" s="14">
        <v>3.8</v>
      </c>
      <c r="G318" s="15">
        <f t="shared" si="13"/>
        <v>3.7735849056603774</v>
      </c>
      <c r="H318" s="8" t="str">
        <f t="shared" si="14"/>
        <v>Yes</v>
      </c>
      <c r="I318" s="12" t="s">
        <v>5797</v>
      </c>
    </row>
    <row r="319" spans="1:9" x14ac:dyDescent="0.4">
      <c r="A319" s="12" t="s">
        <v>794</v>
      </c>
      <c r="B319" s="12" t="s">
        <v>795</v>
      </c>
      <c r="C319" s="12" t="s">
        <v>5485</v>
      </c>
      <c r="D319" s="13">
        <v>23.49</v>
      </c>
      <c r="E319" s="20">
        <f t="shared" si="12"/>
        <v>76.510000000000005</v>
      </c>
      <c r="F319" s="14">
        <v>4.3</v>
      </c>
      <c r="G319" s="15">
        <f t="shared" si="13"/>
        <v>4.2571306939123037</v>
      </c>
      <c r="H319" s="8" t="str">
        <f t="shared" si="14"/>
        <v>Yes</v>
      </c>
      <c r="I319" s="12" t="s">
        <v>5798</v>
      </c>
    </row>
    <row r="320" spans="1:9" x14ac:dyDescent="0.4">
      <c r="A320" s="12" t="s">
        <v>796</v>
      </c>
      <c r="B320" s="12" t="s">
        <v>797</v>
      </c>
      <c r="C320" s="12" t="s">
        <v>5485</v>
      </c>
      <c r="D320" s="13">
        <v>37.82</v>
      </c>
      <c r="E320" s="20">
        <f t="shared" si="12"/>
        <v>62.18</v>
      </c>
      <c r="F320" s="14">
        <v>2.6</v>
      </c>
      <c r="G320" s="15">
        <f t="shared" si="13"/>
        <v>2.6441036488630356</v>
      </c>
      <c r="H320" s="8" t="str">
        <f t="shared" si="14"/>
        <v>Yes</v>
      </c>
      <c r="I320" s="12" t="s">
        <v>5799</v>
      </c>
    </row>
    <row r="321" spans="1:9" x14ac:dyDescent="0.4">
      <c r="A321" s="12" t="s">
        <v>804</v>
      </c>
      <c r="B321" s="12" t="s">
        <v>805</v>
      </c>
      <c r="C321" s="12" t="s">
        <v>5485</v>
      </c>
      <c r="D321" s="13">
        <v>32.549999999999997</v>
      </c>
      <c r="E321" s="20">
        <f t="shared" si="12"/>
        <v>67.45</v>
      </c>
      <c r="F321" s="14">
        <v>3.1</v>
      </c>
      <c r="G321" s="15">
        <f t="shared" si="13"/>
        <v>3.0721966205837177</v>
      </c>
      <c r="H321" s="8" t="str">
        <f t="shared" si="14"/>
        <v>Yes</v>
      </c>
      <c r="I321" s="12" t="s">
        <v>5800</v>
      </c>
    </row>
    <row r="322" spans="1:9" x14ac:dyDescent="0.4">
      <c r="A322" s="12" t="s">
        <v>808</v>
      </c>
      <c r="B322" s="12" t="s">
        <v>809</v>
      </c>
      <c r="C322" s="12" t="s">
        <v>5485</v>
      </c>
      <c r="D322" s="13">
        <v>35.450000000000003</v>
      </c>
      <c r="E322" s="20">
        <f t="shared" si="12"/>
        <v>64.55</v>
      </c>
      <c r="F322" s="14">
        <v>2.8</v>
      </c>
      <c r="G322" s="15">
        <f t="shared" si="13"/>
        <v>2.8208744710860363</v>
      </c>
      <c r="H322" s="8" t="str">
        <f t="shared" si="14"/>
        <v>Yes</v>
      </c>
      <c r="I322" s="12" t="s">
        <v>5801</v>
      </c>
    </row>
    <row r="323" spans="1:9" x14ac:dyDescent="0.4">
      <c r="A323" s="12" t="s">
        <v>810</v>
      </c>
      <c r="B323" s="12" t="s">
        <v>811</v>
      </c>
      <c r="C323" s="12" t="s">
        <v>5485</v>
      </c>
      <c r="D323" s="13">
        <v>31.3</v>
      </c>
      <c r="E323" s="20">
        <f t="shared" si="12"/>
        <v>68.7</v>
      </c>
      <c r="F323" s="14">
        <v>3.2</v>
      </c>
      <c r="G323" s="15">
        <f t="shared" si="13"/>
        <v>3.1948881789137378</v>
      </c>
      <c r="H323" s="8" t="str">
        <f t="shared" si="14"/>
        <v>Yes</v>
      </c>
      <c r="I323" s="12" t="s">
        <v>5802</v>
      </c>
    </row>
    <row r="324" spans="1:9" x14ac:dyDescent="0.4">
      <c r="A324" s="12" t="s">
        <v>812</v>
      </c>
      <c r="B324" s="12" t="s">
        <v>813</v>
      </c>
      <c r="C324" s="12" t="s">
        <v>5485</v>
      </c>
      <c r="D324" s="13">
        <v>33.020000000000003</v>
      </c>
      <c r="E324" s="20">
        <f t="shared" si="12"/>
        <v>66.97999999999999</v>
      </c>
      <c r="F324" s="14">
        <v>3</v>
      </c>
      <c r="G324" s="15">
        <f t="shared" si="13"/>
        <v>3.0284675953967288</v>
      </c>
      <c r="H324" s="8" t="str">
        <f t="shared" si="14"/>
        <v>Yes</v>
      </c>
      <c r="I324" s="12" t="s">
        <v>5803</v>
      </c>
    </row>
    <row r="325" spans="1:9" x14ac:dyDescent="0.4">
      <c r="A325" s="12" t="s">
        <v>814</v>
      </c>
      <c r="B325" s="12" t="s">
        <v>815</v>
      </c>
      <c r="C325" s="12" t="s">
        <v>5485</v>
      </c>
      <c r="D325" s="13">
        <v>35.61</v>
      </c>
      <c r="E325" s="20">
        <f t="shared" si="12"/>
        <v>64.39</v>
      </c>
      <c r="F325" s="14">
        <v>2.8</v>
      </c>
      <c r="G325" s="15">
        <f t="shared" si="13"/>
        <v>2.808199943836001</v>
      </c>
      <c r="H325" s="8" t="str">
        <f t="shared" si="14"/>
        <v>Yes</v>
      </c>
      <c r="I325" s="12" t="s">
        <v>5804</v>
      </c>
    </row>
    <row r="326" spans="1:9" x14ac:dyDescent="0.4">
      <c r="A326" s="12" t="s">
        <v>816</v>
      </c>
      <c r="B326" s="12" t="s">
        <v>817</v>
      </c>
      <c r="C326" s="12" t="s">
        <v>5485</v>
      </c>
      <c r="D326" s="13">
        <v>43.76</v>
      </c>
      <c r="E326" s="20">
        <f t="shared" ref="E326:E389" si="15">100-D326</f>
        <v>56.24</v>
      </c>
      <c r="F326" s="14">
        <v>2.2999999999999998</v>
      </c>
      <c r="G326" s="15">
        <f t="shared" ref="G326:G389" si="16">IFERROR(100/D326,"")</f>
        <v>2.2851919561243146</v>
      </c>
      <c r="H326" s="8" t="str">
        <f t="shared" ref="H326:H389" si="17">IF(E326&gt;0,"Yes","No — 0% funding")</f>
        <v>Yes</v>
      </c>
      <c r="I326" s="12" t="s">
        <v>5805</v>
      </c>
    </row>
    <row r="327" spans="1:9" x14ac:dyDescent="0.4">
      <c r="A327" s="12" t="s">
        <v>818</v>
      </c>
      <c r="B327" s="12" t="s">
        <v>819</v>
      </c>
      <c r="C327" s="12" t="s">
        <v>5485</v>
      </c>
      <c r="D327" s="13">
        <v>35.06</v>
      </c>
      <c r="E327" s="20">
        <f t="shared" si="15"/>
        <v>64.94</v>
      </c>
      <c r="F327" s="14">
        <v>2.9</v>
      </c>
      <c r="G327" s="15">
        <f t="shared" si="16"/>
        <v>2.8522532800912721</v>
      </c>
      <c r="H327" s="8" t="str">
        <f t="shared" si="17"/>
        <v>Yes</v>
      </c>
      <c r="I327" s="12" t="s">
        <v>5806</v>
      </c>
    </row>
    <row r="328" spans="1:9" x14ac:dyDescent="0.4">
      <c r="A328" s="12" t="s">
        <v>822</v>
      </c>
      <c r="B328" s="12" t="s">
        <v>823</v>
      </c>
      <c r="C328" s="12" t="s">
        <v>5485</v>
      </c>
      <c r="D328" s="13">
        <v>20.46</v>
      </c>
      <c r="E328" s="20">
        <f t="shared" si="15"/>
        <v>79.539999999999992</v>
      </c>
      <c r="F328" s="14">
        <v>4.9000000000000004</v>
      </c>
      <c r="G328" s="15">
        <f t="shared" si="16"/>
        <v>4.8875855327468232</v>
      </c>
      <c r="H328" s="8" t="str">
        <f t="shared" si="17"/>
        <v>Yes</v>
      </c>
      <c r="I328" s="12" t="s">
        <v>5807</v>
      </c>
    </row>
    <row r="329" spans="1:9" x14ac:dyDescent="0.4">
      <c r="A329" s="12" t="s">
        <v>824</v>
      </c>
      <c r="B329" s="12" t="s">
        <v>825</v>
      </c>
      <c r="C329" s="12" t="s">
        <v>3547</v>
      </c>
      <c r="D329" s="13">
        <v>26.5</v>
      </c>
      <c r="E329" s="20">
        <f t="shared" si="15"/>
        <v>73.5</v>
      </c>
      <c r="F329" s="14">
        <v>3.8</v>
      </c>
      <c r="G329" s="15">
        <f t="shared" si="16"/>
        <v>3.7735849056603774</v>
      </c>
      <c r="H329" s="8" t="str">
        <f t="shared" si="17"/>
        <v>Yes</v>
      </c>
      <c r="I329" s="12" t="s">
        <v>5808</v>
      </c>
    </row>
    <row r="330" spans="1:9" x14ac:dyDescent="0.4">
      <c r="A330" s="12" t="s">
        <v>826</v>
      </c>
      <c r="B330" s="12" t="s">
        <v>827</v>
      </c>
      <c r="C330" s="12" t="s">
        <v>5485</v>
      </c>
      <c r="D330" s="13">
        <v>27.16</v>
      </c>
      <c r="E330" s="20">
        <f t="shared" si="15"/>
        <v>72.84</v>
      </c>
      <c r="F330" s="14">
        <v>3.7</v>
      </c>
      <c r="G330" s="15">
        <f t="shared" si="16"/>
        <v>3.6818851251840941</v>
      </c>
      <c r="H330" s="8" t="str">
        <f t="shared" si="17"/>
        <v>Yes</v>
      </c>
      <c r="I330" s="12" t="s">
        <v>5809</v>
      </c>
    </row>
    <row r="331" spans="1:9" x14ac:dyDescent="0.4">
      <c r="A331" s="12" t="s">
        <v>828</v>
      </c>
      <c r="B331" s="12" t="s">
        <v>829</v>
      </c>
      <c r="C331" s="12" t="s">
        <v>5485</v>
      </c>
      <c r="D331" s="13">
        <v>23.47</v>
      </c>
      <c r="E331" s="20">
        <f t="shared" si="15"/>
        <v>76.53</v>
      </c>
      <c r="F331" s="14">
        <v>4.3</v>
      </c>
      <c r="G331" s="15">
        <f t="shared" si="16"/>
        <v>4.2607584149978699</v>
      </c>
      <c r="H331" s="8" t="str">
        <f t="shared" si="17"/>
        <v>Yes</v>
      </c>
      <c r="I331" s="12" t="s">
        <v>5810</v>
      </c>
    </row>
    <row r="332" spans="1:9" x14ac:dyDescent="0.4">
      <c r="A332" s="12" t="s">
        <v>830</v>
      </c>
      <c r="B332" s="12" t="s">
        <v>831</v>
      </c>
      <c r="C332" s="12" t="s">
        <v>5485</v>
      </c>
      <c r="D332" s="13">
        <v>32.549999999999997</v>
      </c>
      <c r="E332" s="20">
        <f t="shared" si="15"/>
        <v>67.45</v>
      </c>
      <c r="F332" s="14">
        <v>3.1</v>
      </c>
      <c r="G332" s="15">
        <f t="shared" si="16"/>
        <v>3.0721966205837177</v>
      </c>
      <c r="H332" s="8" t="str">
        <f t="shared" si="17"/>
        <v>Yes</v>
      </c>
      <c r="I332" s="12" t="s">
        <v>5811</v>
      </c>
    </row>
    <row r="333" spans="1:9" x14ac:dyDescent="0.4">
      <c r="A333" s="12" t="s">
        <v>832</v>
      </c>
      <c r="B333" s="12" t="s">
        <v>833</v>
      </c>
      <c r="C333" s="12" t="s">
        <v>5485</v>
      </c>
      <c r="D333" s="13">
        <v>21.06</v>
      </c>
      <c r="E333" s="20">
        <f t="shared" si="15"/>
        <v>78.94</v>
      </c>
      <c r="F333" s="14">
        <v>4.7</v>
      </c>
      <c r="G333" s="15">
        <f t="shared" si="16"/>
        <v>4.7483380816714149</v>
      </c>
      <c r="H333" s="8" t="str">
        <f t="shared" si="17"/>
        <v>Yes</v>
      </c>
      <c r="I333" s="12" t="s">
        <v>5812</v>
      </c>
    </row>
    <row r="334" spans="1:9" x14ac:dyDescent="0.4">
      <c r="A334" s="12" t="s">
        <v>836</v>
      </c>
      <c r="B334" s="12" t="s">
        <v>837</v>
      </c>
      <c r="C334" s="12" t="s">
        <v>5485</v>
      </c>
      <c r="D334" s="13">
        <v>31.83</v>
      </c>
      <c r="E334" s="20">
        <f t="shared" si="15"/>
        <v>68.17</v>
      </c>
      <c r="F334" s="14">
        <v>3.1</v>
      </c>
      <c r="G334" s="15">
        <f t="shared" si="16"/>
        <v>3.141690229343387</v>
      </c>
      <c r="H334" s="8" t="str">
        <f t="shared" si="17"/>
        <v>Yes</v>
      </c>
      <c r="I334" s="12" t="s">
        <v>5813</v>
      </c>
    </row>
    <row r="335" spans="1:9" x14ac:dyDescent="0.4">
      <c r="A335" s="12" t="s">
        <v>840</v>
      </c>
      <c r="B335" s="12" t="s">
        <v>841</v>
      </c>
      <c r="C335" s="12" t="s">
        <v>5485</v>
      </c>
      <c r="D335" s="13">
        <v>40</v>
      </c>
      <c r="E335" s="20">
        <f t="shared" si="15"/>
        <v>60</v>
      </c>
      <c r="F335" s="14">
        <v>2.5</v>
      </c>
      <c r="G335" s="15">
        <f t="shared" si="16"/>
        <v>2.5</v>
      </c>
      <c r="H335" s="8" t="str">
        <f t="shared" si="17"/>
        <v>Yes</v>
      </c>
      <c r="I335" s="12" t="s">
        <v>5814</v>
      </c>
    </row>
    <row r="336" spans="1:9" x14ac:dyDescent="0.4">
      <c r="A336" s="12" t="s">
        <v>844</v>
      </c>
      <c r="B336" s="12" t="s">
        <v>845</v>
      </c>
      <c r="C336" s="12" t="s">
        <v>5485</v>
      </c>
      <c r="D336" s="13">
        <v>30.21</v>
      </c>
      <c r="E336" s="20">
        <f t="shared" si="15"/>
        <v>69.789999999999992</v>
      </c>
      <c r="F336" s="14">
        <v>3.3</v>
      </c>
      <c r="G336" s="15">
        <f t="shared" si="16"/>
        <v>3.3101621979476992</v>
      </c>
      <c r="H336" s="8" t="str">
        <f t="shared" si="17"/>
        <v>Yes</v>
      </c>
      <c r="I336" s="12" t="s">
        <v>5815</v>
      </c>
    </row>
    <row r="337" spans="1:9" x14ac:dyDescent="0.4">
      <c r="A337" s="16" t="s">
        <v>846</v>
      </c>
      <c r="B337" s="16" t="s">
        <v>847</v>
      </c>
      <c r="C337" s="16" t="s">
        <v>5485</v>
      </c>
      <c r="D337" s="17">
        <v>100</v>
      </c>
      <c r="E337" s="21">
        <f t="shared" si="15"/>
        <v>0</v>
      </c>
      <c r="F337" s="18">
        <v>1</v>
      </c>
      <c r="G337" s="19">
        <f t="shared" si="16"/>
        <v>1</v>
      </c>
      <c r="H337" s="9" t="str">
        <f t="shared" si="17"/>
        <v>No — 0% funding</v>
      </c>
      <c r="I337" s="16" t="s">
        <v>5816</v>
      </c>
    </row>
    <row r="338" spans="1:9" x14ac:dyDescent="0.4">
      <c r="A338" s="12" t="s">
        <v>850</v>
      </c>
      <c r="B338" s="12" t="s">
        <v>851</v>
      </c>
      <c r="C338" s="12" t="s">
        <v>5485</v>
      </c>
      <c r="D338" s="13">
        <v>41.74</v>
      </c>
      <c r="E338" s="20">
        <f t="shared" si="15"/>
        <v>58.26</v>
      </c>
      <c r="F338" s="14">
        <v>2.4</v>
      </c>
      <c r="G338" s="15">
        <f t="shared" si="16"/>
        <v>2.3957834211787254</v>
      </c>
      <c r="H338" s="8" t="str">
        <f t="shared" si="17"/>
        <v>Yes</v>
      </c>
      <c r="I338" s="12" t="s">
        <v>5817</v>
      </c>
    </row>
    <row r="339" spans="1:9" x14ac:dyDescent="0.4">
      <c r="A339" s="12" t="s">
        <v>852</v>
      </c>
      <c r="B339" s="12" t="s">
        <v>853</v>
      </c>
      <c r="C339" s="12" t="s">
        <v>5485</v>
      </c>
      <c r="D339" s="13">
        <v>20</v>
      </c>
      <c r="E339" s="20">
        <f t="shared" si="15"/>
        <v>80</v>
      </c>
      <c r="F339" s="14">
        <v>5</v>
      </c>
      <c r="G339" s="15">
        <f t="shared" si="16"/>
        <v>5</v>
      </c>
      <c r="H339" s="8" t="str">
        <f t="shared" si="17"/>
        <v>Yes</v>
      </c>
      <c r="I339" s="12" t="s">
        <v>5818</v>
      </c>
    </row>
    <row r="340" spans="1:9" x14ac:dyDescent="0.4">
      <c r="A340" s="12" t="s">
        <v>860</v>
      </c>
      <c r="B340" s="12" t="s">
        <v>861</v>
      </c>
      <c r="C340" s="12" t="s">
        <v>5485</v>
      </c>
      <c r="D340" s="13">
        <v>42.16</v>
      </c>
      <c r="E340" s="20">
        <f t="shared" si="15"/>
        <v>57.84</v>
      </c>
      <c r="F340" s="14">
        <v>2.4</v>
      </c>
      <c r="G340" s="15">
        <f t="shared" si="16"/>
        <v>2.3719165085388996</v>
      </c>
      <c r="H340" s="8" t="str">
        <f t="shared" si="17"/>
        <v>Yes</v>
      </c>
      <c r="I340" s="12" t="s">
        <v>5819</v>
      </c>
    </row>
    <row r="341" spans="1:9" x14ac:dyDescent="0.4">
      <c r="A341" s="12" t="s">
        <v>862</v>
      </c>
      <c r="B341" s="12" t="s">
        <v>863</v>
      </c>
      <c r="C341" s="12" t="s">
        <v>5485</v>
      </c>
      <c r="D341" s="13">
        <v>36.479999999999997</v>
      </c>
      <c r="E341" s="20">
        <f t="shared" si="15"/>
        <v>63.52</v>
      </c>
      <c r="F341" s="14">
        <v>2.7</v>
      </c>
      <c r="G341" s="15">
        <f t="shared" si="16"/>
        <v>2.7412280701754388</v>
      </c>
      <c r="H341" s="8" t="str">
        <f t="shared" si="17"/>
        <v>Yes</v>
      </c>
      <c r="I341" s="12" t="s">
        <v>5820</v>
      </c>
    </row>
    <row r="342" spans="1:9" x14ac:dyDescent="0.4">
      <c r="A342" s="12" t="s">
        <v>866</v>
      </c>
      <c r="B342" s="12" t="s">
        <v>867</v>
      </c>
      <c r="C342" s="12" t="s">
        <v>5485</v>
      </c>
      <c r="D342" s="13">
        <v>39.79</v>
      </c>
      <c r="E342" s="20">
        <f t="shared" si="15"/>
        <v>60.21</v>
      </c>
      <c r="F342" s="14">
        <v>2.5</v>
      </c>
      <c r="G342" s="15">
        <f t="shared" si="16"/>
        <v>2.5131942699170646</v>
      </c>
      <c r="H342" s="8" t="str">
        <f t="shared" si="17"/>
        <v>Yes</v>
      </c>
      <c r="I342" s="12" t="s">
        <v>5821</v>
      </c>
    </row>
    <row r="343" spans="1:9" x14ac:dyDescent="0.4">
      <c r="A343" s="12" t="s">
        <v>3706</v>
      </c>
      <c r="B343" s="12" t="s">
        <v>3707</v>
      </c>
      <c r="C343" s="12" t="s">
        <v>3547</v>
      </c>
      <c r="D343" s="13">
        <v>26.5</v>
      </c>
      <c r="E343" s="20">
        <f t="shared" si="15"/>
        <v>73.5</v>
      </c>
      <c r="F343" s="14">
        <v>3.8</v>
      </c>
      <c r="G343" s="15">
        <f t="shared" si="16"/>
        <v>3.7735849056603774</v>
      </c>
      <c r="H343" s="8" t="str">
        <f t="shared" si="17"/>
        <v>Yes</v>
      </c>
      <c r="I343" s="12" t="s">
        <v>5822</v>
      </c>
    </row>
    <row r="344" spans="1:9" x14ac:dyDescent="0.4">
      <c r="A344" s="12" t="s">
        <v>868</v>
      </c>
      <c r="B344" s="12" t="s">
        <v>869</v>
      </c>
      <c r="C344" s="12" t="s">
        <v>3547</v>
      </c>
      <c r="D344" s="13">
        <v>26.5</v>
      </c>
      <c r="E344" s="20">
        <f t="shared" si="15"/>
        <v>73.5</v>
      </c>
      <c r="F344" s="14">
        <v>3.8</v>
      </c>
      <c r="G344" s="15">
        <f t="shared" si="16"/>
        <v>3.7735849056603774</v>
      </c>
      <c r="H344" s="8" t="str">
        <f t="shared" si="17"/>
        <v>Yes</v>
      </c>
      <c r="I344" s="12" t="s">
        <v>5823</v>
      </c>
    </row>
    <row r="345" spans="1:9" x14ac:dyDescent="0.4">
      <c r="A345" s="12" t="s">
        <v>3708</v>
      </c>
      <c r="B345" s="12" t="s">
        <v>3709</v>
      </c>
      <c r="C345" s="12" t="s">
        <v>3547</v>
      </c>
      <c r="D345" s="13">
        <v>26.5</v>
      </c>
      <c r="E345" s="20">
        <f t="shared" si="15"/>
        <v>73.5</v>
      </c>
      <c r="F345" s="14">
        <v>3.8</v>
      </c>
      <c r="G345" s="15">
        <f t="shared" si="16"/>
        <v>3.7735849056603774</v>
      </c>
      <c r="H345" s="8" t="str">
        <f t="shared" si="17"/>
        <v>Yes</v>
      </c>
      <c r="I345" s="12" t="s">
        <v>5824</v>
      </c>
    </row>
    <row r="346" spans="1:9" x14ac:dyDescent="0.4">
      <c r="A346" s="16" t="s">
        <v>870</v>
      </c>
      <c r="B346" s="16" t="s">
        <v>871</v>
      </c>
      <c r="C346" s="16" t="s">
        <v>5485</v>
      </c>
      <c r="D346" s="17">
        <v>100</v>
      </c>
      <c r="E346" s="21">
        <f t="shared" si="15"/>
        <v>0</v>
      </c>
      <c r="F346" s="18">
        <v>1</v>
      </c>
      <c r="G346" s="19">
        <f t="shared" si="16"/>
        <v>1</v>
      </c>
      <c r="H346" s="9" t="str">
        <f t="shared" si="17"/>
        <v>No — 0% funding</v>
      </c>
      <c r="I346" s="16" t="s">
        <v>5825</v>
      </c>
    </row>
    <row r="347" spans="1:9" x14ac:dyDescent="0.4">
      <c r="A347" s="16" t="s">
        <v>874</v>
      </c>
      <c r="B347" s="16" t="s">
        <v>875</v>
      </c>
      <c r="C347" s="16" t="s">
        <v>5485</v>
      </c>
      <c r="D347" s="17">
        <v>100</v>
      </c>
      <c r="E347" s="21">
        <f t="shared" si="15"/>
        <v>0</v>
      </c>
      <c r="F347" s="18">
        <v>1</v>
      </c>
      <c r="G347" s="19">
        <f t="shared" si="16"/>
        <v>1</v>
      </c>
      <c r="H347" s="9" t="str">
        <f t="shared" si="17"/>
        <v>No — 0% funding</v>
      </c>
      <c r="I347" s="16" t="s">
        <v>5826</v>
      </c>
    </row>
    <row r="348" spans="1:9" x14ac:dyDescent="0.4">
      <c r="A348" s="12" t="s">
        <v>876</v>
      </c>
      <c r="B348" s="12" t="s">
        <v>877</v>
      </c>
      <c r="C348" s="12" t="s">
        <v>5485</v>
      </c>
      <c r="D348" s="13">
        <v>35.54</v>
      </c>
      <c r="E348" s="20">
        <f t="shared" si="15"/>
        <v>64.460000000000008</v>
      </c>
      <c r="F348" s="14">
        <v>2.8</v>
      </c>
      <c r="G348" s="15">
        <f t="shared" si="16"/>
        <v>2.8137310073157007</v>
      </c>
      <c r="H348" s="8" t="str">
        <f t="shared" si="17"/>
        <v>Yes</v>
      </c>
      <c r="I348" s="12" t="s">
        <v>5827</v>
      </c>
    </row>
    <row r="349" spans="1:9" x14ac:dyDescent="0.4">
      <c r="A349" s="12" t="s">
        <v>878</v>
      </c>
      <c r="B349" s="12" t="s">
        <v>879</v>
      </c>
      <c r="C349" s="12" t="s">
        <v>5485</v>
      </c>
      <c r="D349" s="13">
        <v>42.68</v>
      </c>
      <c r="E349" s="20">
        <f t="shared" si="15"/>
        <v>57.32</v>
      </c>
      <c r="F349" s="14">
        <v>2.2999999999999998</v>
      </c>
      <c r="G349" s="15">
        <f t="shared" si="16"/>
        <v>2.3430178069353329</v>
      </c>
      <c r="H349" s="8" t="str">
        <f t="shared" si="17"/>
        <v>Yes</v>
      </c>
      <c r="I349" s="12" t="s">
        <v>5828</v>
      </c>
    </row>
    <row r="350" spans="1:9" x14ac:dyDescent="0.4">
      <c r="A350" s="12" t="s">
        <v>880</v>
      </c>
      <c r="B350" s="12" t="s">
        <v>881</v>
      </c>
      <c r="C350" s="12" t="s">
        <v>3547</v>
      </c>
      <c r="D350" s="13">
        <v>28.47</v>
      </c>
      <c r="E350" s="20">
        <f t="shared" si="15"/>
        <v>71.53</v>
      </c>
      <c r="F350" s="14">
        <v>3.5</v>
      </c>
      <c r="G350" s="15">
        <f t="shared" si="16"/>
        <v>3.5124692658939236</v>
      </c>
      <c r="H350" s="8" t="str">
        <f t="shared" si="17"/>
        <v>Yes</v>
      </c>
      <c r="I350" s="12" t="s">
        <v>5829</v>
      </c>
    </row>
    <row r="351" spans="1:9" x14ac:dyDescent="0.4">
      <c r="A351" s="12" t="s">
        <v>882</v>
      </c>
      <c r="B351" s="12" t="s">
        <v>883</v>
      </c>
      <c r="C351" s="12" t="s">
        <v>5485</v>
      </c>
      <c r="D351" s="13">
        <v>21.79</v>
      </c>
      <c r="E351" s="20">
        <f t="shared" si="15"/>
        <v>78.210000000000008</v>
      </c>
      <c r="F351" s="14">
        <v>4.5999999999999996</v>
      </c>
      <c r="G351" s="15">
        <f t="shared" si="16"/>
        <v>4.5892611289582383</v>
      </c>
      <c r="H351" s="8" t="str">
        <f t="shared" si="17"/>
        <v>Yes</v>
      </c>
      <c r="I351" s="12" t="s">
        <v>5830</v>
      </c>
    </row>
    <row r="352" spans="1:9" x14ac:dyDescent="0.4">
      <c r="A352" s="12" t="s">
        <v>884</v>
      </c>
      <c r="B352" s="12" t="s">
        <v>885</v>
      </c>
      <c r="C352" s="12" t="s">
        <v>5485</v>
      </c>
      <c r="D352" s="13">
        <v>29.66</v>
      </c>
      <c r="E352" s="20">
        <f t="shared" si="15"/>
        <v>70.34</v>
      </c>
      <c r="F352" s="14">
        <v>3.4</v>
      </c>
      <c r="G352" s="15">
        <f t="shared" si="16"/>
        <v>3.3715441672285906</v>
      </c>
      <c r="H352" s="8" t="str">
        <f t="shared" si="17"/>
        <v>Yes</v>
      </c>
      <c r="I352" s="12" t="s">
        <v>5831</v>
      </c>
    </row>
    <row r="353" spans="1:9" x14ac:dyDescent="0.4">
      <c r="A353" s="12" t="s">
        <v>886</v>
      </c>
      <c r="B353" s="12" t="s">
        <v>887</v>
      </c>
      <c r="C353" s="12" t="s">
        <v>5485</v>
      </c>
      <c r="D353" s="13">
        <v>38.159999999999997</v>
      </c>
      <c r="E353" s="20">
        <f t="shared" si="15"/>
        <v>61.84</v>
      </c>
      <c r="F353" s="14">
        <v>2.6</v>
      </c>
      <c r="G353" s="15">
        <f t="shared" si="16"/>
        <v>2.6205450733752622</v>
      </c>
      <c r="H353" s="8" t="str">
        <f t="shared" si="17"/>
        <v>Yes</v>
      </c>
      <c r="I353" s="12" t="s">
        <v>5832</v>
      </c>
    </row>
    <row r="354" spans="1:9" x14ac:dyDescent="0.4">
      <c r="A354" s="12" t="s">
        <v>890</v>
      </c>
      <c r="B354" s="12" t="s">
        <v>891</v>
      </c>
      <c r="C354" s="12" t="s">
        <v>5485</v>
      </c>
      <c r="D354" s="13">
        <v>30.65</v>
      </c>
      <c r="E354" s="20">
        <f t="shared" si="15"/>
        <v>69.349999999999994</v>
      </c>
      <c r="F354" s="14">
        <v>3.3</v>
      </c>
      <c r="G354" s="15">
        <f t="shared" si="16"/>
        <v>3.2626427406199023</v>
      </c>
      <c r="H354" s="8" t="str">
        <f t="shared" si="17"/>
        <v>Yes</v>
      </c>
      <c r="I354" s="12" t="s">
        <v>5833</v>
      </c>
    </row>
    <row r="355" spans="1:9" x14ac:dyDescent="0.4">
      <c r="A355" s="12" t="s">
        <v>892</v>
      </c>
      <c r="B355" s="12" t="s">
        <v>893</v>
      </c>
      <c r="C355" s="12" t="s">
        <v>5485</v>
      </c>
      <c r="D355" s="13">
        <v>38.909999999999997</v>
      </c>
      <c r="E355" s="20">
        <f t="shared" si="15"/>
        <v>61.09</v>
      </c>
      <c r="F355" s="14">
        <v>2.6</v>
      </c>
      <c r="G355" s="15">
        <f t="shared" si="16"/>
        <v>2.5700334104343359</v>
      </c>
      <c r="H355" s="8" t="str">
        <f t="shared" si="17"/>
        <v>Yes</v>
      </c>
      <c r="I355" s="12" t="s">
        <v>5834</v>
      </c>
    </row>
    <row r="356" spans="1:9" x14ac:dyDescent="0.4">
      <c r="A356" s="12" t="s">
        <v>894</v>
      </c>
      <c r="B356" s="12" t="s">
        <v>895</v>
      </c>
      <c r="C356" s="12" t="s">
        <v>5485</v>
      </c>
      <c r="D356" s="13">
        <v>36.270000000000003</v>
      </c>
      <c r="E356" s="20">
        <f t="shared" si="15"/>
        <v>63.73</v>
      </c>
      <c r="F356" s="14">
        <v>2.8</v>
      </c>
      <c r="G356" s="15">
        <f t="shared" si="16"/>
        <v>2.7570995312930795</v>
      </c>
      <c r="H356" s="8" t="str">
        <f t="shared" si="17"/>
        <v>Yes</v>
      </c>
      <c r="I356" s="12" t="s">
        <v>5835</v>
      </c>
    </row>
    <row r="357" spans="1:9" x14ac:dyDescent="0.4">
      <c r="A357" s="12" t="s">
        <v>896</v>
      </c>
      <c r="B357" s="12" t="s">
        <v>897</v>
      </c>
      <c r="C357" s="12" t="s">
        <v>5485</v>
      </c>
      <c r="D357" s="13">
        <v>38.54</v>
      </c>
      <c r="E357" s="20">
        <f t="shared" si="15"/>
        <v>61.46</v>
      </c>
      <c r="F357" s="14">
        <v>2.6</v>
      </c>
      <c r="G357" s="15">
        <f t="shared" si="16"/>
        <v>2.5947067981318113</v>
      </c>
      <c r="H357" s="8" t="str">
        <f t="shared" si="17"/>
        <v>Yes</v>
      </c>
      <c r="I357" s="12" t="s">
        <v>5836</v>
      </c>
    </row>
    <row r="358" spans="1:9" x14ac:dyDescent="0.4">
      <c r="A358" s="12" t="s">
        <v>898</v>
      </c>
      <c r="B358" s="12" t="s">
        <v>899</v>
      </c>
      <c r="C358" s="12" t="s">
        <v>5485</v>
      </c>
      <c r="D358" s="13">
        <v>37.9</v>
      </c>
      <c r="E358" s="20">
        <f t="shared" si="15"/>
        <v>62.1</v>
      </c>
      <c r="F358" s="14">
        <v>2.6</v>
      </c>
      <c r="G358" s="15">
        <f t="shared" si="16"/>
        <v>2.6385224274406331</v>
      </c>
      <c r="H358" s="8" t="str">
        <f t="shared" si="17"/>
        <v>Yes</v>
      </c>
      <c r="I358" s="12" t="s">
        <v>5837</v>
      </c>
    </row>
    <row r="359" spans="1:9" x14ac:dyDescent="0.4">
      <c r="A359" s="16" t="s">
        <v>900</v>
      </c>
      <c r="B359" s="16" t="s">
        <v>901</v>
      </c>
      <c r="C359" s="16" t="s">
        <v>5485</v>
      </c>
      <c r="D359" s="17">
        <v>100</v>
      </c>
      <c r="E359" s="21">
        <f t="shared" si="15"/>
        <v>0</v>
      </c>
      <c r="F359" s="18">
        <v>1</v>
      </c>
      <c r="G359" s="19">
        <f t="shared" si="16"/>
        <v>1</v>
      </c>
      <c r="H359" s="9" t="str">
        <f t="shared" si="17"/>
        <v>No — 0% funding</v>
      </c>
      <c r="I359" s="16" t="s">
        <v>5838</v>
      </c>
    </row>
    <row r="360" spans="1:9" x14ac:dyDescent="0.4">
      <c r="A360" s="12" t="s">
        <v>902</v>
      </c>
      <c r="B360" s="12" t="s">
        <v>903</v>
      </c>
      <c r="C360" s="12" t="s">
        <v>5485</v>
      </c>
      <c r="D360" s="13">
        <v>31.99</v>
      </c>
      <c r="E360" s="20">
        <f t="shared" si="15"/>
        <v>68.010000000000005</v>
      </c>
      <c r="F360" s="14">
        <v>3.1</v>
      </c>
      <c r="G360" s="15">
        <f t="shared" si="16"/>
        <v>3.1259768677711786</v>
      </c>
      <c r="H360" s="8" t="str">
        <f t="shared" si="17"/>
        <v>Yes</v>
      </c>
      <c r="I360" s="12" t="s">
        <v>5839</v>
      </c>
    </row>
    <row r="361" spans="1:9" x14ac:dyDescent="0.4">
      <c r="A361" s="16" t="s">
        <v>5840</v>
      </c>
      <c r="B361" s="16" t="s">
        <v>5841</v>
      </c>
      <c r="C361" s="16" t="s">
        <v>5485</v>
      </c>
      <c r="D361" s="17">
        <v>100</v>
      </c>
      <c r="E361" s="21">
        <f t="shared" si="15"/>
        <v>0</v>
      </c>
      <c r="F361" s="18">
        <v>1</v>
      </c>
      <c r="G361" s="19">
        <f t="shared" si="16"/>
        <v>1</v>
      </c>
      <c r="H361" s="9" t="str">
        <f t="shared" si="17"/>
        <v>No — 0% funding</v>
      </c>
      <c r="I361" s="16" t="s">
        <v>5842</v>
      </c>
    </row>
    <row r="362" spans="1:9" x14ac:dyDescent="0.4">
      <c r="A362" s="12" t="s">
        <v>906</v>
      </c>
      <c r="B362" s="12" t="s">
        <v>907</v>
      </c>
      <c r="C362" s="12" t="s">
        <v>5485</v>
      </c>
      <c r="D362" s="13">
        <v>36.340000000000003</v>
      </c>
      <c r="E362" s="20">
        <f t="shared" si="15"/>
        <v>63.66</v>
      </c>
      <c r="F362" s="14">
        <v>2.8</v>
      </c>
      <c r="G362" s="15">
        <f t="shared" si="16"/>
        <v>2.7517886626307098</v>
      </c>
      <c r="H362" s="8" t="str">
        <f t="shared" si="17"/>
        <v>Yes</v>
      </c>
      <c r="I362" s="12" t="s">
        <v>5843</v>
      </c>
    </row>
    <row r="363" spans="1:9" x14ac:dyDescent="0.4">
      <c r="A363" s="12" t="s">
        <v>910</v>
      </c>
      <c r="B363" s="12" t="s">
        <v>911</v>
      </c>
      <c r="C363" s="12" t="s">
        <v>5485</v>
      </c>
      <c r="D363" s="13">
        <v>31.02</v>
      </c>
      <c r="E363" s="20">
        <f t="shared" si="15"/>
        <v>68.98</v>
      </c>
      <c r="F363" s="14">
        <v>3.2</v>
      </c>
      <c r="G363" s="15">
        <f t="shared" si="16"/>
        <v>3.223726627981947</v>
      </c>
      <c r="H363" s="8" t="str">
        <f t="shared" si="17"/>
        <v>Yes</v>
      </c>
      <c r="I363" s="12" t="s">
        <v>5844</v>
      </c>
    </row>
    <row r="364" spans="1:9" x14ac:dyDescent="0.4">
      <c r="A364" s="12" t="s">
        <v>912</v>
      </c>
      <c r="B364" s="12" t="s">
        <v>913</v>
      </c>
      <c r="C364" s="12" t="s">
        <v>5485</v>
      </c>
      <c r="D364" s="13">
        <v>50.39</v>
      </c>
      <c r="E364" s="20">
        <f t="shared" si="15"/>
        <v>49.61</v>
      </c>
      <c r="F364" s="14">
        <v>2</v>
      </c>
      <c r="G364" s="15">
        <f t="shared" si="16"/>
        <v>1.9845207382417147</v>
      </c>
      <c r="H364" s="8" t="str">
        <f t="shared" si="17"/>
        <v>Yes</v>
      </c>
      <c r="I364" s="12" t="s">
        <v>5845</v>
      </c>
    </row>
    <row r="365" spans="1:9" x14ac:dyDescent="0.4">
      <c r="A365" s="12" t="s">
        <v>914</v>
      </c>
      <c r="B365" s="12" t="s">
        <v>915</v>
      </c>
      <c r="C365" s="12" t="s">
        <v>5485</v>
      </c>
      <c r="D365" s="13">
        <v>30.91</v>
      </c>
      <c r="E365" s="20">
        <f t="shared" si="15"/>
        <v>69.09</v>
      </c>
      <c r="F365" s="14">
        <v>3.2</v>
      </c>
      <c r="G365" s="15">
        <f t="shared" si="16"/>
        <v>3.2351989647363313</v>
      </c>
      <c r="H365" s="8" t="str">
        <f t="shared" si="17"/>
        <v>Yes</v>
      </c>
      <c r="I365" s="12" t="s">
        <v>5846</v>
      </c>
    </row>
    <row r="366" spans="1:9" x14ac:dyDescent="0.4">
      <c r="A366" s="12" t="s">
        <v>916</v>
      </c>
      <c r="B366" s="12" t="s">
        <v>917</v>
      </c>
      <c r="C366" s="12" t="s">
        <v>5485</v>
      </c>
      <c r="D366" s="13">
        <v>36.450000000000003</v>
      </c>
      <c r="E366" s="20">
        <f t="shared" si="15"/>
        <v>63.55</v>
      </c>
      <c r="F366" s="14">
        <v>2.7</v>
      </c>
      <c r="G366" s="15">
        <f t="shared" si="16"/>
        <v>2.7434842249657061</v>
      </c>
      <c r="H366" s="8" t="str">
        <f t="shared" si="17"/>
        <v>Yes</v>
      </c>
      <c r="I366" s="12" t="s">
        <v>5847</v>
      </c>
    </row>
    <row r="367" spans="1:9" x14ac:dyDescent="0.4">
      <c r="A367" s="12" t="s">
        <v>918</v>
      </c>
      <c r="B367" s="12" t="s">
        <v>919</v>
      </c>
      <c r="C367" s="12" t="s">
        <v>5485</v>
      </c>
      <c r="D367" s="13">
        <v>34.69</v>
      </c>
      <c r="E367" s="20">
        <f t="shared" si="15"/>
        <v>65.31</v>
      </c>
      <c r="F367" s="14">
        <v>2.9</v>
      </c>
      <c r="G367" s="15">
        <f t="shared" si="16"/>
        <v>2.8826751225136928</v>
      </c>
      <c r="H367" s="8" t="str">
        <f t="shared" si="17"/>
        <v>Yes</v>
      </c>
      <c r="I367" s="12" t="s">
        <v>5848</v>
      </c>
    </row>
    <row r="368" spans="1:9" x14ac:dyDescent="0.4">
      <c r="A368" s="12" t="s">
        <v>920</v>
      </c>
      <c r="B368" s="12" t="s">
        <v>921</v>
      </c>
      <c r="C368" s="12" t="s">
        <v>5485</v>
      </c>
      <c r="D368" s="13">
        <v>40.659999999999997</v>
      </c>
      <c r="E368" s="20">
        <f t="shared" si="15"/>
        <v>59.34</v>
      </c>
      <c r="F368" s="14">
        <v>2.5</v>
      </c>
      <c r="G368" s="15">
        <f t="shared" si="16"/>
        <v>2.4594195769798328</v>
      </c>
      <c r="H368" s="8" t="str">
        <f t="shared" si="17"/>
        <v>Yes</v>
      </c>
      <c r="I368" s="12" t="s">
        <v>5849</v>
      </c>
    </row>
    <row r="369" spans="1:9" x14ac:dyDescent="0.4">
      <c r="A369" s="12" t="s">
        <v>922</v>
      </c>
      <c r="B369" s="12" t="s">
        <v>923</v>
      </c>
      <c r="C369" s="12" t="s">
        <v>5485</v>
      </c>
      <c r="D369" s="13">
        <v>35.21</v>
      </c>
      <c r="E369" s="20">
        <f t="shared" si="15"/>
        <v>64.789999999999992</v>
      </c>
      <c r="F369" s="14">
        <v>2.8</v>
      </c>
      <c r="G369" s="15">
        <f t="shared" si="16"/>
        <v>2.8401022436807724</v>
      </c>
      <c r="H369" s="8" t="str">
        <f t="shared" si="17"/>
        <v>Yes</v>
      </c>
      <c r="I369" s="12" t="s">
        <v>5850</v>
      </c>
    </row>
    <row r="370" spans="1:9" x14ac:dyDescent="0.4">
      <c r="A370" s="12" t="s">
        <v>926</v>
      </c>
      <c r="B370" s="12" t="s">
        <v>927</v>
      </c>
      <c r="C370" s="12" t="s">
        <v>5485</v>
      </c>
      <c r="D370" s="13">
        <v>31.25</v>
      </c>
      <c r="E370" s="20">
        <f t="shared" si="15"/>
        <v>68.75</v>
      </c>
      <c r="F370" s="14">
        <v>3.2</v>
      </c>
      <c r="G370" s="15">
        <f t="shared" si="16"/>
        <v>3.2</v>
      </c>
      <c r="H370" s="8" t="str">
        <f t="shared" si="17"/>
        <v>Yes</v>
      </c>
      <c r="I370" s="12" t="s">
        <v>5851</v>
      </c>
    </row>
    <row r="371" spans="1:9" x14ac:dyDescent="0.4">
      <c r="A371" s="12" t="s">
        <v>928</v>
      </c>
      <c r="B371" s="12" t="s">
        <v>929</v>
      </c>
      <c r="C371" s="12" t="s">
        <v>3547</v>
      </c>
      <c r="D371" s="13">
        <v>26.5</v>
      </c>
      <c r="E371" s="20">
        <f t="shared" si="15"/>
        <v>73.5</v>
      </c>
      <c r="F371" s="14">
        <v>3.8</v>
      </c>
      <c r="G371" s="15">
        <f t="shared" si="16"/>
        <v>3.7735849056603774</v>
      </c>
      <c r="H371" s="8" t="str">
        <f t="shared" si="17"/>
        <v>Yes</v>
      </c>
      <c r="I371" s="12" t="s">
        <v>5852</v>
      </c>
    </row>
    <row r="372" spans="1:9" x14ac:dyDescent="0.4">
      <c r="A372" s="12" t="s">
        <v>930</v>
      </c>
      <c r="B372" s="12" t="s">
        <v>931</v>
      </c>
      <c r="C372" s="12" t="s">
        <v>5485</v>
      </c>
      <c r="D372" s="13">
        <v>35.71</v>
      </c>
      <c r="E372" s="20">
        <f t="shared" si="15"/>
        <v>64.289999999999992</v>
      </c>
      <c r="F372" s="14">
        <v>2.8</v>
      </c>
      <c r="G372" s="15">
        <f t="shared" si="16"/>
        <v>2.8003360403248387</v>
      </c>
      <c r="H372" s="8" t="str">
        <f t="shared" si="17"/>
        <v>Yes</v>
      </c>
      <c r="I372" s="12" t="s">
        <v>5853</v>
      </c>
    </row>
    <row r="373" spans="1:9" x14ac:dyDescent="0.4">
      <c r="A373" s="12" t="s">
        <v>934</v>
      </c>
      <c r="B373" s="12" t="s">
        <v>935</v>
      </c>
      <c r="C373" s="12" t="s">
        <v>5485</v>
      </c>
      <c r="D373" s="13">
        <v>31.04</v>
      </c>
      <c r="E373" s="20">
        <f t="shared" si="15"/>
        <v>68.960000000000008</v>
      </c>
      <c r="F373" s="14">
        <v>3.2</v>
      </c>
      <c r="G373" s="15">
        <f t="shared" si="16"/>
        <v>3.2216494845360826</v>
      </c>
      <c r="H373" s="8" t="str">
        <f t="shared" si="17"/>
        <v>Yes</v>
      </c>
      <c r="I373" s="12" t="s">
        <v>5854</v>
      </c>
    </row>
    <row r="374" spans="1:9" x14ac:dyDescent="0.4">
      <c r="A374" s="12" t="s">
        <v>936</v>
      </c>
      <c r="B374" s="12" t="s">
        <v>937</v>
      </c>
      <c r="C374" s="12" t="s">
        <v>5485</v>
      </c>
      <c r="D374" s="13">
        <v>32.979999999999997</v>
      </c>
      <c r="E374" s="20">
        <f t="shared" si="15"/>
        <v>67.02000000000001</v>
      </c>
      <c r="F374" s="14">
        <v>3</v>
      </c>
      <c r="G374" s="15">
        <f t="shared" si="16"/>
        <v>3.032140691328078</v>
      </c>
      <c r="H374" s="8" t="str">
        <f t="shared" si="17"/>
        <v>Yes</v>
      </c>
      <c r="I374" s="12" t="s">
        <v>5855</v>
      </c>
    </row>
    <row r="375" spans="1:9" x14ac:dyDescent="0.4">
      <c r="A375" s="12" t="s">
        <v>938</v>
      </c>
      <c r="B375" s="12" t="s">
        <v>939</v>
      </c>
      <c r="C375" s="12" t="s">
        <v>5485</v>
      </c>
      <c r="D375" s="13">
        <v>38.159999999999997</v>
      </c>
      <c r="E375" s="20">
        <f t="shared" si="15"/>
        <v>61.84</v>
      </c>
      <c r="F375" s="14">
        <v>2.6</v>
      </c>
      <c r="G375" s="15">
        <f t="shared" si="16"/>
        <v>2.6205450733752622</v>
      </c>
      <c r="H375" s="8" t="str">
        <f t="shared" si="17"/>
        <v>Yes</v>
      </c>
      <c r="I375" s="12" t="s">
        <v>5856</v>
      </c>
    </row>
    <row r="376" spans="1:9" x14ac:dyDescent="0.4">
      <c r="A376" s="12" t="s">
        <v>940</v>
      </c>
      <c r="B376" s="12" t="s">
        <v>941</v>
      </c>
      <c r="C376" s="12" t="s">
        <v>5485</v>
      </c>
      <c r="D376" s="13">
        <v>38.770000000000003</v>
      </c>
      <c r="E376" s="20">
        <f t="shared" si="15"/>
        <v>61.23</v>
      </c>
      <c r="F376" s="14">
        <v>2.6</v>
      </c>
      <c r="G376" s="15">
        <f t="shared" si="16"/>
        <v>2.5793139025019345</v>
      </c>
      <c r="H376" s="8" t="str">
        <f t="shared" si="17"/>
        <v>Yes</v>
      </c>
      <c r="I376" s="12" t="s">
        <v>5857</v>
      </c>
    </row>
    <row r="377" spans="1:9" x14ac:dyDescent="0.4">
      <c r="A377" s="12" t="s">
        <v>942</v>
      </c>
      <c r="B377" s="12" t="s">
        <v>943</v>
      </c>
      <c r="C377" s="12" t="s">
        <v>5485</v>
      </c>
      <c r="D377" s="13">
        <v>41.64</v>
      </c>
      <c r="E377" s="20">
        <f t="shared" si="15"/>
        <v>58.36</v>
      </c>
      <c r="F377" s="14">
        <v>2.4</v>
      </c>
      <c r="G377" s="15">
        <f t="shared" si="16"/>
        <v>2.4015369836695486</v>
      </c>
      <c r="H377" s="8" t="str">
        <f t="shared" si="17"/>
        <v>Yes</v>
      </c>
      <c r="I377" s="12" t="s">
        <v>5858</v>
      </c>
    </row>
    <row r="378" spans="1:9" x14ac:dyDescent="0.4">
      <c r="A378" s="12" t="s">
        <v>944</v>
      </c>
      <c r="B378" s="12" t="s">
        <v>945</v>
      </c>
      <c r="C378" s="12" t="s">
        <v>5485</v>
      </c>
      <c r="D378" s="13">
        <v>31.09</v>
      </c>
      <c r="E378" s="20">
        <f t="shared" si="15"/>
        <v>68.91</v>
      </c>
      <c r="F378" s="14">
        <v>3.2</v>
      </c>
      <c r="G378" s="15">
        <f t="shared" si="16"/>
        <v>3.2164683177870699</v>
      </c>
      <c r="H378" s="8" t="str">
        <f t="shared" si="17"/>
        <v>Yes</v>
      </c>
      <c r="I378" s="12" t="s">
        <v>5859</v>
      </c>
    </row>
    <row r="379" spans="1:9" x14ac:dyDescent="0.4">
      <c r="A379" s="12" t="s">
        <v>948</v>
      </c>
      <c r="B379" s="12" t="s">
        <v>949</v>
      </c>
      <c r="C379" s="12" t="s">
        <v>3547</v>
      </c>
      <c r="D379" s="13">
        <v>20</v>
      </c>
      <c r="E379" s="20">
        <f t="shared" si="15"/>
        <v>80</v>
      </c>
      <c r="F379" s="14">
        <v>5</v>
      </c>
      <c r="G379" s="15">
        <f t="shared" si="16"/>
        <v>5</v>
      </c>
      <c r="H379" s="8" t="str">
        <f t="shared" si="17"/>
        <v>Yes</v>
      </c>
      <c r="I379" s="12" t="s">
        <v>5860</v>
      </c>
    </row>
    <row r="380" spans="1:9" x14ac:dyDescent="0.4">
      <c r="A380" s="12" t="s">
        <v>950</v>
      </c>
      <c r="B380" s="12" t="s">
        <v>951</v>
      </c>
      <c r="C380" s="12" t="s">
        <v>5485</v>
      </c>
      <c r="D380" s="13">
        <v>31.95</v>
      </c>
      <c r="E380" s="20">
        <f t="shared" si="15"/>
        <v>68.05</v>
      </c>
      <c r="F380" s="14">
        <v>3.1</v>
      </c>
      <c r="G380" s="15">
        <f t="shared" si="16"/>
        <v>3.1298904538341157</v>
      </c>
      <c r="H380" s="8" t="str">
        <f t="shared" si="17"/>
        <v>Yes</v>
      </c>
      <c r="I380" s="12" t="s">
        <v>5861</v>
      </c>
    </row>
    <row r="381" spans="1:9" x14ac:dyDescent="0.4">
      <c r="A381" s="12" t="s">
        <v>952</v>
      </c>
      <c r="B381" s="12" t="s">
        <v>953</v>
      </c>
      <c r="C381" s="12" t="s">
        <v>5485</v>
      </c>
      <c r="D381" s="13">
        <v>30.18</v>
      </c>
      <c r="E381" s="20">
        <f t="shared" si="15"/>
        <v>69.819999999999993</v>
      </c>
      <c r="F381" s="14">
        <v>3.3</v>
      </c>
      <c r="G381" s="15">
        <f t="shared" si="16"/>
        <v>3.313452617627568</v>
      </c>
      <c r="H381" s="8" t="str">
        <f t="shared" si="17"/>
        <v>Yes</v>
      </c>
      <c r="I381" s="12" t="s">
        <v>5862</v>
      </c>
    </row>
    <row r="382" spans="1:9" x14ac:dyDescent="0.4">
      <c r="A382" s="16" t="s">
        <v>954</v>
      </c>
      <c r="B382" s="16" t="s">
        <v>955</v>
      </c>
      <c r="C382" s="16" t="s">
        <v>5485</v>
      </c>
      <c r="D382" s="17">
        <v>100</v>
      </c>
      <c r="E382" s="21">
        <f t="shared" si="15"/>
        <v>0</v>
      </c>
      <c r="F382" s="18">
        <v>1</v>
      </c>
      <c r="G382" s="19">
        <f t="shared" si="16"/>
        <v>1</v>
      </c>
      <c r="H382" s="9" t="str">
        <f t="shared" si="17"/>
        <v>No — 0% funding</v>
      </c>
      <c r="I382" s="16" t="s">
        <v>5863</v>
      </c>
    </row>
    <row r="383" spans="1:9" x14ac:dyDescent="0.4">
      <c r="A383" s="12" t="s">
        <v>956</v>
      </c>
      <c r="B383" s="12" t="s">
        <v>957</v>
      </c>
      <c r="C383" s="12" t="s">
        <v>5485</v>
      </c>
      <c r="D383" s="13">
        <v>35.6</v>
      </c>
      <c r="E383" s="20">
        <f t="shared" si="15"/>
        <v>64.400000000000006</v>
      </c>
      <c r="F383" s="14">
        <v>2.8</v>
      </c>
      <c r="G383" s="15">
        <f t="shared" si="16"/>
        <v>2.8089887640449436</v>
      </c>
      <c r="H383" s="8" t="str">
        <f t="shared" si="17"/>
        <v>Yes</v>
      </c>
      <c r="I383" s="12" t="s">
        <v>5864</v>
      </c>
    </row>
    <row r="384" spans="1:9" x14ac:dyDescent="0.4">
      <c r="A384" s="12" t="s">
        <v>958</v>
      </c>
      <c r="B384" s="12" t="s">
        <v>959</v>
      </c>
      <c r="C384" s="12" t="s">
        <v>5485</v>
      </c>
      <c r="D384" s="13">
        <v>30.02</v>
      </c>
      <c r="E384" s="20">
        <f t="shared" si="15"/>
        <v>69.98</v>
      </c>
      <c r="F384" s="14">
        <v>3.3</v>
      </c>
      <c r="G384" s="15">
        <f t="shared" si="16"/>
        <v>3.3311125916055961</v>
      </c>
      <c r="H384" s="8" t="str">
        <f t="shared" si="17"/>
        <v>Yes</v>
      </c>
      <c r="I384" s="12" t="s">
        <v>5865</v>
      </c>
    </row>
    <row r="385" spans="1:9" x14ac:dyDescent="0.4">
      <c r="A385" s="12" t="s">
        <v>962</v>
      </c>
      <c r="B385" s="12" t="s">
        <v>963</v>
      </c>
      <c r="C385" s="12" t="s">
        <v>3547</v>
      </c>
      <c r="D385" s="13">
        <v>38.42</v>
      </c>
      <c r="E385" s="20">
        <f t="shared" si="15"/>
        <v>61.58</v>
      </c>
      <c r="F385" s="14">
        <v>2.6</v>
      </c>
      <c r="G385" s="15">
        <f t="shared" si="16"/>
        <v>2.6028110359187924</v>
      </c>
      <c r="H385" s="8" t="str">
        <f t="shared" si="17"/>
        <v>Yes</v>
      </c>
      <c r="I385" s="12" t="s">
        <v>5866</v>
      </c>
    </row>
    <row r="386" spans="1:9" x14ac:dyDescent="0.4">
      <c r="A386" s="12" t="s">
        <v>966</v>
      </c>
      <c r="B386" s="12" t="s">
        <v>967</v>
      </c>
      <c r="C386" s="12" t="s">
        <v>5485</v>
      </c>
      <c r="D386" s="13">
        <v>26.17</v>
      </c>
      <c r="E386" s="20">
        <f t="shared" si="15"/>
        <v>73.83</v>
      </c>
      <c r="F386" s="14">
        <v>3.8</v>
      </c>
      <c r="G386" s="15">
        <f t="shared" si="16"/>
        <v>3.8211692777990063</v>
      </c>
      <c r="H386" s="8" t="str">
        <f t="shared" si="17"/>
        <v>Yes</v>
      </c>
      <c r="I386" s="12" t="s">
        <v>5867</v>
      </c>
    </row>
    <row r="387" spans="1:9" x14ac:dyDescent="0.4">
      <c r="A387" s="12" t="s">
        <v>968</v>
      </c>
      <c r="B387" s="12" t="s">
        <v>969</v>
      </c>
      <c r="C387" s="12" t="s">
        <v>5485</v>
      </c>
      <c r="D387" s="13">
        <v>36.08</v>
      </c>
      <c r="E387" s="20">
        <f t="shared" si="15"/>
        <v>63.92</v>
      </c>
      <c r="F387" s="14">
        <v>2.8</v>
      </c>
      <c r="G387" s="15">
        <f t="shared" si="16"/>
        <v>2.7716186252771622</v>
      </c>
      <c r="H387" s="8" t="str">
        <f t="shared" si="17"/>
        <v>Yes</v>
      </c>
      <c r="I387" s="12" t="s">
        <v>5868</v>
      </c>
    </row>
    <row r="388" spans="1:9" x14ac:dyDescent="0.4">
      <c r="A388" s="12" t="s">
        <v>970</v>
      </c>
      <c r="B388" s="12" t="s">
        <v>971</v>
      </c>
      <c r="C388" s="12" t="s">
        <v>5485</v>
      </c>
      <c r="D388" s="13">
        <v>43.95</v>
      </c>
      <c r="E388" s="20">
        <f t="shared" si="15"/>
        <v>56.05</v>
      </c>
      <c r="F388" s="14">
        <v>2.2999999999999998</v>
      </c>
      <c r="G388" s="15">
        <f t="shared" si="16"/>
        <v>2.2753128555176336</v>
      </c>
      <c r="H388" s="8" t="str">
        <f t="shared" si="17"/>
        <v>Yes</v>
      </c>
      <c r="I388" s="12" t="s">
        <v>5869</v>
      </c>
    </row>
    <row r="389" spans="1:9" x14ac:dyDescent="0.4">
      <c r="A389" s="12" t="s">
        <v>972</v>
      </c>
      <c r="B389" s="12" t="s">
        <v>973</v>
      </c>
      <c r="C389" s="12" t="s">
        <v>5485</v>
      </c>
      <c r="D389" s="13">
        <v>33.659999999999997</v>
      </c>
      <c r="E389" s="20">
        <f t="shared" si="15"/>
        <v>66.34</v>
      </c>
      <c r="F389" s="14">
        <v>3</v>
      </c>
      <c r="G389" s="15">
        <f t="shared" si="16"/>
        <v>2.9708853238265007</v>
      </c>
      <c r="H389" s="8" t="str">
        <f t="shared" si="17"/>
        <v>Yes</v>
      </c>
      <c r="I389" s="12" t="s">
        <v>5870</v>
      </c>
    </row>
    <row r="390" spans="1:9" x14ac:dyDescent="0.4">
      <c r="A390" s="12" t="s">
        <v>974</v>
      </c>
      <c r="B390" s="12" t="s">
        <v>975</v>
      </c>
      <c r="C390" s="12" t="s">
        <v>5485</v>
      </c>
      <c r="D390" s="13">
        <v>32.24</v>
      </c>
      <c r="E390" s="20">
        <f t="shared" ref="E390:E453" si="18">100-D390</f>
        <v>67.759999999999991</v>
      </c>
      <c r="F390" s="14">
        <v>3.1</v>
      </c>
      <c r="G390" s="15">
        <f t="shared" ref="G390:G453" si="19">IFERROR(100/D390,"")</f>
        <v>3.1017369727047144</v>
      </c>
      <c r="H390" s="8" t="str">
        <f t="shared" ref="H390:H453" si="20">IF(E390&gt;0,"Yes","No — 0% funding")</f>
        <v>Yes</v>
      </c>
      <c r="I390" s="12" t="s">
        <v>5871</v>
      </c>
    </row>
    <row r="391" spans="1:9" x14ac:dyDescent="0.4">
      <c r="A391" s="12" t="s">
        <v>976</v>
      </c>
      <c r="B391" s="12" t="s">
        <v>977</v>
      </c>
      <c r="C391" s="12" t="s">
        <v>3547</v>
      </c>
      <c r="D391" s="13">
        <v>26.5</v>
      </c>
      <c r="E391" s="20">
        <f t="shared" si="18"/>
        <v>73.5</v>
      </c>
      <c r="F391" s="14">
        <v>3.8</v>
      </c>
      <c r="G391" s="15">
        <f t="shared" si="19"/>
        <v>3.7735849056603774</v>
      </c>
      <c r="H391" s="8" t="str">
        <f t="shared" si="20"/>
        <v>Yes</v>
      </c>
      <c r="I391" s="12" t="s">
        <v>5872</v>
      </c>
    </row>
    <row r="392" spans="1:9" x14ac:dyDescent="0.4">
      <c r="A392" s="12" t="s">
        <v>978</v>
      </c>
      <c r="B392" s="12" t="s">
        <v>979</v>
      </c>
      <c r="C392" s="12" t="s">
        <v>3547</v>
      </c>
      <c r="D392" s="13">
        <v>26.5</v>
      </c>
      <c r="E392" s="20">
        <f t="shared" si="18"/>
        <v>73.5</v>
      </c>
      <c r="F392" s="14">
        <v>3.8</v>
      </c>
      <c r="G392" s="15">
        <f t="shared" si="19"/>
        <v>3.7735849056603774</v>
      </c>
      <c r="H392" s="8" t="str">
        <f t="shared" si="20"/>
        <v>Yes</v>
      </c>
      <c r="I392" s="12" t="s">
        <v>5873</v>
      </c>
    </row>
    <row r="393" spans="1:9" x14ac:dyDescent="0.4">
      <c r="A393" s="16" t="s">
        <v>984</v>
      </c>
      <c r="B393" s="16" t="s">
        <v>985</v>
      </c>
      <c r="C393" s="16" t="s">
        <v>5485</v>
      </c>
      <c r="D393" s="17">
        <v>100</v>
      </c>
      <c r="E393" s="21">
        <f t="shared" si="18"/>
        <v>0</v>
      </c>
      <c r="F393" s="18">
        <v>1</v>
      </c>
      <c r="G393" s="19">
        <f t="shared" si="19"/>
        <v>1</v>
      </c>
      <c r="H393" s="9" t="str">
        <f t="shared" si="20"/>
        <v>No — 0% funding</v>
      </c>
      <c r="I393" s="16" t="s">
        <v>5874</v>
      </c>
    </row>
    <row r="394" spans="1:9" x14ac:dyDescent="0.4">
      <c r="A394" s="12" t="s">
        <v>986</v>
      </c>
      <c r="B394" s="12" t="s">
        <v>987</v>
      </c>
      <c r="C394" s="12" t="s">
        <v>5485</v>
      </c>
      <c r="D394" s="13">
        <v>30.09</v>
      </c>
      <c r="E394" s="20">
        <f t="shared" si="18"/>
        <v>69.91</v>
      </c>
      <c r="F394" s="14">
        <v>3.3</v>
      </c>
      <c r="G394" s="15">
        <f t="shared" si="19"/>
        <v>3.3233632436025258</v>
      </c>
      <c r="H394" s="8" t="str">
        <f t="shared" si="20"/>
        <v>Yes</v>
      </c>
      <c r="I394" s="12" t="s">
        <v>5875</v>
      </c>
    </row>
    <row r="395" spans="1:9" x14ac:dyDescent="0.4">
      <c r="A395" s="12" t="s">
        <v>988</v>
      </c>
      <c r="B395" s="12" t="s">
        <v>989</v>
      </c>
      <c r="C395" s="12" t="s">
        <v>5485</v>
      </c>
      <c r="D395" s="13">
        <v>43.22</v>
      </c>
      <c r="E395" s="20">
        <f t="shared" si="18"/>
        <v>56.78</v>
      </c>
      <c r="F395" s="14">
        <v>2.2999999999999998</v>
      </c>
      <c r="G395" s="15">
        <f t="shared" si="19"/>
        <v>2.3137436372049978</v>
      </c>
      <c r="H395" s="8" t="str">
        <f t="shared" si="20"/>
        <v>Yes</v>
      </c>
      <c r="I395" s="12" t="s">
        <v>5876</v>
      </c>
    </row>
    <row r="396" spans="1:9" x14ac:dyDescent="0.4">
      <c r="A396" s="12" t="s">
        <v>992</v>
      </c>
      <c r="B396" s="12" t="s">
        <v>993</v>
      </c>
      <c r="C396" s="12" t="s">
        <v>5485</v>
      </c>
      <c r="D396" s="13">
        <v>36.18</v>
      </c>
      <c r="E396" s="20">
        <f t="shared" si="18"/>
        <v>63.82</v>
      </c>
      <c r="F396" s="14">
        <v>2.8</v>
      </c>
      <c r="G396" s="15">
        <f t="shared" si="19"/>
        <v>2.7639579878385847</v>
      </c>
      <c r="H396" s="8" t="str">
        <f t="shared" si="20"/>
        <v>Yes</v>
      </c>
      <c r="I396" s="12" t="s">
        <v>5877</v>
      </c>
    </row>
    <row r="397" spans="1:9" x14ac:dyDescent="0.4">
      <c r="A397" s="16" t="s">
        <v>994</v>
      </c>
      <c r="B397" s="16" t="s">
        <v>995</v>
      </c>
      <c r="C397" s="16" t="s">
        <v>5485</v>
      </c>
      <c r="D397" s="17">
        <v>100</v>
      </c>
      <c r="E397" s="21">
        <f t="shared" si="18"/>
        <v>0</v>
      </c>
      <c r="F397" s="18">
        <v>1</v>
      </c>
      <c r="G397" s="19">
        <f t="shared" si="19"/>
        <v>1</v>
      </c>
      <c r="H397" s="9" t="str">
        <f t="shared" si="20"/>
        <v>No — 0% funding</v>
      </c>
      <c r="I397" s="16" t="s">
        <v>5878</v>
      </c>
    </row>
    <row r="398" spans="1:9" x14ac:dyDescent="0.4">
      <c r="A398" s="12" t="s">
        <v>996</v>
      </c>
      <c r="B398" s="12" t="s">
        <v>997</v>
      </c>
      <c r="C398" s="12" t="s">
        <v>5485</v>
      </c>
      <c r="D398" s="13">
        <v>35</v>
      </c>
      <c r="E398" s="20">
        <f t="shared" si="18"/>
        <v>65</v>
      </c>
      <c r="F398" s="14">
        <v>2.9</v>
      </c>
      <c r="G398" s="15">
        <f t="shared" si="19"/>
        <v>2.8571428571428572</v>
      </c>
      <c r="H398" s="8" t="str">
        <f t="shared" si="20"/>
        <v>Yes</v>
      </c>
      <c r="I398" s="12" t="s">
        <v>5879</v>
      </c>
    </row>
    <row r="399" spans="1:9" x14ac:dyDescent="0.4">
      <c r="A399" s="12" t="s">
        <v>998</v>
      </c>
      <c r="B399" s="12" t="s">
        <v>999</v>
      </c>
      <c r="C399" s="12" t="s">
        <v>5485</v>
      </c>
      <c r="D399" s="13">
        <v>21.37</v>
      </c>
      <c r="E399" s="20">
        <f t="shared" si="18"/>
        <v>78.63</v>
      </c>
      <c r="F399" s="14">
        <v>4.7</v>
      </c>
      <c r="G399" s="15">
        <f t="shared" si="19"/>
        <v>4.6794571829667753</v>
      </c>
      <c r="H399" s="8" t="str">
        <f t="shared" si="20"/>
        <v>Yes</v>
      </c>
      <c r="I399" s="12" t="s">
        <v>5880</v>
      </c>
    </row>
    <row r="400" spans="1:9" x14ac:dyDescent="0.4">
      <c r="A400" s="12" t="s">
        <v>1000</v>
      </c>
      <c r="B400" s="12" t="s">
        <v>1001</v>
      </c>
      <c r="C400" s="12" t="s">
        <v>5485</v>
      </c>
      <c r="D400" s="13">
        <v>33.44</v>
      </c>
      <c r="E400" s="20">
        <f t="shared" si="18"/>
        <v>66.56</v>
      </c>
      <c r="F400" s="14">
        <v>3</v>
      </c>
      <c r="G400" s="15">
        <f t="shared" si="19"/>
        <v>2.9904306220095696</v>
      </c>
      <c r="H400" s="8" t="str">
        <f t="shared" si="20"/>
        <v>Yes</v>
      </c>
      <c r="I400" s="12" t="s">
        <v>5881</v>
      </c>
    </row>
    <row r="401" spans="1:9" x14ac:dyDescent="0.4">
      <c r="A401" s="12" t="s">
        <v>3583</v>
      </c>
      <c r="B401" s="12" t="s">
        <v>3584</v>
      </c>
      <c r="C401" s="12" t="s">
        <v>5485</v>
      </c>
      <c r="D401" s="13">
        <v>50</v>
      </c>
      <c r="E401" s="20">
        <f t="shared" si="18"/>
        <v>50</v>
      </c>
      <c r="F401" s="14">
        <v>2</v>
      </c>
      <c r="G401" s="15">
        <f t="shared" si="19"/>
        <v>2</v>
      </c>
      <c r="H401" s="8" t="str">
        <f t="shared" si="20"/>
        <v>Yes</v>
      </c>
      <c r="I401" s="12" t="s">
        <v>5882</v>
      </c>
    </row>
    <row r="402" spans="1:9" x14ac:dyDescent="0.4">
      <c r="A402" s="12" t="s">
        <v>1002</v>
      </c>
      <c r="B402" s="12" t="s">
        <v>1003</v>
      </c>
      <c r="C402" s="12" t="s">
        <v>5485</v>
      </c>
      <c r="D402" s="13">
        <v>31.7</v>
      </c>
      <c r="E402" s="20">
        <f t="shared" si="18"/>
        <v>68.3</v>
      </c>
      <c r="F402" s="14">
        <v>3.2</v>
      </c>
      <c r="G402" s="15">
        <f t="shared" si="19"/>
        <v>3.1545741324921135</v>
      </c>
      <c r="H402" s="8" t="str">
        <f t="shared" si="20"/>
        <v>Yes</v>
      </c>
      <c r="I402" s="12" t="s">
        <v>5883</v>
      </c>
    </row>
    <row r="403" spans="1:9" x14ac:dyDescent="0.4">
      <c r="A403" s="12" t="s">
        <v>1004</v>
      </c>
      <c r="B403" s="12" t="s">
        <v>1005</v>
      </c>
      <c r="C403" s="12" t="s">
        <v>5485</v>
      </c>
      <c r="D403" s="13">
        <v>36.85</v>
      </c>
      <c r="E403" s="20">
        <f t="shared" si="18"/>
        <v>63.15</v>
      </c>
      <c r="F403" s="14">
        <v>2.7</v>
      </c>
      <c r="G403" s="15">
        <f t="shared" si="19"/>
        <v>2.7137042062415198</v>
      </c>
      <c r="H403" s="8" t="str">
        <f t="shared" si="20"/>
        <v>Yes</v>
      </c>
      <c r="I403" s="12" t="s">
        <v>5884</v>
      </c>
    </row>
    <row r="404" spans="1:9" x14ac:dyDescent="0.4">
      <c r="A404" s="12" t="s">
        <v>1006</v>
      </c>
      <c r="B404" s="12" t="s">
        <v>1007</v>
      </c>
      <c r="C404" s="12" t="s">
        <v>5485</v>
      </c>
      <c r="D404" s="13">
        <v>34.64</v>
      </c>
      <c r="E404" s="20">
        <f t="shared" si="18"/>
        <v>65.36</v>
      </c>
      <c r="F404" s="14">
        <v>2.9</v>
      </c>
      <c r="G404" s="15">
        <f t="shared" si="19"/>
        <v>2.8868360277136258</v>
      </c>
      <c r="H404" s="8" t="str">
        <f t="shared" si="20"/>
        <v>Yes</v>
      </c>
      <c r="I404" s="12" t="s">
        <v>5885</v>
      </c>
    </row>
    <row r="405" spans="1:9" x14ac:dyDescent="0.4">
      <c r="A405" s="12" t="s">
        <v>1008</v>
      </c>
      <c r="B405" s="12" t="s">
        <v>1009</v>
      </c>
      <c r="C405" s="12" t="s">
        <v>5485</v>
      </c>
      <c r="D405" s="13">
        <v>30.63</v>
      </c>
      <c r="E405" s="20">
        <f t="shared" si="18"/>
        <v>69.37</v>
      </c>
      <c r="F405" s="14">
        <v>3.3</v>
      </c>
      <c r="G405" s="15">
        <f t="shared" si="19"/>
        <v>3.2647730982696705</v>
      </c>
      <c r="H405" s="8" t="str">
        <f t="shared" si="20"/>
        <v>Yes</v>
      </c>
      <c r="I405" s="12" t="s">
        <v>5886</v>
      </c>
    </row>
    <row r="406" spans="1:9" x14ac:dyDescent="0.4">
      <c r="A406" s="12" t="s">
        <v>1010</v>
      </c>
      <c r="B406" s="12" t="s">
        <v>1011</v>
      </c>
      <c r="C406" s="12" t="s">
        <v>3547</v>
      </c>
      <c r="D406" s="13">
        <v>26.5</v>
      </c>
      <c r="E406" s="20">
        <f t="shared" si="18"/>
        <v>73.5</v>
      </c>
      <c r="F406" s="14">
        <v>3.8</v>
      </c>
      <c r="G406" s="15">
        <f t="shared" si="19"/>
        <v>3.7735849056603774</v>
      </c>
      <c r="H406" s="8" t="str">
        <f t="shared" si="20"/>
        <v>Yes</v>
      </c>
      <c r="I406" s="12" t="s">
        <v>5887</v>
      </c>
    </row>
    <row r="407" spans="1:9" x14ac:dyDescent="0.4">
      <c r="A407" s="12" t="s">
        <v>1012</v>
      </c>
      <c r="B407" s="12" t="s">
        <v>1013</v>
      </c>
      <c r="C407" s="12" t="s">
        <v>5485</v>
      </c>
      <c r="D407" s="13">
        <v>53.22</v>
      </c>
      <c r="E407" s="20">
        <f t="shared" si="18"/>
        <v>46.78</v>
      </c>
      <c r="F407" s="14">
        <v>1.9</v>
      </c>
      <c r="G407" s="15">
        <f t="shared" si="19"/>
        <v>1.8789928598271326</v>
      </c>
      <c r="H407" s="8" t="str">
        <f t="shared" si="20"/>
        <v>Yes</v>
      </c>
      <c r="I407" s="12" t="s">
        <v>5888</v>
      </c>
    </row>
    <row r="408" spans="1:9" x14ac:dyDescent="0.4">
      <c r="A408" s="12" t="s">
        <v>1014</v>
      </c>
      <c r="B408" s="12" t="s">
        <v>1015</v>
      </c>
      <c r="C408" s="12" t="s">
        <v>5485</v>
      </c>
      <c r="D408" s="13">
        <v>30.29</v>
      </c>
      <c r="E408" s="20">
        <f t="shared" si="18"/>
        <v>69.710000000000008</v>
      </c>
      <c r="F408" s="14">
        <v>3.3</v>
      </c>
      <c r="G408" s="15">
        <f t="shared" si="19"/>
        <v>3.301419610432486</v>
      </c>
      <c r="H408" s="8" t="str">
        <f t="shared" si="20"/>
        <v>Yes</v>
      </c>
      <c r="I408" s="12" t="s">
        <v>5889</v>
      </c>
    </row>
    <row r="409" spans="1:9" x14ac:dyDescent="0.4">
      <c r="A409" s="12" t="s">
        <v>1016</v>
      </c>
      <c r="B409" s="12" t="s">
        <v>1017</v>
      </c>
      <c r="C409" s="12" t="s">
        <v>5485</v>
      </c>
      <c r="D409" s="13">
        <v>35.64</v>
      </c>
      <c r="E409" s="20">
        <f t="shared" si="18"/>
        <v>64.36</v>
      </c>
      <c r="F409" s="14">
        <v>2.8</v>
      </c>
      <c r="G409" s="15">
        <f t="shared" si="19"/>
        <v>2.8058361391694726</v>
      </c>
      <c r="H409" s="8" t="str">
        <f t="shared" si="20"/>
        <v>Yes</v>
      </c>
      <c r="I409" s="12" t="s">
        <v>5890</v>
      </c>
    </row>
    <row r="410" spans="1:9" x14ac:dyDescent="0.4">
      <c r="A410" s="12" t="s">
        <v>1018</v>
      </c>
      <c r="B410" s="12" t="s">
        <v>1019</v>
      </c>
      <c r="C410" s="12" t="s">
        <v>5485</v>
      </c>
      <c r="D410" s="13">
        <v>38.81</v>
      </c>
      <c r="E410" s="20">
        <f t="shared" si="18"/>
        <v>61.19</v>
      </c>
      <c r="F410" s="14">
        <v>2.6</v>
      </c>
      <c r="G410" s="15">
        <f t="shared" si="19"/>
        <v>2.5766555011594949</v>
      </c>
      <c r="H410" s="8" t="str">
        <f t="shared" si="20"/>
        <v>Yes</v>
      </c>
      <c r="I410" s="12" t="s">
        <v>5891</v>
      </c>
    </row>
    <row r="411" spans="1:9" x14ac:dyDescent="0.4">
      <c r="A411" s="12" t="s">
        <v>1020</v>
      </c>
      <c r="B411" s="12" t="s">
        <v>1021</v>
      </c>
      <c r="C411" s="12" t="s">
        <v>5485</v>
      </c>
      <c r="D411" s="13">
        <v>34.03</v>
      </c>
      <c r="E411" s="20">
        <f t="shared" si="18"/>
        <v>65.97</v>
      </c>
      <c r="F411" s="14">
        <v>2.9</v>
      </c>
      <c r="G411" s="15">
        <f t="shared" si="19"/>
        <v>2.9385836027034968</v>
      </c>
      <c r="H411" s="8" t="str">
        <f t="shared" si="20"/>
        <v>Yes</v>
      </c>
      <c r="I411" s="12" t="s">
        <v>5892</v>
      </c>
    </row>
    <row r="412" spans="1:9" x14ac:dyDescent="0.4">
      <c r="A412" s="12" t="s">
        <v>1022</v>
      </c>
      <c r="B412" s="12" t="s">
        <v>1023</v>
      </c>
      <c r="C412" s="12" t="s">
        <v>5485</v>
      </c>
      <c r="D412" s="13">
        <v>37.409999999999997</v>
      </c>
      <c r="E412" s="20">
        <f t="shared" si="18"/>
        <v>62.59</v>
      </c>
      <c r="F412" s="14">
        <v>2.7</v>
      </c>
      <c r="G412" s="15">
        <f t="shared" si="19"/>
        <v>2.6730820636193533</v>
      </c>
      <c r="H412" s="8" t="str">
        <f t="shared" si="20"/>
        <v>Yes</v>
      </c>
      <c r="I412" s="12" t="s">
        <v>5893</v>
      </c>
    </row>
    <row r="413" spans="1:9" x14ac:dyDescent="0.4">
      <c r="A413" s="12" t="s">
        <v>1026</v>
      </c>
      <c r="B413" s="12" t="s">
        <v>1027</v>
      </c>
      <c r="C413" s="12" t="s">
        <v>5485</v>
      </c>
      <c r="D413" s="13">
        <v>30.59</v>
      </c>
      <c r="E413" s="20">
        <f t="shared" si="18"/>
        <v>69.41</v>
      </c>
      <c r="F413" s="14">
        <v>3.3</v>
      </c>
      <c r="G413" s="15">
        <f t="shared" si="19"/>
        <v>3.2690421706440014</v>
      </c>
      <c r="H413" s="8" t="str">
        <f t="shared" si="20"/>
        <v>Yes</v>
      </c>
      <c r="I413" s="12" t="s">
        <v>5894</v>
      </c>
    </row>
    <row r="414" spans="1:9" x14ac:dyDescent="0.4">
      <c r="A414" s="12" t="s">
        <v>1028</v>
      </c>
      <c r="B414" s="12" t="s">
        <v>1029</v>
      </c>
      <c r="C414" s="12" t="s">
        <v>3547</v>
      </c>
      <c r="D414" s="13">
        <v>26.5</v>
      </c>
      <c r="E414" s="20">
        <f t="shared" si="18"/>
        <v>73.5</v>
      </c>
      <c r="F414" s="14">
        <v>3.8</v>
      </c>
      <c r="G414" s="15">
        <f t="shared" si="19"/>
        <v>3.7735849056603774</v>
      </c>
      <c r="H414" s="8" t="str">
        <f t="shared" si="20"/>
        <v>Yes</v>
      </c>
      <c r="I414" s="12" t="s">
        <v>5895</v>
      </c>
    </row>
    <row r="415" spans="1:9" x14ac:dyDescent="0.4">
      <c r="A415" s="12" t="s">
        <v>1030</v>
      </c>
      <c r="B415" s="12" t="s">
        <v>1031</v>
      </c>
      <c r="C415" s="12" t="s">
        <v>5485</v>
      </c>
      <c r="D415" s="13">
        <v>34.03</v>
      </c>
      <c r="E415" s="20">
        <f t="shared" si="18"/>
        <v>65.97</v>
      </c>
      <c r="F415" s="14">
        <v>2.9</v>
      </c>
      <c r="G415" s="15">
        <f t="shared" si="19"/>
        <v>2.9385836027034968</v>
      </c>
      <c r="H415" s="8" t="str">
        <f t="shared" si="20"/>
        <v>Yes</v>
      </c>
      <c r="I415" s="12" t="s">
        <v>5896</v>
      </c>
    </row>
    <row r="416" spans="1:9" x14ac:dyDescent="0.4">
      <c r="A416" s="12" t="s">
        <v>1032</v>
      </c>
      <c r="B416" s="12" t="s">
        <v>1033</v>
      </c>
      <c r="C416" s="12" t="s">
        <v>5485</v>
      </c>
      <c r="D416" s="13">
        <v>31.57</v>
      </c>
      <c r="E416" s="20">
        <f t="shared" si="18"/>
        <v>68.430000000000007</v>
      </c>
      <c r="F416" s="14">
        <v>3.2</v>
      </c>
      <c r="G416" s="15">
        <f t="shared" si="19"/>
        <v>3.1675641431738994</v>
      </c>
      <c r="H416" s="8" t="str">
        <f t="shared" si="20"/>
        <v>Yes</v>
      </c>
      <c r="I416" s="12" t="s">
        <v>5897</v>
      </c>
    </row>
    <row r="417" spans="1:9" x14ac:dyDescent="0.4">
      <c r="A417" s="12" t="s">
        <v>1034</v>
      </c>
      <c r="B417" s="12" t="s">
        <v>1035</v>
      </c>
      <c r="C417" s="12" t="s">
        <v>5485</v>
      </c>
      <c r="D417" s="13">
        <v>21.41</v>
      </c>
      <c r="E417" s="20">
        <f t="shared" si="18"/>
        <v>78.59</v>
      </c>
      <c r="F417" s="14">
        <v>4.7</v>
      </c>
      <c r="G417" s="15">
        <f t="shared" si="19"/>
        <v>4.6707146193367581</v>
      </c>
      <c r="H417" s="8" t="str">
        <f t="shared" si="20"/>
        <v>Yes</v>
      </c>
      <c r="I417" s="12" t="s">
        <v>5898</v>
      </c>
    </row>
    <row r="418" spans="1:9" x14ac:dyDescent="0.4">
      <c r="A418" s="12" t="s">
        <v>1038</v>
      </c>
      <c r="B418" s="12" t="s">
        <v>1039</v>
      </c>
      <c r="C418" s="12" t="s">
        <v>5485</v>
      </c>
      <c r="D418" s="13">
        <v>41.36</v>
      </c>
      <c r="E418" s="20">
        <f t="shared" si="18"/>
        <v>58.64</v>
      </c>
      <c r="F418" s="14">
        <v>2.4</v>
      </c>
      <c r="G418" s="15">
        <f t="shared" si="19"/>
        <v>2.4177949709864603</v>
      </c>
      <c r="H418" s="8" t="str">
        <f t="shared" si="20"/>
        <v>Yes</v>
      </c>
      <c r="I418" s="12" t="s">
        <v>5899</v>
      </c>
    </row>
    <row r="419" spans="1:9" x14ac:dyDescent="0.4">
      <c r="A419" s="12" t="s">
        <v>3585</v>
      </c>
      <c r="B419" s="12" t="s">
        <v>3586</v>
      </c>
      <c r="C419" s="12" t="s">
        <v>5485</v>
      </c>
      <c r="D419" s="13">
        <v>41.23</v>
      </c>
      <c r="E419" s="20">
        <f t="shared" si="18"/>
        <v>58.77</v>
      </c>
      <c r="F419" s="14">
        <v>2.4</v>
      </c>
      <c r="G419" s="15">
        <f t="shared" si="19"/>
        <v>2.4254183846713562</v>
      </c>
      <c r="H419" s="8" t="str">
        <f t="shared" si="20"/>
        <v>Yes</v>
      </c>
      <c r="I419" s="12" t="s">
        <v>5900</v>
      </c>
    </row>
    <row r="420" spans="1:9" x14ac:dyDescent="0.4">
      <c r="A420" s="12" t="s">
        <v>1040</v>
      </c>
      <c r="B420" s="12" t="s">
        <v>1041</v>
      </c>
      <c r="C420" s="12" t="s">
        <v>5485</v>
      </c>
      <c r="D420" s="13">
        <v>48.07</v>
      </c>
      <c r="E420" s="20">
        <f t="shared" si="18"/>
        <v>51.93</v>
      </c>
      <c r="F420" s="14">
        <v>2.1</v>
      </c>
      <c r="G420" s="15">
        <f t="shared" si="19"/>
        <v>2.0802995631370917</v>
      </c>
      <c r="H420" s="8" t="str">
        <f t="shared" si="20"/>
        <v>Yes</v>
      </c>
      <c r="I420" s="12" t="s">
        <v>5901</v>
      </c>
    </row>
    <row r="421" spans="1:9" x14ac:dyDescent="0.4">
      <c r="A421" s="12" t="s">
        <v>1042</v>
      </c>
      <c r="B421" s="12" t="s">
        <v>1043</v>
      </c>
      <c r="C421" s="12" t="s">
        <v>5485</v>
      </c>
      <c r="D421" s="13">
        <v>37.36</v>
      </c>
      <c r="E421" s="20">
        <f t="shared" si="18"/>
        <v>62.64</v>
      </c>
      <c r="F421" s="14">
        <v>2.7</v>
      </c>
      <c r="G421" s="15">
        <f t="shared" si="19"/>
        <v>2.6766595289079231</v>
      </c>
      <c r="H421" s="8" t="str">
        <f t="shared" si="20"/>
        <v>Yes</v>
      </c>
      <c r="I421" s="12" t="s">
        <v>5902</v>
      </c>
    </row>
    <row r="422" spans="1:9" x14ac:dyDescent="0.4">
      <c r="A422" s="12" t="s">
        <v>1044</v>
      </c>
      <c r="B422" s="12" t="s">
        <v>1045</v>
      </c>
      <c r="C422" s="12" t="s">
        <v>5485</v>
      </c>
      <c r="D422" s="13">
        <v>38.32</v>
      </c>
      <c r="E422" s="20">
        <f t="shared" si="18"/>
        <v>61.68</v>
      </c>
      <c r="F422" s="14">
        <v>2.6</v>
      </c>
      <c r="G422" s="15">
        <f t="shared" si="19"/>
        <v>2.6096033402922756</v>
      </c>
      <c r="H422" s="8" t="str">
        <f t="shared" si="20"/>
        <v>Yes</v>
      </c>
      <c r="I422" s="12" t="s">
        <v>5903</v>
      </c>
    </row>
    <row r="423" spans="1:9" x14ac:dyDescent="0.4">
      <c r="A423" s="12" t="s">
        <v>1046</v>
      </c>
      <c r="B423" s="12" t="s">
        <v>1047</v>
      </c>
      <c r="C423" s="12" t="s">
        <v>5485</v>
      </c>
      <c r="D423" s="13">
        <v>32.92</v>
      </c>
      <c r="E423" s="20">
        <f t="shared" si="18"/>
        <v>67.08</v>
      </c>
      <c r="F423" s="14">
        <v>3</v>
      </c>
      <c r="G423" s="15">
        <f t="shared" si="19"/>
        <v>3.0376670716889427</v>
      </c>
      <c r="H423" s="8" t="str">
        <f t="shared" si="20"/>
        <v>Yes</v>
      </c>
      <c r="I423" s="12" t="s">
        <v>5904</v>
      </c>
    </row>
    <row r="424" spans="1:9" x14ac:dyDescent="0.4">
      <c r="A424" s="12" t="s">
        <v>1048</v>
      </c>
      <c r="B424" s="12" t="s">
        <v>1049</v>
      </c>
      <c r="C424" s="12" t="s">
        <v>5485</v>
      </c>
      <c r="D424" s="13">
        <v>22.38</v>
      </c>
      <c r="E424" s="20">
        <f t="shared" si="18"/>
        <v>77.62</v>
      </c>
      <c r="F424" s="14">
        <v>4.5</v>
      </c>
      <c r="G424" s="15">
        <f t="shared" si="19"/>
        <v>4.4682752457551391</v>
      </c>
      <c r="H424" s="8" t="str">
        <f t="shared" si="20"/>
        <v>Yes</v>
      </c>
      <c r="I424" s="12" t="s">
        <v>5905</v>
      </c>
    </row>
    <row r="425" spans="1:9" x14ac:dyDescent="0.4">
      <c r="A425" s="12" t="s">
        <v>1050</v>
      </c>
      <c r="B425" s="12" t="s">
        <v>1051</v>
      </c>
      <c r="C425" s="12" t="s">
        <v>5485</v>
      </c>
      <c r="D425" s="13">
        <v>36.409999999999997</v>
      </c>
      <c r="E425" s="20">
        <f t="shared" si="18"/>
        <v>63.59</v>
      </c>
      <c r="F425" s="14">
        <v>2.7</v>
      </c>
      <c r="G425" s="15">
        <f t="shared" si="19"/>
        <v>2.7464982147761607</v>
      </c>
      <c r="H425" s="8" t="str">
        <f t="shared" si="20"/>
        <v>Yes</v>
      </c>
      <c r="I425" s="12" t="s">
        <v>5906</v>
      </c>
    </row>
    <row r="426" spans="1:9" x14ac:dyDescent="0.4">
      <c r="A426" s="16" t="s">
        <v>1052</v>
      </c>
      <c r="B426" s="16" t="s">
        <v>1053</v>
      </c>
      <c r="C426" s="16" t="s">
        <v>5485</v>
      </c>
      <c r="D426" s="17">
        <v>100</v>
      </c>
      <c r="E426" s="21">
        <f t="shared" si="18"/>
        <v>0</v>
      </c>
      <c r="F426" s="18">
        <v>1</v>
      </c>
      <c r="G426" s="19">
        <f t="shared" si="19"/>
        <v>1</v>
      </c>
      <c r="H426" s="9" t="str">
        <f t="shared" si="20"/>
        <v>No — 0% funding</v>
      </c>
      <c r="I426" s="16" t="s">
        <v>5907</v>
      </c>
    </row>
    <row r="427" spans="1:9" x14ac:dyDescent="0.4">
      <c r="A427" s="12" t="s">
        <v>1054</v>
      </c>
      <c r="B427" s="12" t="s">
        <v>1055</v>
      </c>
      <c r="C427" s="12" t="s">
        <v>5485</v>
      </c>
      <c r="D427" s="13">
        <v>44.33</v>
      </c>
      <c r="E427" s="20">
        <f t="shared" si="18"/>
        <v>55.67</v>
      </c>
      <c r="F427" s="14">
        <v>2.2999999999999998</v>
      </c>
      <c r="G427" s="15">
        <f t="shared" si="19"/>
        <v>2.2558087074216107</v>
      </c>
      <c r="H427" s="8" t="str">
        <f t="shared" si="20"/>
        <v>Yes</v>
      </c>
      <c r="I427" s="12" t="s">
        <v>5908</v>
      </c>
    </row>
    <row r="428" spans="1:9" x14ac:dyDescent="0.4">
      <c r="A428" s="16" t="s">
        <v>1056</v>
      </c>
      <c r="B428" s="16" t="s">
        <v>1057</v>
      </c>
      <c r="C428" s="16" t="s">
        <v>5485</v>
      </c>
      <c r="D428" s="17">
        <v>100</v>
      </c>
      <c r="E428" s="21">
        <f t="shared" si="18"/>
        <v>0</v>
      </c>
      <c r="F428" s="18">
        <v>1</v>
      </c>
      <c r="G428" s="19">
        <f t="shared" si="19"/>
        <v>1</v>
      </c>
      <c r="H428" s="9" t="str">
        <f t="shared" si="20"/>
        <v>No — 0% funding</v>
      </c>
      <c r="I428" s="16" t="s">
        <v>5909</v>
      </c>
    </row>
    <row r="429" spans="1:9" x14ac:dyDescent="0.4">
      <c r="A429" s="12" t="s">
        <v>1060</v>
      </c>
      <c r="B429" s="12" t="s">
        <v>1061</v>
      </c>
      <c r="C429" s="12" t="s">
        <v>5485</v>
      </c>
      <c r="D429" s="13">
        <v>40.89</v>
      </c>
      <c r="E429" s="20">
        <f t="shared" si="18"/>
        <v>59.11</v>
      </c>
      <c r="F429" s="14">
        <v>2.4</v>
      </c>
      <c r="G429" s="15">
        <f t="shared" si="19"/>
        <v>2.4455857177794083</v>
      </c>
      <c r="H429" s="8" t="str">
        <f t="shared" si="20"/>
        <v>Yes</v>
      </c>
      <c r="I429" s="12" t="s">
        <v>5910</v>
      </c>
    </row>
    <row r="430" spans="1:9" x14ac:dyDescent="0.4">
      <c r="A430" s="12" t="s">
        <v>1064</v>
      </c>
      <c r="B430" s="12" t="s">
        <v>1065</v>
      </c>
      <c r="C430" s="12" t="s">
        <v>5485</v>
      </c>
      <c r="D430" s="13">
        <v>34.159999999999997</v>
      </c>
      <c r="E430" s="20">
        <f t="shared" si="18"/>
        <v>65.84</v>
      </c>
      <c r="F430" s="14">
        <v>2.9</v>
      </c>
      <c r="G430" s="15">
        <f t="shared" si="19"/>
        <v>2.9274004683840751</v>
      </c>
      <c r="H430" s="8" t="str">
        <f t="shared" si="20"/>
        <v>Yes</v>
      </c>
      <c r="I430" s="12" t="s">
        <v>5911</v>
      </c>
    </row>
    <row r="431" spans="1:9" x14ac:dyDescent="0.4">
      <c r="A431" s="12" t="s">
        <v>1066</v>
      </c>
      <c r="B431" s="12" t="s">
        <v>1067</v>
      </c>
      <c r="C431" s="12" t="s">
        <v>5485</v>
      </c>
      <c r="D431" s="13">
        <v>33.1</v>
      </c>
      <c r="E431" s="20">
        <f t="shared" si="18"/>
        <v>66.900000000000006</v>
      </c>
      <c r="F431" s="14">
        <v>3</v>
      </c>
      <c r="G431" s="15">
        <f t="shared" si="19"/>
        <v>3.0211480362537761</v>
      </c>
      <c r="H431" s="8" t="str">
        <f t="shared" si="20"/>
        <v>Yes</v>
      </c>
      <c r="I431" s="12" t="s">
        <v>5912</v>
      </c>
    </row>
    <row r="432" spans="1:9" x14ac:dyDescent="0.4">
      <c r="A432" s="12" t="s">
        <v>1068</v>
      </c>
      <c r="B432" s="12" t="s">
        <v>1069</v>
      </c>
      <c r="C432" s="12" t="s">
        <v>5485</v>
      </c>
      <c r="D432" s="13">
        <v>40.35</v>
      </c>
      <c r="E432" s="20">
        <f t="shared" si="18"/>
        <v>59.65</v>
      </c>
      <c r="F432" s="14">
        <v>2.5</v>
      </c>
      <c r="G432" s="15">
        <f t="shared" si="19"/>
        <v>2.4783147459727384</v>
      </c>
      <c r="H432" s="8" t="str">
        <f t="shared" si="20"/>
        <v>Yes</v>
      </c>
      <c r="I432" s="12" t="s">
        <v>5913</v>
      </c>
    </row>
    <row r="433" spans="1:9" x14ac:dyDescent="0.4">
      <c r="A433" s="12" t="s">
        <v>1070</v>
      </c>
      <c r="B433" s="12" t="s">
        <v>1071</v>
      </c>
      <c r="C433" s="12" t="s">
        <v>5485</v>
      </c>
      <c r="D433" s="13">
        <v>30.63</v>
      </c>
      <c r="E433" s="20">
        <f t="shared" si="18"/>
        <v>69.37</v>
      </c>
      <c r="F433" s="14">
        <v>3.3</v>
      </c>
      <c r="G433" s="15">
        <f t="shared" si="19"/>
        <v>3.2647730982696705</v>
      </c>
      <c r="H433" s="8" t="str">
        <f t="shared" si="20"/>
        <v>Yes</v>
      </c>
      <c r="I433" s="12" t="s">
        <v>5914</v>
      </c>
    </row>
    <row r="434" spans="1:9" x14ac:dyDescent="0.4">
      <c r="A434" s="12" t="s">
        <v>5915</v>
      </c>
      <c r="B434" s="12" t="s">
        <v>5916</v>
      </c>
      <c r="C434" s="12" t="s">
        <v>5485</v>
      </c>
      <c r="D434" s="13">
        <v>40.6</v>
      </c>
      <c r="E434" s="20">
        <f t="shared" si="18"/>
        <v>59.4</v>
      </c>
      <c r="F434" s="14">
        <v>2.5</v>
      </c>
      <c r="G434" s="15">
        <f t="shared" si="19"/>
        <v>2.4630541871921183</v>
      </c>
      <c r="H434" s="8" t="str">
        <f t="shared" si="20"/>
        <v>Yes</v>
      </c>
      <c r="I434" s="12" t="s">
        <v>5917</v>
      </c>
    </row>
    <row r="435" spans="1:9" x14ac:dyDescent="0.4">
      <c r="A435" s="12" t="s">
        <v>1072</v>
      </c>
      <c r="B435" s="12" t="s">
        <v>1073</v>
      </c>
      <c r="C435" s="12" t="s">
        <v>5485</v>
      </c>
      <c r="D435" s="13">
        <v>70</v>
      </c>
      <c r="E435" s="20">
        <f t="shared" si="18"/>
        <v>30</v>
      </c>
      <c r="F435" s="14">
        <v>1.4</v>
      </c>
      <c r="G435" s="15">
        <f t="shared" si="19"/>
        <v>1.4285714285714286</v>
      </c>
      <c r="H435" s="8" t="str">
        <f t="shared" si="20"/>
        <v>Yes</v>
      </c>
      <c r="I435" s="12" t="s">
        <v>5918</v>
      </c>
    </row>
    <row r="436" spans="1:9" x14ac:dyDescent="0.4">
      <c r="A436" s="12" t="s">
        <v>1074</v>
      </c>
      <c r="B436" s="12" t="s">
        <v>1075</v>
      </c>
      <c r="C436" s="12" t="s">
        <v>5485</v>
      </c>
      <c r="D436" s="13">
        <v>46.08</v>
      </c>
      <c r="E436" s="20">
        <f t="shared" si="18"/>
        <v>53.92</v>
      </c>
      <c r="F436" s="14">
        <v>2.2000000000000002</v>
      </c>
      <c r="G436" s="15">
        <f t="shared" si="19"/>
        <v>2.1701388888888888</v>
      </c>
      <c r="H436" s="8" t="str">
        <f t="shared" si="20"/>
        <v>Yes</v>
      </c>
      <c r="I436" s="12" t="s">
        <v>5919</v>
      </c>
    </row>
    <row r="437" spans="1:9" x14ac:dyDescent="0.4">
      <c r="A437" s="12" t="s">
        <v>1076</v>
      </c>
      <c r="B437" s="12" t="s">
        <v>1077</v>
      </c>
      <c r="C437" s="12" t="s">
        <v>5485</v>
      </c>
      <c r="D437" s="13">
        <v>34.39</v>
      </c>
      <c r="E437" s="20">
        <f t="shared" si="18"/>
        <v>65.61</v>
      </c>
      <c r="F437" s="14">
        <v>2.9</v>
      </c>
      <c r="G437" s="15">
        <f t="shared" si="19"/>
        <v>2.9078220412910731</v>
      </c>
      <c r="H437" s="8" t="str">
        <f t="shared" si="20"/>
        <v>Yes</v>
      </c>
      <c r="I437" s="12" t="s">
        <v>5920</v>
      </c>
    </row>
    <row r="438" spans="1:9" x14ac:dyDescent="0.4">
      <c r="A438" s="12" t="s">
        <v>1078</v>
      </c>
      <c r="B438" s="12" t="s">
        <v>1079</v>
      </c>
      <c r="C438" s="12" t="s">
        <v>5485</v>
      </c>
      <c r="D438" s="13">
        <v>33.130000000000003</v>
      </c>
      <c r="E438" s="20">
        <f t="shared" si="18"/>
        <v>66.87</v>
      </c>
      <c r="F438" s="14">
        <v>3</v>
      </c>
      <c r="G438" s="15">
        <f t="shared" si="19"/>
        <v>3.0184123151222453</v>
      </c>
      <c r="H438" s="8" t="str">
        <f t="shared" si="20"/>
        <v>Yes</v>
      </c>
      <c r="I438" s="12" t="s">
        <v>5921</v>
      </c>
    </row>
    <row r="439" spans="1:9" x14ac:dyDescent="0.4">
      <c r="A439" s="12" t="s">
        <v>1080</v>
      </c>
      <c r="B439" s="12" t="s">
        <v>1081</v>
      </c>
      <c r="C439" s="12" t="s">
        <v>5485</v>
      </c>
      <c r="D439" s="13">
        <v>30.01</v>
      </c>
      <c r="E439" s="20">
        <f t="shared" si="18"/>
        <v>69.989999999999995</v>
      </c>
      <c r="F439" s="14">
        <v>3.3</v>
      </c>
      <c r="G439" s="15">
        <f t="shared" si="19"/>
        <v>3.3322225924691766</v>
      </c>
      <c r="H439" s="8" t="str">
        <f t="shared" si="20"/>
        <v>Yes</v>
      </c>
      <c r="I439" s="12" t="s">
        <v>5922</v>
      </c>
    </row>
    <row r="440" spans="1:9" x14ac:dyDescent="0.4">
      <c r="A440" s="12" t="s">
        <v>1082</v>
      </c>
      <c r="B440" s="12" t="s">
        <v>1083</v>
      </c>
      <c r="C440" s="12" t="s">
        <v>5485</v>
      </c>
      <c r="D440" s="13">
        <v>33.93</v>
      </c>
      <c r="E440" s="20">
        <f t="shared" si="18"/>
        <v>66.069999999999993</v>
      </c>
      <c r="F440" s="14">
        <v>2.9</v>
      </c>
      <c r="G440" s="15">
        <f t="shared" si="19"/>
        <v>2.9472443265546713</v>
      </c>
      <c r="H440" s="8" t="str">
        <f t="shared" si="20"/>
        <v>Yes</v>
      </c>
      <c r="I440" s="12" t="s">
        <v>5923</v>
      </c>
    </row>
    <row r="441" spans="1:9" x14ac:dyDescent="0.4">
      <c r="A441" s="12" t="s">
        <v>1086</v>
      </c>
      <c r="B441" s="12" t="s">
        <v>1087</v>
      </c>
      <c r="C441" s="12" t="s">
        <v>5485</v>
      </c>
      <c r="D441" s="13">
        <v>29.92</v>
      </c>
      <c r="E441" s="20">
        <f t="shared" si="18"/>
        <v>70.08</v>
      </c>
      <c r="F441" s="14">
        <v>3.3</v>
      </c>
      <c r="G441" s="15">
        <f t="shared" si="19"/>
        <v>3.3422459893048124</v>
      </c>
      <c r="H441" s="8" t="str">
        <f t="shared" si="20"/>
        <v>Yes</v>
      </c>
      <c r="I441" s="12" t="s">
        <v>5924</v>
      </c>
    </row>
    <row r="442" spans="1:9" x14ac:dyDescent="0.4">
      <c r="A442" s="12" t="s">
        <v>1088</v>
      </c>
      <c r="B442" s="12" t="s">
        <v>1089</v>
      </c>
      <c r="C442" s="12" t="s">
        <v>5485</v>
      </c>
      <c r="D442" s="13">
        <v>28.01</v>
      </c>
      <c r="E442" s="20">
        <f t="shared" si="18"/>
        <v>71.989999999999995</v>
      </c>
      <c r="F442" s="14">
        <v>3.6</v>
      </c>
      <c r="G442" s="15">
        <f t="shared" si="19"/>
        <v>3.5701535166012137</v>
      </c>
      <c r="H442" s="8" t="str">
        <f t="shared" si="20"/>
        <v>Yes</v>
      </c>
      <c r="I442" s="12" t="s">
        <v>5925</v>
      </c>
    </row>
    <row r="443" spans="1:9" x14ac:dyDescent="0.4">
      <c r="A443" s="12" t="s">
        <v>1096</v>
      </c>
      <c r="B443" s="12" t="s">
        <v>1097</v>
      </c>
      <c r="C443" s="12" t="s">
        <v>5485</v>
      </c>
      <c r="D443" s="13">
        <v>32.9</v>
      </c>
      <c r="E443" s="20">
        <f t="shared" si="18"/>
        <v>67.099999999999994</v>
      </c>
      <c r="F443" s="14">
        <v>3</v>
      </c>
      <c r="G443" s="15">
        <f t="shared" si="19"/>
        <v>3.0395136778115504</v>
      </c>
      <c r="H443" s="8" t="str">
        <f t="shared" si="20"/>
        <v>Yes</v>
      </c>
      <c r="I443" s="12" t="s">
        <v>5926</v>
      </c>
    </row>
    <row r="444" spans="1:9" x14ac:dyDescent="0.4">
      <c r="A444" s="12" t="s">
        <v>1098</v>
      </c>
      <c r="B444" s="12" t="s">
        <v>1099</v>
      </c>
      <c r="C444" s="12" t="s">
        <v>5485</v>
      </c>
      <c r="D444" s="13">
        <v>35.15</v>
      </c>
      <c r="E444" s="20">
        <f t="shared" si="18"/>
        <v>64.849999999999994</v>
      </c>
      <c r="F444" s="14">
        <v>2.8</v>
      </c>
      <c r="G444" s="15">
        <f t="shared" si="19"/>
        <v>2.8449502133712663</v>
      </c>
      <c r="H444" s="8" t="str">
        <f t="shared" si="20"/>
        <v>Yes</v>
      </c>
      <c r="I444" s="12" t="s">
        <v>5927</v>
      </c>
    </row>
    <row r="445" spans="1:9" x14ac:dyDescent="0.4">
      <c r="A445" s="12" t="s">
        <v>1100</v>
      </c>
      <c r="B445" s="12" t="s">
        <v>1101</v>
      </c>
      <c r="C445" s="12" t="s">
        <v>5485</v>
      </c>
      <c r="D445" s="13">
        <v>26.92</v>
      </c>
      <c r="E445" s="20">
        <f t="shared" si="18"/>
        <v>73.08</v>
      </c>
      <c r="F445" s="14">
        <v>3.7</v>
      </c>
      <c r="G445" s="15">
        <f t="shared" si="19"/>
        <v>3.7147102526002969</v>
      </c>
      <c r="H445" s="8" t="str">
        <f t="shared" si="20"/>
        <v>Yes</v>
      </c>
      <c r="I445" s="12" t="s">
        <v>5928</v>
      </c>
    </row>
    <row r="446" spans="1:9" x14ac:dyDescent="0.4">
      <c r="A446" s="12" t="s">
        <v>1102</v>
      </c>
      <c r="B446" s="12" t="s">
        <v>1103</v>
      </c>
      <c r="C446" s="12" t="s">
        <v>5485</v>
      </c>
      <c r="D446" s="13">
        <v>31.62</v>
      </c>
      <c r="E446" s="20">
        <f t="shared" si="18"/>
        <v>68.38</v>
      </c>
      <c r="F446" s="14">
        <v>3.2</v>
      </c>
      <c r="G446" s="15">
        <f t="shared" si="19"/>
        <v>3.1625553447185326</v>
      </c>
      <c r="H446" s="8" t="str">
        <f t="shared" si="20"/>
        <v>Yes</v>
      </c>
      <c r="I446" s="12" t="s">
        <v>5929</v>
      </c>
    </row>
    <row r="447" spans="1:9" x14ac:dyDescent="0.4">
      <c r="A447" s="12" t="s">
        <v>1104</v>
      </c>
      <c r="B447" s="12" t="s">
        <v>1105</v>
      </c>
      <c r="C447" s="12" t="s">
        <v>5485</v>
      </c>
      <c r="D447" s="13">
        <v>29.37</v>
      </c>
      <c r="E447" s="20">
        <f t="shared" si="18"/>
        <v>70.63</v>
      </c>
      <c r="F447" s="14">
        <v>3.4</v>
      </c>
      <c r="G447" s="15">
        <f t="shared" si="19"/>
        <v>3.4048348655090228</v>
      </c>
      <c r="H447" s="8" t="str">
        <f t="shared" si="20"/>
        <v>Yes</v>
      </c>
      <c r="I447" s="12" t="s">
        <v>5930</v>
      </c>
    </row>
    <row r="448" spans="1:9" x14ac:dyDescent="0.4">
      <c r="A448" s="12" t="s">
        <v>1106</v>
      </c>
      <c r="B448" s="12" t="s">
        <v>1107</v>
      </c>
      <c r="C448" s="12" t="s">
        <v>5485</v>
      </c>
      <c r="D448" s="13">
        <v>22.33</v>
      </c>
      <c r="E448" s="20">
        <f t="shared" si="18"/>
        <v>77.67</v>
      </c>
      <c r="F448" s="14">
        <v>4.5</v>
      </c>
      <c r="G448" s="15">
        <f t="shared" si="19"/>
        <v>4.4782803403493059</v>
      </c>
      <c r="H448" s="8" t="str">
        <f t="shared" si="20"/>
        <v>Yes</v>
      </c>
      <c r="I448" s="12" t="s">
        <v>5931</v>
      </c>
    </row>
    <row r="449" spans="1:9" x14ac:dyDescent="0.4">
      <c r="A449" s="12" t="s">
        <v>1108</v>
      </c>
      <c r="B449" s="12" t="s">
        <v>1109</v>
      </c>
      <c r="C449" s="12" t="s">
        <v>5485</v>
      </c>
      <c r="D449" s="13">
        <v>35.049999999999997</v>
      </c>
      <c r="E449" s="20">
        <f t="shared" si="18"/>
        <v>64.95</v>
      </c>
      <c r="F449" s="14">
        <v>2.9</v>
      </c>
      <c r="G449" s="15">
        <f t="shared" si="19"/>
        <v>2.8530670470756063</v>
      </c>
      <c r="H449" s="8" t="str">
        <f t="shared" si="20"/>
        <v>Yes</v>
      </c>
      <c r="I449" s="12" t="s">
        <v>5932</v>
      </c>
    </row>
    <row r="450" spans="1:9" x14ac:dyDescent="0.4">
      <c r="A450" s="12" t="s">
        <v>1110</v>
      </c>
      <c r="B450" s="12" t="s">
        <v>1111</v>
      </c>
      <c r="C450" s="12" t="s">
        <v>5485</v>
      </c>
      <c r="D450" s="13">
        <v>40</v>
      </c>
      <c r="E450" s="20">
        <f t="shared" si="18"/>
        <v>60</v>
      </c>
      <c r="F450" s="14">
        <v>2.5</v>
      </c>
      <c r="G450" s="15">
        <f t="shared" si="19"/>
        <v>2.5</v>
      </c>
      <c r="H450" s="8" t="str">
        <f t="shared" si="20"/>
        <v>Yes</v>
      </c>
      <c r="I450" s="12" t="s">
        <v>5933</v>
      </c>
    </row>
    <row r="451" spans="1:9" x14ac:dyDescent="0.4">
      <c r="A451" s="12" t="s">
        <v>1112</v>
      </c>
      <c r="B451" s="12" t="s">
        <v>1113</v>
      </c>
      <c r="C451" s="12" t="s">
        <v>5485</v>
      </c>
      <c r="D451" s="13">
        <v>38.04</v>
      </c>
      <c r="E451" s="20">
        <f t="shared" si="18"/>
        <v>61.96</v>
      </c>
      <c r="F451" s="14">
        <v>2.6</v>
      </c>
      <c r="G451" s="15">
        <f t="shared" si="19"/>
        <v>2.6288117770767614</v>
      </c>
      <c r="H451" s="8" t="str">
        <f t="shared" si="20"/>
        <v>Yes</v>
      </c>
      <c r="I451" s="12" t="s">
        <v>5934</v>
      </c>
    </row>
    <row r="452" spans="1:9" x14ac:dyDescent="0.4">
      <c r="A452" s="12" t="s">
        <v>1114</v>
      </c>
      <c r="B452" s="12" t="s">
        <v>1115</v>
      </c>
      <c r="C452" s="12" t="s">
        <v>5485</v>
      </c>
      <c r="D452" s="13">
        <v>45.87</v>
      </c>
      <c r="E452" s="20">
        <f t="shared" si="18"/>
        <v>54.13</v>
      </c>
      <c r="F452" s="14">
        <v>2.2000000000000002</v>
      </c>
      <c r="G452" s="15">
        <f t="shared" si="19"/>
        <v>2.1800741225201659</v>
      </c>
      <c r="H452" s="8" t="str">
        <f t="shared" si="20"/>
        <v>Yes</v>
      </c>
      <c r="I452" s="12" t="s">
        <v>5935</v>
      </c>
    </row>
    <row r="453" spans="1:9" x14ac:dyDescent="0.4">
      <c r="A453" s="12" t="s">
        <v>1116</v>
      </c>
      <c r="B453" s="12" t="s">
        <v>1117</v>
      </c>
      <c r="C453" s="12" t="s">
        <v>5485</v>
      </c>
      <c r="D453" s="13">
        <v>23.38</v>
      </c>
      <c r="E453" s="20">
        <f t="shared" si="18"/>
        <v>76.62</v>
      </c>
      <c r="F453" s="14">
        <v>4.3</v>
      </c>
      <c r="G453" s="15">
        <f t="shared" si="19"/>
        <v>4.2771599657827206</v>
      </c>
      <c r="H453" s="8" t="str">
        <f t="shared" si="20"/>
        <v>Yes</v>
      </c>
      <c r="I453" s="12" t="s">
        <v>5936</v>
      </c>
    </row>
    <row r="454" spans="1:9" x14ac:dyDescent="0.4">
      <c r="A454" s="12" t="s">
        <v>1118</v>
      </c>
      <c r="B454" s="12" t="s">
        <v>1119</v>
      </c>
      <c r="C454" s="12" t="s">
        <v>5485</v>
      </c>
      <c r="D454" s="13">
        <v>45.16</v>
      </c>
      <c r="E454" s="20">
        <f t="shared" ref="E454:E517" si="21">100-D454</f>
        <v>54.84</v>
      </c>
      <c r="F454" s="14">
        <v>2.2000000000000002</v>
      </c>
      <c r="G454" s="15">
        <f t="shared" ref="G454:G517" si="22">IFERROR(100/D454,"")</f>
        <v>2.2143489813994686</v>
      </c>
      <c r="H454" s="8" t="str">
        <f t="shared" ref="H454:H517" si="23">IF(E454&gt;0,"Yes","No — 0% funding")</f>
        <v>Yes</v>
      </c>
      <c r="I454" s="12" t="s">
        <v>5937</v>
      </c>
    </row>
    <row r="455" spans="1:9" x14ac:dyDescent="0.4">
      <c r="A455" s="16" t="s">
        <v>1120</v>
      </c>
      <c r="B455" s="16" t="s">
        <v>1121</v>
      </c>
      <c r="C455" s="16" t="s">
        <v>5485</v>
      </c>
      <c r="D455" s="17">
        <v>100</v>
      </c>
      <c r="E455" s="21">
        <f t="shared" si="21"/>
        <v>0</v>
      </c>
      <c r="F455" s="18">
        <v>1</v>
      </c>
      <c r="G455" s="19">
        <f t="shared" si="22"/>
        <v>1</v>
      </c>
      <c r="H455" s="9" t="str">
        <f t="shared" si="23"/>
        <v>No — 0% funding</v>
      </c>
      <c r="I455" s="16" t="s">
        <v>5938</v>
      </c>
    </row>
    <row r="456" spans="1:9" x14ac:dyDescent="0.4">
      <c r="A456" s="12" t="s">
        <v>1122</v>
      </c>
      <c r="B456" s="12" t="s">
        <v>1123</v>
      </c>
      <c r="C456" s="12" t="s">
        <v>5485</v>
      </c>
      <c r="D456" s="13">
        <v>30.5</v>
      </c>
      <c r="E456" s="20">
        <f t="shared" si="21"/>
        <v>69.5</v>
      </c>
      <c r="F456" s="14">
        <v>3.3</v>
      </c>
      <c r="G456" s="15">
        <f t="shared" si="22"/>
        <v>3.278688524590164</v>
      </c>
      <c r="H456" s="8" t="str">
        <f t="shared" si="23"/>
        <v>Yes</v>
      </c>
      <c r="I456" s="12" t="s">
        <v>5939</v>
      </c>
    </row>
    <row r="457" spans="1:9" x14ac:dyDescent="0.4">
      <c r="A457" s="12" t="s">
        <v>1126</v>
      </c>
      <c r="B457" s="12" t="s">
        <v>1127</v>
      </c>
      <c r="C457" s="12" t="s">
        <v>5485</v>
      </c>
      <c r="D457" s="13">
        <v>36.479999999999997</v>
      </c>
      <c r="E457" s="20">
        <f t="shared" si="21"/>
        <v>63.52</v>
      </c>
      <c r="F457" s="14">
        <v>2.7</v>
      </c>
      <c r="G457" s="15">
        <f t="shared" si="22"/>
        <v>2.7412280701754388</v>
      </c>
      <c r="H457" s="8" t="str">
        <f t="shared" si="23"/>
        <v>Yes</v>
      </c>
      <c r="I457" s="12" t="s">
        <v>5940</v>
      </c>
    </row>
    <row r="458" spans="1:9" x14ac:dyDescent="0.4">
      <c r="A458" s="12" t="s">
        <v>1128</v>
      </c>
      <c r="B458" s="12" t="s">
        <v>1129</v>
      </c>
      <c r="C458" s="12" t="s">
        <v>5485</v>
      </c>
      <c r="D458" s="13">
        <v>64.959999999999994</v>
      </c>
      <c r="E458" s="20">
        <f t="shared" si="21"/>
        <v>35.040000000000006</v>
      </c>
      <c r="F458" s="14">
        <v>1.5</v>
      </c>
      <c r="G458" s="15">
        <f t="shared" si="22"/>
        <v>1.5394088669950741</v>
      </c>
      <c r="H458" s="8" t="str">
        <f t="shared" si="23"/>
        <v>Yes</v>
      </c>
      <c r="I458" s="12" t="s">
        <v>5941</v>
      </c>
    </row>
    <row r="459" spans="1:9" x14ac:dyDescent="0.4">
      <c r="A459" s="12" t="s">
        <v>1130</v>
      </c>
      <c r="B459" s="12" t="s">
        <v>1131</v>
      </c>
      <c r="C459" s="12" t="s">
        <v>5485</v>
      </c>
      <c r="D459" s="13">
        <v>42.16</v>
      </c>
      <c r="E459" s="20">
        <f t="shared" si="21"/>
        <v>57.84</v>
      </c>
      <c r="F459" s="14">
        <v>2.4</v>
      </c>
      <c r="G459" s="15">
        <f t="shared" si="22"/>
        <v>2.3719165085388996</v>
      </c>
      <c r="H459" s="8" t="str">
        <f t="shared" si="23"/>
        <v>Yes</v>
      </c>
      <c r="I459" s="12" t="s">
        <v>5942</v>
      </c>
    </row>
    <row r="460" spans="1:9" x14ac:dyDescent="0.4">
      <c r="A460" s="12" t="s">
        <v>1132</v>
      </c>
      <c r="B460" s="12" t="s">
        <v>1133</v>
      </c>
      <c r="C460" s="12" t="s">
        <v>5485</v>
      </c>
      <c r="D460" s="13">
        <v>36.770000000000003</v>
      </c>
      <c r="E460" s="20">
        <f t="shared" si="21"/>
        <v>63.23</v>
      </c>
      <c r="F460" s="14">
        <v>2.7</v>
      </c>
      <c r="G460" s="15">
        <f t="shared" si="22"/>
        <v>2.7196083763937993</v>
      </c>
      <c r="H460" s="8" t="str">
        <f t="shared" si="23"/>
        <v>Yes</v>
      </c>
      <c r="I460" s="12" t="s">
        <v>5943</v>
      </c>
    </row>
    <row r="461" spans="1:9" x14ac:dyDescent="0.4">
      <c r="A461" s="12" t="s">
        <v>1134</v>
      </c>
      <c r="B461" s="12" t="s">
        <v>1135</v>
      </c>
      <c r="C461" s="12" t="s">
        <v>5485</v>
      </c>
      <c r="D461" s="13">
        <v>56.38</v>
      </c>
      <c r="E461" s="20">
        <f t="shared" si="21"/>
        <v>43.62</v>
      </c>
      <c r="F461" s="14">
        <v>1.8</v>
      </c>
      <c r="G461" s="15">
        <f t="shared" si="22"/>
        <v>1.7736786094359702</v>
      </c>
      <c r="H461" s="8" t="str">
        <f t="shared" si="23"/>
        <v>Yes</v>
      </c>
      <c r="I461" s="12" t="s">
        <v>5944</v>
      </c>
    </row>
    <row r="462" spans="1:9" x14ac:dyDescent="0.4">
      <c r="A462" s="12" t="s">
        <v>1136</v>
      </c>
      <c r="B462" s="12" t="s">
        <v>1137</v>
      </c>
      <c r="C462" s="12" t="s">
        <v>5485</v>
      </c>
      <c r="D462" s="13">
        <v>29.66</v>
      </c>
      <c r="E462" s="20">
        <f t="shared" si="21"/>
        <v>70.34</v>
      </c>
      <c r="F462" s="14">
        <v>3.4</v>
      </c>
      <c r="G462" s="15">
        <f t="shared" si="22"/>
        <v>3.3715441672285906</v>
      </c>
      <c r="H462" s="8" t="str">
        <f t="shared" si="23"/>
        <v>Yes</v>
      </c>
      <c r="I462" s="12" t="s">
        <v>5945</v>
      </c>
    </row>
    <row r="463" spans="1:9" x14ac:dyDescent="0.4">
      <c r="A463" s="12" t="s">
        <v>1138</v>
      </c>
      <c r="B463" s="12" t="s">
        <v>1139</v>
      </c>
      <c r="C463" s="12" t="s">
        <v>5485</v>
      </c>
      <c r="D463" s="13">
        <v>21.34</v>
      </c>
      <c r="E463" s="20">
        <f t="shared" si="21"/>
        <v>78.66</v>
      </c>
      <c r="F463" s="14">
        <v>4.7</v>
      </c>
      <c r="G463" s="15">
        <f t="shared" si="22"/>
        <v>4.6860356138706658</v>
      </c>
      <c r="H463" s="8" t="str">
        <f t="shared" si="23"/>
        <v>Yes</v>
      </c>
      <c r="I463" s="12" t="s">
        <v>5946</v>
      </c>
    </row>
    <row r="464" spans="1:9" x14ac:dyDescent="0.4">
      <c r="A464" s="12" t="s">
        <v>1140</v>
      </c>
      <c r="B464" s="12" t="s">
        <v>1141</v>
      </c>
      <c r="C464" s="12" t="s">
        <v>5485</v>
      </c>
      <c r="D464" s="13">
        <v>35.56</v>
      </c>
      <c r="E464" s="20">
        <f t="shared" si="21"/>
        <v>64.44</v>
      </c>
      <c r="F464" s="14">
        <v>2.8</v>
      </c>
      <c r="G464" s="15">
        <f t="shared" si="22"/>
        <v>2.8121484814398197</v>
      </c>
      <c r="H464" s="8" t="str">
        <f t="shared" si="23"/>
        <v>Yes</v>
      </c>
      <c r="I464" s="12" t="s">
        <v>5947</v>
      </c>
    </row>
    <row r="465" spans="1:9" x14ac:dyDescent="0.4">
      <c r="A465" s="12" t="s">
        <v>1142</v>
      </c>
      <c r="B465" s="12" t="s">
        <v>1143</v>
      </c>
      <c r="C465" s="12" t="s">
        <v>5485</v>
      </c>
      <c r="D465" s="13">
        <v>25.91</v>
      </c>
      <c r="E465" s="20">
        <f t="shared" si="21"/>
        <v>74.09</v>
      </c>
      <c r="F465" s="14">
        <v>3.9</v>
      </c>
      <c r="G465" s="15">
        <f t="shared" si="22"/>
        <v>3.8595137012736394</v>
      </c>
      <c r="H465" s="8" t="str">
        <f t="shared" si="23"/>
        <v>Yes</v>
      </c>
      <c r="I465" s="12" t="s">
        <v>5948</v>
      </c>
    </row>
    <row r="466" spans="1:9" x14ac:dyDescent="0.4">
      <c r="A466" s="12" t="s">
        <v>1144</v>
      </c>
      <c r="B466" s="12" t="s">
        <v>1145</v>
      </c>
      <c r="C466" s="12" t="s">
        <v>5485</v>
      </c>
      <c r="D466" s="13">
        <v>54.95</v>
      </c>
      <c r="E466" s="20">
        <f t="shared" si="21"/>
        <v>45.05</v>
      </c>
      <c r="F466" s="14">
        <v>1.8</v>
      </c>
      <c r="G466" s="15">
        <f t="shared" si="22"/>
        <v>1.8198362147406733</v>
      </c>
      <c r="H466" s="8" t="str">
        <f t="shared" si="23"/>
        <v>Yes</v>
      </c>
      <c r="I466" s="12" t="s">
        <v>5949</v>
      </c>
    </row>
    <row r="467" spans="1:9" x14ac:dyDescent="0.4">
      <c r="A467" s="12" t="s">
        <v>1146</v>
      </c>
      <c r="B467" s="12" t="s">
        <v>1147</v>
      </c>
      <c r="C467" s="12" t="s">
        <v>5485</v>
      </c>
      <c r="D467" s="13">
        <v>35.93</v>
      </c>
      <c r="E467" s="20">
        <f t="shared" si="21"/>
        <v>64.069999999999993</v>
      </c>
      <c r="F467" s="14">
        <v>2.8</v>
      </c>
      <c r="G467" s="15">
        <f t="shared" si="22"/>
        <v>2.7831895352073475</v>
      </c>
      <c r="H467" s="8" t="str">
        <f t="shared" si="23"/>
        <v>Yes</v>
      </c>
      <c r="I467" s="12" t="s">
        <v>5950</v>
      </c>
    </row>
    <row r="468" spans="1:9" x14ac:dyDescent="0.4">
      <c r="A468" s="12" t="s">
        <v>1148</v>
      </c>
      <c r="B468" s="12" t="s">
        <v>1149</v>
      </c>
      <c r="C468" s="12" t="s">
        <v>3547</v>
      </c>
      <c r="D468" s="13">
        <v>28.72</v>
      </c>
      <c r="E468" s="20">
        <f t="shared" si="21"/>
        <v>71.28</v>
      </c>
      <c r="F468" s="14">
        <v>3.5</v>
      </c>
      <c r="G468" s="15">
        <f t="shared" si="22"/>
        <v>3.4818941504178276</v>
      </c>
      <c r="H468" s="8" t="str">
        <f t="shared" si="23"/>
        <v>Yes</v>
      </c>
      <c r="I468" s="12" t="s">
        <v>5951</v>
      </c>
    </row>
    <row r="469" spans="1:9" x14ac:dyDescent="0.4">
      <c r="A469" s="16" t="s">
        <v>1150</v>
      </c>
      <c r="B469" s="16" t="s">
        <v>1151</v>
      </c>
      <c r="C469" s="16" t="s">
        <v>3547</v>
      </c>
      <c r="D469" s="17">
        <v>100</v>
      </c>
      <c r="E469" s="21">
        <f t="shared" si="21"/>
        <v>0</v>
      </c>
      <c r="F469" s="18">
        <v>1</v>
      </c>
      <c r="G469" s="19">
        <f t="shared" si="22"/>
        <v>1</v>
      </c>
      <c r="H469" s="9" t="str">
        <f t="shared" si="23"/>
        <v>No — 0% funding</v>
      </c>
      <c r="I469" s="16" t="s">
        <v>5952</v>
      </c>
    </row>
    <row r="470" spans="1:9" x14ac:dyDescent="0.4">
      <c r="A470" s="12" t="s">
        <v>1152</v>
      </c>
      <c r="B470" s="12" t="s">
        <v>1153</v>
      </c>
      <c r="C470" s="12" t="s">
        <v>3547</v>
      </c>
      <c r="D470" s="13">
        <v>29.08</v>
      </c>
      <c r="E470" s="20">
        <f t="shared" si="21"/>
        <v>70.92</v>
      </c>
      <c r="F470" s="14">
        <v>3.4</v>
      </c>
      <c r="G470" s="15">
        <f t="shared" si="22"/>
        <v>3.4387895460797799</v>
      </c>
      <c r="H470" s="8" t="str">
        <f t="shared" si="23"/>
        <v>Yes</v>
      </c>
      <c r="I470" s="12" t="s">
        <v>5953</v>
      </c>
    </row>
    <row r="471" spans="1:9" x14ac:dyDescent="0.4">
      <c r="A471" s="12" t="s">
        <v>1154</v>
      </c>
      <c r="B471" s="12" t="s">
        <v>1155</v>
      </c>
      <c r="C471" s="12" t="s">
        <v>3547</v>
      </c>
      <c r="D471" s="13">
        <v>30.36</v>
      </c>
      <c r="E471" s="20">
        <f t="shared" si="21"/>
        <v>69.64</v>
      </c>
      <c r="F471" s="14">
        <v>3.3</v>
      </c>
      <c r="G471" s="15">
        <f t="shared" si="22"/>
        <v>3.2938076416337285</v>
      </c>
      <c r="H471" s="8" t="str">
        <f t="shared" si="23"/>
        <v>Yes</v>
      </c>
      <c r="I471" s="12" t="s">
        <v>5954</v>
      </c>
    </row>
    <row r="472" spans="1:9" x14ac:dyDescent="0.4">
      <c r="A472" s="12" t="s">
        <v>1156</v>
      </c>
      <c r="B472" s="12" t="s">
        <v>1157</v>
      </c>
      <c r="C472" s="12" t="s">
        <v>3547</v>
      </c>
      <c r="D472" s="13">
        <v>28.72</v>
      </c>
      <c r="E472" s="20">
        <f t="shared" si="21"/>
        <v>71.28</v>
      </c>
      <c r="F472" s="14">
        <v>3.5</v>
      </c>
      <c r="G472" s="15">
        <f t="shared" si="22"/>
        <v>3.4818941504178276</v>
      </c>
      <c r="H472" s="8" t="str">
        <f t="shared" si="23"/>
        <v>Yes</v>
      </c>
      <c r="I472" s="12" t="s">
        <v>5955</v>
      </c>
    </row>
    <row r="473" spans="1:9" x14ac:dyDescent="0.4">
      <c r="A473" s="12" t="s">
        <v>1158</v>
      </c>
      <c r="B473" s="12" t="s">
        <v>1159</v>
      </c>
      <c r="C473" s="12" t="s">
        <v>3547</v>
      </c>
      <c r="D473" s="13">
        <v>28.12</v>
      </c>
      <c r="E473" s="20">
        <f t="shared" si="21"/>
        <v>71.88</v>
      </c>
      <c r="F473" s="14">
        <v>3.6</v>
      </c>
      <c r="G473" s="15">
        <f t="shared" si="22"/>
        <v>3.5561877667140824</v>
      </c>
      <c r="H473" s="8" t="str">
        <f t="shared" si="23"/>
        <v>Yes</v>
      </c>
      <c r="I473" s="12" t="s">
        <v>5956</v>
      </c>
    </row>
    <row r="474" spans="1:9" x14ac:dyDescent="0.4">
      <c r="A474" s="16" t="s">
        <v>3714</v>
      </c>
      <c r="B474" s="16" t="s">
        <v>3715</v>
      </c>
      <c r="C474" s="16" t="s">
        <v>3547</v>
      </c>
      <c r="D474" s="17">
        <v>100</v>
      </c>
      <c r="E474" s="21">
        <f t="shared" si="21"/>
        <v>0</v>
      </c>
      <c r="F474" s="18">
        <v>1</v>
      </c>
      <c r="G474" s="19">
        <f t="shared" si="22"/>
        <v>1</v>
      </c>
      <c r="H474" s="9" t="str">
        <f t="shared" si="23"/>
        <v>No — 0% funding</v>
      </c>
      <c r="I474" s="16" t="s">
        <v>5957</v>
      </c>
    </row>
    <row r="475" spans="1:9" x14ac:dyDescent="0.4">
      <c r="A475" s="12" t="s">
        <v>1160</v>
      </c>
      <c r="B475" s="12" t="s">
        <v>1161</v>
      </c>
      <c r="C475" s="12" t="s">
        <v>3547</v>
      </c>
      <c r="D475" s="13">
        <v>28.51</v>
      </c>
      <c r="E475" s="20">
        <f t="shared" si="21"/>
        <v>71.489999999999995</v>
      </c>
      <c r="F475" s="14">
        <v>3.5</v>
      </c>
      <c r="G475" s="15">
        <f t="shared" si="22"/>
        <v>3.5075412136092599</v>
      </c>
      <c r="H475" s="8" t="str">
        <f t="shared" si="23"/>
        <v>Yes</v>
      </c>
      <c r="I475" s="12" t="s">
        <v>5958</v>
      </c>
    </row>
    <row r="476" spans="1:9" x14ac:dyDescent="0.4">
      <c r="A476" s="12" t="s">
        <v>1162</v>
      </c>
      <c r="B476" s="12" t="s">
        <v>1163</v>
      </c>
      <c r="C476" s="12" t="s">
        <v>3547</v>
      </c>
      <c r="D476" s="13">
        <v>28.01</v>
      </c>
      <c r="E476" s="20">
        <f t="shared" si="21"/>
        <v>71.989999999999995</v>
      </c>
      <c r="F476" s="14">
        <v>3.6</v>
      </c>
      <c r="G476" s="15">
        <f t="shared" si="22"/>
        <v>3.5701535166012137</v>
      </c>
      <c r="H476" s="8" t="str">
        <f t="shared" si="23"/>
        <v>Yes</v>
      </c>
      <c r="I476" s="12" t="s">
        <v>5959</v>
      </c>
    </row>
    <row r="477" spans="1:9" x14ac:dyDescent="0.4">
      <c r="A477" s="12" t="s">
        <v>1164</v>
      </c>
      <c r="B477" s="12" t="s">
        <v>1165</v>
      </c>
      <c r="C477" s="12" t="s">
        <v>5485</v>
      </c>
      <c r="D477" s="13">
        <v>43.59</v>
      </c>
      <c r="E477" s="20">
        <f t="shared" si="21"/>
        <v>56.41</v>
      </c>
      <c r="F477" s="14">
        <v>2.2999999999999998</v>
      </c>
      <c r="G477" s="15">
        <f t="shared" si="22"/>
        <v>2.2941041523285155</v>
      </c>
      <c r="H477" s="8" t="str">
        <f t="shared" si="23"/>
        <v>Yes</v>
      </c>
      <c r="I477" s="12" t="s">
        <v>5960</v>
      </c>
    </row>
    <row r="478" spans="1:9" x14ac:dyDescent="0.4">
      <c r="A478" s="12" t="s">
        <v>1166</v>
      </c>
      <c r="B478" s="12" t="s">
        <v>1167</v>
      </c>
      <c r="C478" s="12" t="s">
        <v>3547</v>
      </c>
      <c r="D478" s="13">
        <v>29.05</v>
      </c>
      <c r="E478" s="20">
        <f t="shared" si="21"/>
        <v>70.95</v>
      </c>
      <c r="F478" s="14">
        <v>3.4</v>
      </c>
      <c r="G478" s="15">
        <f t="shared" si="22"/>
        <v>3.4423407917383821</v>
      </c>
      <c r="H478" s="8" t="str">
        <f t="shared" si="23"/>
        <v>Yes</v>
      </c>
      <c r="I478" s="12" t="s">
        <v>5961</v>
      </c>
    </row>
    <row r="479" spans="1:9" x14ac:dyDescent="0.4">
      <c r="A479" s="12" t="s">
        <v>1168</v>
      </c>
      <c r="B479" s="12" t="s">
        <v>1169</v>
      </c>
      <c r="C479" s="12" t="s">
        <v>5485</v>
      </c>
      <c r="D479" s="13">
        <v>36.909999999999997</v>
      </c>
      <c r="E479" s="20">
        <f t="shared" si="21"/>
        <v>63.09</v>
      </c>
      <c r="F479" s="14">
        <v>2.7</v>
      </c>
      <c r="G479" s="15">
        <f t="shared" si="22"/>
        <v>2.7092928745597402</v>
      </c>
      <c r="H479" s="8" t="str">
        <f t="shared" si="23"/>
        <v>Yes</v>
      </c>
      <c r="I479" s="12" t="s">
        <v>5962</v>
      </c>
    </row>
    <row r="480" spans="1:9" x14ac:dyDescent="0.4">
      <c r="A480" s="12" t="s">
        <v>1170</v>
      </c>
      <c r="B480" s="12" t="s">
        <v>1171</v>
      </c>
      <c r="C480" s="12" t="s">
        <v>5485</v>
      </c>
      <c r="D480" s="13">
        <v>35</v>
      </c>
      <c r="E480" s="20">
        <f t="shared" si="21"/>
        <v>65</v>
      </c>
      <c r="F480" s="14">
        <v>2.9</v>
      </c>
      <c r="G480" s="15">
        <f t="shared" si="22"/>
        <v>2.8571428571428572</v>
      </c>
      <c r="H480" s="8" t="str">
        <f t="shared" si="23"/>
        <v>Yes</v>
      </c>
      <c r="I480" s="12" t="s">
        <v>5963</v>
      </c>
    </row>
    <row r="481" spans="1:9" x14ac:dyDescent="0.4">
      <c r="A481" s="12" t="s">
        <v>1172</v>
      </c>
      <c r="B481" s="12" t="s">
        <v>1173</v>
      </c>
      <c r="C481" s="12" t="s">
        <v>5485</v>
      </c>
      <c r="D481" s="13">
        <v>32.61</v>
      </c>
      <c r="E481" s="20">
        <f t="shared" si="21"/>
        <v>67.39</v>
      </c>
      <c r="F481" s="14">
        <v>3.1</v>
      </c>
      <c r="G481" s="15">
        <f t="shared" si="22"/>
        <v>3.0665440049064703</v>
      </c>
      <c r="H481" s="8" t="str">
        <f t="shared" si="23"/>
        <v>Yes</v>
      </c>
      <c r="I481" s="12" t="s">
        <v>5964</v>
      </c>
    </row>
    <row r="482" spans="1:9" x14ac:dyDescent="0.4">
      <c r="A482" s="12" t="s">
        <v>1174</v>
      </c>
      <c r="B482" s="12" t="s">
        <v>1175</v>
      </c>
      <c r="C482" s="12" t="s">
        <v>5485</v>
      </c>
      <c r="D482" s="13">
        <v>30.1</v>
      </c>
      <c r="E482" s="20">
        <f t="shared" si="21"/>
        <v>69.900000000000006</v>
      </c>
      <c r="F482" s="14">
        <v>3.3</v>
      </c>
      <c r="G482" s="15">
        <f t="shared" si="22"/>
        <v>3.3222591362126246</v>
      </c>
      <c r="H482" s="8" t="str">
        <f t="shared" si="23"/>
        <v>Yes</v>
      </c>
      <c r="I482" s="12" t="s">
        <v>5965</v>
      </c>
    </row>
    <row r="483" spans="1:9" x14ac:dyDescent="0.4">
      <c r="A483" s="12" t="s">
        <v>1176</v>
      </c>
      <c r="B483" s="12" t="s">
        <v>1177</v>
      </c>
      <c r="C483" s="12" t="s">
        <v>5485</v>
      </c>
      <c r="D483" s="13">
        <v>30.11</v>
      </c>
      <c r="E483" s="20">
        <f t="shared" si="21"/>
        <v>69.89</v>
      </c>
      <c r="F483" s="14">
        <v>3.3</v>
      </c>
      <c r="G483" s="15">
        <f t="shared" si="22"/>
        <v>3.3211557622052474</v>
      </c>
      <c r="H483" s="8" t="str">
        <f t="shared" si="23"/>
        <v>Yes</v>
      </c>
      <c r="I483" s="12" t="s">
        <v>5966</v>
      </c>
    </row>
    <row r="484" spans="1:9" x14ac:dyDescent="0.4">
      <c r="A484" s="12" t="s">
        <v>1180</v>
      </c>
      <c r="B484" s="12" t="s">
        <v>1181</v>
      </c>
      <c r="C484" s="12" t="s">
        <v>5485</v>
      </c>
      <c r="D484" s="13">
        <v>30.48</v>
      </c>
      <c r="E484" s="20">
        <f t="shared" si="21"/>
        <v>69.52</v>
      </c>
      <c r="F484" s="14">
        <v>3.3</v>
      </c>
      <c r="G484" s="15">
        <f t="shared" si="22"/>
        <v>3.2808398950131235</v>
      </c>
      <c r="H484" s="8" t="str">
        <f t="shared" si="23"/>
        <v>Yes</v>
      </c>
      <c r="I484" s="12" t="s">
        <v>5967</v>
      </c>
    </row>
    <row r="485" spans="1:9" x14ac:dyDescent="0.4">
      <c r="A485" s="12" t="s">
        <v>1182</v>
      </c>
      <c r="B485" s="12" t="s">
        <v>1183</v>
      </c>
      <c r="C485" s="12" t="s">
        <v>5485</v>
      </c>
      <c r="D485" s="13">
        <v>34.51</v>
      </c>
      <c r="E485" s="20">
        <f t="shared" si="21"/>
        <v>65.490000000000009</v>
      </c>
      <c r="F485" s="14">
        <v>2.9</v>
      </c>
      <c r="G485" s="15">
        <f t="shared" si="22"/>
        <v>2.8977108084613157</v>
      </c>
      <c r="H485" s="8" t="str">
        <f t="shared" si="23"/>
        <v>Yes</v>
      </c>
      <c r="I485" s="12" t="s">
        <v>5968</v>
      </c>
    </row>
    <row r="486" spans="1:9" x14ac:dyDescent="0.4">
      <c r="A486" s="12" t="s">
        <v>1184</v>
      </c>
      <c r="B486" s="12" t="s">
        <v>1185</v>
      </c>
      <c r="C486" s="12" t="s">
        <v>5485</v>
      </c>
      <c r="D486" s="13">
        <v>20</v>
      </c>
      <c r="E486" s="20">
        <f t="shared" si="21"/>
        <v>80</v>
      </c>
      <c r="F486" s="14">
        <v>5</v>
      </c>
      <c r="G486" s="15">
        <f t="shared" si="22"/>
        <v>5</v>
      </c>
      <c r="H486" s="8" t="str">
        <f t="shared" si="23"/>
        <v>Yes</v>
      </c>
      <c r="I486" s="12" t="s">
        <v>5969</v>
      </c>
    </row>
    <row r="487" spans="1:9" x14ac:dyDescent="0.4">
      <c r="A487" s="12" t="s">
        <v>3591</v>
      </c>
      <c r="B487" s="12" t="s">
        <v>3592</v>
      </c>
      <c r="C487" s="12" t="s">
        <v>5485</v>
      </c>
      <c r="D487" s="13">
        <v>40.99</v>
      </c>
      <c r="E487" s="20">
        <f t="shared" si="21"/>
        <v>59.01</v>
      </c>
      <c r="F487" s="14">
        <v>2.4</v>
      </c>
      <c r="G487" s="15">
        <f t="shared" si="22"/>
        <v>2.4396194193705782</v>
      </c>
      <c r="H487" s="8" t="str">
        <f t="shared" si="23"/>
        <v>Yes</v>
      </c>
      <c r="I487" s="12" t="s">
        <v>5970</v>
      </c>
    </row>
    <row r="488" spans="1:9" x14ac:dyDescent="0.4">
      <c r="A488" s="12" t="s">
        <v>1186</v>
      </c>
      <c r="B488" s="12" t="s">
        <v>1187</v>
      </c>
      <c r="C488" s="12" t="s">
        <v>5485</v>
      </c>
      <c r="D488" s="13">
        <v>34.979999999999997</v>
      </c>
      <c r="E488" s="20">
        <f t="shared" si="21"/>
        <v>65.02000000000001</v>
      </c>
      <c r="F488" s="14">
        <v>2.9</v>
      </c>
      <c r="G488" s="15">
        <f t="shared" si="22"/>
        <v>2.8587764436821042</v>
      </c>
      <c r="H488" s="8" t="str">
        <f t="shared" si="23"/>
        <v>Yes</v>
      </c>
      <c r="I488" s="12" t="s">
        <v>5971</v>
      </c>
    </row>
    <row r="489" spans="1:9" x14ac:dyDescent="0.4">
      <c r="A489" s="12" t="s">
        <v>1188</v>
      </c>
      <c r="B489" s="12" t="s">
        <v>1189</v>
      </c>
      <c r="C489" s="12" t="s">
        <v>5485</v>
      </c>
      <c r="D489" s="13">
        <v>47.77</v>
      </c>
      <c r="E489" s="20">
        <f t="shared" si="21"/>
        <v>52.23</v>
      </c>
      <c r="F489" s="14">
        <v>2.1</v>
      </c>
      <c r="G489" s="15">
        <f t="shared" si="22"/>
        <v>2.0933640360058612</v>
      </c>
      <c r="H489" s="8" t="str">
        <f t="shared" si="23"/>
        <v>Yes</v>
      </c>
      <c r="I489" s="12" t="s">
        <v>5972</v>
      </c>
    </row>
    <row r="490" spans="1:9" x14ac:dyDescent="0.4">
      <c r="A490" s="12" t="s">
        <v>1190</v>
      </c>
      <c r="B490" s="12" t="s">
        <v>1191</v>
      </c>
      <c r="C490" s="12" t="s">
        <v>5485</v>
      </c>
      <c r="D490" s="13">
        <v>33.46</v>
      </c>
      <c r="E490" s="20">
        <f t="shared" si="21"/>
        <v>66.539999999999992</v>
      </c>
      <c r="F490" s="14">
        <v>3</v>
      </c>
      <c r="G490" s="15">
        <f t="shared" si="22"/>
        <v>2.9886431560071727</v>
      </c>
      <c r="H490" s="8" t="str">
        <f t="shared" si="23"/>
        <v>Yes</v>
      </c>
      <c r="I490" s="12" t="s">
        <v>5973</v>
      </c>
    </row>
    <row r="491" spans="1:9" x14ac:dyDescent="0.4">
      <c r="A491" s="12" t="s">
        <v>1192</v>
      </c>
      <c r="B491" s="12" t="s">
        <v>1193</v>
      </c>
      <c r="C491" s="12" t="s">
        <v>5485</v>
      </c>
      <c r="D491" s="13">
        <v>33.57</v>
      </c>
      <c r="E491" s="20">
        <f t="shared" si="21"/>
        <v>66.430000000000007</v>
      </c>
      <c r="F491" s="14">
        <v>3</v>
      </c>
      <c r="G491" s="15">
        <f t="shared" si="22"/>
        <v>2.9788501638367588</v>
      </c>
      <c r="H491" s="8" t="str">
        <f t="shared" si="23"/>
        <v>Yes</v>
      </c>
      <c r="I491" s="12" t="s">
        <v>5974</v>
      </c>
    </row>
    <row r="492" spans="1:9" x14ac:dyDescent="0.4">
      <c r="A492" s="12" t="s">
        <v>1194</v>
      </c>
      <c r="B492" s="12" t="s">
        <v>1195</v>
      </c>
      <c r="C492" s="12" t="s">
        <v>5485</v>
      </c>
      <c r="D492" s="13">
        <v>34.409999999999997</v>
      </c>
      <c r="E492" s="20">
        <f t="shared" si="21"/>
        <v>65.59</v>
      </c>
      <c r="F492" s="14">
        <v>2.9</v>
      </c>
      <c r="G492" s="15">
        <f t="shared" si="22"/>
        <v>2.9061319383900033</v>
      </c>
      <c r="H492" s="8" t="str">
        <f t="shared" si="23"/>
        <v>Yes</v>
      </c>
      <c r="I492" s="12" t="s">
        <v>5975</v>
      </c>
    </row>
    <row r="493" spans="1:9" x14ac:dyDescent="0.4">
      <c r="A493" s="16" t="s">
        <v>1196</v>
      </c>
      <c r="B493" s="16" t="s">
        <v>1197</v>
      </c>
      <c r="C493" s="16" t="s">
        <v>5485</v>
      </c>
      <c r="D493" s="17">
        <v>100</v>
      </c>
      <c r="E493" s="21">
        <f t="shared" si="21"/>
        <v>0</v>
      </c>
      <c r="F493" s="18">
        <v>1</v>
      </c>
      <c r="G493" s="19">
        <f t="shared" si="22"/>
        <v>1</v>
      </c>
      <c r="H493" s="9" t="str">
        <f t="shared" si="23"/>
        <v>No — 0% funding</v>
      </c>
      <c r="I493" s="16" t="s">
        <v>5976</v>
      </c>
    </row>
    <row r="494" spans="1:9" x14ac:dyDescent="0.4">
      <c r="A494" s="12" t="s">
        <v>1198</v>
      </c>
      <c r="B494" s="12" t="s">
        <v>1199</v>
      </c>
      <c r="C494" s="12" t="s">
        <v>5485</v>
      </c>
      <c r="D494" s="13">
        <v>33.450000000000003</v>
      </c>
      <c r="E494" s="20">
        <f t="shared" si="21"/>
        <v>66.55</v>
      </c>
      <c r="F494" s="14">
        <v>3</v>
      </c>
      <c r="G494" s="15">
        <f t="shared" si="22"/>
        <v>2.9895366218236172</v>
      </c>
      <c r="H494" s="8" t="str">
        <f t="shared" si="23"/>
        <v>Yes</v>
      </c>
      <c r="I494" s="12" t="s">
        <v>5977</v>
      </c>
    </row>
    <row r="495" spans="1:9" x14ac:dyDescent="0.4">
      <c r="A495" s="12" t="s">
        <v>1202</v>
      </c>
      <c r="B495" s="12" t="s">
        <v>1203</v>
      </c>
      <c r="C495" s="12" t="s">
        <v>5485</v>
      </c>
      <c r="D495" s="13">
        <v>65.12</v>
      </c>
      <c r="E495" s="20">
        <f t="shared" si="21"/>
        <v>34.879999999999995</v>
      </c>
      <c r="F495" s="14">
        <v>1.5</v>
      </c>
      <c r="G495" s="15">
        <f t="shared" si="22"/>
        <v>1.5356265356265355</v>
      </c>
      <c r="H495" s="8" t="str">
        <f t="shared" si="23"/>
        <v>Yes</v>
      </c>
      <c r="I495" s="12" t="s">
        <v>5978</v>
      </c>
    </row>
    <row r="496" spans="1:9" x14ac:dyDescent="0.4">
      <c r="A496" s="12" t="s">
        <v>1204</v>
      </c>
      <c r="B496" s="12" t="s">
        <v>1205</v>
      </c>
      <c r="C496" s="12" t="s">
        <v>5485</v>
      </c>
      <c r="D496" s="13">
        <v>34.19</v>
      </c>
      <c r="E496" s="20">
        <f t="shared" si="21"/>
        <v>65.81</v>
      </c>
      <c r="F496" s="14">
        <v>2.9</v>
      </c>
      <c r="G496" s="15">
        <f t="shared" si="22"/>
        <v>2.9248318221702254</v>
      </c>
      <c r="H496" s="8" t="str">
        <f t="shared" si="23"/>
        <v>Yes</v>
      </c>
      <c r="I496" s="12" t="s">
        <v>5979</v>
      </c>
    </row>
    <row r="497" spans="1:9" x14ac:dyDescent="0.4">
      <c r="A497" s="12" t="s">
        <v>1206</v>
      </c>
      <c r="B497" s="12" t="s">
        <v>1207</v>
      </c>
      <c r="C497" s="12" t="s">
        <v>3547</v>
      </c>
      <c r="D497" s="13">
        <v>26.5</v>
      </c>
      <c r="E497" s="20">
        <f t="shared" si="21"/>
        <v>73.5</v>
      </c>
      <c r="F497" s="14">
        <v>3.8</v>
      </c>
      <c r="G497" s="15">
        <f t="shared" si="22"/>
        <v>3.7735849056603774</v>
      </c>
      <c r="H497" s="8" t="str">
        <f t="shared" si="23"/>
        <v>Yes</v>
      </c>
      <c r="I497" s="12" t="s">
        <v>5980</v>
      </c>
    </row>
    <row r="498" spans="1:9" x14ac:dyDescent="0.4">
      <c r="A498" s="12" t="s">
        <v>1208</v>
      </c>
      <c r="B498" s="12" t="s">
        <v>1209</v>
      </c>
      <c r="C498" s="12" t="s">
        <v>3547</v>
      </c>
      <c r="D498" s="13">
        <v>28.16</v>
      </c>
      <c r="E498" s="20">
        <f t="shared" si="21"/>
        <v>71.84</v>
      </c>
      <c r="F498" s="14">
        <v>3.6</v>
      </c>
      <c r="G498" s="15">
        <f t="shared" si="22"/>
        <v>3.5511363636363638</v>
      </c>
      <c r="H498" s="8" t="str">
        <f t="shared" si="23"/>
        <v>Yes</v>
      </c>
      <c r="I498" s="12" t="s">
        <v>5981</v>
      </c>
    </row>
    <row r="499" spans="1:9" x14ac:dyDescent="0.4">
      <c r="A499" s="12" t="s">
        <v>1210</v>
      </c>
      <c r="B499" s="12" t="s">
        <v>1211</v>
      </c>
      <c r="C499" s="12" t="s">
        <v>3547</v>
      </c>
      <c r="D499" s="13">
        <v>26.5</v>
      </c>
      <c r="E499" s="20">
        <f t="shared" si="21"/>
        <v>73.5</v>
      </c>
      <c r="F499" s="14">
        <v>3.8</v>
      </c>
      <c r="G499" s="15">
        <f t="shared" si="22"/>
        <v>3.7735849056603774</v>
      </c>
      <c r="H499" s="8" t="str">
        <f t="shared" si="23"/>
        <v>Yes</v>
      </c>
      <c r="I499" s="12" t="s">
        <v>5982</v>
      </c>
    </row>
    <row r="500" spans="1:9" x14ac:dyDescent="0.4">
      <c r="A500" s="12" t="s">
        <v>1212</v>
      </c>
      <c r="B500" s="12" t="s">
        <v>1213</v>
      </c>
      <c r="C500" s="12" t="s">
        <v>3547</v>
      </c>
      <c r="D500" s="13">
        <v>28.68</v>
      </c>
      <c r="E500" s="20">
        <f t="shared" si="21"/>
        <v>71.319999999999993</v>
      </c>
      <c r="F500" s="14">
        <v>3.5</v>
      </c>
      <c r="G500" s="15">
        <f t="shared" si="22"/>
        <v>3.4867503486750349</v>
      </c>
      <c r="H500" s="8" t="str">
        <f t="shared" si="23"/>
        <v>Yes</v>
      </c>
      <c r="I500" s="12" t="s">
        <v>5983</v>
      </c>
    </row>
    <row r="501" spans="1:9" x14ac:dyDescent="0.4">
      <c r="A501" s="12" t="s">
        <v>3718</v>
      </c>
      <c r="B501" s="12" t="s">
        <v>3719</v>
      </c>
      <c r="C501" s="12" t="s">
        <v>3547</v>
      </c>
      <c r="D501" s="13">
        <v>26.5</v>
      </c>
      <c r="E501" s="20">
        <f t="shared" si="21"/>
        <v>73.5</v>
      </c>
      <c r="F501" s="14">
        <v>3.8</v>
      </c>
      <c r="G501" s="15">
        <f t="shared" si="22"/>
        <v>3.7735849056603774</v>
      </c>
      <c r="H501" s="8" t="str">
        <f t="shared" si="23"/>
        <v>Yes</v>
      </c>
      <c r="I501" s="12" t="s">
        <v>5984</v>
      </c>
    </row>
    <row r="502" spans="1:9" x14ac:dyDescent="0.4">
      <c r="A502" s="12" t="s">
        <v>3720</v>
      </c>
      <c r="B502" s="12" t="s">
        <v>3721</v>
      </c>
      <c r="C502" s="12" t="s">
        <v>3547</v>
      </c>
      <c r="D502" s="13">
        <v>26.5</v>
      </c>
      <c r="E502" s="20">
        <f t="shared" si="21"/>
        <v>73.5</v>
      </c>
      <c r="F502" s="14">
        <v>3.8</v>
      </c>
      <c r="G502" s="15">
        <f t="shared" si="22"/>
        <v>3.7735849056603774</v>
      </c>
      <c r="H502" s="8" t="str">
        <f t="shared" si="23"/>
        <v>Yes</v>
      </c>
      <c r="I502" s="12" t="s">
        <v>5985</v>
      </c>
    </row>
    <row r="503" spans="1:9" x14ac:dyDescent="0.4">
      <c r="A503" s="12" t="s">
        <v>1218</v>
      </c>
      <c r="B503" s="12" t="s">
        <v>1219</v>
      </c>
      <c r="C503" s="12" t="s">
        <v>3547</v>
      </c>
      <c r="D503" s="13">
        <v>20</v>
      </c>
      <c r="E503" s="20">
        <f t="shared" si="21"/>
        <v>80</v>
      </c>
      <c r="F503" s="14">
        <v>5</v>
      </c>
      <c r="G503" s="15">
        <f t="shared" si="22"/>
        <v>5</v>
      </c>
      <c r="H503" s="8" t="str">
        <f t="shared" si="23"/>
        <v>Yes</v>
      </c>
      <c r="I503" s="12" t="s">
        <v>5986</v>
      </c>
    </row>
    <row r="504" spans="1:9" x14ac:dyDescent="0.4">
      <c r="A504" s="12" t="s">
        <v>1222</v>
      </c>
      <c r="B504" s="12" t="s">
        <v>1223</v>
      </c>
      <c r="C504" s="12" t="s">
        <v>3547</v>
      </c>
      <c r="D504" s="13">
        <v>26.5</v>
      </c>
      <c r="E504" s="20">
        <f t="shared" si="21"/>
        <v>73.5</v>
      </c>
      <c r="F504" s="14">
        <v>3.8</v>
      </c>
      <c r="G504" s="15">
        <f t="shared" si="22"/>
        <v>3.7735849056603774</v>
      </c>
      <c r="H504" s="8" t="str">
        <f t="shared" si="23"/>
        <v>Yes</v>
      </c>
      <c r="I504" s="12" t="s">
        <v>5987</v>
      </c>
    </row>
    <row r="505" spans="1:9" x14ac:dyDescent="0.4">
      <c r="A505" s="12" t="s">
        <v>1224</v>
      </c>
      <c r="B505" s="12" t="s">
        <v>1225</v>
      </c>
      <c r="C505" s="12" t="s">
        <v>3547</v>
      </c>
      <c r="D505" s="13">
        <v>20</v>
      </c>
      <c r="E505" s="20">
        <f t="shared" si="21"/>
        <v>80</v>
      </c>
      <c r="F505" s="14">
        <v>5</v>
      </c>
      <c r="G505" s="15">
        <f t="shared" si="22"/>
        <v>5</v>
      </c>
      <c r="H505" s="8" t="str">
        <f t="shared" si="23"/>
        <v>Yes</v>
      </c>
      <c r="I505" s="12" t="s">
        <v>5988</v>
      </c>
    </row>
    <row r="506" spans="1:9" x14ac:dyDescent="0.4">
      <c r="A506" s="12" t="s">
        <v>1228</v>
      </c>
      <c r="B506" s="12" t="s">
        <v>1229</v>
      </c>
      <c r="C506" s="12" t="s">
        <v>3547</v>
      </c>
      <c r="D506" s="13">
        <v>26.5</v>
      </c>
      <c r="E506" s="20">
        <f t="shared" si="21"/>
        <v>73.5</v>
      </c>
      <c r="F506" s="14">
        <v>3.8</v>
      </c>
      <c r="G506" s="15">
        <f t="shared" si="22"/>
        <v>3.7735849056603774</v>
      </c>
      <c r="H506" s="8" t="str">
        <f t="shared" si="23"/>
        <v>Yes</v>
      </c>
      <c r="I506" s="12" t="s">
        <v>5989</v>
      </c>
    </row>
    <row r="507" spans="1:9" x14ac:dyDescent="0.4">
      <c r="A507" s="12" t="s">
        <v>1230</v>
      </c>
      <c r="B507" s="12" t="s">
        <v>1231</v>
      </c>
      <c r="C507" s="12" t="s">
        <v>3547</v>
      </c>
      <c r="D507" s="13">
        <v>26.5</v>
      </c>
      <c r="E507" s="20">
        <f t="shared" si="21"/>
        <v>73.5</v>
      </c>
      <c r="F507" s="14">
        <v>3.8</v>
      </c>
      <c r="G507" s="15">
        <f t="shared" si="22"/>
        <v>3.7735849056603774</v>
      </c>
      <c r="H507" s="8" t="str">
        <f t="shared" si="23"/>
        <v>Yes</v>
      </c>
      <c r="I507" s="12" t="s">
        <v>5990</v>
      </c>
    </row>
    <row r="508" spans="1:9" x14ac:dyDescent="0.4">
      <c r="A508" s="12" t="s">
        <v>1232</v>
      </c>
      <c r="B508" s="12" t="s">
        <v>1233</v>
      </c>
      <c r="C508" s="12" t="s">
        <v>3547</v>
      </c>
      <c r="D508" s="13">
        <v>26.5</v>
      </c>
      <c r="E508" s="20">
        <f t="shared" si="21"/>
        <v>73.5</v>
      </c>
      <c r="F508" s="14">
        <v>3.8</v>
      </c>
      <c r="G508" s="15">
        <f t="shared" si="22"/>
        <v>3.7735849056603774</v>
      </c>
      <c r="H508" s="8" t="str">
        <f t="shared" si="23"/>
        <v>Yes</v>
      </c>
      <c r="I508" s="12" t="s">
        <v>5991</v>
      </c>
    </row>
    <row r="509" spans="1:9" x14ac:dyDescent="0.4">
      <c r="A509" s="12" t="s">
        <v>1236</v>
      </c>
      <c r="B509" s="12" t="s">
        <v>1237</v>
      </c>
      <c r="C509" s="12" t="s">
        <v>3547</v>
      </c>
      <c r="D509" s="13">
        <v>39.97</v>
      </c>
      <c r="E509" s="20">
        <f t="shared" si="21"/>
        <v>60.03</v>
      </c>
      <c r="F509" s="14">
        <v>2.5</v>
      </c>
      <c r="G509" s="15">
        <f t="shared" si="22"/>
        <v>2.5018764073054793</v>
      </c>
      <c r="H509" s="8" t="str">
        <f t="shared" si="23"/>
        <v>Yes</v>
      </c>
      <c r="I509" s="12" t="s">
        <v>5992</v>
      </c>
    </row>
    <row r="510" spans="1:9" x14ac:dyDescent="0.4">
      <c r="A510" s="12" t="s">
        <v>1238</v>
      </c>
      <c r="B510" s="12" t="s">
        <v>1239</v>
      </c>
      <c r="C510" s="12" t="s">
        <v>5485</v>
      </c>
      <c r="D510" s="13">
        <v>38.97</v>
      </c>
      <c r="E510" s="20">
        <f t="shared" si="21"/>
        <v>61.03</v>
      </c>
      <c r="F510" s="14">
        <v>2.6</v>
      </c>
      <c r="G510" s="15">
        <f t="shared" si="22"/>
        <v>2.5660764690787787</v>
      </c>
      <c r="H510" s="8" t="str">
        <f t="shared" si="23"/>
        <v>Yes</v>
      </c>
      <c r="I510" s="12" t="s">
        <v>5993</v>
      </c>
    </row>
    <row r="511" spans="1:9" x14ac:dyDescent="0.4">
      <c r="A511" s="12" t="s">
        <v>1240</v>
      </c>
      <c r="B511" s="12" t="s">
        <v>1241</v>
      </c>
      <c r="C511" s="12" t="s">
        <v>5485</v>
      </c>
      <c r="D511" s="13">
        <v>41.74</v>
      </c>
      <c r="E511" s="20">
        <f t="shared" si="21"/>
        <v>58.26</v>
      </c>
      <c r="F511" s="14">
        <v>2.4</v>
      </c>
      <c r="G511" s="15">
        <f t="shared" si="22"/>
        <v>2.3957834211787254</v>
      </c>
      <c r="H511" s="8" t="str">
        <f t="shared" si="23"/>
        <v>Yes</v>
      </c>
      <c r="I511" s="12" t="s">
        <v>5994</v>
      </c>
    </row>
    <row r="512" spans="1:9" x14ac:dyDescent="0.4">
      <c r="A512" s="12" t="s">
        <v>1248</v>
      </c>
      <c r="B512" s="12" t="s">
        <v>1249</v>
      </c>
      <c r="C512" s="12" t="s">
        <v>5485</v>
      </c>
      <c r="D512" s="13">
        <v>30.21</v>
      </c>
      <c r="E512" s="20">
        <f t="shared" si="21"/>
        <v>69.789999999999992</v>
      </c>
      <c r="F512" s="14">
        <v>3.3</v>
      </c>
      <c r="G512" s="15">
        <f t="shared" si="22"/>
        <v>3.3101621979476992</v>
      </c>
      <c r="H512" s="8" t="str">
        <f t="shared" si="23"/>
        <v>Yes</v>
      </c>
      <c r="I512" s="12" t="s">
        <v>5995</v>
      </c>
    </row>
    <row r="513" spans="1:9" x14ac:dyDescent="0.4">
      <c r="A513" s="16" t="s">
        <v>3593</v>
      </c>
      <c r="B513" s="16" t="s">
        <v>3594</v>
      </c>
      <c r="C513" s="16" t="s">
        <v>5485</v>
      </c>
      <c r="D513" s="17">
        <v>100</v>
      </c>
      <c r="E513" s="21">
        <f t="shared" si="21"/>
        <v>0</v>
      </c>
      <c r="F513" s="18">
        <v>1</v>
      </c>
      <c r="G513" s="19">
        <f t="shared" si="22"/>
        <v>1</v>
      </c>
      <c r="H513" s="9" t="str">
        <f t="shared" si="23"/>
        <v>No — 0% funding</v>
      </c>
      <c r="I513" s="16" t="s">
        <v>5996</v>
      </c>
    </row>
    <row r="514" spans="1:9" x14ac:dyDescent="0.4">
      <c r="A514" s="12" t="s">
        <v>1250</v>
      </c>
      <c r="B514" s="12" t="s">
        <v>1251</v>
      </c>
      <c r="C514" s="12" t="s">
        <v>5485</v>
      </c>
      <c r="D514" s="13">
        <v>68.72</v>
      </c>
      <c r="E514" s="20">
        <f t="shared" si="21"/>
        <v>31.28</v>
      </c>
      <c r="F514" s="14">
        <v>1.5</v>
      </c>
      <c r="G514" s="15">
        <f t="shared" si="22"/>
        <v>1.4551804423748544</v>
      </c>
      <c r="H514" s="8" t="str">
        <f t="shared" si="23"/>
        <v>Yes</v>
      </c>
      <c r="I514" s="12" t="s">
        <v>5997</v>
      </c>
    </row>
    <row r="515" spans="1:9" x14ac:dyDescent="0.4">
      <c r="A515" s="16" t="s">
        <v>1254</v>
      </c>
      <c r="B515" s="16" t="s">
        <v>1255</v>
      </c>
      <c r="C515" s="16" t="s">
        <v>5485</v>
      </c>
      <c r="D515" s="17">
        <v>100</v>
      </c>
      <c r="E515" s="21">
        <f t="shared" si="21"/>
        <v>0</v>
      </c>
      <c r="F515" s="18">
        <v>1</v>
      </c>
      <c r="G515" s="19">
        <f t="shared" si="22"/>
        <v>1</v>
      </c>
      <c r="H515" s="9" t="str">
        <f t="shared" si="23"/>
        <v>No — 0% funding</v>
      </c>
      <c r="I515" s="16" t="s">
        <v>5998</v>
      </c>
    </row>
    <row r="516" spans="1:9" x14ac:dyDescent="0.4">
      <c r="A516" s="12" t="s">
        <v>1256</v>
      </c>
      <c r="B516" s="12" t="s">
        <v>1257</v>
      </c>
      <c r="C516" s="12" t="s">
        <v>5485</v>
      </c>
      <c r="D516" s="13">
        <v>33.869999999999997</v>
      </c>
      <c r="E516" s="20">
        <f t="shared" si="21"/>
        <v>66.13</v>
      </c>
      <c r="F516" s="14">
        <v>3</v>
      </c>
      <c r="G516" s="15">
        <f t="shared" si="22"/>
        <v>2.9524653085326249</v>
      </c>
      <c r="H516" s="8" t="str">
        <f t="shared" si="23"/>
        <v>Yes</v>
      </c>
      <c r="I516" s="12" t="s">
        <v>5999</v>
      </c>
    </row>
    <row r="517" spans="1:9" x14ac:dyDescent="0.4">
      <c r="A517" s="12" t="s">
        <v>1258</v>
      </c>
      <c r="B517" s="12" t="s">
        <v>1259</v>
      </c>
      <c r="C517" s="12" t="s">
        <v>5485</v>
      </c>
      <c r="D517" s="13">
        <v>52.24</v>
      </c>
      <c r="E517" s="20">
        <f t="shared" si="21"/>
        <v>47.76</v>
      </c>
      <c r="F517" s="14">
        <v>1.9</v>
      </c>
      <c r="G517" s="15">
        <f t="shared" si="22"/>
        <v>1.9142419601837672</v>
      </c>
      <c r="H517" s="8" t="str">
        <f t="shared" si="23"/>
        <v>Yes</v>
      </c>
      <c r="I517" s="12" t="s">
        <v>6000</v>
      </c>
    </row>
    <row r="518" spans="1:9" x14ac:dyDescent="0.4">
      <c r="A518" s="16" t="s">
        <v>1260</v>
      </c>
      <c r="B518" s="16" t="s">
        <v>1261</v>
      </c>
      <c r="C518" s="16" t="s">
        <v>5485</v>
      </c>
      <c r="D518" s="17">
        <v>100</v>
      </c>
      <c r="E518" s="21">
        <f t="shared" ref="E518:E581" si="24">100-D518</f>
        <v>0</v>
      </c>
      <c r="F518" s="18">
        <v>1</v>
      </c>
      <c r="G518" s="19">
        <f t="shared" ref="G518:G581" si="25">IFERROR(100/D518,"")</f>
        <v>1</v>
      </c>
      <c r="H518" s="9" t="str">
        <f t="shared" ref="H518:H581" si="26">IF(E518&gt;0,"Yes","No — 0% funding")</f>
        <v>No — 0% funding</v>
      </c>
      <c r="I518" s="16" t="s">
        <v>6001</v>
      </c>
    </row>
    <row r="519" spans="1:9" x14ac:dyDescent="0.4">
      <c r="A519" s="12" t="s">
        <v>1262</v>
      </c>
      <c r="B519" s="12" t="s">
        <v>1263</v>
      </c>
      <c r="C519" s="12" t="s">
        <v>5485</v>
      </c>
      <c r="D519" s="13">
        <v>31.12</v>
      </c>
      <c r="E519" s="20">
        <f t="shared" si="24"/>
        <v>68.88</v>
      </c>
      <c r="F519" s="14">
        <v>3.2</v>
      </c>
      <c r="G519" s="15">
        <f t="shared" si="25"/>
        <v>3.2133676092544987</v>
      </c>
      <c r="H519" s="8" t="str">
        <f t="shared" si="26"/>
        <v>Yes</v>
      </c>
      <c r="I519" s="12" t="s">
        <v>6002</v>
      </c>
    </row>
    <row r="520" spans="1:9" x14ac:dyDescent="0.4">
      <c r="A520" s="12" t="s">
        <v>1264</v>
      </c>
      <c r="B520" s="12" t="s">
        <v>1265</v>
      </c>
      <c r="C520" s="12" t="s">
        <v>5485</v>
      </c>
      <c r="D520" s="13">
        <v>36.14</v>
      </c>
      <c r="E520" s="20">
        <f t="shared" si="24"/>
        <v>63.86</v>
      </c>
      <c r="F520" s="14">
        <v>2.8</v>
      </c>
      <c r="G520" s="15">
        <f t="shared" si="25"/>
        <v>2.7670171555063643</v>
      </c>
      <c r="H520" s="8" t="str">
        <f t="shared" si="26"/>
        <v>Yes</v>
      </c>
      <c r="I520" s="12" t="s">
        <v>6003</v>
      </c>
    </row>
    <row r="521" spans="1:9" x14ac:dyDescent="0.4">
      <c r="A521" s="12" t="s">
        <v>1268</v>
      </c>
      <c r="B521" s="12" t="s">
        <v>1269</v>
      </c>
      <c r="C521" s="12" t="s">
        <v>5485</v>
      </c>
      <c r="D521" s="13">
        <v>29.67</v>
      </c>
      <c r="E521" s="20">
        <f t="shared" si="24"/>
        <v>70.33</v>
      </c>
      <c r="F521" s="14">
        <v>3.4</v>
      </c>
      <c r="G521" s="15">
        <f t="shared" si="25"/>
        <v>3.3704078193461409</v>
      </c>
      <c r="H521" s="8" t="str">
        <f t="shared" si="26"/>
        <v>Yes</v>
      </c>
      <c r="I521" s="12" t="s">
        <v>6004</v>
      </c>
    </row>
    <row r="522" spans="1:9" x14ac:dyDescent="0.4">
      <c r="A522" s="12" t="s">
        <v>1270</v>
      </c>
      <c r="B522" s="12" t="s">
        <v>1271</v>
      </c>
      <c r="C522" s="12" t="s">
        <v>5485</v>
      </c>
      <c r="D522" s="13">
        <v>22.73</v>
      </c>
      <c r="E522" s="20">
        <f t="shared" si="24"/>
        <v>77.27</v>
      </c>
      <c r="F522" s="14">
        <v>4.4000000000000004</v>
      </c>
      <c r="G522" s="15">
        <f t="shared" si="25"/>
        <v>4.3994720633523974</v>
      </c>
      <c r="H522" s="8" t="str">
        <f t="shared" si="26"/>
        <v>Yes</v>
      </c>
      <c r="I522" s="12" t="s">
        <v>6005</v>
      </c>
    </row>
    <row r="523" spans="1:9" x14ac:dyDescent="0.4">
      <c r="A523" s="12" t="s">
        <v>1272</v>
      </c>
      <c r="B523" s="12" t="s">
        <v>1273</v>
      </c>
      <c r="C523" s="12" t="s">
        <v>5485</v>
      </c>
      <c r="D523" s="13">
        <v>35</v>
      </c>
      <c r="E523" s="20">
        <f t="shared" si="24"/>
        <v>65</v>
      </c>
      <c r="F523" s="14">
        <v>2.9</v>
      </c>
      <c r="G523" s="15">
        <f t="shared" si="25"/>
        <v>2.8571428571428572</v>
      </c>
      <c r="H523" s="8" t="str">
        <f t="shared" si="26"/>
        <v>Yes</v>
      </c>
      <c r="I523" s="12" t="s">
        <v>6006</v>
      </c>
    </row>
    <row r="524" spans="1:9" x14ac:dyDescent="0.4">
      <c r="A524" s="12" t="s">
        <v>1274</v>
      </c>
      <c r="B524" s="12" t="s">
        <v>1275</v>
      </c>
      <c r="C524" s="12" t="s">
        <v>5485</v>
      </c>
      <c r="D524" s="13">
        <v>30.65</v>
      </c>
      <c r="E524" s="20">
        <f t="shared" si="24"/>
        <v>69.349999999999994</v>
      </c>
      <c r="F524" s="14">
        <v>3.3</v>
      </c>
      <c r="G524" s="15">
        <f t="shared" si="25"/>
        <v>3.2626427406199023</v>
      </c>
      <c r="H524" s="8" t="str">
        <f t="shared" si="26"/>
        <v>Yes</v>
      </c>
      <c r="I524" s="12" t="s">
        <v>6007</v>
      </c>
    </row>
    <row r="525" spans="1:9" x14ac:dyDescent="0.4">
      <c r="A525" s="16" t="s">
        <v>4362</v>
      </c>
      <c r="B525" s="16" t="s">
        <v>4363</v>
      </c>
      <c r="C525" s="16" t="s">
        <v>5485</v>
      </c>
      <c r="D525" s="17">
        <v>100</v>
      </c>
      <c r="E525" s="21">
        <f t="shared" si="24"/>
        <v>0</v>
      </c>
      <c r="F525" s="18">
        <v>1</v>
      </c>
      <c r="G525" s="19">
        <f t="shared" si="25"/>
        <v>1</v>
      </c>
      <c r="H525" s="9" t="str">
        <f t="shared" si="26"/>
        <v>No — 0% funding</v>
      </c>
      <c r="I525" s="16" t="s">
        <v>6008</v>
      </c>
    </row>
    <row r="526" spans="1:9" x14ac:dyDescent="0.4">
      <c r="A526" s="12" t="s">
        <v>1276</v>
      </c>
      <c r="B526" s="12" t="s">
        <v>1277</v>
      </c>
      <c r="C526" s="12" t="s">
        <v>5485</v>
      </c>
      <c r="D526" s="13">
        <v>39.24</v>
      </c>
      <c r="E526" s="20">
        <f t="shared" si="24"/>
        <v>60.76</v>
      </c>
      <c r="F526" s="14">
        <v>2.5</v>
      </c>
      <c r="G526" s="15">
        <f t="shared" si="25"/>
        <v>2.5484199796126399</v>
      </c>
      <c r="H526" s="8" t="str">
        <f t="shared" si="26"/>
        <v>Yes</v>
      </c>
      <c r="I526" s="12" t="s">
        <v>6009</v>
      </c>
    </row>
    <row r="527" spans="1:9" x14ac:dyDescent="0.4">
      <c r="A527" s="12" t="s">
        <v>1278</v>
      </c>
      <c r="B527" s="12" t="s">
        <v>1279</v>
      </c>
      <c r="C527" s="12" t="s">
        <v>5485</v>
      </c>
      <c r="D527" s="13">
        <v>31.14</v>
      </c>
      <c r="E527" s="20">
        <f t="shared" si="24"/>
        <v>68.86</v>
      </c>
      <c r="F527" s="14">
        <v>3.2</v>
      </c>
      <c r="G527" s="15">
        <f t="shared" si="25"/>
        <v>3.2113037893384715</v>
      </c>
      <c r="H527" s="8" t="str">
        <f t="shared" si="26"/>
        <v>Yes</v>
      </c>
      <c r="I527" s="12" t="s">
        <v>6010</v>
      </c>
    </row>
    <row r="528" spans="1:9" x14ac:dyDescent="0.4">
      <c r="A528" s="16" t="s">
        <v>1280</v>
      </c>
      <c r="B528" s="16" t="s">
        <v>1281</v>
      </c>
      <c r="C528" s="16" t="s">
        <v>5485</v>
      </c>
      <c r="D528" s="17">
        <v>100</v>
      </c>
      <c r="E528" s="21">
        <f t="shared" si="24"/>
        <v>0</v>
      </c>
      <c r="F528" s="18">
        <v>1</v>
      </c>
      <c r="G528" s="19">
        <f t="shared" si="25"/>
        <v>1</v>
      </c>
      <c r="H528" s="9" t="str">
        <f t="shared" si="26"/>
        <v>No — 0% funding</v>
      </c>
      <c r="I528" s="16" t="s">
        <v>6011</v>
      </c>
    </row>
    <row r="529" spans="1:9" x14ac:dyDescent="0.4">
      <c r="A529" s="12" t="s">
        <v>1282</v>
      </c>
      <c r="B529" s="12" t="s">
        <v>1283</v>
      </c>
      <c r="C529" s="12" t="s">
        <v>5485</v>
      </c>
      <c r="D529" s="13">
        <v>30.17</v>
      </c>
      <c r="E529" s="20">
        <f t="shared" si="24"/>
        <v>69.83</v>
      </c>
      <c r="F529" s="14">
        <v>3.3</v>
      </c>
      <c r="G529" s="15">
        <f t="shared" si="25"/>
        <v>3.3145508783559827</v>
      </c>
      <c r="H529" s="8" t="str">
        <f t="shared" si="26"/>
        <v>Yes</v>
      </c>
      <c r="I529" s="12" t="s">
        <v>6012</v>
      </c>
    </row>
    <row r="530" spans="1:9" x14ac:dyDescent="0.4">
      <c r="A530" s="12" t="s">
        <v>1284</v>
      </c>
      <c r="B530" s="12" t="s">
        <v>1285</v>
      </c>
      <c r="C530" s="12" t="s">
        <v>5485</v>
      </c>
      <c r="D530" s="13">
        <v>21.1</v>
      </c>
      <c r="E530" s="20">
        <f t="shared" si="24"/>
        <v>78.900000000000006</v>
      </c>
      <c r="F530" s="14">
        <v>4.7</v>
      </c>
      <c r="G530" s="15">
        <f t="shared" si="25"/>
        <v>4.7393364928909953</v>
      </c>
      <c r="H530" s="8" t="str">
        <f t="shared" si="26"/>
        <v>Yes</v>
      </c>
      <c r="I530" s="12" t="s">
        <v>6013</v>
      </c>
    </row>
    <row r="531" spans="1:9" x14ac:dyDescent="0.4">
      <c r="A531" s="12" t="s">
        <v>1286</v>
      </c>
      <c r="B531" s="12" t="s">
        <v>1287</v>
      </c>
      <c r="C531" s="12" t="s">
        <v>5485</v>
      </c>
      <c r="D531" s="13">
        <v>36.26</v>
      </c>
      <c r="E531" s="20">
        <f t="shared" si="24"/>
        <v>63.74</v>
      </c>
      <c r="F531" s="14">
        <v>2.8</v>
      </c>
      <c r="G531" s="15">
        <f t="shared" si="25"/>
        <v>2.7578599007170439</v>
      </c>
      <c r="H531" s="8" t="str">
        <f t="shared" si="26"/>
        <v>Yes</v>
      </c>
      <c r="I531" s="12" t="s">
        <v>6014</v>
      </c>
    </row>
    <row r="532" spans="1:9" x14ac:dyDescent="0.4">
      <c r="A532" s="12" t="s">
        <v>1288</v>
      </c>
      <c r="B532" s="12" t="s">
        <v>1289</v>
      </c>
      <c r="C532" s="12" t="s">
        <v>5485</v>
      </c>
      <c r="D532" s="13">
        <v>54.41</v>
      </c>
      <c r="E532" s="20">
        <f t="shared" si="24"/>
        <v>45.59</v>
      </c>
      <c r="F532" s="14">
        <v>1.8</v>
      </c>
      <c r="G532" s="15">
        <f t="shared" si="25"/>
        <v>1.8378974453225512</v>
      </c>
      <c r="H532" s="8" t="str">
        <f t="shared" si="26"/>
        <v>Yes</v>
      </c>
      <c r="I532" s="12" t="s">
        <v>6015</v>
      </c>
    </row>
    <row r="533" spans="1:9" x14ac:dyDescent="0.4">
      <c r="A533" s="12" t="s">
        <v>1290</v>
      </c>
      <c r="B533" s="12" t="s">
        <v>1291</v>
      </c>
      <c r="C533" s="12" t="s">
        <v>5485</v>
      </c>
      <c r="D533" s="13">
        <v>30.43</v>
      </c>
      <c r="E533" s="20">
        <f t="shared" si="24"/>
        <v>69.569999999999993</v>
      </c>
      <c r="F533" s="14">
        <v>3.3</v>
      </c>
      <c r="G533" s="15">
        <f t="shared" si="25"/>
        <v>3.2862306933946765</v>
      </c>
      <c r="H533" s="8" t="str">
        <f t="shared" si="26"/>
        <v>Yes</v>
      </c>
      <c r="I533" s="12" t="s">
        <v>6016</v>
      </c>
    </row>
    <row r="534" spans="1:9" x14ac:dyDescent="0.4">
      <c r="A534" s="12" t="s">
        <v>1292</v>
      </c>
      <c r="B534" s="12" t="s">
        <v>1293</v>
      </c>
      <c r="C534" s="12" t="s">
        <v>5485</v>
      </c>
      <c r="D534" s="13">
        <v>22.32</v>
      </c>
      <c r="E534" s="20">
        <f t="shared" si="24"/>
        <v>77.680000000000007</v>
      </c>
      <c r="F534" s="14">
        <v>4.5</v>
      </c>
      <c r="G534" s="15">
        <f t="shared" si="25"/>
        <v>4.4802867383512543</v>
      </c>
      <c r="H534" s="8" t="str">
        <f t="shared" si="26"/>
        <v>Yes</v>
      </c>
      <c r="I534" s="12" t="s">
        <v>6017</v>
      </c>
    </row>
    <row r="535" spans="1:9" x14ac:dyDescent="0.4">
      <c r="A535" s="12" t="s">
        <v>1294</v>
      </c>
      <c r="B535" s="12" t="s">
        <v>1295</v>
      </c>
      <c r="C535" s="12" t="s">
        <v>5485</v>
      </c>
      <c r="D535" s="13">
        <v>26.82</v>
      </c>
      <c r="E535" s="20">
        <f t="shared" si="24"/>
        <v>73.180000000000007</v>
      </c>
      <c r="F535" s="14">
        <v>3.7</v>
      </c>
      <c r="G535" s="15">
        <f t="shared" si="25"/>
        <v>3.7285607755406414</v>
      </c>
      <c r="H535" s="8" t="str">
        <f t="shared" si="26"/>
        <v>Yes</v>
      </c>
      <c r="I535" s="12" t="s">
        <v>6018</v>
      </c>
    </row>
    <row r="536" spans="1:9" x14ac:dyDescent="0.4">
      <c r="A536" s="12" t="s">
        <v>1296</v>
      </c>
      <c r="B536" s="12" t="s">
        <v>1297</v>
      </c>
      <c r="C536" s="12" t="s">
        <v>5485</v>
      </c>
      <c r="D536" s="13">
        <v>23.8</v>
      </c>
      <c r="E536" s="20">
        <f t="shared" si="24"/>
        <v>76.2</v>
      </c>
      <c r="F536" s="14">
        <v>4.2</v>
      </c>
      <c r="G536" s="15">
        <f t="shared" si="25"/>
        <v>4.2016806722689077</v>
      </c>
      <c r="H536" s="8" t="str">
        <f t="shared" si="26"/>
        <v>Yes</v>
      </c>
      <c r="I536" s="12" t="s">
        <v>6019</v>
      </c>
    </row>
    <row r="537" spans="1:9" x14ac:dyDescent="0.4">
      <c r="A537" s="12" t="s">
        <v>1298</v>
      </c>
      <c r="B537" s="12" t="s">
        <v>1299</v>
      </c>
      <c r="C537" s="12" t="s">
        <v>5485</v>
      </c>
      <c r="D537" s="13">
        <v>20</v>
      </c>
      <c r="E537" s="20">
        <f t="shared" si="24"/>
        <v>80</v>
      </c>
      <c r="F537" s="14">
        <v>5</v>
      </c>
      <c r="G537" s="15">
        <f t="shared" si="25"/>
        <v>5</v>
      </c>
      <c r="H537" s="8" t="str">
        <f t="shared" si="26"/>
        <v>Yes</v>
      </c>
      <c r="I537" s="12" t="s">
        <v>6020</v>
      </c>
    </row>
    <row r="538" spans="1:9" x14ac:dyDescent="0.4">
      <c r="A538" s="12" t="s">
        <v>1300</v>
      </c>
      <c r="B538" s="12" t="s">
        <v>1301</v>
      </c>
      <c r="C538" s="12" t="s">
        <v>3547</v>
      </c>
      <c r="D538" s="13">
        <v>20</v>
      </c>
      <c r="E538" s="20">
        <f t="shared" si="24"/>
        <v>80</v>
      </c>
      <c r="F538" s="14">
        <v>5</v>
      </c>
      <c r="G538" s="15">
        <f t="shared" si="25"/>
        <v>5</v>
      </c>
      <c r="H538" s="8" t="str">
        <f t="shared" si="26"/>
        <v>Yes</v>
      </c>
      <c r="I538" s="12" t="s">
        <v>6021</v>
      </c>
    </row>
    <row r="539" spans="1:9" x14ac:dyDescent="0.4">
      <c r="A539" s="12" t="s">
        <v>1302</v>
      </c>
      <c r="B539" s="12" t="s">
        <v>1303</v>
      </c>
      <c r="C539" s="12" t="s">
        <v>3547</v>
      </c>
      <c r="D539" s="13">
        <v>28.71</v>
      </c>
      <c r="E539" s="20">
        <f t="shared" si="24"/>
        <v>71.289999999999992</v>
      </c>
      <c r="F539" s="14">
        <v>3.5</v>
      </c>
      <c r="G539" s="15">
        <f t="shared" si="25"/>
        <v>3.4831069313827934</v>
      </c>
      <c r="H539" s="8" t="str">
        <f t="shared" si="26"/>
        <v>Yes</v>
      </c>
      <c r="I539" s="12" t="s">
        <v>6022</v>
      </c>
    </row>
    <row r="540" spans="1:9" x14ac:dyDescent="0.4">
      <c r="A540" s="12" t="s">
        <v>1304</v>
      </c>
      <c r="B540" s="12" t="s">
        <v>1305</v>
      </c>
      <c r="C540" s="12" t="s">
        <v>3547</v>
      </c>
      <c r="D540" s="13">
        <v>26.5</v>
      </c>
      <c r="E540" s="20">
        <f t="shared" si="24"/>
        <v>73.5</v>
      </c>
      <c r="F540" s="14">
        <v>3.8</v>
      </c>
      <c r="G540" s="15">
        <f t="shared" si="25"/>
        <v>3.7735849056603774</v>
      </c>
      <c r="H540" s="8" t="str">
        <f t="shared" si="26"/>
        <v>Yes</v>
      </c>
      <c r="I540" s="12" t="s">
        <v>6023</v>
      </c>
    </row>
    <row r="541" spans="1:9" x14ac:dyDescent="0.4">
      <c r="A541" s="12" t="s">
        <v>1306</v>
      </c>
      <c r="B541" s="12" t="s">
        <v>1307</v>
      </c>
      <c r="C541" s="12" t="s">
        <v>5485</v>
      </c>
      <c r="D541" s="13">
        <v>20.14</v>
      </c>
      <c r="E541" s="20">
        <f t="shared" si="24"/>
        <v>79.86</v>
      </c>
      <c r="F541" s="14">
        <v>5</v>
      </c>
      <c r="G541" s="15">
        <f t="shared" si="25"/>
        <v>4.9652432969215488</v>
      </c>
      <c r="H541" s="8" t="str">
        <f t="shared" si="26"/>
        <v>Yes</v>
      </c>
      <c r="I541" s="12" t="s">
        <v>6024</v>
      </c>
    </row>
    <row r="542" spans="1:9" x14ac:dyDescent="0.4">
      <c r="A542" s="12" t="s">
        <v>1312</v>
      </c>
      <c r="B542" s="12" t="s">
        <v>1313</v>
      </c>
      <c r="C542" s="12" t="s">
        <v>3547</v>
      </c>
      <c r="D542" s="13">
        <v>20</v>
      </c>
      <c r="E542" s="20">
        <f t="shared" si="24"/>
        <v>80</v>
      </c>
      <c r="F542" s="14">
        <v>5</v>
      </c>
      <c r="G542" s="15">
        <f t="shared" si="25"/>
        <v>5</v>
      </c>
      <c r="H542" s="8" t="str">
        <f t="shared" si="26"/>
        <v>Yes</v>
      </c>
      <c r="I542" s="12" t="s">
        <v>6025</v>
      </c>
    </row>
    <row r="543" spans="1:9" x14ac:dyDescent="0.4">
      <c r="A543" s="12" t="s">
        <v>1314</v>
      </c>
      <c r="B543" s="12" t="s">
        <v>1315</v>
      </c>
      <c r="C543" s="12" t="s">
        <v>3547</v>
      </c>
      <c r="D543" s="13">
        <v>20</v>
      </c>
      <c r="E543" s="20">
        <f t="shared" si="24"/>
        <v>80</v>
      </c>
      <c r="F543" s="14">
        <v>5</v>
      </c>
      <c r="G543" s="15">
        <f t="shared" si="25"/>
        <v>5</v>
      </c>
      <c r="H543" s="8" t="str">
        <f t="shared" si="26"/>
        <v>Yes</v>
      </c>
      <c r="I543" s="12" t="s">
        <v>6026</v>
      </c>
    </row>
    <row r="544" spans="1:9" x14ac:dyDescent="0.4">
      <c r="A544" s="12" t="s">
        <v>1316</v>
      </c>
      <c r="B544" s="12" t="s">
        <v>1317</v>
      </c>
      <c r="C544" s="12" t="s">
        <v>3547</v>
      </c>
      <c r="D544" s="13">
        <v>20</v>
      </c>
      <c r="E544" s="20">
        <f t="shared" si="24"/>
        <v>80</v>
      </c>
      <c r="F544" s="14">
        <v>5</v>
      </c>
      <c r="G544" s="15">
        <f t="shared" si="25"/>
        <v>5</v>
      </c>
      <c r="H544" s="8" t="str">
        <f t="shared" si="26"/>
        <v>Yes</v>
      </c>
      <c r="I544" s="12" t="s">
        <v>6027</v>
      </c>
    </row>
    <row r="545" spans="1:9" x14ac:dyDescent="0.4">
      <c r="A545" s="12" t="s">
        <v>1320</v>
      </c>
      <c r="B545" s="12" t="s">
        <v>1321</v>
      </c>
      <c r="C545" s="12" t="s">
        <v>3547</v>
      </c>
      <c r="D545" s="13">
        <v>26.5</v>
      </c>
      <c r="E545" s="20">
        <f t="shared" si="24"/>
        <v>73.5</v>
      </c>
      <c r="F545" s="14">
        <v>3.8</v>
      </c>
      <c r="G545" s="15">
        <f t="shared" si="25"/>
        <v>3.7735849056603774</v>
      </c>
      <c r="H545" s="8" t="str">
        <f t="shared" si="26"/>
        <v>Yes</v>
      </c>
      <c r="I545" s="12" t="s">
        <v>6028</v>
      </c>
    </row>
    <row r="546" spans="1:9" x14ac:dyDescent="0.4">
      <c r="A546" s="12" t="s">
        <v>1322</v>
      </c>
      <c r="B546" s="12" t="s">
        <v>1323</v>
      </c>
      <c r="C546" s="12" t="s">
        <v>3547</v>
      </c>
      <c r="D546" s="13">
        <v>27.29</v>
      </c>
      <c r="E546" s="20">
        <f t="shared" si="24"/>
        <v>72.710000000000008</v>
      </c>
      <c r="F546" s="14">
        <v>3.7</v>
      </c>
      <c r="G546" s="15">
        <f t="shared" si="25"/>
        <v>3.6643459142543056</v>
      </c>
      <c r="H546" s="8" t="str">
        <f t="shared" si="26"/>
        <v>Yes</v>
      </c>
      <c r="I546" s="12" t="s">
        <v>6029</v>
      </c>
    </row>
    <row r="547" spans="1:9" x14ac:dyDescent="0.4">
      <c r="A547" s="12" t="s">
        <v>1324</v>
      </c>
      <c r="B547" s="12" t="s">
        <v>1325</v>
      </c>
      <c r="C547" s="12" t="s">
        <v>3547</v>
      </c>
      <c r="D547" s="13">
        <v>20</v>
      </c>
      <c r="E547" s="20">
        <f t="shared" si="24"/>
        <v>80</v>
      </c>
      <c r="F547" s="14">
        <v>5</v>
      </c>
      <c r="G547" s="15">
        <f t="shared" si="25"/>
        <v>5</v>
      </c>
      <c r="H547" s="8" t="str">
        <f t="shared" si="26"/>
        <v>Yes</v>
      </c>
      <c r="I547" s="12" t="s">
        <v>6030</v>
      </c>
    </row>
    <row r="548" spans="1:9" x14ac:dyDescent="0.4">
      <c r="A548" s="12" t="s">
        <v>1326</v>
      </c>
      <c r="B548" s="12" t="s">
        <v>1327</v>
      </c>
      <c r="C548" s="12" t="s">
        <v>3547</v>
      </c>
      <c r="D548" s="13">
        <v>27.52</v>
      </c>
      <c r="E548" s="20">
        <f t="shared" si="24"/>
        <v>72.48</v>
      </c>
      <c r="F548" s="14">
        <v>3.6</v>
      </c>
      <c r="G548" s="15">
        <f t="shared" si="25"/>
        <v>3.6337209302325584</v>
      </c>
      <c r="H548" s="8" t="str">
        <f t="shared" si="26"/>
        <v>Yes</v>
      </c>
      <c r="I548" s="12" t="s">
        <v>6031</v>
      </c>
    </row>
    <row r="549" spans="1:9" x14ac:dyDescent="0.4">
      <c r="A549" s="12" t="s">
        <v>1328</v>
      </c>
      <c r="B549" s="12" t="s">
        <v>1329</v>
      </c>
      <c r="C549" s="12" t="s">
        <v>3547</v>
      </c>
      <c r="D549" s="13">
        <v>26.5</v>
      </c>
      <c r="E549" s="20">
        <f t="shared" si="24"/>
        <v>73.5</v>
      </c>
      <c r="F549" s="14">
        <v>3.8</v>
      </c>
      <c r="G549" s="15">
        <f t="shared" si="25"/>
        <v>3.7735849056603774</v>
      </c>
      <c r="H549" s="8" t="str">
        <f t="shared" si="26"/>
        <v>Yes</v>
      </c>
      <c r="I549" s="12" t="s">
        <v>6032</v>
      </c>
    </row>
    <row r="550" spans="1:9" x14ac:dyDescent="0.4">
      <c r="A550" s="12" t="s">
        <v>1332</v>
      </c>
      <c r="B550" s="12" t="s">
        <v>1333</v>
      </c>
      <c r="C550" s="12" t="s">
        <v>3547</v>
      </c>
      <c r="D550" s="13">
        <v>20</v>
      </c>
      <c r="E550" s="20">
        <f t="shared" si="24"/>
        <v>80</v>
      </c>
      <c r="F550" s="14">
        <v>5</v>
      </c>
      <c r="G550" s="15">
        <f t="shared" si="25"/>
        <v>5</v>
      </c>
      <c r="H550" s="8" t="str">
        <f t="shared" si="26"/>
        <v>Yes</v>
      </c>
      <c r="I550" s="12" t="s">
        <v>6033</v>
      </c>
    </row>
    <row r="551" spans="1:9" x14ac:dyDescent="0.4">
      <c r="A551" s="12" t="s">
        <v>1334</v>
      </c>
      <c r="B551" s="12" t="s">
        <v>1335</v>
      </c>
      <c r="C551" s="12" t="s">
        <v>3547</v>
      </c>
      <c r="D551" s="13">
        <v>40.119999999999997</v>
      </c>
      <c r="E551" s="20">
        <f t="shared" si="24"/>
        <v>59.88</v>
      </c>
      <c r="F551" s="14">
        <v>2.5</v>
      </c>
      <c r="G551" s="15">
        <f t="shared" si="25"/>
        <v>2.4925224327018944</v>
      </c>
      <c r="H551" s="8" t="str">
        <f t="shared" si="26"/>
        <v>Yes</v>
      </c>
      <c r="I551" s="12" t="s">
        <v>6034</v>
      </c>
    </row>
    <row r="552" spans="1:9" x14ac:dyDescent="0.4">
      <c r="A552" s="12" t="s">
        <v>1336</v>
      </c>
      <c r="B552" s="12" t="s">
        <v>1337</v>
      </c>
      <c r="C552" s="12" t="s">
        <v>3547</v>
      </c>
      <c r="D552" s="13">
        <v>20</v>
      </c>
      <c r="E552" s="20">
        <f t="shared" si="24"/>
        <v>80</v>
      </c>
      <c r="F552" s="14">
        <v>5</v>
      </c>
      <c r="G552" s="15">
        <f t="shared" si="25"/>
        <v>5</v>
      </c>
      <c r="H552" s="8" t="str">
        <f t="shared" si="26"/>
        <v>Yes</v>
      </c>
      <c r="I552" s="12" t="s">
        <v>6035</v>
      </c>
    </row>
    <row r="553" spans="1:9" x14ac:dyDescent="0.4">
      <c r="A553" s="12" t="s">
        <v>1344</v>
      </c>
      <c r="B553" s="12" t="s">
        <v>1345</v>
      </c>
      <c r="C553" s="12" t="s">
        <v>3547</v>
      </c>
      <c r="D553" s="13">
        <v>26.5</v>
      </c>
      <c r="E553" s="20">
        <f t="shared" si="24"/>
        <v>73.5</v>
      </c>
      <c r="F553" s="14">
        <v>3.8</v>
      </c>
      <c r="G553" s="15">
        <f t="shared" si="25"/>
        <v>3.7735849056603774</v>
      </c>
      <c r="H553" s="8" t="str">
        <f t="shared" si="26"/>
        <v>Yes</v>
      </c>
      <c r="I553" s="12" t="s">
        <v>6036</v>
      </c>
    </row>
    <row r="554" spans="1:9" x14ac:dyDescent="0.4">
      <c r="A554" s="12" t="s">
        <v>1346</v>
      </c>
      <c r="B554" s="12" t="s">
        <v>1347</v>
      </c>
      <c r="C554" s="12" t="s">
        <v>3547</v>
      </c>
      <c r="D554" s="13">
        <v>26.5</v>
      </c>
      <c r="E554" s="20">
        <f t="shared" si="24"/>
        <v>73.5</v>
      </c>
      <c r="F554" s="14">
        <v>3.8</v>
      </c>
      <c r="G554" s="15">
        <f t="shared" si="25"/>
        <v>3.7735849056603774</v>
      </c>
      <c r="H554" s="8" t="str">
        <f t="shared" si="26"/>
        <v>Yes</v>
      </c>
      <c r="I554" s="12" t="s">
        <v>6037</v>
      </c>
    </row>
    <row r="555" spans="1:9" x14ac:dyDescent="0.4">
      <c r="A555" s="12" t="s">
        <v>1348</v>
      </c>
      <c r="B555" s="12" t="s">
        <v>1349</v>
      </c>
      <c r="C555" s="12" t="s">
        <v>5485</v>
      </c>
      <c r="D555" s="13">
        <v>35.18</v>
      </c>
      <c r="E555" s="20">
        <f t="shared" si="24"/>
        <v>64.819999999999993</v>
      </c>
      <c r="F555" s="14">
        <v>2.8</v>
      </c>
      <c r="G555" s="15">
        <f t="shared" si="25"/>
        <v>2.8425241614553722</v>
      </c>
      <c r="H555" s="8" t="str">
        <f t="shared" si="26"/>
        <v>Yes</v>
      </c>
      <c r="I555" s="12" t="s">
        <v>6038</v>
      </c>
    </row>
    <row r="556" spans="1:9" x14ac:dyDescent="0.4">
      <c r="A556" s="12" t="s">
        <v>1352</v>
      </c>
      <c r="B556" s="12" t="s">
        <v>1353</v>
      </c>
      <c r="C556" s="12" t="s">
        <v>5485</v>
      </c>
      <c r="D556" s="13">
        <v>34.85</v>
      </c>
      <c r="E556" s="20">
        <f t="shared" si="24"/>
        <v>65.150000000000006</v>
      </c>
      <c r="F556" s="14">
        <v>2.9</v>
      </c>
      <c r="G556" s="15">
        <f t="shared" si="25"/>
        <v>2.8694404591104732</v>
      </c>
      <c r="H556" s="8" t="str">
        <f t="shared" si="26"/>
        <v>Yes</v>
      </c>
      <c r="I556" s="12" t="s">
        <v>6039</v>
      </c>
    </row>
    <row r="557" spans="1:9" x14ac:dyDescent="0.4">
      <c r="A557" s="12" t="s">
        <v>1356</v>
      </c>
      <c r="B557" s="12" t="s">
        <v>1357</v>
      </c>
      <c r="C557" s="12" t="s">
        <v>5485</v>
      </c>
      <c r="D557" s="13">
        <v>31.92</v>
      </c>
      <c r="E557" s="20">
        <f t="shared" si="24"/>
        <v>68.08</v>
      </c>
      <c r="F557" s="14">
        <v>3.1</v>
      </c>
      <c r="G557" s="15">
        <f t="shared" si="25"/>
        <v>3.132832080200501</v>
      </c>
      <c r="H557" s="8" t="str">
        <f t="shared" si="26"/>
        <v>Yes</v>
      </c>
      <c r="I557" s="12" t="s">
        <v>6040</v>
      </c>
    </row>
    <row r="558" spans="1:9" x14ac:dyDescent="0.4">
      <c r="A558" s="12" t="s">
        <v>1358</v>
      </c>
      <c r="B558" s="12" t="s">
        <v>1359</v>
      </c>
      <c r="C558" s="12" t="s">
        <v>5485</v>
      </c>
      <c r="D558" s="13">
        <v>21.61</v>
      </c>
      <c r="E558" s="20">
        <f t="shared" si="24"/>
        <v>78.39</v>
      </c>
      <c r="F558" s="14">
        <v>4.5999999999999996</v>
      </c>
      <c r="G558" s="15">
        <f t="shared" si="25"/>
        <v>4.6274872744099955</v>
      </c>
      <c r="H558" s="8" t="str">
        <f t="shared" si="26"/>
        <v>Yes</v>
      </c>
      <c r="I558" s="12" t="s">
        <v>6041</v>
      </c>
    </row>
    <row r="559" spans="1:9" x14ac:dyDescent="0.4">
      <c r="A559" s="12" t="s">
        <v>1360</v>
      </c>
      <c r="B559" s="12" t="s">
        <v>1361</v>
      </c>
      <c r="C559" s="12" t="s">
        <v>5485</v>
      </c>
      <c r="D559" s="13">
        <v>36.729999999999997</v>
      </c>
      <c r="E559" s="20">
        <f t="shared" si="24"/>
        <v>63.27</v>
      </c>
      <c r="F559" s="14">
        <v>2.7</v>
      </c>
      <c r="G559" s="15">
        <f t="shared" si="25"/>
        <v>2.7225701061802345</v>
      </c>
      <c r="H559" s="8" t="str">
        <f t="shared" si="26"/>
        <v>Yes</v>
      </c>
      <c r="I559" s="12" t="s">
        <v>6042</v>
      </c>
    </row>
    <row r="560" spans="1:9" x14ac:dyDescent="0.4">
      <c r="A560" s="12" t="s">
        <v>1362</v>
      </c>
      <c r="B560" s="12" t="s">
        <v>1363</v>
      </c>
      <c r="C560" s="12" t="s">
        <v>5485</v>
      </c>
      <c r="D560" s="13">
        <v>36.65</v>
      </c>
      <c r="E560" s="20">
        <f t="shared" si="24"/>
        <v>63.35</v>
      </c>
      <c r="F560" s="14">
        <v>2.7</v>
      </c>
      <c r="G560" s="15">
        <f t="shared" si="25"/>
        <v>2.7285129604365621</v>
      </c>
      <c r="H560" s="8" t="str">
        <f t="shared" si="26"/>
        <v>Yes</v>
      </c>
      <c r="I560" s="12" t="s">
        <v>6043</v>
      </c>
    </row>
    <row r="561" spans="1:9" x14ac:dyDescent="0.4">
      <c r="A561" s="12" t="s">
        <v>1366</v>
      </c>
      <c r="B561" s="12" t="s">
        <v>1367</v>
      </c>
      <c r="C561" s="12" t="s">
        <v>5485</v>
      </c>
      <c r="D561" s="13">
        <v>33.450000000000003</v>
      </c>
      <c r="E561" s="20">
        <f t="shared" si="24"/>
        <v>66.55</v>
      </c>
      <c r="F561" s="14">
        <v>3</v>
      </c>
      <c r="G561" s="15">
        <f t="shared" si="25"/>
        <v>2.9895366218236172</v>
      </c>
      <c r="H561" s="8" t="str">
        <f t="shared" si="26"/>
        <v>Yes</v>
      </c>
      <c r="I561" s="12" t="s">
        <v>6044</v>
      </c>
    </row>
    <row r="562" spans="1:9" x14ac:dyDescent="0.4">
      <c r="A562" s="12" t="s">
        <v>1370</v>
      </c>
      <c r="B562" s="12" t="s">
        <v>1371</v>
      </c>
      <c r="C562" s="12" t="s">
        <v>5485</v>
      </c>
      <c r="D562" s="13">
        <v>35.590000000000003</v>
      </c>
      <c r="E562" s="20">
        <f t="shared" si="24"/>
        <v>64.41</v>
      </c>
      <c r="F562" s="14">
        <v>2.8</v>
      </c>
      <c r="G562" s="15">
        <f t="shared" si="25"/>
        <v>2.8097780275358244</v>
      </c>
      <c r="H562" s="8" t="str">
        <f t="shared" si="26"/>
        <v>Yes</v>
      </c>
      <c r="I562" s="12" t="s">
        <v>6045</v>
      </c>
    </row>
    <row r="563" spans="1:9" x14ac:dyDescent="0.4">
      <c r="A563" s="12" t="s">
        <v>1372</v>
      </c>
      <c r="B563" s="12" t="s">
        <v>1373</v>
      </c>
      <c r="C563" s="12" t="s">
        <v>5485</v>
      </c>
      <c r="D563" s="13">
        <v>39.200000000000003</v>
      </c>
      <c r="E563" s="20">
        <f t="shared" si="24"/>
        <v>60.8</v>
      </c>
      <c r="F563" s="14">
        <v>2.6</v>
      </c>
      <c r="G563" s="15">
        <f t="shared" si="25"/>
        <v>2.5510204081632653</v>
      </c>
      <c r="H563" s="8" t="str">
        <f t="shared" si="26"/>
        <v>Yes</v>
      </c>
      <c r="I563" s="12" t="s">
        <v>6046</v>
      </c>
    </row>
    <row r="564" spans="1:9" x14ac:dyDescent="0.4">
      <c r="A564" s="12" t="s">
        <v>1374</v>
      </c>
      <c r="B564" s="12" t="s">
        <v>1375</v>
      </c>
      <c r="C564" s="12" t="s">
        <v>5485</v>
      </c>
      <c r="D564" s="13">
        <v>22.25</v>
      </c>
      <c r="E564" s="20">
        <f t="shared" si="24"/>
        <v>77.75</v>
      </c>
      <c r="F564" s="14">
        <v>4.5</v>
      </c>
      <c r="G564" s="15">
        <f t="shared" si="25"/>
        <v>4.4943820224719104</v>
      </c>
      <c r="H564" s="8" t="str">
        <f t="shared" si="26"/>
        <v>Yes</v>
      </c>
      <c r="I564" s="12" t="s">
        <v>6047</v>
      </c>
    </row>
    <row r="565" spans="1:9" x14ac:dyDescent="0.4">
      <c r="A565" s="12" t="s">
        <v>1376</v>
      </c>
      <c r="B565" s="12" t="s">
        <v>1377</v>
      </c>
      <c r="C565" s="12" t="s">
        <v>5485</v>
      </c>
      <c r="D565" s="13">
        <v>38.630000000000003</v>
      </c>
      <c r="E565" s="20">
        <f t="shared" si="24"/>
        <v>61.37</v>
      </c>
      <c r="F565" s="14">
        <v>2.6</v>
      </c>
      <c r="G565" s="15">
        <f t="shared" si="25"/>
        <v>2.5886616619207867</v>
      </c>
      <c r="H565" s="8" t="str">
        <f t="shared" si="26"/>
        <v>Yes</v>
      </c>
      <c r="I565" s="12" t="s">
        <v>6048</v>
      </c>
    </row>
    <row r="566" spans="1:9" x14ac:dyDescent="0.4">
      <c r="A566" s="12" t="s">
        <v>1378</v>
      </c>
      <c r="B566" s="12" t="s">
        <v>1379</v>
      </c>
      <c r="C566" s="12" t="s">
        <v>5485</v>
      </c>
      <c r="D566" s="13">
        <v>36.33</v>
      </c>
      <c r="E566" s="20">
        <f t="shared" si="24"/>
        <v>63.67</v>
      </c>
      <c r="F566" s="14">
        <v>2.8</v>
      </c>
      <c r="G566" s="15">
        <f t="shared" si="25"/>
        <v>2.7525461051472613</v>
      </c>
      <c r="H566" s="8" t="str">
        <f t="shared" si="26"/>
        <v>Yes</v>
      </c>
      <c r="I566" s="12" t="s">
        <v>6049</v>
      </c>
    </row>
    <row r="567" spans="1:9" x14ac:dyDescent="0.4">
      <c r="A567" s="12" t="s">
        <v>1380</v>
      </c>
      <c r="B567" s="12" t="s">
        <v>1381</v>
      </c>
      <c r="C567" s="12" t="s">
        <v>5485</v>
      </c>
      <c r="D567" s="13">
        <v>25.72</v>
      </c>
      <c r="E567" s="20">
        <f t="shared" si="24"/>
        <v>74.28</v>
      </c>
      <c r="F567" s="14">
        <v>3.9</v>
      </c>
      <c r="G567" s="15">
        <f t="shared" si="25"/>
        <v>3.8880248833592539</v>
      </c>
      <c r="H567" s="8" t="str">
        <f t="shared" si="26"/>
        <v>Yes</v>
      </c>
      <c r="I567" s="12" t="s">
        <v>6050</v>
      </c>
    </row>
    <row r="568" spans="1:9" x14ac:dyDescent="0.4">
      <c r="A568" s="12" t="s">
        <v>1382</v>
      </c>
      <c r="B568" s="12" t="s">
        <v>1383</v>
      </c>
      <c r="C568" s="12" t="s">
        <v>5485</v>
      </c>
      <c r="D568" s="13">
        <v>20</v>
      </c>
      <c r="E568" s="20">
        <f t="shared" si="24"/>
        <v>80</v>
      </c>
      <c r="F568" s="14">
        <v>5</v>
      </c>
      <c r="G568" s="15">
        <f t="shared" si="25"/>
        <v>5</v>
      </c>
      <c r="H568" s="8" t="str">
        <f t="shared" si="26"/>
        <v>Yes</v>
      </c>
      <c r="I568" s="12" t="s">
        <v>6051</v>
      </c>
    </row>
    <row r="569" spans="1:9" x14ac:dyDescent="0.4">
      <c r="A569" s="16" t="s">
        <v>1384</v>
      </c>
      <c r="B569" s="16" t="s">
        <v>1385</v>
      </c>
      <c r="C569" s="16" t="s">
        <v>5485</v>
      </c>
      <c r="D569" s="17">
        <v>100</v>
      </c>
      <c r="E569" s="21">
        <f t="shared" si="24"/>
        <v>0</v>
      </c>
      <c r="F569" s="18">
        <v>1</v>
      </c>
      <c r="G569" s="19">
        <f t="shared" si="25"/>
        <v>1</v>
      </c>
      <c r="H569" s="9" t="str">
        <f t="shared" si="26"/>
        <v>No — 0% funding</v>
      </c>
      <c r="I569" s="16" t="s">
        <v>6052</v>
      </c>
    </row>
    <row r="570" spans="1:9" x14ac:dyDescent="0.4">
      <c r="A570" s="12" t="s">
        <v>1386</v>
      </c>
      <c r="B570" s="12" t="s">
        <v>1387</v>
      </c>
      <c r="C570" s="12" t="s">
        <v>5485</v>
      </c>
      <c r="D570" s="13">
        <v>30.08</v>
      </c>
      <c r="E570" s="20">
        <f t="shared" si="24"/>
        <v>69.92</v>
      </c>
      <c r="F570" s="14">
        <v>3.3</v>
      </c>
      <c r="G570" s="15">
        <f t="shared" si="25"/>
        <v>3.3244680851063833</v>
      </c>
      <c r="H570" s="8" t="str">
        <f t="shared" si="26"/>
        <v>Yes</v>
      </c>
      <c r="I570" s="12" t="s">
        <v>6053</v>
      </c>
    </row>
    <row r="571" spans="1:9" x14ac:dyDescent="0.4">
      <c r="A571" s="12" t="s">
        <v>1388</v>
      </c>
      <c r="B571" s="12" t="s">
        <v>1389</v>
      </c>
      <c r="C571" s="12" t="s">
        <v>5485</v>
      </c>
      <c r="D571" s="13">
        <v>42.87</v>
      </c>
      <c r="E571" s="20">
        <f t="shared" si="24"/>
        <v>57.13</v>
      </c>
      <c r="F571" s="14">
        <v>2.2999999999999998</v>
      </c>
      <c r="G571" s="15">
        <f t="shared" si="25"/>
        <v>2.3326335432703522</v>
      </c>
      <c r="H571" s="8" t="str">
        <f t="shared" si="26"/>
        <v>Yes</v>
      </c>
      <c r="I571" s="12" t="s">
        <v>6054</v>
      </c>
    </row>
    <row r="572" spans="1:9" x14ac:dyDescent="0.4">
      <c r="A572" s="12" t="s">
        <v>1390</v>
      </c>
      <c r="B572" s="12" t="s">
        <v>1391</v>
      </c>
      <c r="C572" s="12" t="s">
        <v>5485</v>
      </c>
      <c r="D572" s="13">
        <v>35.200000000000003</v>
      </c>
      <c r="E572" s="20">
        <f t="shared" si="24"/>
        <v>64.8</v>
      </c>
      <c r="F572" s="14">
        <v>2.8</v>
      </c>
      <c r="G572" s="15">
        <f t="shared" si="25"/>
        <v>2.8409090909090908</v>
      </c>
      <c r="H572" s="8" t="str">
        <f t="shared" si="26"/>
        <v>Yes</v>
      </c>
      <c r="I572" s="12" t="s">
        <v>6055</v>
      </c>
    </row>
    <row r="573" spans="1:9" x14ac:dyDescent="0.4">
      <c r="A573" s="12" t="s">
        <v>1392</v>
      </c>
      <c r="B573" s="12" t="s">
        <v>1393</v>
      </c>
      <c r="C573" s="12" t="s">
        <v>5485</v>
      </c>
      <c r="D573" s="13">
        <v>38.700000000000003</v>
      </c>
      <c r="E573" s="20">
        <f t="shared" si="24"/>
        <v>61.3</v>
      </c>
      <c r="F573" s="14">
        <v>2.6</v>
      </c>
      <c r="G573" s="15">
        <f t="shared" si="25"/>
        <v>2.5839793281653747</v>
      </c>
      <c r="H573" s="8" t="str">
        <f t="shared" si="26"/>
        <v>Yes</v>
      </c>
      <c r="I573" s="12" t="s">
        <v>6056</v>
      </c>
    </row>
    <row r="574" spans="1:9" x14ac:dyDescent="0.4">
      <c r="A574" s="12" t="s">
        <v>1396</v>
      </c>
      <c r="B574" s="12" t="s">
        <v>1397</v>
      </c>
      <c r="C574" s="12" t="s">
        <v>5485</v>
      </c>
      <c r="D574" s="13">
        <v>29</v>
      </c>
      <c r="E574" s="20">
        <f t="shared" si="24"/>
        <v>71</v>
      </c>
      <c r="F574" s="14">
        <v>3.4</v>
      </c>
      <c r="G574" s="15">
        <f t="shared" si="25"/>
        <v>3.4482758620689653</v>
      </c>
      <c r="H574" s="8" t="str">
        <f t="shared" si="26"/>
        <v>Yes</v>
      </c>
      <c r="I574" s="12" t="s">
        <v>6057</v>
      </c>
    </row>
    <row r="575" spans="1:9" x14ac:dyDescent="0.4">
      <c r="A575" s="12" t="s">
        <v>1398</v>
      </c>
      <c r="B575" s="12" t="s">
        <v>1399</v>
      </c>
      <c r="C575" s="12" t="s">
        <v>3547</v>
      </c>
      <c r="D575" s="13">
        <v>21.23</v>
      </c>
      <c r="E575" s="20">
        <f t="shared" si="24"/>
        <v>78.77</v>
      </c>
      <c r="F575" s="14">
        <v>4.7</v>
      </c>
      <c r="G575" s="15">
        <f t="shared" si="25"/>
        <v>4.7103155911446066</v>
      </c>
      <c r="H575" s="8" t="str">
        <f t="shared" si="26"/>
        <v>Yes</v>
      </c>
      <c r="I575" s="12" t="s">
        <v>6058</v>
      </c>
    </row>
    <row r="576" spans="1:9" x14ac:dyDescent="0.4">
      <c r="A576" s="12" t="s">
        <v>1400</v>
      </c>
      <c r="B576" s="12" t="s">
        <v>1401</v>
      </c>
      <c r="C576" s="12" t="s">
        <v>5485</v>
      </c>
      <c r="D576" s="13">
        <v>37.299999999999997</v>
      </c>
      <c r="E576" s="20">
        <f t="shared" si="24"/>
        <v>62.7</v>
      </c>
      <c r="F576" s="14">
        <v>2.7</v>
      </c>
      <c r="G576" s="15">
        <f t="shared" si="25"/>
        <v>2.6809651474530831</v>
      </c>
      <c r="H576" s="8" t="str">
        <f t="shared" si="26"/>
        <v>Yes</v>
      </c>
      <c r="I576" s="12" t="s">
        <v>6059</v>
      </c>
    </row>
    <row r="577" spans="1:9" x14ac:dyDescent="0.4">
      <c r="A577" s="12" t="s">
        <v>1402</v>
      </c>
      <c r="B577" s="12" t="s">
        <v>1403</v>
      </c>
      <c r="C577" s="12" t="s">
        <v>5485</v>
      </c>
      <c r="D577" s="13">
        <v>32.39</v>
      </c>
      <c r="E577" s="20">
        <f t="shared" si="24"/>
        <v>67.61</v>
      </c>
      <c r="F577" s="14">
        <v>3.1</v>
      </c>
      <c r="G577" s="15">
        <f t="shared" si="25"/>
        <v>3.0873726458783572</v>
      </c>
      <c r="H577" s="8" t="str">
        <f t="shared" si="26"/>
        <v>Yes</v>
      </c>
      <c r="I577" s="12" t="s">
        <v>6060</v>
      </c>
    </row>
    <row r="578" spans="1:9" x14ac:dyDescent="0.4">
      <c r="A578" s="12" t="s">
        <v>1404</v>
      </c>
      <c r="B578" s="12" t="s">
        <v>1405</v>
      </c>
      <c r="C578" s="12" t="s">
        <v>5485</v>
      </c>
      <c r="D578" s="13">
        <v>30.1</v>
      </c>
      <c r="E578" s="20">
        <f t="shared" si="24"/>
        <v>69.900000000000006</v>
      </c>
      <c r="F578" s="14">
        <v>3.3</v>
      </c>
      <c r="G578" s="15">
        <f t="shared" si="25"/>
        <v>3.3222591362126246</v>
      </c>
      <c r="H578" s="8" t="str">
        <f t="shared" si="26"/>
        <v>Yes</v>
      </c>
      <c r="I578" s="12" t="s">
        <v>6061</v>
      </c>
    </row>
    <row r="579" spans="1:9" x14ac:dyDescent="0.4">
      <c r="A579" s="12" t="s">
        <v>1410</v>
      </c>
      <c r="B579" s="12" t="s">
        <v>1411</v>
      </c>
      <c r="C579" s="12" t="s">
        <v>5485</v>
      </c>
      <c r="D579" s="13">
        <v>38.53</v>
      </c>
      <c r="E579" s="20">
        <f t="shared" si="24"/>
        <v>61.47</v>
      </c>
      <c r="F579" s="14">
        <v>2.6</v>
      </c>
      <c r="G579" s="15">
        <f t="shared" si="25"/>
        <v>2.595380223202699</v>
      </c>
      <c r="H579" s="8" t="str">
        <f t="shared" si="26"/>
        <v>Yes</v>
      </c>
      <c r="I579" s="12" t="s">
        <v>6062</v>
      </c>
    </row>
    <row r="580" spans="1:9" x14ac:dyDescent="0.4">
      <c r="A580" s="12" t="s">
        <v>1412</v>
      </c>
      <c r="B580" s="12" t="s">
        <v>1413</v>
      </c>
      <c r="C580" s="12" t="s">
        <v>5485</v>
      </c>
      <c r="D580" s="13">
        <v>33.4</v>
      </c>
      <c r="E580" s="20">
        <f t="shared" si="24"/>
        <v>66.599999999999994</v>
      </c>
      <c r="F580" s="14">
        <v>3</v>
      </c>
      <c r="G580" s="15">
        <f t="shared" si="25"/>
        <v>2.9940119760479043</v>
      </c>
      <c r="H580" s="8" t="str">
        <f t="shared" si="26"/>
        <v>Yes</v>
      </c>
      <c r="I580" s="12" t="s">
        <v>6063</v>
      </c>
    </row>
    <row r="581" spans="1:9" x14ac:dyDescent="0.4">
      <c r="A581" s="12" t="s">
        <v>1414</v>
      </c>
      <c r="B581" s="12" t="s">
        <v>1415</v>
      </c>
      <c r="C581" s="12" t="s">
        <v>5485</v>
      </c>
      <c r="D581" s="13">
        <v>55.07</v>
      </c>
      <c r="E581" s="20">
        <f t="shared" si="24"/>
        <v>44.93</v>
      </c>
      <c r="F581" s="14">
        <v>1.8</v>
      </c>
      <c r="G581" s="15">
        <f t="shared" si="25"/>
        <v>1.8158707100054476</v>
      </c>
      <c r="H581" s="8" t="str">
        <f t="shared" si="26"/>
        <v>Yes</v>
      </c>
      <c r="I581" s="12" t="s">
        <v>6064</v>
      </c>
    </row>
    <row r="582" spans="1:9" x14ac:dyDescent="0.4">
      <c r="A582" s="12" t="s">
        <v>1416</v>
      </c>
      <c r="B582" s="12" t="s">
        <v>1417</v>
      </c>
      <c r="C582" s="12" t="s">
        <v>5485</v>
      </c>
      <c r="D582" s="13">
        <v>32.92</v>
      </c>
      <c r="E582" s="20">
        <f t="shared" ref="E582:E645" si="27">100-D582</f>
        <v>67.08</v>
      </c>
      <c r="F582" s="14">
        <v>3</v>
      </c>
      <c r="G582" s="15">
        <f t="shared" ref="G582:G645" si="28">IFERROR(100/D582,"")</f>
        <v>3.0376670716889427</v>
      </c>
      <c r="H582" s="8" t="str">
        <f t="shared" ref="H582:H645" si="29">IF(E582&gt;0,"Yes","No — 0% funding")</f>
        <v>Yes</v>
      </c>
      <c r="I582" s="12" t="s">
        <v>6065</v>
      </c>
    </row>
    <row r="583" spans="1:9" x14ac:dyDescent="0.4">
      <c r="A583" s="16" t="s">
        <v>1418</v>
      </c>
      <c r="B583" s="16" t="s">
        <v>1419</v>
      </c>
      <c r="C583" s="16" t="s">
        <v>5485</v>
      </c>
      <c r="D583" s="17">
        <v>100</v>
      </c>
      <c r="E583" s="21">
        <f t="shared" si="27"/>
        <v>0</v>
      </c>
      <c r="F583" s="18">
        <v>1</v>
      </c>
      <c r="G583" s="19">
        <f t="shared" si="28"/>
        <v>1</v>
      </c>
      <c r="H583" s="9" t="str">
        <f t="shared" si="29"/>
        <v>No — 0% funding</v>
      </c>
      <c r="I583" s="16" t="s">
        <v>6066</v>
      </c>
    </row>
    <row r="584" spans="1:9" x14ac:dyDescent="0.4">
      <c r="A584" s="12" t="s">
        <v>1420</v>
      </c>
      <c r="B584" s="12" t="s">
        <v>1421</v>
      </c>
      <c r="C584" s="12" t="s">
        <v>5485</v>
      </c>
      <c r="D584" s="13">
        <v>21.86</v>
      </c>
      <c r="E584" s="20">
        <f t="shared" si="27"/>
        <v>78.14</v>
      </c>
      <c r="F584" s="14">
        <v>4.5999999999999996</v>
      </c>
      <c r="G584" s="15">
        <f t="shared" si="28"/>
        <v>4.574565416285453</v>
      </c>
      <c r="H584" s="8" t="str">
        <f t="shared" si="29"/>
        <v>Yes</v>
      </c>
      <c r="I584" s="12" t="s">
        <v>6067</v>
      </c>
    </row>
    <row r="585" spans="1:9" x14ac:dyDescent="0.4">
      <c r="A585" s="12" t="s">
        <v>1422</v>
      </c>
      <c r="B585" s="12" t="s">
        <v>1423</v>
      </c>
      <c r="C585" s="12" t="s">
        <v>5485</v>
      </c>
      <c r="D585" s="13">
        <v>34.99</v>
      </c>
      <c r="E585" s="20">
        <f t="shared" si="27"/>
        <v>65.009999999999991</v>
      </c>
      <c r="F585" s="14">
        <v>2.9</v>
      </c>
      <c r="G585" s="15">
        <f t="shared" si="28"/>
        <v>2.857959416976279</v>
      </c>
      <c r="H585" s="8" t="str">
        <f t="shared" si="29"/>
        <v>Yes</v>
      </c>
      <c r="I585" s="12" t="s">
        <v>6068</v>
      </c>
    </row>
    <row r="586" spans="1:9" x14ac:dyDescent="0.4">
      <c r="A586" s="12" t="s">
        <v>1424</v>
      </c>
      <c r="B586" s="12" t="s">
        <v>1425</v>
      </c>
      <c r="C586" s="12" t="s">
        <v>5485</v>
      </c>
      <c r="D586" s="13">
        <v>27.43</v>
      </c>
      <c r="E586" s="20">
        <f t="shared" si="27"/>
        <v>72.569999999999993</v>
      </c>
      <c r="F586" s="14">
        <v>3.6</v>
      </c>
      <c r="G586" s="15">
        <f t="shared" si="28"/>
        <v>3.6456434560699962</v>
      </c>
      <c r="H586" s="8" t="str">
        <f t="shared" si="29"/>
        <v>Yes</v>
      </c>
      <c r="I586" s="12" t="s">
        <v>6069</v>
      </c>
    </row>
    <row r="587" spans="1:9" x14ac:dyDescent="0.4">
      <c r="A587" s="12" t="s">
        <v>1426</v>
      </c>
      <c r="B587" s="12" t="s">
        <v>1427</v>
      </c>
      <c r="C587" s="12" t="s">
        <v>3547</v>
      </c>
      <c r="D587" s="13">
        <v>26.5</v>
      </c>
      <c r="E587" s="20">
        <f t="shared" si="27"/>
        <v>73.5</v>
      </c>
      <c r="F587" s="14">
        <v>3.8</v>
      </c>
      <c r="G587" s="15">
        <f t="shared" si="28"/>
        <v>3.7735849056603774</v>
      </c>
      <c r="H587" s="8" t="str">
        <f t="shared" si="29"/>
        <v>Yes</v>
      </c>
      <c r="I587" s="12" t="s">
        <v>6070</v>
      </c>
    </row>
    <row r="588" spans="1:9" x14ac:dyDescent="0.4">
      <c r="A588" s="12" t="s">
        <v>1428</v>
      </c>
      <c r="B588" s="12" t="s">
        <v>1429</v>
      </c>
      <c r="C588" s="12" t="s">
        <v>5485</v>
      </c>
      <c r="D588" s="13">
        <v>20</v>
      </c>
      <c r="E588" s="20">
        <f t="shared" si="27"/>
        <v>80</v>
      </c>
      <c r="F588" s="14">
        <v>5</v>
      </c>
      <c r="G588" s="15">
        <f t="shared" si="28"/>
        <v>5</v>
      </c>
      <c r="H588" s="8" t="str">
        <f t="shared" si="29"/>
        <v>Yes</v>
      </c>
      <c r="I588" s="12" t="s">
        <v>6071</v>
      </c>
    </row>
    <row r="589" spans="1:9" x14ac:dyDescent="0.4">
      <c r="A589" s="12" t="s">
        <v>1430</v>
      </c>
      <c r="B589" s="12" t="s">
        <v>1431</v>
      </c>
      <c r="C589" s="12" t="s">
        <v>5485</v>
      </c>
      <c r="D589" s="13">
        <v>24.5</v>
      </c>
      <c r="E589" s="20">
        <f t="shared" si="27"/>
        <v>75.5</v>
      </c>
      <c r="F589" s="14">
        <v>4.0999999999999996</v>
      </c>
      <c r="G589" s="15">
        <f t="shared" si="28"/>
        <v>4.0816326530612246</v>
      </c>
      <c r="H589" s="8" t="str">
        <f t="shared" si="29"/>
        <v>Yes</v>
      </c>
      <c r="I589" s="12" t="s">
        <v>6072</v>
      </c>
    </row>
    <row r="590" spans="1:9" x14ac:dyDescent="0.4">
      <c r="A590" s="12" t="s">
        <v>1432</v>
      </c>
      <c r="B590" s="12" t="s">
        <v>1433</v>
      </c>
      <c r="C590" s="12" t="s">
        <v>5485</v>
      </c>
      <c r="D590" s="13">
        <v>20.99</v>
      </c>
      <c r="E590" s="20">
        <f t="shared" si="27"/>
        <v>79.010000000000005</v>
      </c>
      <c r="F590" s="14">
        <v>4.8</v>
      </c>
      <c r="G590" s="15">
        <f t="shared" si="28"/>
        <v>4.7641734159123397</v>
      </c>
      <c r="H590" s="8" t="str">
        <f t="shared" si="29"/>
        <v>Yes</v>
      </c>
      <c r="I590" s="12" t="s">
        <v>6073</v>
      </c>
    </row>
    <row r="591" spans="1:9" x14ac:dyDescent="0.4">
      <c r="A591" s="12" t="s">
        <v>1434</v>
      </c>
      <c r="B591" s="12" t="s">
        <v>1435</v>
      </c>
      <c r="C591" s="12" t="s">
        <v>5485</v>
      </c>
      <c r="D591" s="13">
        <v>41.05</v>
      </c>
      <c r="E591" s="20">
        <f t="shared" si="27"/>
        <v>58.95</v>
      </c>
      <c r="F591" s="14">
        <v>2.4</v>
      </c>
      <c r="G591" s="15">
        <f t="shared" si="28"/>
        <v>2.4360535931790501</v>
      </c>
      <c r="H591" s="8" t="str">
        <f t="shared" si="29"/>
        <v>Yes</v>
      </c>
      <c r="I591" s="12" t="s">
        <v>6074</v>
      </c>
    </row>
    <row r="592" spans="1:9" x14ac:dyDescent="0.4">
      <c r="A592" s="12" t="s">
        <v>1436</v>
      </c>
      <c r="B592" s="12" t="s">
        <v>1437</v>
      </c>
      <c r="C592" s="12" t="s">
        <v>5485</v>
      </c>
      <c r="D592" s="13">
        <v>27.7</v>
      </c>
      <c r="E592" s="20">
        <f t="shared" si="27"/>
        <v>72.3</v>
      </c>
      <c r="F592" s="14">
        <v>3.6</v>
      </c>
      <c r="G592" s="15">
        <f t="shared" si="28"/>
        <v>3.6101083032490977</v>
      </c>
      <c r="H592" s="8" t="str">
        <f t="shared" si="29"/>
        <v>Yes</v>
      </c>
      <c r="I592" s="12" t="s">
        <v>6075</v>
      </c>
    </row>
    <row r="593" spans="1:9" x14ac:dyDescent="0.4">
      <c r="A593" s="12" t="s">
        <v>1438</v>
      </c>
      <c r="B593" s="12" t="s">
        <v>1439</v>
      </c>
      <c r="C593" s="12" t="s">
        <v>5485</v>
      </c>
      <c r="D593" s="13">
        <v>37.15</v>
      </c>
      <c r="E593" s="20">
        <f t="shared" si="27"/>
        <v>62.85</v>
      </c>
      <c r="F593" s="14">
        <v>2.7</v>
      </c>
      <c r="G593" s="15">
        <f t="shared" si="28"/>
        <v>2.6917900403768509</v>
      </c>
      <c r="H593" s="8" t="str">
        <f t="shared" si="29"/>
        <v>Yes</v>
      </c>
      <c r="I593" s="12" t="s">
        <v>6076</v>
      </c>
    </row>
    <row r="594" spans="1:9" x14ac:dyDescent="0.4">
      <c r="A594" s="12" t="s">
        <v>1440</v>
      </c>
      <c r="B594" s="12" t="s">
        <v>1441</v>
      </c>
      <c r="C594" s="12" t="s">
        <v>5485</v>
      </c>
      <c r="D594" s="13">
        <v>30.66</v>
      </c>
      <c r="E594" s="20">
        <f t="shared" si="27"/>
        <v>69.34</v>
      </c>
      <c r="F594" s="14">
        <v>3.3</v>
      </c>
      <c r="G594" s="15">
        <f t="shared" si="28"/>
        <v>3.2615786040443573</v>
      </c>
      <c r="H594" s="8" t="str">
        <f t="shared" si="29"/>
        <v>Yes</v>
      </c>
      <c r="I594" s="12" t="s">
        <v>6077</v>
      </c>
    </row>
    <row r="595" spans="1:9" x14ac:dyDescent="0.4">
      <c r="A595" s="12" t="s">
        <v>1442</v>
      </c>
      <c r="B595" s="12" t="s">
        <v>1443</v>
      </c>
      <c r="C595" s="12" t="s">
        <v>5485</v>
      </c>
      <c r="D595" s="13">
        <v>23.41</v>
      </c>
      <c r="E595" s="20">
        <f t="shared" si="27"/>
        <v>76.59</v>
      </c>
      <c r="F595" s="14">
        <v>4.3</v>
      </c>
      <c r="G595" s="15">
        <f t="shared" si="28"/>
        <v>4.2716787697565142</v>
      </c>
      <c r="H595" s="8" t="str">
        <f t="shared" si="29"/>
        <v>Yes</v>
      </c>
      <c r="I595" s="12" t="s">
        <v>6078</v>
      </c>
    </row>
    <row r="596" spans="1:9" x14ac:dyDescent="0.4">
      <c r="A596" s="12" t="s">
        <v>1446</v>
      </c>
      <c r="B596" s="12" t="s">
        <v>1447</v>
      </c>
      <c r="C596" s="12" t="s">
        <v>5485</v>
      </c>
      <c r="D596" s="13">
        <v>26.6</v>
      </c>
      <c r="E596" s="20">
        <f t="shared" si="27"/>
        <v>73.400000000000006</v>
      </c>
      <c r="F596" s="14">
        <v>3.8</v>
      </c>
      <c r="G596" s="15">
        <f t="shared" si="28"/>
        <v>3.7593984962406015</v>
      </c>
      <c r="H596" s="8" t="str">
        <f t="shared" si="29"/>
        <v>Yes</v>
      </c>
      <c r="I596" s="12" t="s">
        <v>6079</v>
      </c>
    </row>
    <row r="597" spans="1:9" x14ac:dyDescent="0.4">
      <c r="A597" s="12" t="s">
        <v>1448</v>
      </c>
      <c r="B597" s="12" t="s">
        <v>1449</v>
      </c>
      <c r="C597" s="12" t="s">
        <v>5485</v>
      </c>
      <c r="D597" s="13">
        <v>37.520000000000003</v>
      </c>
      <c r="E597" s="20">
        <f t="shared" si="27"/>
        <v>62.48</v>
      </c>
      <c r="F597" s="14">
        <v>2.7</v>
      </c>
      <c r="G597" s="15">
        <f t="shared" si="28"/>
        <v>2.6652452025586353</v>
      </c>
      <c r="H597" s="8" t="str">
        <f t="shared" si="29"/>
        <v>Yes</v>
      </c>
      <c r="I597" s="12" t="s">
        <v>6080</v>
      </c>
    </row>
    <row r="598" spans="1:9" x14ac:dyDescent="0.4">
      <c r="A598" s="12" t="s">
        <v>1450</v>
      </c>
      <c r="B598" s="12" t="s">
        <v>1451</v>
      </c>
      <c r="C598" s="12" t="s">
        <v>5485</v>
      </c>
      <c r="D598" s="13">
        <v>41.43</v>
      </c>
      <c r="E598" s="20">
        <f t="shared" si="27"/>
        <v>58.57</v>
      </c>
      <c r="F598" s="14">
        <v>2.4</v>
      </c>
      <c r="G598" s="15">
        <f t="shared" si="28"/>
        <v>2.4137098720733769</v>
      </c>
      <c r="H598" s="8" t="str">
        <f t="shared" si="29"/>
        <v>Yes</v>
      </c>
      <c r="I598" s="12" t="s">
        <v>6081</v>
      </c>
    </row>
    <row r="599" spans="1:9" x14ac:dyDescent="0.4">
      <c r="A599" s="12" t="s">
        <v>1454</v>
      </c>
      <c r="B599" s="12" t="s">
        <v>1455</v>
      </c>
      <c r="C599" s="12" t="s">
        <v>5485</v>
      </c>
      <c r="D599" s="13">
        <v>37.42</v>
      </c>
      <c r="E599" s="20">
        <f t="shared" si="27"/>
        <v>62.58</v>
      </c>
      <c r="F599" s="14">
        <v>2.7</v>
      </c>
      <c r="G599" s="15">
        <f t="shared" si="28"/>
        <v>2.672367717797969</v>
      </c>
      <c r="H599" s="8" t="str">
        <f t="shared" si="29"/>
        <v>Yes</v>
      </c>
      <c r="I599" s="12" t="s">
        <v>6082</v>
      </c>
    </row>
    <row r="600" spans="1:9" x14ac:dyDescent="0.4">
      <c r="A600" s="12" t="s">
        <v>1458</v>
      </c>
      <c r="B600" s="12" t="s">
        <v>1459</v>
      </c>
      <c r="C600" s="12" t="s">
        <v>5485</v>
      </c>
      <c r="D600" s="13">
        <v>32.549999999999997</v>
      </c>
      <c r="E600" s="20">
        <f t="shared" si="27"/>
        <v>67.45</v>
      </c>
      <c r="F600" s="14">
        <v>3.1</v>
      </c>
      <c r="G600" s="15">
        <f t="shared" si="28"/>
        <v>3.0721966205837177</v>
      </c>
      <c r="H600" s="8" t="str">
        <f t="shared" si="29"/>
        <v>Yes</v>
      </c>
      <c r="I600" s="12" t="s">
        <v>6083</v>
      </c>
    </row>
    <row r="601" spans="1:9" x14ac:dyDescent="0.4">
      <c r="A601" s="12" t="s">
        <v>1460</v>
      </c>
      <c r="B601" s="12" t="s">
        <v>1461</v>
      </c>
      <c r="C601" s="12" t="s">
        <v>5485</v>
      </c>
      <c r="D601" s="13">
        <v>29.78</v>
      </c>
      <c r="E601" s="20">
        <f t="shared" si="27"/>
        <v>70.22</v>
      </c>
      <c r="F601" s="14">
        <v>3.4</v>
      </c>
      <c r="G601" s="15">
        <f t="shared" si="28"/>
        <v>3.3579583613163195</v>
      </c>
      <c r="H601" s="8" t="str">
        <f t="shared" si="29"/>
        <v>Yes</v>
      </c>
      <c r="I601" s="12" t="s">
        <v>6084</v>
      </c>
    </row>
    <row r="602" spans="1:9" x14ac:dyDescent="0.4">
      <c r="A602" s="12" t="s">
        <v>1464</v>
      </c>
      <c r="B602" s="12" t="s">
        <v>1465</v>
      </c>
      <c r="C602" s="12" t="s">
        <v>5485</v>
      </c>
      <c r="D602" s="13">
        <v>35.270000000000003</v>
      </c>
      <c r="E602" s="20">
        <f t="shared" si="27"/>
        <v>64.72999999999999</v>
      </c>
      <c r="F602" s="14">
        <v>2.8</v>
      </c>
      <c r="G602" s="15">
        <f t="shared" si="28"/>
        <v>2.8352707683583778</v>
      </c>
      <c r="H602" s="8" t="str">
        <f t="shared" si="29"/>
        <v>Yes</v>
      </c>
      <c r="I602" s="12" t="s">
        <v>6085</v>
      </c>
    </row>
    <row r="603" spans="1:9" x14ac:dyDescent="0.4">
      <c r="A603" s="12" t="s">
        <v>1466</v>
      </c>
      <c r="B603" s="12" t="s">
        <v>1467</v>
      </c>
      <c r="C603" s="12" t="s">
        <v>5485</v>
      </c>
      <c r="D603" s="13">
        <v>36.61</v>
      </c>
      <c r="E603" s="20">
        <f t="shared" si="27"/>
        <v>63.39</v>
      </c>
      <c r="F603" s="14">
        <v>2.7</v>
      </c>
      <c r="G603" s="15">
        <f t="shared" si="28"/>
        <v>2.7314941272876263</v>
      </c>
      <c r="H603" s="8" t="str">
        <f t="shared" si="29"/>
        <v>Yes</v>
      </c>
      <c r="I603" s="12" t="s">
        <v>6086</v>
      </c>
    </row>
    <row r="604" spans="1:9" x14ac:dyDescent="0.4">
      <c r="A604" s="16" t="s">
        <v>1468</v>
      </c>
      <c r="B604" s="16" t="s">
        <v>1469</v>
      </c>
      <c r="C604" s="16" t="s">
        <v>5485</v>
      </c>
      <c r="D604" s="17">
        <v>100</v>
      </c>
      <c r="E604" s="21">
        <f t="shared" si="27"/>
        <v>0</v>
      </c>
      <c r="F604" s="18">
        <v>1</v>
      </c>
      <c r="G604" s="19">
        <f t="shared" si="28"/>
        <v>1</v>
      </c>
      <c r="H604" s="9" t="str">
        <f t="shared" si="29"/>
        <v>No — 0% funding</v>
      </c>
      <c r="I604" s="16" t="s">
        <v>6087</v>
      </c>
    </row>
    <row r="605" spans="1:9" x14ac:dyDescent="0.4">
      <c r="A605" s="12" t="s">
        <v>1470</v>
      </c>
      <c r="B605" s="12" t="s">
        <v>1471</v>
      </c>
      <c r="C605" s="12" t="s">
        <v>5485</v>
      </c>
      <c r="D605" s="13">
        <v>31.62</v>
      </c>
      <c r="E605" s="20">
        <f t="shared" si="27"/>
        <v>68.38</v>
      </c>
      <c r="F605" s="14">
        <v>3.2</v>
      </c>
      <c r="G605" s="15">
        <f t="shared" si="28"/>
        <v>3.1625553447185326</v>
      </c>
      <c r="H605" s="8" t="str">
        <f t="shared" si="29"/>
        <v>Yes</v>
      </c>
      <c r="I605" s="12" t="s">
        <v>6088</v>
      </c>
    </row>
    <row r="606" spans="1:9" x14ac:dyDescent="0.4">
      <c r="A606" s="12" t="s">
        <v>1472</v>
      </c>
      <c r="B606" s="12" t="s">
        <v>1473</v>
      </c>
      <c r="C606" s="12" t="s">
        <v>5485</v>
      </c>
      <c r="D606" s="13">
        <v>34.06</v>
      </c>
      <c r="E606" s="20">
        <f t="shared" si="27"/>
        <v>65.94</v>
      </c>
      <c r="F606" s="14">
        <v>2.9</v>
      </c>
      <c r="G606" s="15">
        <f t="shared" si="28"/>
        <v>2.935995302407516</v>
      </c>
      <c r="H606" s="8" t="str">
        <f t="shared" si="29"/>
        <v>Yes</v>
      </c>
      <c r="I606" s="12" t="s">
        <v>6089</v>
      </c>
    </row>
    <row r="607" spans="1:9" x14ac:dyDescent="0.4">
      <c r="A607" s="12" t="s">
        <v>1474</v>
      </c>
      <c r="B607" s="12" t="s">
        <v>1475</v>
      </c>
      <c r="C607" s="12" t="s">
        <v>5485</v>
      </c>
      <c r="D607" s="13">
        <v>37.229999999999997</v>
      </c>
      <c r="E607" s="20">
        <f t="shared" si="27"/>
        <v>62.77</v>
      </c>
      <c r="F607" s="14">
        <v>2.7</v>
      </c>
      <c r="G607" s="15">
        <f t="shared" si="28"/>
        <v>2.6860059092130006</v>
      </c>
      <c r="H607" s="8" t="str">
        <f t="shared" si="29"/>
        <v>Yes</v>
      </c>
      <c r="I607" s="12" t="s">
        <v>6090</v>
      </c>
    </row>
    <row r="608" spans="1:9" x14ac:dyDescent="0.4">
      <c r="A608" s="12" t="s">
        <v>1478</v>
      </c>
      <c r="B608" s="12" t="s">
        <v>1479</v>
      </c>
      <c r="C608" s="12" t="s">
        <v>5485</v>
      </c>
      <c r="D608" s="13">
        <v>35</v>
      </c>
      <c r="E608" s="20">
        <f t="shared" si="27"/>
        <v>65</v>
      </c>
      <c r="F608" s="14">
        <v>2.9</v>
      </c>
      <c r="G608" s="15">
        <f t="shared" si="28"/>
        <v>2.8571428571428572</v>
      </c>
      <c r="H608" s="8" t="str">
        <f t="shared" si="29"/>
        <v>Yes</v>
      </c>
      <c r="I608" s="12" t="s">
        <v>6091</v>
      </c>
    </row>
    <row r="609" spans="1:9" x14ac:dyDescent="0.4">
      <c r="A609" s="12" t="s">
        <v>1480</v>
      </c>
      <c r="B609" s="12" t="s">
        <v>1481</v>
      </c>
      <c r="C609" s="12" t="s">
        <v>5485</v>
      </c>
      <c r="D609" s="13">
        <v>29.71</v>
      </c>
      <c r="E609" s="20">
        <f t="shared" si="27"/>
        <v>70.289999999999992</v>
      </c>
      <c r="F609" s="14">
        <v>3.4</v>
      </c>
      <c r="G609" s="15">
        <f t="shared" si="28"/>
        <v>3.3658700774150119</v>
      </c>
      <c r="H609" s="8" t="str">
        <f t="shared" si="29"/>
        <v>Yes</v>
      </c>
      <c r="I609" s="12" t="s">
        <v>6092</v>
      </c>
    </row>
    <row r="610" spans="1:9" x14ac:dyDescent="0.4">
      <c r="A610" s="12" t="s">
        <v>1482</v>
      </c>
      <c r="B610" s="12" t="s">
        <v>1483</v>
      </c>
      <c r="C610" s="12" t="s">
        <v>5485</v>
      </c>
      <c r="D610" s="13">
        <v>22.27</v>
      </c>
      <c r="E610" s="20">
        <f t="shared" si="27"/>
        <v>77.73</v>
      </c>
      <c r="F610" s="14">
        <v>4.5</v>
      </c>
      <c r="G610" s="15">
        <f t="shared" si="28"/>
        <v>4.4903457566232605</v>
      </c>
      <c r="H610" s="8" t="str">
        <f t="shared" si="29"/>
        <v>Yes</v>
      </c>
      <c r="I610" s="12" t="s">
        <v>6093</v>
      </c>
    </row>
    <row r="611" spans="1:9" x14ac:dyDescent="0.4">
      <c r="A611" s="12" t="s">
        <v>1484</v>
      </c>
      <c r="B611" s="12" t="s">
        <v>1485</v>
      </c>
      <c r="C611" s="12" t="s">
        <v>5485</v>
      </c>
      <c r="D611" s="13">
        <v>31.87</v>
      </c>
      <c r="E611" s="20">
        <f t="shared" si="27"/>
        <v>68.13</v>
      </c>
      <c r="F611" s="14">
        <v>3.1</v>
      </c>
      <c r="G611" s="15">
        <f t="shared" si="28"/>
        <v>3.1377470975839348</v>
      </c>
      <c r="H611" s="8" t="str">
        <f t="shared" si="29"/>
        <v>Yes</v>
      </c>
      <c r="I611" s="12" t="s">
        <v>6094</v>
      </c>
    </row>
    <row r="612" spans="1:9" x14ac:dyDescent="0.4">
      <c r="A612" s="12" t="s">
        <v>1486</v>
      </c>
      <c r="B612" s="12" t="s">
        <v>1487</v>
      </c>
      <c r="C612" s="12" t="s">
        <v>5485</v>
      </c>
      <c r="D612" s="13">
        <v>34.130000000000003</v>
      </c>
      <c r="E612" s="20">
        <f t="shared" si="27"/>
        <v>65.87</v>
      </c>
      <c r="F612" s="14">
        <v>2.9</v>
      </c>
      <c r="G612" s="15">
        <f t="shared" si="28"/>
        <v>2.9299736302373276</v>
      </c>
      <c r="H612" s="8" t="str">
        <f t="shared" si="29"/>
        <v>Yes</v>
      </c>
      <c r="I612" s="12" t="s">
        <v>6095</v>
      </c>
    </row>
    <row r="613" spans="1:9" x14ac:dyDescent="0.4">
      <c r="A613" s="12" t="s">
        <v>1488</v>
      </c>
      <c r="B613" s="12" t="s">
        <v>1489</v>
      </c>
      <c r="C613" s="12" t="s">
        <v>5485</v>
      </c>
      <c r="D613" s="13">
        <v>28.27</v>
      </c>
      <c r="E613" s="20">
        <f t="shared" si="27"/>
        <v>71.73</v>
      </c>
      <c r="F613" s="14">
        <v>3.5</v>
      </c>
      <c r="G613" s="15">
        <f t="shared" si="28"/>
        <v>3.5373187124159888</v>
      </c>
      <c r="H613" s="8" t="str">
        <f t="shared" si="29"/>
        <v>Yes</v>
      </c>
      <c r="I613" s="12" t="s">
        <v>6096</v>
      </c>
    </row>
    <row r="614" spans="1:9" x14ac:dyDescent="0.4">
      <c r="A614" s="12" t="s">
        <v>1490</v>
      </c>
      <c r="B614" s="12" t="s">
        <v>1491</v>
      </c>
      <c r="C614" s="12" t="s">
        <v>5485</v>
      </c>
      <c r="D614" s="13">
        <v>24.29</v>
      </c>
      <c r="E614" s="20">
        <f t="shared" si="27"/>
        <v>75.710000000000008</v>
      </c>
      <c r="F614" s="14">
        <v>4.0999999999999996</v>
      </c>
      <c r="G614" s="15">
        <f t="shared" si="28"/>
        <v>4.1169205434335119</v>
      </c>
      <c r="H614" s="8" t="str">
        <f t="shared" si="29"/>
        <v>Yes</v>
      </c>
      <c r="I614" s="12" t="s">
        <v>6097</v>
      </c>
    </row>
    <row r="615" spans="1:9" x14ac:dyDescent="0.4">
      <c r="A615" s="12" t="s">
        <v>1492</v>
      </c>
      <c r="B615" s="12" t="s">
        <v>1493</v>
      </c>
      <c r="C615" s="12" t="s">
        <v>5485</v>
      </c>
      <c r="D615" s="13">
        <v>37.229999999999997</v>
      </c>
      <c r="E615" s="20">
        <f t="shared" si="27"/>
        <v>62.77</v>
      </c>
      <c r="F615" s="14">
        <v>2.7</v>
      </c>
      <c r="G615" s="15">
        <f t="shared" si="28"/>
        <v>2.6860059092130006</v>
      </c>
      <c r="H615" s="8" t="str">
        <f t="shared" si="29"/>
        <v>Yes</v>
      </c>
      <c r="I615" s="12" t="s">
        <v>6098</v>
      </c>
    </row>
    <row r="616" spans="1:9" x14ac:dyDescent="0.4">
      <c r="A616" s="12" t="s">
        <v>1494</v>
      </c>
      <c r="B616" s="12" t="s">
        <v>1495</v>
      </c>
      <c r="C616" s="12" t="s">
        <v>5485</v>
      </c>
      <c r="D616" s="13">
        <v>44.69</v>
      </c>
      <c r="E616" s="20">
        <f t="shared" si="27"/>
        <v>55.31</v>
      </c>
      <c r="F616" s="14">
        <v>2.2000000000000002</v>
      </c>
      <c r="G616" s="15">
        <f t="shared" si="28"/>
        <v>2.2376370552696354</v>
      </c>
      <c r="H616" s="8" t="str">
        <f t="shared" si="29"/>
        <v>Yes</v>
      </c>
      <c r="I616" s="12" t="s">
        <v>6099</v>
      </c>
    </row>
    <row r="617" spans="1:9" x14ac:dyDescent="0.4">
      <c r="A617" s="12" t="s">
        <v>1496</v>
      </c>
      <c r="B617" s="12" t="s">
        <v>1497</v>
      </c>
      <c r="C617" s="12" t="s">
        <v>5485</v>
      </c>
      <c r="D617" s="13">
        <v>24.26</v>
      </c>
      <c r="E617" s="20">
        <f t="shared" si="27"/>
        <v>75.739999999999995</v>
      </c>
      <c r="F617" s="14">
        <v>4.0999999999999996</v>
      </c>
      <c r="G617" s="15">
        <f t="shared" si="28"/>
        <v>4.1220115416323164</v>
      </c>
      <c r="H617" s="8" t="str">
        <f t="shared" si="29"/>
        <v>Yes</v>
      </c>
      <c r="I617" s="12" t="s">
        <v>6100</v>
      </c>
    </row>
    <row r="618" spans="1:9" x14ac:dyDescent="0.4">
      <c r="A618" s="12" t="s">
        <v>1498</v>
      </c>
      <c r="B618" s="12" t="s">
        <v>1499</v>
      </c>
      <c r="C618" s="12" t="s">
        <v>5485</v>
      </c>
      <c r="D618" s="13">
        <v>31.11</v>
      </c>
      <c r="E618" s="20">
        <f t="shared" si="27"/>
        <v>68.89</v>
      </c>
      <c r="F618" s="14">
        <v>3.2</v>
      </c>
      <c r="G618" s="15">
        <f t="shared" si="28"/>
        <v>3.2144005143040824</v>
      </c>
      <c r="H618" s="8" t="str">
        <f t="shared" si="29"/>
        <v>Yes</v>
      </c>
      <c r="I618" s="12" t="s">
        <v>6101</v>
      </c>
    </row>
    <row r="619" spans="1:9" x14ac:dyDescent="0.4">
      <c r="A619" s="12" t="s">
        <v>1502</v>
      </c>
      <c r="B619" s="12" t="s">
        <v>1503</v>
      </c>
      <c r="C619" s="12" t="s">
        <v>5485</v>
      </c>
      <c r="D619" s="13">
        <v>34.299999999999997</v>
      </c>
      <c r="E619" s="20">
        <f t="shared" si="27"/>
        <v>65.7</v>
      </c>
      <c r="F619" s="14">
        <v>2.9</v>
      </c>
      <c r="G619" s="15">
        <f t="shared" si="28"/>
        <v>2.915451895043732</v>
      </c>
      <c r="H619" s="8" t="str">
        <f t="shared" si="29"/>
        <v>Yes</v>
      </c>
      <c r="I619" s="12" t="s">
        <v>6102</v>
      </c>
    </row>
    <row r="620" spans="1:9" x14ac:dyDescent="0.4">
      <c r="A620" s="12" t="s">
        <v>3599</v>
      </c>
      <c r="B620" s="12" t="s">
        <v>3600</v>
      </c>
      <c r="C620" s="12" t="s">
        <v>5485</v>
      </c>
      <c r="D620" s="13">
        <v>60.21</v>
      </c>
      <c r="E620" s="20">
        <f t="shared" si="27"/>
        <v>39.79</v>
      </c>
      <c r="F620" s="14">
        <v>1.7</v>
      </c>
      <c r="G620" s="15">
        <f t="shared" si="28"/>
        <v>1.6608536787908985</v>
      </c>
      <c r="H620" s="8" t="str">
        <f t="shared" si="29"/>
        <v>Yes</v>
      </c>
      <c r="I620" s="12" t="s">
        <v>6103</v>
      </c>
    </row>
    <row r="621" spans="1:9" x14ac:dyDescent="0.4">
      <c r="A621" s="12" t="s">
        <v>1504</v>
      </c>
      <c r="B621" s="12" t="s">
        <v>1505</v>
      </c>
      <c r="C621" s="12" t="s">
        <v>5485</v>
      </c>
      <c r="D621" s="13">
        <v>37.96</v>
      </c>
      <c r="E621" s="20">
        <f t="shared" si="27"/>
        <v>62.04</v>
      </c>
      <c r="F621" s="14">
        <v>2.6</v>
      </c>
      <c r="G621" s="15">
        <f t="shared" si="28"/>
        <v>2.6343519494204424</v>
      </c>
      <c r="H621" s="8" t="str">
        <f t="shared" si="29"/>
        <v>Yes</v>
      </c>
      <c r="I621" s="12" t="s">
        <v>6104</v>
      </c>
    </row>
    <row r="622" spans="1:9" x14ac:dyDescent="0.4">
      <c r="A622" s="12" t="s">
        <v>1510</v>
      </c>
      <c r="B622" s="12" t="s">
        <v>1511</v>
      </c>
      <c r="C622" s="12" t="s">
        <v>5485</v>
      </c>
      <c r="D622" s="13">
        <v>37.85</v>
      </c>
      <c r="E622" s="20">
        <f t="shared" si="27"/>
        <v>62.15</v>
      </c>
      <c r="F622" s="14">
        <v>2.6</v>
      </c>
      <c r="G622" s="15">
        <f t="shared" si="28"/>
        <v>2.6420079260237781</v>
      </c>
      <c r="H622" s="8" t="str">
        <f t="shared" si="29"/>
        <v>Yes</v>
      </c>
      <c r="I622" s="12" t="s">
        <v>6105</v>
      </c>
    </row>
    <row r="623" spans="1:9" x14ac:dyDescent="0.4">
      <c r="A623" s="16" t="s">
        <v>1512</v>
      </c>
      <c r="B623" s="16" t="s">
        <v>1513</v>
      </c>
      <c r="C623" s="16" t="s">
        <v>5485</v>
      </c>
      <c r="D623" s="17">
        <v>100</v>
      </c>
      <c r="E623" s="21">
        <f t="shared" si="27"/>
        <v>0</v>
      </c>
      <c r="F623" s="18">
        <v>1</v>
      </c>
      <c r="G623" s="19">
        <f t="shared" si="28"/>
        <v>1</v>
      </c>
      <c r="H623" s="9" t="str">
        <f t="shared" si="29"/>
        <v>No — 0% funding</v>
      </c>
      <c r="I623" s="16" t="s">
        <v>6106</v>
      </c>
    </row>
    <row r="624" spans="1:9" x14ac:dyDescent="0.4">
      <c r="A624" s="12" t="s">
        <v>1514</v>
      </c>
      <c r="B624" s="12" t="s">
        <v>1515</v>
      </c>
      <c r="C624" s="12" t="s">
        <v>5485</v>
      </c>
      <c r="D624" s="13">
        <v>35.47</v>
      </c>
      <c r="E624" s="20">
        <f t="shared" si="27"/>
        <v>64.53</v>
      </c>
      <c r="F624" s="14">
        <v>2.8</v>
      </c>
      <c r="G624" s="15">
        <f t="shared" si="28"/>
        <v>2.8192839018889204</v>
      </c>
      <c r="H624" s="8" t="str">
        <f t="shared" si="29"/>
        <v>Yes</v>
      </c>
      <c r="I624" s="12" t="s">
        <v>6107</v>
      </c>
    </row>
    <row r="625" spans="1:9" x14ac:dyDescent="0.4">
      <c r="A625" s="12" t="s">
        <v>1516</v>
      </c>
      <c r="B625" s="12" t="s">
        <v>1517</v>
      </c>
      <c r="C625" s="12" t="s">
        <v>5485</v>
      </c>
      <c r="D625" s="13">
        <v>40</v>
      </c>
      <c r="E625" s="20">
        <f t="shared" si="27"/>
        <v>60</v>
      </c>
      <c r="F625" s="14">
        <v>2.5</v>
      </c>
      <c r="G625" s="15">
        <f t="shared" si="28"/>
        <v>2.5</v>
      </c>
      <c r="H625" s="8" t="str">
        <f t="shared" si="29"/>
        <v>Yes</v>
      </c>
      <c r="I625" s="12" t="s">
        <v>6108</v>
      </c>
    </row>
    <row r="626" spans="1:9" x14ac:dyDescent="0.4">
      <c r="A626" s="12" t="s">
        <v>1518</v>
      </c>
      <c r="B626" s="12" t="s">
        <v>1519</v>
      </c>
      <c r="C626" s="12" t="s">
        <v>5485</v>
      </c>
      <c r="D626" s="13">
        <v>27.62</v>
      </c>
      <c r="E626" s="20">
        <f t="shared" si="27"/>
        <v>72.38</v>
      </c>
      <c r="F626" s="14">
        <v>3.6</v>
      </c>
      <c r="G626" s="15">
        <f t="shared" si="28"/>
        <v>3.620564808110065</v>
      </c>
      <c r="H626" s="8" t="str">
        <f t="shared" si="29"/>
        <v>Yes</v>
      </c>
      <c r="I626" s="12" t="s">
        <v>6109</v>
      </c>
    </row>
    <row r="627" spans="1:9" x14ac:dyDescent="0.4">
      <c r="A627" s="12" t="s">
        <v>1520</v>
      </c>
      <c r="B627" s="12" t="s">
        <v>1521</v>
      </c>
      <c r="C627" s="12" t="s">
        <v>5485</v>
      </c>
      <c r="D627" s="13">
        <v>22.04</v>
      </c>
      <c r="E627" s="20">
        <f t="shared" si="27"/>
        <v>77.960000000000008</v>
      </c>
      <c r="F627" s="14">
        <v>4.5</v>
      </c>
      <c r="G627" s="15">
        <f t="shared" si="28"/>
        <v>4.5372050816696916</v>
      </c>
      <c r="H627" s="8" t="str">
        <f t="shared" si="29"/>
        <v>Yes</v>
      </c>
      <c r="I627" s="12" t="s">
        <v>6110</v>
      </c>
    </row>
    <row r="628" spans="1:9" x14ac:dyDescent="0.4">
      <c r="A628" s="12" t="s">
        <v>1522</v>
      </c>
      <c r="B628" s="12" t="s">
        <v>1523</v>
      </c>
      <c r="C628" s="12" t="s">
        <v>5485</v>
      </c>
      <c r="D628" s="13">
        <v>45.61</v>
      </c>
      <c r="E628" s="20">
        <f t="shared" si="27"/>
        <v>54.39</v>
      </c>
      <c r="F628" s="14">
        <v>2.2000000000000002</v>
      </c>
      <c r="G628" s="15">
        <f t="shared" si="28"/>
        <v>2.1925016443762333</v>
      </c>
      <c r="H628" s="8" t="str">
        <f t="shared" si="29"/>
        <v>Yes</v>
      </c>
      <c r="I628" s="12" t="s">
        <v>6111</v>
      </c>
    </row>
    <row r="629" spans="1:9" x14ac:dyDescent="0.4">
      <c r="A629" s="12" t="s">
        <v>1524</v>
      </c>
      <c r="B629" s="12" t="s">
        <v>1525</v>
      </c>
      <c r="C629" s="12" t="s">
        <v>3547</v>
      </c>
      <c r="D629" s="13">
        <v>26.5</v>
      </c>
      <c r="E629" s="20">
        <f t="shared" si="27"/>
        <v>73.5</v>
      </c>
      <c r="F629" s="14">
        <v>3.8</v>
      </c>
      <c r="G629" s="15">
        <f t="shared" si="28"/>
        <v>3.7735849056603774</v>
      </c>
      <c r="H629" s="8" t="str">
        <f t="shared" si="29"/>
        <v>Yes</v>
      </c>
      <c r="I629" s="12" t="s">
        <v>6112</v>
      </c>
    </row>
    <row r="630" spans="1:9" x14ac:dyDescent="0.4">
      <c r="A630" s="12" t="s">
        <v>1526</v>
      </c>
      <c r="B630" s="12" t="s">
        <v>1527</v>
      </c>
      <c r="C630" s="12" t="s">
        <v>3547</v>
      </c>
      <c r="D630" s="13">
        <v>26.5</v>
      </c>
      <c r="E630" s="20">
        <f t="shared" si="27"/>
        <v>73.5</v>
      </c>
      <c r="F630" s="14">
        <v>3.8</v>
      </c>
      <c r="G630" s="15">
        <f t="shared" si="28"/>
        <v>3.7735849056603774</v>
      </c>
      <c r="H630" s="8" t="str">
        <f t="shared" si="29"/>
        <v>Yes</v>
      </c>
      <c r="I630" s="12" t="s">
        <v>6113</v>
      </c>
    </row>
    <row r="631" spans="1:9" x14ac:dyDescent="0.4">
      <c r="A631" s="12" t="s">
        <v>1528</v>
      </c>
      <c r="B631" s="12" t="s">
        <v>1529</v>
      </c>
      <c r="C631" s="12" t="s">
        <v>5485</v>
      </c>
      <c r="D631" s="13">
        <v>22.61</v>
      </c>
      <c r="E631" s="20">
        <f t="shared" si="27"/>
        <v>77.39</v>
      </c>
      <c r="F631" s="14">
        <v>4.4000000000000004</v>
      </c>
      <c r="G631" s="15">
        <f t="shared" si="28"/>
        <v>4.4228217602830604</v>
      </c>
      <c r="H631" s="8" t="str">
        <f t="shared" si="29"/>
        <v>Yes</v>
      </c>
      <c r="I631" s="12" t="s">
        <v>6114</v>
      </c>
    </row>
    <row r="632" spans="1:9" x14ac:dyDescent="0.4">
      <c r="A632" s="12" t="s">
        <v>1530</v>
      </c>
      <c r="B632" s="12" t="s">
        <v>1531</v>
      </c>
      <c r="C632" s="12" t="s">
        <v>5485</v>
      </c>
      <c r="D632" s="13">
        <v>30.69</v>
      </c>
      <c r="E632" s="20">
        <f t="shared" si="27"/>
        <v>69.31</v>
      </c>
      <c r="F632" s="14">
        <v>3.3</v>
      </c>
      <c r="G632" s="15">
        <f t="shared" si="28"/>
        <v>3.2583903551645488</v>
      </c>
      <c r="H632" s="8" t="str">
        <f t="shared" si="29"/>
        <v>Yes</v>
      </c>
      <c r="I632" s="12" t="s">
        <v>6115</v>
      </c>
    </row>
    <row r="633" spans="1:9" x14ac:dyDescent="0.4">
      <c r="A633" s="12" t="s">
        <v>1532</v>
      </c>
      <c r="B633" s="12" t="s">
        <v>1533</v>
      </c>
      <c r="C633" s="12" t="s">
        <v>5485</v>
      </c>
      <c r="D633" s="13">
        <v>32.32</v>
      </c>
      <c r="E633" s="20">
        <f t="shared" si="27"/>
        <v>67.680000000000007</v>
      </c>
      <c r="F633" s="14">
        <v>3.1</v>
      </c>
      <c r="G633" s="15">
        <f t="shared" si="28"/>
        <v>3.0940594059405941</v>
      </c>
      <c r="H633" s="8" t="str">
        <f t="shared" si="29"/>
        <v>Yes</v>
      </c>
      <c r="I633" s="12" t="s">
        <v>6116</v>
      </c>
    </row>
    <row r="634" spans="1:9" x14ac:dyDescent="0.4">
      <c r="A634" s="12" t="s">
        <v>1534</v>
      </c>
      <c r="B634" s="12" t="s">
        <v>1535</v>
      </c>
      <c r="C634" s="12" t="s">
        <v>5485</v>
      </c>
      <c r="D634" s="13">
        <v>33.24</v>
      </c>
      <c r="E634" s="20">
        <f t="shared" si="27"/>
        <v>66.759999999999991</v>
      </c>
      <c r="F634" s="14">
        <v>3</v>
      </c>
      <c r="G634" s="15">
        <f t="shared" si="28"/>
        <v>3.0084235860409145</v>
      </c>
      <c r="H634" s="8" t="str">
        <f t="shared" si="29"/>
        <v>Yes</v>
      </c>
      <c r="I634" s="12" t="s">
        <v>6117</v>
      </c>
    </row>
    <row r="635" spans="1:9" x14ac:dyDescent="0.4">
      <c r="A635" s="16" t="s">
        <v>1536</v>
      </c>
      <c r="B635" s="16" t="s">
        <v>1537</v>
      </c>
      <c r="C635" s="16" t="s">
        <v>5485</v>
      </c>
      <c r="D635" s="17">
        <v>100</v>
      </c>
      <c r="E635" s="21">
        <f t="shared" si="27"/>
        <v>0</v>
      </c>
      <c r="F635" s="18">
        <v>1</v>
      </c>
      <c r="G635" s="19">
        <f t="shared" si="28"/>
        <v>1</v>
      </c>
      <c r="H635" s="9" t="str">
        <f t="shared" si="29"/>
        <v>No — 0% funding</v>
      </c>
      <c r="I635" s="16" t="s">
        <v>6118</v>
      </c>
    </row>
    <row r="636" spans="1:9" x14ac:dyDescent="0.4">
      <c r="A636" s="12" t="s">
        <v>1540</v>
      </c>
      <c r="B636" s="12" t="s">
        <v>1541</v>
      </c>
      <c r="C636" s="12" t="s">
        <v>5485</v>
      </c>
      <c r="D636" s="13">
        <v>35.5</v>
      </c>
      <c r="E636" s="20">
        <f t="shared" si="27"/>
        <v>64.5</v>
      </c>
      <c r="F636" s="14">
        <v>2.8</v>
      </c>
      <c r="G636" s="15">
        <f t="shared" si="28"/>
        <v>2.816901408450704</v>
      </c>
      <c r="H636" s="8" t="str">
        <f t="shared" si="29"/>
        <v>Yes</v>
      </c>
      <c r="I636" s="12" t="s">
        <v>6119</v>
      </c>
    </row>
    <row r="637" spans="1:9" x14ac:dyDescent="0.4">
      <c r="A637" s="12" t="s">
        <v>1542</v>
      </c>
      <c r="B637" s="12" t="s">
        <v>1543</v>
      </c>
      <c r="C637" s="12" t="s">
        <v>5485</v>
      </c>
      <c r="D637" s="13">
        <v>34.85</v>
      </c>
      <c r="E637" s="20">
        <f t="shared" si="27"/>
        <v>65.150000000000006</v>
      </c>
      <c r="F637" s="14">
        <v>2.9</v>
      </c>
      <c r="G637" s="15">
        <f t="shared" si="28"/>
        <v>2.8694404591104732</v>
      </c>
      <c r="H637" s="8" t="str">
        <f t="shared" si="29"/>
        <v>Yes</v>
      </c>
      <c r="I637" s="12" t="s">
        <v>6120</v>
      </c>
    </row>
    <row r="638" spans="1:9" x14ac:dyDescent="0.4">
      <c r="A638" s="12" t="s">
        <v>1544</v>
      </c>
      <c r="B638" s="12" t="s">
        <v>1545</v>
      </c>
      <c r="C638" s="12" t="s">
        <v>3547</v>
      </c>
      <c r="D638" s="13">
        <v>26.5</v>
      </c>
      <c r="E638" s="20">
        <f t="shared" si="27"/>
        <v>73.5</v>
      </c>
      <c r="F638" s="14">
        <v>3.8</v>
      </c>
      <c r="G638" s="15">
        <f t="shared" si="28"/>
        <v>3.7735849056603774</v>
      </c>
      <c r="H638" s="8" t="str">
        <f t="shared" si="29"/>
        <v>Yes</v>
      </c>
      <c r="I638" s="12" t="s">
        <v>6121</v>
      </c>
    </row>
    <row r="639" spans="1:9" x14ac:dyDescent="0.4">
      <c r="A639" s="12" t="s">
        <v>1548</v>
      </c>
      <c r="B639" s="12" t="s">
        <v>1549</v>
      </c>
      <c r="C639" s="12" t="s">
        <v>5485</v>
      </c>
      <c r="D639" s="13">
        <v>30.62</v>
      </c>
      <c r="E639" s="20">
        <f t="shared" si="27"/>
        <v>69.38</v>
      </c>
      <c r="F639" s="14">
        <v>3.3</v>
      </c>
      <c r="G639" s="15">
        <f t="shared" si="28"/>
        <v>3.265839320705421</v>
      </c>
      <c r="H639" s="8" t="str">
        <f t="shared" si="29"/>
        <v>Yes</v>
      </c>
      <c r="I639" s="12" t="s">
        <v>6122</v>
      </c>
    </row>
    <row r="640" spans="1:9" x14ac:dyDescent="0.4">
      <c r="A640" s="12" t="s">
        <v>1550</v>
      </c>
      <c r="B640" s="12" t="s">
        <v>1551</v>
      </c>
      <c r="C640" s="12" t="s">
        <v>5485</v>
      </c>
      <c r="D640" s="13">
        <v>21.64</v>
      </c>
      <c r="E640" s="20">
        <f t="shared" si="27"/>
        <v>78.36</v>
      </c>
      <c r="F640" s="14">
        <v>4.5999999999999996</v>
      </c>
      <c r="G640" s="15">
        <f t="shared" si="28"/>
        <v>4.621072088724584</v>
      </c>
      <c r="H640" s="8" t="str">
        <f t="shared" si="29"/>
        <v>Yes</v>
      </c>
      <c r="I640" s="12" t="s">
        <v>6123</v>
      </c>
    </row>
    <row r="641" spans="1:9" x14ac:dyDescent="0.4">
      <c r="A641" s="16" t="s">
        <v>1552</v>
      </c>
      <c r="B641" s="16" t="s">
        <v>1553</v>
      </c>
      <c r="C641" s="16" t="s">
        <v>5485</v>
      </c>
      <c r="D641" s="17">
        <v>100</v>
      </c>
      <c r="E641" s="21">
        <f t="shared" si="27"/>
        <v>0</v>
      </c>
      <c r="F641" s="18">
        <v>1</v>
      </c>
      <c r="G641" s="19">
        <f t="shared" si="28"/>
        <v>1</v>
      </c>
      <c r="H641" s="9" t="str">
        <f t="shared" si="29"/>
        <v>No — 0% funding</v>
      </c>
      <c r="I641" s="16" t="s">
        <v>6124</v>
      </c>
    </row>
    <row r="642" spans="1:9" x14ac:dyDescent="0.4">
      <c r="A642" s="12" t="s">
        <v>1554</v>
      </c>
      <c r="B642" s="12" t="s">
        <v>1555</v>
      </c>
      <c r="C642" s="12" t="s">
        <v>5485</v>
      </c>
      <c r="D642" s="13">
        <v>34.479999999999997</v>
      </c>
      <c r="E642" s="20">
        <f t="shared" si="27"/>
        <v>65.52000000000001</v>
      </c>
      <c r="F642" s="14">
        <v>2.9</v>
      </c>
      <c r="G642" s="15">
        <f t="shared" si="28"/>
        <v>2.9002320185614852</v>
      </c>
      <c r="H642" s="8" t="str">
        <f t="shared" si="29"/>
        <v>Yes</v>
      </c>
      <c r="I642" s="12" t="s">
        <v>6125</v>
      </c>
    </row>
    <row r="643" spans="1:9" x14ac:dyDescent="0.4">
      <c r="A643" s="12" t="s">
        <v>1556</v>
      </c>
      <c r="B643" s="12" t="s">
        <v>1557</v>
      </c>
      <c r="C643" s="12" t="s">
        <v>5485</v>
      </c>
      <c r="D643" s="13">
        <v>29.38</v>
      </c>
      <c r="E643" s="20">
        <f t="shared" si="27"/>
        <v>70.62</v>
      </c>
      <c r="F643" s="14">
        <v>3.4</v>
      </c>
      <c r="G643" s="15">
        <f t="shared" si="28"/>
        <v>3.4036759700476518</v>
      </c>
      <c r="H643" s="8" t="str">
        <f t="shared" si="29"/>
        <v>Yes</v>
      </c>
      <c r="I643" s="12" t="s">
        <v>6126</v>
      </c>
    </row>
    <row r="644" spans="1:9" x14ac:dyDescent="0.4">
      <c r="A644" s="12" t="s">
        <v>1558</v>
      </c>
      <c r="B644" s="12" t="s">
        <v>1559</v>
      </c>
      <c r="C644" s="12" t="s">
        <v>5485</v>
      </c>
      <c r="D644" s="13">
        <v>33.69</v>
      </c>
      <c r="E644" s="20">
        <f t="shared" si="27"/>
        <v>66.31</v>
      </c>
      <c r="F644" s="14">
        <v>3</v>
      </c>
      <c r="G644" s="15">
        <f t="shared" si="28"/>
        <v>2.9682398337785694</v>
      </c>
      <c r="H644" s="8" t="str">
        <f t="shared" si="29"/>
        <v>Yes</v>
      </c>
      <c r="I644" s="12" t="s">
        <v>6127</v>
      </c>
    </row>
    <row r="645" spans="1:9" x14ac:dyDescent="0.4">
      <c r="A645" s="12" t="s">
        <v>1560</v>
      </c>
      <c r="B645" s="12" t="s">
        <v>1561</v>
      </c>
      <c r="C645" s="12" t="s">
        <v>5485</v>
      </c>
      <c r="D645" s="13">
        <v>30.3</v>
      </c>
      <c r="E645" s="20">
        <f t="shared" si="27"/>
        <v>69.7</v>
      </c>
      <c r="F645" s="14">
        <v>3.3</v>
      </c>
      <c r="G645" s="15">
        <f t="shared" si="28"/>
        <v>3.3003300330033003</v>
      </c>
      <c r="H645" s="8" t="str">
        <f t="shared" si="29"/>
        <v>Yes</v>
      </c>
      <c r="I645" s="12" t="s">
        <v>6128</v>
      </c>
    </row>
    <row r="646" spans="1:9" x14ac:dyDescent="0.4">
      <c r="A646" s="12" t="s">
        <v>1562</v>
      </c>
      <c r="B646" s="12" t="s">
        <v>1563</v>
      </c>
      <c r="C646" s="12" t="s">
        <v>5485</v>
      </c>
      <c r="D646" s="13">
        <v>36.04</v>
      </c>
      <c r="E646" s="20">
        <f t="shared" ref="E646:E709" si="30">100-D646</f>
        <v>63.96</v>
      </c>
      <c r="F646" s="14">
        <v>2.8</v>
      </c>
      <c r="G646" s="15">
        <f t="shared" ref="G646:G709" si="31">IFERROR(100/D646,"")</f>
        <v>2.7746947835738069</v>
      </c>
      <c r="H646" s="8" t="str">
        <f t="shared" ref="H646:H709" si="32">IF(E646&gt;0,"Yes","No — 0% funding")</f>
        <v>Yes</v>
      </c>
      <c r="I646" s="12" t="s">
        <v>6129</v>
      </c>
    </row>
    <row r="647" spans="1:9" x14ac:dyDescent="0.4">
      <c r="A647" s="12" t="s">
        <v>1564</v>
      </c>
      <c r="B647" s="12" t="s">
        <v>1565</v>
      </c>
      <c r="C647" s="12" t="s">
        <v>5485</v>
      </c>
      <c r="D647" s="13">
        <v>27.24</v>
      </c>
      <c r="E647" s="20">
        <f t="shared" si="30"/>
        <v>72.760000000000005</v>
      </c>
      <c r="F647" s="14">
        <v>3.7</v>
      </c>
      <c r="G647" s="15">
        <f t="shared" si="31"/>
        <v>3.6710719530102791</v>
      </c>
      <c r="H647" s="8" t="str">
        <f t="shared" si="32"/>
        <v>Yes</v>
      </c>
      <c r="I647" s="12" t="s">
        <v>6130</v>
      </c>
    </row>
    <row r="648" spans="1:9" x14ac:dyDescent="0.4">
      <c r="A648" s="12" t="s">
        <v>1566</v>
      </c>
      <c r="B648" s="12" t="s">
        <v>1567</v>
      </c>
      <c r="C648" s="12" t="s">
        <v>5485</v>
      </c>
      <c r="D648" s="13">
        <v>25.22</v>
      </c>
      <c r="E648" s="20">
        <f t="shared" si="30"/>
        <v>74.78</v>
      </c>
      <c r="F648" s="14">
        <v>4</v>
      </c>
      <c r="G648" s="15">
        <f t="shared" si="31"/>
        <v>3.9651070578905632</v>
      </c>
      <c r="H648" s="8" t="str">
        <f t="shared" si="32"/>
        <v>Yes</v>
      </c>
      <c r="I648" s="12" t="s">
        <v>6131</v>
      </c>
    </row>
    <row r="649" spans="1:9" x14ac:dyDescent="0.4">
      <c r="A649" s="12" t="s">
        <v>1568</v>
      </c>
      <c r="B649" s="12" t="s">
        <v>1569</v>
      </c>
      <c r="C649" s="12" t="s">
        <v>5485</v>
      </c>
      <c r="D649" s="13">
        <v>24.12</v>
      </c>
      <c r="E649" s="20">
        <f t="shared" si="30"/>
        <v>75.88</v>
      </c>
      <c r="F649" s="14">
        <v>4.0999999999999996</v>
      </c>
      <c r="G649" s="15">
        <f t="shared" si="31"/>
        <v>4.1459369817578775</v>
      </c>
      <c r="H649" s="8" t="str">
        <f t="shared" si="32"/>
        <v>Yes</v>
      </c>
      <c r="I649" s="12" t="s">
        <v>6132</v>
      </c>
    </row>
    <row r="650" spans="1:9" x14ac:dyDescent="0.4">
      <c r="A650" s="16" t="s">
        <v>1570</v>
      </c>
      <c r="B650" s="16" t="s">
        <v>1571</v>
      </c>
      <c r="C650" s="16" t="s">
        <v>5485</v>
      </c>
      <c r="D650" s="17">
        <v>100</v>
      </c>
      <c r="E650" s="21">
        <f t="shared" si="30"/>
        <v>0</v>
      </c>
      <c r="F650" s="18">
        <v>1</v>
      </c>
      <c r="G650" s="19">
        <f t="shared" si="31"/>
        <v>1</v>
      </c>
      <c r="H650" s="9" t="str">
        <f t="shared" si="32"/>
        <v>No — 0% funding</v>
      </c>
      <c r="I650" s="16" t="s">
        <v>6133</v>
      </c>
    </row>
    <row r="651" spans="1:9" x14ac:dyDescent="0.4">
      <c r="A651" s="12" t="s">
        <v>1572</v>
      </c>
      <c r="B651" s="12" t="s">
        <v>1573</v>
      </c>
      <c r="C651" s="12" t="s">
        <v>5485</v>
      </c>
      <c r="D651" s="13">
        <v>34.270000000000003</v>
      </c>
      <c r="E651" s="20">
        <f t="shared" si="30"/>
        <v>65.72999999999999</v>
      </c>
      <c r="F651" s="14">
        <v>2.9</v>
      </c>
      <c r="G651" s="15">
        <f t="shared" si="31"/>
        <v>2.9180040852057192</v>
      </c>
      <c r="H651" s="8" t="str">
        <f t="shared" si="32"/>
        <v>Yes</v>
      </c>
      <c r="I651" s="12" t="s">
        <v>6134</v>
      </c>
    </row>
    <row r="652" spans="1:9" x14ac:dyDescent="0.4">
      <c r="A652" s="12" t="s">
        <v>1574</v>
      </c>
      <c r="B652" s="12" t="s">
        <v>1575</v>
      </c>
      <c r="C652" s="12" t="s">
        <v>3547</v>
      </c>
      <c r="D652" s="13">
        <v>27.48</v>
      </c>
      <c r="E652" s="20">
        <f t="shared" si="30"/>
        <v>72.52</v>
      </c>
      <c r="F652" s="14">
        <v>3.6</v>
      </c>
      <c r="G652" s="15">
        <f t="shared" si="31"/>
        <v>3.6390101892285296</v>
      </c>
      <c r="H652" s="8" t="str">
        <f t="shared" si="32"/>
        <v>Yes</v>
      </c>
      <c r="I652" s="12" t="s">
        <v>6135</v>
      </c>
    </row>
    <row r="653" spans="1:9" x14ac:dyDescent="0.4">
      <c r="A653" s="12" t="s">
        <v>1576</v>
      </c>
      <c r="B653" s="12" t="s">
        <v>1577</v>
      </c>
      <c r="C653" s="12" t="s">
        <v>3547</v>
      </c>
      <c r="D653" s="13">
        <v>27.62</v>
      </c>
      <c r="E653" s="20">
        <f t="shared" si="30"/>
        <v>72.38</v>
      </c>
      <c r="F653" s="14">
        <v>3.6</v>
      </c>
      <c r="G653" s="15">
        <f t="shared" si="31"/>
        <v>3.620564808110065</v>
      </c>
      <c r="H653" s="8" t="str">
        <f t="shared" si="32"/>
        <v>Yes</v>
      </c>
      <c r="I653" s="12" t="s">
        <v>6136</v>
      </c>
    </row>
    <row r="654" spans="1:9" x14ac:dyDescent="0.4">
      <c r="A654" s="12" t="s">
        <v>1578</v>
      </c>
      <c r="B654" s="12" t="s">
        <v>1579</v>
      </c>
      <c r="C654" s="12" t="s">
        <v>3547</v>
      </c>
      <c r="D654" s="13">
        <v>27.66</v>
      </c>
      <c r="E654" s="20">
        <f t="shared" si="30"/>
        <v>72.34</v>
      </c>
      <c r="F654" s="14">
        <v>3.6</v>
      </c>
      <c r="G654" s="15">
        <f t="shared" si="31"/>
        <v>3.6153289949385394</v>
      </c>
      <c r="H654" s="8" t="str">
        <f t="shared" si="32"/>
        <v>Yes</v>
      </c>
      <c r="I654" s="12" t="s">
        <v>6137</v>
      </c>
    </row>
    <row r="655" spans="1:9" x14ac:dyDescent="0.4">
      <c r="A655" s="12" t="s">
        <v>1580</v>
      </c>
      <c r="B655" s="12" t="s">
        <v>1581</v>
      </c>
      <c r="C655" s="12" t="s">
        <v>3547</v>
      </c>
      <c r="D655" s="13">
        <v>27.36</v>
      </c>
      <c r="E655" s="20">
        <f t="shared" si="30"/>
        <v>72.64</v>
      </c>
      <c r="F655" s="14">
        <v>3.7</v>
      </c>
      <c r="G655" s="15">
        <f t="shared" si="31"/>
        <v>3.6549707602339181</v>
      </c>
      <c r="H655" s="8" t="str">
        <f t="shared" si="32"/>
        <v>Yes</v>
      </c>
      <c r="I655" s="12" t="s">
        <v>6138</v>
      </c>
    </row>
    <row r="656" spans="1:9" x14ac:dyDescent="0.4">
      <c r="A656" s="12" t="s">
        <v>1582</v>
      </c>
      <c r="B656" s="12" t="s">
        <v>1583</v>
      </c>
      <c r="C656" s="12" t="s">
        <v>5485</v>
      </c>
      <c r="D656" s="13">
        <v>20</v>
      </c>
      <c r="E656" s="20">
        <f t="shared" si="30"/>
        <v>80</v>
      </c>
      <c r="F656" s="14">
        <v>5</v>
      </c>
      <c r="G656" s="15">
        <f t="shared" si="31"/>
        <v>5</v>
      </c>
      <c r="H656" s="8" t="str">
        <f t="shared" si="32"/>
        <v>Yes</v>
      </c>
      <c r="I656" s="12" t="s">
        <v>6139</v>
      </c>
    </row>
    <row r="657" spans="1:9" x14ac:dyDescent="0.4">
      <c r="A657" s="12" t="s">
        <v>1584</v>
      </c>
      <c r="B657" s="12" t="s">
        <v>1585</v>
      </c>
      <c r="C657" s="12" t="s">
        <v>5485</v>
      </c>
      <c r="D657" s="13">
        <v>29.73</v>
      </c>
      <c r="E657" s="20">
        <f t="shared" si="30"/>
        <v>70.27</v>
      </c>
      <c r="F657" s="14">
        <v>3.4</v>
      </c>
      <c r="G657" s="15">
        <f t="shared" si="31"/>
        <v>3.3636057854019508</v>
      </c>
      <c r="H657" s="8" t="str">
        <f t="shared" si="32"/>
        <v>Yes</v>
      </c>
      <c r="I657" s="12" t="s">
        <v>6140</v>
      </c>
    </row>
    <row r="658" spans="1:9" x14ac:dyDescent="0.4">
      <c r="A658" s="12" t="s">
        <v>1586</v>
      </c>
      <c r="B658" s="12" t="s">
        <v>1587</v>
      </c>
      <c r="C658" s="12" t="s">
        <v>5485</v>
      </c>
      <c r="D658" s="13">
        <v>41.9</v>
      </c>
      <c r="E658" s="20">
        <f t="shared" si="30"/>
        <v>58.1</v>
      </c>
      <c r="F658" s="14">
        <v>2.4</v>
      </c>
      <c r="G658" s="15">
        <f t="shared" si="31"/>
        <v>2.3866348448687353</v>
      </c>
      <c r="H658" s="8" t="str">
        <f t="shared" si="32"/>
        <v>Yes</v>
      </c>
      <c r="I658" s="12" t="s">
        <v>6141</v>
      </c>
    </row>
    <row r="659" spans="1:9" x14ac:dyDescent="0.4">
      <c r="A659" s="12" t="s">
        <v>1588</v>
      </c>
      <c r="B659" s="12" t="s">
        <v>1589</v>
      </c>
      <c r="C659" s="12" t="s">
        <v>3547</v>
      </c>
      <c r="D659" s="13">
        <v>27.47</v>
      </c>
      <c r="E659" s="20">
        <f t="shared" si="30"/>
        <v>72.53</v>
      </c>
      <c r="F659" s="14">
        <v>3.6</v>
      </c>
      <c r="G659" s="15">
        <f t="shared" si="31"/>
        <v>3.6403349108117951</v>
      </c>
      <c r="H659" s="8" t="str">
        <f t="shared" si="32"/>
        <v>Yes</v>
      </c>
      <c r="I659" s="12" t="s">
        <v>6142</v>
      </c>
    </row>
    <row r="660" spans="1:9" x14ac:dyDescent="0.4">
      <c r="A660" s="12" t="s">
        <v>1590</v>
      </c>
      <c r="B660" s="12" t="s">
        <v>1591</v>
      </c>
      <c r="C660" s="12" t="s">
        <v>5485</v>
      </c>
      <c r="D660" s="13">
        <v>36.46</v>
      </c>
      <c r="E660" s="20">
        <f t="shared" si="30"/>
        <v>63.54</v>
      </c>
      <c r="F660" s="14">
        <v>2.7</v>
      </c>
      <c r="G660" s="15">
        <f t="shared" si="31"/>
        <v>2.7427317608337902</v>
      </c>
      <c r="H660" s="8" t="str">
        <f t="shared" si="32"/>
        <v>Yes</v>
      </c>
      <c r="I660" s="12" t="s">
        <v>6143</v>
      </c>
    </row>
    <row r="661" spans="1:9" x14ac:dyDescent="0.4">
      <c r="A661" s="12" t="s">
        <v>1592</v>
      </c>
      <c r="B661" s="12" t="s">
        <v>1593</v>
      </c>
      <c r="C661" s="12" t="s">
        <v>3547</v>
      </c>
      <c r="D661" s="13">
        <v>27.34</v>
      </c>
      <c r="E661" s="20">
        <f t="shared" si="30"/>
        <v>72.66</v>
      </c>
      <c r="F661" s="14">
        <v>3.7</v>
      </c>
      <c r="G661" s="15">
        <f t="shared" si="31"/>
        <v>3.6576444769568397</v>
      </c>
      <c r="H661" s="8" t="str">
        <f t="shared" si="32"/>
        <v>Yes</v>
      </c>
      <c r="I661" s="12" t="s">
        <v>6144</v>
      </c>
    </row>
    <row r="662" spans="1:9" x14ac:dyDescent="0.4">
      <c r="A662" s="12" t="s">
        <v>1594</v>
      </c>
      <c r="B662" s="12" t="s">
        <v>1595</v>
      </c>
      <c r="C662" s="12" t="s">
        <v>5485</v>
      </c>
      <c r="D662" s="13">
        <v>31.73</v>
      </c>
      <c r="E662" s="20">
        <f t="shared" si="30"/>
        <v>68.27</v>
      </c>
      <c r="F662" s="14">
        <v>3.2</v>
      </c>
      <c r="G662" s="15">
        <f t="shared" si="31"/>
        <v>3.1515915537346357</v>
      </c>
      <c r="H662" s="8" t="str">
        <f t="shared" si="32"/>
        <v>Yes</v>
      </c>
      <c r="I662" s="12" t="s">
        <v>6145</v>
      </c>
    </row>
    <row r="663" spans="1:9" x14ac:dyDescent="0.4">
      <c r="A663" s="12" t="s">
        <v>1596</v>
      </c>
      <c r="B663" s="12" t="s">
        <v>1597</v>
      </c>
      <c r="C663" s="12" t="s">
        <v>3547</v>
      </c>
      <c r="D663" s="13">
        <v>30.8</v>
      </c>
      <c r="E663" s="20">
        <f t="shared" si="30"/>
        <v>69.2</v>
      </c>
      <c r="F663" s="14">
        <v>3.2</v>
      </c>
      <c r="G663" s="15">
        <f t="shared" si="31"/>
        <v>3.2467532467532467</v>
      </c>
      <c r="H663" s="8" t="str">
        <f t="shared" si="32"/>
        <v>Yes</v>
      </c>
      <c r="I663" s="12" t="s">
        <v>6146</v>
      </c>
    </row>
    <row r="664" spans="1:9" x14ac:dyDescent="0.4">
      <c r="A664" s="12" t="s">
        <v>1598</v>
      </c>
      <c r="B664" s="12" t="s">
        <v>1599</v>
      </c>
      <c r="C664" s="12" t="s">
        <v>5485</v>
      </c>
      <c r="D664" s="13">
        <v>41.87</v>
      </c>
      <c r="E664" s="20">
        <f t="shared" si="30"/>
        <v>58.13</v>
      </c>
      <c r="F664" s="14">
        <v>2.4</v>
      </c>
      <c r="G664" s="15">
        <f t="shared" si="31"/>
        <v>2.3883448770002391</v>
      </c>
      <c r="H664" s="8" t="str">
        <f t="shared" si="32"/>
        <v>Yes</v>
      </c>
      <c r="I664" s="12" t="s">
        <v>6147</v>
      </c>
    </row>
    <row r="665" spans="1:9" x14ac:dyDescent="0.4">
      <c r="A665" s="12" t="s">
        <v>3726</v>
      </c>
      <c r="B665" s="12" t="s">
        <v>3727</v>
      </c>
      <c r="C665" s="12" t="s">
        <v>5485</v>
      </c>
      <c r="D665" s="13">
        <v>44.22</v>
      </c>
      <c r="E665" s="20">
        <f t="shared" si="30"/>
        <v>55.78</v>
      </c>
      <c r="F665" s="14">
        <v>2.2999999999999998</v>
      </c>
      <c r="G665" s="15">
        <f t="shared" si="31"/>
        <v>2.261420171867933</v>
      </c>
      <c r="H665" s="8" t="str">
        <f t="shared" si="32"/>
        <v>Yes</v>
      </c>
      <c r="I665" s="12" t="s">
        <v>6148</v>
      </c>
    </row>
    <row r="666" spans="1:9" x14ac:dyDescent="0.4">
      <c r="A666" s="12" t="s">
        <v>1600</v>
      </c>
      <c r="B666" s="12" t="s">
        <v>1601</v>
      </c>
      <c r="C666" s="12" t="s">
        <v>5485</v>
      </c>
      <c r="D666" s="13">
        <v>37.590000000000003</v>
      </c>
      <c r="E666" s="20">
        <f t="shared" si="30"/>
        <v>62.41</v>
      </c>
      <c r="F666" s="14">
        <v>2.7</v>
      </c>
      <c r="G666" s="15">
        <f t="shared" si="31"/>
        <v>2.6602819898909282</v>
      </c>
      <c r="H666" s="8" t="str">
        <f t="shared" si="32"/>
        <v>Yes</v>
      </c>
      <c r="I666" s="12" t="s">
        <v>6149</v>
      </c>
    </row>
    <row r="667" spans="1:9" x14ac:dyDescent="0.4">
      <c r="A667" s="12" t="s">
        <v>1604</v>
      </c>
      <c r="B667" s="12" t="s">
        <v>1605</v>
      </c>
      <c r="C667" s="12" t="s">
        <v>5485</v>
      </c>
      <c r="D667" s="13">
        <v>34.61</v>
      </c>
      <c r="E667" s="20">
        <f t="shared" si="30"/>
        <v>65.39</v>
      </c>
      <c r="F667" s="14">
        <v>2.9</v>
      </c>
      <c r="G667" s="15">
        <f t="shared" si="31"/>
        <v>2.889338341519792</v>
      </c>
      <c r="H667" s="8" t="str">
        <f t="shared" si="32"/>
        <v>Yes</v>
      </c>
      <c r="I667" s="12" t="s">
        <v>6150</v>
      </c>
    </row>
    <row r="668" spans="1:9" x14ac:dyDescent="0.4">
      <c r="A668" s="12" t="s">
        <v>1606</v>
      </c>
      <c r="B668" s="12" t="s">
        <v>1607</v>
      </c>
      <c r="C668" s="12" t="s">
        <v>5485</v>
      </c>
      <c r="D668" s="13">
        <v>40.28</v>
      </c>
      <c r="E668" s="20">
        <f t="shared" si="30"/>
        <v>59.72</v>
      </c>
      <c r="F668" s="14">
        <v>2.5</v>
      </c>
      <c r="G668" s="15">
        <f t="shared" si="31"/>
        <v>2.4826216484607744</v>
      </c>
      <c r="H668" s="8" t="str">
        <f t="shared" si="32"/>
        <v>Yes</v>
      </c>
      <c r="I668" s="12" t="s">
        <v>6151</v>
      </c>
    </row>
    <row r="669" spans="1:9" x14ac:dyDescent="0.4">
      <c r="A669" s="12" t="s">
        <v>1608</v>
      </c>
      <c r="B669" s="12" t="s">
        <v>1609</v>
      </c>
      <c r="C669" s="12" t="s">
        <v>5485</v>
      </c>
      <c r="D669" s="13">
        <v>63.56</v>
      </c>
      <c r="E669" s="20">
        <f t="shared" si="30"/>
        <v>36.44</v>
      </c>
      <c r="F669" s="14">
        <v>1.6</v>
      </c>
      <c r="G669" s="15">
        <f t="shared" si="31"/>
        <v>1.5733165512901195</v>
      </c>
      <c r="H669" s="8" t="str">
        <f t="shared" si="32"/>
        <v>Yes</v>
      </c>
      <c r="I669" s="12" t="s">
        <v>6152</v>
      </c>
    </row>
    <row r="670" spans="1:9" x14ac:dyDescent="0.4">
      <c r="A670" s="12" t="s">
        <v>1610</v>
      </c>
      <c r="B670" s="12" t="s">
        <v>1611</v>
      </c>
      <c r="C670" s="12" t="s">
        <v>5485</v>
      </c>
      <c r="D670" s="13">
        <v>33.950000000000003</v>
      </c>
      <c r="E670" s="20">
        <f t="shared" si="30"/>
        <v>66.05</v>
      </c>
      <c r="F670" s="14">
        <v>2.9</v>
      </c>
      <c r="G670" s="15">
        <f t="shared" si="31"/>
        <v>2.9455081001472752</v>
      </c>
      <c r="H670" s="8" t="str">
        <f t="shared" si="32"/>
        <v>Yes</v>
      </c>
      <c r="I670" s="12" t="s">
        <v>6153</v>
      </c>
    </row>
    <row r="671" spans="1:9" x14ac:dyDescent="0.4">
      <c r="A671" s="12" t="s">
        <v>1612</v>
      </c>
      <c r="B671" s="12" t="s">
        <v>1613</v>
      </c>
      <c r="C671" s="12" t="s">
        <v>5485</v>
      </c>
      <c r="D671" s="13">
        <v>39.22</v>
      </c>
      <c r="E671" s="20">
        <f t="shared" si="30"/>
        <v>60.78</v>
      </c>
      <c r="F671" s="14">
        <v>2.5</v>
      </c>
      <c r="G671" s="15">
        <f t="shared" si="31"/>
        <v>2.5497195308516063</v>
      </c>
      <c r="H671" s="8" t="str">
        <f t="shared" si="32"/>
        <v>Yes</v>
      </c>
      <c r="I671" s="12" t="s">
        <v>6154</v>
      </c>
    </row>
    <row r="672" spans="1:9" x14ac:dyDescent="0.4">
      <c r="A672" s="12" t="s">
        <v>1614</v>
      </c>
      <c r="B672" s="12" t="s">
        <v>1615</v>
      </c>
      <c r="C672" s="12" t="s">
        <v>5485</v>
      </c>
      <c r="D672" s="13">
        <v>34.979999999999997</v>
      </c>
      <c r="E672" s="20">
        <f t="shared" si="30"/>
        <v>65.02000000000001</v>
      </c>
      <c r="F672" s="14">
        <v>2.9</v>
      </c>
      <c r="G672" s="15">
        <f t="shared" si="31"/>
        <v>2.8587764436821042</v>
      </c>
      <c r="H672" s="8" t="str">
        <f t="shared" si="32"/>
        <v>Yes</v>
      </c>
      <c r="I672" s="12" t="s">
        <v>6155</v>
      </c>
    </row>
    <row r="673" spans="1:9" x14ac:dyDescent="0.4">
      <c r="A673" s="12" t="s">
        <v>1620</v>
      </c>
      <c r="B673" s="12" t="s">
        <v>1621</v>
      </c>
      <c r="C673" s="12" t="s">
        <v>5485</v>
      </c>
      <c r="D673" s="13">
        <v>47.99</v>
      </c>
      <c r="E673" s="20">
        <f t="shared" si="30"/>
        <v>52.01</v>
      </c>
      <c r="F673" s="14">
        <v>2.1</v>
      </c>
      <c r="G673" s="15">
        <f t="shared" si="31"/>
        <v>2.0837674515524065</v>
      </c>
      <c r="H673" s="8" t="str">
        <f t="shared" si="32"/>
        <v>Yes</v>
      </c>
      <c r="I673" s="12" t="s">
        <v>6156</v>
      </c>
    </row>
    <row r="674" spans="1:9" x14ac:dyDescent="0.4">
      <c r="A674" s="12" t="s">
        <v>1622</v>
      </c>
      <c r="B674" s="12" t="s">
        <v>1623</v>
      </c>
      <c r="C674" s="12" t="s">
        <v>5485</v>
      </c>
      <c r="D674" s="13">
        <v>55.99</v>
      </c>
      <c r="E674" s="20">
        <f t="shared" si="30"/>
        <v>44.01</v>
      </c>
      <c r="F674" s="14">
        <v>1.8</v>
      </c>
      <c r="G674" s="15">
        <f t="shared" si="31"/>
        <v>1.7860332202178959</v>
      </c>
      <c r="H674" s="8" t="str">
        <f t="shared" si="32"/>
        <v>Yes</v>
      </c>
      <c r="I674" s="12" t="s">
        <v>6157</v>
      </c>
    </row>
    <row r="675" spans="1:9" x14ac:dyDescent="0.4">
      <c r="A675" s="12" t="s">
        <v>1626</v>
      </c>
      <c r="B675" s="12" t="s">
        <v>1627</v>
      </c>
      <c r="C675" s="12" t="s">
        <v>5485</v>
      </c>
      <c r="D675" s="13">
        <v>35.979999999999997</v>
      </c>
      <c r="E675" s="20">
        <f t="shared" si="30"/>
        <v>64.02000000000001</v>
      </c>
      <c r="F675" s="14">
        <v>2.8</v>
      </c>
      <c r="G675" s="15">
        <f t="shared" si="31"/>
        <v>2.7793218454697057</v>
      </c>
      <c r="H675" s="8" t="str">
        <f t="shared" si="32"/>
        <v>Yes</v>
      </c>
      <c r="I675" s="12" t="s">
        <v>6158</v>
      </c>
    </row>
    <row r="676" spans="1:9" x14ac:dyDescent="0.4">
      <c r="A676" s="12" t="s">
        <v>1628</v>
      </c>
      <c r="B676" s="12" t="s">
        <v>1629</v>
      </c>
      <c r="C676" s="12" t="s">
        <v>5485</v>
      </c>
      <c r="D676" s="13">
        <v>36.31</v>
      </c>
      <c r="E676" s="20">
        <f t="shared" si="30"/>
        <v>63.69</v>
      </c>
      <c r="F676" s="14">
        <v>2.8</v>
      </c>
      <c r="G676" s="15">
        <f t="shared" si="31"/>
        <v>2.7540622418066647</v>
      </c>
      <c r="H676" s="8" t="str">
        <f t="shared" si="32"/>
        <v>Yes</v>
      </c>
      <c r="I676" s="12" t="s">
        <v>6159</v>
      </c>
    </row>
    <row r="677" spans="1:9" x14ac:dyDescent="0.4">
      <c r="A677" s="12" t="s">
        <v>1634</v>
      </c>
      <c r="B677" s="12" t="s">
        <v>1635</v>
      </c>
      <c r="C677" s="12" t="s">
        <v>5485</v>
      </c>
      <c r="D677" s="13">
        <v>36.79</v>
      </c>
      <c r="E677" s="20">
        <f t="shared" si="30"/>
        <v>63.21</v>
      </c>
      <c r="F677" s="14">
        <v>2.7</v>
      </c>
      <c r="G677" s="15">
        <f t="shared" si="31"/>
        <v>2.7181299266104921</v>
      </c>
      <c r="H677" s="8" t="str">
        <f t="shared" si="32"/>
        <v>Yes</v>
      </c>
      <c r="I677" s="12" t="s">
        <v>6160</v>
      </c>
    </row>
    <row r="678" spans="1:9" x14ac:dyDescent="0.4">
      <c r="A678" s="12" t="s">
        <v>1636</v>
      </c>
      <c r="B678" s="12" t="s">
        <v>1637</v>
      </c>
      <c r="C678" s="12" t="s">
        <v>5485</v>
      </c>
      <c r="D678" s="13">
        <v>22.32</v>
      </c>
      <c r="E678" s="20">
        <f t="shared" si="30"/>
        <v>77.680000000000007</v>
      </c>
      <c r="F678" s="14">
        <v>4.5</v>
      </c>
      <c r="G678" s="15">
        <f t="shared" si="31"/>
        <v>4.4802867383512543</v>
      </c>
      <c r="H678" s="8" t="str">
        <f t="shared" si="32"/>
        <v>Yes</v>
      </c>
      <c r="I678" s="12" t="s">
        <v>6161</v>
      </c>
    </row>
    <row r="679" spans="1:9" x14ac:dyDescent="0.4">
      <c r="A679" s="12" t="s">
        <v>1638</v>
      </c>
      <c r="B679" s="12" t="s">
        <v>1639</v>
      </c>
      <c r="C679" s="12" t="s">
        <v>5485</v>
      </c>
      <c r="D679" s="13">
        <v>39.18</v>
      </c>
      <c r="E679" s="20">
        <f t="shared" si="30"/>
        <v>60.82</v>
      </c>
      <c r="F679" s="14">
        <v>2.6</v>
      </c>
      <c r="G679" s="15">
        <f t="shared" si="31"/>
        <v>2.5523226135783563</v>
      </c>
      <c r="H679" s="8" t="str">
        <f t="shared" si="32"/>
        <v>Yes</v>
      </c>
      <c r="I679" s="12" t="s">
        <v>6162</v>
      </c>
    </row>
    <row r="680" spans="1:9" x14ac:dyDescent="0.4">
      <c r="A680" s="12" t="s">
        <v>1640</v>
      </c>
      <c r="B680" s="12" t="s">
        <v>1641</v>
      </c>
      <c r="C680" s="12" t="s">
        <v>5485</v>
      </c>
      <c r="D680" s="13">
        <v>42.05</v>
      </c>
      <c r="E680" s="20">
        <f t="shared" si="30"/>
        <v>57.95</v>
      </c>
      <c r="F680" s="14">
        <v>2.4</v>
      </c>
      <c r="G680" s="15">
        <f t="shared" si="31"/>
        <v>2.3781212841854935</v>
      </c>
      <c r="H680" s="8" t="str">
        <f t="shared" si="32"/>
        <v>Yes</v>
      </c>
      <c r="I680" s="12" t="s">
        <v>6163</v>
      </c>
    </row>
    <row r="681" spans="1:9" x14ac:dyDescent="0.4">
      <c r="A681" s="12" t="s">
        <v>1642</v>
      </c>
      <c r="B681" s="12" t="s">
        <v>1643</v>
      </c>
      <c r="C681" s="12" t="s">
        <v>5485</v>
      </c>
      <c r="D681" s="13">
        <v>22.96</v>
      </c>
      <c r="E681" s="20">
        <f t="shared" si="30"/>
        <v>77.039999999999992</v>
      </c>
      <c r="F681" s="14">
        <v>4.4000000000000004</v>
      </c>
      <c r="G681" s="15">
        <f t="shared" si="31"/>
        <v>4.3554006968641117</v>
      </c>
      <c r="H681" s="8" t="str">
        <f t="shared" si="32"/>
        <v>Yes</v>
      </c>
      <c r="I681" s="12" t="s">
        <v>6164</v>
      </c>
    </row>
    <row r="682" spans="1:9" x14ac:dyDescent="0.4">
      <c r="A682" s="12" t="s">
        <v>1644</v>
      </c>
      <c r="B682" s="12" t="s">
        <v>1645</v>
      </c>
      <c r="C682" s="12" t="s">
        <v>5485</v>
      </c>
      <c r="D682" s="13">
        <v>42.83</v>
      </c>
      <c r="E682" s="20">
        <f t="shared" si="30"/>
        <v>57.17</v>
      </c>
      <c r="F682" s="14">
        <v>2.2999999999999998</v>
      </c>
      <c r="G682" s="15">
        <f t="shared" si="31"/>
        <v>2.3348120476301659</v>
      </c>
      <c r="H682" s="8" t="str">
        <f t="shared" si="32"/>
        <v>Yes</v>
      </c>
      <c r="I682" s="12" t="s">
        <v>6165</v>
      </c>
    </row>
    <row r="683" spans="1:9" x14ac:dyDescent="0.4">
      <c r="A683" s="12" t="s">
        <v>1646</v>
      </c>
      <c r="B683" s="12" t="s">
        <v>1647</v>
      </c>
      <c r="C683" s="12" t="s">
        <v>5485</v>
      </c>
      <c r="D683" s="13">
        <v>30.43</v>
      </c>
      <c r="E683" s="20">
        <f t="shared" si="30"/>
        <v>69.569999999999993</v>
      </c>
      <c r="F683" s="14">
        <v>3.3</v>
      </c>
      <c r="G683" s="15">
        <f t="shared" si="31"/>
        <v>3.2862306933946765</v>
      </c>
      <c r="H683" s="8" t="str">
        <f t="shared" si="32"/>
        <v>Yes</v>
      </c>
      <c r="I683" s="12" t="s">
        <v>6166</v>
      </c>
    </row>
    <row r="684" spans="1:9" x14ac:dyDescent="0.4">
      <c r="A684" s="12" t="s">
        <v>1648</v>
      </c>
      <c r="B684" s="12" t="s">
        <v>1649</v>
      </c>
      <c r="C684" s="12" t="s">
        <v>5485</v>
      </c>
      <c r="D684" s="13">
        <v>31.38</v>
      </c>
      <c r="E684" s="20">
        <f t="shared" si="30"/>
        <v>68.62</v>
      </c>
      <c r="F684" s="14">
        <v>3.2</v>
      </c>
      <c r="G684" s="15">
        <f t="shared" si="31"/>
        <v>3.1867431485022308</v>
      </c>
      <c r="H684" s="8" t="str">
        <f t="shared" si="32"/>
        <v>Yes</v>
      </c>
      <c r="I684" s="12" t="s">
        <v>6167</v>
      </c>
    </row>
    <row r="685" spans="1:9" x14ac:dyDescent="0.4">
      <c r="A685" s="12" t="s">
        <v>1650</v>
      </c>
      <c r="B685" s="12" t="s">
        <v>1651</v>
      </c>
      <c r="C685" s="12" t="s">
        <v>5485</v>
      </c>
      <c r="D685" s="13">
        <v>35</v>
      </c>
      <c r="E685" s="20">
        <f t="shared" si="30"/>
        <v>65</v>
      </c>
      <c r="F685" s="14">
        <v>2.9</v>
      </c>
      <c r="G685" s="15">
        <f t="shared" si="31"/>
        <v>2.8571428571428572</v>
      </c>
      <c r="H685" s="8" t="str">
        <f t="shared" si="32"/>
        <v>Yes</v>
      </c>
      <c r="I685" s="12" t="s">
        <v>6168</v>
      </c>
    </row>
    <row r="686" spans="1:9" x14ac:dyDescent="0.4">
      <c r="A686" s="12" t="s">
        <v>1652</v>
      </c>
      <c r="B686" s="12" t="s">
        <v>1653</v>
      </c>
      <c r="C686" s="12" t="s">
        <v>5485</v>
      </c>
      <c r="D686" s="13">
        <v>33.020000000000003</v>
      </c>
      <c r="E686" s="20">
        <f t="shared" si="30"/>
        <v>66.97999999999999</v>
      </c>
      <c r="F686" s="14">
        <v>3</v>
      </c>
      <c r="G686" s="15">
        <f t="shared" si="31"/>
        <v>3.0284675953967288</v>
      </c>
      <c r="H686" s="8" t="str">
        <f t="shared" si="32"/>
        <v>Yes</v>
      </c>
      <c r="I686" s="12" t="s">
        <v>6169</v>
      </c>
    </row>
    <row r="687" spans="1:9" x14ac:dyDescent="0.4">
      <c r="A687" s="12" t="s">
        <v>1654</v>
      </c>
      <c r="B687" s="12" t="s">
        <v>1655</v>
      </c>
      <c r="C687" s="12" t="s">
        <v>5485</v>
      </c>
      <c r="D687" s="13">
        <v>33.33</v>
      </c>
      <c r="E687" s="20">
        <f t="shared" si="30"/>
        <v>66.67</v>
      </c>
      <c r="F687" s="14">
        <v>3</v>
      </c>
      <c r="G687" s="15">
        <f t="shared" si="31"/>
        <v>3.0003000300030003</v>
      </c>
      <c r="H687" s="8" t="str">
        <f t="shared" si="32"/>
        <v>Yes</v>
      </c>
      <c r="I687" s="12" t="s">
        <v>6170</v>
      </c>
    </row>
    <row r="688" spans="1:9" x14ac:dyDescent="0.4">
      <c r="A688" s="12" t="s">
        <v>1658</v>
      </c>
      <c r="B688" s="12" t="s">
        <v>1659</v>
      </c>
      <c r="C688" s="12" t="s">
        <v>5485</v>
      </c>
      <c r="D688" s="13">
        <v>35.74</v>
      </c>
      <c r="E688" s="20">
        <f t="shared" si="30"/>
        <v>64.259999999999991</v>
      </c>
      <c r="F688" s="14">
        <v>2.8</v>
      </c>
      <c r="G688" s="15">
        <f t="shared" si="31"/>
        <v>2.7979854504756574</v>
      </c>
      <c r="H688" s="8" t="str">
        <f t="shared" si="32"/>
        <v>Yes</v>
      </c>
      <c r="I688" s="12" t="s">
        <v>6171</v>
      </c>
    </row>
    <row r="689" spans="1:9" x14ac:dyDescent="0.4">
      <c r="A689" s="16" t="s">
        <v>1660</v>
      </c>
      <c r="B689" s="16" t="s">
        <v>1661</v>
      </c>
      <c r="C689" s="16" t="s">
        <v>5485</v>
      </c>
      <c r="D689" s="17">
        <v>100</v>
      </c>
      <c r="E689" s="21">
        <f t="shared" si="30"/>
        <v>0</v>
      </c>
      <c r="F689" s="18">
        <v>1</v>
      </c>
      <c r="G689" s="19">
        <f t="shared" si="31"/>
        <v>1</v>
      </c>
      <c r="H689" s="9" t="str">
        <f t="shared" si="32"/>
        <v>No — 0% funding</v>
      </c>
      <c r="I689" s="16" t="s">
        <v>6172</v>
      </c>
    </row>
    <row r="690" spans="1:9" x14ac:dyDescent="0.4">
      <c r="A690" s="12" t="s">
        <v>1664</v>
      </c>
      <c r="B690" s="12" t="s">
        <v>1665</v>
      </c>
      <c r="C690" s="12" t="s">
        <v>5485</v>
      </c>
      <c r="D690" s="13">
        <v>40.590000000000003</v>
      </c>
      <c r="E690" s="20">
        <f t="shared" si="30"/>
        <v>59.41</v>
      </c>
      <c r="F690" s="14">
        <v>2.5</v>
      </c>
      <c r="G690" s="15">
        <f t="shared" si="31"/>
        <v>2.4636610002463657</v>
      </c>
      <c r="H690" s="8" t="str">
        <f t="shared" si="32"/>
        <v>Yes</v>
      </c>
      <c r="I690" s="12" t="s">
        <v>6173</v>
      </c>
    </row>
    <row r="691" spans="1:9" x14ac:dyDescent="0.4">
      <c r="A691" s="12" t="s">
        <v>1666</v>
      </c>
      <c r="B691" s="12" t="s">
        <v>1667</v>
      </c>
      <c r="C691" s="12" t="s">
        <v>5485</v>
      </c>
      <c r="D691" s="13">
        <v>34.9</v>
      </c>
      <c r="E691" s="20">
        <f t="shared" si="30"/>
        <v>65.099999999999994</v>
      </c>
      <c r="F691" s="14">
        <v>2.9</v>
      </c>
      <c r="G691" s="15">
        <f t="shared" si="31"/>
        <v>2.8653295128939829</v>
      </c>
      <c r="H691" s="8" t="str">
        <f t="shared" si="32"/>
        <v>Yes</v>
      </c>
      <c r="I691" s="12" t="s">
        <v>6174</v>
      </c>
    </row>
    <row r="692" spans="1:9" x14ac:dyDescent="0.4">
      <c r="A692" s="12" t="s">
        <v>1668</v>
      </c>
      <c r="B692" s="12" t="s">
        <v>1669</v>
      </c>
      <c r="C692" s="12" t="s">
        <v>5485</v>
      </c>
      <c r="D692" s="13">
        <v>31.1</v>
      </c>
      <c r="E692" s="20">
        <f t="shared" si="30"/>
        <v>68.900000000000006</v>
      </c>
      <c r="F692" s="14">
        <v>3.2</v>
      </c>
      <c r="G692" s="15">
        <f t="shared" si="31"/>
        <v>3.215434083601286</v>
      </c>
      <c r="H692" s="8" t="str">
        <f t="shared" si="32"/>
        <v>Yes</v>
      </c>
      <c r="I692" s="12" t="s">
        <v>6175</v>
      </c>
    </row>
    <row r="693" spans="1:9" x14ac:dyDescent="0.4">
      <c r="A693" s="12" t="s">
        <v>1670</v>
      </c>
      <c r="B693" s="12" t="s">
        <v>1671</v>
      </c>
      <c r="C693" s="12" t="s">
        <v>5485</v>
      </c>
      <c r="D693" s="13">
        <v>41.63</v>
      </c>
      <c r="E693" s="20">
        <f t="shared" si="30"/>
        <v>58.37</v>
      </c>
      <c r="F693" s="14">
        <v>2.4</v>
      </c>
      <c r="G693" s="15">
        <f t="shared" si="31"/>
        <v>2.4021138601969731</v>
      </c>
      <c r="H693" s="8" t="str">
        <f t="shared" si="32"/>
        <v>Yes</v>
      </c>
      <c r="I693" s="12" t="s">
        <v>6176</v>
      </c>
    </row>
    <row r="694" spans="1:9" x14ac:dyDescent="0.4">
      <c r="A694" s="12" t="s">
        <v>1672</v>
      </c>
      <c r="B694" s="12" t="s">
        <v>1673</v>
      </c>
      <c r="C694" s="12" t="s">
        <v>5485</v>
      </c>
      <c r="D694" s="13">
        <v>27.7</v>
      </c>
      <c r="E694" s="20">
        <f t="shared" si="30"/>
        <v>72.3</v>
      </c>
      <c r="F694" s="14">
        <v>3.6</v>
      </c>
      <c r="G694" s="15">
        <f t="shared" si="31"/>
        <v>3.6101083032490977</v>
      </c>
      <c r="H694" s="8" t="str">
        <f t="shared" si="32"/>
        <v>Yes</v>
      </c>
      <c r="I694" s="12" t="s">
        <v>6177</v>
      </c>
    </row>
    <row r="695" spans="1:9" x14ac:dyDescent="0.4">
      <c r="A695" s="12" t="s">
        <v>1674</v>
      </c>
      <c r="B695" s="12" t="s">
        <v>1675</v>
      </c>
      <c r="C695" s="12" t="s">
        <v>5485</v>
      </c>
      <c r="D695" s="13">
        <v>30.29</v>
      </c>
      <c r="E695" s="20">
        <f t="shared" si="30"/>
        <v>69.710000000000008</v>
      </c>
      <c r="F695" s="14">
        <v>3.3</v>
      </c>
      <c r="G695" s="15">
        <f t="shared" si="31"/>
        <v>3.301419610432486</v>
      </c>
      <c r="H695" s="8" t="str">
        <f t="shared" si="32"/>
        <v>Yes</v>
      </c>
      <c r="I695" s="12" t="s">
        <v>6178</v>
      </c>
    </row>
    <row r="696" spans="1:9" x14ac:dyDescent="0.4">
      <c r="A696" s="12" t="s">
        <v>1676</v>
      </c>
      <c r="B696" s="12" t="s">
        <v>1677</v>
      </c>
      <c r="C696" s="12" t="s">
        <v>5485</v>
      </c>
      <c r="D696" s="13">
        <v>24.37</v>
      </c>
      <c r="E696" s="20">
        <f t="shared" si="30"/>
        <v>75.63</v>
      </c>
      <c r="F696" s="14">
        <v>4.0999999999999996</v>
      </c>
      <c r="G696" s="15">
        <f t="shared" si="31"/>
        <v>4.1034058268362736</v>
      </c>
      <c r="H696" s="8" t="str">
        <f t="shared" si="32"/>
        <v>Yes</v>
      </c>
      <c r="I696" s="12" t="s">
        <v>6179</v>
      </c>
    </row>
    <row r="697" spans="1:9" x14ac:dyDescent="0.4">
      <c r="A697" s="12" t="s">
        <v>1678</v>
      </c>
      <c r="B697" s="12" t="s">
        <v>1679</v>
      </c>
      <c r="C697" s="12" t="s">
        <v>5485</v>
      </c>
      <c r="D697" s="13">
        <v>61.1</v>
      </c>
      <c r="E697" s="20">
        <f t="shared" si="30"/>
        <v>38.9</v>
      </c>
      <c r="F697" s="14">
        <v>1.6</v>
      </c>
      <c r="G697" s="15">
        <f t="shared" si="31"/>
        <v>1.6366612111292962</v>
      </c>
      <c r="H697" s="8" t="str">
        <f t="shared" si="32"/>
        <v>Yes</v>
      </c>
      <c r="I697" s="12" t="s">
        <v>6180</v>
      </c>
    </row>
    <row r="698" spans="1:9" x14ac:dyDescent="0.4">
      <c r="A698" s="12" t="s">
        <v>1680</v>
      </c>
      <c r="B698" s="12" t="s">
        <v>1681</v>
      </c>
      <c r="C698" s="12" t="s">
        <v>5485</v>
      </c>
      <c r="D698" s="13">
        <v>31.4</v>
      </c>
      <c r="E698" s="20">
        <f t="shared" si="30"/>
        <v>68.599999999999994</v>
      </c>
      <c r="F698" s="14">
        <v>3.2</v>
      </c>
      <c r="G698" s="15">
        <f t="shared" si="31"/>
        <v>3.1847133757961785</v>
      </c>
      <c r="H698" s="8" t="str">
        <f t="shared" si="32"/>
        <v>Yes</v>
      </c>
      <c r="I698" s="12" t="s">
        <v>6181</v>
      </c>
    </row>
    <row r="699" spans="1:9" x14ac:dyDescent="0.4">
      <c r="A699" s="12" t="s">
        <v>1682</v>
      </c>
      <c r="B699" s="12" t="s">
        <v>1683</v>
      </c>
      <c r="C699" s="12" t="s">
        <v>5485</v>
      </c>
      <c r="D699" s="13">
        <v>20.170000000000002</v>
      </c>
      <c r="E699" s="20">
        <f t="shared" si="30"/>
        <v>79.83</v>
      </c>
      <c r="F699" s="14">
        <v>5</v>
      </c>
      <c r="G699" s="15">
        <f t="shared" si="31"/>
        <v>4.9578582052553291</v>
      </c>
      <c r="H699" s="8" t="str">
        <f t="shared" si="32"/>
        <v>Yes</v>
      </c>
      <c r="I699" s="12" t="s">
        <v>6182</v>
      </c>
    </row>
    <row r="700" spans="1:9" x14ac:dyDescent="0.4">
      <c r="A700" s="12" t="s">
        <v>1684</v>
      </c>
      <c r="B700" s="12" t="s">
        <v>1685</v>
      </c>
      <c r="C700" s="12" t="s">
        <v>5485</v>
      </c>
      <c r="D700" s="13">
        <v>34.46</v>
      </c>
      <c r="E700" s="20">
        <f t="shared" si="30"/>
        <v>65.539999999999992</v>
      </c>
      <c r="F700" s="14">
        <v>2.9</v>
      </c>
      <c r="G700" s="15">
        <f t="shared" si="31"/>
        <v>2.9019152640742889</v>
      </c>
      <c r="H700" s="8" t="str">
        <f t="shared" si="32"/>
        <v>Yes</v>
      </c>
      <c r="I700" s="12" t="s">
        <v>6183</v>
      </c>
    </row>
    <row r="701" spans="1:9" x14ac:dyDescent="0.4">
      <c r="A701" s="12" t="s">
        <v>1686</v>
      </c>
      <c r="B701" s="12" t="s">
        <v>1687</v>
      </c>
      <c r="C701" s="12" t="s">
        <v>5485</v>
      </c>
      <c r="D701" s="13">
        <v>41.84</v>
      </c>
      <c r="E701" s="20">
        <f t="shared" si="30"/>
        <v>58.16</v>
      </c>
      <c r="F701" s="14">
        <v>2.4</v>
      </c>
      <c r="G701" s="15">
        <f t="shared" si="31"/>
        <v>2.3900573613766727</v>
      </c>
      <c r="H701" s="8" t="str">
        <f t="shared" si="32"/>
        <v>Yes</v>
      </c>
      <c r="I701" s="12" t="s">
        <v>6184</v>
      </c>
    </row>
    <row r="702" spans="1:9" x14ac:dyDescent="0.4">
      <c r="A702" s="12" t="s">
        <v>1690</v>
      </c>
      <c r="B702" s="12" t="s">
        <v>1691</v>
      </c>
      <c r="C702" s="12" t="s">
        <v>5485</v>
      </c>
      <c r="D702" s="13">
        <v>23.8</v>
      </c>
      <c r="E702" s="20">
        <f t="shared" si="30"/>
        <v>76.2</v>
      </c>
      <c r="F702" s="14">
        <v>4.2</v>
      </c>
      <c r="G702" s="15">
        <f t="shared" si="31"/>
        <v>4.2016806722689077</v>
      </c>
      <c r="H702" s="8" t="str">
        <f t="shared" si="32"/>
        <v>Yes</v>
      </c>
      <c r="I702" s="12" t="s">
        <v>6185</v>
      </c>
    </row>
    <row r="703" spans="1:9" x14ac:dyDescent="0.4">
      <c r="A703" s="12" t="s">
        <v>1692</v>
      </c>
      <c r="B703" s="12" t="s">
        <v>1693</v>
      </c>
      <c r="C703" s="12" t="s">
        <v>5485</v>
      </c>
      <c r="D703" s="13">
        <v>33.29</v>
      </c>
      <c r="E703" s="20">
        <f t="shared" si="30"/>
        <v>66.710000000000008</v>
      </c>
      <c r="F703" s="14">
        <v>3</v>
      </c>
      <c r="G703" s="15">
        <f t="shared" si="31"/>
        <v>3.0039050765995796</v>
      </c>
      <c r="H703" s="8" t="str">
        <f t="shared" si="32"/>
        <v>Yes</v>
      </c>
      <c r="I703" s="12" t="s">
        <v>6186</v>
      </c>
    </row>
    <row r="704" spans="1:9" x14ac:dyDescent="0.4">
      <c r="A704" s="12" t="s">
        <v>1694</v>
      </c>
      <c r="B704" s="12" t="s">
        <v>1695</v>
      </c>
      <c r="C704" s="12" t="s">
        <v>5485</v>
      </c>
      <c r="D704" s="13">
        <v>31.19</v>
      </c>
      <c r="E704" s="20">
        <f t="shared" si="30"/>
        <v>68.81</v>
      </c>
      <c r="F704" s="14">
        <v>3.2</v>
      </c>
      <c r="G704" s="15">
        <f t="shared" si="31"/>
        <v>3.2061558191728117</v>
      </c>
      <c r="H704" s="8" t="str">
        <f t="shared" si="32"/>
        <v>Yes</v>
      </c>
      <c r="I704" s="12" t="s">
        <v>6187</v>
      </c>
    </row>
    <row r="705" spans="1:9" x14ac:dyDescent="0.4">
      <c r="A705" s="12" t="s">
        <v>1696</v>
      </c>
      <c r="B705" s="12" t="s">
        <v>1697</v>
      </c>
      <c r="C705" s="12" t="s">
        <v>3547</v>
      </c>
      <c r="D705" s="13">
        <v>20</v>
      </c>
      <c r="E705" s="20">
        <f t="shared" si="30"/>
        <v>80</v>
      </c>
      <c r="F705" s="14">
        <v>5</v>
      </c>
      <c r="G705" s="15">
        <f t="shared" si="31"/>
        <v>5</v>
      </c>
      <c r="H705" s="8" t="str">
        <f t="shared" si="32"/>
        <v>Yes</v>
      </c>
      <c r="I705" s="12" t="s">
        <v>6188</v>
      </c>
    </row>
    <row r="706" spans="1:9" x14ac:dyDescent="0.4">
      <c r="A706" s="16" t="s">
        <v>1698</v>
      </c>
      <c r="B706" s="16" t="s">
        <v>1699</v>
      </c>
      <c r="C706" s="16" t="s">
        <v>5485</v>
      </c>
      <c r="D706" s="17">
        <v>100</v>
      </c>
      <c r="E706" s="21">
        <f t="shared" si="30"/>
        <v>0</v>
      </c>
      <c r="F706" s="18">
        <v>1</v>
      </c>
      <c r="G706" s="19">
        <f t="shared" si="31"/>
        <v>1</v>
      </c>
      <c r="H706" s="9" t="str">
        <f t="shared" si="32"/>
        <v>No — 0% funding</v>
      </c>
      <c r="I706" s="16" t="s">
        <v>6189</v>
      </c>
    </row>
    <row r="707" spans="1:9" x14ac:dyDescent="0.4">
      <c r="A707" s="16" t="s">
        <v>1700</v>
      </c>
      <c r="B707" s="16" t="s">
        <v>1701</v>
      </c>
      <c r="C707" s="16" t="s">
        <v>5485</v>
      </c>
      <c r="D707" s="17">
        <v>100</v>
      </c>
      <c r="E707" s="21">
        <f t="shared" si="30"/>
        <v>0</v>
      </c>
      <c r="F707" s="18">
        <v>1</v>
      </c>
      <c r="G707" s="19">
        <f t="shared" si="31"/>
        <v>1</v>
      </c>
      <c r="H707" s="9" t="str">
        <f t="shared" si="32"/>
        <v>No — 0% funding</v>
      </c>
      <c r="I707" s="16" t="s">
        <v>6190</v>
      </c>
    </row>
    <row r="708" spans="1:9" x14ac:dyDescent="0.4">
      <c r="A708" s="12" t="s">
        <v>1702</v>
      </c>
      <c r="B708" s="12" t="s">
        <v>1703</v>
      </c>
      <c r="C708" s="12" t="s">
        <v>5485</v>
      </c>
      <c r="D708" s="13">
        <v>36.72</v>
      </c>
      <c r="E708" s="20">
        <f t="shared" si="30"/>
        <v>63.28</v>
      </c>
      <c r="F708" s="14">
        <v>2.7</v>
      </c>
      <c r="G708" s="15">
        <f t="shared" si="31"/>
        <v>2.7233115468409586</v>
      </c>
      <c r="H708" s="8" t="str">
        <f t="shared" si="32"/>
        <v>Yes</v>
      </c>
      <c r="I708" s="12" t="s">
        <v>6191</v>
      </c>
    </row>
    <row r="709" spans="1:9" x14ac:dyDescent="0.4">
      <c r="A709" s="12" t="s">
        <v>1704</v>
      </c>
      <c r="B709" s="12" t="s">
        <v>1705</v>
      </c>
      <c r="C709" s="12" t="s">
        <v>5485</v>
      </c>
      <c r="D709" s="13">
        <v>35</v>
      </c>
      <c r="E709" s="20">
        <f t="shared" si="30"/>
        <v>65</v>
      </c>
      <c r="F709" s="14">
        <v>2.9</v>
      </c>
      <c r="G709" s="15">
        <f t="shared" si="31"/>
        <v>2.8571428571428572</v>
      </c>
      <c r="H709" s="8" t="str">
        <f t="shared" si="32"/>
        <v>Yes</v>
      </c>
      <c r="I709" s="12" t="s">
        <v>6192</v>
      </c>
    </row>
    <row r="710" spans="1:9" x14ac:dyDescent="0.4">
      <c r="A710" s="12" t="s">
        <v>1706</v>
      </c>
      <c r="B710" s="12" t="s">
        <v>1707</v>
      </c>
      <c r="C710" s="12" t="s">
        <v>5485</v>
      </c>
      <c r="D710" s="13">
        <v>36.19</v>
      </c>
      <c r="E710" s="20">
        <f t="shared" ref="E710:E773" si="33">100-D710</f>
        <v>63.81</v>
      </c>
      <c r="F710" s="14">
        <v>2.8</v>
      </c>
      <c r="G710" s="15">
        <f t="shared" ref="G710:G773" si="34">IFERROR(100/D710,"")</f>
        <v>2.7631942525559547</v>
      </c>
      <c r="H710" s="8" t="str">
        <f t="shared" ref="H710:H773" si="35">IF(E710&gt;0,"Yes","No — 0% funding")</f>
        <v>Yes</v>
      </c>
      <c r="I710" s="12" t="s">
        <v>6193</v>
      </c>
    </row>
    <row r="711" spans="1:9" x14ac:dyDescent="0.4">
      <c r="A711" s="12" t="s">
        <v>1708</v>
      </c>
      <c r="B711" s="12" t="s">
        <v>1709</v>
      </c>
      <c r="C711" s="12" t="s">
        <v>5485</v>
      </c>
      <c r="D711" s="13">
        <v>44.32</v>
      </c>
      <c r="E711" s="20">
        <f t="shared" si="33"/>
        <v>55.68</v>
      </c>
      <c r="F711" s="14">
        <v>2.2999999999999998</v>
      </c>
      <c r="G711" s="15">
        <f t="shared" si="34"/>
        <v>2.256317689530686</v>
      </c>
      <c r="H711" s="8" t="str">
        <f t="shared" si="35"/>
        <v>Yes</v>
      </c>
      <c r="I711" s="12" t="s">
        <v>6194</v>
      </c>
    </row>
    <row r="712" spans="1:9" x14ac:dyDescent="0.4">
      <c r="A712" s="12" t="s">
        <v>3728</v>
      </c>
      <c r="B712" s="12" t="s">
        <v>3729</v>
      </c>
      <c r="C712" s="12" t="s">
        <v>5485</v>
      </c>
      <c r="D712" s="13">
        <v>39.58</v>
      </c>
      <c r="E712" s="20">
        <f t="shared" si="33"/>
        <v>60.42</v>
      </c>
      <c r="F712" s="14">
        <v>2.5</v>
      </c>
      <c r="G712" s="15">
        <f t="shared" si="34"/>
        <v>2.5265285497726127</v>
      </c>
      <c r="H712" s="8" t="str">
        <f t="shared" si="35"/>
        <v>Yes</v>
      </c>
      <c r="I712" s="12" t="s">
        <v>6195</v>
      </c>
    </row>
    <row r="713" spans="1:9" x14ac:dyDescent="0.4">
      <c r="A713" s="12" t="s">
        <v>1710</v>
      </c>
      <c r="B713" s="12" t="s">
        <v>1711</v>
      </c>
      <c r="C713" s="12" t="s">
        <v>5485</v>
      </c>
      <c r="D713" s="13">
        <v>29.57</v>
      </c>
      <c r="E713" s="20">
        <f t="shared" si="33"/>
        <v>70.430000000000007</v>
      </c>
      <c r="F713" s="14">
        <v>3.4</v>
      </c>
      <c r="G713" s="15">
        <f t="shared" si="34"/>
        <v>3.3818058843422389</v>
      </c>
      <c r="H713" s="8" t="str">
        <f t="shared" si="35"/>
        <v>Yes</v>
      </c>
      <c r="I713" s="12" t="s">
        <v>6196</v>
      </c>
    </row>
    <row r="714" spans="1:9" x14ac:dyDescent="0.4">
      <c r="A714" s="12" t="s">
        <v>1712</v>
      </c>
      <c r="B714" s="12" t="s">
        <v>1713</v>
      </c>
      <c r="C714" s="12" t="s">
        <v>5485</v>
      </c>
      <c r="D714" s="13">
        <v>45.57</v>
      </c>
      <c r="E714" s="20">
        <f t="shared" si="33"/>
        <v>54.43</v>
      </c>
      <c r="F714" s="14">
        <v>2.2000000000000002</v>
      </c>
      <c r="G714" s="15">
        <f t="shared" si="34"/>
        <v>2.1944261575597981</v>
      </c>
      <c r="H714" s="8" t="str">
        <f t="shared" si="35"/>
        <v>Yes</v>
      </c>
      <c r="I714" s="12" t="s">
        <v>6197</v>
      </c>
    </row>
    <row r="715" spans="1:9" x14ac:dyDescent="0.4">
      <c r="A715" s="12" t="s">
        <v>1714</v>
      </c>
      <c r="B715" s="12" t="s">
        <v>1715</v>
      </c>
      <c r="C715" s="12" t="s">
        <v>5485</v>
      </c>
      <c r="D715" s="13">
        <v>58.19</v>
      </c>
      <c r="E715" s="20">
        <f t="shared" si="33"/>
        <v>41.81</v>
      </c>
      <c r="F715" s="14">
        <v>1.7</v>
      </c>
      <c r="G715" s="15">
        <f t="shared" si="34"/>
        <v>1.7185083347654238</v>
      </c>
      <c r="H715" s="8" t="str">
        <f t="shared" si="35"/>
        <v>Yes</v>
      </c>
      <c r="I715" s="12" t="s">
        <v>6198</v>
      </c>
    </row>
    <row r="716" spans="1:9" x14ac:dyDescent="0.4">
      <c r="A716" s="16" t="s">
        <v>1716</v>
      </c>
      <c r="B716" s="16" t="s">
        <v>1717</v>
      </c>
      <c r="C716" s="16" t="s">
        <v>5485</v>
      </c>
      <c r="D716" s="17">
        <v>100</v>
      </c>
      <c r="E716" s="21">
        <f t="shared" si="33"/>
        <v>0</v>
      </c>
      <c r="F716" s="18">
        <v>1</v>
      </c>
      <c r="G716" s="19">
        <f t="shared" si="34"/>
        <v>1</v>
      </c>
      <c r="H716" s="9" t="str">
        <f t="shared" si="35"/>
        <v>No — 0% funding</v>
      </c>
      <c r="I716" s="16" t="s">
        <v>6199</v>
      </c>
    </row>
    <row r="717" spans="1:9" x14ac:dyDescent="0.4">
      <c r="A717" s="12" t="s">
        <v>1720</v>
      </c>
      <c r="B717" s="12" t="s">
        <v>1721</v>
      </c>
      <c r="C717" s="12" t="s">
        <v>5485</v>
      </c>
      <c r="D717" s="13">
        <v>28.78</v>
      </c>
      <c r="E717" s="20">
        <f t="shared" si="33"/>
        <v>71.22</v>
      </c>
      <c r="F717" s="14">
        <v>3.5</v>
      </c>
      <c r="G717" s="15">
        <f t="shared" si="34"/>
        <v>3.4746351633078527</v>
      </c>
      <c r="H717" s="8" t="str">
        <f t="shared" si="35"/>
        <v>Yes</v>
      </c>
      <c r="I717" s="12" t="s">
        <v>6200</v>
      </c>
    </row>
    <row r="718" spans="1:9" x14ac:dyDescent="0.4">
      <c r="A718" s="16" t="s">
        <v>6201</v>
      </c>
      <c r="B718" s="16" t="s">
        <v>6202</v>
      </c>
      <c r="C718" s="16" t="s">
        <v>5485</v>
      </c>
      <c r="D718" s="17">
        <v>100</v>
      </c>
      <c r="E718" s="21">
        <f t="shared" si="33"/>
        <v>0</v>
      </c>
      <c r="F718" s="18">
        <v>1</v>
      </c>
      <c r="G718" s="19">
        <f t="shared" si="34"/>
        <v>1</v>
      </c>
      <c r="H718" s="9" t="str">
        <f t="shared" si="35"/>
        <v>No — 0% funding</v>
      </c>
      <c r="I718" s="16" t="s">
        <v>6203</v>
      </c>
    </row>
    <row r="719" spans="1:9" x14ac:dyDescent="0.4">
      <c r="A719" s="12" t="s">
        <v>1722</v>
      </c>
      <c r="B719" s="12" t="s">
        <v>1723</v>
      </c>
      <c r="C719" s="12" t="s">
        <v>5485</v>
      </c>
      <c r="D719" s="13">
        <v>32.770000000000003</v>
      </c>
      <c r="E719" s="20">
        <f t="shared" si="33"/>
        <v>67.22999999999999</v>
      </c>
      <c r="F719" s="14">
        <v>3.1</v>
      </c>
      <c r="G719" s="15">
        <f t="shared" si="34"/>
        <v>3.0515715593530666</v>
      </c>
      <c r="H719" s="8" t="str">
        <f t="shared" si="35"/>
        <v>Yes</v>
      </c>
      <c r="I719" s="12" t="s">
        <v>6204</v>
      </c>
    </row>
    <row r="720" spans="1:9" x14ac:dyDescent="0.4">
      <c r="A720" s="12" t="s">
        <v>1724</v>
      </c>
      <c r="B720" s="12" t="s">
        <v>1725</v>
      </c>
      <c r="C720" s="12" t="s">
        <v>5485</v>
      </c>
      <c r="D720" s="13">
        <v>50</v>
      </c>
      <c r="E720" s="20">
        <f t="shared" si="33"/>
        <v>50</v>
      </c>
      <c r="F720" s="14">
        <v>2</v>
      </c>
      <c r="G720" s="15">
        <f t="shared" si="34"/>
        <v>2</v>
      </c>
      <c r="H720" s="8" t="str">
        <f t="shared" si="35"/>
        <v>Yes</v>
      </c>
      <c r="I720" s="12" t="s">
        <v>6205</v>
      </c>
    </row>
    <row r="721" spans="1:9" x14ac:dyDescent="0.4">
      <c r="A721" s="12" t="s">
        <v>1726</v>
      </c>
      <c r="B721" s="12" t="s">
        <v>1727</v>
      </c>
      <c r="C721" s="12" t="s">
        <v>5485</v>
      </c>
      <c r="D721" s="13">
        <v>38.479999999999997</v>
      </c>
      <c r="E721" s="20">
        <f t="shared" si="33"/>
        <v>61.52</v>
      </c>
      <c r="F721" s="14">
        <v>2.6</v>
      </c>
      <c r="G721" s="15">
        <f t="shared" si="34"/>
        <v>2.5987525987525988</v>
      </c>
      <c r="H721" s="8" t="str">
        <f t="shared" si="35"/>
        <v>Yes</v>
      </c>
      <c r="I721" s="12" t="s">
        <v>6206</v>
      </c>
    </row>
    <row r="722" spans="1:9" x14ac:dyDescent="0.4">
      <c r="A722" s="12" t="s">
        <v>1728</v>
      </c>
      <c r="B722" s="12" t="s">
        <v>1729</v>
      </c>
      <c r="C722" s="12" t="s">
        <v>5485</v>
      </c>
      <c r="D722" s="13">
        <v>37.159999999999997</v>
      </c>
      <c r="E722" s="20">
        <f t="shared" si="33"/>
        <v>62.84</v>
      </c>
      <c r="F722" s="14">
        <v>2.7</v>
      </c>
      <c r="G722" s="15">
        <f t="shared" si="34"/>
        <v>2.6910656620021531</v>
      </c>
      <c r="H722" s="8" t="str">
        <f t="shared" si="35"/>
        <v>Yes</v>
      </c>
      <c r="I722" s="12" t="s">
        <v>6207</v>
      </c>
    </row>
    <row r="723" spans="1:9" x14ac:dyDescent="0.4">
      <c r="A723" s="12" t="s">
        <v>1730</v>
      </c>
      <c r="B723" s="12" t="s">
        <v>1731</v>
      </c>
      <c r="C723" s="12" t="s">
        <v>5485</v>
      </c>
      <c r="D723" s="13">
        <v>35.299999999999997</v>
      </c>
      <c r="E723" s="20">
        <f t="shared" si="33"/>
        <v>64.7</v>
      </c>
      <c r="F723" s="14">
        <v>2.8</v>
      </c>
      <c r="G723" s="15">
        <f t="shared" si="34"/>
        <v>2.8328611898017</v>
      </c>
      <c r="H723" s="8" t="str">
        <f t="shared" si="35"/>
        <v>Yes</v>
      </c>
      <c r="I723" s="12" t="s">
        <v>6208</v>
      </c>
    </row>
    <row r="724" spans="1:9" x14ac:dyDescent="0.4">
      <c r="A724" s="12" t="s">
        <v>1732</v>
      </c>
      <c r="B724" s="12" t="s">
        <v>1733</v>
      </c>
      <c r="C724" s="12" t="s">
        <v>5485</v>
      </c>
      <c r="D724" s="13">
        <v>25.7</v>
      </c>
      <c r="E724" s="20">
        <f t="shared" si="33"/>
        <v>74.3</v>
      </c>
      <c r="F724" s="14">
        <v>3.9</v>
      </c>
      <c r="G724" s="15">
        <f t="shared" si="34"/>
        <v>3.8910505836575875</v>
      </c>
      <c r="H724" s="8" t="str">
        <f t="shared" si="35"/>
        <v>Yes</v>
      </c>
      <c r="I724" s="12" t="s">
        <v>6209</v>
      </c>
    </row>
    <row r="725" spans="1:9" x14ac:dyDescent="0.4">
      <c r="A725" s="12" t="s">
        <v>3609</v>
      </c>
      <c r="B725" s="12" t="s">
        <v>3610</v>
      </c>
      <c r="C725" s="12" t="s">
        <v>5485</v>
      </c>
      <c r="D725" s="13">
        <v>34.42</v>
      </c>
      <c r="E725" s="20">
        <f t="shared" si="33"/>
        <v>65.58</v>
      </c>
      <c r="F725" s="14">
        <v>2.9</v>
      </c>
      <c r="G725" s="15">
        <f t="shared" si="34"/>
        <v>2.9052876234747238</v>
      </c>
      <c r="H725" s="8" t="str">
        <f t="shared" si="35"/>
        <v>Yes</v>
      </c>
      <c r="I725" s="12" t="s">
        <v>6210</v>
      </c>
    </row>
    <row r="726" spans="1:9" x14ac:dyDescent="0.4">
      <c r="A726" s="16" t="s">
        <v>1736</v>
      </c>
      <c r="B726" s="16" t="s">
        <v>1737</v>
      </c>
      <c r="C726" s="16" t="s">
        <v>5485</v>
      </c>
      <c r="D726" s="17">
        <v>100</v>
      </c>
      <c r="E726" s="21">
        <f t="shared" si="33"/>
        <v>0</v>
      </c>
      <c r="F726" s="18">
        <v>1</v>
      </c>
      <c r="G726" s="19">
        <f t="shared" si="34"/>
        <v>1</v>
      </c>
      <c r="H726" s="9" t="str">
        <f t="shared" si="35"/>
        <v>No — 0% funding</v>
      </c>
      <c r="I726" s="16" t="s">
        <v>6211</v>
      </c>
    </row>
    <row r="727" spans="1:9" x14ac:dyDescent="0.4">
      <c r="A727" s="12" t="s">
        <v>1738</v>
      </c>
      <c r="B727" s="12" t="s">
        <v>1739</v>
      </c>
      <c r="C727" s="12" t="s">
        <v>5485</v>
      </c>
      <c r="D727" s="13">
        <v>28.4</v>
      </c>
      <c r="E727" s="20">
        <f t="shared" si="33"/>
        <v>71.599999999999994</v>
      </c>
      <c r="F727" s="14">
        <v>3.5</v>
      </c>
      <c r="G727" s="15">
        <f t="shared" si="34"/>
        <v>3.5211267605633805</v>
      </c>
      <c r="H727" s="8" t="str">
        <f t="shared" si="35"/>
        <v>Yes</v>
      </c>
      <c r="I727" s="12" t="s">
        <v>6212</v>
      </c>
    </row>
    <row r="728" spans="1:9" x14ac:dyDescent="0.4">
      <c r="A728" s="12" t="s">
        <v>1742</v>
      </c>
      <c r="B728" s="12" t="s">
        <v>1743</v>
      </c>
      <c r="C728" s="12" t="s">
        <v>5485</v>
      </c>
      <c r="D728" s="13">
        <v>30.92</v>
      </c>
      <c r="E728" s="20">
        <f t="shared" si="33"/>
        <v>69.08</v>
      </c>
      <c r="F728" s="14">
        <v>3.2</v>
      </c>
      <c r="G728" s="15">
        <f t="shared" si="34"/>
        <v>3.2341526520051747</v>
      </c>
      <c r="H728" s="8" t="str">
        <f t="shared" si="35"/>
        <v>Yes</v>
      </c>
      <c r="I728" s="12" t="s">
        <v>6213</v>
      </c>
    </row>
    <row r="729" spans="1:9" x14ac:dyDescent="0.4">
      <c r="A729" s="12" t="s">
        <v>1744</v>
      </c>
      <c r="B729" s="12" t="s">
        <v>1745</v>
      </c>
      <c r="C729" s="12" t="s">
        <v>5485</v>
      </c>
      <c r="D729" s="13">
        <v>33.54</v>
      </c>
      <c r="E729" s="20">
        <f t="shared" si="33"/>
        <v>66.460000000000008</v>
      </c>
      <c r="F729" s="14">
        <v>3</v>
      </c>
      <c r="G729" s="15">
        <f t="shared" si="34"/>
        <v>2.9815146094215863</v>
      </c>
      <c r="H729" s="8" t="str">
        <f t="shared" si="35"/>
        <v>Yes</v>
      </c>
      <c r="I729" s="12" t="s">
        <v>6214</v>
      </c>
    </row>
    <row r="730" spans="1:9" x14ac:dyDescent="0.4">
      <c r="A730" s="12" t="s">
        <v>1746</v>
      </c>
      <c r="B730" s="12" t="s">
        <v>1747</v>
      </c>
      <c r="C730" s="12" t="s">
        <v>5485</v>
      </c>
      <c r="D730" s="13">
        <v>40.58</v>
      </c>
      <c r="E730" s="20">
        <f t="shared" si="33"/>
        <v>59.42</v>
      </c>
      <c r="F730" s="14">
        <v>2.5</v>
      </c>
      <c r="G730" s="15">
        <f t="shared" si="34"/>
        <v>2.4642681123706258</v>
      </c>
      <c r="H730" s="8" t="str">
        <f t="shared" si="35"/>
        <v>Yes</v>
      </c>
      <c r="I730" s="12" t="s">
        <v>6215</v>
      </c>
    </row>
    <row r="731" spans="1:9" x14ac:dyDescent="0.4">
      <c r="A731" s="12" t="s">
        <v>1748</v>
      </c>
      <c r="B731" s="12" t="s">
        <v>1749</v>
      </c>
      <c r="C731" s="12" t="s">
        <v>5485</v>
      </c>
      <c r="D731" s="13">
        <v>42.2</v>
      </c>
      <c r="E731" s="20">
        <f t="shared" si="33"/>
        <v>57.8</v>
      </c>
      <c r="F731" s="14">
        <v>2.4</v>
      </c>
      <c r="G731" s="15">
        <f t="shared" si="34"/>
        <v>2.3696682464454977</v>
      </c>
      <c r="H731" s="8" t="str">
        <f t="shared" si="35"/>
        <v>Yes</v>
      </c>
      <c r="I731" s="12" t="s">
        <v>6216</v>
      </c>
    </row>
    <row r="732" spans="1:9" x14ac:dyDescent="0.4">
      <c r="A732" s="12" t="s">
        <v>1750</v>
      </c>
      <c r="B732" s="12" t="s">
        <v>1751</v>
      </c>
      <c r="C732" s="12" t="s">
        <v>5485</v>
      </c>
      <c r="D732" s="13">
        <v>32.4</v>
      </c>
      <c r="E732" s="20">
        <f t="shared" si="33"/>
        <v>67.599999999999994</v>
      </c>
      <c r="F732" s="14">
        <v>3.1</v>
      </c>
      <c r="G732" s="15">
        <f t="shared" si="34"/>
        <v>3.0864197530864197</v>
      </c>
      <c r="H732" s="8" t="str">
        <f t="shared" si="35"/>
        <v>Yes</v>
      </c>
      <c r="I732" s="12" t="s">
        <v>6217</v>
      </c>
    </row>
    <row r="733" spans="1:9" x14ac:dyDescent="0.4">
      <c r="A733" s="12" t="s">
        <v>1752</v>
      </c>
      <c r="B733" s="12" t="s">
        <v>1753</v>
      </c>
      <c r="C733" s="12" t="s">
        <v>5485</v>
      </c>
      <c r="D733" s="13">
        <v>35.71</v>
      </c>
      <c r="E733" s="20">
        <f t="shared" si="33"/>
        <v>64.289999999999992</v>
      </c>
      <c r="F733" s="14">
        <v>2.8</v>
      </c>
      <c r="G733" s="15">
        <f t="shared" si="34"/>
        <v>2.8003360403248387</v>
      </c>
      <c r="H733" s="8" t="str">
        <f t="shared" si="35"/>
        <v>Yes</v>
      </c>
      <c r="I733" s="12" t="s">
        <v>6218</v>
      </c>
    </row>
    <row r="734" spans="1:9" x14ac:dyDescent="0.4">
      <c r="A734" s="16" t="s">
        <v>1754</v>
      </c>
      <c r="B734" s="16" t="s">
        <v>1755</v>
      </c>
      <c r="C734" s="16" t="s">
        <v>5485</v>
      </c>
      <c r="D734" s="17">
        <v>100</v>
      </c>
      <c r="E734" s="21">
        <f t="shared" si="33"/>
        <v>0</v>
      </c>
      <c r="F734" s="18">
        <v>1</v>
      </c>
      <c r="G734" s="19">
        <f t="shared" si="34"/>
        <v>1</v>
      </c>
      <c r="H734" s="9" t="str">
        <f t="shared" si="35"/>
        <v>No — 0% funding</v>
      </c>
      <c r="I734" s="16" t="s">
        <v>6219</v>
      </c>
    </row>
    <row r="735" spans="1:9" x14ac:dyDescent="0.4">
      <c r="A735" s="12" t="s">
        <v>1756</v>
      </c>
      <c r="B735" s="12" t="s">
        <v>1757</v>
      </c>
      <c r="C735" s="12" t="s">
        <v>5485</v>
      </c>
      <c r="D735" s="13">
        <v>36.04</v>
      </c>
      <c r="E735" s="20">
        <f t="shared" si="33"/>
        <v>63.96</v>
      </c>
      <c r="F735" s="14">
        <v>2.8</v>
      </c>
      <c r="G735" s="15">
        <f t="shared" si="34"/>
        <v>2.7746947835738069</v>
      </c>
      <c r="H735" s="8" t="str">
        <f t="shared" si="35"/>
        <v>Yes</v>
      </c>
      <c r="I735" s="12" t="s">
        <v>6220</v>
      </c>
    </row>
    <row r="736" spans="1:9" x14ac:dyDescent="0.4">
      <c r="A736" s="12" t="s">
        <v>1758</v>
      </c>
      <c r="B736" s="12" t="s">
        <v>1759</v>
      </c>
      <c r="C736" s="12" t="s">
        <v>5485</v>
      </c>
      <c r="D736" s="13">
        <v>37.909999999999997</v>
      </c>
      <c r="E736" s="20">
        <f t="shared" si="33"/>
        <v>62.09</v>
      </c>
      <c r="F736" s="14">
        <v>2.6</v>
      </c>
      <c r="G736" s="15">
        <f t="shared" si="34"/>
        <v>2.637826431020839</v>
      </c>
      <c r="H736" s="8" t="str">
        <f t="shared" si="35"/>
        <v>Yes</v>
      </c>
      <c r="I736" s="12" t="s">
        <v>6221</v>
      </c>
    </row>
    <row r="737" spans="1:9" x14ac:dyDescent="0.4">
      <c r="A737" s="12" t="s">
        <v>1760</v>
      </c>
      <c r="B737" s="12" t="s">
        <v>1761</v>
      </c>
      <c r="C737" s="12" t="s">
        <v>5485</v>
      </c>
      <c r="D737" s="13">
        <v>30.3</v>
      </c>
      <c r="E737" s="20">
        <f t="shared" si="33"/>
        <v>69.7</v>
      </c>
      <c r="F737" s="14">
        <v>3.3</v>
      </c>
      <c r="G737" s="15">
        <f t="shared" si="34"/>
        <v>3.3003300330033003</v>
      </c>
      <c r="H737" s="8" t="str">
        <f t="shared" si="35"/>
        <v>Yes</v>
      </c>
      <c r="I737" s="12" t="s">
        <v>6222</v>
      </c>
    </row>
    <row r="738" spans="1:9" x14ac:dyDescent="0.4">
      <c r="A738" s="12" t="s">
        <v>1762</v>
      </c>
      <c r="B738" s="12" t="s">
        <v>1763</v>
      </c>
      <c r="C738" s="12" t="s">
        <v>5485</v>
      </c>
      <c r="D738" s="13">
        <v>40.26</v>
      </c>
      <c r="E738" s="20">
        <f t="shared" si="33"/>
        <v>59.74</v>
      </c>
      <c r="F738" s="14">
        <v>2.5</v>
      </c>
      <c r="G738" s="15">
        <f t="shared" si="34"/>
        <v>2.4838549428713366</v>
      </c>
      <c r="H738" s="8" t="str">
        <f t="shared" si="35"/>
        <v>Yes</v>
      </c>
      <c r="I738" s="12" t="s">
        <v>6223</v>
      </c>
    </row>
    <row r="739" spans="1:9" x14ac:dyDescent="0.4">
      <c r="A739" s="12" t="s">
        <v>1764</v>
      </c>
      <c r="B739" s="12" t="s">
        <v>1765</v>
      </c>
      <c r="C739" s="12" t="s">
        <v>5485</v>
      </c>
      <c r="D739" s="13">
        <v>31.46</v>
      </c>
      <c r="E739" s="20">
        <f t="shared" si="33"/>
        <v>68.539999999999992</v>
      </c>
      <c r="F739" s="14">
        <v>3.2</v>
      </c>
      <c r="G739" s="15">
        <f t="shared" si="34"/>
        <v>3.1786395422759059</v>
      </c>
      <c r="H739" s="8" t="str">
        <f t="shared" si="35"/>
        <v>Yes</v>
      </c>
      <c r="I739" s="12" t="s">
        <v>6224</v>
      </c>
    </row>
    <row r="740" spans="1:9" x14ac:dyDescent="0.4">
      <c r="A740" s="12" t="s">
        <v>3611</v>
      </c>
      <c r="B740" s="12" t="s">
        <v>3612</v>
      </c>
      <c r="C740" s="12" t="s">
        <v>5485</v>
      </c>
      <c r="D740" s="13">
        <v>57.99</v>
      </c>
      <c r="E740" s="20">
        <f t="shared" si="33"/>
        <v>42.01</v>
      </c>
      <c r="F740" s="14">
        <v>1.7</v>
      </c>
      <c r="G740" s="15">
        <f t="shared" si="34"/>
        <v>1.7244352474564579</v>
      </c>
      <c r="H740" s="8" t="str">
        <f t="shared" si="35"/>
        <v>Yes</v>
      </c>
      <c r="I740" s="12" t="s">
        <v>6225</v>
      </c>
    </row>
    <row r="741" spans="1:9" x14ac:dyDescent="0.4">
      <c r="A741" s="16" t="s">
        <v>1766</v>
      </c>
      <c r="B741" s="16" t="s">
        <v>1767</v>
      </c>
      <c r="C741" s="16" t="s">
        <v>5485</v>
      </c>
      <c r="D741" s="17">
        <v>100</v>
      </c>
      <c r="E741" s="21">
        <f t="shared" si="33"/>
        <v>0</v>
      </c>
      <c r="F741" s="18">
        <v>1</v>
      </c>
      <c r="G741" s="19">
        <f t="shared" si="34"/>
        <v>1</v>
      </c>
      <c r="H741" s="9" t="str">
        <f t="shared" si="35"/>
        <v>No — 0% funding</v>
      </c>
      <c r="I741" s="16" t="s">
        <v>6226</v>
      </c>
    </row>
    <row r="742" spans="1:9" x14ac:dyDescent="0.4">
      <c r="A742" s="12" t="s">
        <v>1768</v>
      </c>
      <c r="B742" s="12" t="s">
        <v>1769</v>
      </c>
      <c r="C742" s="12" t="s">
        <v>5485</v>
      </c>
      <c r="D742" s="13">
        <v>35</v>
      </c>
      <c r="E742" s="20">
        <f t="shared" si="33"/>
        <v>65</v>
      </c>
      <c r="F742" s="14">
        <v>2.9</v>
      </c>
      <c r="G742" s="15">
        <f t="shared" si="34"/>
        <v>2.8571428571428572</v>
      </c>
      <c r="H742" s="8" t="str">
        <f t="shared" si="35"/>
        <v>Yes</v>
      </c>
      <c r="I742" s="12" t="s">
        <v>6227</v>
      </c>
    </row>
    <row r="743" spans="1:9" x14ac:dyDescent="0.4">
      <c r="A743" s="12" t="s">
        <v>1772</v>
      </c>
      <c r="B743" s="12" t="s">
        <v>1773</v>
      </c>
      <c r="C743" s="12" t="s">
        <v>5485</v>
      </c>
      <c r="D743" s="13">
        <v>31.6</v>
      </c>
      <c r="E743" s="20">
        <f t="shared" si="33"/>
        <v>68.400000000000006</v>
      </c>
      <c r="F743" s="14">
        <v>3.2</v>
      </c>
      <c r="G743" s="15">
        <f t="shared" si="34"/>
        <v>3.1645569620253164</v>
      </c>
      <c r="H743" s="8" t="str">
        <f t="shared" si="35"/>
        <v>Yes</v>
      </c>
      <c r="I743" s="12" t="s">
        <v>6228</v>
      </c>
    </row>
    <row r="744" spans="1:9" x14ac:dyDescent="0.4">
      <c r="A744" s="12" t="s">
        <v>1774</v>
      </c>
      <c r="B744" s="12" t="s">
        <v>1775</v>
      </c>
      <c r="C744" s="12" t="s">
        <v>5485</v>
      </c>
      <c r="D744" s="13">
        <v>20.16</v>
      </c>
      <c r="E744" s="20">
        <f t="shared" si="33"/>
        <v>79.84</v>
      </c>
      <c r="F744" s="14">
        <v>5</v>
      </c>
      <c r="G744" s="15">
        <f t="shared" si="34"/>
        <v>4.9603174603174605</v>
      </c>
      <c r="H744" s="8" t="str">
        <f t="shared" si="35"/>
        <v>Yes</v>
      </c>
      <c r="I744" s="12" t="s">
        <v>6229</v>
      </c>
    </row>
    <row r="745" spans="1:9" x14ac:dyDescent="0.4">
      <c r="A745" s="12" t="s">
        <v>3617</v>
      </c>
      <c r="B745" s="12" t="s">
        <v>3618</v>
      </c>
      <c r="C745" s="12" t="s">
        <v>5485</v>
      </c>
      <c r="D745" s="13">
        <v>30</v>
      </c>
      <c r="E745" s="20">
        <f t="shared" si="33"/>
        <v>70</v>
      </c>
      <c r="F745" s="14">
        <v>3.3</v>
      </c>
      <c r="G745" s="15">
        <f t="shared" si="34"/>
        <v>3.3333333333333335</v>
      </c>
      <c r="H745" s="8" t="str">
        <f t="shared" si="35"/>
        <v>Yes</v>
      </c>
      <c r="I745" s="12" t="s">
        <v>6230</v>
      </c>
    </row>
    <row r="746" spans="1:9" x14ac:dyDescent="0.4">
      <c r="A746" s="12" t="s">
        <v>1776</v>
      </c>
      <c r="B746" s="12" t="s">
        <v>1777</v>
      </c>
      <c r="C746" s="12" t="s">
        <v>5485</v>
      </c>
      <c r="D746" s="13">
        <v>50</v>
      </c>
      <c r="E746" s="20">
        <f t="shared" si="33"/>
        <v>50</v>
      </c>
      <c r="F746" s="14">
        <v>2</v>
      </c>
      <c r="G746" s="15">
        <f t="shared" si="34"/>
        <v>2</v>
      </c>
      <c r="H746" s="8" t="str">
        <f t="shared" si="35"/>
        <v>Yes</v>
      </c>
      <c r="I746" s="12" t="s">
        <v>6231</v>
      </c>
    </row>
    <row r="747" spans="1:9" x14ac:dyDescent="0.4">
      <c r="A747" s="12" t="s">
        <v>1778</v>
      </c>
      <c r="B747" s="12" t="s">
        <v>1779</v>
      </c>
      <c r="C747" s="12" t="s">
        <v>5485</v>
      </c>
      <c r="D747" s="13">
        <v>41.4</v>
      </c>
      <c r="E747" s="20">
        <f t="shared" si="33"/>
        <v>58.6</v>
      </c>
      <c r="F747" s="14">
        <v>2.4</v>
      </c>
      <c r="G747" s="15">
        <f t="shared" si="34"/>
        <v>2.4154589371980677</v>
      </c>
      <c r="H747" s="8" t="str">
        <f t="shared" si="35"/>
        <v>Yes</v>
      </c>
      <c r="I747" s="12" t="s">
        <v>6232</v>
      </c>
    </row>
    <row r="748" spans="1:9" x14ac:dyDescent="0.4">
      <c r="A748" s="12" t="s">
        <v>1780</v>
      </c>
      <c r="B748" s="12" t="s">
        <v>1781</v>
      </c>
      <c r="C748" s="12" t="s">
        <v>5485</v>
      </c>
      <c r="D748" s="13">
        <v>30.77</v>
      </c>
      <c r="E748" s="20">
        <f t="shared" si="33"/>
        <v>69.23</v>
      </c>
      <c r="F748" s="14">
        <v>3.2</v>
      </c>
      <c r="G748" s="15">
        <f t="shared" si="34"/>
        <v>3.2499187520311992</v>
      </c>
      <c r="H748" s="8" t="str">
        <f t="shared" si="35"/>
        <v>Yes</v>
      </c>
      <c r="I748" s="12" t="s">
        <v>6233</v>
      </c>
    </row>
    <row r="749" spans="1:9" x14ac:dyDescent="0.4">
      <c r="A749" s="12" t="s">
        <v>1782</v>
      </c>
      <c r="B749" s="12" t="s">
        <v>1783</v>
      </c>
      <c r="C749" s="12" t="s">
        <v>5485</v>
      </c>
      <c r="D749" s="13">
        <v>50</v>
      </c>
      <c r="E749" s="20">
        <f t="shared" si="33"/>
        <v>50</v>
      </c>
      <c r="F749" s="14">
        <v>2</v>
      </c>
      <c r="G749" s="15">
        <f t="shared" si="34"/>
        <v>2</v>
      </c>
      <c r="H749" s="8" t="str">
        <f t="shared" si="35"/>
        <v>Yes</v>
      </c>
      <c r="I749" s="12" t="s">
        <v>6234</v>
      </c>
    </row>
    <row r="750" spans="1:9" x14ac:dyDescent="0.4">
      <c r="A750" s="12" t="s">
        <v>3619</v>
      </c>
      <c r="B750" s="12" t="s">
        <v>3620</v>
      </c>
      <c r="C750" s="12" t="s">
        <v>5485</v>
      </c>
      <c r="D750" s="13">
        <v>41.07</v>
      </c>
      <c r="E750" s="20">
        <f t="shared" si="33"/>
        <v>58.93</v>
      </c>
      <c r="F750" s="14">
        <v>2.4</v>
      </c>
      <c r="G750" s="15">
        <f t="shared" si="34"/>
        <v>2.4348672997321645</v>
      </c>
      <c r="H750" s="8" t="str">
        <f t="shared" si="35"/>
        <v>Yes</v>
      </c>
      <c r="I750" s="12" t="s">
        <v>6235</v>
      </c>
    </row>
    <row r="751" spans="1:9" x14ac:dyDescent="0.4">
      <c r="A751" s="12" t="s">
        <v>1784</v>
      </c>
      <c r="B751" s="12" t="s">
        <v>1785</v>
      </c>
      <c r="C751" s="12" t="s">
        <v>5485</v>
      </c>
      <c r="D751" s="13">
        <v>34.799999999999997</v>
      </c>
      <c r="E751" s="20">
        <f t="shared" si="33"/>
        <v>65.2</v>
      </c>
      <c r="F751" s="14">
        <v>2.9</v>
      </c>
      <c r="G751" s="15">
        <f t="shared" si="34"/>
        <v>2.8735632183908049</v>
      </c>
      <c r="H751" s="8" t="str">
        <f t="shared" si="35"/>
        <v>Yes</v>
      </c>
      <c r="I751" s="12" t="s">
        <v>6236</v>
      </c>
    </row>
    <row r="752" spans="1:9" x14ac:dyDescent="0.4">
      <c r="A752" s="12" t="s">
        <v>1786</v>
      </c>
      <c r="B752" s="12" t="s">
        <v>1787</v>
      </c>
      <c r="C752" s="12" t="s">
        <v>5485</v>
      </c>
      <c r="D752" s="13">
        <v>33.75</v>
      </c>
      <c r="E752" s="20">
        <f t="shared" si="33"/>
        <v>66.25</v>
      </c>
      <c r="F752" s="14">
        <v>3</v>
      </c>
      <c r="G752" s="15">
        <f t="shared" si="34"/>
        <v>2.9629629629629628</v>
      </c>
      <c r="H752" s="8" t="str">
        <f t="shared" si="35"/>
        <v>Yes</v>
      </c>
      <c r="I752" s="12" t="s">
        <v>6237</v>
      </c>
    </row>
    <row r="753" spans="1:9" x14ac:dyDescent="0.4">
      <c r="A753" s="12" t="s">
        <v>1788</v>
      </c>
      <c r="B753" s="12" t="s">
        <v>1789</v>
      </c>
      <c r="C753" s="12" t="s">
        <v>5485</v>
      </c>
      <c r="D753" s="13">
        <v>37.15</v>
      </c>
      <c r="E753" s="20">
        <f t="shared" si="33"/>
        <v>62.85</v>
      </c>
      <c r="F753" s="14">
        <v>2.7</v>
      </c>
      <c r="G753" s="15">
        <f t="shared" si="34"/>
        <v>2.6917900403768509</v>
      </c>
      <c r="H753" s="8" t="str">
        <f t="shared" si="35"/>
        <v>Yes</v>
      </c>
      <c r="I753" s="12" t="s">
        <v>6238</v>
      </c>
    </row>
    <row r="754" spans="1:9" x14ac:dyDescent="0.4">
      <c r="A754" s="12" t="s">
        <v>1790</v>
      </c>
      <c r="B754" s="12" t="s">
        <v>1791</v>
      </c>
      <c r="C754" s="12" t="s">
        <v>5485</v>
      </c>
      <c r="D754" s="13">
        <v>34.380000000000003</v>
      </c>
      <c r="E754" s="20">
        <f t="shared" si="33"/>
        <v>65.62</v>
      </c>
      <c r="F754" s="14">
        <v>2.9</v>
      </c>
      <c r="G754" s="15">
        <f t="shared" si="34"/>
        <v>2.9086678301337985</v>
      </c>
      <c r="H754" s="8" t="str">
        <f t="shared" si="35"/>
        <v>Yes</v>
      </c>
      <c r="I754" s="12" t="s">
        <v>6239</v>
      </c>
    </row>
    <row r="755" spans="1:9" x14ac:dyDescent="0.4">
      <c r="A755" s="12" t="s">
        <v>1794</v>
      </c>
      <c r="B755" s="12" t="s">
        <v>1795</v>
      </c>
      <c r="C755" s="12" t="s">
        <v>5485</v>
      </c>
      <c r="D755" s="13">
        <v>37.700000000000003</v>
      </c>
      <c r="E755" s="20">
        <f t="shared" si="33"/>
        <v>62.3</v>
      </c>
      <c r="F755" s="14">
        <v>2.7</v>
      </c>
      <c r="G755" s="15">
        <f t="shared" si="34"/>
        <v>2.6525198938992038</v>
      </c>
      <c r="H755" s="8" t="str">
        <f t="shared" si="35"/>
        <v>Yes</v>
      </c>
      <c r="I755" s="12" t="s">
        <v>6240</v>
      </c>
    </row>
    <row r="756" spans="1:9" x14ac:dyDescent="0.4">
      <c r="A756" s="12" t="s">
        <v>1796</v>
      </c>
      <c r="B756" s="12" t="s">
        <v>1797</v>
      </c>
      <c r="C756" s="12" t="s">
        <v>5485</v>
      </c>
      <c r="D756" s="13">
        <v>50</v>
      </c>
      <c r="E756" s="20">
        <f t="shared" si="33"/>
        <v>50</v>
      </c>
      <c r="F756" s="14">
        <v>2</v>
      </c>
      <c r="G756" s="15">
        <f t="shared" si="34"/>
        <v>2</v>
      </c>
      <c r="H756" s="8" t="str">
        <f t="shared" si="35"/>
        <v>Yes</v>
      </c>
      <c r="I756" s="12" t="s">
        <v>6241</v>
      </c>
    </row>
    <row r="757" spans="1:9" x14ac:dyDescent="0.4">
      <c r="A757" s="12" t="s">
        <v>1800</v>
      </c>
      <c r="B757" s="12" t="s">
        <v>1801</v>
      </c>
      <c r="C757" s="12" t="s">
        <v>5485</v>
      </c>
      <c r="D757" s="13">
        <v>34.299999999999997</v>
      </c>
      <c r="E757" s="20">
        <f t="shared" si="33"/>
        <v>65.7</v>
      </c>
      <c r="F757" s="14">
        <v>2.9</v>
      </c>
      <c r="G757" s="15">
        <f t="shared" si="34"/>
        <v>2.915451895043732</v>
      </c>
      <c r="H757" s="8" t="str">
        <f t="shared" si="35"/>
        <v>Yes</v>
      </c>
      <c r="I757" s="12" t="s">
        <v>6242</v>
      </c>
    </row>
    <row r="758" spans="1:9" x14ac:dyDescent="0.4">
      <c r="A758" s="12" t="s">
        <v>1802</v>
      </c>
      <c r="B758" s="12" t="s">
        <v>1803</v>
      </c>
      <c r="C758" s="12" t="s">
        <v>5485</v>
      </c>
      <c r="D758" s="13">
        <v>39.1</v>
      </c>
      <c r="E758" s="20">
        <f t="shared" si="33"/>
        <v>60.9</v>
      </c>
      <c r="F758" s="14">
        <v>2.6</v>
      </c>
      <c r="G758" s="15">
        <f t="shared" si="34"/>
        <v>2.5575447570332481</v>
      </c>
      <c r="H758" s="8" t="str">
        <f t="shared" si="35"/>
        <v>Yes</v>
      </c>
      <c r="I758" s="12" t="s">
        <v>6243</v>
      </c>
    </row>
    <row r="759" spans="1:9" x14ac:dyDescent="0.4">
      <c r="A759" s="16" t="s">
        <v>1804</v>
      </c>
      <c r="B759" s="16" t="s">
        <v>1805</v>
      </c>
      <c r="C759" s="16" t="s">
        <v>5485</v>
      </c>
      <c r="D759" s="17">
        <v>100</v>
      </c>
      <c r="E759" s="21">
        <f t="shared" si="33"/>
        <v>0</v>
      </c>
      <c r="F759" s="18">
        <v>1</v>
      </c>
      <c r="G759" s="19">
        <f t="shared" si="34"/>
        <v>1</v>
      </c>
      <c r="H759" s="9" t="str">
        <f t="shared" si="35"/>
        <v>No — 0% funding</v>
      </c>
      <c r="I759" s="16" t="s">
        <v>6244</v>
      </c>
    </row>
    <row r="760" spans="1:9" x14ac:dyDescent="0.4">
      <c r="A760" s="12" t="s">
        <v>1810</v>
      </c>
      <c r="B760" s="12" t="s">
        <v>1811</v>
      </c>
      <c r="C760" s="12" t="s">
        <v>5485</v>
      </c>
      <c r="D760" s="13">
        <v>31.28</v>
      </c>
      <c r="E760" s="20">
        <f t="shared" si="33"/>
        <v>68.72</v>
      </c>
      <c r="F760" s="14">
        <v>3.2</v>
      </c>
      <c r="G760" s="15">
        <f t="shared" si="34"/>
        <v>3.1969309462915598</v>
      </c>
      <c r="H760" s="8" t="str">
        <f t="shared" si="35"/>
        <v>Yes</v>
      </c>
      <c r="I760" s="12" t="s">
        <v>6245</v>
      </c>
    </row>
    <row r="761" spans="1:9" x14ac:dyDescent="0.4">
      <c r="A761" s="12" t="s">
        <v>1812</v>
      </c>
      <c r="B761" s="12" t="s">
        <v>1813</v>
      </c>
      <c r="C761" s="12" t="s">
        <v>5485</v>
      </c>
      <c r="D761" s="13">
        <v>31.16</v>
      </c>
      <c r="E761" s="20">
        <f t="shared" si="33"/>
        <v>68.84</v>
      </c>
      <c r="F761" s="14">
        <v>3.2</v>
      </c>
      <c r="G761" s="15">
        <f t="shared" si="34"/>
        <v>3.2092426187419769</v>
      </c>
      <c r="H761" s="8" t="str">
        <f t="shared" si="35"/>
        <v>Yes</v>
      </c>
      <c r="I761" s="12" t="s">
        <v>6246</v>
      </c>
    </row>
    <row r="762" spans="1:9" x14ac:dyDescent="0.4">
      <c r="A762" s="12" t="s">
        <v>1814</v>
      </c>
      <c r="B762" s="12" t="s">
        <v>1815</v>
      </c>
      <c r="C762" s="12" t="s">
        <v>5485</v>
      </c>
      <c r="D762" s="13">
        <v>29.99</v>
      </c>
      <c r="E762" s="20">
        <f t="shared" si="33"/>
        <v>70.010000000000005</v>
      </c>
      <c r="F762" s="14">
        <v>3.3</v>
      </c>
      <c r="G762" s="15">
        <f t="shared" si="34"/>
        <v>3.3344448149383128</v>
      </c>
      <c r="H762" s="8" t="str">
        <f t="shared" si="35"/>
        <v>Yes</v>
      </c>
      <c r="I762" s="12" t="s">
        <v>6247</v>
      </c>
    </row>
    <row r="763" spans="1:9" x14ac:dyDescent="0.4">
      <c r="A763" s="12" t="s">
        <v>1816</v>
      </c>
      <c r="B763" s="12" t="s">
        <v>1817</v>
      </c>
      <c r="C763" s="12" t="s">
        <v>5485</v>
      </c>
      <c r="D763" s="13">
        <v>36.44</v>
      </c>
      <c r="E763" s="20">
        <f t="shared" si="33"/>
        <v>63.56</v>
      </c>
      <c r="F763" s="14">
        <v>2.7</v>
      </c>
      <c r="G763" s="15">
        <f t="shared" si="34"/>
        <v>2.7442371020856204</v>
      </c>
      <c r="H763" s="8" t="str">
        <f t="shared" si="35"/>
        <v>Yes</v>
      </c>
      <c r="I763" s="12" t="s">
        <v>6248</v>
      </c>
    </row>
    <row r="764" spans="1:9" x14ac:dyDescent="0.4">
      <c r="A764" s="12" t="s">
        <v>1818</v>
      </c>
      <c r="B764" s="12" t="s">
        <v>1819</v>
      </c>
      <c r="C764" s="12" t="s">
        <v>5485</v>
      </c>
      <c r="D764" s="13">
        <v>29.76</v>
      </c>
      <c r="E764" s="20">
        <f t="shared" si="33"/>
        <v>70.239999999999995</v>
      </c>
      <c r="F764" s="14">
        <v>3.4</v>
      </c>
      <c r="G764" s="15">
        <f t="shared" si="34"/>
        <v>3.3602150537634405</v>
      </c>
      <c r="H764" s="8" t="str">
        <f t="shared" si="35"/>
        <v>Yes</v>
      </c>
      <c r="I764" s="12" t="s">
        <v>6249</v>
      </c>
    </row>
    <row r="765" spans="1:9" x14ac:dyDescent="0.4">
      <c r="A765" s="12" t="s">
        <v>1820</v>
      </c>
      <c r="B765" s="12" t="s">
        <v>1821</v>
      </c>
      <c r="C765" s="12" t="s">
        <v>5485</v>
      </c>
      <c r="D765" s="13">
        <v>45.48</v>
      </c>
      <c r="E765" s="20">
        <f t="shared" si="33"/>
        <v>54.52</v>
      </c>
      <c r="F765" s="14">
        <v>2.2000000000000002</v>
      </c>
      <c r="G765" s="15">
        <f t="shared" si="34"/>
        <v>2.1987686895338614</v>
      </c>
      <c r="H765" s="8" t="str">
        <f t="shared" si="35"/>
        <v>Yes</v>
      </c>
      <c r="I765" s="12" t="s">
        <v>6250</v>
      </c>
    </row>
    <row r="766" spans="1:9" x14ac:dyDescent="0.4">
      <c r="A766" s="12" t="s">
        <v>1822</v>
      </c>
      <c r="B766" s="12" t="s">
        <v>1823</v>
      </c>
      <c r="C766" s="12" t="s">
        <v>5485</v>
      </c>
      <c r="D766" s="13">
        <v>23.58</v>
      </c>
      <c r="E766" s="20">
        <f t="shared" si="33"/>
        <v>76.42</v>
      </c>
      <c r="F766" s="14">
        <v>4.2</v>
      </c>
      <c r="G766" s="15">
        <f t="shared" si="34"/>
        <v>4.2408821034775235</v>
      </c>
      <c r="H766" s="8" t="str">
        <f t="shared" si="35"/>
        <v>Yes</v>
      </c>
      <c r="I766" s="12" t="s">
        <v>6251</v>
      </c>
    </row>
    <row r="767" spans="1:9" x14ac:dyDescent="0.4">
      <c r="A767" s="12" t="s">
        <v>1824</v>
      </c>
      <c r="B767" s="12" t="s">
        <v>1825</v>
      </c>
      <c r="C767" s="12" t="s">
        <v>5485</v>
      </c>
      <c r="D767" s="13">
        <v>37.26</v>
      </c>
      <c r="E767" s="20">
        <f t="shared" si="33"/>
        <v>62.74</v>
      </c>
      <c r="F767" s="14">
        <v>2.7</v>
      </c>
      <c r="G767" s="15">
        <f t="shared" si="34"/>
        <v>2.6838432635534084</v>
      </c>
      <c r="H767" s="8" t="str">
        <f t="shared" si="35"/>
        <v>Yes</v>
      </c>
      <c r="I767" s="12" t="s">
        <v>6252</v>
      </c>
    </row>
    <row r="768" spans="1:9" x14ac:dyDescent="0.4">
      <c r="A768" s="12" t="s">
        <v>1826</v>
      </c>
      <c r="B768" s="12" t="s">
        <v>1827</v>
      </c>
      <c r="C768" s="12" t="s">
        <v>5485</v>
      </c>
      <c r="D768" s="13">
        <v>31.15</v>
      </c>
      <c r="E768" s="20">
        <f t="shared" si="33"/>
        <v>68.849999999999994</v>
      </c>
      <c r="F768" s="14">
        <v>3.2</v>
      </c>
      <c r="G768" s="15">
        <f t="shared" si="34"/>
        <v>3.2102728731942216</v>
      </c>
      <c r="H768" s="8" t="str">
        <f t="shared" si="35"/>
        <v>Yes</v>
      </c>
      <c r="I768" s="12" t="s">
        <v>6253</v>
      </c>
    </row>
    <row r="769" spans="1:9" x14ac:dyDescent="0.4">
      <c r="A769" s="12" t="s">
        <v>1828</v>
      </c>
      <c r="B769" s="12" t="s">
        <v>1829</v>
      </c>
      <c r="C769" s="12" t="s">
        <v>5485</v>
      </c>
      <c r="D769" s="13">
        <v>28.05</v>
      </c>
      <c r="E769" s="20">
        <f t="shared" si="33"/>
        <v>71.95</v>
      </c>
      <c r="F769" s="14">
        <v>3.6</v>
      </c>
      <c r="G769" s="15">
        <f t="shared" si="34"/>
        <v>3.5650623885918002</v>
      </c>
      <c r="H769" s="8" t="str">
        <f t="shared" si="35"/>
        <v>Yes</v>
      </c>
      <c r="I769" s="12" t="s">
        <v>6254</v>
      </c>
    </row>
    <row r="770" spans="1:9" x14ac:dyDescent="0.4">
      <c r="A770" s="12" t="s">
        <v>1830</v>
      </c>
      <c r="B770" s="12" t="s">
        <v>1831</v>
      </c>
      <c r="C770" s="12" t="s">
        <v>5485</v>
      </c>
      <c r="D770" s="13">
        <v>31.74</v>
      </c>
      <c r="E770" s="20">
        <f t="shared" si="33"/>
        <v>68.260000000000005</v>
      </c>
      <c r="F770" s="14">
        <v>3.2</v>
      </c>
      <c r="G770" s="15">
        <f t="shared" si="34"/>
        <v>3.15059861373661</v>
      </c>
      <c r="H770" s="8" t="str">
        <f t="shared" si="35"/>
        <v>Yes</v>
      </c>
      <c r="I770" s="12" t="s">
        <v>6255</v>
      </c>
    </row>
    <row r="771" spans="1:9" x14ac:dyDescent="0.4">
      <c r="A771" s="12" t="s">
        <v>1832</v>
      </c>
      <c r="B771" s="12" t="s">
        <v>1833</v>
      </c>
      <c r="C771" s="12" t="s">
        <v>5485</v>
      </c>
      <c r="D771" s="13">
        <v>26.5</v>
      </c>
      <c r="E771" s="20">
        <f t="shared" si="33"/>
        <v>73.5</v>
      </c>
      <c r="F771" s="14">
        <v>3.8</v>
      </c>
      <c r="G771" s="15">
        <f t="shared" si="34"/>
        <v>3.7735849056603774</v>
      </c>
      <c r="H771" s="8" t="str">
        <f t="shared" si="35"/>
        <v>Yes</v>
      </c>
      <c r="I771" s="12" t="s">
        <v>6256</v>
      </c>
    </row>
    <row r="772" spans="1:9" x14ac:dyDescent="0.4">
      <c r="A772" s="12" t="s">
        <v>1838</v>
      </c>
      <c r="B772" s="12" t="s">
        <v>1839</v>
      </c>
      <c r="C772" s="12" t="s">
        <v>5485</v>
      </c>
      <c r="D772" s="13">
        <v>21.47</v>
      </c>
      <c r="E772" s="20">
        <f t="shared" si="33"/>
        <v>78.53</v>
      </c>
      <c r="F772" s="14">
        <v>4.7</v>
      </c>
      <c r="G772" s="15">
        <f t="shared" si="34"/>
        <v>4.6576618537494179</v>
      </c>
      <c r="H772" s="8" t="str">
        <f t="shared" si="35"/>
        <v>Yes</v>
      </c>
      <c r="I772" s="12" t="s">
        <v>6257</v>
      </c>
    </row>
    <row r="773" spans="1:9" x14ac:dyDescent="0.4">
      <c r="A773" s="12" t="s">
        <v>1840</v>
      </c>
      <c r="B773" s="12" t="s">
        <v>1841</v>
      </c>
      <c r="C773" s="12" t="s">
        <v>5485</v>
      </c>
      <c r="D773" s="13">
        <v>29.45</v>
      </c>
      <c r="E773" s="20">
        <f t="shared" si="33"/>
        <v>70.55</v>
      </c>
      <c r="F773" s="14">
        <v>3.4</v>
      </c>
      <c r="G773" s="15">
        <f t="shared" si="34"/>
        <v>3.3955857385398982</v>
      </c>
      <c r="H773" s="8" t="str">
        <f t="shared" si="35"/>
        <v>Yes</v>
      </c>
      <c r="I773" s="12" t="s">
        <v>6258</v>
      </c>
    </row>
    <row r="774" spans="1:9" x14ac:dyDescent="0.4">
      <c r="A774" s="12" t="s">
        <v>1842</v>
      </c>
      <c r="B774" s="12" t="s">
        <v>1843</v>
      </c>
      <c r="C774" s="12" t="s">
        <v>3547</v>
      </c>
      <c r="D774" s="13">
        <v>29.43</v>
      </c>
      <c r="E774" s="20">
        <f t="shared" ref="E774:E837" si="36">100-D774</f>
        <v>70.569999999999993</v>
      </c>
      <c r="F774" s="14">
        <v>3.4</v>
      </c>
      <c r="G774" s="15">
        <f t="shared" ref="G774:G837" si="37">IFERROR(100/D774,"")</f>
        <v>3.3978933061501868</v>
      </c>
      <c r="H774" s="8" t="str">
        <f t="shared" ref="H774:H837" si="38">IF(E774&gt;0,"Yes","No — 0% funding")</f>
        <v>Yes</v>
      </c>
      <c r="I774" s="12" t="s">
        <v>6259</v>
      </c>
    </row>
    <row r="775" spans="1:9" x14ac:dyDescent="0.4">
      <c r="A775" s="12" t="s">
        <v>1852</v>
      </c>
      <c r="B775" s="12" t="s">
        <v>1853</v>
      </c>
      <c r="C775" s="12" t="s">
        <v>5485</v>
      </c>
      <c r="D775" s="13">
        <v>30.1</v>
      </c>
      <c r="E775" s="20">
        <f t="shared" si="36"/>
        <v>69.900000000000006</v>
      </c>
      <c r="F775" s="14">
        <v>3.3</v>
      </c>
      <c r="G775" s="15">
        <f t="shared" si="37"/>
        <v>3.3222591362126246</v>
      </c>
      <c r="H775" s="8" t="str">
        <f t="shared" si="38"/>
        <v>Yes</v>
      </c>
      <c r="I775" s="12" t="s">
        <v>6260</v>
      </c>
    </row>
    <row r="776" spans="1:9" x14ac:dyDescent="0.4">
      <c r="A776" s="16" t="s">
        <v>1878</v>
      </c>
      <c r="B776" s="16" t="s">
        <v>1879</v>
      </c>
      <c r="C776" s="16" t="s">
        <v>5485</v>
      </c>
      <c r="D776" s="17">
        <v>100</v>
      </c>
      <c r="E776" s="21">
        <f t="shared" si="36"/>
        <v>0</v>
      </c>
      <c r="F776" s="18">
        <v>1</v>
      </c>
      <c r="G776" s="19">
        <f t="shared" si="37"/>
        <v>1</v>
      </c>
      <c r="H776" s="9" t="str">
        <f t="shared" si="38"/>
        <v>No — 0% funding</v>
      </c>
      <c r="I776" s="16" t="s">
        <v>6261</v>
      </c>
    </row>
    <row r="777" spans="1:9" x14ac:dyDescent="0.4">
      <c r="A777" s="12" t="s">
        <v>1880</v>
      </c>
      <c r="B777" s="12" t="s">
        <v>1881</v>
      </c>
      <c r="C777" s="12" t="s">
        <v>5485</v>
      </c>
      <c r="D777" s="13">
        <v>40.22</v>
      </c>
      <c r="E777" s="20">
        <f t="shared" si="36"/>
        <v>59.78</v>
      </c>
      <c r="F777" s="14">
        <v>2.5</v>
      </c>
      <c r="G777" s="15">
        <f t="shared" si="37"/>
        <v>2.4863252113376428</v>
      </c>
      <c r="H777" s="8" t="str">
        <f t="shared" si="38"/>
        <v>Yes</v>
      </c>
      <c r="I777" s="12" t="s">
        <v>6262</v>
      </c>
    </row>
    <row r="778" spans="1:9" x14ac:dyDescent="0.4">
      <c r="A778" s="12" t="s">
        <v>1882</v>
      </c>
      <c r="B778" s="12" t="s">
        <v>1883</v>
      </c>
      <c r="C778" s="12" t="s">
        <v>5485</v>
      </c>
      <c r="D778" s="13">
        <v>33.119999999999997</v>
      </c>
      <c r="E778" s="20">
        <f t="shared" si="36"/>
        <v>66.88</v>
      </c>
      <c r="F778" s="14">
        <v>3</v>
      </c>
      <c r="G778" s="15">
        <f t="shared" si="37"/>
        <v>3.0193236714975846</v>
      </c>
      <c r="H778" s="8" t="str">
        <f t="shared" si="38"/>
        <v>Yes</v>
      </c>
      <c r="I778" s="12" t="s">
        <v>6263</v>
      </c>
    </row>
    <row r="779" spans="1:9" x14ac:dyDescent="0.4">
      <c r="A779" s="12" t="s">
        <v>1884</v>
      </c>
      <c r="B779" s="12" t="s">
        <v>1885</v>
      </c>
      <c r="C779" s="12" t="s">
        <v>5485</v>
      </c>
      <c r="D779" s="13">
        <v>30.42</v>
      </c>
      <c r="E779" s="20">
        <f t="shared" si="36"/>
        <v>69.58</v>
      </c>
      <c r="F779" s="14">
        <v>3.3</v>
      </c>
      <c r="G779" s="15">
        <f t="shared" si="37"/>
        <v>3.2873109796186717</v>
      </c>
      <c r="H779" s="8" t="str">
        <f t="shared" si="38"/>
        <v>Yes</v>
      </c>
      <c r="I779" s="12" t="s">
        <v>6264</v>
      </c>
    </row>
    <row r="780" spans="1:9" x14ac:dyDescent="0.4">
      <c r="A780" s="12" t="s">
        <v>1886</v>
      </c>
      <c r="B780" s="12" t="s">
        <v>1887</v>
      </c>
      <c r="C780" s="12" t="s">
        <v>5485</v>
      </c>
      <c r="D780" s="13">
        <v>27.22</v>
      </c>
      <c r="E780" s="20">
        <f t="shared" si="36"/>
        <v>72.78</v>
      </c>
      <c r="F780" s="14">
        <v>3.7</v>
      </c>
      <c r="G780" s="15">
        <f t="shared" si="37"/>
        <v>3.6737692872887586</v>
      </c>
      <c r="H780" s="8" t="str">
        <f t="shared" si="38"/>
        <v>Yes</v>
      </c>
      <c r="I780" s="12" t="s">
        <v>6265</v>
      </c>
    </row>
    <row r="781" spans="1:9" x14ac:dyDescent="0.4">
      <c r="A781" s="12" t="s">
        <v>1890</v>
      </c>
      <c r="B781" s="12" t="s">
        <v>1891</v>
      </c>
      <c r="C781" s="12" t="s">
        <v>3547</v>
      </c>
      <c r="D781" s="13">
        <v>20</v>
      </c>
      <c r="E781" s="20">
        <f t="shared" si="36"/>
        <v>80</v>
      </c>
      <c r="F781" s="14">
        <v>5</v>
      </c>
      <c r="G781" s="15">
        <f t="shared" si="37"/>
        <v>5</v>
      </c>
      <c r="H781" s="8" t="str">
        <f t="shared" si="38"/>
        <v>Yes</v>
      </c>
      <c r="I781" s="12" t="s">
        <v>6266</v>
      </c>
    </row>
    <row r="782" spans="1:9" x14ac:dyDescent="0.4">
      <c r="A782" s="12" t="s">
        <v>1892</v>
      </c>
      <c r="B782" s="12" t="s">
        <v>1893</v>
      </c>
      <c r="C782" s="12" t="s">
        <v>3547</v>
      </c>
      <c r="D782" s="13">
        <v>20</v>
      </c>
      <c r="E782" s="20">
        <f t="shared" si="36"/>
        <v>80</v>
      </c>
      <c r="F782" s="14">
        <v>5</v>
      </c>
      <c r="G782" s="15">
        <f t="shared" si="37"/>
        <v>5</v>
      </c>
      <c r="H782" s="8" t="str">
        <f t="shared" si="38"/>
        <v>Yes</v>
      </c>
      <c r="I782" s="12" t="s">
        <v>6267</v>
      </c>
    </row>
    <row r="783" spans="1:9" x14ac:dyDescent="0.4">
      <c r="A783" s="12" t="s">
        <v>1894</v>
      </c>
      <c r="B783" s="12" t="s">
        <v>1895</v>
      </c>
      <c r="C783" s="12" t="s">
        <v>5485</v>
      </c>
      <c r="D783" s="13">
        <v>20.82</v>
      </c>
      <c r="E783" s="20">
        <f t="shared" si="36"/>
        <v>79.180000000000007</v>
      </c>
      <c r="F783" s="14">
        <v>4.8</v>
      </c>
      <c r="G783" s="15">
        <f t="shared" si="37"/>
        <v>4.8030739673390972</v>
      </c>
      <c r="H783" s="8" t="str">
        <f t="shared" si="38"/>
        <v>Yes</v>
      </c>
      <c r="I783" s="12" t="s">
        <v>6268</v>
      </c>
    </row>
    <row r="784" spans="1:9" x14ac:dyDescent="0.4">
      <c r="A784" s="12" t="s">
        <v>1896</v>
      </c>
      <c r="B784" s="12" t="s">
        <v>1897</v>
      </c>
      <c r="C784" s="12" t="s">
        <v>5485</v>
      </c>
      <c r="D784" s="13">
        <v>24.87</v>
      </c>
      <c r="E784" s="20">
        <f t="shared" si="36"/>
        <v>75.13</v>
      </c>
      <c r="F784" s="14">
        <v>4</v>
      </c>
      <c r="G784" s="15">
        <f t="shared" si="37"/>
        <v>4.0209087253719336</v>
      </c>
      <c r="H784" s="8" t="str">
        <f t="shared" si="38"/>
        <v>Yes</v>
      </c>
      <c r="I784" s="12" t="s">
        <v>6269</v>
      </c>
    </row>
    <row r="785" spans="1:9" x14ac:dyDescent="0.4">
      <c r="A785" s="12" t="s">
        <v>1898</v>
      </c>
      <c r="B785" s="12" t="s">
        <v>1899</v>
      </c>
      <c r="C785" s="12" t="s">
        <v>5485</v>
      </c>
      <c r="D785" s="13">
        <v>34.020000000000003</v>
      </c>
      <c r="E785" s="20">
        <f t="shared" si="36"/>
        <v>65.97999999999999</v>
      </c>
      <c r="F785" s="14">
        <v>2.9</v>
      </c>
      <c r="G785" s="15">
        <f t="shared" si="37"/>
        <v>2.939447383891828</v>
      </c>
      <c r="H785" s="8" t="str">
        <f t="shared" si="38"/>
        <v>Yes</v>
      </c>
      <c r="I785" s="12" t="s">
        <v>6270</v>
      </c>
    </row>
    <row r="786" spans="1:9" x14ac:dyDescent="0.4">
      <c r="A786" s="12" t="s">
        <v>1904</v>
      </c>
      <c r="B786" s="12" t="s">
        <v>1905</v>
      </c>
      <c r="C786" s="12" t="s">
        <v>5485</v>
      </c>
      <c r="D786" s="13">
        <v>23.87</v>
      </c>
      <c r="E786" s="20">
        <f t="shared" si="36"/>
        <v>76.13</v>
      </c>
      <c r="F786" s="14">
        <v>4.2</v>
      </c>
      <c r="G786" s="15">
        <f t="shared" si="37"/>
        <v>4.1893590280687052</v>
      </c>
      <c r="H786" s="8" t="str">
        <f t="shared" si="38"/>
        <v>Yes</v>
      </c>
      <c r="I786" s="12" t="s">
        <v>6271</v>
      </c>
    </row>
    <row r="787" spans="1:9" x14ac:dyDescent="0.4">
      <c r="A787" s="12" t="s">
        <v>1906</v>
      </c>
      <c r="B787" s="12" t="s">
        <v>1907</v>
      </c>
      <c r="C787" s="12" t="s">
        <v>5485</v>
      </c>
      <c r="D787" s="13">
        <v>31.88</v>
      </c>
      <c r="E787" s="20">
        <f t="shared" si="36"/>
        <v>68.12</v>
      </c>
      <c r="F787" s="14">
        <v>3.1</v>
      </c>
      <c r="G787" s="15">
        <f t="shared" si="37"/>
        <v>3.1367628607277291</v>
      </c>
      <c r="H787" s="8" t="str">
        <f t="shared" si="38"/>
        <v>Yes</v>
      </c>
      <c r="I787" s="12" t="s">
        <v>6272</v>
      </c>
    </row>
    <row r="788" spans="1:9" x14ac:dyDescent="0.4">
      <c r="A788" s="12" t="s">
        <v>1908</v>
      </c>
      <c r="B788" s="12" t="s">
        <v>1909</v>
      </c>
      <c r="C788" s="12" t="s">
        <v>5485</v>
      </c>
      <c r="D788" s="13">
        <v>36.69</v>
      </c>
      <c r="E788" s="20">
        <f t="shared" si="36"/>
        <v>63.31</v>
      </c>
      <c r="F788" s="14">
        <v>2.7</v>
      </c>
      <c r="G788" s="15">
        <f t="shared" si="37"/>
        <v>2.7255382938130284</v>
      </c>
      <c r="H788" s="8" t="str">
        <f t="shared" si="38"/>
        <v>Yes</v>
      </c>
      <c r="I788" s="12" t="s">
        <v>6273</v>
      </c>
    </row>
    <row r="789" spans="1:9" x14ac:dyDescent="0.4">
      <c r="A789" s="12" t="s">
        <v>1910</v>
      </c>
      <c r="B789" s="12" t="s">
        <v>1911</v>
      </c>
      <c r="C789" s="12" t="s">
        <v>5485</v>
      </c>
      <c r="D789" s="13">
        <v>38.06</v>
      </c>
      <c r="E789" s="20">
        <f t="shared" si="36"/>
        <v>61.94</v>
      </c>
      <c r="F789" s="14">
        <v>2.6</v>
      </c>
      <c r="G789" s="15">
        <f t="shared" si="37"/>
        <v>2.627430373095113</v>
      </c>
      <c r="H789" s="8" t="str">
        <f t="shared" si="38"/>
        <v>Yes</v>
      </c>
      <c r="I789" s="12" t="s">
        <v>6274</v>
      </c>
    </row>
    <row r="790" spans="1:9" x14ac:dyDescent="0.4">
      <c r="A790" s="12" t="s">
        <v>1912</v>
      </c>
      <c r="B790" s="12" t="s">
        <v>1913</v>
      </c>
      <c r="C790" s="12" t="s">
        <v>5485</v>
      </c>
      <c r="D790" s="13">
        <v>20</v>
      </c>
      <c r="E790" s="20">
        <f t="shared" si="36"/>
        <v>80</v>
      </c>
      <c r="F790" s="14">
        <v>5</v>
      </c>
      <c r="G790" s="15">
        <f t="shared" si="37"/>
        <v>5</v>
      </c>
      <c r="H790" s="8" t="str">
        <f t="shared" si="38"/>
        <v>Yes</v>
      </c>
      <c r="I790" s="12" t="s">
        <v>6275</v>
      </c>
    </row>
    <row r="791" spans="1:9" x14ac:dyDescent="0.4">
      <c r="A791" s="12" t="s">
        <v>1914</v>
      </c>
      <c r="B791" s="12" t="s">
        <v>1915</v>
      </c>
      <c r="C791" s="12" t="s">
        <v>5485</v>
      </c>
      <c r="D791" s="13">
        <v>36.56</v>
      </c>
      <c r="E791" s="20">
        <f t="shared" si="36"/>
        <v>63.44</v>
      </c>
      <c r="F791" s="14">
        <v>2.7</v>
      </c>
      <c r="G791" s="15">
        <f t="shared" si="37"/>
        <v>2.7352297592997812</v>
      </c>
      <c r="H791" s="8" t="str">
        <f t="shared" si="38"/>
        <v>Yes</v>
      </c>
      <c r="I791" s="12" t="s">
        <v>6276</v>
      </c>
    </row>
    <row r="792" spans="1:9" x14ac:dyDescent="0.4">
      <c r="A792" s="12" t="s">
        <v>1916</v>
      </c>
      <c r="B792" s="12" t="s">
        <v>1917</v>
      </c>
      <c r="C792" s="12" t="s">
        <v>5485</v>
      </c>
      <c r="D792" s="13">
        <v>36.74</v>
      </c>
      <c r="E792" s="20">
        <f t="shared" si="36"/>
        <v>63.26</v>
      </c>
      <c r="F792" s="14">
        <v>2.7</v>
      </c>
      <c r="G792" s="15">
        <f t="shared" si="37"/>
        <v>2.7218290691344582</v>
      </c>
      <c r="H792" s="8" t="str">
        <f t="shared" si="38"/>
        <v>Yes</v>
      </c>
      <c r="I792" s="12" t="s">
        <v>6277</v>
      </c>
    </row>
    <row r="793" spans="1:9" x14ac:dyDescent="0.4">
      <c r="A793" s="12" t="s">
        <v>1918</v>
      </c>
      <c r="B793" s="12" t="s">
        <v>1919</v>
      </c>
      <c r="C793" s="12" t="s">
        <v>5485</v>
      </c>
      <c r="D793" s="13">
        <v>22</v>
      </c>
      <c r="E793" s="20">
        <f t="shared" si="36"/>
        <v>78</v>
      </c>
      <c r="F793" s="14">
        <v>4.5</v>
      </c>
      <c r="G793" s="15">
        <f t="shared" si="37"/>
        <v>4.5454545454545459</v>
      </c>
      <c r="H793" s="8" t="str">
        <f t="shared" si="38"/>
        <v>Yes</v>
      </c>
      <c r="I793" s="12" t="s">
        <v>6278</v>
      </c>
    </row>
    <row r="794" spans="1:9" x14ac:dyDescent="0.4">
      <c r="A794" s="12" t="s">
        <v>1920</v>
      </c>
      <c r="B794" s="12" t="s">
        <v>1921</v>
      </c>
      <c r="C794" s="12" t="s">
        <v>5485</v>
      </c>
      <c r="D794" s="13">
        <v>33.25</v>
      </c>
      <c r="E794" s="20">
        <f t="shared" si="36"/>
        <v>66.75</v>
      </c>
      <c r="F794" s="14">
        <v>3</v>
      </c>
      <c r="G794" s="15">
        <f t="shared" si="37"/>
        <v>3.007518796992481</v>
      </c>
      <c r="H794" s="8" t="str">
        <f t="shared" si="38"/>
        <v>Yes</v>
      </c>
      <c r="I794" s="12" t="s">
        <v>6279</v>
      </c>
    </row>
    <row r="795" spans="1:9" x14ac:dyDescent="0.4">
      <c r="A795" s="12" t="s">
        <v>4692</v>
      </c>
      <c r="B795" s="12" t="s">
        <v>4693</v>
      </c>
      <c r="C795" s="12" t="s">
        <v>5485</v>
      </c>
      <c r="D795" s="13">
        <v>40</v>
      </c>
      <c r="E795" s="20">
        <f t="shared" si="36"/>
        <v>60</v>
      </c>
      <c r="F795" s="14">
        <v>2.5</v>
      </c>
      <c r="G795" s="15">
        <f t="shared" si="37"/>
        <v>2.5</v>
      </c>
      <c r="H795" s="8" t="str">
        <f t="shared" si="38"/>
        <v>Yes</v>
      </c>
      <c r="I795" s="12" t="s">
        <v>6280</v>
      </c>
    </row>
    <row r="796" spans="1:9" x14ac:dyDescent="0.4">
      <c r="A796" s="12" t="s">
        <v>1926</v>
      </c>
      <c r="B796" s="12" t="s">
        <v>1927</v>
      </c>
      <c r="C796" s="12" t="s">
        <v>5485</v>
      </c>
      <c r="D796" s="13">
        <v>32.5</v>
      </c>
      <c r="E796" s="20">
        <f t="shared" si="36"/>
        <v>67.5</v>
      </c>
      <c r="F796" s="14">
        <v>3.1</v>
      </c>
      <c r="G796" s="15">
        <f t="shared" si="37"/>
        <v>3.0769230769230771</v>
      </c>
      <c r="H796" s="8" t="str">
        <f t="shared" si="38"/>
        <v>Yes</v>
      </c>
      <c r="I796" s="12" t="s">
        <v>6281</v>
      </c>
    </row>
    <row r="797" spans="1:9" x14ac:dyDescent="0.4">
      <c r="A797" s="12" t="s">
        <v>1930</v>
      </c>
      <c r="B797" s="12" t="s">
        <v>1931</v>
      </c>
      <c r="C797" s="12" t="s">
        <v>3547</v>
      </c>
      <c r="D797" s="13">
        <v>30.8</v>
      </c>
      <c r="E797" s="20">
        <f t="shared" si="36"/>
        <v>69.2</v>
      </c>
      <c r="F797" s="14">
        <v>3.2</v>
      </c>
      <c r="G797" s="15">
        <f t="shared" si="37"/>
        <v>3.2467532467532467</v>
      </c>
      <c r="H797" s="8" t="str">
        <f t="shared" si="38"/>
        <v>Yes</v>
      </c>
      <c r="I797" s="12" t="s">
        <v>6282</v>
      </c>
    </row>
    <row r="798" spans="1:9" x14ac:dyDescent="0.4">
      <c r="A798" s="12" t="s">
        <v>1932</v>
      </c>
      <c r="B798" s="12" t="s">
        <v>1933</v>
      </c>
      <c r="C798" s="12" t="s">
        <v>5485</v>
      </c>
      <c r="D798" s="13">
        <v>30.58</v>
      </c>
      <c r="E798" s="20">
        <f t="shared" si="36"/>
        <v>69.42</v>
      </c>
      <c r="F798" s="14">
        <v>3.3</v>
      </c>
      <c r="G798" s="15">
        <f t="shared" si="37"/>
        <v>3.2701111837802488</v>
      </c>
      <c r="H798" s="8" t="str">
        <f t="shared" si="38"/>
        <v>Yes</v>
      </c>
      <c r="I798" s="12" t="s">
        <v>6283</v>
      </c>
    </row>
    <row r="799" spans="1:9" x14ac:dyDescent="0.4">
      <c r="A799" s="12" t="s">
        <v>1934</v>
      </c>
      <c r="B799" s="12" t="s">
        <v>1935</v>
      </c>
      <c r="C799" s="12" t="s">
        <v>5485</v>
      </c>
      <c r="D799" s="13">
        <v>33.200000000000003</v>
      </c>
      <c r="E799" s="20">
        <f t="shared" si="36"/>
        <v>66.8</v>
      </c>
      <c r="F799" s="14">
        <v>3</v>
      </c>
      <c r="G799" s="15">
        <f t="shared" si="37"/>
        <v>3.012048192771084</v>
      </c>
      <c r="H799" s="8" t="str">
        <f t="shared" si="38"/>
        <v>Yes</v>
      </c>
      <c r="I799" s="12" t="s">
        <v>6284</v>
      </c>
    </row>
    <row r="800" spans="1:9" x14ac:dyDescent="0.4">
      <c r="A800" s="12" t="s">
        <v>1936</v>
      </c>
      <c r="B800" s="12" t="s">
        <v>1937</v>
      </c>
      <c r="C800" s="12" t="s">
        <v>5485</v>
      </c>
      <c r="D800" s="13">
        <v>31.22</v>
      </c>
      <c r="E800" s="20">
        <f t="shared" si="36"/>
        <v>68.78</v>
      </c>
      <c r="F800" s="14">
        <v>3.2</v>
      </c>
      <c r="G800" s="15">
        <f t="shared" si="37"/>
        <v>3.2030749519538757</v>
      </c>
      <c r="H800" s="8" t="str">
        <f t="shared" si="38"/>
        <v>Yes</v>
      </c>
      <c r="I800" s="12" t="s">
        <v>6285</v>
      </c>
    </row>
    <row r="801" spans="1:9" x14ac:dyDescent="0.4">
      <c r="A801" s="12" t="s">
        <v>1938</v>
      </c>
      <c r="B801" s="12" t="s">
        <v>1939</v>
      </c>
      <c r="C801" s="12" t="s">
        <v>5485</v>
      </c>
      <c r="D801" s="13">
        <v>30.03</v>
      </c>
      <c r="E801" s="20">
        <f t="shared" si="36"/>
        <v>69.97</v>
      </c>
      <c r="F801" s="14">
        <v>3.3</v>
      </c>
      <c r="G801" s="15">
        <f t="shared" si="37"/>
        <v>3.33000333000333</v>
      </c>
      <c r="H801" s="8" t="str">
        <f t="shared" si="38"/>
        <v>Yes</v>
      </c>
      <c r="I801" s="12" t="s">
        <v>6286</v>
      </c>
    </row>
    <row r="802" spans="1:9" x14ac:dyDescent="0.4">
      <c r="A802" s="12" t="s">
        <v>1940</v>
      </c>
      <c r="B802" s="12" t="s">
        <v>1941</v>
      </c>
      <c r="C802" s="12" t="s">
        <v>5485</v>
      </c>
      <c r="D802" s="13">
        <v>33.590000000000003</v>
      </c>
      <c r="E802" s="20">
        <f t="shared" si="36"/>
        <v>66.41</v>
      </c>
      <c r="F802" s="14">
        <v>3</v>
      </c>
      <c r="G802" s="15">
        <f t="shared" si="37"/>
        <v>2.9770765108663291</v>
      </c>
      <c r="H802" s="8" t="str">
        <f t="shared" si="38"/>
        <v>Yes</v>
      </c>
      <c r="I802" s="12" t="s">
        <v>6287</v>
      </c>
    </row>
    <row r="803" spans="1:9" x14ac:dyDescent="0.4">
      <c r="A803" s="12" t="s">
        <v>1942</v>
      </c>
      <c r="B803" s="12" t="s">
        <v>1943</v>
      </c>
      <c r="C803" s="12" t="s">
        <v>3547</v>
      </c>
      <c r="D803" s="13">
        <v>26.5</v>
      </c>
      <c r="E803" s="20">
        <f t="shared" si="36"/>
        <v>73.5</v>
      </c>
      <c r="F803" s="14">
        <v>3.8</v>
      </c>
      <c r="G803" s="15">
        <f t="shared" si="37"/>
        <v>3.7735849056603774</v>
      </c>
      <c r="H803" s="8" t="str">
        <f t="shared" si="38"/>
        <v>Yes</v>
      </c>
      <c r="I803" s="12" t="s">
        <v>6288</v>
      </c>
    </row>
    <row r="804" spans="1:9" x14ac:dyDescent="0.4">
      <c r="A804" s="12" t="s">
        <v>1944</v>
      </c>
      <c r="B804" s="12" t="s">
        <v>1945</v>
      </c>
      <c r="C804" s="12" t="s">
        <v>5485</v>
      </c>
      <c r="D804" s="13">
        <v>34.51</v>
      </c>
      <c r="E804" s="20">
        <f t="shared" si="36"/>
        <v>65.490000000000009</v>
      </c>
      <c r="F804" s="14">
        <v>2.9</v>
      </c>
      <c r="G804" s="15">
        <f t="shared" si="37"/>
        <v>2.8977108084613157</v>
      </c>
      <c r="H804" s="8" t="str">
        <f t="shared" si="38"/>
        <v>Yes</v>
      </c>
      <c r="I804" s="12" t="s">
        <v>6289</v>
      </c>
    </row>
    <row r="805" spans="1:9" x14ac:dyDescent="0.4">
      <c r="A805" s="12" t="s">
        <v>1948</v>
      </c>
      <c r="B805" s="12" t="s">
        <v>1949</v>
      </c>
      <c r="C805" s="12" t="s">
        <v>5485</v>
      </c>
      <c r="D805" s="13">
        <v>35.520000000000003</v>
      </c>
      <c r="E805" s="20">
        <f t="shared" si="36"/>
        <v>64.47999999999999</v>
      </c>
      <c r="F805" s="14">
        <v>2.8</v>
      </c>
      <c r="G805" s="15">
        <f t="shared" si="37"/>
        <v>2.8153153153153152</v>
      </c>
      <c r="H805" s="8" t="str">
        <f t="shared" si="38"/>
        <v>Yes</v>
      </c>
      <c r="I805" s="12" t="s">
        <v>6290</v>
      </c>
    </row>
    <row r="806" spans="1:9" x14ac:dyDescent="0.4">
      <c r="A806" s="12" t="s">
        <v>1950</v>
      </c>
      <c r="B806" s="12" t="s">
        <v>1951</v>
      </c>
      <c r="C806" s="12" t="s">
        <v>5485</v>
      </c>
      <c r="D806" s="13">
        <v>25</v>
      </c>
      <c r="E806" s="20">
        <f t="shared" si="36"/>
        <v>75</v>
      </c>
      <c r="F806" s="14">
        <v>4</v>
      </c>
      <c r="G806" s="15">
        <f t="shared" si="37"/>
        <v>4</v>
      </c>
      <c r="H806" s="8" t="str">
        <f t="shared" si="38"/>
        <v>Yes</v>
      </c>
      <c r="I806" s="12" t="s">
        <v>6291</v>
      </c>
    </row>
    <row r="807" spans="1:9" x14ac:dyDescent="0.4">
      <c r="A807" s="12" t="s">
        <v>1954</v>
      </c>
      <c r="B807" s="12" t="s">
        <v>1955</v>
      </c>
      <c r="C807" s="12" t="s">
        <v>5485</v>
      </c>
      <c r="D807" s="13">
        <v>40.47</v>
      </c>
      <c r="E807" s="20">
        <f t="shared" si="36"/>
        <v>59.53</v>
      </c>
      <c r="F807" s="14">
        <v>2.5</v>
      </c>
      <c r="G807" s="15">
        <f t="shared" si="37"/>
        <v>2.4709661477637757</v>
      </c>
      <c r="H807" s="8" t="str">
        <f t="shared" si="38"/>
        <v>Yes</v>
      </c>
      <c r="I807" s="12" t="s">
        <v>6292</v>
      </c>
    </row>
    <row r="808" spans="1:9" x14ac:dyDescent="0.4">
      <c r="A808" s="12" t="s">
        <v>1956</v>
      </c>
      <c r="B808" s="12" t="s">
        <v>1957</v>
      </c>
      <c r="C808" s="12" t="s">
        <v>5485</v>
      </c>
      <c r="D808" s="13">
        <v>44.21</v>
      </c>
      <c r="E808" s="20">
        <f t="shared" si="36"/>
        <v>55.79</v>
      </c>
      <c r="F808" s="14">
        <v>2.2999999999999998</v>
      </c>
      <c r="G808" s="15">
        <f t="shared" si="37"/>
        <v>2.2619316896629722</v>
      </c>
      <c r="H808" s="8" t="str">
        <f t="shared" si="38"/>
        <v>Yes</v>
      </c>
      <c r="I808" s="12" t="s">
        <v>6293</v>
      </c>
    </row>
    <row r="809" spans="1:9" x14ac:dyDescent="0.4">
      <c r="A809" s="12" t="s">
        <v>1958</v>
      </c>
      <c r="B809" s="12" t="s">
        <v>1959</v>
      </c>
      <c r="C809" s="12" t="s">
        <v>5485</v>
      </c>
      <c r="D809" s="13">
        <v>21.62</v>
      </c>
      <c r="E809" s="20">
        <f t="shared" si="36"/>
        <v>78.38</v>
      </c>
      <c r="F809" s="14">
        <v>4.5999999999999996</v>
      </c>
      <c r="G809" s="15">
        <f t="shared" si="37"/>
        <v>4.6253469010175765</v>
      </c>
      <c r="H809" s="8" t="str">
        <f t="shared" si="38"/>
        <v>Yes</v>
      </c>
      <c r="I809" s="12" t="s">
        <v>6294</v>
      </c>
    </row>
    <row r="810" spans="1:9" x14ac:dyDescent="0.4">
      <c r="A810" s="12" t="s">
        <v>1960</v>
      </c>
      <c r="B810" s="12" t="s">
        <v>1961</v>
      </c>
      <c r="C810" s="12" t="s">
        <v>5485</v>
      </c>
      <c r="D810" s="13">
        <v>36.67</v>
      </c>
      <c r="E810" s="20">
        <f t="shared" si="36"/>
        <v>63.33</v>
      </c>
      <c r="F810" s="14">
        <v>2.7</v>
      </c>
      <c r="G810" s="15">
        <f t="shared" si="37"/>
        <v>2.7270248159258248</v>
      </c>
      <c r="H810" s="8" t="str">
        <f t="shared" si="38"/>
        <v>Yes</v>
      </c>
      <c r="I810" s="12" t="s">
        <v>6295</v>
      </c>
    </row>
    <row r="811" spans="1:9" x14ac:dyDescent="0.4">
      <c r="A811" s="12" t="s">
        <v>1964</v>
      </c>
      <c r="B811" s="12" t="s">
        <v>1965</v>
      </c>
      <c r="C811" s="12" t="s">
        <v>5485</v>
      </c>
      <c r="D811" s="13">
        <v>41.98</v>
      </c>
      <c r="E811" s="20">
        <f t="shared" si="36"/>
        <v>58.02</v>
      </c>
      <c r="F811" s="14">
        <v>2.4</v>
      </c>
      <c r="G811" s="15">
        <f t="shared" si="37"/>
        <v>2.3820867079561698</v>
      </c>
      <c r="H811" s="8" t="str">
        <f t="shared" si="38"/>
        <v>Yes</v>
      </c>
      <c r="I811" s="12" t="s">
        <v>6296</v>
      </c>
    </row>
    <row r="812" spans="1:9" x14ac:dyDescent="0.4">
      <c r="A812" s="12" t="s">
        <v>1966</v>
      </c>
      <c r="B812" s="12" t="s">
        <v>1967</v>
      </c>
      <c r="C812" s="12" t="s">
        <v>5485</v>
      </c>
      <c r="D812" s="13">
        <v>63.09</v>
      </c>
      <c r="E812" s="20">
        <f t="shared" si="36"/>
        <v>36.909999999999997</v>
      </c>
      <c r="F812" s="14">
        <v>1.6</v>
      </c>
      <c r="G812" s="15">
        <f t="shared" si="37"/>
        <v>1.5850372483753368</v>
      </c>
      <c r="H812" s="8" t="str">
        <f t="shared" si="38"/>
        <v>Yes</v>
      </c>
      <c r="I812" s="12" t="s">
        <v>6297</v>
      </c>
    </row>
    <row r="813" spans="1:9" x14ac:dyDescent="0.4">
      <c r="A813" s="12" t="s">
        <v>1968</v>
      </c>
      <c r="B813" s="12" t="s">
        <v>1969</v>
      </c>
      <c r="C813" s="12" t="s">
        <v>5485</v>
      </c>
      <c r="D813" s="13">
        <v>44.8</v>
      </c>
      <c r="E813" s="20">
        <f t="shared" si="36"/>
        <v>55.2</v>
      </c>
      <c r="F813" s="14">
        <v>2.2000000000000002</v>
      </c>
      <c r="G813" s="15">
        <f t="shared" si="37"/>
        <v>2.2321428571428572</v>
      </c>
      <c r="H813" s="8" t="str">
        <f t="shared" si="38"/>
        <v>Yes</v>
      </c>
      <c r="I813" s="12" t="s">
        <v>6298</v>
      </c>
    </row>
    <row r="814" spans="1:9" x14ac:dyDescent="0.4">
      <c r="A814" s="12" t="s">
        <v>1970</v>
      </c>
      <c r="B814" s="12" t="s">
        <v>1971</v>
      </c>
      <c r="C814" s="12" t="s">
        <v>5485</v>
      </c>
      <c r="D814" s="13">
        <v>20.28</v>
      </c>
      <c r="E814" s="20">
        <f t="shared" si="36"/>
        <v>79.72</v>
      </c>
      <c r="F814" s="14">
        <v>4.9000000000000004</v>
      </c>
      <c r="G814" s="15">
        <f t="shared" si="37"/>
        <v>4.9309664694280073</v>
      </c>
      <c r="H814" s="8" t="str">
        <f t="shared" si="38"/>
        <v>Yes</v>
      </c>
      <c r="I814" s="12" t="s">
        <v>6299</v>
      </c>
    </row>
    <row r="815" spans="1:9" x14ac:dyDescent="0.4">
      <c r="A815" s="12" t="s">
        <v>1972</v>
      </c>
      <c r="B815" s="12" t="s">
        <v>1973</v>
      </c>
      <c r="C815" s="12" t="s">
        <v>5485</v>
      </c>
      <c r="D815" s="13">
        <v>38.909999999999997</v>
      </c>
      <c r="E815" s="20">
        <f t="shared" si="36"/>
        <v>61.09</v>
      </c>
      <c r="F815" s="14">
        <v>2.6</v>
      </c>
      <c r="G815" s="15">
        <f t="shared" si="37"/>
        <v>2.5700334104343359</v>
      </c>
      <c r="H815" s="8" t="str">
        <f t="shared" si="38"/>
        <v>Yes</v>
      </c>
      <c r="I815" s="12" t="s">
        <v>6300</v>
      </c>
    </row>
    <row r="816" spans="1:9" x14ac:dyDescent="0.4">
      <c r="A816" s="12" t="s">
        <v>1974</v>
      </c>
      <c r="B816" s="12" t="s">
        <v>1975</v>
      </c>
      <c r="C816" s="12" t="s">
        <v>5485</v>
      </c>
      <c r="D816" s="13">
        <v>36.020000000000003</v>
      </c>
      <c r="E816" s="20">
        <f t="shared" si="36"/>
        <v>63.98</v>
      </c>
      <c r="F816" s="14">
        <v>2.8</v>
      </c>
      <c r="G816" s="15">
        <f t="shared" si="37"/>
        <v>2.7762354247640197</v>
      </c>
      <c r="H816" s="8" t="str">
        <f t="shared" si="38"/>
        <v>Yes</v>
      </c>
      <c r="I816" s="12" t="s">
        <v>6301</v>
      </c>
    </row>
    <row r="817" spans="1:9" x14ac:dyDescent="0.4">
      <c r="A817" s="12" t="s">
        <v>1976</v>
      </c>
      <c r="B817" s="12" t="s">
        <v>1977</v>
      </c>
      <c r="C817" s="12" t="s">
        <v>5485</v>
      </c>
      <c r="D817" s="13">
        <v>65.08</v>
      </c>
      <c r="E817" s="20">
        <f t="shared" si="36"/>
        <v>34.92</v>
      </c>
      <c r="F817" s="14">
        <v>1.5</v>
      </c>
      <c r="G817" s="15">
        <f t="shared" si="37"/>
        <v>1.5365703749231716</v>
      </c>
      <c r="H817" s="8" t="str">
        <f t="shared" si="38"/>
        <v>Yes</v>
      </c>
      <c r="I817" s="12" t="s">
        <v>6302</v>
      </c>
    </row>
    <row r="818" spans="1:9" x14ac:dyDescent="0.4">
      <c r="A818" s="12" t="s">
        <v>1978</v>
      </c>
      <c r="B818" s="12" t="s">
        <v>1979</v>
      </c>
      <c r="C818" s="12" t="s">
        <v>5485</v>
      </c>
      <c r="D818" s="13">
        <v>20.23</v>
      </c>
      <c r="E818" s="20">
        <f t="shared" si="36"/>
        <v>79.77</v>
      </c>
      <c r="F818" s="14">
        <v>4.9000000000000004</v>
      </c>
      <c r="G818" s="15">
        <f t="shared" si="37"/>
        <v>4.9431537320810675</v>
      </c>
      <c r="H818" s="8" t="str">
        <f t="shared" si="38"/>
        <v>Yes</v>
      </c>
      <c r="I818" s="12" t="s">
        <v>6303</v>
      </c>
    </row>
    <row r="819" spans="1:9" x14ac:dyDescent="0.4">
      <c r="A819" s="12" t="s">
        <v>1980</v>
      </c>
      <c r="B819" s="12" t="s">
        <v>1981</v>
      </c>
      <c r="C819" s="12" t="s">
        <v>5485</v>
      </c>
      <c r="D819" s="13">
        <v>30.24</v>
      </c>
      <c r="E819" s="20">
        <f t="shared" si="36"/>
        <v>69.760000000000005</v>
      </c>
      <c r="F819" s="14">
        <v>3.3</v>
      </c>
      <c r="G819" s="15">
        <f t="shared" si="37"/>
        <v>3.306878306878307</v>
      </c>
      <c r="H819" s="8" t="str">
        <f t="shared" si="38"/>
        <v>Yes</v>
      </c>
      <c r="I819" s="12" t="s">
        <v>6304</v>
      </c>
    </row>
    <row r="820" spans="1:9" x14ac:dyDescent="0.4">
      <c r="A820" s="12" t="s">
        <v>1982</v>
      </c>
      <c r="B820" s="12" t="s">
        <v>1983</v>
      </c>
      <c r="C820" s="12" t="s">
        <v>3547</v>
      </c>
      <c r="D820" s="13">
        <v>20</v>
      </c>
      <c r="E820" s="20">
        <f t="shared" si="36"/>
        <v>80</v>
      </c>
      <c r="F820" s="14">
        <v>5</v>
      </c>
      <c r="G820" s="15">
        <f t="shared" si="37"/>
        <v>5</v>
      </c>
      <c r="H820" s="8" t="str">
        <f t="shared" si="38"/>
        <v>Yes</v>
      </c>
      <c r="I820" s="12" t="s">
        <v>6305</v>
      </c>
    </row>
    <row r="821" spans="1:9" x14ac:dyDescent="0.4">
      <c r="A821" s="12" t="s">
        <v>1984</v>
      </c>
      <c r="B821" s="12" t="s">
        <v>1985</v>
      </c>
      <c r="C821" s="12" t="s">
        <v>5485</v>
      </c>
      <c r="D821" s="13">
        <v>35</v>
      </c>
      <c r="E821" s="20">
        <f t="shared" si="36"/>
        <v>65</v>
      </c>
      <c r="F821" s="14">
        <v>2.9</v>
      </c>
      <c r="G821" s="15">
        <f t="shared" si="37"/>
        <v>2.8571428571428572</v>
      </c>
      <c r="H821" s="8" t="str">
        <f t="shared" si="38"/>
        <v>Yes</v>
      </c>
      <c r="I821" s="12" t="s">
        <v>6306</v>
      </c>
    </row>
    <row r="822" spans="1:9" x14ac:dyDescent="0.4">
      <c r="A822" s="12" t="s">
        <v>1986</v>
      </c>
      <c r="B822" s="12" t="s">
        <v>1987</v>
      </c>
      <c r="C822" s="12" t="s">
        <v>5485</v>
      </c>
      <c r="D822" s="13">
        <v>46.14</v>
      </c>
      <c r="E822" s="20">
        <f t="shared" si="36"/>
        <v>53.86</v>
      </c>
      <c r="F822" s="14">
        <v>2.2000000000000002</v>
      </c>
      <c r="G822" s="15">
        <f t="shared" si="37"/>
        <v>2.1673168617251841</v>
      </c>
      <c r="H822" s="8" t="str">
        <f t="shared" si="38"/>
        <v>Yes</v>
      </c>
      <c r="I822" s="12" t="s">
        <v>6307</v>
      </c>
    </row>
    <row r="823" spans="1:9" x14ac:dyDescent="0.4">
      <c r="A823" s="12" t="s">
        <v>1990</v>
      </c>
      <c r="B823" s="12" t="s">
        <v>1991</v>
      </c>
      <c r="C823" s="12" t="s">
        <v>5485</v>
      </c>
      <c r="D823" s="13">
        <v>34.380000000000003</v>
      </c>
      <c r="E823" s="20">
        <f t="shared" si="36"/>
        <v>65.62</v>
      </c>
      <c r="F823" s="14">
        <v>2.9</v>
      </c>
      <c r="G823" s="15">
        <f t="shared" si="37"/>
        <v>2.9086678301337985</v>
      </c>
      <c r="H823" s="8" t="str">
        <f t="shared" si="38"/>
        <v>Yes</v>
      </c>
      <c r="I823" s="12" t="s">
        <v>6308</v>
      </c>
    </row>
    <row r="824" spans="1:9" x14ac:dyDescent="0.4">
      <c r="A824" s="12" t="s">
        <v>1992</v>
      </c>
      <c r="B824" s="12" t="s">
        <v>1993</v>
      </c>
      <c r="C824" s="12" t="s">
        <v>5485</v>
      </c>
      <c r="D824" s="13">
        <v>23.2</v>
      </c>
      <c r="E824" s="20">
        <f t="shared" si="36"/>
        <v>76.8</v>
      </c>
      <c r="F824" s="14">
        <v>4.3</v>
      </c>
      <c r="G824" s="15">
        <f t="shared" si="37"/>
        <v>4.3103448275862073</v>
      </c>
      <c r="H824" s="8" t="str">
        <f t="shared" si="38"/>
        <v>Yes</v>
      </c>
      <c r="I824" s="12" t="s">
        <v>6309</v>
      </c>
    </row>
    <row r="825" spans="1:9" x14ac:dyDescent="0.4">
      <c r="A825" s="12" t="s">
        <v>1996</v>
      </c>
      <c r="B825" s="12" t="s">
        <v>1997</v>
      </c>
      <c r="C825" s="12" t="s">
        <v>5485</v>
      </c>
      <c r="D825" s="13">
        <v>33.369999999999997</v>
      </c>
      <c r="E825" s="20">
        <f t="shared" si="36"/>
        <v>66.63</v>
      </c>
      <c r="F825" s="14">
        <v>3</v>
      </c>
      <c r="G825" s="15">
        <f t="shared" si="37"/>
        <v>2.9967036260113877</v>
      </c>
      <c r="H825" s="8" t="str">
        <f t="shared" si="38"/>
        <v>Yes</v>
      </c>
      <c r="I825" s="12" t="s">
        <v>6310</v>
      </c>
    </row>
    <row r="826" spans="1:9" x14ac:dyDescent="0.4">
      <c r="A826" s="12" t="s">
        <v>1998</v>
      </c>
      <c r="B826" s="12" t="s">
        <v>1999</v>
      </c>
      <c r="C826" s="12" t="s">
        <v>5485</v>
      </c>
      <c r="D826" s="13">
        <v>27.44</v>
      </c>
      <c r="E826" s="20">
        <f t="shared" si="36"/>
        <v>72.56</v>
      </c>
      <c r="F826" s="14">
        <v>3.6</v>
      </c>
      <c r="G826" s="15">
        <f t="shared" si="37"/>
        <v>3.6443148688046647</v>
      </c>
      <c r="H826" s="8" t="str">
        <f t="shared" si="38"/>
        <v>Yes</v>
      </c>
      <c r="I826" s="12" t="s">
        <v>6311</v>
      </c>
    </row>
    <row r="827" spans="1:9" x14ac:dyDescent="0.4">
      <c r="A827" s="16" t="s">
        <v>2000</v>
      </c>
      <c r="B827" s="16" t="s">
        <v>2001</v>
      </c>
      <c r="C827" s="16" t="s">
        <v>5485</v>
      </c>
      <c r="D827" s="17">
        <v>100</v>
      </c>
      <c r="E827" s="21">
        <f t="shared" si="36"/>
        <v>0</v>
      </c>
      <c r="F827" s="18">
        <v>1</v>
      </c>
      <c r="G827" s="19">
        <f t="shared" si="37"/>
        <v>1</v>
      </c>
      <c r="H827" s="9" t="str">
        <f t="shared" si="38"/>
        <v>No — 0% funding</v>
      </c>
      <c r="I827" s="16" t="s">
        <v>6312</v>
      </c>
    </row>
    <row r="828" spans="1:9" x14ac:dyDescent="0.4">
      <c r="A828" s="12" t="s">
        <v>2002</v>
      </c>
      <c r="B828" s="12" t="s">
        <v>2003</v>
      </c>
      <c r="C828" s="12" t="s">
        <v>5485</v>
      </c>
      <c r="D828" s="13">
        <v>41.9</v>
      </c>
      <c r="E828" s="20">
        <f t="shared" si="36"/>
        <v>58.1</v>
      </c>
      <c r="F828" s="14">
        <v>2.4</v>
      </c>
      <c r="G828" s="15">
        <f t="shared" si="37"/>
        <v>2.3866348448687353</v>
      </c>
      <c r="H828" s="8" t="str">
        <f t="shared" si="38"/>
        <v>Yes</v>
      </c>
      <c r="I828" s="12" t="s">
        <v>6313</v>
      </c>
    </row>
    <row r="829" spans="1:9" x14ac:dyDescent="0.4">
      <c r="A829" s="12" t="s">
        <v>2004</v>
      </c>
      <c r="B829" s="12" t="s">
        <v>2005</v>
      </c>
      <c r="C829" s="12" t="s">
        <v>5485</v>
      </c>
      <c r="D829" s="13">
        <v>51.61</v>
      </c>
      <c r="E829" s="20">
        <f t="shared" si="36"/>
        <v>48.39</v>
      </c>
      <c r="F829" s="14">
        <v>1.9</v>
      </c>
      <c r="G829" s="15">
        <f t="shared" si="37"/>
        <v>1.9376089905057159</v>
      </c>
      <c r="H829" s="8" t="str">
        <f t="shared" si="38"/>
        <v>Yes</v>
      </c>
      <c r="I829" s="12" t="s">
        <v>6314</v>
      </c>
    </row>
    <row r="830" spans="1:9" x14ac:dyDescent="0.4">
      <c r="A830" s="12" t="s">
        <v>2006</v>
      </c>
      <c r="B830" s="12" t="s">
        <v>2007</v>
      </c>
      <c r="C830" s="12" t="s">
        <v>5485</v>
      </c>
      <c r="D830" s="13">
        <v>26.81</v>
      </c>
      <c r="E830" s="20">
        <f t="shared" si="36"/>
        <v>73.19</v>
      </c>
      <c r="F830" s="14">
        <v>3.7</v>
      </c>
      <c r="G830" s="15">
        <f t="shared" si="37"/>
        <v>3.7299515106303618</v>
      </c>
      <c r="H830" s="8" t="str">
        <f t="shared" si="38"/>
        <v>Yes</v>
      </c>
      <c r="I830" s="12" t="s">
        <v>6315</v>
      </c>
    </row>
    <row r="831" spans="1:9" x14ac:dyDescent="0.4">
      <c r="A831" s="12" t="s">
        <v>2008</v>
      </c>
      <c r="B831" s="12" t="s">
        <v>2009</v>
      </c>
      <c r="C831" s="12" t="s">
        <v>5485</v>
      </c>
      <c r="D831" s="13">
        <v>29.45</v>
      </c>
      <c r="E831" s="20">
        <f t="shared" si="36"/>
        <v>70.55</v>
      </c>
      <c r="F831" s="14">
        <v>3.4</v>
      </c>
      <c r="G831" s="15">
        <f t="shared" si="37"/>
        <v>3.3955857385398982</v>
      </c>
      <c r="H831" s="8" t="str">
        <f t="shared" si="38"/>
        <v>Yes</v>
      </c>
      <c r="I831" s="12" t="s">
        <v>6316</v>
      </c>
    </row>
    <row r="832" spans="1:9" x14ac:dyDescent="0.4">
      <c r="A832" s="12" t="s">
        <v>2010</v>
      </c>
      <c r="B832" s="12" t="s">
        <v>2011</v>
      </c>
      <c r="C832" s="12" t="s">
        <v>5485</v>
      </c>
      <c r="D832" s="13">
        <v>32.9</v>
      </c>
      <c r="E832" s="20">
        <f t="shared" si="36"/>
        <v>67.099999999999994</v>
      </c>
      <c r="F832" s="14">
        <v>3</v>
      </c>
      <c r="G832" s="15">
        <f t="shared" si="37"/>
        <v>3.0395136778115504</v>
      </c>
      <c r="H832" s="8" t="str">
        <f t="shared" si="38"/>
        <v>Yes</v>
      </c>
      <c r="I832" s="12" t="s">
        <v>6317</v>
      </c>
    </row>
    <row r="833" spans="1:9" x14ac:dyDescent="0.4">
      <c r="A833" s="12" t="s">
        <v>2014</v>
      </c>
      <c r="B833" s="12" t="s">
        <v>2015</v>
      </c>
      <c r="C833" s="12" t="s">
        <v>5485</v>
      </c>
      <c r="D833" s="13">
        <v>40.58</v>
      </c>
      <c r="E833" s="20">
        <f t="shared" si="36"/>
        <v>59.42</v>
      </c>
      <c r="F833" s="14">
        <v>2.5</v>
      </c>
      <c r="G833" s="15">
        <f t="shared" si="37"/>
        <v>2.4642681123706258</v>
      </c>
      <c r="H833" s="8" t="str">
        <f t="shared" si="38"/>
        <v>Yes</v>
      </c>
      <c r="I833" s="12" t="s">
        <v>6318</v>
      </c>
    </row>
    <row r="834" spans="1:9" x14ac:dyDescent="0.4">
      <c r="A834" s="12" t="s">
        <v>2016</v>
      </c>
      <c r="B834" s="12" t="s">
        <v>2017</v>
      </c>
      <c r="C834" s="12" t="s">
        <v>5485</v>
      </c>
      <c r="D834" s="13">
        <v>34.119999999999997</v>
      </c>
      <c r="E834" s="20">
        <f t="shared" si="36"/>
        <v>65.88</v>
      </c>
      <c r="F834" s="14">
        <v>2.9</v>
      </c>
      <c r="G834" s="15">
        <f t="shared" si="37"/>
        <v>2.9308323563892147</v>
      </c>
      <c r="H834" s="8" t="str">
        <f t="shared" si="38"/>
        <v>Yes</v>
      </c>
      <c r="I834" s="12" t="s">
        <v>6319</v>
      </c>
    </row>
    <row r="835" spans="1:9" x14ac:dyDescent="0.4">
      <c r="A835" s="12" t="s">
        <v>2018</v>
      </c>
      <c r="B835" s="12" t="s">
        <v>2019</v>
      </c>
      <c r="C835" s="12" t="s">
        <v>3547</v>
      </c>
      <c r="D835" s="13">
        <v>27.11</v>
      </c>
      <c r="E835" s="20">
        <f t="shared" si="36"/>
        <v>72.89</v>
      </c>
      <c r="F835" s="14">
        <v>3.7</v>
      </c>
      <c r="G835" s="15">
        <f t="shared" si="37"/>
        <v>3.6886757654002214</v>
      </c>
      <c r="H835" s="8" t="str">
        <f t="shared" si="38"/>
        <v>Yes</v>
      </c>
      <c r="I835" s="12" t="s">
        <v>6320</v>
      </c>
    </row>
    <row r="836" spans="1:9" x14ac:dyDescent="0.4">
      <c r="A836" s="12" t="s">
        <v>2020</v>
      </c>
      <c r="B836" s="12" t="s">
        <v>2021</v>
      </c>
      <c r="C836" s="12" t="s">
        <v>3547</v>
      </c>
      <c r="D836" s="13">
        <v>26.72</v>
      </c>
      <c r="E836" s="20">
        <f t="shared" si="36"/>
        <v>73.28</v>
      </c>
      <c r="F836" s="14">
        <v>3.7</v>
      </c>
      <c r="G836" s="15">
        <f t="shared" si="37"/>
        <v>3.7425149700598803</v>
      </c>
      <c r="H836" s="8" t="str">
        <f t="shared" si="38"/>
        <v>Yes</v>
      </c>
      <c r="I836" s="12" t="s">
        <v>6321</v>
      </c>
    </row>
    <row r="837" spans="1:9" x14ac:dyDescent="0.4">
      <c r="A837" s="12" t="s">
        <v>2022</v>
      </c>
      <c r="B837" s="12" t="s">
        <v>2023</v>
      </c>
      <c r="C837" s="12" t="s">
        <v>5485</v>
      </c>
      <c r="D837" s="13">
        <v>29.55</v>
      </c>
      <c r="E837" s="20">
        <f t="shared" si="36"/>
        <v>70.45</v>
      </c>
      <c r="F837" s="14">
        <v>3.4</v>
      </c>
      <c r="G837" s="15">
        <f t="shared" si="37"/>
        <v>3.3840947546531304</v>
      </c>
      <c r="H837" s="8" t="str">
        <f t="shared" si="38"/>
        <v>Yes</v>
      </c>
      <c r="I837" s="12" t="s">
        <v>6322</v>
      </c>
    </row>
    <row r="838" spans="1:9" x14ac:dyDescent="0.4">
      <c r="A838" s="12" t="s">
        <v>2024</v>
      </c>
      <c r="B838" s="12" t="s">
        <v>2025</v>
      </c>
      <c r="C838" s="12" t="s">
        <v>5485</v>
      </c>
      <c r="D838" s="13">
        <v>30.06</v>
      </c>
      <c r="E838" s="20">
        <f t="shared" ref="E838:E901" si="39">100-D838</f>
        <v>69.94</v>
      </c>
      <c r="F838" s="14">
        <v>3.3</v>
      </c>
      <c r="G838" s="15">
        <f t="shared" ref="G838:G901" si="40">IFERROR(100/D838,"")</f>
        <v>3.3266799733865602</v>
      </c>
      <c r="H838" s="8" t="str">
        <f t="shared" ref="H838:H901" si="41">IF(E838&gt;0,"Yes","No — 0% funding")</f>
        <v>Yes</v>
      </c>
      <c r="I838" s="12" t="s">
        <v>6323</v>
      </c>
    </row>
    <row r="839" spans="1:9" x14ac:dyDescent="0.4">
      <c r="A839" s="12" t="s">
        <v>2026</v>
      </c>
      <c r="B839" s="12" t="s">
        <v>2027</v>
      </c>
      <c r="C839" s="12" t="s">
        <v>5485</v>
      </c>
      <c r="D839" s="13">
        <v>24.01</v>
      </c>
      <c r="E839" s="20">
        <f t="shared" si="39"/>
        <v>75.989999999999995</v>
      </c>
      <c r="F839" s="14">
        <v>4.2</v>
      </c>
      <c r="G839" s="15">
        <f t="shared" si="40"/>
        <v>4.1649312786339019</v>
      </c>
      <c r="H839" s="8" t="str">
        <f t="shared" si="41"/>
        <v>Yes</v>
      </c>
      <c r="I839" s="12" t="s">
        <v>6324</v>
      </c>
    </row>
    <row r="840" spans="1:9" x14ac:dyDescent="0.4">
      <c r="A840" s="12" t="s">
        <v>2028</v>
      </c>
      <c r="B840" s="12" t="s">
        <v>2029</v>
      </c>
      <c r="C840" s="12" t="s">
        <v>5485</v>
      </c>
      <c r="D840" s="13">
        <v>30.84</v>
      </c>
      <c r="E840" s="20">
        <f t="shared" si="39"/>
        <v>69.16</v>
      </c>
      <c r="F840" s="14">
        <v>3.2</v>
      </c>
      <c r="G840" s="15">
        <f t="shared" si="40"/>
        <v>3.2425421530479897</v>
      </c>
      <c r="H840" s="8" t="str">
        <f t="shared" si="41"/>
        <v>Yes</v>
      </c>
      <c r="I840" s="12" t="s">
        <v>6325</v>
      </c>
    </row>
    <row r="841" spans="1:9" x14ac:dyDescent="0.4">
      <c r="A841" s="12" t="s">
        <v>2030</v>
      </c>
      <c r="B841" s="12" t="s">
        <v>2031</v>
      </c>
      <c r="C841" s="12" t="s">
        <v>5485</v>
      </c>
      <c r="D841" s="13">
        <v>35.97</v>
      </c>
      <c r="E841" s="20">
        <f t="shared" si="39"/>
        <v>64.03</v>
      </c>
      <c r="F841" s="14">
        <v>2.8</v>
      </c>
      <c r="G841" s="15">
        <f t="shared" si="40"/>
        <v>2.7800945232137892</v>
      </c>
      <c r="H841" s="8" t="str">
        <f t="shared" si="41"/>
        <v>Yes</v>
      </c>
      <c r="I841" s="12" t="s">
        <v>6326</v>
      </c>
    </row>
    <row r="842" spans="1:9" x14ac:dyDescent="0.4">
      <c r="A842" s="12" t="s">
        <v>2032</v>
      </c>
      <c r="B842" s="12" t="s">
        <v>2033</v>
      </c>
      <c r="C842" s="12" t="s">
        <v>3547</v>
      </c>
      <c r="D842" s="13">
        <v>20</v>
      </c>
      <c r="E842" s="20">
        <f t="shared" si="39"/>
        <v>80</v>
      </c>
      <c r="F842" s="14">
        <v>5</v>
      </c>
      <c r="G842" s="15">
        <f t="shared" si="40"/>
        <v>5</v>
      </c>
      <c r="H842" s="8" t="str">
        <f t="shared" si="41"/>
        <v>Yes</v>
      </c>
      <c r="I842" s="12" t="s">
        <v>6327</v>
      </c>
    </row>
    <row r="843" spans="1:9" x14ac:dyDescent="0.4">
      <c r="A843" s="12" t="s">
        <v>2034</v>
      </c>
      <c r="B843" s="12" t="s">
        <v>2035</v>
      </c>
      <c r="C843" s="12" t="s">
        <v>3547</v>
      </c>
      <c r="D843" s="13">
        <v>20</v>
      </c>
      <c r="E843" s="20">
        <f t="shared" si="39"/>
        <v>80</v>
      </c>
      <c r="F843" s="14">
        <v>5</v>
      </c>
      <c r="G843" s="15">
        <f t="shared" si="40"/>
        <v>5</v>
      </c>
      <c r="H843" s="8" t="str">
        <f t="shared" si="41"/>
        <v>Yes</v>
      </c>
      <c r="I843" s="12" t="s">
        <v>6328</v>
      </c>
    </row>
    <row r="844" spans="1:9" x14ac:dyDescent="0.4">
      <c r="A844" s="12" t="s">
        <v>2036</v>
      </c>
      <c r="B844" s="12" t="s">
        <v>2037</v>
      </c>
      <c r="C844" s="12" t="s">
        <v>3547</v>
      </c>
      <c r="D844" s="13">
        <v>20</v>
      </c>
      <c r="E844" s="20">
        <f t="shared" si="39"/>
        <v>80</v>
      </c>
      <c r="F844" s="14">
        <v>5</v>
      </c>
      <c r="G844" s="15">
        <f t="shared" si="40"/>
        <v>5</v>
      </c>
      <c r="H844" s="8" t="str">
        <f t="shared" si="41"/>
        <v>Yes</v>
      </c>
      <c r="I844" s="12" t="s">
        <v>6329</v>
      </c>
    </row>
    <row r="845" spans="1:9" x14ac:dyDescent="0.4">
      <c r="A845" s="12" t="s">
        <v>2038</v>
      </c>
      <c r="B845" s="12" t="s">
        <v>2039</v>
      </c>
      <c r="C845" s="12" t="s">
        <v>3547</v>
      </c>
      <c r="D845" s="13">
        <v>20</v>
      </c>
      <c r="E845" s="20">
        <f t="shared" si="39"/>
        <v>80</v>
      </c>
      <c r="F845" s="14">
        <v>5</v>
      </c>
      <c r="G845" s="15">
        <f t="shared" si="40"/>
        <v>5</v>
      </c>
      <c r="H845" s="8" t="str">
        <f t="shared" si="41"/>
        <v>Yes</v>
      </c>
      <c r="I845" s="12" t="s">
        <v>6330</v>
      </c>
    </row>
    <row r="846" spans="1:9" x14ac:dyDescent="0.4">
      <c r="A846" s="12" t="s">
        <v>2044</v>
      </c>
      <c r="B846" s="12" t="s">
        <v>2045</v>
      </c>
      <c r="C846" s="12" t="s">
        <v>3547</v>
      </c>
      <c r="D846" s="13">
        <v>20</v>
      </c>
      <c r="E846" s="20">
        <f t="shared" si="39"/>
        <v>80</v>
      </c>
      <c r="F846" s="14">
        <v>5</v>
      </c>
      <c r="G846" s="15">
        <f t="shared" si="40"/>
        <v>5</v>
      </c>
      <c r="H846" s="8" t="str">
        <f t="shared" si="41"/>
        <v>Yes</v>
      </c>
      <c r="I846" s="12" t="s">
        <v>6331</v>
      </c>
    </row>
    <row r="847" spans="1:9" x14ac:dyDescent="0.4">
      <c r="A847" s="12" t="s">
        <v>2046</v>
      </c>
      <c r="B847" s="12" t="s">
        <v>2047</v>
      </c>
      <c r="C847" s="12" t="s">
        <v>3547</v>
      </c>
      <c r="D847" s="13">
        <v>20</v>
      </c>
      <c r="E847" s="20">
        <f t="shared" si="39"/>
        <v>80</v>
      </c>
      <c r="F847" s="14">
        <v>5</v>
      </c>
      <c r="G847" s="15">
        <f t="shared" si="40"/>
        <v>5</v>
      </c>
      <c r="H847" s="8" t="str">
        <f t="shared" si="41"/>
        <v>Yes</v>
      </c>
      <c r="I847" s="12" t="s">
        <v>6332</v>
      </c>
    </row>
    <row r="848" spans="1:9" x14ac:dyDescent="0.4">
      <c r="A848" s="12" t="s">
        <v>2048</v>
      </c>
      <c r="B848" s="12" t="s">
        <v>2049</v>
      </c>
      <c r="C848" s="12" t="s">
        <v>5485</v>
      </c>
      <c r="D848" s="13">
        <v>35.6</v>
      </c>
      <c r="E848" s="20">
        <f t="shared" si="39"/>
        <v>64.400000000000006</v>
      </c>
      <c r="F848" s="14">
        <v>2.8</v>
      </c>
      <c r="G848" s="15">
        <f t="shared" si="40"/>
        <v>2.8089887640449436</v>
      </c>
      <c r="H848" s="8" t="str">
        <f t="shared" si="41"/>
        <v>Yes</v>
      </c>
      <c r="I848" s="12" t="s">
        <v>6333</v>
      </c>
    </row>
    <row r="849" spans="1:9" x14ac:dyDescent="0.4">
      <c r="A849" s="12" t="s">
        <v>2052</v>
      </c>
      <c r="B849" s="12" t="s">
        <v>2053</v>
      </c>
      <c r="C849" s="12" t="s">
        <v>3547</v>
      </c>
      <c r="D849" s="13">
        <v>20</v>
      </c>
      <c r="E849" s="20">
        <f t="shared" si="39"/>
        <v>80</v>
      </c>
      <c r="F849" s="14">
        <v>5</v>
      </c>
      <c r="G849" s="15">
        <f t="shared" si="40"/>
        <v>5</v>
      </c>
      <c r="H849" s="8" t="str">
        <f t="shared" si="41"/>
        <v>Yes</v>
      </c>
      <c r="I849" s="12" t="s">
        <v>6334</v>
      </c>
    </row>
    <row r="850" spans="1:9" x14ac:dyDescent="0.4">
      <c r="A850" s="12" t="s">
        <v>2054</v>
      </c>
      <c r="B850" s="12" t="s">
        <v>2055</v>
      </c>
      <c r="C850" s="12" t="s">
        <v>3547</v>
      </c>
      <c r="D850" s="13">
        <v>20</v>
      </c>
      <c r="E850" s="20">
        <f t="shared" si="39"/>
        <v>80</v>
      </c>
      <c r="F850" s="14">
        <v>5</v>
      </c>
      <c r="G850" s="15">
        <f t="shared" si="40"/>
        <v>5</v>
      </c>
      <c r="H850" s="8" t="str">
        <f t="shared" si="41"/>
        <v>Yes</v>
      </c>
      <c r="I850" s="12" t="s">
        <v>6335</v>
      </c>
    </row>
    <row r="851" spans="1:9" x14ac:dyDescent="0.4">
      <c r="A851" s="16" t="s">
        <v>2056</v>
      </c>
      <c r="B851" s="16" t="s">
        <v>2057</v>
      </c>
      <c r="C851" s="16" t="s">
        <v>5485</v>
      </c>
      <c r="D851" s="17">
        <v>100</v>
      </c>
      <c r="E851" s="21">
        <f t="shared" si="39"/>
        <v>0</v>
      </c>
      <c r="F851" s="18">
        <v>1</v>
      </c>
      <c r="G851" s="19">
        <f t="shared" si="40"/>
        <v>1</v>
      </c>
      <c r="H851" s="9" t="str">
        <f t="shared" si="41"/>
        <v>No — 0% funding</v>
      </c>
      <c r="I851" s="16" t="s">
        <v>6336</v>
      </c>
    </row>
    <row r="852" spans="1:9" x14ac:dyDescent="0.4">
      <c r="A852" s="12" t="s">
        <v>2058</v>
      </c>
      <c r="B852" s="12" t="s">
        <v>2059</v>
      </c>
      <c r="C852" s="12" t="s">
        <v>5485</v>
      </c>
      <c r="D852" s="13">
        <v>31.27</v>
      </c>
      <c r="E852" s="20">
        <f t="shared" si="39"/>
        <v>68.73</v>
      </c>
      <c r="F852" s="14">
        <v>3.2</v>
      </c>
      <c r="G852" s="15">
        <f t="shared" si="40"/>
        <v>3.1979533098816759</v>
      </c>
      <c r="H852" s="8" t="str">
        <f t="shared" si="41"/>
        <v>Yes</v>
      </c>
      <c r="I852" s="12" t="s">
        <v>6337</v>
      </c>
    </row>
    <row r="853" spans="1:9" x14ac:dyDescent="0.4">
      <c r="A853" s="12" t="s">
        <v>2064</v>
      </c>
      <c r="B853" s="12" t="s">
        <v>2065</v>
      </c>
      <c r="C853" s="12" t="s">
        <v>5485</v>
      </c>
      <c r="D853" s="13">
        <v>33.72</v>
      </c>
      <c r="E853" s="20">
        <f t="shared" si="39"/>
        <v>66.28</v>
      </c>
      <c r="F853" s="14">
        <v>3</v>
      </c>
      <c r="G853" s="15">
        <f t="shared" si="40"/>
        <v>2.9655990510083039</v>
      </c>
      <c r="H853" s="8" t="str">
        <f t="shared" si="41"/>
        <v>Yes</v>
      </c>
      <c r="I853" s="12" t="s">
        <v>6338</v>
      </c>
    </row>
    <row r="854" spans="1:9" x14ac:dyDescent="0.4">
      <c r="A854" s="12" t="s">
        <v>2066</v>
      </c>
      <c r="B854" s="12" t="s">
        <v>2067</v>
      </c>
      <c r="C854" s="12" t="s">
        <v>5485</v>
      </c>
      <c r="D854" s="13">
        <v>37.409999999999997</v>
      </c>
      <c r="E854" s="20">
        <f t="shared" si="39"/>
        <v>62.59</v>
      </c>
      <c r="F854" s="14">
        <v>2.7</v>
      </c>
      <c r="G854" s="15">
        <f t="shared" si="40"/>
        <v>2.6730820636193533</v>
      </c>
      <c r="H854" s="8" t="str">
        <f t="shared" si="41"/>
        <v>Yes</v>
      </c>
      <c r="I854" s="12" t="s">
        <v>6339</v>
      </c>
    </row>
    <row r="855" spans="1:9" x14ac:dyDescent="0.4">
      <c r="A855" s="12" t="s">
        <v>2068</v>
      </c>
      <c r="B855" s="12" t="s">
        <v>2069</v>
      </c>
      <c r="C855" s="12" t="s">
        <v>3547</v>
      </c>
      <c r="D855" s="13">
        <v>20</v>
      </c>
      <c r="E855" s="20">
        <f t="shared" si="39"/>
        <v>80</v>
      </c>
      <c r="F855" s="14">
        <v>5</v>
      </c>
      <c r="G855" s="15">
        <f t="shared" si="40"/>
        <v>5</v>
      </c>
      <c r="H855" s="8" t="str">
        <f t="shared" si="41"/>
        <v>Yes</v>
      </c>
      <c r="I855" s="12" t="s">
        <v>6340</v>
      </c>
    </row>
    <row r="856" spans="1:9" x14ac:dyDescent="0.4">
      <c r="A856" s="12" t="s">
        <v>2072</v>
      </c>
      <c r="B856" s="12" t="s">
        <v>2073</v>
      </c>
      <c r="C856" s="12" t="s">
        <v>5485</v>
      </c>
      <c r="D856" s="13">
        <v>43.92</v>
      </c>
      <c r="E856" s="20">
        <f t="shared" si="39"/>
        <v>56.08</v>
      </c>
      <c r="F856" s="14">
        <v>2.2999999999999998</v>
      </c>
      <c r="G856" s="15">
        <f t="shared" si="40"/>
        <v>2.2768670309653913</v>
      </c>
      <c r="H856" s="8" t="str">
        <f t="shared" si="41"/>
        <v>Yes</v>
      </c>
      <c r="I856" s="12" t="s">
        <v>6341</v>
      </c>
    </row>
    <row r="857" spans="1:9" x14ac:dyDescent="0.4">
      <c r="A857" s="12" t="s">
        <v>2074</v>
      </c>
      <c r="B857" s="12" t="s">
        <v>2075</v>
      </c>
      <c r="C857" s="12" t="s">
        <v>3547</v>
      </c>
      <c r="D857" s="13">
        <v>27.32</v>
      </c>
      <c r="E857" s="20">
        <f t="shared" si="39"/>
        <v>72.680000000000007</v>
      </c>
      <c r="F857" s="14">
        <v>3.7</v>
      </c>
      <c r="G857" s="15">
        <f t="shared" si="40"/>
        <v>3.6603221083455342</v>
      </c>
      <c r="H857" s="8" t="str">
        <f t="shared" si="41"/>
        <v>Yes</v>
      </c>
      <c r="I857" s="12" t="s">
        <v>6342</v>
      </c>
    </row>
    <row r="858" spans="1:9" x14ac:dyDescent="0.4">
      <c r="A858" s="12" t="s">
        <v>2076</v>
      </c>
      <c r="B858" s="12" t="s">
        <v>2077</v>
      </c>
      <c r="C858" s="12" t="s">
        <v>3547</v>
      </c>
      <c r="D858" s="13">
        <v>28.37</v>
      </c>
      <c r="E858" s="20">
        <f t="shared" si="39"/>
        <v>71.63</v>
      </c>
      <c r="F858" s="14">
        <v>3.5</v>
      </c>
      <c r="G858" s="15">
        <f t="shared" si="40"/>
        <v>3.5248501938667607</v>
      </c>
      <c r="H858" s="8" t="str">
        <f t="shared" si="41"/>
        <v>Yes</v>
      </c>
      <c r="I858" s="12" t="s">
        <v>6343</v>
      </c>
    </row>
    <row r="859" spans="1:9" x14ac:dyDescent="0.4">
      <c r="A859" s="12" t="s">
        <v>2078</v>
      </c>
      <c r="B859" s="12" t="s">
        <v>2079</v>
      </c>
      <c r="C859" s="12" t="s">
        <v>3547</v>
      </c>
      <c r="D859" s="13">
        <v>26.5</v>
      </c>
      <c r="E859" s="20">
        <f t="shared" si="39"/>
        <v>73.5</v>
      </c>
      <c r="F859" s="14">
        <v>3.8</v>
      </c>
      <c r="G859" s="15">
        <f t="shared" si="40"/>
        <v>3.7735849056603774</v>
      </c>
      <c r="H859" s="8" t="str">
        <f t="shared" si="41"/>
        <v>Yes</v>
      </c>
      <c r="I859" s="12" t="s">
        <v>6344</v>
      </c>
    </row>
    <row r="860" spans="1:9" x14ac:dyDescent="0.4">
      <c r="A860" s="12" t="s">
        <v>2080</v>
      </c>
      <c r="B860" s="12" t="s">
        <v>2081</v>
      </c>
      <c r="C860" s="12" t="s">
        <v>3547</v>
      </c>
      <c r="D860" s="13">
        <v>27.7</v>
      </c>
      <c r="E860" s="20">
        <f t="shared" si="39"/>
        <v>72.3</v>
      </c>
      <c r="F860" s="14">
        <v>3.6</v>
      </c>
      <c r="G860" s="15">
        <f t="shared" si="40"/>
        <v>3.6101083032490977</v>
      </c>
      <c r="H860" s="8" t="str">
        <f t="shared" si="41"/>
        <v>Yes</v>
      </c>
      <c r="I860" s="12" t="s">
        <v>6345</v>
      </c>
    </row>
    <row r="861" spans="1:9" x14ac:dyDescent="0.4">
      <c r="A861" s="12" t="s">
        <v>2084</v>
      </c>
      <c r="B861" s="12" t="s">
        <v>2085</v>
      </c>
      <c r="C861" s="12" t="s">
        <v>3547</v>
      </c>
      <c r="D861" s="13">
        <v>26.5</v>
      </c>
      <c r="E861" s="20">
        <f t="shared" si="39"/>
        <v>73.5</v>
      </c>
      <c r="F861" s="14">
        <v>3.8</v>
      </c>
      <c r="G861" s="15">
        <f t="shared" si="40"/>
        <v>3.7735849056603774</v>
      </c>
      <c r="H861" s="8" t="str">
        <f t="shared" si="41"/>
        <v>Yes</v>
      </c>
      <c r="I861" s="12" t="s">
        <v>6346</v>
      </c>
    </row>
    <row r="862" spans="1:9" x14ac:dyDescent="0.4">
      <c r="A862" s="12" t="s">
        <v>2086</v>
      </c>
      <c r="B862" s="12" t="s">
        <v>2087</v>
      </c>
      <c r="C862" s="12" t="s">
        <v>5485</v>
      </c>
      <c r="D862" s="13">
        <v>34.72</v>
      </c>
      <c r="E862" s="20">
        <f t="shared" si="39"/>
        <v>65.28</v>
      </c>
      <c r="F862" s="14">
        <v>2.9</v>
      </c>
      <c r="G862" s="15">
        <f t="shared" si="40"/>
        <v>2.8801843317972353</v>
      </c>
      <c r="H862" s="8" t="str">
        <f t="shared" si="41"/>
        <v>Yes</v>
      </c>
      <c r="I862" s="12" t="s">
        <v>6347</v>
      </c>
    </row>
    <row r="863" spans="1:9" x14ac:dyDescent="0.4">
      <c r="A863" s="12" t="s">
        <v>2090</v>
      </c>
      <c r="B863" s="12" t="s">
        <v>2091</v>
      </c>
      <c r="C863" s="12" t="s">
        <v>5485</v>
      </c>
      <c r="D863" s="13">
        <v>42.47</v>
      </c>
      <c r="E863" s="20">
        <f t="shared" si="39"/>
        <v>57.53</v>
      </c>
      <c r="F863" s="14">
        <v>2.4</v>
      </c>
      <c r="G863" s="15">
        <f t="shared" si="40"/>
        <v>2.354603249352484</v>
      </c>
      <c r="H863" s="8" t="str">
        <f t="shared" si="41"/>
        <v>Yes</v>
      </c>
      <c r="I863" s="12" t="s">
        <v>6348</v>
      </c>
    </row>
    <row r="864" spans="1:9" x14ac:dyDescent="0.4">
      <c r="A864" s="12" t="s">
        <v>2092</v>
      </c>
      <c r="B864" s="12" t="s">
        <v>2093</v>
      </c>
      <c r="C864" s="12" t="s">
        <v>5485</v>
      </c>
      <c r="D864" s="13">
        <v>33.520000000000003</v>
      </c>
      <c r="E864" s="20">
        <f t="shared" si="39"/>
        <v>66.47999999999999</v>
      </c>
      <c r="F864" s="14">
        <v>3</v>
      </c>
      <c r="G864" s="15">
        <f t="shared" si="40"/>
        <v>2.9832935560859184</v>
      </c>
      <c r="H864" s="8" t="str">
        <f t="shared" si="41"/>
        <v>Yes</v>
      </c>
      <c r="I864" s="12" t="s">
        <v>6349</v>
      </c>
    </row>
    <row r="865" spans="1:9" x14ac:dyDescent="0.4">
      <c r="A865" s="12" t="s">
        <v>2094</v>
      </c>
      <c r="B865" s="12" t="s">
        <v>2095</v>
      </c>
      <c r="C865" s="12" t="s">
        <v>3547</v>
      </c>
      <c r="D865" s="13">
        <v>20</v>
      </c>
      <c r="E865" s="20">
        <f t="shared" si="39"/>
        <v>80</v>
      </c>
      <c r="F865" s="14">
        <v>5</v>
      </c>
      <c r="G865" s="15">
        <f t="shared" si="40"/>
        <v>5</v>
      </c>
      <c r="H865" s="8" t="str">
        <f t="shared" si="41"/>
        <v>Yes</v>
      </c>
      <c r="I865" s="12" t="s">
        <v>6350</v>
      </c>
    </row>
    <row r="866" spans="1:9" x14ac:dyDescent="0.4">
      <c r="A866" s="12" t="s">
        <v>2096</v>
      </c>
      <c r="B866" s="12" t="s">
        <v>2097</v>
      </c>
      <c r="C866" s="12" t="s">
        <v>3547</v>
      </c>
      <c r="D866" s="13">
        <v>20</v>
      </c>
      <c r="E866" s="20">
        <f t="shared" si="39"/>
        <v>80</v>
      </c>
      <c r="F866" s="14">
        <v>5</v>
      </c>
      <c r="G866" s="15">
        <f t="shared" si="40"/>
        <v>5</v>
      </c>
      <c r="H866" s="8" t="str">
        <f t="shared" si="41"/>
        <v>Yes</v>
      </c>
      <c r="I866" s="12" t="s">
        <v>6351</v>
      </c>
    </row>
    <row r="867" spans="1:9" x14ac:dyDescent="0.4">
      <c r="A867" s="12" t="s">
        <v>2098</v>
      </c>
      <c r="B867" s="12" t="s">
        <v>2099</v>
      </c>
      <c r="C867" s="12" t="s">
        <v>3547</v>
      </c>
      <c r="D867" s="13">
        <v>20</v>
      </c>
      <c r="E867" s="20">
        <f t="shared" si="39"/>
        <v>80</v>
      </c>
      <c r="F867" s="14">
        <v>5</v>
      </c>
      <c r="G867" s="15">
        <f t="shared" si="40"/>
        <v>5</v>
      </c>
      <c r="H867" s="8" t="str">
        <f t="shared" si="41"/>
        <v>Yes</v>
      </c>
      <c r="I867" s="12" t="s">
        <v>6352</v>
      </c>
    </row>
    <row r="868" spans="1:9" x14ac:dyDescent="0.4">
      <c r="A868" s="12" t="s">
        <v>2100</v>
      </c>
      <c r="B868" s="12" t="s">
        <v>2101</v>
      </c>
      <c r="C868" s="12" t="s">
        <v>3547</v>
      </c>
      <c r="D868" s="13">
        <v>20</v>
      </c>
      <c r="E868" s="20">
        <f t="shared" si="39"/>
        <v>80</v>
      </c>
      <c r="F868" s="14">
        <v>5</v>
      </c>
      <c r="G868" s="15">
        <f t="shared" si="40"/>
        <v>5</v>
      </c>
      <c r="H868" s="8" t="str">
        <f t="shared" si="41"/>
        <v>Yes</v>
      </c>
      <c r="I868" s="12" t="s">
        <v>6353</v>
      </c>
    </row>
    <row r="869" spans="1:9" x14ac:dyDescent="0.4">
      <c r="A869" s="16" t="s">
        <v>2102</v>
      </c>
      <c r="B869" s="16" t="s">
        <v>2103</v>
      </c>
      <c r="C869" s="16" t="s">
        <v>3547</v>
      </c>
      <c r="D869" s="17">
        <v>100</v>
      </c>
      <c r="E869" s="21">
        <f t="shared" si="39"/>
        <v>0</v>
      </c>
      <c r="F869" s="18">
        <v>1</v>
      </c>
      <c r="G869" s="19">
        <f t="shared" si="40"/>
        <v>1</v>
      </c>
      <c r="H869" s="9" t="str">
        <f t="shared" si="41"/>
        <v>No — 0% funding</v>
      </c>
      <c r="I869" s="16" t="s">
        <v>6354</v>
      </c>
    </row>
    <row r="870" spans="1:9" x14ac:dyDescent="0.4">
      <c r="A870" s="16" t="s">
        <v>2104</v>
      </c>
      <c r="B870" s="16" t="s">
        <v>2105</v>
      </c>
      <c r="C870" s="16" t="s">
        <v>3547</v>
      </c>
      <c r="D870" s="17">
        <v>100</v>
      </c>
      <c r="E870" s="21">
        <f t="shared" si="39"/>
        <v>0</v>
      </c>
      <c r="F870" s="18">
        <v>1</v>
      </c>
      <c r="G870" s="19">
        <f t="shared" si="40"/>
        <v>1</v>
      </c>
      <c r="H870" s="9" t="str">
        <f t="shared" si="41"/>
        <v>No — 0% funding</v>
      </c>
      <c r="I870" s="16" t="s">
        <v>6355</v>
      </c>
    </row>
    <row r="871" spans="1:9" x14ac:dyDescent="0.4">
      <c r="A871" s="12" t="s">
        <v>2106</v>
      </c>
      <c r="B871" s="12" t="s">
        <v>2107</v>
      </c>
      <c r="C871" s="12" t="s">
        <v>3547</v>
      </c>
      <c r="D871" s="13">
        <v>20</v>
      </c>
      <c r="E871" s="20">
        <f t="shared" si="39"/>
        <v>80</v>
      </c>
      <c r="F871" s="14">
        <v>5</v>
      </c>
      <c r="G871" s="15">
        <f t="shared" si="40"/>
        <v>5</v>
      </c>
      <c r="H871" s="8" t="str">
        <f t="shared" si="41"/>
        <v>Yes</v>
      </c>
      <c r="I871" s="12" t="s">
        <v>6356</v>
      </c>
    </row>
    <row r="872" spans="1:9" x14ac:dyDescent="0.4">
      <c r="A872" s="12" t="s">
        <v>2108</v>
      </c>
      <c r="B872" s="12" t="s">
        <v>2109</v>
      </c>
      <c r="C872" s="12" t="s">
        <v>3547</v>
      </c>
      <c r="D872" s="13">
        <v>20</v>
      </c>
      <c r="E872" s="20">
        <f t="shared" si="39"/>
        <v>80</v>
      </c>
      <c r="F872" s="14">
        <v>5</v>
      </c>
      <c r="G872" s="15">
        <f t="shared" si="40"/>
        <v>5</v>
      </c>
      <c r="H872" s="8" t="str">
        <f t="shared" si="41"/>
        <v>Yes</v>
      </c>
      <c r="I872" s="12" t="s">
        <v>6357</v>
      </c>
    </row>
    <row r="873" spans="1:9" x14ac:dyDescent="0.4">
      <c r="A873" s="12" t="s">
        <v>2110</v>
      </c>
      <c r="B873" s="12" t="s">
        <v>2111</v>
      </c>
      <c r="C873" s="12" t="s">
        <v>3547</v>
      </c>
      <c r="D873" s="13">
        <v>20</v>
      </c>
      <c r="E873" s="20">
        <f t="shared" si="39"/>
        <v>80</v>
      </c>
      <c r="F873" s="14">
        <v>5</v>
      </c>
      <c r="G873" s="15">
        <f t="shared" si="40"/>
        <v>5</v>
      </c>
      <c r="H873" s="8" t="str">
        <f t="shared" si="41"/>
        <v>Yes</v>
      </c>
      <c r="I873" s="12" t="s">
        <v>6358</v>
      </c>
    </row>
    <row r="874" spans="1:9" x14ac:dyDescent="0.4">
      <c r="A874" s="12" t="s">
        <v>2112</v>
      </c>
      <c r="B874" s="12" t="s">
        <v>2113</v>
      </c>
      <c r="C874" s="12" t="s">
        <v>3547</v>
      </c>
      <c r="D874" s="13">
        <v>20</v>
      </c>
      <c r="E874" s="20">
        <f t="shared" si="39"/>
        <v>80</v>
      </c>
      <c r="F874" s="14">
        <v>5</v>
      </c>
      <c r="G874" s="15">
        <f t="shared" si="40"/>
        <v>5</v>
      </c>
      <c r="H874" s="8" t="str">
        <f t="shared" si="41"/>
        <v>Yes</v>
      </c>
      <c r="I874" s="12" t="s">
        <v>6359</v>
      </c>
    </row>
    <row r="875" spans="1:9" x14ac:dyDescent="0.4">
      <c r="A875" s="12" t="s">
        <v>2116</v>
      </c>
      <c r="B875" s="12" t="s">
        <v>2117</v>
      </c>
      <c r="C875" s="12" t="s">
        <v>5485</v>
      </c>
      <c r="D875" s="13">
        <v>33.130000000000003</v>
      </c>
      <c r="E875" s="20">
        <f t="shared" si="39"/>
        <v>66.87</v>
      </c>
      <c r="F875" s="14">
        <v>3</v>
      </c>
      <c r="G875" s="15">
        <f t="shared" si="40"/>
        <v>3.0184123151222453</v>
      </c>
      <c r="H875" s="8" t="str">
        <f t="shared" si="41"/>
        <v>Yes</v>
      </c>
      <c r="I875" s="12" t="s">
        <v>6360</v>
      </c>
    </row>
    <row r="876" spans="1:9" x14ac:dyDescent="0.4">
      <c r="A876" s="12" t="s">
        <v>2118</v>
      </c>
      <c r="B876" s="12" t="s">
        <v>2119</v>
      </c>
      <c r="C876" s="12" t="s">
        <v>3547</v>
      </c>
      <c r="D876" s="13">
        <v>20</v>
      </c>
      <c r="E876" s="20">
        <f t="shared" si="39"/>
        <v>80</v>
      </c>
      <c r="F876" s="14">
        <v>5</v>
      </c>
      <c r="G876" s="15">
        <f t="shared" si="40"/>
        <v>5</v>
      </c>
      <c r="H876" s="8" t="str">
        <f t="shared" si="41"/>
        <v>Yes</v>
      </c>
      <c r="I876" s="12" t="s">
        <v>6361</v>
      </c>
    </row>
    <row r="877" spans="1:9" x14ac:dyDescent="0.4">
      <c r="A877" s="12" t="s">
        <v>2122</v>
      </c>
      <c r="B877" s="12" t="s">
        <v>2123</v>
      </c>
      <c r="C877" s="12" t="s">
        <v>3547</v>
      </c>
      <c r="D877" s="13">
        <v>20</v>
      </c>
      <c r="E877" s="20">
        <f t="shared" si="39"/>
        <v>80</v>
      </c>
      <c r="F877" s="14">
        <v>5</v>
      </c>
      <c r="G877" s="15">
        <f t="shared" si="40"/>
        <v>5</v>
      </c>
      <c r="H877" s="8" t="str">
        <f t="shared" si="41"/>
        <v>Yes</v>
      </c>
      <c r="I877" s="12" t="s">
        <v>6362</v>
      </c>
    </row>
    <row r="878" spans="1:9" x14ac:dyDescent="0.4">
      <c r="A878" s="12" t="s">
        <v>2124</v>
      </c>
      <c r="B878" s="12" t="s">
        <v>2125</v>
      </c>
      <c r="C878" s="12" t="s">
        <v>3547</v>
      </c>
      <c r="D878" s="13">
        <v>20</v>
      </c>
      <c r="E878" s="20">
        <f t="shared" si="39"/>
        <v>80</v>
      </c>
      <c r="F878" s="14">
        <v>5</v>
      </c>
      <c r="G878" s="15">
        <f t="shared" si="40"/>
        <v>5</v>
      </c>
      <c r="H878" s="8" t="str">
        <f t="shared" si="41"/>
        <v>Yes</v>
      </c>
      <c r="I878" s="12" t="s">
        <v>6363</v>
      </c>
    </row>
    <row r="879" spans="1:9" x14ac:dyDescent="0.4">
      <c r="A879" s="12" t="s">
        <v>2126</v>
      </c>
      <c r="B879" s="12" t="s">
        <v>2127</v>
      </c>
      <c r="C879" s="12" t="s">
        <v>5485</v>
      </c>
      <c r="D879" s="13">
        <v>48.29</v>
      </c>
      <c r="E879" s="20">
        <f t="shared" si="39"/>
        <v>51.71</v>
      </c>
      <c r="F879" s="14">
        <v>2.1</v>
      </c>
      <c r="G879" s="15">
        <f t="shared" si="40"/>
        <v>2.070822116380203</v>
      </c>
      <c r="H879" s="8" t="str">
        <f t="shared" si="41"/>
        <v>Yes</v>
      </c>
      <c r="I879" s="12" t="s">
        <v>6364</v>
      </c>
    </row>
    <row r="880" spans="1:9" x14ac:dyDescent="0.4">
      <c r="A880" s="12" t="s">
        <v>2128</v>
      </c>
      <c r="B880" s="12" t="s">
        <v>2129</v>
      </c>
      <c r="C880" s="12" t="s">
        <v>3547</v>
      </c>
      <c r="D880" s="13">
        <v>20</v>
      </c>
      <c r="E880" s="20">
        <f t="shared" si="39"/>
        <v>80</v>
      </c>
      <c r="F880" s="14">
        <v>5</v>
      </c>
      <c r="G880" s="15">
        <f t="shared" si="40"/>
        <v>5</v>
      </c>
      <c r="H880" s="8" t="str">
        <f t="shared" si="41"/>
        <v>Yes</v>
      </c>
      <c r="I880" s="12" t="s">
        <v>6365</v>
      </c>
    </row>
    <row r="881" spans="1:9" x14ac:dyDescent="0.4">
      <c r="A881" s="12" t="s">
        <v>2130</v>
      </c>
      <c r="B881" s="12" t="s">
        <v>2131</v>
      </c>
      <c r="C881" s="12" t="s">
        <v>3547</v>
      </c>
      <c r="D881" s="13">
        <v>28.3</v>
      </c>
      <c r="E881" s="20">
        <f t="shared" si="39"/>
        <v>71.7</v>
      </c>
      <c r="F881" s="14">
        <v>3.5</v>
      </c>
      <c r="G881" s="15">
        <f t="shared" si="40"/>
        <v>3.5335689045936394</v>
      </c>
      <c r="H881" s="8" t="str">
        <f t="shared" si="41"/>
        <v>Yes</v>
      </c>
      <c r="I881" s="12" t="s">
        <v>6366</v>
      </c>
    </row>
    <row r="882" spans="1:9" x14ac:dyDescent="0.4">
      <c r="A882" s="12" t="s">
        <v>2132</v>
      </c>
      <c r="B882" s="12" t="s">
        <v>2133</v>
      </c>
      <c r="C882" s="12" t="s">
        <v>5485</v>
      </c>
      <c r="D882" s="13">
        <v>46.22</v>
      </c>
      <c r="E882" s="20">
        <f t="shared" si="39"/>
        <v>53.78</v>
      </c>
      <c r="F882" s="14">
        <v>2.2000000000000002</v>
      </c>
      <c r="G882" s="15">
        <f t="shared" si="40"/>
        <v>2.1635655560363478</v>
      </c>
      <c r="H882" s="8" t="str">
        <f t="shared" si="41"/>
        <v>Yes</v>
      </c>
      <c r="I882" s="12" t="s">
        <v>6367</v>
      </c>
    </row>
    <row r="883" spans="1:9" x14ac:dyDescent="0.4">
      <c r="A883" s="12" t="s">
        <v>2134</v>
      </c>
      <c r="B883" s="12" t="s">
        <v>2135</v>
      </c>
      <c r="C883" s="12" t="s">
        <v>5485</v>
      </c>
      <c r="D883" s="13">
        <v>43.23</v>
      </c>
      <c r="E883" s="20">
        <f t="shared" si="39"/>
        <v>56.77</v>
      </c>
      <c r="F883" s="14">
        <v>2.2999999999999998</v>
      </c>
      <c r="G883" s="15">
        <f t="shared" si="40"/>
        <v>2.3132084200786491</v>
      </c>
      <c r="H883" s="8" t="str">
        <f t="shared" si="41"/>
        <v>Yes</v>
      </c>
      <c r="I883" s="12" t="s">
        <v>6368</v>
      </c>
    </row>
    <row r="884" spans="1:9" x14ac:dyDescent="0.4">
      <c r="A884" s="12" t="s">
        <v>2136</v>
      </c>
      <c r="B884" s="12" t="s">
        <v>2137</v>
      </c>
      <c r="C884" s="12" t="s">
        <v>3547</v>
      </c>
      <c r="D884" s="13">
        <v>37.85</v>
      </c>
      <c r="E884" s="20">
        <f t="shared" si="39"/>
        <v>62.15</v>
      </c>
      <c r="F884" s="14">
        <v>2.6</v>
      </c>
      <c r="G884" s="15">
        <f t="shared" si="40"/>
        <v>2.6420079260237781</v>
      </c>
      <c r="H884" s="8" t="str">
        <f t="shared" si="41"/>
        <v>Yes</v>
      </c>
      <c r="I884" s="12" t="s">
        <v>6369</v>
      </c>
    </row>
    <row r="885" spans="1:9" x14ac:dyDescent="0.4">
      <c r="A885" s="12" t="s">
        <v>2138</v>
      </c>
      <c r="B885" s="12" t="s">
        <v>2139</v>
      </c>
      <c r="C885" s="12" t="s">
        <v>3547</v>
      </c>
      <c r="D885" s="13">
        <v>20</v>
      </c>
      <c r="E885" s="20">
        <f t="shared" si="39"/>
        <v>80</v>
      </c>
      <c r="F885" s="14">
        <v>5</v>
      </c>
      <c r="G885" s="15">
        <f t="shared" si="40"/>
        <v>5</v>
      </c>
      <c r="H885" s="8" t="str">
        <f t="shared" si="41"/>
        <v>Yes</v>
      </c>
      <c r="I885" s="12" t="s">
        <v>6370</v>
      </c>
    </row>
    <row r="886" spans="1:9" x14ac:dyDescent="0.4">
      <c r="A886" s="12" t="s">
        <v>2140</v>
      </c>
      <c r="B886" s="12" t="s">
        <v>2141</v>
      </c>
      <c r="C886" s="12" t="s">
        <v>5485</v>
      </c>
      <c r="D886" s="13">
        <v>24.53</v>
      </c>
      <c r="E886" s="20">
        <f t="shared" si="39"/>
        <v>75.47</v>
      </c>
      <c r="F886" s="14">
        <v>4.0999999999999996</v>
      </c>
      <c r="G886" s="15">
        <f t="shared" si="40"/>
        <v>4.0766408479412961</v>
      </c>
      <c r="H886" s="8" t="str">
        <f t="shared" si="41"/>
        <v>Yes</v>
      </c>
      <c r="I886" s="12" t="s">
        <v>6371</v>
      </c>
    </row>
    <row r="887" spans="1:9" x14ac:dyDescent="0.4">
      <c r="A887" s="12" t="s">
        <v>2142</v>
      </c>
      <c r="B887" s="12" t="s">
        <v>2143</v>
      </c>
      <c r="C887" s="12" t="s">
        <v>5485</v>
      </c>
      <c r="D887" s="13">
        <v>28.32</v>
      </c>
      <c r="E887" s="20">
        <f t="shared" si="39"/>
        <v>71.680000000000007</v>
      </c>
      <c r="F887" s="14">
        <v>3.5</v>
      </c>
      <c r="G887" s="15">
        <f t="shared" si="40"/>
        <v>3.5310734463276834</v>
      </c>
      <c r="H887" s="8" t="str">
        <f t="shared" si="41"/>
        <v>Yes</v>
      </c>
      <c r="I887" s="12" t="s">
        <v>6372</v>
      </c>
    </row>
    <row r="888" spans="1:9" x14ac:dyDescent="0.4">
      <c r="A888" s="12" t="s">
        <v>2144</v>
      </c>
      <c r="B888" s="12" t="s">
        <v>2145</v>
      </c>
      <c r="C888" s="12" t="s">
        <v>5485</v>
      </c>
      <c r="D888" s="13">
        <v>38.299999999999997</v>
      </c>
      <c r="E888" s="20">
        <f t="shared" si="39"/>
        <v>61.7</v>
      </c>
      <c r="F888" s="14">
        <v>2.6</v>
      </c>
      <c r="G888" s="15">
        <f t="shared" si="40"/>
        <v>2.6109660574412534</v>
      </c>
      <c r="H888" s="8" t="str">
        <f t="shared" si="41"/>
        <v>Yes</v>
      </c>
      <c r="I888" s="12" t="s">
        <v>6373</v>
      </c>
    </row>
    <row r="889" spans="1:9" x14ac:dyDescent="0.4">
      <c r="A889" s="12" t="s">
        <v>2146</v>
      </c>
      <c r="B889" s="12" t="s">
        <v>2147</v>
      </c>
      <c r="C889" s="12" t="s">
        <v>3547</v>
      </c>
      <c r="D889" s="13">
        <v>26.5</v>
      </c>
      <c r="E889" s="20">
        <f t="shared" si="39"/>
        <v>73.5</v>
      </c>
      <c r="F889" s="14">
        <v>3.8</v>
      </c>
      <c r="G889" s="15">
        <f t="shared" si="40"/>
        <v>3.7735849056603774</v>
      </c>
      <c r="H889" s="8" t="str">
        <f t="shared" si="41"/>
        <v>Yes</v>
      </c>
      <c r="I889" s="12" t="s">
        <v>6374</v>
      </c>
    </row>
    <row r="890" spans="1:9" x14ac:dyDescent="0.4">
      <c r="A890" s="12" t="s">
        <v>2148</v>
      </c>
      <c r="B890" s="12" t="s">
        <v>2149</v>
      </c>
      <c r="C890" s="12" t="s">
        <v>3547</v>
      </c>
      <c r="D890" s="13">
        <v>20</v>
      </c>
      <c r="E890" s="20">
        <f t="shared" si="39"/>
        <v>80</v>
      </c>
      <c r="F890" s="14">
        <v>5</v>
      </c>
      <c r="G890" s="15">
        <f t="shared" si="40"/>
        <v>5</v>
      </c>
      <c r="H890" s="8" t="str">
        <f t="shared" si="41"/>
        <v>Yes</v>
      </c>
      <c r="I890" s="12" t="s">
        <v>6375</v>
      </c>
    </row>
    <row r="891" spans="1:9" x14ac:dyDescent="0.4">
      <c r="A891" s="12" t="s">
        <v>2150</v>
      </c>
      <c r="B891" s="12" t="s">
        <v>2151</v>
      </c>
      <c r="C891" s="12" t="s">
        <v>5485</v>
      </c>
      <c r="D891" s="13">
        <v>23.11</v>
      </c>
      <c r="E891" s="20">
        <f t="shared" si="39"/>
        <v>76.89</v>
      </c>
      <c r="F891" s="14">
        <v>4.3</v>
      </c>
      <c r="G891" s="15">
        <f t="shared" si="40"/>
        <v>4.3271311120726956</v>
      </c>
      <c r="H891" s="8" t="str">
        <f t="shared" si="41"/>
        <v>Yes</v>
      </c>
      <c r="I891" s="12" t="s">
        <v>6376</v>
      </c>
    </row>
    <row r="892" spans="1:9" x14ac:dyDescent="0.4">
      <c r="A892" s="16" t="s">
        <v>2152</v>
      </c>
      <c r="B892" s="16" t="s">
        <v>2153</v>
      </c>
      <c r="C892" s="16" t="s">
        <v>5485</v>
      </c>
      <c r="D892" s="17">
        <v>100</v>
      </c>
      <c r="E892" s="21">
        <f t="shared" si="39"/>
        <v>0</v>
      </c>
      <c r="F892" s="18">
        <v>1</v>
      </c>
      <c r="G892" s="19">
        <f t="shared" si="40"/>
        <v>1</v>
      </c>
      <c r="H892" s="9" t="str">
        <f t="shared" si="41"/>
        <v>No — 0% funding</v>
      </c>
      <c r="I892" s="16" t="s">
        <v>6377</v>
      </c>
    </row>
    <row r="893" spans="1:9" x14ac:dyDescent="0.4">
      <c r="A893" s="12" t="s">
        <v>2154</v>
      </c>
      <c r="B893" s="12" t="s">
        <v>2155</v>
      </c>
      <c r="C893" s="12" t="s">
        <v>5485</v>
      </c>
      <c r="D893" s="13">
        <v>27.27</v>
      </c>
      <c r="E893" s="20">
        <f t="shared" si="39"/>
        <v>72.73</v>
      </c>
      <c r="F893" s="14">
        <v>3.7</v>
      </c>
      <c r="G893" s="15">
        <f t="shared" si="40"/>
        <v>3.6670333700036672</v>
      </c>
      <c r="H893" s="8" t="str">
        <f t="shared" si="41"/>
        <v>Yes</v>
      </c>
      <c r="I893" s="12" t="s">
        <v>6378</v>
      </c>
    </row>
    <row r="894" spans="1:9" x14ac:dyDescent="0.4">
      <c r="A894" s="12" t="s">
        <v>2156</v>
      </c>
      <c r="B894" s="12" t="s">
        <v>2157</v>
      </c>
      <c r="C894" s="12" t="s">
        <v>5485</v>
      </c>
      <c r="D894" s="13">
        <v>38.1</v>
      </c>
      <c r="E894" s="20">
        <f t="shared" si="39"/>
        <v>61.9</v>
      </c>
      <c r="F894" s="14">
        <v>2.6</v>
      </c>
      <c r="G894" s="15">
        <f t="shared" si="40"/>
        <v>2.6246719160104988</v>
      </c>
      <c r="H894" s="8" t="str">
        <f t="shared" si="41"/>
        <v>Yes</v>
      </c>
      <c r="I894" s="12" t="s">
        <v>2156</v>
      </c>
    </row>
    <row r="895" spans="1:9" x14ac:dyDescent="0.4">
      <c r="A895" s="12" t="s">
        <v>2160</v>
      </c>
      <c r="B895" s="12" t="s">
        <v>2161</v>
      </c>
      <c r="C895" s="12" t="s">
        <v>3547</v>
      </c>
      <c r="D895" s="13">
        <v>20</v>
      </c>
      <c r="E895" s="20">
        <f t="shared" si="39"/>
        <v>80</v>
      </c>
      <c r="F895" s="14">
        <v>5</v>
      </c>
      <c r="G895" s="15">
        <f t="shared" si="40"/>
        <v>5</v>
      </c>
      <c r="H895" s="8" t="str">
        <f t="shared" si="41"/>
        <v>Yes</v>
      </c>
      <c r="I895" s="12" t="s">
        <v>6379</v>
      </c>
    </row>
    <row r="896" spans="1:9" x14ac:dyDescent="0.4">
      <c r="A896" s="12" t="s">
        <v>2162</v>
      </c>
      <c r="B896" s="12" t="s">
        <v>2163</v>
      </c>
      <c r="C896" s="12" t="s">
        <v>5485</v>
      </c>
      <c r="D896" s="13">
        <v>51.63</v>
      </c>
      <c r="E896" s="20">
        <f t="shared" si="39"/>
        <v>48.37</v>
      </c>
      <c r="F896" s="14">
        <v>1.9</v>
      </c>
      <c r="G896" s="15">
        <f t="shared" si="40"/>
        <v>1.9368584156498159</v>
      </c>
      <c r="H896" s="8" t="str">
        <f t="shared" si="41"/>
        <v>Yes</v>
      </c>
      <c r="I896" s="12" t="s">
        <v>6380</v>
      </c>
    </row>
    <row r="897" spans="1:9" x14ac:dyDescent="0.4">
      <c r="A897" s="16" t="s">
        <v>2164</v>
      </c>
      <c r="B897" s="16" t="s">
        <v>2165</v>
      </c>
      <c r="C897" s="16" t="s">
        <v>5485</v>
      </c>
      <c r="D897" s="17">
        <v>100</v>
      </c>
      <c r="E897" s="21">
        <f t="shared" si="39"/>
        <v>0</v>
      </c>
      <c r="F897" s="18">
        <v>1</v>
      </c>
      <c r="G897" s="19">
        <f t="shared" si="40"/>
        <v>1</v>
      </c>
      <c r="H897" s="9" t="str">
        <f t="shared" si="41"/>
        <v>No — 0% funding</v>
      </c>
      <c r="I897" s="16" t="s">
        <v>6381</v>
      </c>
    </row>
    <row r="898" spans="1:9" x14ac:dyDescent="0.4">
      <c r="A898" s="12" t="s">
        <v>2166</v>
      </c>
      <c r="B898" s="12" t="s">
        <v>2167</v>
      </c>
      <c r="C898" s="12" t="s">
        <v>5485</v>
      </c>
      <c r="D898" s="13">
        <v>29.87</v>
      </c>
      <c r="E898" s="20">
        <f t="shared" si="39"/>
        <v>70.13</v>
      </c>
      <c r="F898" s="14">
        <v>3.3</v>
      </c>
      <c r="G898" s="15">
        <f t="shared" si="40"/>
        <v>3.3478406427854033</v>
      </c>
      <c r="H898" s="8" t="str">
        <f t="shared" si="41"/>
        <v>Yes</v>
      </c>
      <c r="I898" s="12" t="s">
        <v>6382</v>
      </c>
    </row>
    <row r="899" spans="1:9" x14ac:dyDescent="0.4">
      <c r="A899" s="12" t="s">
        <v>2168</v>
      </c>
      <c r="B899" s="12" t="s">
        <v>2169</v>
      </c>
      <c r="C899" s="12" t="s">
        <v>5485</v>
      </c>
      <c r="D899" s="13">
        <v>40.39</v>
      </c>
      <c r="E899" s="20">
        <f t="shared" si="39"/>
        <v>59.61</v>
      </c>
      <c r="F899" s="14">
        <v>2.5</v>
      </c>
      <c r="G899" s="15">
        <f t="shared" si="40"/>
        <v>2.4758603614756129</v>
      </c>
      <c r="H899" s="8" t="str">
        <f t="shared" si="41"/>
        <v>Yes</v>
      </c>
      <c r="I899" s="12" t="s">
        <v>6383</v>
      </c>
    </row>
    <row r="900" spans="1:9" x14ac:dyDescent="0.4">
      <c r="A900" s="12" t="s">
        <v>2170</v>
      </c>
      <c r="B900" s="12" t="s">
        <v>2171</v>
      </c>
      <c r="C900" s="12" t="s">
        <v>5485</v>
      </c>
      <c r="D900" s="13">
        <v>34</v>
      </c>
      <c r="E900" s="20">
        <f t="shared" si="39"/>
        <v>66</v>
      </c>
      <c r="F900" s="14">
        <v>2.9</v>
      </c>
      <c r="G900" s="15">
        <f t="shared" si="40"/>
        <v>2.9411764705882355</v>
      </c>
      <c r="H900" s="8" t="str">
        <f t="shared" si="41"/>
        <v>Yes</v>
      </c>
      <c r="I900" s="12" t="s">
        <v>6384</v>
      </c>
    </row>
    <row r="901" spans="1:9" x14ac:dyDescent="0.4">
      <c r="A901" s="16" t="s">
        <v>2174</v>
      </c>
      <c r="B901" s="16" t="s">
        <v>2175</v>
      </c>
      <c r="C901" s="16" t="s">
        <v>5485</v>
      </c>
      <c r="D901" s="17">
        <v>100</v>
      </c>
      <c r="E901" s="21">
        <f t="shared" si="39"/>
        <v>0</v>
      </c>
      <c r="F901" s="18">
        <v>1</v>
      </c>
      <c r="G901" s="19">
        <f t="shared" si="40"/>
        <v>1</v>
      </c>
      <c r="H901" s="9" t="str">
        <f t="shared" si="41"/>
        <v>No — 0% funding</v>
      </c>
      <c r="I901" s="16" t="s">
        <v>6385</v>
      </c>
    </row>
    <row r="902" spans="1:9" x14ac:dyDescent="0.4">
      <c r="A902" s="12" t="s">
        <v>2178</v>
      </c>
      <c r="B902" s="12" t="s">
        <v>2179</v>
      </c>
      <c r="C902" s="12" t="s">
        <v>3547</v>
      </c>
      <c r="D902" s="13">
        <v>20</v>
      </c>
      <c r="E902" s="20">
        <f t="shared" ref="E902:E965" si="42">100-D902</f>
        <v>80</v>
      </c>
      <c r="F902" s="14">
        <v>5</v>
      </c>
      <c r="G902" s="15">
        <f t="shared" ref="G902:G965" si="43">IFERROR(100/D902,"")</f>
        <v>5</v>
      </c>
      <c r="H902" s="8" t="str">
        <f t="shared" ref="H902:H965" si="44">IF(E902&gt;0,"Yes","No — 0% funding")</f>
        <v>Yes</v>
      </c>
      <c r="I902" s="12" t="s">
        <v>6386</v>
      </c>
    </row>
    <row r="903" spans="1:9" x14ac:dyDescent="0.4">
      <c r="A903" s="12" t="s">
        <v>2180</v>
      </c>
      <c r="B903" s="12" t="s">
        <v>2181</v>
      </c>
      <c r="C903" s="12" t="s">
        <v>5485</v>
      </c>
      <c r="D903" s="13">
        <v>36.64</v>
      </c>
      <c r="E903" s="20">
        <f t="shared" si="42"/>
        <v>63.36</v>
      </c>
      <c r="F903" s="14">
        <v>2.7</v>
      </c>
      <c r="G903" s="15">
        <f t="shared" si="43"/>
        <v>2.7292576419213974</v>
      </c>
      <c r="H903" s="8" t="str">
        <f t="shared" si="44"/>
        <v>Yes</v>
      </c>
      <c r="I903" s="12" t="s">
        <v>6387</v>
      </c>
    </row>
    <row r="904" spans="1:9" x14ac:dyDescent="0.4">
      <c r="A904" s="16" t="s">
        <v>2186</v>
      </c>
      <c r="B904" s="16" t="s">
        <v>2187</v>
      </c>
      <c r="C904" s="16" t="s">
        <v>5485</v>
      </c>
      <c r="D904" s="17">
        <v>100</v>
      </c>
      <c r="E904" s="21">
        <f t="shared" si="42"/>
        <v>0</v>
      </c>
      <c r="F904" s="18">
        <v>1</v>
      </c>
      <c r="G904" s="19">
        <f t="shared" si="43"/>
        <v>1</v>
      </c>
      <c r="H904" s="9" t="str">
        <f t="shared" si="44"/>
        <v>No — 0% funding</v>
      </c>
      <c r="I904" s="16" t="s">
        <v>6388</v>
      </c>
    </row>
    <row r="905" spans="1:9" x14ac:dyDescent="0.4">
      <c r="A905" s="12" t="s">
        <v>2188</v>
      </c>
      <c r="B905" s="12" t="s">
        <v>2189</v>
      </c>
      <c r="C905" s="12" t="s">
        <v>5485</v>
      </c>
      <c r="D905" s="13">
        <v>35.4</v>
      </c>
      <c r="E905" s="20">
        <f t="shared" si="42"/>
        <v>64.599999999999994</v>
      </c>
      <c r="F905" s="14">
        <v>2.8</v>
      </c>
      <c r="G905" s="15">
        <f t="shared" si="43"/>
        <v>2.8248587570621471</v>
      </c>
      <c r="H905" s="8" t="str">
        <f t="shared" si="44"/>
        <v>Yes</v>
      </c>
      <c r="I905" s="12" t="s">
        <v>6389</v>
      </c>
    </row>
    <row r="906" spans="1:9" x14ac:dyDescent="0.4">
      <c r="A906" s="12" t="s">
        <v>2192</v>
      </c>
      <c r="B906" s="12" t="s">
        <v>2193</v>
      </c>
      <c r="C906" s="12" t="s">
        <v>5485</v>
      </c>
      <c r="D906" s="13">
        <v>45.86</v>
      </c>
      <c r="E906" s="20">
        <f t="shared" si="42"/>
        <v>54.14</v>
      </c>
      <c r="F906" s="14">
        <v>2.2000000000000002</v>
      </c>
      <c r="G906" s="15">
        <f t="shared" si="43"/>
        <v>2.1805494984736153</v>
      </c>
      <c r="H906" s="8" t="str">
        <f t="shared" si="44"/>
        <v>Yes</v>
      </c>
      <c r="I906" s="12" t="s">
        <v>6390</v>
      </c>
    </row>
    <row r="907" spans="1:9" x14ac:dyDescent="0.4">
      <c r="A907" s="12" t="s">
        <v>2194</v>
      </c>
      <c r="B907" s="12" t="s">
        <v>2195</v>
      </c>
      <c r="C907" s="12" t="s">
        <v>5485</v>
      </c>
      <c r="D907" s="13">
        <v>27.69</v>
      </c>
      <c r="E907" s="20">
        <f t="shared" si="42"/>
        <v>72.31</v>
      </c>
      <c r="F907" s="14">
        <v>3.6</v>
      </c>
      <c r="G907" s="15">
        <f t="shared" si="43"/>
        <v>3.6114120621162873</v>
      </c>
      <c r="H907" s="8" t="str">
        <f t="shared" si="44"/>
        <v>Yes</v>
      </c>
      <c r="I907" s="12" t="s">
        <v>6391</v>
      </c>
    </row>
    <row r="908" spans="1:9" x14ac:dyDescent="0.4">
      <c r="A908" s="12" t="s">
        <v>2196</v>
      </c>
      <c r="B908" s="12" t="s">
        <v>2197</v>
      </c>
      <c r="C908" s="12" t="s">
        <v>5485</v>
      </c>
      <c r="D908" s="13">
        <v>33.479999999999997</v>
      </c>
      <c r="E908" s="20">
        <f t="shared" si="42"/>
        <v>66.52000000000001</v>
      </c>
      <c r="F908" s="14">
        <v>3</v>
      </c>
      <c r="G908" s="15">
        <f t="shared" si="43"/>
        <v>2.9868578255675033</v>
      </c>
      <c r="H908" s="8" t="str">
        <f t="shared" si="44"/>
        <v>Yes</v>
      </c>
      <c r="I908" s="12" t="s">
        <v>6392</v>
      </c>
    </row>
    <row r="909" spans="1:9" x14ac:dyDescent="0.4">
      <c r="A909" s="12" t="s">
        <v>2198</v>
      </c>
      <c r="B909" s="12" t="s">
        <v>2199</v>
      </c>
      <c r="C909" s="12" t="s">
        <v>5485</v>
      </c>
      <c r="D909" s="13">
        <v>27.81</v>
      </c>
      <c r="E909" s="20">
        <f t="shared" si="42"/>
        <v>72.19</v>
      </c>
      <c r="F909" s="14">
        <v>3.6</v>
      </c>
      <c r="G909" s="15">
        <f t="shared" si="43"/>
        <v>3.5958288385472854</v>
      </c>
      <c r="H909" s="8" t="str">
        <f t="shared" si="44"/>
        <v>Yes</v>
      </c>
      <c r="I909" s="12" t="s">
        <v>6393</v>
      </c>
    </row>
    <row r="910" spans="1:9" x14ac:dyDescent="0.4">
      <c r="A910" s="12" t="s">
        <v>2200</v>
      </c>
      <c r="B910" s="12" t="s">
        <v>2201</v>
      </c>
      <c r="C910" s="12" t="s">
        <v>5485</v>
      </c>
      <c r="D910" s="13">
        <v>23.4</v>
      </c>
      <c r="E910" s="20">
        <f t="shared" si="42"/>
        <v>76.599999999999994</v>
      </c>
      <c r="F910" s="14">
        <v>4.3</v>
      </c>
      <c r="G910" s="15">
        <f t="shared" si="43"/>
        <v>4.2735042735042734</v>
      </c>
      <c r="H910" s="8" t="str">
        <f t="shared" si="44"/>
        <v>Yes</v>
      </c>
      <c r="I910" s="12" t="s">
        <v>6394</v>
      </c>
    </row>
    <row r="911" spans="1:9" x14ac:dyDescent="0.4">
      <c r="A911" s="12" t="s">
        <v>2202</v>
      </c>
      <c r="B911" s="12" t="s">
        <v>2203</v>
      </c>
      <c r="C911" s="12" t="s">
        <v>5485</v>
      </c>
      <c r="D911" s="13">
        <v>34.57</v>
      </c>
      <c r="E911" s="20">
        <f t="shared" si="42"/>
        <v>65.430000000000007</v>
      </c>
      <c r="F911" s="14">
        <v>2.9</v>
      </c>
      <c r="G911" s="15">
        <f t="shared" si="43"/>
        <v>2.8926815157651142</v>
      </c>
      <c r="H911" s="8" t="str">
        <f t="shared" si="44"/>
        <v>Yes</v>
      </c>
      <c r="I911" s="12" t="s">
        <v>6395</v>
      </c>
    </row>
    <row r="912" spans="1:9" x14ac:dyDescent="0.4">
      <c r="A912" s="12" t="s">
        <v>2204</v>
      </c>
      <c r="B912" s="12" t="s">
        <v>2205</v>
      </c>
      <c r="C912" s="12" t="s">
        <v>5485</v>
      </c>
      <c r="D912" s="13">
        <v>31.71</v>
      </c>
      <c r="E912" s="20">
        <f t="shared" si="42"/>
        <v>68.289999999999992</v>
      </c>
      <c r="F912" s="14">
        <v>3.2</v>
      </c>
      <c r="G912" s="15">
        <f t="shared" si="43"/>
        <v>3.1535793125197098</v>
      </c>
      <c r="H912" s="8" t="str">
        <f t="shared" si="44"/>
        <v>Yes</v>
      </c>
      <c r="I912" s="12" t="s">
        <v>6396</v>
      </c>
    </row>
    <row r="913" spans="1:9" x14ac:dyDescent="0.4">
      <c r="A913" s="12" t="s">
        <v>2206</v>
      </c>
      <c r="B913" s="12" t="s">
        <v>2207</v>
      </c>
      <c r="C913" s="12" t="s">
        <v>5485</v>
      </c>
      <c r="D913" s="13">
        <v>37.79</v>
      </c>
      <c r="E913" s="20">
        <f t="shared" si="42"/>
        <v>62.21</v>
      </c>
      <c r="F913" s="14">
        <v>2.6</v>
      </c>
      <c r="G913" s="15">
        <f t="shared" si="43"/>
        <v>2.6462026991267531</v>
      </c>
      <c r="H913" s="8" t="str">
        <f t="shared" si="44"/>
        <v>Yes</v>
      </c>
      <c r="I913" s="12" t="s">
        <v>6397</v>
      </c>
    </row>
    <row r="914" spans="1:9" x14ac:dyDescent="0.4">
      <c r="A914" s="12" t="s">
        <v>2208</v>
      </c>
      <c r="B914" s="12" t="s">
        <v>2209</v>
      </c>
      <c r="C914" s="12" t="s">
        <v>5485</v>
      </c>
      <c r="D914" s="13">
        <v>37.6</v>
      </c>
      <c r="E914" s="20">
        <f t="shared" si="42"/>
        <v>62.4</v>
      </c>
      <c r="F914" s="14">
        <v>2.7</v>
      </c>
      <c r="G914" s="15">
        <f t="shared" si="43"/>
        <v>2.6595744680851063</v>
      </c>
      <c r="H914" s="8" t="str">
        <f t="shared" si="44"/>
        <v>Yes</v>
      </c>
      <c r="I914" s="12" t="s">
        <v>6398</v>
      </c>
    </row>
    <row r="915" spans="1:9" x14ac:dyDescent="0.4">
      <c r="A915" s="12" t="s">
        <v>2210</v>
      </c>
      <c r="B915" s="12" t="s">
        <v>2211</v>
      </c>
      <c r="C915" s="12" t="s">
        <v>5485</v>
      </c>
      <c r="D915" s="13">
        <v>42.99</v>
      </c>
      <c r="E915" s="20">
        <f t="shared" si="42"/>
        <v>57.01</v>
      </c>
      <c r="F915" s="14">
        <v>2.2999999999999998</v>
      </c>
      <c r="G915" s="15">
        <f t="shared" si="43"/>
        <v>2.3261223540358222</v>
      </c>
      <c r="H915" s="8" t="str">
        <f t="shared" si="44"/>
        <v>Yes</v>
      </c>
      <c r="I915" s="12" t="s">
        <v>6399</v>
      </c>
    </row>
    <row r="916" spans="1:9" x14ac:dyDescent="0.4">
      <c r="A916" s="12" t="s">
        <v>2212</v>
      </c>
      <c r="B916" s="12" t="s">
        <v>2213</v>
      </c>
      <c r="C916" s="12" t="s">
        <v>5485</v>
      </c>
      <c r="D916" s="13">
        <v>26.79</v>
      </c>
      <c r="E916" s="20">
        <f t="shared" si="42"/>
        <v>73.210000000000008</v>
      </c>
      <c r="F916" s="14">
        <v>3.7</v>
      </c>
      <c r="G916" s="15">
        <f t="shared" si="43"/>
        <v>3.7327360955580442</v>
      </c>
      <c r="H916" s="8" t="str">
        <f t="shared" si="44"/>
        <v>Yes</v>
      </c>
      <c r="I916" s="12" t="s">
        <v>6400</v>
      </c>
    </row>
    <row r="917" spans="1:9" x14ac:dyDescent="0.4">
      <c r="A917" s="12" t="s">
        <v>2214</v>
      </c>
      <c r="B917" s="12" t="s">
        <v>2215</v>
      </c>
      <c r="C917" s="12" t="s">
        <v>5485</v>
      </c>
      <c r="D917" s="13">
        <v>35</v>
      </c>
      <c r="E917" s="20">
        <f t="shared" si="42"/>
        <v>65</v>
      </c>
      <c r="F917" s="14">
        <v>2.9</v>
      </c>
      <c r="G917" s="15">
        <f t="shared" si="43"/>
        <v>2.8571428571428572</v>
      </c>
      <c r="H917" s="8" t="str">
        <f t="shared" si="44"/>
        <v>Yes</v>
      </c>
      <c r="I917" s="12" t="s">
        <v>6401</v>
      </c>
    </row>
    <row r="918" spans="1:9" x14ac:dyDescent="0.4">
      <c r="A918" s="12" t="s">
        <v>2224</v>
      </c>
      <c r="B918" s="12" t="s">
        <v>2225</v>
      </c>
      <c r="C918" s="12" t="s">
        <v>5485</v>
      </c>
      <c r="D918" s="13">
        <v>36.869999999999997</v>
      </c>
      <c r="E918" s="20">
        <f t="shared" si="42"/>
        <v>63.13</v>
      </c>
      <c r="F918" s="14">
        <v>2.7</v>
      </c>
      <c r="G918" s="15">
        <f t="shared" si="43"/>
        <v>2.7122321670735019</v>
      </c>
      <c r="H918" s="8" t="str">
        <f t="shared" si="44"/>
        <v>Yes</v>
      </c>
      <c r="I918" s="12" t="s">
        <v>6402</v>
      </c>
    </row>
    <row r="919" spans="1:9" x14ac:dyDescent="0.4">
      <c r="A919" s="12" t="s">
        <v>2226</v>
      </c>
      <c r="B919" s="12" t="s">
        <v>2227</v>
      </c>
      <c r="C919" s="12" t="s">
        <v>5485</v>
      </c>
      <c r="D919" s="13">
        <v>37.69</v>
      </c>
      <c r="E919" s="20">
        <f t="shared" si="42"/>
        <v>62.31</v>
      </c>
      <c r="F919" s="14">
        <v>2.7</v>
      </c>
      <c r="G919" s="15">
        <f t="shared" si="43"/>
        <v>2.6532236667551077</v>
      </c>
      <c r="H919" s="8" t="str">
        <f t="shared" si="44"/>
        <v>Yes</v>
      </c>
      <c r="I919" s="12" t="s">
        <v>6403</v>
      </c>
    </row>
    <row r="920" spans="1:9" x14ac:dyDescent="0.4">
      <c r="A920" s="12" t="s">
        <v>2228</v>
      </c>
      <c r="B920" s="12" t="s">
        <v>2229</v>
      </c>
      <c r="C920" s="12" t="s">
        <v>5485</v>
      </c>
      <c r="D920" s="13">
        <v>30.53</v>
      </c>
      <c r="E920" s="20">
        <f t="shared" si="42"/>
        <v>69.47</v>
      </c>
      <c r="F920" s="14">
        <v>3.3</v>
      </c>
      <c r="G920" s="15">
        <f t="shared" si="43"/>
        <v>3.2754667540124465</v>
      </c>
      <c r="H920" s="8" t="str">
        <f t="shared" si="44"/>
        <v>Yes</v>
      </c>
      <c r="I920" s="12" t="s">
        <v>6404</v>
      </c>
    </row>
    <row r="921" spans="1:9" x14ac:dyDescent="0.4">
      <c r="A921" s="12" t="s">
        <v>2230</v>
      </c>
      <c r="B921" s="12" t="s">
        <v>2231</v>
      </c>
      <c r="C921" s="12" t="s">
        <v>5485</v>
      </c>
      <c r="D921" s="13">
        <v>35</v>
      </c>
      <c r="E921" s="20">
        <f t="shared" si="42"/>
        <v>65</v>
      </c>
      <c r="F921" s="14">
        <v>2.9</v>
      </c>
      <c r="G921" s="15">
        <f t="shared" si="43"/>
        <v>2.8571428571428572</v>
      </c>
      <c r="H921" s="8" t="str">
        <f t="shared" si="44"/>
        <v>Yes</v>
      </c>
      <c r="I921" s="12" t="s">
        <v>6405</v>
      </c>
    </row>
    <row r="922" spans="1:9" x14ac:dyDescent="0.4">
      <c r="A922" s="12" t="s">
        <v>2232</v>
      </c>
      <c r="B922" s="12" t="s">
        <v>2233</v>
      </c>
      <c r="C922" s="12" t="s">
        <v>5485</v>
      </c>
      <c r="D922" s="13">
        <v>20</v>
      </c>
      <c r="E922" s="20">
        <f t="shared" si="42"/>
        <v>80</v>
      </c>
      <c r="F922" s="14">
        <v>5</v>
      </c>
      <c r="G922" s="15">
        <f t="shared" si="43"/>
        <v>5</v>
      </c>
      <c r="H922" s="8" t="str">
        <f t="shared" si="44"/>
        <v>Yes</v>
      </c>
      <c r="I922" s="12" t="s">
        <v>6406</v>
      </c>
    </row>
    <row r="923" spans="1:9" x14ac:dyDescent="0.4">
      <c r="A923" s="12" t="s">
        <v>2236</v>
      </c>
      <c r="B923" s="12" t="s">
        <v>2237</v>
      </c>
      <c r="C923" s="12" t="s">
        <v>5485</v>
      </c>
      <c r="D923" s="13">
        <v>40.86</v>
      </c>
      <c r="E923" s="20">
        <f t="shared" si="42"/>
        <v>59.14</v>
      </c>
      <c r="F923" s="14">
        <v>2.4</v>
      </c>
      <c r="G923" s="15">
        <f t="shared" si="43"/>
        <v>2.4473813020068529</v>
      </c>
      <c r="H923" s="8" t="str">
        <f t="shared" si="44"/>
        <v>Yes</v>
      </c>
      <c r="I923" s="12" t="s">
        <v>6407</v>
      </c>
    </row>
    <row r="924" spans="1:9" x14ac:dyDescent="0.4">
      <c r="A924" s="12" t="s">
        <v>2238</v>
      </c>
      <c r="B924" s="12" t="s">
        <v>2239</v>
      </c>
      <c r="C924" s="12" t="s">
        <v>5485</v>
      </c>
      <c r="D924" s="13">
        <v>37.5</v>
      </c>
      <c r="E924" s="20">
        <f t="shared" si="42"/>
        <v>62.5</v>
      </c>
      <c r="F924" s="14">
        <v>2.7</v>
      </c>
      <c r="G924" s="15">
        <f t="shared" si="43"/>
        <v>2.6666666666666665</v>
      </c>
      <c r="H924" s="8" t="str">
        <f t="shared" si="44"/>
        <v>Yes</v>
      </c>
      <c r="I924" s="12" t="s">
        <v>6408</v>
      </c>
    </row>
    <row r="925" spans="1:9" x14ac:dyDescent="0.4">
      <c r="A925" s="12" t="s">
        <v>2240</v>
      </c>
      <c r="B925" s="12" t="s">
        <v>2241</v>
      </c>
      <c r="C925" s="12" t="s">
        <v>5485</v>
      </c>
      <c r="D925" s="13">
        <v>35.75</v>
      </c>
      <c r="E925" s="20">
        <f t="shared" si="42"/>
        <v>64.25</v>
      </c>
      <c r="F925" s="14">
        <v>2.8</v>
      </c>
      <c r="G925" s="15">
        <f t="shared" si="43"/>
        <v>2.7972027972027971</v>
      </c>
      <c r="H925" s="8" t="str">
        <f t="shared" si="44"/>
        <v>Yes</v>
      </c>
      <c r="I925" s="12" t="s">
        <v>6409</v>
      </c>
    </row>
    <row r="926" spans="1:9" x14ac:dyDescent="0.4">
      <c r="A926" s="12" t="s">
        <v>2242</v>
      </c>
      <c r="B926" s="12" t="s">
        <v>2243</v>
      </c>
      <c r="C926" s="12" t="s">
        <v>5485</v>
      </c>
      <c r="D926" s="13">
        <v>46.65</v>
      </c>
      <c r="E926" s="20">
        <f t="shared" si="42"/>
        <v>53.35</v>
      </c>
      <c r="F926" s="14">
        <v>2.1</v>
      </c>
      <c r="G926" s="15">
        <f t="shared" si="43"/>
        <v>2.1436227224008575</v>
      </c>
      <c r="H926" s="8" t="str">
        <f t="shared" si="44"/>
        <v>Yes</v>
      </c>
      <c r="I926" s="12" t="s">
        <v>6410</v>
      </c>
    </row>
    <row r="927" spans="1:9" x14ac:dyDescent="0.4">
      <c r="A927" s="12" t="s">
        <v>2246</v>
      </c>
      <c r="B927" s="12" t="s">
        <v>2247</v>
      </c>
      <c r="C927" s="12" t="s">
        <v>3547</v>
      </c>
      <c r="D927" s="13">
        <v>20</v>
      </c>
      <c r="E927" s="20">
        <f t="shared" si="42"/>
        <v>80</v>
      </c>
      <c r="F927" s="14">
        <v>5</v>
      </c>
      <c r="G927" s="15">
        <f t="shared" si="43"/>
        <v>5</v>
      </c>
      <c r="H927" s="8" t="str">
        <f t="shared" si="44"/>
        <v>Yes</v>
      </c>
      <c r="I927" s="12" t="s">
        <v>6411</v>
      </c>
    </row>
    <row r="928" spans="1:9" x14ac:dyDescent="0.4">
      <c r="A928" s="12" t="s">
        <v>2248</v>
      </c>
      <c r="B928" s="12" t="s">
        <v>2249</v>
      </c>
      <c r="C928" s="12" t="s">
        <v>3547</v>
      </c>
      <c r="D928" s="13">
        <v>20</v>
      </c>
      <c r="E928" s="20">
        <f t="shared" si="42"/>
        <v>80</v>
      </c>
      <c r="F928" s="14">
        <v>5</v>
      </c>
      <c r="G928" s="15">
        <f t="shared" si="43"/>
        <v>5</v>
      </c>
      <c r="H928" s="8" t="str">
        <f t="shared" si="44"/>
        <v>Yes</v>
      </c>
      <c r="I928" s="12" t="s">
        <v>6412</v>
      </c>
    </row>
    <row r="929" spans="1:9" x14ac:dyDescent="0.4">
      <c r="A929" s="12" t="s">
        <v>2250</v>
      </c>
      <c r="B929" s="12" t="s">
        <v>2251</v>
      </c>
      <c r="C929" s="12" t="s">
        <v>3547</v>
      </c>
      <c r="D929" s="13">
        <v>20</v>
      </c>
      <c r="E929" s="20">
        <f t="shared" si="42"/>
        <v>80</v>
      </c>
      <c r="F929" s="14">
        <v>5</v>
      </c>
      <c r="G929" s="15">
        <f t="shared" si="43"/>
        <v>5</v>
      </c>
      <c r="H929" s="8" t="str">
        <f t="shared" si="44"/>
        <v>Yes</v>
      </c>
      <c r="I929" s="12" t="s">
        <v>6413</v>
      </c>
    </row>
    <row r="930" spans="1:9" x14ac:dyDescent="0.4">
      <c r="A930" s="12" t="s">
        <v>2252</v>
      </c>
      <c r="B930" s="12" t="s">
        <v>2253</v>
      </c>
      <c r="C930" s="12" t="s">
        <v>5485</v>
      </c>
      <c r="D930" s="13">
        <v>32.119999999999997</v>
      </c>
      <c r="E930" s="20">
        <f t="shared" si="42"/>
        <v>67.88</v>
      </c>
      <c r="F930" s="14">
        <v>3.1</v>
      </c>
      <c r="G930" s="15">
        <f t="shared" si="43"/>
        <v>3.1133250311332508</v>
      </c>
      <c r="H930" s="8" t="str">
        <f t="shared" si="44"/>
        <v>Yes</v>
      </c>
      <c r="I930" s="12" t="s">
        <v>6414</v>
      </c>
    </row>
    <row r="931" spans="1:9" x14ac:dyDescent="0.4">
      <c r="A931" s="16" t="s">
        <v>2254</v>
      </c>
      <c r="B931" s="16" t="s">
        <v>2255</v>
      </c>
      <c r="C931" s="16" t="s">
        <v>5485</v>
      </c>
      <c r="D931" s="17">
        <v>100</v>
      </c>
      <c r="E931" s="21">
        <f t="shared" si="42"/>
        <v>0</v>
      </c>
      <c r="F931" s="18">
        <v>1</v>
      </c>
      <c r="G931" s="19">
        <f t="shared" si="43"/>
        <v>1</v>
      </c>
      <c r="H931" s="9" t="str">
        <f t="shared" si="44"/>
        <v>No — 0% funding</v>
      </c>
      <c r="I931" s="16" t="s">
        <v>6415</v>
      </c>
    </row>
    <row r="932" spans="1:9" x14ac:dyDescent="0.4">
      <c r="A932" s="12" t="s">
        <v>2256</v>
      </c>
      <c r="B932" s="12" t="s">
        <v>2257</v>
      </c>
      <c r="C932" s="12" t="s">
        <v>5485</v>
      </c>
      <c r="D932" s="13">
        <v>29.86</v>
      </c>
      <c r="E932" s="20">
        <f t="shared" si="42"/>
        <v>70.14</v>
      </c>
      <c r="F932" s="14">
        <v>3.3</v>
      </c>
      <c r="G932" s="15">
        <f t="shared" si="43"/>
        <v>3.3489618218352311</v>
      </c>
      <c r="H932" s="8" t="str">
        <f t="shared" si="44"/>
        <v>Yes</v>
      </c>
      <c r="I932" s="12" t="s">
        <v>6416</v>
      </c>
    </row>
    <row r="933" spans="1:9" x14ac:dyDescent="0.4">
      <c r="A933" s="12" t="s">
        <v>2258</v>
      </c>
      <c r="B933" s="12" t="s">
        <v>2259</v>
      </c>
      <c r="C933" s="12" t="s">
        <v>5485</v>
      </c>
      <c r="D933" s="13">
        <v>21.76</v>
      </c>
      <c r="E933" s="20">
        <f t="shared" si="42"/>
        <v>78.239999999999995</v>
      </c>
      <c r="F933" s="14">
        <v>4.5999999999999996</v>
      </c>
      <c r="G933" s="15">
        <f t="shared" si="43"/>
        <v>4.5955882352941178</v>
      </c>
      <c r="H933" s="8" t="str">
        <f t="shared" si="44"/>
        <v>Yes</v>
      </c>
      <c r="I933" s="12" t="s">
        <v>6417</v>
      </c>
    </row>
    <row r="934" spans="1:9" x14ac:dyDescent="0.4">
      <c r="A934" s="12" t="s">
        <v>2260</v>
      </c>
      <c r="B934" s="12" t="s">
        <v>2261</v>
      </c>
      <c r="C934" s="12" t="s">
        <v>5485</v>
      </c>
      <c r="D934" s="13">
        <v>36.4</v>
      </c>
      <c r="E934" s="20">
        <f t="shared" si="42"/>
        <v>63.6</v>
      </c>
      <c r="F934" s="14">
        <v>2.7</v>
      </c>
      <c r="G934" s="15">
        <f t="shared" si="43"/>
        <v>2.7472527472527473</v>
      </c>
      <c r="H934" s="8" t="str">
        <f t="shared" si="44"/>
        <v>Yes</v>
      </c>
      <c r="I934" s="12" t="s">
        <v>6418</v>
      </c>
    </row>
    <row r="935" spans="1:9" x14ac:dyDescent="0.4">
      <c r="A935" s="16" t="s">
        <v>2262</v>
      </c>
      <c r="B935" s="16" t="s">
        <v>2263</v>
      </c>
      <c r="C935" s="16" t="s">
        <v>5485</v>
      </c>
      <c r="D935" s="17">
        <v>100</v>
      </c>
      <c r="E935" s="21">
        <f t="shared" si="42"/>
        <v>0</v>
      </c>
      <c r="F935" s="18">
        <v>1</v>
      </c>
      <c r="G935" s="19">
        <f t="shared" si="43"/>
        <v>1</v>
      </c>
      <c r="H935" s="9" t="str">
        <f t="shared" si="44"/>
        <v>No — 0% funding</v>
      </c>
      <c r="I935" s="16" t="s">
        <v>6419</v>
      </c>
    </row>
    <row r="936" spans="1:9" x14ac:dyDescent="0.4">
      <c r="A936" s="12" t="s">
        <v>2264</v>
      </c>
      <c r="B936" s="12" t="s">
        <v>2265</v>
      </c>
      <c r="C936" s="12" t="s">
        <v>3547</v>
      </c>
      <c r="D936" s="13">
        <v>20</v>
      </c>
      <c r="E936" s="20">
        <f t="shared" si="42"/>
        <v>80</v>
      </c>
      <c r="F936" s="14">
        <v>5</v>
      </c>
      <c r="G936" s="15">
        <f t="shared" si="43"/>
        <v>5</v>
      </c>
      <c r="H936" s="8" t="str">
        <f t="shared" si="44"/>
        <v>Yes</v>
      </c>
      <c r="I936" s="12" t="s">
        <v>6420</v>
      </c>
    </row>
    <row r="937" spans="1:9" x14ac:dyDescent="0.4">
      <c r="A937" s="12" t="s">
        <v>2266</v>
      </c>
      <c r="B937" s="12" t="s">
        <v>2267</v>
      </c>
      <c r="C937" s="12" t="s">
        <v>3547</v>
      </c>
      <c r="D937" s="13">
        <v>20</v>
      </c>
      <c r="E937" s="20">
        <f t="shared" si="42"/>
        <v>80</v>
      </c>
      <c r="F937" s="14">
        <v>5</v>
      </c>
      <c r="G937" s="15">
        <f t="shared" si="43"/>
        <v>5</v>
      </c>
      <c r="H937" s="8" t="str">
        <f t="shared" si="44"/>
        <v>Yes</v>
      </c>
      <c r="I937" s="12" t="s">
        <v>6421</v>
      </c>
    </row>
    <row r="938" spans="1:9" x14ac:dyDescent="0.4">
      <c r="A938" s="12" t="s">
        <v>2268</v>
      </c>
      <c r="B938" s="12" t="s">
        <v>2269</v>
      </c>
      <c r="C938" s="12" t="s">
        <v>3547</v>
      </c>
      <c r="D938" s="13">
        <v>20</v>
      </c>
      <c r="E938" s="20">
        <f t="shared" si="42"/>
        <v>80</v>
      </c>
      <c r="F938" s="14">
        <v>5</v>
      </c>
      <c r="G938" s="15">
        <f t="shared" si="43"/>
        <v>5</v>
      </c>
      <c r="H938" s="8" t="str">
        <f t="shared" si="44"/>
        <v>Yes</v>
      </c>
      <c r="I938" s="12" t="s">
        <v>6422</v>
      </c>
    </row>
    <row r="939" spans="1:9" x14ac:dyDescent="0.4">
      <c r="A939" s="12" t="s">
        <v>2270</v>
      </c>
      <c r="B939" s="12" t="s">
        <v>2271</v>
      </c>
      <c r="C939" s="12" t="s">
        <v>3547</v>
      </c>
      <c r="D939" s="13">
        <v>20</v>
      </c>
      <c r="E939" s="20">
        <f t="shared" si="42"/>
        <v>80</v>
      </c>
      <c r="F939" s="14">
        <v>5</v>
      </c>
      <c r="G939" s="15">
        <f t="shared" si="43"/>
        <v>5</v>
      </c>
      <c r="H939" s="8" t="str">
        <f t="shared" si="44"/>
        <v>Yes</v>
      </c>
      <c r="I939" s="12" t="s">
        <v>6423</v>
      </c>
    </row>
    <row r="940" spans="1:9" x14ac:dyDescent="0.4">
      <c r="A940" s="12" t="s">
        <v>2272</v>
      </c>
      <c r="B940" s="12" t="s">
        <v>2273</v>
      </c>
      <c r="C940" s="12" t="s">
        <v>3547</v>
      </c>
      <c r="D940" s="13">
        <v>20.059999999999999</v>
      </c>
      <c r="E940" s="20">
        <f t="shared" si="42"/>
        <v>79.94</v>
      </c>
      <c r="F940" s="14">
        <v>5</v>
      </c>
      <c r="G940" s="15">
        <f t="shared" si="43"/>
        <v>4.9850448654037889</v>
      </c>
      <c r="H940" s="8" t="str">
        <f t="shared" si="44"/>
        <v>Yes</v>
      </c>
      <c r="I940" s="12" t="s">
        <v>6424</v>
      </c>
    </row>
    <row r="941" spans="1:9" x14ac:dyDescent="0.4">
      <c r="A941" s="12" t="s">
        <v>2274</v>
      </c>
      <c r="B941" s="12" t="s">
        <v>2275</v>
      </c>
      <c r="C941" s="12" t="s">
        <v>3547</v>
      </c>
      <c r="D941" s="13">
        <v>20</v>
      </c>
      <c r="E941" s="20">
        <f t="shared" si="42"/>
        <v>80</v>
      </c>
      <c r="F941" s="14">
        <v>5</v>
      </c>
      <c r="G941" s="15">
        <f t="shared" si="43"/>
        <v>5</v>
      </c>
      <c r="H941" s="8" t="str">
        <f t="shared" si="44"/>
        <v>Yes</v>
      </c>
      <c r="I941" s="12" t="s">
        <v>6425</v>
      </c>
    </row>
    <row r="942" spans="1:9" x14ac:dyDescent="0.4">
      <c r="A942" s="12" t="s">
        <v>2276</v>
      </c>
      <c r="B942" s="12" t="s">
        <v>2277</v>
      </c>
      <c r="C942" s="12" t="s">
        <v>3547</v>
      </c>
      <c r="D942" s="13">
        <v>20</v>
      </c>
      <c r="E942" s="20">
        <f t="shared" si="42"/>
        <v>80</v>
      </c>
      <c r="F942" s="14">
        <v>5</v>
      </c>
      <c r="G942" s="15">
        <f t="shared" si="43"/>
        <v>5</v>
      </c>
      <c r="H942" s="8" t="str">
        <f t="shared" si="44"/>
        <v>Yes</v>
      </c>
      <c r="I942" s="12" t="s">
        <v>6426</v>
      </c>
    </row>
    <row r="943" spans="1:9" x14ac:dyDescent="0.4">
      <c r="A943" s="12" t="s">
        <v>2278</v>
      </c>
      <c r="B943" s="12" t="s">
        <v>2279</v>
      </c>
      <c r="C943" s="12" t="s">
        <v>3547</v>
      </c>
      <c r="D943" s="13">
        <v>20</v>
      </c>
      <c r="E943" s="20">
        <f t="shared" si="42"/>
        <v>80</v>
      </c>
      <c r="F943" s="14">
        <v>5</v>
      </c>
      <c r="G943" s="15">
        <f t="shared" si="43"/>
        <v>5</v>
      </c>
      <c r="H943" s="8" t="str">
        <f t="shared" si="44"/>
        <v>Yes</v>
      </c>
      <c r="I943" s="12" t="s">
        <v>6427</v>
      </c>
    </row>
    <row r="944" spans="1:9" x14ac:dyDescent="0.4">
      <c r="A944" s="12" t="s">
        <v>2282</v>
      </c>
      <c r="B944" s="12" t="s">
        <v>2283</v>
      </c>
      <c r="C944" s="12" t="s">
        <v>3547</v>
      </c>
      <c r="D944" s="13">
        <v>20</v>
      </c>
      <c r="E944" s="20">
        <f t="shared" si="42"/>
        <v>80</v>
      </c>
      <c r="F944" s="14">
        <v>5</v>
      </c>
      <c r="G944" s="15">
        <f t="shared" si="43"/>
        <v>5</v>
      </c>
      <c r="H944" s="8" t="str">
        <f t="shared" si="44"/>
        <v>Yes</v>
      </c>
      <c r="I944" s="12" t="s">
        <v>6428</v>
      </c>
    </row>
    <row r="945" spans="1:9" x14ac:dyDescent="0.4">
      <c r="A945" s="12" t="s">
        <v>2284</v>
      </c>
      <c r="B945" s="12" t="s">
        <v>2285</v>
      </c>
      <c r="C945" s="12" t="s">
        <v>3547</v>
      </c>
      <c r="D945" s="13">
        <v>20</v>
      </c>
      <c r="E945" s="20">
        <f t="shared" si="42"/>
        <v>80</v>
      </c>
      <c r="F945" s="14">
        <v>5</v>
      </c>
      <c r="G945" s="15">
        <f t="shared" si="43"/>
        <v>5</v>
      </c>
      <c r="H945" s="8" t="str">
        <f t="shared" si="44"/>
        <v>Yes</v>
      </c>
      <c r="I945" s="12" t="s">
        <v>6429</v>
      </c>
    </row>
    <row r="946" spans="1:9" x14ac:dyDescent="0.4">
      <c r="A946" s="12" t="s">
        <v>2286</v>
      </c>
      <c r="B946" s="12" t="s">
        <v>2287</v>
      </c>
      <c r="C946" s="12" t="s">
        <v>3547</v>
      </c>
      <c r="D946" s="13">
        <v>20</v>
      </c>
      <c r="E946" s="20">
        <f t="shared" si="42"/>
        <v>80</v>
      </c>
      <c r="F946" s="14">
        <v>5</v>
      </c>
      <c r="G946" s="15">
        <f t="shared" si="43"/>
        <v>5</v>
      </c>
      <c r="H946" s="8" t="str">
        <f t="shared" si="44"/>
        <v>Yes</v>
      </c>
      <c r="I946" s="12" t="s">
        <v>6430</v>
      </c>
    </row>
    <row r="947" spans="1:9" x14ac:dyDescent="0.4">
      <c r="A947" s="16" t="s">
        <v>2290</v>
      </c>
      <c r="B947" s="16" t="s">
        <v>2291</v>
      </c>
      <c r="C947" s="16" t="s">
        <v>5485</v>
      </c>
      <c r="D947" s="17">
        <v>100</v>
      </c>
      <c r="E947" s="21">
        <f t="shared" si="42"/>
        <v>0</v>
      </c>
      <c r="F947" s="18">
        <v>1</v>
      </c>
      <c r="G947" s="19">
        <f t="shared" si="43"/>
        <v>1</v>
      </c>
      <c r="H947" s="9" t="str">
        <f t="shared" si="44"/>
        <v>No — 0% funding</v>
      </c>
      <c r="I947" s="16" t="s">
        <v>6431</v>
      </c>
    </row>
    <row r="948" spans="1:9" x14ac:dyDescent="0.4">
      <c r="A948" s="12" t="s">
        <v>2292</v>
      </c>
      <c r="B948" s="12" t="s">
        <v>2293</v>
      </c>
      <c r="C948" s="12" t="s">
        <v>5485</v>
      </c>
      <c r="D948" s="13">
        <v>43.78</v>
      </c>
      <c r="E948" s="20">
        <f t="shared" si="42"/>
        <v>56.22</v>
      </c>
      <c r="F948" s="14">
        <v>2.2999999999999998</v>
      </c>
      <c r="G948" s="15">
        <f t="shared" si="43"/>
        <v>2.284148012791229</v>
      </c>
      <c r="H948" s="8" t="str">
        <f t="shared" si="44"/>
        <v>Yes</v>
      </c>
      <c r="I948" s="12" t="s">
        <v>6432</v>
      </c>
    </row>
    <row r="949" spans="1:9" x14ac:dyDescent="0.4">
      <c r="A949" s="12" t="s">
        <v>2294</v>
      </c>
      <c r="B949" s="12" t="s">
        <v>2295</v>
      </c>
      <c r="C949" s="12" t="s">
        <v>5485</v>
      </c>
      <c r="D949" s="13">
        <v>46.07</v>
      </c>
      <c r="E949" s="20">
        <f t="shared" si="42"/>
        <v>53.93</v>
      </c>
      <c r="F949" s="14">
        <v>2.2000000000000002</v>
      </c>
      <c r="G949" s="15">
        <f t="shared" si="43"/>
        <v>2.1706099413935314</v>
      </c>
      <c r="H949" s="8" t="str">
        <f t="shared" si="44"/>
        <v>Yes</v>
      </c>
      <c r="I949" s="12" t="s">
        <v>6433</v>
      </c>
    </row>
    <row r="950" spans="1:9" x14ac:dyDescent="0.4">
      <c r="A950" s="12" t="s">
        <v>2296</v>
      </c>
      <c r="B950" s="12" t="s">
        <v>2297</v>
      </c>
      <c r="C950" s="12" t="s">
        <v>5485</v>
      </c>
      <c r="D950" s="13">
        <v>53.66</v>
      </c>
      <c r="E950" s="20">
        <f t="shared" si="42"/>
        <v>46.34</v>
      </c>
      <c r="F950" s="14">
        <v>1.9</v>
      </c>
      <c r="G950" s="15">
        <f t="shared" si="43"/>
        <v>1.8635855385762208</v>
      </c>
      <c r="H950" s="8" t="str">
        <f t="shared" si="44"/>
        <v>Yes</v>
      </c>
      <c r="I950" s="12" t="s">
        <v>6434</v>
      </c>
    </row>
    <row r="951" spans="1:9" x14ac:dyDescent="0.4">
      <c r="A951" s="12" t="s">
        <v>2298</v>
      </c>
      <c r="B951" s="12" t="s">
        <v>2299</v>
      </c>
      <c r="C951" s="12" t="s">
        <v>5485</v>
      </c>
      <c r="D951" s="13">
        <v>33.33</v>
      </c>
      <c r="E951" s="20">
        <f t="shared" si="42"/>
        <v>66.67</v>
      </c>
      <c r="F951" s="14">
        <v>3</v>
      </c>
      <c r="G951" s="15">
        <f t="shared" si="43"/>
        <v>3.0003000300030003</v>
      </c>
      <c r="H951" s="8" t="str">
        <f t="shared" si="44"/>
        <v>Yes</v>
      </c>
      <c r="I951" s="12" t="s">
        <v>6435</v>
      </c>
    </row>
    <row r="952" spans="1:9" x14ac:dyDescent="0.4">
      <c r="A952" s="16" t="s">
        <v>3635</v>
      </c>
      <c r="B952" s="16" t="s">
        <v>3636</v>
      </c>
      <c r="C952" s="16" t="s">
        <v>5485</v>
      </c>
      <c r="D952" s="17">
        <v>100</v>
      </c>
      <c r="E952" s="21">
        <f t="shared" si="42"/>
        <v>0</v>
      </c>
      <c r="F952" s="18">
        <v>1</v>
      </c>
      <c r="G952" s="19">
        <f t="shared" si="43"/>
        <v>1</v>
      </c>
      <c r="H952" s="9" t="str">
        <f t="shared" si="44"/>
        <v>No — 0% funding</v>
      </c>
      <c r="I952" s="16" t="s">
        <v>6436</v>
      </c>
    </row>
    <row r="953" spans="1:9" x14ac:dyDescent="0.4">
      <c r="A953" s="12" t="s">
        <v>2300</v>
      </c>
      <c r="B953" s="12" t="s">
        <v>2301</v>
      </c>
      <c r="C953" s="12" t="s">
        <v>5485</v>
      </c>
      <c r="D953" s="13">
        <v>28.66</v>
      </c>
      <c r="E953" s="20">
        <f t="shared" si="42"/>
        <v>71.34</v>
      </c>
      <c r="F953" s="14">
        <v>3.5</v>
      </c>
      <c r="G953" s="15">
        <f t="shared" si="43"/>
        <v>3.4891835310537336</v>
      </c>
      <c r="H953" s="8" t="str">
        <f t="shared" si="44"/>
        <v>Yes</v>
      </c>
      <c r="I953" s="12" t="s">
        <v>6437</v>
      </c>
    </row>
    <row r="954" spans="1:9" x14ac:dyDescent="0.4">
      <c r="A954" s="12" t="s">
        <v>2302</v>
      </c>
      <c r="B954" s="12" t="s">
        <v>2303</v>
      </c>
      <c r="C954" s="12" t="s">
        <v>5485</v>
      </c>
      <c r="D954" s="13">
        <v>33.799999999999997</v>
      </c>
      <c r="E954" s="20">
        <f t="shared" si="42"/>
        <v>66.2</v>
      </c>
      <c r="F954" s="14">
        <v>3</v>
      </c>
      <c r="G954" s="15">
        <f t="shared" si="43"/>
        <v>2.9585798816568052</v>
      </c>
      <c r="H954" s="8" t="str">
        <f t="shared" si="44"/>
        <v>Yes</v>
      </c>
      <c r="I954" s="12" t="s">
        <v>6438</v>
      </c>
    </row>
    <row r="955" spans="1:9" x14ac:dyDescent="0.4">
      <c r="A955" s="12" t="s">
        <v>2304</v>
      </c>
      <c r="B955" s="12" t="s">
        <v>2305</v>
      </c>
      <c r="C955" s="12" t="s">
        <v>5485</v>
      </c>
      <c r="D955" s="13">
        <v>23.46</v>
      </c>
      <c r="E955" s="20">
        <f t="shared" si="42"/>
        <v>76.539999999999992</v>
      </c>
      <c r="F955" s="14">
        <v>4.3</v>
      </c>
      <c r="G955" s="15">
        <f t="shared" si="43"/>
        <v>4.2625745950554137</v>
      </c>
      <c r="H955" s="8" t="str">
        <f t="shared" si="44"/>
        <v>Yes</v>
      </c>
      <c r="I955" s="12" t="s">
        <v>6439</v>
      </c>
    </row>
    <row r="956" spans="1:9" x14ac:dyDescent="0.4">
      <c r="A956" s="12" t="s">
        <v>2306</v>
      </c>
      <c r="B956" s="12" t="s">
        <v>2307</v>
      </c>
      <c r="C956" s="12" t="s">
        <v>5485</v>
      </c>
      <c r="D956" s="13">
        <v>34.67</v>
      </c>
      <c r="E956" s="20">
        <f t="shared" si="42"/>
        <v>65.33</v>
      </c>
      <c r="F956" s="14">
        <v>2.9</v>
      </c>
      <c r="G956" s="15">
        <f t="shared" si="43"/>
        <v>2.8843380444188056</v>
      </c>
      <c r="H956" s="8" t="str">
        <f t="shared" si="44"/>
        <v>Yes</v>
      </c>
      <c r="I956" s="12" t="s">
        <v>6440</v>
      </c>
    </row>
    <row r="957" spans="1:9" x14ac:dyDescent="0.4">
      <c r="A957" s="12" t="s">
        <v>2308</v>
      </c>
      <c r="B957" s="12" t="s">
        <v>2309</v>
      </c>
      <c r="C957" s="12" t="s">
        <v>5485</v>
      </c>
      <c r="D957" s="13">
        <v>33.76</v>
      </c>
      <c r="E957" s="20">
        <f t="shared" si="42"/>
        <v>66.240000000000009</v>
      </c>
      <c r="F957" s="14">
        <v>3</v>
      </c>
      <c r="G957" s="15">
        <f t="shared" si="43"/>
        <v>2.9620853080568721</v>
      </c>
      <c r="H957" s="8" t="str">
        <f t="shared" si="44"/>
        <v>Yes</v>
      </c>
      <c r="I957" s="12" t="s">
        <v>6441</v>
      </c>
    </row>
    <row r="958" spans="1:9" x14ac:dyDescent="0.4">
      <c r="A958" s="12" t="s">
        <v>3637</v>
      </c>
      <c r="B958" s="12" t="s">
        <v>3638</v>
      </c>
      <c r="C958" s="12" t="s">
        <v>5485</v>
      </c>
      <c r="D958" s="13">
        <v>34.340000000000003</v>
      </c>
      <c r="E958" s="20">
        <f t="shared" si="42"/>
        <v>65.66</v>
      </c>
      <c r="F958" s="14">
        <v>2.9</v>
      </c>
      <c r="G958" s="15">
        <f t="shared" si="43"/>
        <v>2.9120559114734998</v>
      </c>
      <c r="H958" s="8" t="str">
        <f t="shared" si="44"/>
        <v>Yes</v>
      </c>
      <c r="I958" s="12" t="s">
        <v>6442</v>
      </c>
    </row>
    <row r="959" spans="1:9" x14ac:dyDescent="0.4">
      <c r="A959" s="12" t="s">
        <v>2310</v>
      </c>
      <c r="B959" s="12" t="s">
        <v>2311</v>
      </c>
      <c r="C959" s="12" t="s">
        <v>5485</v>
      </c>
      <c r="D959" s="13">
        <v>40.25</v>
      </c>
      <c r="E959" s="20">
        <f t="shared" si="42"/>
        <v>59.75</v>
      </c>
      <c r="F959" s="14">
        <v>2.5</v>
      </c>
      <c r="G959" s="15">
        <f t="shared" si="43"/>
        <v>2.4844720496894408</v>
      </c>
      <c r="H959" s="8" t="str">
        <f t="shared" si="44"/>
        <v>Yes</v>
      </c>
      <c r="I959" s="12" t="s">
        <v>6443</v>
      </c>
    </row>
    <row r="960" spans="1:9" x14ac:dyDescent="0.4">
      <c r="A960" s="12" t="s">
        <v>2312</v>
      </c>
      <c r="B960" s="12" t="s">
        <v>2313</v>
      </c>
      <c r="C960" s="12" t="s">
        <v>5485</v>
      </c>
      <c r="D960" s="13">
        <v>33.869999999999997</v>
      </c>
      <c r="E960" s="20">
        <f t="shared" si="42"/>
        <v>66.13</v>
      </c>
      <c r="F960" s="14">
        <v>3</v>
      </c>
      <c r="G960" s="15">
        <f t="shared" si="43"/>
        <v>2.9524653085326249</v>
      </c>
      <c r="H960" s="8" t="str">
        <f t="shared" si="44"/>
        <v>Yes</v>
      </c>
      <c r="I960" s="12" t="s">
        <v>6444</v>
      </c>
    </row>
    <row r="961" spans="1:9" x14ac:dyDescent="0.4">
      <c r="A961" s="12" t="s">
        <v>2316</v>
      </c>
      <c r="B961" s="12" t="s">
        <v>2317</v>
      </c>
      <c r="C961" s="12" t="s">
        <v>5485</v>
      </c>
      <c r="D961" s="13">
        <v>33.64</v>
      </c>
      <c r="E961" s="20">
        <f t="shared" si="42"/>
        <v>66.36</v>
      </c>
      <c r="F961" s="14">
        <v>3</v>
      </c>
      <c r="G961" s="15">
        <f t="shared" si="43"/>
        <v>2.9726516052318668</v>
      </c>
      <c r="H961" s="8" t="str">
        <f t="shared" si="44"/>
        <v>Yes</v>
      </c>
      <c r="I961" s="12" t="s">
        <v>6445</v>
      </c>
    </row>
    <row r="962" spans="1:9" x14ac:dyDescent="0.4">
      <c r="A962" s="12" t="s">
        <v>2318</v>
      </c>
      <c r="B962" s="12" t="s">
        <v>2319</v>
      </c>
      <c r="C962" s="12" t="s">
        <v>5485</v>
      </c>
      <c r="D962" s="13">
        <v>20</v>
      </c>
      <c r="E962" s="20">
        <f t="shared" si="42"/>
        <v>80</v>
      </c>
      <c r="F962" s="14">
        <v>5</v>
      </c>
      <c r="G962" s="15">
        <f t="shared" si="43"/>
        <v>5</v>
      </c>
      <c r="H962" s="8" t="str">
        <f t="shared" si="44"/>
        <v>Yes</v>
      </c>
      <c r="I962" s="12" t="s">
        <v>6446</v>
      </c>
    </row>
    <row r="963" spans="1:9" x14ac:dyDescent="0.4">
      <c r="A963" s="12" t="s">
        <v>2320</v>
      </c>
      <c r="B963" s="12" t="s">
        <v>2321</v>
      </c>
      <c r="C963" s="12" t="s">
        <v>5485</v>
      </c>
      <c r="D963" s="13">
        <v>30.24</v>
      </c>
      <c r="E963" s="20">
        <f t="shared" si="42"/>
        <v>69.760000000000005</v>
      </c>
      <c r="F963" s="14">
        <v>3.3</v>
      </c>
      <c r="G963" s="15">
        <f t="shared" si="43"/>
        <v>3.306878306878307</v>
      </c>
      <c r="H963" s="8" t="str">
        <f t="shared" si="44"/>
        <v>Yes</v>
      </c>
      <c r="I963" s="12" t="s">
        <v>6447</v>
      </c>
    </row>
    <row r="964" spans="1:9" x14ac:dyDescent="0.4">
      <c r="A964" s="12" t="s">
        <v>2322</v>
      </c>
      <c r="B964" s="12" t="s">
        <v>2323</v>
      </c>
      <c r="C964" s="12" t="s">
        <v>5485</v>
      </c>
      <c r="D964" s="13">
        <v>40.17</v>
      </c>
      <c r="E964" s="20">
        <f t="shared" si="42"/>
        <v>59.83</v>
      </c>
      <c r="F964" s="14">
        <v>2.5</v>
      </c>
      <c r="G964" s="15">
        <f t="shared" si="43"/>
        <v>2.4894199651481204</v>
      </c>
      <c r="H964" s="8" t="str">
        <f t="shared" si="44"/>
        <v>Yes</v>
      </c>
      <c r="I964" s="12" t="s">
        <v>6448</v>
      </c>
    </row>
    <row r="965" spans="1:9" x14ac:dyDescent="0.4">
      <c r="A965" s="12" t="s">
        <v>2324</v>
      </c>
      <c r="B965" s="12" t="s">
        <v>2325</v>
      </c>
      <c r="C965" s="12" t="s">
        <v>5485</v>
      </c>
      <c r="D965" s="13">
        <v>36</v>
      </c>
      <c r="E965" s="20">
        <f t="shared" si="42"/>
        <v>64</v>
      </c>
      <c r="F965" s="14">
        <v>2.8</v>
      </c>
      <c r="G965" s="15">
        <f t="shared" si="43"/>
        <v>2.7777777777777777</v>
      </c>
      <c r="H965" s="8" t="str">
        <f t="shared" si="44"/>
        <v>Yes</v>
      </c>
      <c r="I965" s="12" t="s">
        <v>6449</v>
      </c>
    </row>
    <row r="966" spans="1:9" x14ac:dyDescent="0.4">
      <c r="A966" s="12" t="s">
        <v>2326</v>
      </c>
      <c r="B966" s="12" t="s">
        <v>2327</v>
      </c>
      <c r="C966" s="12" t="s">
        <v>5485</v>
      </c>
      <c r="D966" s="13">
        <v>31.76</v>
      </c>
      <c r="E966" s="20">
        <f t="shared" ref="E966:E1029" si="45">100-D966</f>
        <v>68.239999999999995</v>
      </c>
      <c r="F966" s="14">
        <v>3.1</v>
      </c>
      <c r="G966" s="15">
        <f t="shared" ref="G966:G1029" si="46">IFERROR(100/D966,"")</f>
        <v>3.1486146095717884</v>
      </c>
      <c r="H966" s="8" t="str">
        <f t="shared" ref="H966:H1029" si="47">IF(E966&gt;0,"Yes","No — 0% funding")</f>
        <v>Yes</v>
      </c>
      <c r="I966" s="12" t="s">
        <v>6450</v>
      </c>
    </row>
    <row r="967" spans="1:9" x14ac:dyDescent="0.4">
      <c r="A967" s="12" t="s">
        <v>2330</v>
      </c>
      <c r="B967" s="12" t="s">
        <v>2331</v>
      </c>
      <c r="C967" s="12" t="s">
        <v>3547</v>
      </c>
      <c r="D967" s="13">
        <v>26.5</v>
      </c>
      <c r="E967" s="20">
        <f t="shared" si="45"/>
        <v>73.5</v>
      </c>
      <c r="F967" s="14">
        <v>3.8</v>
      </c>
      <c r="G967" s="15">
        <f t="shared" si="46"/>
        <v>3.7735849056603774</v>
      </c>
      <c r="H967" s="8" t="str">
        <f t="shared" si="47"/>
        <v>Yes</v>
      </c>
      <c r="I967" s="12" t="s">
        <v>6451</v>
      </c>
    </row>
    <row r="968" spans="1:9" x14ac:dyDescent="0.4">
      <c r="A968" s="12" t="s">
        <v>2332</v>
      </c>
      <c r="B968" s="12" t="s">
        <v>2333</v>
      </c>
      <c r="C968" s="12" t="s">
        <v>3547</v>
      </c>
      <c r="D968" s="13">
        <v>26.5</v>
      </c>
      <c r="E968" s="20">
        <f t="shared" si="45"/>
        <v>73.5</v>
      </c>
      <c r="F968" s="14">
        <v>3.8</v>
      </c>
      <c r="G968" s="15">
        <f t="shared" si="46"/>
        <v>3.7735849056603774</v>
      </c>
      <c r="H968" s="8" t="str">
        <f t="shared" si="47"/>
        <v>Yes</v>
      </c>
      <c r="I968" s="12" t="s">
        <v>6452</v>
      </c>
    </row>
    <row r="969" spans="1:9" x14ac:dyDescent="0.4">
      <c r="A969" s="12" t="s">
        <v>2334</v>
      </c>
      <c r="B969" s="12" t="s">
        <v>2335</v>
      </c>
      <c r="C969" s="12" t="s">
        <v>5485</v>
      </c>
      <c r="D969" s="13">
        <v>22.08</v>
      </c>
      <c r="E969" s="20">
        <f t="shared" si="45"/>
        <v>77.92</v>
      </c>
      <c r="F969" s="14">
        <v>4.5</v>
      </c>
      <c r="G969" s="15">
        <f t="shared" si="46"/>
        <v>4.5289855072463769</v>
      </c>
      <c r="H969" s="8" t="str">
        <f t="shared" si="47"/>
        <v>Yes</v>
      </c>
      <c r="I969" s="12" t="s">
        <v>6453</v>
      </c>
    </row>
    <row r="970" spans="1:9" x14ac:dyDescent="0.4">
      <c r="A970" s="12" t="s">
        <v>2336</v>
      </c>
      <c r="B970" s="12" t="s">
        <v>2337</v>
      </c>
      <c r="C970" s="12" t="s">
        <v>5485</v>
      </c>
      <c r="D970" s="13">
        <v>27.28</v>
      </c>
      <c r="E970" s="20">
        <f t="shared" si="45"/>
        <v>72.72</v>
      </c>
      <c r="F970" s="14">
        <v>3.7</v>
      </c>
      <c r="G970" s="15">
        <f t="shared" si="46"/>
        <v>3.6656891495601172</v>
      </c>
      <c r="H970" s="8" t="str">
        <f t="shared" si="47"/>
        <v>Yes</v>
      </c>
      <c r="I970" s="12" t="s">
        <v>6454</v>
      </c>
    </row>
    <row r="971" spans="1:9" x14ac:dyDescent="0.4">
      <c r="A971" s="12" t="s">
        <v>2338</v>
      </c>
      <c r="B971" s="12" t="s">
        <v>2339</v>
      </c>
      <c r="C971" s="12" t="s">
        <v>5485</v>
      </c>
      <c r="D971" s="13">
        <v>24.67</v>
      </c>
      <c r="E971" s="20">
        <f t="shared" si="45"/>
        <v>75.33</v>
      </c>
      <c r="F971" s="14">
        <v>4.0999999999999996</v>
      </c>
      <c r="G971" s="15">
        <f t="shared" si="46"/>
        <v>4.0535062829347384</v>
      </c>
      <c r="H971" s="8" t="str">
        <f t="shared" si="47"/>
        <v>Yes</v>
      </c>
      <c r="I971" s="12" t="s">
        <v>6455</v>
      </c>
    </row>
    <row r="972" spans="1:9" x14ac:dyDescent="0.4">
      <c r="A972" s="12" t="s">
        <v>2340</v>
      </c>
      <c r="B972" s="12" t="s">
        <v>2341</v>
      </c>
      <c r="C972" s="12" t="s">
        <v>5485</v>
      </c>
      <c r="D972" s="13">
        <v>24.51</v>
      </c>
      <c r="E972" s="20">
        <f t="shared" si="45"/>
        <v>75.489999999999995</v>
      </c>
      <c r="F972" s="14">
        <v>4.0999999999999996</v>
      </c>
      <c r="G972" s="15">
        <f t="shared" si="46"/>
        <v>4.0799673602611177</v>
      </c>
      <c r="H972" s="8" t="str">
        <f t="shared" si="47"/>
        <v>Yes</v>
      </c>
      <c r="I972" s="12" t="s">
        <v>6456</v>
      </c>
    </row>
    <row r="973" spans="1:9" x14ac:dyDescent="0.4">
      <c r="A973" s="12" t="s">
        <v>2342</v>
      </c>
      <c r="B973" s="12" t="s">
        <v>2343</v>
      </c>
      <c r="C973" s="12" t="s">
        <v>3547</v>
      </c>
      <c r="D973" s="13">
        <v>26.5</v>
      </c>
      <c r="E973" s="20">
        <f t="shared" si="45"/>
        <v>73.5</v>
      </c>
      <c r="F973" s="14">
        <v>3.8</v>
      </c>
      <c r="G973" s="15">
        <f t="shared" si="46"/>
        <v>3.7735849056603774</v>
      </c>
      <c r="H973" s="8" t="str">
        <f t="shared" si="47"/>
        <v>Yes</v>
      </c>
      <c r="I973" s="12" t="s">
        <v>6457</v>
      </c>
    </row>
    <row r="974" spans="1:9" x14ac:dyDescent="0.4">
      <c r="A974" s="16" t="s">
        <v>2344</v>
      </c>
      <c r="B974" s="16" t="s">
        <v>2345</v>
      </c>
      <c r="C974" s="16" t="s">
        <v>5485</v>
      </c>
      <c r="D974" s="17">
        <v>100</v>
      </c>
      <c r="E974" s="21">
        <f t="shared" si="45"/>
        <v>0</v>
      </c>
      <c r="F974" s="18">
        <v>1</v>
      </c>
      <c r="G974" s="19">
        <f t="shared" si="46"/>
        <v>1</v>
      </c>
      <c r="H974" s="9" t="str">
        <f t="shared" si="47"/>
        <v>No — 0% funding</v>
      </c>
      <c r="I974" s="16" t="s">
        <v>6458</v>
      </c>
    </row>
    <row r="975" spans="1:9" x14ac:dyDescent="0.4">
      <c r="A975" s="12" t="s">
        <v>2346</v>
      </c>
      <c r="B975" s="12" t="s">
        <v>2347</v>
      </c>
      <c r="C975" s="12" t="s">
        <v>5485</v>
      </c>
      <c r="D975" s="13">
        <v>36.42</v>
      </c>
      <c r="E975" s="20">
        <f t="shared" si="45"/>
        <v>63.58</v>
      </c>
      <c r="F975" s="14">
        <v>2.7</v>
      </c>
      <c r="G975" s="15">
        <f t="shared" si="46"/>
        <v>2.745744096650192</v>
      </c>
      <c r="H975" s="8" t="str">
        <f t="shared" si="47"/>
        <v>Yes</v>
      </c>
      <c r="I975" s="12" t="s">
        <v>6459</v>
      </c>
    </row>
    <row r="976" spans="1:9" x14ac:dyDescent="0.4">
      <c r="A976" s="12" t="s">
        <v>2348</v>
      </c>
      <c r="B976" s="12" t="s">
        <v>2349</v>
      </c>
      <c r="C976" s="12" t="s">
        <v>5485</v>
      </c>
      <c r="D976" s="13">
        <v>45.5</v>
      </c>
      <c r="E976" s="20">
        <f t="shared" si="45"/>
        <v>54.5</v>
      </c>
      <c r="F976" s="14">
        <v>2.2000000000000002</v>
      </c>
      <c r="G976" s="15">
        <f t="shared" si="46"/>
        <v>2.197802197802198</v>
      </c>
      <c r="H976" s="8" t="str">
        <f t="shared" si="47"/>
        <v>Yes</v>
      </c>
      <c r="I976" s="12" t="s">
        <v>6460</v>
      </c>
    </row>
    <row r="977" spans="1:9" x14ac:dyDescent="0.4">
      <c r="A977" s="12" t="s">
        <v>2350</v>
      </c>
      <c r="B977" s="12" t="s">
        <v>2351</v>
      </c>
      <c r="C977" s="12" t="s">
        <v>5485</v>
      </c>
      <c r="D977" s="13">
        <v>53.43</v>
      </c>
      <c r="E977" s="20">
        <f t="shared" si="45"/>
        <v>46.57</v>
      </c>
      <c r="F977" s="14">
        <v>1.9</v>
      </c>
      <c r="G977" s="15">
        <f t="shared" si="46"/>
        <v>1.8716077110237694</v>
      </c>
      <c r="H977" s="8" t="str">
        <f t="shared" si="47"/>
        <v>Yes</v>
      </c>
      <c r="I977" s="12" t="s">
        <v>6461</v>
      </c>
    </row>
    <row r="978" spans="1:9" x14ac:dyDescent="0.4">
      <c r="A978" s="12" t="s">
        <v>2352</v>
      </c>
      <c r="B978" s="12" t="s">
        <v>2353</v>
      </c>
      <c r="C978" s="12" t="s">
        <v>5485</v>
      </c>
      <c r="D978" s="13">
        <v>43.44</v>
      </c>
      <c r="E978" s="20">
        <f t="shared" si="45"/>
        <v>56.56</v>
      </c>
      <c r="F978" s="14">
        <v>2.2999999999999998</v>
      </c>
      <c r="G978" s="15">
        <f t="shared" si="46"/>
        <v>2.3020257826887662</v>
      </c>
      <c r="H978" s="8" t="str">
        <f t="shared" si="47"/>
        <v>Yes</v>
      </c>
      <c r="I978" s="12" t="s">
        <v>6462</v>
      </c>
    </row>
    <row r="979" spans="1:9" x14ac:dyDescent="0.4">
      <c r="A979" s="12" t="s">
        <v>2354</v>
      </c>
      <c r="B979" s="12" t="s">
        <v>2355</v>
      </c>
      <c r="C979" s="12" t="s">
        <v>5485</v>
      </c>
      <c r="D979" s="13">
        <v>36.880000000000003</v>
      </c>
      <c r="E979" s="20">
        <f t="shared" si="45"/>
        <v>63.12</v>
      </c>
      <c r="F979" s="14">
        <v>2.7</v>
      </c>
      <c r="G979" s="15">
        <f t="shared" si="46"/>
        <v>2.7114967462039044</v>
      </c>
      <c r="H979" s="8" t="str">
        <f t="shared" si="47"/>
        <v>Yes</v>
      </c>
      <c r="I979" s="12" t="s">
        <v>6463</v>
      </c>
    </row>
    <row r="980" spans="1:9" x14ac:dyDescent="0.4">
      <c r="A980" s="12" t="s">
        <v>2356</v>
      </c>
      <c r="B980" s="12" t="s">
        <v>2357</v>
      </c>
      <c r="C980" s="12" t="s">
        <v>5485</v>
      </c>
      <c r="D980" s="13">
        <v>21.36</v>
      </c>
      <c r="E980" s="20">
        <f t="shared" si="45"/>
        <v>78.64</v>
      </c>
      <c r="F980" s="14">
        <v>4.7</v>
      </c>
      <c r="G980" s="15">
        <f t="shared" si="46"/>
        <v>4.6816479400749067</v>
      </c>
      <c r="H980" s="8" t="str">
        <f t="shared" si="47"/>
        <v>Yes</v>
      </c>
      <c r="I980" s="12" t="s">
        <v>6464</v>
      </c>
    </row>
    <row r="981" spans="1:9" x14ac:dyDescent="0.4">
      <c r="A981" s="12" t="s">
        <v>2360</v>
      </c>
      <c r="B981" s="12" t="s">
        <v>2361</v>
      </c>
      <c r="C981" s="12" t="s">
        <v>5485</v>
      </c>
      <c r="D981" s="13">
        <v>39.020000000000003</v>
      </c>
      <c r="E981" s="20">
        <f t="shared" si="45"/>
        <v>60.98</v>
      </c>
      <c r="F981" s="14">
        <v>2.6</v>
      </c>
      <c r="G981" s="15">
        <f t="shared" si="46"/>
        <v>2.5627883136852896</v>
      </c>
      <c r="H981" s="8" t="str">
        <f t="shared" si="47"/>
        <v>Yes</v>
      </c>
      <c r="I981" s="12" t="s">
        <v>6465</v>
      </c>
    </row>
    <row r="982" spans="1:9" x14ac:dyDescent="0.4">
      <c r="A982" s="16" t="s">
        <v>2362</v>
      </c>
      <c r="B982" s="16" t="s">
        <v>2363</v>
      </c>
      <c r="C982" s="16" t="s">
        <v>5485</v>
      </c>
      <c r="D982" s="17">
        <v>100</v>
      </c>
      <c r="E982" s="21">
        <f t="shared" si="45"/>
        <v>0</v>
      </c>
      <c r="F982" s="18">
        <v>1</v>
      </c>
      <c r="G982" s="19">
        <f t="shared" si="46"/>
        <v>1</v>
      </c>
      <c r="H982" s="9" t="str">
        <f t="shared" si="47"/>
        <v>No — 0% funding</v>
      </c>
      <c r="I982" s="16" t="s">
        <v>6466</v>
      </c>
    </row>
    <row r="983" spans="1:9" x14ac:dyDescent="0.4">
      <c r="A983" s="12" t="s">
        <v>2368</v>
      </c>
      <c r="B983" s="12" t="s">
        <v>2369</v>
      </c>
      <c r="C983" s="12" t="s">
        <v>5485</v>
      </c>
      <c r="D983" s="13">
        <v>31.72</v>
      </c>
      <c r="E983" s="20">
        <f t="shared" si="45"/>
        <v>68.28</v>
      </c>
      <c r="F983" s="14">
        <v>3.2</v>
      </c>
      <c r="G983" s="15">
        <f t="shared" si="46"/>
        <v>3.1525851197982346</v>
      </c>
      <c r="H983" s="8" t="str">
        <f t="shared" si="47"/>
        <v>Yes</v>
      </c>
      <c r="I983" s="12" t="s">
        <v>6467</v>
      </c>
    </row>
    <row r="984" spans="1:9" x14ac:dyDescent="0.4">
      <c r="A984" s="12" t="s">
        <v>2370</v>
      </c>
      <c r="B984" s="12" t="s">
        <v>2371</v>
      </c>
      <c r="C984" s="12" t="s">
        <v>5485</v>
      </c>
      <c r="D984" s="13">
        <v>32.69</v>
      </c>
      <c r="E984" s="20">
        <f t="shared" si="45"/>
        <v>67.31</v>
      </c>
      <c r="F984" s="14">
        <v>3.1</v>
      </c>
      <c r="G984" s="15">
        <f t="shared" si="46"/>
        <v>3.0590394616090548</v>
      </c>
      <c r="H984" s="8" t="str">
        <f t="shared" si="47"/>
        <v>Yes</v>
      </c>
      <c r="I984" s="12" t="s">
        <v>6468</v>
      </c>
    </row>
    <row r="985" spans="1:9" x14ac:dyDescent="0.4">
      <c r="A985" s="12" t="s">
        <v>2372</v>
      </c>
      <c r="B985" s="12" t="s">
        <v>2373</v>
      </c>
      <c r="C985" s="12" t="s">
        <v>5485</v>
      </c>
      <c r="D985" s="13">
        <v>37.56</v>
      </c>
      <c r="E985" s="20">
        <f t="shared" si="45"/>
        <v>62.44</v>
      </c>
      <c r="F985" s="14">
        <v>2.7</v>
      </c>
      <c r="G985" s="15">
        <f t="shared" si="46"/>
        <v>2.662406815761448</v>
      </c>
      <c r="H985" s="8" t="str">
        <f t="shared" si="47"/>
        <v>Yes</v>
      </c>
      <c r="I985" s="12" t="s">
        <v>6469</v>
      </c>
    </row>
    <row r="986" spans="1:9" x14ac:dyDescent="0.4">
      <c r="A986" s="12" t="s">
        <v>2376</v>
      </c>
      <c r="B986" s="12" t="s">
        <v>2377</v>
      </c>
      <c r="C986" s="12" t="s">
        <v>5485</v>
      </c>
      <c r="D986" s="13">
        <v>46.57</v>
      </c>
      <c r="E986" s="20">
        <f t="shared" si="45"/>
        <v>53.43</v>
      </c>
      <c r="F986" s="14">
        <v>2.1</v>
      </c>
      <c r="G986" s="15">
        <f t="shared" si="46"/>
        <v>2.1473051320592655</v>
      </c>
      <c r="H986" s="8" t="str">
        <f t="shared" si="47"/>
        <v>Yes</v>
      </c>
      <c r="I986" s="12" t="s">
        <v>6470</v>
      </c>
    </row>
    <row r="987" spans="1:9" x14ac:dyDescent="0.4">
      <c r="A987" s="12" t="s">
        <v>2378</v>
      </c>
      <c r="B987" s="12" t="s">
        <v>2379</v>
      </c>
      <c r="C987" s="12" t="s">
        <v>5485</v>
      </c>
      <c r="D987" s="13">
        <v>50.1</v>
      </c>
      <c r="E987" s="20">
        <f t="shared" si="45"/>
        <v>49.9</v>
      </c>
      <c r="F987" s="14">
        <v>2</v>
      </c>
      <c r="G987" s="15">
        <f t="shared" si="46"/>
        <v>1.996007984031936</v>
      </c>
      <c r="H987" s="8" t="str">
        <f t="shared" si="47"/>
        <v>Yes</v>
      </c>
      <c r="I987" s="12" t="s">
        <v>6471</v>
      </c>
    </row>
    <row r="988" spans="1:9" x14ac:dyDescent="0.4">
      <c r="A988" s="12" t="s">
        <v>2380</v>
      </c>
      <c r="B988" s="12" t="s">
        <v>2381</v>
      </c>
      <c r="C988" s="12" t="s">
        <v>5485</v>
      </c>
      <c r="D988" s="13">
        <v>26.5</v>
      </c>
      <c r="E988" s="20">
        <f t="shared" si="45"/>
        <v>73.5</v>
      </c>
      <c r="F988" s="14">
        <v>3.8</v>
      </c>
      <c r="G988" s="15">
        <f t="shared" si="46"/>
        <v>3.7735849056603774</v>
      </c>
      <c r="H988" s="8" t="str">
        <f t="shared" si="47"/>
        <v>Yes</v>
      </c>
      <c r="I988" s="12" t="s">
        <v>6472</v>
      </c>
    </row>
    <row r="989" spans="1:9" x14ac:dyDescent="0.4">
      <c r="A989" s="12" t="s">
        <v>2384</v>
      </c>
      <c r="B989" s="12" t="s">
        <v>2385</v>
      </c>
      <c r="C989" s="12" t="s">
        <v>5485</v>
      </c>
      <c r="D989" s="13">
        <v>69.349999999999994</v>
      </c>
      <c r="E989" s="20">
        <f t="shared" si="45"/>
        <v>30.650000000000006</v>
      </c>
      <c r="F989" s="14">
        <v>1.4</v>
      </c>
      <c r="G989" s="15">
        <f t="shared" si="46"/>
        <v>1.4419610670511898</v>
      </c>
      <c r="H989" s="8" t="str">
        <f t="shared" si="47"/>
        <v>Yes</v>
      </c>
      <c r="I989" s="12" t="s">
        <v>6473</v>
      </c>
    </row>
    <row r="990" spans="1:9" x14ac:dyDescent="0.4">
      <c r="A990" s="12" t="s">
        <v>2386</v>
      </c>
      <c r="B990" s="12" t="s">
        <v>2387</v>
      </c>
      <c r="C990" s="12" t="s">
        <v>5485</v>
      </c>
      <c r="D990" s="13">
        <v>32.06</v>
      </c>
      <c r="E990" s="20">
        <f t="shared" si="45"/>
        <v>67.94</v>
      </c>
      <c r="F990" s="14">
        <v>3.1</v>
      </c>
      <c r="G990" s="15">
        <f t="shared" si="46"/>
        <v>3.1191515907673111</v>
      </c>
      <c r="H990" s="8" t="str">
        <f t="shared" si="47"/>
        <v>Yes</v>
      </c>
      <c r="I990" s="12" t="s">
        <v>6474</v>
      </c>
    </row>
    <row r="991" spans="1:9" x14ac:dyDescent="0.4">
      <c r="A991" s="12" t="s">
        <v>2388</v>
      </c>
      <c r="B991" s="12" t="s">
        <v>2389</v>
      </c>
      <c r="C991" s="12" t="s">
        <v>5485</v>
      </c>
      <c r="D991" s="13">
        <v>20.58</v>
      </c>
      <c r="E991" s="20">
        <f t="shared" si="45"/>
        <v>79.42</v>
      </c>
      <c r="F991" s="14">
        <v>4.9000000000000004</v>
      </c>
      <c r="G991" s="15">
        <f t="shared" si="46"/>
        <v>4.8590864917395535</v>
      </c>
      <c r="H991" s="8" t="str">
        <f t="shared" si="47"/>
        <v>Yes</v>
      </c>
      <c r="I991" s="12" t="s">
        <v>6475</v>
      </c>
    </row>
    <row r="992" spans="1:9" x14ac:dyDescent="0.4">
      <c r="A992" s="12" t="s">
        <v>2390</v>
      </c>
      <c r="B992" s="12" t="s">
        <v>2391</v>
      </c>
      <c r="C992" s="12" t="s">
        <v>5485</v>
      </c>
      <c r="D992" s="13">
        <v>36.840000000000003</v>
      </c>
      <c r="E992" s="20">
        <f t="shared" si="45"/>
        <v>63.16</v>
      </c>
      <c r="F992" s="14">
        <v>2.7</v>
      </c>
      <c r="G992" s="15">
        <f t="shared" si="46"/>
        <v>2.7144408251900107</v>
      </c>
      <c r="H992" s="8" t="str">
        <f t="shared" si="47"/>
        <v>Yes</v>
      </c>
      <c r="I992" s="12" t="s">
        <v>6476</v>
      </c>
    </row>
    <row r="993" spans="1:9" x14ac:dyDescent="0.4">
      <c r="A993" s="12" t="s">
        <v>2394</v>
      </c>
      <c r="B993" s="12" t="s">
        <v>2395</v>
      </c>
      <c r="C993" s="12" t="s">
        <v>5485</v>
      </c>
      <c r="D993" s="13">
        <v>51.69</v>
      </c>
      <c r="E993" s="20">
        <f t="shared" si="45"/>
        <v>48.31</v>
      </c>
      <c r="F993" s="14">
        <v>1.9</v>
      </c>
      <c r="G993" s="15">
        <f t="shared" si="46"/>
        <v>1.934610176049526</v>
      </c>
      <c r="H993" s="8" t="str">
        <f t="shared" si="47"/>
        <v>Yes</v>
      </c>
      <c r="I993" s="12" t="s">
        <v>6477</v>
      </c>
    </row>
    <row r="994" spans="1:9" x14ac:dyDescent="0.4">
      <c r="A994" s="12" t="s">
        <v>2396</v>
      </c>
      <c r="B994" s="12" t="s">
        <v>2397</v>
      </c>
      <c r="C994" s="12" t="s">
        <v>5485</v>
      </c>
      <c r="D994" s="13">
        <v>38.14</v>
      </c>
      <c r="E994" s="20">
        <f t="shared" si="45"/>
        <v>61.86</v>
      </c>
      <c r="F994" s="14">
        <v>2.6</v>
      </c>
      <c r="G994" s="15">
        <f t="shared" si="46"/>
        <v>2.6219192448872572</v>
      </c>
      <c r="H994" s="8" t="str">
        <f t="shared" si="47"/>
        <v>Yes</v>
      </c>
      <c r="I994" s="12" t="s">
        <v>6478</v>
      </c>
    </row>
    <row r="995" spans="1:9" x14ac:dyDescent="0.4">
      <c r="A995" s="16" t="s">
        <v>2398</v>
      </c>
      <c r="B995" s="16" t="s">
        <v>2399</v>
      </c>
      <c r="C995" s="16" t="s">
        <v>5485</v>
      </c>
      <c r="D995" s="17">
        <v>100</v>
      </c>
      <c r="E995" s="21">
        <f t="shared" si="45"/>
        <v>0</v>
      </c>
      <c r="F995" s="18">
        <v>1</v>
      </c>
      <c r="G995" s="19">
        <f t="shared" si="46"/>
        <v>1</v>
      </c>
      <c r="H995" s="9" t="str">
        <f t="shared" si="47"/>
        <v>No — 0% funding</v>
      </c>
      <c r="I995" s="16" t="s">
        <v>6479</v>
      </c>
    </row>
    <row r="996" spans="1:9" x14ac:dyDescent="0.4">
      <c r="A996" s="12" t="s">
        <v>2400</v>
      </c>
      <c r="B996" s="12" t="s">
        <v>2401</v>
      </c>
      <c r="C996" s="12" t="s">
        <v>5485</v>
      </c>
      <c r="D996" s="13">
        <v>36.1</v>
      </c>
      <c r="E996" s="20">
        <f t="shared" si="45"/>
        <v>63.9</v>
      </c>
      <c r="F996" s="14">
        <v>2.8</v>
      </c>
      <c r="G996" s="15">
        <f t="shared" si="46"/>
        <v>2.7700831024930745</v>
      </c>
      <c r="H996" s="8" t="str">
        <f t="shared" si="47"/>
        <v>Yes</v>
      </c>
      <c r="I996" s="12" t="s">
        <v>6480</v>
      </c>
    </row>
    <row r="997" spans="1:9" x14ac:dyDescent="0.4">
      <c r="A997" s="12" t="s">
        <v>2402</v>
      </c>
      <c r="B997" s="12" t="s">
        <v>2403</v>
      </c>
      <c r="C997" s="12" t="s">
        <v>5485</v>
      </c>
      <c r="D997" s="13">
        <v>37.909999999999997</v>
      </c>
      <c r="E997" s="20">
        <f t="shared" si="45"/>
        <v>62.09</v>
      </c>
      <c r="F997" s="14">
        <v>2.6</v>
      </c>
      <c r="G997" s="15">
        <f t="shared" si="46"/>
        <v>2.637826431020839</v>
      </c>
      <c r="H997" s="8" t="str">
        <f t="shared" si="47"/>
        <v>Yes</v>
      </c>
      <c r="I997" s="12" t="s">
        <v>6481</v>
      </c>
    </row>
    <row r="998" spans="1:9" x14ac:dyDescent="0.4">
      <c r="A998" s="16" t="s">
        <v>2404</v>
      </c>
      <c r="B998" s="16" t="s">
        <v>2405</v>
      </c>
      <c r="C998" s="16" t="s">
        <v>5485</v>
      </c>
      <c r="D998" s="17">
        <v>100</v>
      </c>
      <c r="E998" s="21">
        <f t="shared" si="45"/>
        <v>0</v>
      </c>
      <c r="F998" s="18">
        <v>1</v>
      </c>
      <c r="G998" s="19">
        <f t="shared" si="46"/>
        <v>1</v>
      </c>
      <c r="H998" s="9" t="str">
        <f t="shared" si="47"/>
        <v>No — 0% funding</v>
      </c>
      <c r="I998" s="16" t="s">
        <v>6482</v>
      </c>
    </row>
    <row r="999" spans="1:9" x14ac:dyDescent="0.4">
      <c r="A999" s="12" t="s">
        <v>2406</v>
      </c>
      <c r="B999" s="12" t="s">
        <v>2407</v>
      </c>
      <c r="C999" s="12" t="s">
        <v>5485</v>
      </c>
      <c r="D999" s="13">
        <v>31.17</v>
      </c>
      <c r="E999" s="20">
        <f t="shared" si="45"/>
        <v>68.83</v>
      </c>
      <c r="F999" s="14">
        <v>3.2</v>
      </c>
      <c r="G999" s="15">
        <f t="shared" si="46"/>
        <v>3.2082130253448828</v>
      </c>
      <c r="H999" s="8" t="str">
        <f t="shared" si="47"/>
        <v>Yes</v>
      </c>
      <c r="I999" s="12" t="s">
        <v>6483</v>
      </c>
    </row>
    <row r="1000" spans="1:9" x14ac:dyDescent="0.4">
      <c r="A1000" s="16" t="s">
        <v>2408</v>
      </c>
      <c r="B1000" s="16" t="s">
        <v>2409</v>
      </c>
      <c r="C1000" s="16" t="s">
        <v>5485</v>
      </c>
      <c r="D1000" s="17">
        <v>100</v>
      </c>
      <c r="E1000" s="21">
        <f t="shared" si="45"/>
        <v>0</v>
      </c>
      <c r="F1000" s="18">
        <v>1</v>
      </c>
      <c r="G1000" s="19">
        <f t="shared" si="46"/>
        <v>1</v>
      </c>
      <c r="H1000" s="9" t="str">
        <f t="shared" si="47"/>
        <v>No — 0% funding</v>
      </c>
      <c r="I1000" s="16" t="s">
        <v>2408</v>
      </c>
    </row>
    <row r="1001" spans="1:9" x14ac:dyDescent="0.4">
      <c r="A1001" s="12" t="s">
        <v>2412</v>
      </c>
      <c r="B1001" s="12" t="s">
        <v>2413</v>
      </c>
      <c r="C1001" s="12" t="s">
        <v>5485</v>
      </c>
      <c r="D1001" s="13">
        <v>50</v>
      </c>
      <c r="E1001" s="20">
        <f t="shared" si="45"/>
        <v>50</v>
      </c>
      <c r="F1001" s="14">
        <v>2</v>
      </c>
      <c r="G1001" s="15">
        <f t="shared" si="46"/>
        <v>2</v>
      </c>
      <c r="H1001" s="8" t="str">
        <f t="shared" si="47"/>
        <v>Yes</v>
      </c>
      <c r="I1001" s="12" t="s">
        <v>6484</v>
      </c>
    </row>
    <row r="1002" spans="1:9" x14ac:dyDescent="0.4">
      <c r="A1002" s="12" t="s">
        <v>2414</v>
      </c>
      <c r="B1002" s="12" t="s">
        <v>2415</v>
      </c>
      <c r="C1002" s="12" t="s">
        <v>5485</v>
      </c>
      <c r="D1002" s="13">
        <v>49.58</v>
      </c>
      <c r="E1002" s="20">
        <f t="shared" si="45"/>
        <v>50.42</v>
      </c>
      <c r="F1002" s="14">
        <v>2</v>
      </c>
      <c r="G1002" s="15">
        <f t="shared" si="46"/>
        <v>2.0169423154497781</v>
      </c>
      <c r="H1002" s="8" t="str">
        <f t="shared" si="47"/>
        <v>Yes</v>
      </c>
      <c r="I1002" s="12" t="s">
        <v>6485</v>
      </c>
    </row>
    <row r="1003" spans="1:9" x14ac:dyDescent="0.4">
      <c r="A1003" s="12" t="s">
        <v>2418</v>
      </c>
      <c r="B1003" s="12" t="s">
        <v>2419</v>
      </c>
      <c r="C1003" s="12" t="s">
        <v>5485</v>
      </c>
      <c r="D1003" s="13">
        <v>38.93</v>
      </c>
      <c r="E1003" s="20">
        <f t="shared" si="45"/>
        <v>61.07</v>
      </c>
      <c r="F1003" s="14">
        <v>2.6</v>
      </c>
      <c r="G1003" s="15">
        <f t="shared" si="46"/>
        <v>2.5687130747495504</v>
      </c>
      <c r="H1003" s="8" t="str">
        <f t="shared" si="47"/>
        <v>Yes</v>
      </c>
      <c r="I1003" s="12" t="s">
        <v>6486</v>
      </c>
    </row>
    <row r="1004" spans="1:9" x14ac:dyDescent="0.4">
      <c r="A1004" s="12" t="s">
        <v>2422</v>
      </c>
      <c r="B1004" s="12" t="s">
        <v>2423</v>
      </c>
      <c r="C1004" s="12" t="s">
        <v>5485</v>
      </c>
      <c r="D1004" s="13">
        <v>37.32</v>
      </c>
      <c r="E1004" s="20">
        <f t="shared" si="45"/>
        <v>62.68</v>
      </c>
      <c r="F1004" s="14">
        <v>2.7</v>
      </c>
      <c r="G1004" s="15">
        <f t="shared" si="46"/>
        <v>2.679528403001072</v>
      </c>
      <c r="H1004" s="8" t="str">
        <f t="shared" si="47"/>
        <v>Yes</v>
      </c>
      <c r="I1004" s="12" t="s">
        <v>6487</v>
      </c>
    </row>
    <row r="1005" spans="1:9" x14ac:dyDescent="0.4">
      <c r="A1005" s="12" t="s">
        <v>2424</v>
      </c>
      <c r="B1005" s="12" t="s">
        <v>2425</v>
      </c>
      <c r="C1005" s="12" t="s">
        <v>5485</v>
      </c>
      <c r="D1005" s="13">
        <v>38.14</v>
      </c>
      <c r="E1005" s="20">
        <f t="shared" si="45"/>
        <v>61.86</v>
      </c>
      <c r="F1005" s="14">
        <v>2.6</v>
      </c>
      <c r="G1005" s="15">
        <f t="shared" si="46"/>
        <v>2.6219192448872572</v>
      </c>
      <c r="H1005" s="8" t="str">
        <f t="shared" si="47"/>
        <v>Yes</v>
      </c>
      <c r="I1005" s="12" t="s">
        <v>6488</v>
      </c>
    </row>
    <row r="1006" spans="1:9" x14ac:dyDescent="0.4">
      <c r="A1006" s="12" t="s">
        <v>2428</v>
      </c>
      <c r="B1006" s="12" t="s">
        <v>2429</v>
      </c>
      <c r="C1006" s="12" t="s">
        <v>5485</v>
      </c>
      <c r="D1006" s="13">
        <v>33.880000000000003</v>
      </c>
      <c r="E1006" s="20">
        <f t="shared" si="45"/>
        <v>66.12</v>
      </c>
      <c r="F1006" s="14">
        <v>3</v>
      </c>
      <c r="G1006" s="15">
        <f t="shared" si="46"/>
        <v>2.9515938606847696</v>
      </c>
      <c r="H1006" s="8" t="str">
        <f t="shared" si="47"/>
        <v>Yes</v>
      </c>
      <c r="I1006" s="12" t="s">
        <v>6489</v>
      </c>
    </row>
    <row r="1007" spans="1:9" x14ac:dyDescent="0.4">
      <c r="A1007" s="12" t="s">
        <v>2430</v>
      </c>
      <c r="B1007" s="12" t="s">
        <v>2431</v>
      </c>
      <c r="C1007" s="12" t="s">
        <v>5485</v>
      </c>
      <c r="D1007" s="13">
        <v>38.32</v>
      </c>
      <c r="E1007" s="20">
        <f t="shared" si="45"/>
        <v>61.68</v>
      </c>
      <c r="F1007" s="14">
        <v>2.6</v>
      </c>
      <c r="G1007" s="15">
        <f t="shared" si="46"/>
        <v>2.6096033402922756</v>
      </c>
      <c r="H1007" s="8" t="str">
        <f t="shared" si="47"/>
        <v>Yes</v>
      </c>
      <c r="I1007" s="12" t="s">
        <v>6490</v>
      </c>
    </row>
    <row r="1008" spans="1:9" x14ac:dyDescent="0.4">
      <c r="A1008" s="12" t="s">
        <v>2432</v>
      </c>
      <c r="B1008" s="12" t="s">
        <v>2433</v>
      </c>
      <c r="C1008" s="12" t="s">
        <v>5485</v>
      </c>
      <c r="D1008" s="13">
        <v>25.38</v>
      </c>
      <c r="E1008" s="20">
        <f t="shared" si="45"/>
        <v>74.62</v>
      </c>
      <c r="F1008" s="14">
        <v>3.9</v>
      </c>
      <c r="G1008" s="15">
        <f t="shared" si="46"/>
        <v>3.9401103230890469</v>
      </c>
      <c r="H1008" s="8" t="str">
        <f t="shared" si="47"/>
        <v>Yes</v>
      </c>
      <c r="I1008" s="12" t="s">
        <v>6491</v>
      </c>
    </row>
    <row r="1009" spans="1:9" x14ac:dyDescent="0.4">
      <c r="A1009" s="12" t="s">
        <v>2434</v>
      </c>
      <c r="B1009" s="12" t="s">
        <v>2435</v>
      </c>
      <c r="C1009" s="12" t="s">
        <v>5485</v>
      </c>
      <c r="D1009" s="13">
        <v>22.66</v>
      </c>
      <c r="E1009" s="20">
        <f t="shared" si="45"/>
        <v>77.34</v>
      </c>
      <c r="F1009" s="14">
        <v>4.4000000000000004</v>
      </c>
      <c r="G1009" s="15">
        <f t="shared" si="46"/>
        <v>4.4130626654898499</v>
      </c>
      <c r="H1009" s="8" t="str">
        <f t="shared" si="47"/>
        <v>Yes</v>
      </c>
      <c r="I1009" s="12" t="s">
        <v>6492</v>
      </c>
    </row>
    <row r="1010" spans="1:9" x14ac:dyDescent="0.4">
      <c r="A1010" s="12" t="s">
        <v>2436</v>
      </c>
      <c r="B1010" s="12" t="s">
        <v>2437</v>
      </c>
      <c r="C1010" s="12" t="s">
        <v>5485</v>
      </c>
      <c r="D1010" s="13">
        <v>23.32</v>
      </c>
      <c r="E1010" s="20">
        <f t="shared" si="45"/>
        <v>76.680000000000007</v>
      </c>
      <c r="F1010" s="14">
        <v>4.3</v>
      </c>
      <c r="G1010" s="15">
        <f t="shared" si="46"/>
        <v>4.2881646655231558</v>
      </c>
      <c r="H1010" s="8" t="str">
        <f t="shared" si="47"/>
        <v>Yes</v>
      </c>
      <c r="I1010" s="12" t="s">
        <v>6493</v>
      </c>
    </row>
    <row r="1011" spans="1:9" x14ac:dyDescent="0.4">
      <c r="A1011" s="12" t="s">
        <v>2438</v>
      </c>
      <c r="B1011" s="12" t="s">
        <v>2439</v>
      </c>
      <c r="C1011" s="12" t="s">
        <v>5485</v>
      </c>
      <c r="D1011" s="13">
        <v>27.35</v>
      </c>
      <c r="E1011" s="20">
        <f t="shared" si="45"/>
        <v>72.650000000000006</v>
      </c>
      <c r="F1011" s="14">
        <v>3.7</v>
      </c>
      <c r="G1011" s="15">
        <f t="shared" si="46"/>
        <v>3.6563071297989027</v>
      </c>
      <c r="H1011" s="8" t="str">
        <f t="shared" si="47"/>
        <v>Yes</v>
      </c>
      <c r="I1011" s="12" t="s">
        <v>6494</v>
      </c>
    </row>
    <row r="1012" spans="1:9" x14ac:dyDescent="0.4">
      <c r="A1012" s="12" t="s">
        <v>3742</v>
      </c>
      <c r="B1012" s="12" t="s">
        <v>3743</v>
      </c>
      <c r="C1012" s="12" t="s">
        <v>5485</v>
      </c>
      <c r="D1012" s="13">
        <v>41.36</v>
      </c>
      <c r="E1012" s="20">
        <f t="shared" si="45"/>
        <v>58.64</v>
      </c>
      <c r="F1012" s="14">
        <v>2.4</v>
      </c>
      <c r="G1012" s="15">
        <f t="shared" si="46"/>
        <v>2.4177949709864603</v>
      </c>
      <c r="H1012" s="8" t="str">
        <f t="shared" si="47"/>
        <v>Yes</v>
      </c>
      <c r="I1012" s="12" t="s">
        <v>6495</v>
      </c>
    </row>
    <row r="1013" spans="1:9" x14ac:dyDescent="0.4">
      <c r="A1013" s="12" t="s">
        <v>2442</v>
      </c>
      <c r="B1013" s="12" t="s">
        <v>2443</v>
      </c>
      <c r="C1013" s="12" t="s">
        <v>5485</v>
      </c>
      <c r="D1013" s="13">
        <v>31.77</v>
      </c>
      <c r="E1013" s="20">
        <f t="shared" si="45"/>
        <v>68.23</v>
      </c>
      <c r="F1013" s="14">
        <v>3.1</v>
      </c>
      <c r="G1013" s="15">
        <f t="shared" si="46"/>
        <v>3.1476235442241109</v>
      </c>
      <c r="H1013" s="8" t="str">
        <f t="shared" si="47"/>
        <v>Yes</v>
      </c>
      <c r="I1013" s="12" t="s">
        <v>6496</v>
      </c>
    </row>
    <row r="1014" spans="1:9" x14ac:dyDescent="0.4">
      <c r="A1014" s="12" t="s">
        <v>2444</v>
      </c>
      <c r="B1014" s="12" t="s">
        <v>2445</v>
      </c>
      <c r="C1014" s="12" t="s">
        <v>5485</v>
      </c>
      <c r="D1014" s="13">
        <v>36.5</v>
      </c>
      <c r="E1014" s="20">
        <f t="shared" si="45"/>
        <v>63.5</v>
      </c>
      <c r="F1014" s="14">
        <v>2.7</v>
      </c>
      <c r="G1014" s="15">
        <f t="shared" si="46"/>
        <v>2.7397260273972601</v>
      </c>
      <c r="H1014" s="8" t="str">
        <f t="shared" si="47"/>
        <v>Yes</v>
      </c>
      <c r="I1014" s="12" t="s">
        <v>6497</v>
      </c>
    </row>
    <row r="1015" spans="1:9" x14ac:dyDescent="0.4">
      <c r="A1015" s="12" t="s">
        <v>2446</v>
      </c>
      <c r="B1015" s="12" t="s">
        <v>2447</v>
      </c>
      <c r="C1015" s="12" t="s">
        <v>5485</v>
      </c>
      <c r="D1015" s="13">
        <v>27.53</v>
      </c>
      <c r="E1015" s="20">
        <f t="shared" si="45"/>
        <v>72.47</v>
      </c>
      <c r="F1015" s="14">
        <v>3.6</v>
      </c>
      <c r="G1015" s="15">
        <f t="shared" si="46"/>
        <v>3.6324010170722847</v>
      </c>
      <c r="H1015" s="8" t="str">
        <f t="shared" si="47"/>
        <v>Yes</v>
      </c>
      <c r="I1015" s="12" t="s">
        <v>6498</v>
      </c>
    </row>
    <row r="1016" spans="1:9" x14ac:dyDescent="0.4">
      <c r="A1016" s="12" t="s">
        <v>2448</v>
      </c>
      <c r="B1016" s="12" t="s">
        <v>2449</v>
      </c>
      <c r="C1016" s="12" t="s">
        <v>5485</v>
      </c>
      <c r="D1016" s="13">
        <v>38.950000000000003</v>
      </c>
      <c r="E1016" s="20">
        <f t="shared" si="45"/>
        <v>61.05</v>
      </c>
      <c r="F1016" s="14">
        <v>2.6</v>
      </c>
      <c r="G1016" s="15">
        <f t="shared" si="46"/>
        <v>2.5673940949935812</v>
      </c>
      <c r="H1016" s="8" t="str">
        <f t="shared" si="47"/>
        <v>Yes</v>
      </c>
      <c r="I1016" s="12" t="s">
        <v>6499</v>
      </c>
    </row>
    <row r="1017" spans="1:9" x14ac:dyDescent="0.4">
      <c r="A1017" s="12" t="s">
        <v>2450</v>
      </c>
      <c r="B1017" s="12" t="s">
        <v>2451</v>
      </c>
      <c r="C1017" s="12" t="s">
        <v>3547</v>
      </c>
      <c r="D1017" s="13">
        <v>26.5</v>
      </c>
      <c r="E1017" s="20">
        <f t="shared" si="45"/>
        <v>73.5</v>
      </c>
      <c r="F1017" s="14">
        <v>3.8</v>
      </c>
      <c r="G1017" s="15">
        <f t="shared" si="46"/>
        <v>3.7735849056603774</v>
      </c>
      <c r="H1017" s="8" t="str">
        <f t="shared" si="47"/>
        <v>Yes</v>
      </c>
      <c r="I1017" s="12" t="s">
        <v>6500</v>
      </c>
    </row>
    <row r="1018" spans="1:9" x14ac:dyDescent="0.4">
      <c r="A1018" s="12" t="s">
        <v>2452</v>
      </c>
      <c r="B1018" s="12" t="s">
        <v>2453</v>
      </c>
      <c r="C1018" s="12" t="s">
        <v>5485</v>
      </c>
      <c r="D1018" s="13">
        <v>24</v>
      </c>
      <c r="E1018" s="20">
        <f t="shared" si="45"/>
        <v>76</v>
      </c>
      <c r="F1018" s="14">
        <v>4.2</v>
      </c>
      <c r="G1018" s="15">
        <f t="shared" si="46"/>
        <v>4.166666666666667</v>
      </c>
      <c r="H1018" s="8" t="str">
        <f t="shared" si="47"/>
        <v>Yes</v>
      </c>
      <c r="I1018" s="12" t="s">
        <v>6501</v>
      </c>
    </row>
    <row r="1019" spans="1:9" x14ac:dyDescent="0.4">
      <c r="A1019" s="12" t="s">
        <v>2454</v>
      </c>
      <c r="B1019" s="12" t="s">
        <v>2455</v>
      </c>
      <c r="C1019" s="12" t="s">
        <v>5485</v>
      </c>
      <c r="D1019" s="13">
        <v>35.69</v>
      </c>
      <c r="E1019" s="20">
        <f t="shared" si="45"/>
        <v>64.31</v>
      </c>
      <c r="F1019" s="14">
        <v>2.8</v>
      </c>
      <c r="G1019" s="15">
        <f t="shared" si="46"/>
        <v>2.8019052956010086</v>
      </c>
      <c r="H1019" s="8" t="str">
        <f t="shared" si="47"/>
        <v>Yes</v>
      </c>
      <c r="I1019" s="12" t="s">
        <v>6502</v>
      </c>
    </row>
    <row r="1020" spans="1:9" x14ac:dyDescent="0.4">
      <c r="A1020" s="12" t="s">
        <v>2456</v>
      </c>
      <c r="B1020" s="12" t="s">
        <v>2457</v>
      </c>
      <c r="C1020" s="12" t="s">
        <v>5485</v>
      </c>
      <c r="D1020" s="13">
        <v>20</v>
      </c>
      <c r="E1020" s="20">
        <f t="shared" si="45"/>
        <v>80</v>
      </c>
      <c r="F1020" s="14">
        <v>5</v>
      </c>
      <c r="G1020" s="15">
        <f t="shared" si="46"/>
        <v>5</v>
      </c>
      <c r="H1020" s="8" t="str">
        <f t="shared" si="47"/>
        <v>Yes</v>
      </c>
      <c r="I1020" s="12" t="s">
        <v>6503</v>
      </c>
    </row>
    <row r="1021" spans="1:9" x14ac:dyDescent="0.4">
      <c r="A1021" s="12" t="s">
        <v>2458</v>
      </c>
      <c r="B1021" s="12" t="s">
        <v>2459</v>
      </c>
      <c r="C1021" s="12" t="s">
        <v>5485</v>
      </c>
      <c r="D1021" s="13">
        <v>21.65</v>
      </c>
      <c r="E1021" s="20">
        <f t="shared" si="45"/>
        <v>78.349999999999994</v>
      </c>
      <c r="F1021" s="14">
        <v>4.5999999999999996</v>
      </c>
      <c r="G1021" s="15">
        <f t="shared" si="46"/>
        <v>4.618937644341802</v>
      </c>
      <c r="H1021" s="8" t="str">
        <f t="shared" si="47"/>
        <v>Yes</v>
      </c>
      <c r="I1021" s="12" t="s">
        <v>6504</v>
      </c>
    </row>
    <row r="1022" spans="1:9" x14ac:dyDescent="0.4">
      <c r="A1022" s="12" t="s">
        <v>2462</v>
      </c>
      <c r="B1022" s="12" t="s">
        <v>2463</v>
      </c>
      <c r="C1022" s="12" t="s">
        <v>5485</v>
      </c>
      <c r="D1022" s="13">
        <v>58.99</v>
      </c>
      <c r="E1022" s="20">
        <f t="shared" si="45"/>
        <v>41.01</v>
      </c>
      <c r="F1022" s="14">
        <v>1.7</v>
      </c>
      <c r="G1022" s="15">
        <f t="shared" si="46"/>
        <v>1.6952025767079166</v>
      </c>
      <c r="H1022" s="8" t="str">
        <f t="shared" si="47"/>
        <v>Yes</v>
      </c>
      <c r="I1022" s="12" t="s">
        <v>6505</v>
      </c>
    </row>
    <row r="1023" spans="1:9" x14ac:dyDescent="0.4">
      <c r="A1023" s="12" t="s">
        <v>2464</v>
      </c>
      <c r="B1023" s="12" t="s">
        <v>2465</v>
      </c>
      <c r="C1023" s="12" t="s">
        <v>5485</v>
      </c>
      <c r="D1023" s="13">
        <v>28.08</v>
      </c>
      <c r="E1023" s="20">
        <f t="shared" si="45"/>
        <v>71.92</v>
      </c>
      <c r="F1023" s="14">
        <v>3.6</v>
      </c>
      <c r="G1023" s="15">
        <f t="shared" si="46"/>
        <v>3.5612535612535616</v>
      </c>
      <c r="H1023" s="8" t="str">
        <f t="shared" si="47"/>
        <v>Yes</v>
      </c>
      <c r="I1023" s="12" t="s">
        <v>6506</v>
      </c>
    </row>
    <row r="1024" spans="1:9" x14ac:dyDescent="0.4">
      <c r="A1024" s="12" t="s">
        <v>2466</v>
      </c>
      <c r="B1024" s="12" t="s">
        <v>2467</v>
      </c>
      <c r="C1024" s="12" t="s">
        <v>5485</v>
      </c>
      <c r="D1024" s="13">
        <v>33.32</v>
      </c>
      <c r="E1024" s="20">
        <f t="shared" si="45"/>
        <v>66.680000000000007</v>
      </c>
      <c r="F1024" s="14">
        <v>3</v>
      </c>
      <c r="G1024" s="15">
        <f t="shared" si="46"/>
        <v>3.0012004801920766</v>
      </c>
      <c r="H1024" s="8" t="str">
        <f t="shared" si="47"/>
        <v>Yes</v>
      </c>
      <c r="I1024" s="12" t="s">
        <v>6507</v>
      </c>
    </row>
    <row r="1025" spans="1:9" x14ac:dyDescent="0.4">
      <c r="A1025" s="16" t="s">
        <v>2468</v>
      </c>
      <c r="B1025" s="16" t="s">
        <v>2469</v>
      </c>
      <c r="C1025" s="16" t="s">
        <v>5485</v>
      </c>
      <c r="D1025" s="17">
        <v>100</v>
      </c>
      <c r="E1025" s="21">
        <f t="shared" si="45"/>
        <v>0</v>
      </c>
      <c r="F1025" s="18">
        <v>1</v>
      </c>
      <c r="G1025" s="19">
        <f t="shared" si="46"/>
        <v>1</v>
      </c>
      <c r="H1025" s="9" t="str">
        <f t="shared" si="47"/>
        <v>No — 0% funding</v>
      </c>
      <c r="I1025" s="16" t="s">
        <v>6508</v>
      </c>
    </row>
    <row r="1026" spans="1:9" x14ac:dyDescent="0.4">
      <c r="A1026" s="12" t="s">
        <v>2472</v>
      </c>
      <c r="B1026" s="12" t="s">
        <v>2473</v>
      </c>
      <c r="C1026" s="12" t="s">
        <v>5485</v>
      </c>
      <c r="D1026" s="13">
        <v>22.44</v>
      </c>
      <c r="E1026" s="20">
        <f t="shared" si="45"/>
        <v>77.56</v>
      </c>
      <c r="F1026" s="14">
        <v>4.5</v>
      </c>
      <c r="G1026" s="15">
        <f t="shared" si="46"/>
        <v>4.4563279857397502</v>
      </c>
      <c r="H1026" s="8" t="str">
        <f t="shared" si="47"/>
        <v>Yes</v>
      </c>
      <c r="I1026" s="12" t="s">
        <v>6509</v>
      </c>
    </row>
    <row r="1027" spans="1:9" x14ac:dyDescent="0.4">
      <c r="A1027" s="12" t="s">
        <v>2474</v>
      </c>
      <c r="B1027" s="12" t="s">
        <v>2475</v>
      </c>
      <c r="C1027" s="12" t="s">
        <v>5485</v>
      </c>
      <c r="D1027" s="13">
        <v>35.57</v>
      </c>
      <c r="E1027" s="20">
        <f t="shared" si="45"/>
        <v>64.430000000000007</v>
      </c>
      <c r="F1027" s="14">
        <v>2.8</v>
      </c>
      <c r="G1027" s="15">
        <f t="shared" si="46"/>
        <v>2.8113578858588699</v>
      </c>
      <c r="H1027" s="8" t="str">
        <f t="shared" si="47"/>
        <v>Yes</v>
      </c>
      <c r="I1027" s="12" t="s">
        <v>6510</v>
      </c>
    </row>
    <row r="1028" spans="1:9" x14ac:dyDescent="0.4">
      <c r="A1028" s="12" t="s">
        <v>2476</v>
      </c>
      <c r="B1028" s="12" t="s">
        <v>2477</v>
      </c>
      <c r="C1028" s="12" t="s">
        <v>5485</v>
      </c>
      <c r="D1028" s="13">
        <v>25.33</v>
      </c>
      <c r="E1028" s="20">
        <f t="shared" si="45"/>
        <v>74.67</v>
      </c>
      <c r="F1028" s="14">
        <v>3.9</v>
      </c>
      <c r="G1028" s="15">
        <f t="shared" si="46"/>
        <v>3.9478878799842088</v>
      </c>
      <c r="H1028" s="8" t="str">
        <f t="shared" si="47"/>
        <v>Yes</v>
      </c>
      <c r="I1028" s="12" t="s">
        <v>6511</v>
      </c>
    </row>
    <row r="1029" spans="1:9" x14ac:dyDescent="0.4">
      <c r="A1029" s="12" t="s">
        <v>2478</v>
      </c>
      <c r="B1029" s="12" t="s">
        <v>2479</v>
      </c>
      <c r="C1029" s="12" t="s">
        <v>5485</v>
      </c>
      <c r="D1029" s="13">
        <v>32.78</v>
      </c>
      <c r="E1029" s="20">
        <f t="shared" si="45"/>
        <v>67.22</v>
      </c>
      <c r="F1029" s="14">
        <v>3.1</v>
      </c>
      <c r="G1029" s="15">
        <f t="shared" si="46"/>
        <v>3.0506406345332517</v>
      </c>
      <c r="H1029" s="8" t="str">
        <f t="shared" si="47"/>
        <v>Yes</v>
      </c>
      <c r="I1029" s="12" t="s">
        <v>6512</v>
      </c>
    </row>
    <row r="1030" spans="1:9" x14ac:dyDescent="0.4">
      <c r="A1030" s="12" t="s">
        <v>2480</v>
      </c>
      <c r="B1030" s="12" t="s">
        <v>2481</v>
      </c>
      <c r="C1030" s="12" t="s">
        <v>5485</v>
      </c>
      <c r="D1030" s="13">
        <v>33.369999999999997</v>
      </c>
      <c r="E1030" s="20">
        <f t="shared" ref="E1030:E1093" si="48">100-D1030</f>
        <v>66.63</v>
      </c>
      <c r="F1030" s="14">
        <v>3</v>
      </c>
      <c r="G1030" s="15">
        <f t="shared" ref="G1030:G1093" si="49">IFERROR(100/D1030,"")</f>
        <v>2.9967036260113877</v>
      </c>
      <c r="H1030" s="8" t="str">
        <f t="shared" ref="H1030:H1093" si="50">IF(E1030&gt;0,"Yes","No — 0% funding")</f>
        <v>Yes</v>
      </c>
      <c r="I1030" s="12" t="s">
        <v>6513</v>
      </c>
    </row>
    <row r="1031" spans="1:9" x14ac:dyDescent="0.4">
      <c r="A1031" s="12" t="s">
        <v>2482</v>
      </c>
      <c r="B1031" s="12" t="s">
        <v>2483</v>
      </c>
      <c r="C1031" s="12" t="s">
        <v>5485</v>
      </c>
      <c r="D1031" s="13">
        <v>32.31</v>
      </c>
      <c r="E1031" s="20">
        <f t="shared" si="48"/>
        <v>67.69</v>
      </c>
      <c r="F1031" s="14">
        <v>3.1</v>
      </c>
      <c r="G1031" s="15">
        <f t="shared" si="49"/>
        <v>3.0950170225936242</v>
      </c>
      <c r="H1031" s="8" t="str">
        <f t="shared" si="50"/>
        <v>Yes</v>
      </c>
      <c r="I1031" s="12" t="s">
        <v>6514</v>
      </c>
    </row>
    <row r="1032" spans="1:9" x14ac:dyDescent="0.4">
      <c r="A1032" s="12" t="s">
        <v>2484</v>
      </c>
      <c r="B1032" s="12" t="s">
        <v>2485</v>
      </c>
      <c r="C1032" s="12" t="s">
        <v>5485</v>
      </c>
      <c r="D1032" s="13">
        <v>45.46</v>
      </c>
      <c r="E1032" s="20">
        <f t="shared" si="48"/>
        <v>54.54</v>
      </c>
      <c r="F1032" s="14">
        <v>2.2000000000000002</v>
      </c>
      <c r="G1032" s="15">
        <f t="shared" si="49"/>
        <v>2.1997360316761987</v>
      </c>
      <c r="H1032" s="8" t="str">
        <f t="shared" si="50"/>
        <v>Yes</v>
      </c>
      <c r="I1032" s="12" t="s">
        <v>6515</v>
      </c>
    </row>
    <row r="1033" spans="1:9" x14ac:dyDescent="0.4">
      <c r="A1033" s="12" t="s">
        <v>2486</v>
      </c>
      <c r="B1033" s="12" t="s">
        <v>2487</v>
      </c>
      <c r="C1033" s="12" t="s">
        <v>5485</v>
      </c>
      <c r="D1033" s="13">
        <v>40.17</v>
      </c>
      <c r="E1033" s="20">
        <f t="shared" si="48"/>
        <v>59.83</v>
      </c>
      <c r="F1033" s="14">
        <v>2.5</v>
      </c>
      <c r="G1033" s="15">
        <f t="shared" si="49"/>
        <v>2.4894199651481204</v>
      </c>
      <c r="H1033" s="8" t="str">
        <f t="shared" si="50"/>
        <v>Yes</v>
      </c>
      <c r="I1033" s="12" t="s">
        <v>6516</v>
      </c>
    </row>
    <row r="1034" spans="1:9" x14ac:dyDescent="0.4">
      <c r="A1034" s="12" t="s">
        <v>2488</v>
      </c>
      <c r="B1034" s="12" t="s">
        <v>2489</v>
      </c>
      <c r="C1034" s="12" t="s">
        <v>5485</v>
      </c>
      <c r="D1034" s="13">
        <v>25.1</v>
      </c>
      <c r="E1034" s="20">
        <f t="shared" si="48"/>
        <v>74.900000000000006</v>
      </c>
      <c r="F1034" s="14">
        <v>4</v>
      </c>
      <c r="G1034" s="15">
        <f t="shared" si="49"/>
        <v>3.9840637450199199</v>
      </c>
      <c r="H1034" s="8" t="str">
        <f t="shared" si="50"/>
        <v>Yes</v>
      </c>
      <c r="I1034" s="12" t="s">
        <v>6517</v>
      </c>
    </row>
    <row r="1035" spans="1:9" x14ac:dyDescent="0.4">
      <c r="A1035" s="12" t="s">
        <v>2490</v>
      </c>
      <c r="B1035" s="12" t="s">
        <v>2491</v>
      </c>
      <c r="C1035" s="12" t="s">
        <v>5485</v>
      </c>
      <c r="D1035" s="13">
        <v>23.58</v>
      </c>
      <c r="E1035" s="20">
        <f t="shared" si="48"/>
        <v>76.42</v>
      </c>
      <c r="F1035" s="14">
        <v>4.2</v>
      </c>
      <c r="G1035" s="15">
        <f t="shared" si="49"/>
        <v>4.2408821034775235</v>
      </c>
      <c r="H1035" s="8" t="str">
        <f t="shared" si="50"/>
        <v>Yes</v>
      </c>
      <c r="I1035" s="12" t="s">
        <v>6518</v>
      </c>
    </row>
    <row r="1036" spans="1:9" x14ac:dyDescent="0.4">
      <c r="A1036" s="12" t="s">
        <v>2492</v>
      </c>
      <c r="B1036" s="12" t="s">
        <v>2493</v>
      </c>
      <c r="C1036" s="12" t="s">
        <v>5485</v>
      </c>
      <c r="D1036" s="13">
        <v>35.4</v>
      </c>
      <c r="E1036" s="20">
        <f t="shared" si="48"/>
        <v>64.599999999999994</v>
      </c>
      <c r="F1036" s="14">
        <v>2.8</v>
      </c>
      <c r="G1036" s="15">
        <f t="shared" si="49"/>
        <v>2.8248587570621471</v>
      </c>
      <c r="H1036" s="8" t="str">
        <f t="shared" si="50"/>
        <v>Yes</v>
      </c>
      <c r="I1036" s="12" t="s">
        <v>6519</v>
      </c>
    </row>
    <row r="1037" spans="1:9" x14ac:dyDescent="0.4">
      <c r="A1037" s="12" t="s">
        <v>2494</v>
      </c>
      <c r="B1037" s="12" t="s">
        <v>2495</v>
      </c>
      <c r="C1037" s="12" t="s">
        <v>5485</v>
      </c>
      <c r="D1037" s="13">
        <v>46.81</v>
      </c>
      <c r="E1037" s="20">
        <f t="shared" si="48"/>
        <v>53.19</v>
      </c>
      <c r="F1037" s="14">
        <v>2.1</v>
      </c>
      <c r="G1037" s="15">
        <f t="shared" si="49"/>
        <v>2.1362956633198031</v>
      </c>
      <c r="H1037" s="8" t="str">
        <f t="shared" si="50"/>
        <v>Yes</v>
      </c>
      <c r="I1037" s="12" t="s">
        <v>6520</v>
      </c>
    </row>
    <row r="1038" spans="1:9" x14ac:dyDescent="0.4">
      <c r="A1038" s="12" t="s">
        <v>2498</v>
      </c>
      <c r="B1038" s="12" t="s">
        <v>2499</v>
      </c>
      <c r="C1038" s="12" t="s">
        <v>5485</v>
      </c>
      <c r="D1038" s="13">
        <v>32.51</v>
      </c>
      <c r="E1038" s="20">
        <f t="shared" si="48"/>
        <v>67.490000000000009</v>
      </c>
      <c r="F1038" s="14">
        <v>3.1</v>
      </c>
      <c r="G1038" s="15">
        <f t="shared" si="49"/>
        <v>3.0759766225776688</v>
      </c>
      <c r="H1038" s="8" t="str">
        <f t="shared" si="50"/>
        <v>Yes</v>
      </c>
      <c r="I1038" s="12" t="s">
        <v>6521</v>
      </c>
    </row>
    <row r="1039" spans="1:9" x14ac:dyDescent="0.4">
      <c r="A1039" s="12" t="s">
        <v>2500</v>
      </c>
      <c r="B1039" s="12" t="s">
        <v>2501</v>
      </c>
      <c r="C1039" s="12" t="s">
        <v>5485</v>
      </c>
      <c r="D1039" s="13">
        <v>20</v>
      </c>
      <c r="E1039" s="20">
        <f t="shared" si="48"/>
        <v>80</v>
      </c>
      <c r="F1039" s="14">
        <v>5</v>
      </c>
      <c r="G1039" s="15">
        <f t="shared" si="49"/>
        <v>5</v>
      </c>
      <c r="H1039" s="8" t="str">
        <f t="shared" si="50"/>
        <v>Yes</v>
      </c>
      <c r="I1039" s="12" t="s">
        <v>6522</v>
      </c>
    </row>
    <row r="1040" spans="1:9" x14ac:dyDescent="0.4">
      <c r="A1040" s="12" t="s">
        <v>2502</v>
      </c>
      <c r="B1040" s="12" t="s">
        <v>2503</v>
      </c>
      <c r="C1040" s="12" t="s">
        <v>5485</v>
      </c>
      <c r="D1040" s="13">
        <v>35</v>
      </c>
      <c r="E1040" s="20">
        <f t="shared" si="48"/>
        <v>65</v>
      </c>
      <c r="F1040" s="14">
        <v>2.9</v>
      </c>
      <c r="G1040" s="15">
        <f t="shared" si="49"/>
        <v>2.8571428571428572</v>
      </c>
      <c r="H1040" s="8" t="str">
        <f t="shared" si="50"/>
        <v>Yes</v>
      </c>
      <c r="I1040" s="12" t="s">
        <v>6523</v>
      </c>
    </row>
    <row r="1041" spans="1:9" x14ac:dyDescent="0.4">
      <c r="A1041" s="12" t="s">
        <v>2504</v>
      </c>
      <c r="B1041" s="12" t="s">
        <v>2505</v>
      </c>
      <c r="C1041" s="12" t="s">
        <v>5485</v>
      </c>
      <c r="D1041" s="13">
        <v>30.18</v>
      </c>
      <c r="E1041" s="20">
        <f t="shared" si="48"/>
        <v>69.819999999999993</v>
      </c>
      <c r="F1041" s="14">
        <v>3.3</v>
      </c>
      <c r="G1041" s="15">
        <f t="shared" si="49"/>
        <v>3.313452617627568</v>
      </c>
      <c r="H1041" s="8" t="str">
        <f t="shared" si="50"/>
        <v>Yes</v>
      </c>
      <c r="I1041" s="12" t="s">
        <v>6524</v>
      </c>
    </row>
    <row r="1042" spans="1:9" x14ac:dyDescent="0.4">
      <c r="A1042" s="12" t="s">
        <v>2506</v>
      </c>
      <c r="B1042" s="12" t="s">
        <v>2507</v>
      </c>
      <c r="C1042" s="12" t="s">
        <v>5485</v>
      </c>
      <c r="D1042" s="13">
        <v>34.25</v>
      </c>
      <c r="E1042" s="20">
        <f t="shared" si="48"/>
        <v>65.75</v>
      </c>
      <c r="F1042" s="14">
        <v>2.9</v>
      </c>
      <c r="G1042" s="15">
        <f t="shared" si="49"/>
        <v>2.9197080291970803</v>
      </c>
      <c r="H1042" s="8" t="str">
        <f t="shared" si="50"/>
        <v>Yes</v>
      </c>
      <c r="I1042" s="12" t="s">
        <v>6525</v>
      </c>
    </row>
    <row r="1043" spans="1:9" x14ac:dyDescent="0.4">
      <c r="A1043" s="12" t="s">
        <v>2508</v>
      </c>
      <c r="B1043" s="12" t="s">
        <v>2509</v>
      </c>
      <c r="C1043" s="12" t="s">
        <v>5485</v>
      </c>
      <c r="D1043" s="13">
        <v>32.72</v>
      </c>
      <c r="E1043" s="20">
        <f t="shared" si="48"/>
        <v>67.28</v>
      </c>
      <c r="F1043" s="14">
        <v>3.1</v>
      </c>
      <c r="G1043" s="15">
        <f t="shared" si="49"/>
        <v>3.0562347188264058</v>
      </c>
      <c r="H1043" s="8" t="str">
        <f t="shared" si="50"/>
        <v>Yes</v>
      </c>
      <c r="I1043" s="12" t="s">
        <v>6526</v>
      </c>
    </row>
    <row r="1044" spans="1:9" x14ac:dyDescent="0.4">
      <c r="A1044" s="12" t="s">
        <v>2512</v>
      </c>
      <c r="B1044" s="12" t="s">
        <v>2513</v>
      </c>
      <c r="C1044" s="12" t="s">
        <v>5485</v>
      </c>
      <c r="D1044" s="13">
        <v>34.82</v>
      </c>
      <c r="E1044" s="20">
        <f t="shared" si="48"/>
        <v>65.180000000000007</v>
      </c>
      <c r="F1044" s="14">
        <v>2.9</v>
      </c>
      <c r="G1044" s="15">
        <f t="shared" si="49"/>
        <v>2.8719126938541066</v>
      </c>
      <c r="H1044" s="8" t="str">
        <f t="shared" si="50"/>
        <v>Yes</v>
      </c>
      <c r="I1044" s="12" t="s">
        <v>6527</v>
      </c>
    </row>
    <row r="1045" spans="1:9" x14ac:dyDescent="0.4">
      <c r="A1045" s="12" t="s">
        <v>2514</v>
      </c>
      <c r="B1045" s="12" t="s">
        <v>2515</v>
      </c>
      <c r="C1045" s="12" t="s">
        <v>5485</v>
      </c>
      <c r="D1045" s="13">
        <v>34.770000000000003</v>
      </c>
      <c r="E1045" s="20">
        <f t="shared" si="48"/>
        <v>65.22999999999999</v>
      </c>
      <c r="F1045" s="14">
        <v>2.9</v>
      </c>
      <c r="G1045" s="15">
        <f t="shared" si="49"/>
        <v>2.8760425654299682</v>
      </c>
      <c r="H1045" s="8" t="str">
        <f t="shared" si="50"/>
        <v>Yes</v>
      </c>
      <c r="I1045" s="12" t="s">
        <v>6528</v>
      </c>
    </row>
    <row r="1046" spans="1:9" x14ac:dyDescent="0.4">
      <c r="A1046" s="12" t="s">
        <v>2516</v>
      </c>
      <c r="B1046" s="12" t="s">
        <v>2517</v>
      </c>
      <c r="C1046" s="12" t="s">
        <v>5485</v>
      </c>
      <c r="D1046" s="13">
        <v>39.01</v>
      </c>
      <c r="E1046" s="20">
        <f t="shared" si="48"/>
        <v>60.99</v>
      </c>
      <c r="F1046" s="14">
        <v>2.6</v>
      </c>
      <c r="G1046" s="15">
        <f t="shared" si="49"/>
        <v>2.5634452704434763</v>
      </c>
      <c r="H1046" s="8" t="str">
        <f t="shared" si="50"/>
        <v>Yes</v>
      </c>
      <c r="I1046" s="12" t="s">
        <v>6529</v>
      </c>
    </row>
    <row r="1047" spans="1:9" x14ac:dyDescent="0.4">
      <c r="A1047" s="16" t="s">
        <v>2518</v>
      </c>
      <c r="B1047" s="16" t="s">
        <v>2519</v>
      </c>
      <c r="C1047" s="16" t="s">
        <v>5485</v>
      </c>
      <c r="D1047" s="17">
        <v>100</v>
      </c>
      <c r="E1047" s="21">
        <f t="shared" si="48"/>
        <v>0</v>
      </c>
      <c r="F1047" s="18">
        <v>1</v>
      </c>
      <c r="G1047" s="19">
        <f t="shared" si="49"/>
        <v>1</v>
      </c>
      <c r="H1047" s="9" t="str">
        <f t="shared" si="50"/>
        <v>No — 0% funding</v>
      </c>
      <c r="I1047" s="16" t="s">
        <v>6530</v>
      </c>
    </row>
    <row r="1048" spans="1:9" x14ac:dyDescent="0.4">
      <c r="A1048" s="16" t="s">
        <v>2520</v>
      </c>
      <c r="B1048" s="16" t="s">
        <v>2521</v>
      </c>
      <c r="C1048" s="16" t="s">
        <v>5485</v>
      </c>
      <c r="D1048" s="17">
        <v>100</v>
      </c>
      <c r="E1048" s="21">
        <f t="shared" si="48"/>
        <v>0</v>
      </c>
      <c r="F1048" s="18">
        <v>1</v>
      </c>
      <c r="G1048" s="19">
        <f t="shared" si="49"/>
        <v>1</v>
      </c>
      <c r="H1048" s="9" t="str">
        <f t="shared" si="50"/>
        <v>No — 0% funding</v>
      </c>
      <c r="I1048" s="16" t="s">
        <v>6531</v>
      </c>
    </row>
    <row r="1049" spans="1:9" x14ac:dyDescent="0.4">
      <c r="A1049" s="12" t="s">
        <v>2522</v>
      </c>
      <c r="B1049" s="12" t="s">
        <v>2523</v>
      </c>
      <c r="C1049" s="12" t="s">
        <v>5485</v>
      </c>
      <c r="D1049" s="13">
        <v>25.45</v>
      </c>
      <c r="E1049" s="20">
        <f t="shared" si="48"/>
        <v>74.55</v>
      </c>
      <c r="F1049" s="14">
        <v>3.9</v>
      </c>
      <c r="G1049" s="15">
        <f t="shared" si="49"/>
        <v>3.9292730844793713</v>
      </c>
      <c r="H1049" s="8" t="str">
        <f t="shared" si="50"/>
        <v>Yes</v>
      </c>
      <c r="I1049" s="12" t="s">
        <v>6532</v>
      </c>
    </row>
    <row r="1050" spans="1:9" x14ac:dyDescent="0.4">
      <c r="A1050" s="12" t="s">
        <v>2524</v>
      </c>
      <c r="B1050" s="12" t="s">
        <v>2525</v>
      </c>
      <c r="C1050" s="12" t="s">
        <v>5485</v>
      </c>
      <c r="D1050" s="13">
        <v>25.71</v>
      </c>
      <c r="E1050" s="20">
        <f t="shared" si="48"/>
        <v>74.289999999999992</v>
      </c>
      <c r="F1050" s="14">
        <v>3.9</v>
      </c>
      <c r="G1050" s="15">
        <f t="shared" si="49"/>
        <v>3.8895371450797356</v>
      </c>
      <c r="H1050" s="8" t="str">
        <f t="shared" si="50"/>
        <v>Yes</v>
      </c>
      <c r="I1050" s="12" t="s">
        <v>6533</v>
      </c>
    </row>
    <row r="1051" spans="1:9" x14ac:dyDescent="0.4">
      <c r="A1051" s="12" t="s">
        <v>2526</v>
      </c>
      <c r="B1051" s="12" t="s">
        <v>2527</v>
      </c>
      <c r="C1051" s="12" t="s">
        <v>5485</v>
      </c>
      <c r="D1051" s="13">
        <v>32.880000000000003</v>
      </c>
      <c r="E1051" s="20">
        <f t="shared" si="48"/>
        <v>67.12</v>
      </c>
      <c r="F1051" s="14">
        <v>3</v>
      </c>
      <c r="G1051" s="15">
        <f t="shared" si="49"/>
        <v>3.0413625304136249</v>
      </c>
      <c r="H1051" s="8" t="str">
        <f t="shared" si="50"/>
        <v>Yes</v>
      </c>
      <c r="I1051" s="12" t="s">
        <v>6534</v>
      </c>
    </row>
    <row r="1052" spans="1:9" x14ac:dyDescent="0.4">
      <c r="A1052" s="12" t="s">
        <v>2528</v>
      </c>
      <c r="B1052" s="12" t="s">
        <v>2529</v>
      </c>
      <c r="C1052" s="12" t="s">
        <v>5485</v>
      </c>
      <c r="D1052" s="13">
        <v>33.119999999999997</v>
      </c>
      <c r="E1052" s="20">
        <f t="shared" si="48"/>
        <v>66.88</v>
      </c>
      <c r="F1052" s="14">
        <v>3</v>
      </c>
      <c r="G1052" s="15">
        <f t="shared" si="49"/>
        <v>3.0193236714975846</v>
      </c>
      <c r="H1052" s="8" t="str">
        <f t="shared" si="50"/>
        <v>Yes</v>
      </c>
      <c r="I1052" s="12" t="s">
        <v>6535</v>
      </c>
    </row>
    <row r="1053" spans="1:9" x14ac:dyDescent="0.4">
      <c r="A1053" s="12" t="s">
        <v>2530</v>
      </c>
      <c r="B1053" s="12" t="s">
        <v>2531</v>
      </c>
      <c r="C1053" s="12" t="s">
        <v>5485</v>
      </c>
      <c r="D1053" s="13">
        <v>32.6</v>
      </c>
      <c r="E1053" s="20">
        <f t="shared" si="48"/>
        <v>67.400000000000006</v>
      </c>
      <c r="F1053" s="14">
        <v>3.1</v>
      </c>
      <c r="G1053" s="15">
        <f t="shared" si="49"/>
        <v>3.0674846625766872</v>
      </c>
      <c r="H1053" s="8" t="str">
        <f t="shared" si="50"/>
        <v>Yes</v>
      </c>
      <c r="I1053" s="12" t="s">
        <v>6536</v>
      </c>
    </row>
    <row r="1054" spans="1:9" x14ac:dyDescent="0.4">
      <c r="A1054" s="12" t="s">
        <v>2534</v>
      </c>
      <c r="B1054" s="12" t="s">
        <v>2535</v>
      </c>
      <c r="C1054" s="12" t="s">
        <v>5485</v>
      </c>
      <c r="D1054" s="13">
        <v>53.82</v>
      </c>
      <c r="E1054" s="20">
        <f t="shared" si="48"/>
        <v>46.18</v>
      </c>
      <c r="F1054" s="14">
        <v>1.9</v>
      </c>
      <c r="G1054" s="15">
        <f t="shared" si="49"/>
        <v>1.8580453363062059</v>
      </c>
      <c r="H1054" s="8" t="str">
        <f t="shared" si="50"/>
        <v>Yes</v>
      </c>
      <c r="I1054" s="12" t="s">
        <v>6537</v>
      </c>
    </row>
    <row r="1055" spans="1:9" x14ac:dyDescent="0.4">
      <c r="A1055" s="12" t="s">
        <v>2538</v>
      </c>
      <c r="B1055" s="12" t="s">
        <v>2539</v>
      </c>
      <c r="C1055" s="12" t="s">
        <v>5485</v>
      </c>
      <c r="D1055" s="13">
        <v>34.65</v>
      </c>
      <c r="E1055" s="20">
        <f t="shared" si="48"/>
        <v>65.349999999999994</v>
      </c>
      <c r="F1055" s="14">
        <v>2.9</v>
      </c>
      <c r="G1055" s="15">
        <f t="shared" si="49"/>
        <v>2.8860028860028861</v>
      </c>
      <c r="H1055" s="8" t="str">
        <f t="shared" si="50"/>
        <v>Yes</v>
      </c>
      <c r="I1055" s="12" t="s">
        <v>6538</v>
      </c>
    </row>
    <row r="1056" spans="1:9" x14ac:dyDescent="0.4">
      <c r="A1056" s="12" t="s">
        <v>2540</v>
      </c>
      <c r="B1056" s="12" t="s">
        <v>2541</v>
      </c>
      <c r="C1056" s="12" t="s">
        <v>5485</v>
      </c>
      <c r="D1056" s="13">
        <v>32.86</v>
      </c>
      <c r="E1056" s="20">
        <f t="shared" si="48"/>
        <v>67.14</v>
      </c>
      <c r="F1056" s="14">
        <v>3</v>
      </c>
      <c r="G1056" s="15">
        <f t="shared" si="49"/>
        <v>3.0432136335970785</v>
      </c>
      <c r="H1056" s="8" t="str">
        <f t="shared" si="50"/>
        <v>Yes</v>
      </c>
      <c r="I1056" s="12" t="s">
        <v>6539</v>
      </c>
    </row>
    <row r="1057" spans="1:9" x14ac:dyDescent="0.4">
      <c r="A1057" s="12" t="s">
        <v>2542</v>
      </c>
      <c r="B1057" s="12" t="s">
        <v>2543</v>
      </c>
      <c r="C1057" s="12" t="s">
        <v>5485</v>
      </c>
      <c r="D1057" s="13">
        <v>35.67</v>
      </c>
      <c r="E1057" s="20">
        <f t="shared" si="48"/>
        <v>64.33</v>
      </c>
      <c r="F1057" s="14">
        <v>2.8</v>
      </c>
      <c r="G1057" s="15">
        <f t="shared" si="49"/>
        <v>2.8034763106251752</v>
      </c>
      <c r="H1057" s="8" t="str">
        <f t="shared" si="50"/>
        <v>Yes</v>
      </c>
      <c r="I1057" s="12" t="s">
        <v>6540</v>
      </c>
    </row>
    <row r="1058" spans="1:9" x14ac:dyDescent="0.4">
      <c r="A1058" s="12" t="s">
        <v>2544</v>
      </c>
      <c r="B1058" s="12" t="s">
        <v>2545</v>
      </c>
      <c r="C1058" s="12" t="s">
        <v>3547</v>
      </c>
      <c r="D1058" s="13">
        <v>27.88</v>
      </c>
      <c r="E1058" s="20">
        <f t="shared" si="48"/>
        <v>72.12</v>
      </c>
      <c r="F1058" s="14">
        <v>3.6</v>
      </c>
      <c r="G1058" s="15">
        <f t="shared" si="49"/>
        <v>3.5868005738880919</v>
      </c>
      <c r="H1058" s="8" t="str">
        <f t="shared" si="50"/>
        <v>Yes</v>
      </c>
      <c r="I1058" s="12" t="s">
        <v>6541</v>
      </c>
    </row>
    <row r="1059" spans="1:9" x14ac:dyDescent="0.4">
      <c r="A1059" s="12" t="s">
        <v>2546</v>
      </c>
      <c r="B1059" s="12" t="s">
        <v>2547</v>
      </c>
      <c r="C1059" s="12" t="s">
        <v>3547</v>
      </c>
      <c r="D1059" s="13">
        <v>27.97</v>
      </c>
      <c r="E1059" s="20">
        <f t="shared" si="48"/>
        <v>72.03</v>
      </c>
      <c r="F1059" s="14">
        <v>3.6</v>
      </c>
      <c r="G1059" s="15">
        <f t="shared" si="49"/>
        <v>3.5752592062924564</v>
      </c>
      <c r="H1059" s="8" t="str">
        <f t="shared" si="50"/>
        <v>Yes</v>
      </c>
      <c r="I1059" s="12" t="s">
        <v>6542</v>
      </c>
    </row>
    <row r="1060" spans="1:9" x14ac:dyDescent="0.4">
      <c r="A1060" s="12" t="s">
        <v>2548</v>
      </c>
      <c r="B1060" s="12" t="s">
        <v>2549</v>
      </c>
      <c r="C1060" s="12" t="s">
        <v>3547</v>
      </c>
      <c r="D1060" s="13">
        <v>27.5</v>
      </c>
      <c r="E1060" s="20">
        <f t="shared" si="48"/>
        <v>72.5</v>
      </c>
      <c r="F1060" s="14">
        <v>3.6</v>
      </c>
      <c r="G1060" s="15">
        <f t="shared" si="49"/>
        <v>3.6363636363636362</v>
      </c>
      <c r="H1060" s="8" t="str">
        <f t="shared" si="50"/>
        <v>Yes</v>
      </c>
      <c r="I1060" s="12" t="s">
        <v>6543</v>
      </c>
    </row>
    <row r="1061" spans="1:9" x14ac:dyDescent="0.4">
      <c r="A1061" s="12" t="s">
        <v>2550</v>
      </c>
      <c r="B1061" s="12" t="s">
        <v>2551</v>
      </c>
      <c r="C1061" s="12" t="s">
        <v>3547</v>
      </c>
      <c r="D1061" s="13">
        <v>27.7</v>
      </c>
      <c r="E1061" s="20">
        <f t="shared" si="48"/>
        <v>72.3</v>
      </c>
      <c r="F1061" s="14">
        <v>3.6</v>
      </c>
      <c r="G1061" s="15">
        <f t="shared" si="49"/>
        <v>3.6101083032490977</v>
      </c>
      <c r="H1061" s="8" t="str">
        <f t="shared" si="50"/>
        <v>Yes</v>
      </c>
      <c r="I1061" s="12" t="s">
        <v>6544</v>
      </c>
    </row>
    <row r="1062" spans="1:9" x14ac:dyDescent="0.4">
      <c r="A1062" s="12" t="s">
        <v>2552</v>
      </c>
      <c r="B1062" s="12" t="s">
        <v>2553</v>
      </c>
      <c r="C1062" s="12" t="s">
        <v>5485</v>
      </c>
      <c r="D1062" s="13">
        <v>32.06</v>
      </c>
      <c r="E1062" s="20">
        <f t="shared" si="48"/>
        <v>67.94</v>
      </c>
      <c r="F1062" s="14">
        <v>3.1</v>
      </c>
      <c r="G1062" s="15">
        <f t="shared" si="49"/>
        <v>3.1191515907673111</v>
      </c>
      <c r="H1062" s="8" t="str">
        <f t="shared" si="50"/>
        <v>Yes</v>
      </c>
      <c r="I1062" s="12" t="s">
        <v>6545</v>
      </c>
    </row>
    <row r="1063" spans="1:9" x14ac:dyDescent="0.4">
      <c r="A1063" s="12" t="s">
        <v>2554</v>
      </c>
      <c r="B1063" s="12" t="s">
        <v>2555</v>
      </c>
      <c r="C1063" s="12" t="s">
        <v>5485</v>
      </c>
      <c r="D1063" s="13">
        <v>33.29</v>
      </c>
      <c r="E1063" s="20">
        <f t="shared" si="48"/>
        <v>66.710000000000008</v>
      </c>
      <c r="F1063" s="14">
        <v>3</v>
      </c>
      <c r="G1063" s="15">
        <f t="shared" si="49"/>
        <v>3.0039050765995796</v>
      </c>
      <c r="H1063" s="8" t="str">
        <f t="shared" si="50"/>
        <v>Yes</v>
      </c>
      <c r="I1063" s="12" t="s">
        <v>6546</v>
      </c>
    </row>
    <row r="1064" spans="1:9" x14ac:dyDescent="0.4">
      <c r="A1064" s="12" t="s">
        <v>2556</v>
      </c>
      <c r="B1064" s="12" t="s">
        <v>2557</v>
      </c>
      <c r="C1064" s="12" t="s">
        <v>5485</v>
      </c>
      <c r="D1064" s="13">
        <v>35.67</v>
      </c>
      <c r="E1064" s="20">
        <f t="shared" si="48"/>
        <v>64.33</v>
      </c>
      <c r="F1064" s="14">
        <v>2.8</v>
      </c>
      <c r="G1064" s="15">
        <f t="shared" si="49"/>
        <v>2.8034763106251752</v>
      </c>
      <c r="H1064" s="8" t="str">
        <f t="shared" si="50"/>
        <v>Yes</v>
      </c>
      <c r="I1064" s="12" t="s">
        <v>6547</v>
      </c>
    </row>
    <row r="1065" spans="1:9" x14ac:dyDescent="0.4">
      <c r="A1065" s="12" t="s">
        <v>2558</v>
      </c>
      <c r="B1065" s="12" t="s">
        <v>2559</v>
      </c>
      <c r="C1065" s="12" t="s">
        <v>5485</v>
      </c>
      <c r="D1065" s="13">
        <v>37.31</v>
      </c>
      <c r="E1065" s="20">
        <f t="shared" si="48"/>
        <v>62.69</v>
      </c>
      <c r="F1065" s="14">
        <v>2.7</v>
      </c>
      <c r="G1065" s="15">
        <f t="shared" si="49"/>
        <v>2.6802465826856068</v>
      </c>
      <c r="H1065" s="8" t="str">
        <f t="shared" si="50"/>
        <v>Yes</v>
      </c>
      <c r="I1065" s="12" t="s">
        <v>6548</v>
      </c>
    </row>
    <row r="1066" spans="1:9" x14ac:dyDescent="0.4">
      <c r="A1066" s="12" t="s">
        <v>2560</v>
      </c>
      <c r="B1066" s="12" t="s">
        <v>2561</v>
      </c>
      <c r="C1066" s="12" t="s">
        <v>5485</v>
      </c>
      <c r="D1066" s="13">
        <v>30.2</v>
      </c>
      <c r="E1066" s="20">
        <f t="shared" si="48"/>
        <v>69.8</v>
      </c>
      <c r="F1066" s="14">
        <v>3.3</v>
      </c>
      <c r="G1066" s="15">
        <f t="shared" si="49"/>
        <v>3.3112582781456954</v>
      </c>
      <c r="H1066" s="8" t="str">
        <f t="shared" si="50"/>
        <v>Yes</v>
      </c>
      <c r="I1066" s="12" t="s">
        <v>6549</v>
      </c>
    </row>
    <row r="1067" spans="1:9" x14ac:dyDescent="0.4">
      <c r="A1067" s="12" t="s">
        <v>2564</v>
      </c>
      <c r="B1067" s="12" t="s">
        <v>2565</v>
      </c>
      <c r="C1067" s="12" t="s">
        <v>3547</v>
      </c>
      <c r="D1067" s="13">
        <v>26.5</v>
      </c>
      <c r="E1067" s="20">
        <f t="shared" si="48"/>
        <v>73.5</v>
      </c>
      <c r="F1067" s="14">
        <v>3.8</v>
      </c>
      <c r="G1067" s="15">
        <f t="shared" si="49"/>
        <v>3.7735849056603774</v>
      </c>
      <c r="H1067" s="8" t="str">
        <f t="shared" si="50"/>
        <v>Yes</v>
      </c>
      <c r="I1067" s="12" t="s">
        <v>6550</v>
      </c>
    </row>
    <row r="1068" spans="1:9" x14ac:dyDescent="0.4">
      <c r="A1068" s="12" t="s">
        <v>2566</v>
      </c>
      <c r="B1068" s="12" t="s">
        <v>2567</v>
      </c>
      <c r="C1068" s="12" t="s">
        <v>3547</v>
      </c>
      <c r="D1068" s="13">
        <v>26.5</v>
      </c>
      <c r="E1068" s="20">
        <f t="shared" si="48"/>
        <v>73.5</v>
      </c>
      <c r="F1068" s="14">
        <v>3.8</v>
      </c>
      <c r="G1068" s="15">
        <f t="shared" si="49"/>
        <v>3.7735849056603774</v>
      </c>
      <c r="H1068" s="8" t="str">
        <f t="shared" si="50"/>
        <v>Yes</v>
      </c>
      <c r="I1068" s="12" t="s">
        <v>6551</v>
      </c>
    </row>
    <row r="1069" spans="1:9" x14ac:dyDescent="0.4">
      <c r="A1069" s="12" t="s">
        <v>2568</v>
      </c>
      <c r="B1069" s="12" t="s">
        <v>2569</v>
      </c>
      <c r="C1069" s="12" t="s">
        <v>5485</v>
      </c>
      <c r="D1069" s="13">
        <v>34.15</v>
      </c>
      <c r="E1069" s="20">
        <f t="shared" si="48"/>
        <v>65.849999999999994</v>
      </c>
      <c r="F1069" s="14">
        <v>2.9</v>
      </c>
      <c r="G1069" s="15">
        <f t="shared" si="49"/>
        <v>2.9282576866764276</v>
      </c>
      <c r="H1069" s="8" t="str">
        <f t="shared" si="50"/>
        <v>Yes</v>
      </c>
      <c r="I1069" s="12" t="s">
        <v>6552</v>
      </c>
    </row>
    <row r="1070" spans="1:9" x14ac:dyDescent="0.4">
      <c r="A1070" s="12" t="s">
        <v>2572</v>
      </c>
      <c r="B1070" s="12" t="s">
        <v>2573</v>
      </c>
      <c r="C1070" s="12" t="s">
        <v>3547</v>
      </c>
      <c r="D1070" s="13">
        <v>28.45</v>
      </c>
      <c r="E1070" s="20">
        <f t="shared" si="48"/>
        <v>71.55</v>
      </c>
      <c r="F1070" s="14">
        <v>3.5</v>
      </c>
      <c r="G1070" s="15">
        <f t="shared" si="49"/>
        <v>3.5149384885764499</v>
      </c>
      <c r="H1070" s="8" t="str">
        <f t="shared" si="50"/>
        <v>Yes</v>
      </c>
      <c r="I1070" s="12" t="s">
        <v>6553</v>
      </c>
    </row>
    <row r="1071" spans="1:9" x14ac:dyDescent="0.4">
      <c r="A1071" s="12" t="s">
        <v>2576</v>
      </c>
      <c r="B1071" s="12" t="s">
        <v>2577</v>
      </c>
      <c r="C1071" s="12" t="s">
        <v>5485</v>
      </c>
      <c r="D1071" s="13">
        <v>41.52</v>
      </c>
      <c r="E1071" s="20">
        <f t="shared" si="48"/>
        <v>58.48</v>
      </c>
      <c r="F1071" s="14">
        <v>2.4</v>
      </c>
      <c r="G1071" s="15">
        <f t="shared" si="49"/>
        <v>2.4084778420038533</v>
      </c>
      <c r="H1071" s="8" t="str">
        <f t="shared" si="50"/>
        <v>Yes</v>
      </c>
      <c r="I1071" s="12" t="s">
        <v>6554</v>
      </c>
    </row>
    <row r="1072" spans="1:9" x14ac:dyDescent="0.4">
      <c r="A1072" s="12" t="s">
        <v>2578</v>
      </c>
      <c r="B1072" s="12" t="s">
        <v>2579</v>
      </c>
      <c r="C1072" s="12" t="s">
        <v>3547</v>
      </c>
      <c r="D1072" s="13">
        <v>20</v>
      </c>
      <c r="E1072" s="20">
        <f t="shared" si="48"/>
        <v>80</v>
      </c>
      <c r="F1072" s="14">
        <v>5</v>
      </c>
      <c r="G1072" s="15">
        <f t="shared" si="49"/>
        <v>5</v>
      </c>
      <c r="H1072" s="8" t="str">
        <f t="shared" si="50"/>
        <v>Yes</v>
      </c>
      <c r="I1072" s="12" t="s">
        <v>6555</v>
      </c>
    </row>
    <row r="1073" spans="1:9" x14ac:dyDescent="0.4">
      <c r="A1073" s="12" t="s">
        <v>2582</v>
      </c>
      <c r="B1073" s="12" t="s">
        <v>2583</v>
      </c>
      <c r="C1073" s="12" t="s">
        <v>5485</v>
      </c>
      <c r="D1073" s="13">
        <v>32.53</v>
      </c>
      <c r="E1073" s="20">
        <f t="shared" si="48"/>
        <v>67.47</v>
      </c>
      <c r="F1073" s="14">
        <v>3.1</v>
      </c>
      <c r="G1073" s="15">
        <f t="shared" si="49"/>
        <v>3.0740854595757763</v>
      </c>
      <c r="H1073" s="8" t="str">
        <f t="shared" si="50"/>
        <v>Yes</v>
      </c>
      <c r="I1073" s="12" t="s">
        <v>6556</v>
      </c>
    </row>
    <row r="1074" spans="1:9" x14ac:dyDescent="0.4">
      <c r="A1074" s="12" t="s">
        <v>2584</v>
      </c>
      <c r="B1074" s="12" t="s">
        <v>2585</v>
      </c>
      <c r="C1074" s="12" t="s">
        <v>5485</v>
      </c>
      <c r="D1074" s="13">
        <v>39.26</v>
      </c>
      <c r="E1074" s="20">
        <f t="shared" si="48"/>
        <v>60.74</v>
      </c>
      <c r="F1074" s="14">
        <v>2.5</v>
      </c>
      <c r="G1074" s="15">
        <f t="shared" si="49"/>
        <v>2.5471217524197658</v>
      </c>
      <c r="H1074" s="8" t="str">
        <f t="shared" si="50"/>
        <v>Yes</v>
      </c>
      <c r="I1074" s="12" t="s">
        <v>6557</v>
      </c>
    </row>
    <row r="1075" spans="1:9" x14ac:dyDescent="0.4">
      <c r="A1075" s="12" t="s">
        <v>2590</v>
      </c>
      <c r="B1075" s="12" t="s">
        <v>2591</v>
      </c>
      <c r="C1075" s="12" t="s">
        <v>5485</v>
      </c>
      <c r="D1075" s="13">
        <v>23.88</v>
      </c>
      <c r="E1075" s="20">
        <f t="shared" si="48"/>
        <v>76.12</v>
      </c>
      <c r="F1075" s="14">
        <v>4.2</v>
      </c>
      <c r="G1075" s="15">
        <f t="shared" si="49"/>
        <v>4.1876046901172534</v>
      </c>
      <c r="H1075" s="8" t="str">
        <f t="shared" si="50"/>
        <v>Yes</v>
      </c>
      <c r="I1075" s="12" t="s">
        <v>6558</v>
      </c>
    </row>
    <row r="1076" spans="1:9" x14ac:dyDescent="0.4">
      <c r="A1076" s="12" t="s">
        <v>2592</v>
      </c>
      <c r="B1076" s="12" t="s">
        <v>2593</v>
      </c>
      <c r="C1076" s="12" t="s">
        <v>5485</v>
      </c>
      <c r="D1076" s="13">
        <v>36.57</v>
      </c>
      <c r="E1076" s="20">
        <f t="shared" si="48"/>
        <v>63.43</v>
      </c>
      <c r="F1076" s="14">
        <v>2.7</v>
      </c>
      <c r="G1076" s="15">
        <f t="shared" si="49"/>
        <v>2.7344818156959256</v>
      </c>
      <c r="H1076" s="8" t="str">
        <f t="shared" si="50"/>
        <v>Yes</v>
      </c>
      <c r="I1076" s="12" t="s">
        <v>6559</v>
      </c>
    </row>
    <row r="1077" spans="1:9" x14ac:dyDescent="0.4">
      <c r="A1077" s="12" t="s">
        <v>2594</v>
      </c>
      <c r="B1077" s="12" t="s">
        <v>2595</v>
      </c>
      <c r="C1077" s="12" t="s">
        <v>5485</v>
      </c>
      <c r="D1077" s="13">
        <v>38.229999999999997</v>
      </c>
      <c r="E1077" s="20">
        <f t="shared" si="48"/>
        <v>61.77</v>
      </c>
      <c r="F1077" s="14">
        <v>2.6</v>
      </c>
      <c r="G1077" s="15">
        <f t="shared" si="49"/>
        <v>2.6157467957101757</v>
      </c>
      <c r="H1077" s="8" t="str">
        <f t="shared" si="50"/>
        <v>Yes</v>
      </c>
      <c r="I1077" s="12" t="s">
        <v>6560</v>
      </c>
    </row>
    <row r="1078" spans="1:9" x14ac:dyDescent="0.4">
      <c r="A1078" s="12" t="s">
        <v>2596</v>
      </c>
      <c r="B1078" s="12" t="s">
        <v>2597</v>
      </c>
      <c r="C1078" s="12" t="s">
        <v>5485</v>
      </c>
      <c r="D1078" s="13">
        <v>28.04</v>
      </c>
      <c r="E1078" s="20">
        <f t="shared" si="48"/>
        <v>71.960000000000008</v>
      </c>
      <c r="F1078" s="14">
        <v>3.6</v>
      </c>
      <c r="G1078" s="15">
        <f t="shared" si="49"/>
        <v>3.566333808844508</v>
      </c>
      <c r="H1078" s="8" t="str">
        <f t="shared" si="50"/>
        <v>Yes</v>
      </c>
      <c r="I1078" s="12" t="s">
        <v>6561</v>
      </c>
    </row>
    <row r="1079" spans="1:9" x14ac:dyDescent="0.4">
      <c r="A1079" s="12" t="s">
        <v>2598</v>
      </c>
      <c r="B1079" s="12" t="s">
        <v>2599</v>
      </c>
      <c r="C1079" s="12" t="s">
        <v>5485</v>
      </c>
      <c r="D1079" s="13">
        <v>36.61</v>
      </c>
      <c r="E1079" s="20">
        <f t="shared" si="48"/>
        <v>63.39</v>
      </c>
      <c r="F1079" s="14">
        <v>2.7</v>
      </c>
      <c r="G1079" s="15">
        <f t="shared" si="49"/>
        <v>2.7314941272876263</v>
      </c>
      <c r="H1079" s="8" t="str">
        <f t="shared" si="50"/>
        <v>Yes</v>
      </c>
      <c r="I1079" s="12" t="s">
        <v>6562</v>
      </c>
    </row>
    <row r="1080" spans="1:9" x14ac:dyDescent="0.4">
      <c r="A1080" s="12" t="s">
        <v>2600</v>
      </c>
      <c r="B1080" s="12" t="s">
        <v>2601</v>
      </c>
      <c r="C1080" s="12" t="s">
        <v>5485</v>
      </c>
      <c r="D1080" s="13">
        <v>35.299999999999997</v>
      </c>
      <c r="E1080" s="20">
        <f t="shared" si="48"/>
        <v>64.7</v>
      </c>
      <c r="F1080" s="14">
        <v>2.8</v>
      </c>
      <c r="G1080" s="15">
        <f t="shared" si="49"/>
        <v>2.8328611898017</v>
      </c>
      <c r="H1080" s="8" t="str">
        <f t="shared" si="50"/>
        <v>Yes</v>
      </c>
      <c r="I1080" s="12" t="s">
        <v>6563</v>
      </c>
    </row>
    <row r="1081" spans="1:9" x14ac:dyDescent="0.4">
      <c r="A1081" s="12" t="s">
        <v>2604</v>
      </c>
      <c r="B1081" s="12" t="s">
        <v>2605</v>
      </c>
      <c r="C1081" s="12" t="s">
        <v>5485</v>
      </c>
      <c r="D1081" s="13">
        <v>28.35</v>
      </c>
      <c r="E1081" s="20">
        <f t="shared" si="48"/>
        <v>71.650000000000006</v>
      </c>
      <c r="F1081" s="14">
        <v>3.5</v>
      </c>
      <c r="G1081" s="15">
        <f t="shared" si="49"/>
        <v>3.5273368606701938</v>
      </c>
      <c r="H1081" s="8" t="str">
        <f t="shared" si="50"/>
        <v>Yes</v>
      </c>
      <c r="I1081" s="12" t="s">
        <v>6564</v>
      </c>
    </row>
    <row r="1082" spans="1:9" x14ac:dyDescent="0.4">
      <c r="A1082" s="12" t="s">
        <v>2606</v>
      </c>
      <c r="B1082" s="12" t="s">
        <v>2607</v>
      </c>
      <c r="C1082" s="12" t="s">
        <v>5485</v>
      </c>
      <c r="D1082" s="13">
        <v>34.020000000000003</v>
      </c>
      <c r="E1082" s="20">
        <f t="shared" si="48"/>
        <v>65.97999999999999</v>
      </c>
      <c r="F1082" s="14">
        <v>2.9</v>
      </c>
      <c r="G1082" s="15">
        <f t="shared" si="49"/>
        <v>2.939447383891828</v>
      </c>
      <c r="H1082" s="8" t="str">
        <f t="shared" si="50"/>
        <v>Yes</v>
      </c>
      <c r="I1082" s="12" t="s">
        <v>6565</v>
      </c>
    </row>
    <row r="1083" spans="1:9" x14ac:dyDescent="0.4">
      <c r="A1083" s="16" t="s">
        <v>2610</v>
      </c>
      <c r="B1083" s="16" t="s">
        <v>2611</v>
      </c>
      <c r="C1083" s="16" t="s">
        <v>5485</v>
      </c>
      <c r="D1083" s="17">
        <v>100</v>
      </c>
      <c r="E1083" s="21">
        <f t="shared" si="48"/>
        <v>0</v>
      </c>
      <c r="F1083" s="18">
        <v>1</v>
      </c>
      <c r="G1083" s="19">
        <f t="shared" si="49"/>
        <v>1</v>
      </c>
      <c r="H1083" s="9" t="str">
        <f t="shared" si="50"/>
        <v>No — 0% funding</v>
      </c>
      <c r="I1083" s="16" t="s">
        <v>6566</v>
      </c>
    </row>
    <row r="1084" spans="1:9" x14ac:dyDescent="0.4">
      <c r="A1084" s="12" t="s">
        <v>2612</v>
      </c>
      <c r="B1084" s="12" t="s">
        <v>2613</v>
      </c>
      <c r="C1084" s="12" t="s">
        <v>5485</v>
      </c>
      <c r="D1084" s="13">
        <v>35.11</v>
      </c>
      <c r="E1084" s="20">
        <f t="shared" si="48"/>
        <v>64.89</v>
      </c>
      <c r="F1084" s="14">
        <v>2.8</v>
      </c>
      <c r="G1084" s="15">
        <f t="shared" si="49"/>
        <v>2.8481913984619767</v>
      </c>
      <c r="H1084" s="8" t="str">
        <f t="shared" si="50"/>
        <v>Yes</v>
      </c>
      <c r="I1084" s="12" t="s">
        <v>6567</v>
      </c>
    </row>
    <row r="1085" spans="1:9" x14ac:dyDescent="0.4">
      <c r="A1085" s="12" t="s">
        <v>2614</v>
      </c>
      <c r="B1085" s="12" t="s">
        <v>2615</v>
      </c>
      <c r="C1085" s="12" t="s">
        <v>5485</v>
      </c>
      <c r="D1085" s="13">
        <v>35.22</v>
      </c>
      <c r="E1085" s="20">
        <f t="shared" si="48"/>
        <v>64.78</v>
      </c>
      <c r="F1085" s="14">
        <v>2.8</v>
      </c>
      <c r="G1085" s="15">
        <f t="shared" si="49"/>
        <v>2.8392958546280522</v>
      </c>
      <c r="H1085" s="8" t="str">
        <f t="shared" si="50"/>
        <v>Yes</v>
      </c>
      <c r="I1085" s="12" t="s">
        <v>6568</v>
      </c>
    </row>
    <row r="1086" spans="1:9" x14ac:dyDescent="0.4">
      <c r="A1086" s="12" t="s">
        <v>2616</v>
      </c>
      <c r="B1086" s="12" t="s">
        <v>2617</v>
      </c>
      <c r="C1086" s="12" t="s">
        <v>5485</v>
      </c>
      <c r="D1086" s="13">
        <v>35.840000000000003</v>
      </c>
      <c r="E1086" s="20">
        <f t="shared" si="48"/>
        <v>64.16</v>
      </c>
      <c r="F1086" s="14">
        <v>2.8</v>
      </c>
      <c r="G1086" s="15">
        <f t="shared" si="49"/>
        <v>2.7901785714285712</v>
      </c>
      <c r="H1086" s="8" t="str">
        <f t="shared" si="50"/>
        <v>Yes</v>
      </c>
      <c r="I1086" s="12" t="s">
        <v>6569</v>
      </c>
    </row>
    <row r="1087" spans="1:9" x14ac:dyDescent="0.4">
      <c r="A1087" s="12" t="s">
        <v>2618</v>
      </c>
      <c r="B1087" s="12" t="s">
        <v>2619</v>
      </c>
      <c r="C1087" s="12" t="s">
        <v>5485</v>
      </c>
      <c r="D1087" s="13">
        <v>33.43</v>
      </c>
      <c r="E1087" s="20">
        <f t="shared" si="48"/>
        <v>66.569999999999993</v>
      </c>
      <c r="F1087" s="14">
        <v>3</v>
      </c>
      <c r="G1087" s="15">
        <f t="shared" si="49"/>
        <v>2.9913251570445709</v>
      </c>
      <c r="H1087" s="8" t="str">
        <f t="shared" si="50"/>
        <v>Yes</v>
      </c>
      <c r="I1087" s="12" t="s">
        <v>6570</v>
      </c>
    </row>
    <row r="1088" spans="1:9" x14ac:dyDescent="0.4">
      <c r="A1088" s="12" t="s">
        <v>2620</v>
      </c>
      <c r="B1088" s="12" t="s">
        <v>2621</v>
      </c>
      <c r="C1088" s="12" t="s">
        <v>5485</v>
      </c>
      <c r="D1088" s="13">
        <v>38.18</v>
      </c>
      <c r="E1088" s="20">
        <f t="shared" si="48"/>
        <v>61.82</v>
      </c>
      <c r="F1088" s="14">
        <v>2.6</v>
      </c>
      <c r="G1088" s="15">
        <f t="shared" si="49"/>
        <v>2.6191723415400734</v>
      </c>
      <c r="H1088" s="8" t="str">
        <f t="shared" si="50"/>
        <v>Yes</v>
      </c>
      <c r="I1088" s="12" t="s">
        <v>6571</v>
      </c>
    </row>
    <row r="1089" spans="1:9" x14ac:dyDescent="0.4">
      <c r="A1089" s="12" t="s">
        <v>2622</v>
      </c>
      <c r="B1089" s="12" t="s">
        <v>2623</v>
      </c>
      <c r="C1089" s="12" t="s">
        <v>5485</v>
      </c>
      <c r="D1089" s="13">
        <v>36.82</v>
      </c>
      <c r="E1089" s="20">
        <f t="shared" si="48"/>
        <v>63.18</v>
      </c>
      <c r="F1089" s="14">
        <v>2.7</v>
      </c>
      <c r="G1089" s="15">
        <f t="shared" si="49"/>
        <v>2.7159152634437804</v>
      </c>
      <c r="H1089" s="8" t="str">
        <f t="shared" si="50"/>
        <v>Yes</v>
      </c>
      <c r="I1089" s="12" t="s">
        <v>6572</v>
      </c>
    </row>
    <row r="1090" spans="1:9" x14ac:dyDescent="0.4">
      <c r="A1090" s="12" t="s">
        <v>2624</v>
      </c>
      <c r="B1090" s="12" t="s">
        <v>2625</v>
      </c>
      <c r="C1090" s="12" t="s">
        <v>5485</v>
      </c>
      <c r="D1090" s="13">
        <v>37.46</v>
      </c>
      <c r="E1090" s="20">
        <f t="shared" si="48"/>
        <v>62.54</v>
      </c>
      <c r="F1090" s="14">
        <v>2.7</v>
      </c>
      <c r="G1090" s="15">
        <f t="shared" si="49"/>
        <v>2.6695141484249865</v>
      </c>
      <c r="H1090" s="8" t="str">
        <f t="shared" si="50"/>
        <v>Yes</v>
      </c>
      <c r="I1090" s="12" t="s">
        <v>6573</v>
      </c>
    </row>
    <row r="1091" spans="1:9" x14ac:dyDescent="0.4">
      <c r="A1091" s="12" t="s">
        <v>2626</v>
      </c>
      <c r="B1091" s="12" t="s">
        <v>2627</v>
      </c>
      <c r="C1091" s="12" t="s">
        <v>5485</v>
      </c>
      <c r="D1091" s="13">
        <v>38.67</v>
      </c>
      <c r="E1091" s="20">
        <f t="shared" si="48"/>
        <v>61.33</v>
      </c>
      <c r="F1091" s="14">
        <v>2.6</v>
      </c>
      <c r="G1091" s="15">
        <f t="shared" si="49"/>
        <v>2.5859839668994051</v>
      </c>
      <c r="H1091" s="8" t="str">
        <f t="shared" si="50"/>
        <v>Yes</v>
      </c>
      <c r="I1091" s="12" t="s">
        <v>6574</v>
      </c>
    </row>
    <row r="1092" spans="1:9" x14ac:dyDescent="0.4">
      <c r="A1092" s="16" t="s">
        <v>2628</v>
      </c>
      <c r="B1092" s="16" t="s">
        <v>2629</v>
      </c>
      <c r="C1092" s="16" t="s">
        <v>5485</v>
      </c>
      <c r="D1092" s="17">
        <v>100</v>
      </c>
      <c r="E1092" s="21">
        <f t="shared" si="48"/>
        <v>0</v>
      </c>
      <c r="F1092" s="18">
        <v>1</v>
      </c>
      <c r="G1092" s="19">
        <f t="shared" si="49"/>
        <v>1</v>
      </c>
      <c r="H1092" s="9" t="str">
        <f t="shared" si="50"/>
        <v>No — 0% funding</v>
      </c>
      <c r="I1092" s="16" t="s">
        <v>6575</v>
      </c>
    </row>
    <row r="1093" spans="1:9" x14ac:dyDescent="0.4">
      <c r="A1093" s="12" t="s">
        <v>2630</v>
      </c>
      <c r="B1093" s="12" t="s">
        <v>2631</v>
      </c>
      <c r="C1093" s="12" t="s">
        <v>5485</v>
      </c>
      <c r="D1093" s="13">
        <v>24.63</v>
      </c>
      <c r="E1093" s="20">
        <f t="shared" si="48"/>
        <v>75.37</v>
      </c>
      <c r="F1093" s="14">
        <v>4.0999999999999996</v>
      </c>
      <c r="G1093" s="15">
        <f t="shared" si="49"/>
        <v>4.0600893219650835</v>
      </c>
      <c r="H1093" s="8" t="str">
        <f t="shared" si="50"/>
        <v>Yes</v>
      </c>
      <c r="I1093" s="12" t="s">
        <v>6576</v>
      </c>
    </row>
    <row r="1094" spans="1:9" x14ac:dyDescent="0.4">
      <c r="A1094" s="12" t="s">
        <v>2634</v>
      </c>
      <c r="B1094" s="12" t="s">
        <v>2635</v>
      </c>
      <c r="C1094" s="12" t="s">
        <v>5485</v>
      </c>
      <c r="D1094" s="13">
        <v>32.9</v>
      </c>
      <c r="E1094" s="20">
        <f t="shared" ref="E1094:E1157" si="51">100-D1094</f>
        <v>67.099999999999994</v>
      </c>
      <c r="F1094" s="14">
        <v>3</v>
      </c>
      <c r="G1094" s="15">
        <f t="shared" ref="G1094:G1157" si="52">IFERROR(100/D1094,"")</f>
        <v>3.0395136778115504</v>
      </c>
      <c r="H1094" s="8" t="str">
        <f t="shared" ref="H1094:H1157" si="53">IF(E1094&gt;0,"Yes","No — 0% funding")</f>
        <v>Yes</v>
      </c>
      <c r="I1094" s="12" t="s">
        <v>6577</v>
      </c>
    </row>
    <row r="1095" spans="1:9" x14ac:dyDescent="0.4">
      <c r="A1095" s="12" t="s">
        <v>2636</v>
      </c>
      <c r="B1095" s="12" t="s">
        <v>2637</v>
      </c>
      <c r="C1095" s="12" t="s">
        <v>5485</v>
      </c>
      <c r="D1095" s="13">
        <v>23.55</v>
      </c>
      <c r="E1095" s="20">
        <f t="shared" si="51"/>
        <v>76.45</v>
      </c>
      <c r="F1095" s="14">
        <v>4.2</v>
      </c>
      <c r="G1095" s="15">
        <f t="shared" si="52"/>
        <v>4.2462845010615711</v>
      </c>
      <c r="H1095" s="8" t="str">
        <f t="shared" si="53"/>
        <v>Yes</v>
      </c>
      <c r="I1095" s="12" t="s">
        <v>6578</v>
      </c>
    </row>
    <row r="1096" spans="1:9" x14ac:dyDescent="0.4">
      <c r="A1096" s="12" t="s">
        <v>2638</v>
      </c>
      <c r="B1096" s="12" t="s">
        <v>2639</v>
      </c>
      <c r="C1096" s="12" t="s">
        <v>5485</v>
      </c>
      <c r="D1096" s="13">
        <v>36.97</v>
      </c>
      <c r="E1096" s="20">
        <f t="shared" si="51"/>
        <v>63.03</v>
      </c>
      <c r="F1096" s="14">
        <v>2.7</v>
      </c>
      <c r="G1096" s="15">
        <f t="shared" si="52"/>
        <v>2.7048958615093319</v>
      </c>
      <c r="H1096" s="8" t="str">
        <f t="shared" si="53"/>
        <v>Yes</v>
      </c>
      <c r="I1096" s="12" t="s">
        <v>6579</v>
      </c>
    </row>
    <row r="1097" spans="1:9" x14ac:dyDescent="0.4">
      <c r="A1097" s="12" t="s">
        <v>2640</v>
      </c>
      <c r="B1097" s="12" t="s">
        <v>2641</v>
      </c>
      <c r="C1097" s="12" t="s">
        <v>5485</v>
      </c>
      <c r="D1097" s="13">
        <v>33.07</v>
      </c>
      <c r="E1097" s="20">
        <f t="shared" si="51"/>
        <v>66.930000000000007</v>
      </c>
      <c r="F1097" s="14">
        <v>3</v>
      </c>
      <c r="G1097" s="15">
        <f t="shared" si="52"/>
        <v>3.0238887208950711</v>
      </c>
      <c r="H1097" s="8" t="str">
        <f t="shared" si="53"/>
        <v>Yes</v>
      </c>
      <c r="I1097" s="12" t="s">
        <v>6580</v>
      </c>
    </row>
    <row r="1098" spans="1:9" x14ac:dyDescent="0.4">
      <c r="A1098" s="12" t="s">
        <v>2642</v>
      </c>
      <c r="B1098" s="12" t="s">
        <v>2643</v>
      </c>
      <c r="C1098" s="12" t="s">
        <v>5485</v>
      </c>
      <c r="D1098" s="13">
        <v>42.42</v>
      </c>
      <c r="E1098" s="20">
        <f t="shared" si="51"/>
        <v>57.58</v>
      </c>
      <c r="F1098" s="14">
        <v>2.4</v>
      </c>
      <c r="G1098" s="15">
        <f t="shared" si="52"/>
        <v>2.3573785950023574</v>
      </c>
      <c r="H1098" s="8" t="str">
        <f t="shared" si="53"/>
        <v>Yes</v>
      </c>
      <c r="I1098" s="12" t="s">
        <v>6581</v>
      </c>
    </row>
    <row r="1099" spans="1:9" x14ac:dyDescent="0.4">
      <c r="A1099" s="12" t="s">
        <v>2644</v>
      </c>
      <c r="B1099" s="12" t="s">
        <v>2645</v>
      </c>
      <c r="C1099" s="12" t="s">
        <v>5485</v>
      </c>
      <c r="D1099" s="13">
        <v>35.65</v>
      </c>
      <c r="E1099" s="20">
        <f t="shared" si="51"/>
        <v>64.349999999999994</v>
      </c>
      <c r="F1099" s="14">
        <v>2.8</v>
      </c>
      <c r="G1099" s="15">
        <f t="shared" si="52"/>
        <v>2.8050490883590462</v>
      </c>
      <c r="H1099" s="8" t="str">
        <f t="shared" si="53"/>
        <v>Yes</v>
      </c>
      <c r="I1099" s="12" t="s">
        <v>6582</v>
      </c>
    </row>
    <row r="1100" spans="1:9" x14ac:dyDescent="0.4">
      <c r="A1100" s="12" t="s">
        <v>2646</v>
      </c>
      <c r="B1100" s="12" t="s">
        <v>2647</v>
      </c>
      <c r="C1100" s="12" t="s">
        <v>5485</v>
      </c>
      <c r="D1100" s="13">
        <v>20</v>
      </c>
      <c r="E1100" s="20">
        <f t="shared" si="51"/>
        <v>80</v>
      </c>
      <c r="F1100" s="14">
        <v>5</v>
      </c>
      <c r="G1100" s="15">
        <f t="shared" si="52"/>
        <v>5</v>
      </c>
      <c r="H1100" s="8" t="str">
        <f t="shared" si="53"/>
        <v>Yes</v>
      </c>
      <c r="I1100" s="12" t="s">
        <v>6583</v>
      </c>
    </row>
    <row r="1101" spans="1:9" x14ac:dyDescent="0.4">
      <c r="A1101" s="12" t="s">
        <v>2648</v>
      </c>
      <c r="B1101" s="12" t="s">
        <v>2649</v>
      </c>
      <c r="C1101" s="12" t="s">
        <v>5485</v>
      </c>
      <c r="D1101" s="13">
        <v>33.229999999999997</v>
      </c>
      <c r="E1101" s="20">
        <f t="shared" si="51"/>
        <v>66.77000000000001</v>
      </c>
      <c r="F1101" s="14">
        <v>3</v>
      </c>
      <c r="G1101" s="15">
        <f t="shared" si="52"/>
        <v>3.0093289196509181</v>
      </c>
      <c r="H1101" s="8" t="str">
        <f t="shared" si="53"/>
        <v>Yes</v>
      </c>
      <c r="I1101" s="12" t="s">
        <v>6584</v>
      </c>
    </row>
    <row r="1102" spans="1:9" x14ac:dyDescent="0.4">
      <c r="A1102" s="12" t="s">
        <v>2650</v>
      </c>
      <c r="B1102" s="12" t="s">
        <v>2651</v>
      </c>
      <c r="C1102" s="12" t="s">
        <v>5485</v>
      </c>
      <c r="D1102" s="13">
        <v>40.020000000000003</v>
      </c>
      <c r="E1102" s="20">
        <f t="shared" si="51"/>
        <v>59.98</v>
      </c>
      <c r="F1102" s="14">
        <v>2.5</v>
      </c>
      <c r="G1102" s="15">
        <f t="shared" si="52"/>
        <v>2.4987506246876561</v>
      </c>
      <c r="H1102" s="8" t="str">
        <f t="shared" si="53"/>
        <v>Yes</v>
      </c>
      <c r="I1102" s="12" t="s">
        <v>6585</v>
      </c>
    </row>
    <row r="1103" spans="1:9" x14ac:dyDescent="0.4">
      <c r="A1103" s="12" t="s">
        <v>2654</v>
      </c>
      <c r="B1103" s="12" t="s">
        <v>2655</v>
      </c>
      <c r="C1103" s="12" t="s">
        <v>5485</v>
      </c>
      <c r="D1103" s="13">
        <v>35.26</v>
      </c>
      <c r="E1103" s="20">
        <f t="shared" si="51"/>
        <v>64.740000000000009</v>
      </c>
      <c r="F1103" s="14">
        <v>2.8</v>
      </c>
      <c r="G1103" s="15">
        <f t="shared" si="52"/>
        <v>2.8360748723766309</v>
      </c>
      <c r="H1103" s="8" t="str">
        <f t="shared" si="53"/>
        <v>Yes</v>
      </c>
      <c r="I1103" s="12" t="s">
        <v>6586</v>
      </c>
    </row>
    <row r="1104" spans="1:9" x14ac:dyDescent="0.4">
      <c r="A1104" s="12" t="s">
        <v>2656</v>
      </c>
      <c r="B1104" s="12" t="s">
        <v>2657</v>
      </c>
      <c r="C1104" s="12" t="s">
        <v>5485</v>
      </c>
      <c r="D1104" s="13">
        <v>31.96</v>
      </c>
      <c r="E1104" s="20">
        <f t="shared" si="51"/>
        <v>68.039999999999992</v>
      </c>
      <c r="F1104" s="14">
        <v>3.1</v>
      </c>
      <c r="G1104" s="15">
        <f t="shared" si="52"/>
        <v>3.1289111389236544</v>
      </c>
      <c r="H1104" s="8" t="str">
        <f t="shared" si="53"/>
        <v>Yes</v>
      </c>
      <c r="I1104" s="12" t="s">
        <v>6587</v>
      </c>
    </row>
    <row r="1105" spans="1:9" x14ac:dyDescent="0.4">
      <c r="A1105" s="12" t="s">
        <v>2658</v>
      </c>
      <c r="B1105" s="12" t="s">
        <v>2659</v>
      </c>
      <c r="C1105" s="12" t="s">
        <v>5485</v>
      </c>
      <c r="D1105" s="13">
        <v>39.32</v>
      </c>
      <c r="E1105" s="20">
        <f t="shared" si="51"/>
        <v>60.68</v>
      </c>
      <c r="F1105" s="14">
        <v>2.5</v>
      </c>
      <c r="G1105" s="15">
        <f t="shared" si="52"/>
        <v>2.5432349949135298</v>
      </c>
      <c r="H1105" s="8" t="str">
        <f t="shared" si="53"/>
        <v>Yes</v>
      </c>
      <c r="I1105" s="12" t="s">
        <v>6588</v>
      </c>
    </row>
    <row r="1106" spans="1:9" x14ac:dyDescent="0.4">
      <c r="A1106" s="12" t="s">
        <v>2660</v>
      </c>
      <c r="B1106" s="12" t="s">
        <v>2661</v>
      </c>
      <c r="C1106" s="12" t="s">
        <v>5485</v>
      </c>
      <c r="D1106" s="13">
        <v>39.17</v>
      </c>
      <c r="E1106" s="20">
        <f t="shared" si="51"/>
        <v>60.83</v>
      </c>
      <c r="F1106" s="14">
        <v>2.6</v>
      </c>
      <c r="G1106" s="15">
        <f t="shared" si="52"/>
        <v>2.5529742149604289</v>
      </c>
      <c r="H1106" s="8" t="str">
        <f t="shared" si="53"/>
        <v>Yes</v>
      </c>
      <c r="I1106" s="12" t="s">
        <v>6589</v>
      </c>
    </row>
    <row r="1107" spans="1:9" x14ac:dyDescent="0.4">
      <c r="A1107" s="12" t="s">
        <v>2662</v>
      </c>
      <c r="B1107" s="12" t="s">
        <v>2663</v>
      </c>
      <c r="C1107" s="12" t="s">
        <v>5485</v>
      </c>
      <c r="D1107" s="13">
        <v>36.39</v>
      </c>
      <c r="E1107" s="20">
        <f t="shared" si="51"/>
        <v>63.61</v>
      </c>
      <c r="F1107" s="14">
        <v>2.7</v>
      </c>
      <c r="G1107" s="15">
        <f t="shared" si="52"/>
        <v>2.7480076944215441</v>
      </c>
      <c r="H1107" s="8" t="str">
        <f t="shared" si="53"/>
        <v>Yes</v>
      </c>
      <c r="I1107" s="12" t="s">
        <v>6590</v>
      </c>
    </row>
    <row r="1108" spans="1:9" x14ac:dyDescent="0.4">
      <c r="A1108" s="12" t="s">
        <v>2664</v>
      </c>
      <c r="B1108" s="12" t="s">
        <v>2665</v>
      </c>
      <c r="C1108" s="12" t="s">
        <v>5485</v>
      </c>
      <c r="D1108" s="13">
        <v>33.92</v>
      </c>
      <c r="E1108" s="20">
        <f t="shared" si="51"/>
        <v>66.08</v>
      </c>
      <c r="F1108" s="14">
        <v>2.9</v>
      </c>
      <c r="G1108" s="15">
        <f t="shared" si="52"/>
        <v>2.9481132075471699</v>
      </c>
      <c r="H1108" s="8" t="str">
        <f t="shared" si="53"/>
        <v>Yes</v>
      </c>
      <c r="I1108" s="12" t="s">
        <v>6591</v>
      </c>
    </row>
    <row r="1109" spans="1:9" x14ac:dyDescent="0.4">
      <c r="A1109" s="12" t="s">
        <v>2666</v>
      </c>
      <c r="B1109" s="12" t="s">
        <v>2667</v>
      </c>
      <c r="C1109" s="12" t="s">
        <v>5485</v>
      </c>
      <c r="D1109" s="13">
        <v>40.700000000000003</v>
      </c>
      <c r="E1109" s="20">
        <f t="shared" si="51"/>
        <v>59.3</v>
      </c>
      <c r="F1109" s="14">
        <v>2.5</v>
      </c>
      <c r="G1109" s="15">
        <f t="shared" si="52"/>
        <v>2.4570024570024569</v>
      </c>
      <c r="H1109" s="8" t="str">
        <f t="shared" si="53"/>
        <v>Yes</v>
      </c>
      <c r="I1109" s="12" t="s">
        <v>6592</v>
      </c>
    </row>
    <row r="1110" spans="1:9" x14ac:dyDescent="0.4">
      <c r="A1110" s="12" t="s">
        <v>2668</v>
      </c>
      <c r="B1110" s="12" t="s">
        <v>2669</v>
      </c>
      <c r="C1110" s="12" t="s">
        <v>5485</v>
      </c>
      <c r="D1110" s="13">
        <v>32.86</v>
      </c>
      <c r="E1110" s="20">
        <f t="shared" si="51"/>
        <v>67.14</v>
      </c>
      <c r="F1110" s="14">
        <v>3</v>
      </c>
      <c r="G1110" s="15">
        <f t="shared" si="52"/>
        <v>3.0432136335970785</v>
      </c>
      <c r="H1110" s="8" t="str">
        <f t="shared" si="53"/>
        <v>Yes</v>
      </c>
      <c r="I1110" s="12" t="s">
        <v>6593</v>
      </c>
    </row>
    <row r="1111" spans="1:9" x14ac:dyDescent="0.4">
      <c r="A1111" s="12" t="s">
        <v>2670</v>
      </c>
      <c r="B1111" s="12" t="s">
        <v>2671</v>
      </c>
      <c r="C1111" s="12" t="s">
        <v>5485</v>
      </c>
      <c r="D1111" s="13">
        <v>38.6</v>
      </c>
      <c r="E1111" s="20">
        <f t="shared" si="51"/>
        <v>61.4</v>
      </c>
      <c r="F1111" s="14">
        <v>2.6</v>
      </c>
      <c r="G1111" s="15">
        <f t="shared" si="52"/>
        <v>2.5906735751295336</v>
      </c>
      <c r="H1111" s="8" t="str">
        <f t="shared" si="53"/>
        <v>Yes</v>
      </c>
      <c r="I1111" s="12" t="s">
        <v>6594</v>
      </c>
    </row>
    <row r="1112" spans="1:9" x14ac:dyDescent="0.4">
      <c r="A1112" s="12" t="s">
        <v>2674</v>
      </c>
      <c r="B1112" s="12" t="s">
        <v>2675</v>
      </c>
      <c r="C1112" s="12" t="s">
        <v>5485</v>
      </c>
      <c r="D1112" s="13">
        <v>33.64</v>
      </c>
      <c r="E1112" s="20">
        <f t="shared" si="51"/>
        <v>66.36</v>
      </c>
      <c r="F1112" s="14">
        <v>3</v>
      </c>
      <c r="G1112" s="15">
        <f t="shared" si="52"/>
        <v>2.9726516052318668</v>
      </c>
      <c r="H1112" s="8" t="str">
        <f t="shared" si="53"/>
        <v>Yes</v>
      </c>
      <c r="I1112" s="12" t="s">
        <v>6595</v>
      </c>
    </row>
    <row r="1113" spans="1:9" x14ac:dyDescent="0.4">
      <c r="A1113" s="12" t="s">
        <v>2676</v>
      </c>
      <c r="B1113" s="12" t="s">
        <v>2677</v>
      </c>
      <c r="C1113" s="12" t="s">
        <v>5485</v>
      </c>
      <c r="D1113" s="13">
        <v>33.19</v>
      </c>
      <c r="E1113" s="20">
        <f t="shared" si="51"/>
        <v>66.81</v>
      </c>
      <c r="F1113" s="14">
        <v>3</v>
      </c>
      <c r="G1113" s="15">
        <f t="shared" si="52"/>
        <v>3.0129557095510697</v>
      </c>
      <c r="H1113" s="8" t="str">
        <f t="shared" si="53"/>
        <v>Yes</v>
      </c>
      <c r="I1113" s="12" t="s">
        <v>6596</v>
      </c>
    </row>
    <row r="1114" spans="1:9" x14ac:dyDescent="0.4">
      <c r="A1114" s="12" t="s">
        <v>2680</v>
      </c>
      <c r="B1114" s="12" t="s">
        <v>2681</v>
      </c>
      <c r="C1114" s="12" t="s">
        <v>5485</v>
      </c>
      <c r="D1114" s="13">
        <v>41.18</v>
      </c>
      <c r="E1114" s="20">
        <f t="shared" si="51"/>
        <v>58.82</v>
      </c>
      <c r="F1114" s="14">
        <v>2.4</v>
      </c>
      <c r="G1114" s="15">
        <f t="shared" si="52"/>
        <v>2.4283632831471587</v>
      </c>
      <c r="H1114" s="8" t="str">
        <f t="shared" si="53"/>
        <v>Yes</v>
      </c>
      <c r="I1114" s="12" t="s">
        <v>6597</v>
      </c>
    </row>
    <row r="1115" spans="1:9" x14ac:dyDescent="0.4">
      <c r="A1115" s="12" t="s">
        <v>2684</v>
      </c>
      <c r="B1115" s="12" t="s">
        <v>2685</v>
      </c>
      <c r="C1115" s="12" t="s">
        <v>5485</v>
      </c>
      <c r="D1115" s="13">
        <v>33.85</v>
      </c>
      <c r="E1115" s="20">
        <f t="shared" si="51"/>
        <v>66.150000000000006</v>
      </c>
      <c r="F1115" s="14">
        <v>3</v>
      </c>
      <c r="G1115" s="15">
        <f t="shared" si="52"/>
        <v>2.954209748892171</v>
      </c>
      <c r="H1115" s="8" t="str">
        <f t="shared" si="53"/>
        <v>Yes</v>
      </c>
      <c r="I1115" s="12" t="s">
        <v>6598</v>
      </c>
    </row>
    <row r="1116" spans="1:9" x14ac:dyDescent="0.4">
      <c r="A1116" s="12" t="s">
        <v>2686</v>
      </c>
      <c r="B1116" s="12" t="s">
        <v>2687</v>
      </c>
      <c r="C1116" s="12" t="s">
        <v>5485</v>
      </c>
      <c r="D1116" s="13">
        <v>31.87</v>
      </c>
      <c r="E1116" s="20">
        <f t="shared" si="51"/>
        <v>68.13</v>
      </c>
      <c r="F1116" s="14">
        <v>3.1</v>
      </c>
      <c r="G1116" s="15">
        <f t="shared" si="52"/>
        <v>3.1377470975839348</v>
      </c>
      <c r="H1116" s="8" t="str">
        <f t="shared" si="53"/>
        <v>Yes</v>
      </c>
      <c r="I1116" s="12" t="s">
        <v>6599</v>
      </c>
    </row>
    <row r="1117" spans="1:9" x14ac:dyDescent="0.4">
      <c r="A1117" s="12" t="s">
        <v>2688</v>
      </c>
      <c r="B1117" s="12" t="s">
        <v>2689</v>
      </c>
      <c r="C1117" s="12" t="s">
        <v>5485</v>
      </c>
      <c r="D1117" s="13">
        <v>42.08</v>
      </c>
      <c r="E1117" s="20">
        <f t="shared" si="51"/>
        <v>57.92</v>
      </c>
      <c r="F1117" s="14">
        <v>2.4</v>
      </c>
      <c r="G1117" s="15">
        <f t="shared" si="52"/>
        <v>2.376425855513308</v>
      </c>
      <c r="H1117" s="8" t="str">
        <f t="shared" si="53"/>
        <v>Yes</v>
      </c>
      <c r="I1117" s="12" t="s">
        <v>6600</v>
      </c>
    </row>
    <row r="1118" spans="1:9" x14ac:dyDescent="0.4">
      <c r="A1118" s="12" t="s">
        <v>2690</v>
      </c>
      <c r="B1118" s="12" t="s">
        <v>2691</v>
      </c>
      <c r="C1118" s="12" t="s">
        <v>5485</v>
      </c>
      <c r="D1118" s="13">
        <v>36.4</v>
      </c>
      <c r="E1118" s="20">
        <f t="shared" si="51"/>
        <v>63.6</v>
      </c>
      <c r="F1118" s="14">
        <v>2.7</v>
      </c>
      <c r="G1118" s="15">
        <f t="shared" si="52"/>
        <v>2.7472527472527473</v>
      </c>
      <c r="H1118" s="8" t="str">
        <f t="shared" si="53"/>
        <v>Yes</v>
      </c>
      <c r="I1118" s="12" t="s">
        <v>6601</v>
      </c>
    </row>
    <row r="1119" spans="1:9" x14ac:dyDescent="0.4">
      <c r="A1119" s="12" t="s">
        <v>2692</v>
      </c>
      <c r="B1119" s="12" t="s">
        <v>2693</v>
      </c>
      <c r="C1119" s="12" t="s">
        <v>5485</v>
      </c>
      <c r="D1119" s="13">
        <v>38.46</v>
      </c>
      <c r="E1119" s="20">
        <f t="shared" si="51"/>
        <v>61.54</v>
      </c>
      <c r="F1119" s="14">
        <v>2.6</v>
      </c>
      <c r="G1119" s="15">
        <f t="shared" si="52"/>
        <v>2.6001040041601664</v>
      </c>
      <c r="H1119" s="8" t="str">
        <f t="shared" si="53"/>
        <v>Yes</v>
      </c>
      <c r="I1119" s="12" t="s">
        <v>6602</v>
      </c>
    </row>
    <row r="1120" spans="1:9" x14ac:dyDescent="0.4">
      <c r="A1120" s="16" t="s">
        <v>2694</v>
      </c>
      <c r="B1120" s="16" t="s">
        <v>2695</v>
      </c>
      <c r="C1120" s="16" t="s">
        <v>5485</v>
      </c>
      <c r="D1120" s="17">
        <v>100</v>
      </c>
      <c r="E1120" s="21">
        <f t="shared" si="51"/>
        <v>0</v>
      </c>
      <c r="F1120" s="18">
        <v>1</v>
      </c>
      <c r="G1120" s="19">
        <f t="shared" si="52"/>
        <v>1</v>
      </c>
      <c r="H1120" s="9" t="str">
        <f t="shared" si="53"/>
        <v>No — 0% funding</v>
      </c>
      <c r="I1120" s="16" t="s">
        <v>6603</v>
      </c>
    </row>
    <row r="1121" spans="1:9" x14ac:dyDescent="0.4">
      <c r="A1121" s="12" t="s">
        <v>2696</v>
      </c>
      <c r="B1121" s="12" t="s">
        <v>2697</v>
      </c>
      <c r="C1121" s="12" t="s">
        <v>5485</v>
      </c>
      <c r="D1121" s="13">
        <v>34.49</v>
      </c>
      <c r="E1121" s="20">
        <f t="shared" si="51"/>
        <v>65.509999999999991</v>
      </c>
      <c r="F1121" s="14">
        <v>2.9</v>
      </c>
      <c r="G1121" s="15">
        <f t="shared" si="52"/>
        <v>2.8993911278631486</v>
      </c>
      <c r="H1121" s="8" t="str">
        <f t="shared" si="53"/>
        <v>Yes</v>
      </c>
      <c r="I1121" s="12" t="s">
        <v>6604</v>
      </c>
    </row>
    <row r="1122" spans="1:9" x14ac:dyDescent="0.4">
      <c r="A1122" s="12" t="s">
        <v>2698</v>
      </c>
      <c r="B1122" s="12" t="s">
        <v>2699</v>
      </c>
      <c r="C1122" s="12" t="s">
        <v>5485</v>
      </c>
      <c r="D1122" s="13">
        <v>40.54</v>
      </c>
      <c r="E1122" s="20">
        <f t="shared" si="51"/>
        <v>59.46</v>
      </c>
      <c r="F1122" s="14">
        <v>2.5</v>
      </c>
      <c r="G1122" s="15">
        <f t="shared" si="52"/>
        <v>2.4666995559940799</v>
      </c>
      <c r="H1122" s="8" t="str">
        <f t="shared" si="53"/>
        <v>Yes</v>
      </c>
      <c r="I1122" s="12" t="s">
        <v>6605</v>
      </c>
    </row>
    <row r="1123" spans="1:9" x14ac:dyDescent="0.4">
      <c r="A1123" s="12" t="s">
        <v>2700</v>
      </c>
      <c r="B1123" s="12" t="s">
        <v>2701</v>
      </c>
      <c r="C1123" s="12" t="s">
        <v>5485</v>
      </c>
      <c r="D1123" s="13">
        <v>37.78</v>
      </c>
      <c r="E1123" s="20">
        <f t="shared" si="51"/>
        <v>62.22</v>
      </c>
      <c r="F1123" s="14">
        <v>2.6</v>
      </c>
      <c r="G1123" s="15">
        <f t="shared" si="52"/>
        <v>2.6469031233456857</v>
      </c>
      <c r="H1123" s="8" t="str">
        <f t="shared" si="53"/>
        <v>Yes</v>
      </c>
      <c r="I1123" s="12" t="s">
        <v>6606</v>
      </c>
    </row>
    <row r="1124" spans="1:9" x14ac:dyDescent="0.4">
      <c r="A1124" s="16" t="s">
        <v>2702</v>
      </c>
      <c r="B1124" s="16" t="s">
        <v>2703</v>
      </c>
      <c r="C1124" s="16" t="s">
        <v>5485</v>
      </c>
      <c r="D1124" s="17">
        <v>100</v>
      </c>
      <c r="E1124" s="21">
        <f t="shared" si="51"/>
        <v>0</v>
      </c>
      <c r="F1124" s="18">
        <v>1</v>
      </c>
      <c r="G1124" s="19">
        <f t="shared" si="52"/>
        <v>1</v>
      </c>
      <c r="H1124" s="9" t="str">
        <f t="shared" si="53"/>
        <v>No — 0% funding</v>
      </c>
      <c r="I1124" s="16" t="s">
        <v>6607</v>
      </c>
    </row>
    <row r="1125" spans="1:9" x14ac:dyDescent="0.4">
      <c r="A1125" s="12" t="s">
        <v>2704</v>
      </c>
      <c r="B1125" s="12" t="s">
        <v>2705</v>
      </c>
      <c r="C1125" s="12" t="s">
        <v>5485</v>
      </c>
      <c r="D1125" s="13">
        <v>33.67</v>
      </c>
      <c r="E1125" s="20">
        <f t="shared" si="51"/>
        <v>66.33</v>
      </c>
      <c r="F1125" s="14">
        <v>3</v>
      </c>
      <c r="G1125" s="15">
        <f t="shared" si="52"/>
        <v>2.97000297000297</v>
      </c>
      <c r="H1125" s="8" t="str">
        <f t="shared" si="53"/>
        <v>Yes</v>
      </c>
      <c r="I1125" s="12" t="s">
        <v>6608</v>
      </c>
    </row>
    <row r="1126" spans="1:9" x14ac:dyDescent="0.4">
      <c r="A1126" s="12" t="s">
        <v>3653</v>
      </c>
      <c r="B1126" s="12" t="s">
        <v>3654</v>
      </c>
      <c r="C1126" s="12" t="s">
        <v>5485</v>
      </c>
      <c r="D1126" s="13">
        <v>30</v>
      </c>
      <c r="E1126" s="20">
        <f t="shared" si="51"/>
        <v>70</v>
      </c>
      <c r="F1126" s="14">
        <v>3.3</v>
      </c>
      <c r="G1126" s="15">
        <f t="shared" si="52"/>
        <v>3.3333333333333335</v>
      </c>
      <c r="H1126" s="8" t="str">
        <f t="shared" si="53"/>
        <v>Yes</v>
      </c>
      <c r="I1126" s="12" t="s">
        <v>6609</v>
      </c>
    </row>
    <row r="1127" spans="1:9" x14ac:dyDescent="0.4">
      <c r="A1127" s="12" t="s">
        <v>2706</v>
      </c>
      <c r="B1127" s="12" t="s">
        <v>2707</v>
      </c>
      <c r="C1127" s="12" t="s">
        <v>5485</v>
      </c>
      <c r="D1127" s="13">
        <v>63.06</v>
      </c>
      <c r="E1127" s="20">
        <f t="shared" si="51"/>
        <v>36.94</v>
      </c>
      <c r="F1127" s="14">
        <v>1.6</v>
      </c>
      <c r="G1127" s="15">
        <f t="shared" si="52"/>
        <v>1.5857913098636218</v>
      </c>
      <c r="H1127" s="8" t="str">
        <f t="shared" si="53"/>
        <v>Yes</v>
      </c>
      <c r="I1127" s="12" t="s">
        <v>6610</v>
      </c>
    </row>
    <row r="1128" spans="1:9" x14ac:dyDescent="0.4">
      <c r="A1128" s="12" t="s">
        <v>2708</v>
      </c>
      <c r="B1128" s="12" t="s">
        <v>2709</v>
      </c>
      <c r="C1128" s="12" t="s">
        <v>5485</v>
      </c>
      <c r="D1128" s="13">
        <v>47.01</v>
      </c>
      <c r="E1128" s="20">
        <f t="shared" si="51"/>
        <v>52.99</v>
      </c>
      <c r="F1128" s="14">
        <v>2.1</v>
      </c>
      <c r="G1128" s="15">
        <f t="shared" si="52"/>
        <v>2.1272069772388855</v>
      </c>
      <c r="H1128" s="8" t="str">
        <f t="shared" si="53"/>
        <v>Yes</v>
      </c>
      <c r="I1128" s="12" t="s">
        <v>6611</v>
      </c>
    </row>
    <row r="1129" spans="1:9" x14ac:dyDescent="0.4">
      <c r="A1129" s="12" t="s">
        <v>2710</v>
      </c>
      <c r="B1129" s="12" t="s">
        <v>2711</v>
      </c>
      <c r="C1129" s="12" t="s">
        <v>5485</v>
      </c>
      <c r="D1129" s="13">
        <v>49.48</v>
      </c>
      <c r="E1129" s="20">
        <f t="shared" si="51"/>
        <v>50.52</v>
      </c>
      <c r="F1129" s="14">
        <v>2</v>
      </c>
      <c r="G1129" s="15">
        <f t="shared" si="52"/>
        <v>2.0210185933710592</v>
      </c>
      <c r="H1129" s="8" t="str">
        <f t="shared" si="53"/>
        <v>Yes</v>
      </c>
      <c r="I1129" s="12" t="s">
        <v>6612</v>
      </c>
    </row>
    <row r="1130" spans="1:9" x14ac:dyDescent="0.4">
      <c r="A1130" s="12" t="s">
        <v>2712</v>
      </c>
      <c r="B1130" s="12" t="s">
        <v>2713</v>
      </c>
      <c r="C1130" s="12" t="s">
        <v>5485</v>
      </c>
      <c r="D1130" s="13">
        <v>32.409999999999997</v>
      </c>
      <c r="E1130" s="20">
        <f t="shared" si="51"/>
        <v>67.59</v>
      </c>
      <c r="F1130" s="14">
        <v>3.1</v>
      </c>
      <c r="G1130" s="15">
        <f t="shared" si="52"/>
        <v>3.0854674483184206</v>
      </c>
      <c r="H1130" s="8" t="str">
        <f t="shared" si="53"/>
        <v>Yes</v>
      </c>
      <c r="I1130" s="12" t="s">
        <v>6613</v>
      </c>
    </row>
    <row r="1131" spans="1:9" x14ac:dyDescent="0.4">
      <c r="A1131" s="16" t="s">
        <v>2716</v>
      </c>
      <c r="B1131" s="16" t="s">
        <v>2717</v>
      </c>
      <c r="C1131" s="16" t="s">
        <v>5485</v>
      </c>
      <c r="D1131" s="17">
        <v>100</v>
      </c>
      <c r="E1131" s="21">
        <f t="shared" si="51"/>
        <v>0</v>
      </c>
      <c r="F1131" s="18">
        <v>1</v>
      </c>
      <c r="G1131" s="19">
        <f t="shared" si="52"/>
        <v>1</v>
      </c>
      <c r="H1131" s="9" t="str">
        <f t="shared" si="53"/>
        <v>No — 0% funding</v>
      </c>
      <c r="I1131" s="16" t="s">
        <v>6614</v>
      </c>
    </row>
    <row r="1132" spans="1:9" x14ac:dyDescent="0.4">
      <c r="A1132" s="12" t="s">
        <v>2718</v>
      </c>
      <c r="B1132" s="12" t="s">
        <v>2719</v>
      </c>
      <c r="C1132" s="12" t="s">
        <v>5485</v>
      </c>
      <c r="D1132" s="13">
        <v>40.86</v>
      </c>
      <c r="E1132" s="20">
        <f t="shared" si="51"/>
        <v>59.14</v>
      </c>
      <c r="F1132" s="14">
        <v>2.4</v>
      </c>
      <c r="G1132" s="15">
        <f t="shared" si="52"/>
        <v>2.4473813020068529</v>
      </c>
      <c r="H1132" s="8" t="str">
        <f t="shared" si="53"/>
        <v>Yes</v>
      </c>
      <c r="I1132" s="12" t="s">
        <v>6615</v>
      </c>
    </row>
    <row r="1133" spans="1:9" x14ac:dyDescent="0.4">
      <c r="A1133" s="12" t="s">
        <v>2720</v>
      </c>
      <c r="B1133" s="12" t="s">
        <v>2721</v>
      </c>
      <c r="C1133" s="12" t="s">
        <v>5485</v>
      </c>
      <c r="D1133" s="13">
        <v>36.79</v>
      </c>
      <c r="E1133" s="20">
        <f t="shared" si="51"/>
        <v>63.21</v>
      </c>
      <c r="F1133" s="14">
        <v>2.7</v>
      </c>
      <c r="G1133" s="15">
        <f t="shared" si="52"/>
        <v>2.7181299266104921</v>
      </c>
      <c r="H1133" s="8" t="str">
        <f t="shared" si="53"/>
        <v>Yes</v>
      </c>
      <c r="I1133" s="12" t="s">
        <v>6616</v>
      </c>
    </row>
    <row r="1134" spans="1:9" x14ac:dyDescent="0.4">
      <c r="A1134" s="12" t="s">
        <v>2722</v>
      </c>
      <c r="B1134" s="12" t="s">
        <v>2723</v>
      </c>
      <c r="C1134" s="12" t="s">
        <v>5485</v>
      </c>
      <c r="D1134" s="13">
        <v>31.55</v>
      </c>
      <c r="E1134" s="20">
        <f t="shared" si="51"/>
        <v>68.45</v>
      </c>
      <c r="F1134" s="14">
        <v>3.2</v>
      </c>
      <c r="G1134" s="15">
        <f t="shared" si="52"/>
        <v>3.1695721077654517</v>
      </c>
      <c r="H1134" s="8" t="str">
        <f t="shared" si="53"/>
        <v>Yes</v>
      </c>
      <c r="I1134" s="12" t="s">
        <v>6617</v>
      </c>
    </row>
    <row r="1135" spans="1:9" x14ac:dyDescent="0.4">
      <c r="A1135" s="12" t="s">
        <v>2724</v>
      </c>
      <c r="B1135" s="12" t="s">
        <v>2725</v>
      </c>
      <c r="C1135" s="12" t="s">
        <v>5485</v>
      </c>
      <c r="D1135" s="13">
        <v>47.15</v>
      </c>
      <c r="E1135" s="20">
        <f t="shared" si="51"/>
        <v>52.85</v>
      </c>
      <c r="F1135" s="14">
        <v>2.1</v>
      </c>
      <c r="G1135" s="15">
        <f t="shared" si="52"/>
        <v>2.1208907741251326</v>
      </c>
      <c r="H1135" s="8" t="str">
        <f t="shared" si="53"/>
        <v>Yes</v>
      </c>
      <c r="I1135" s="12" t="s">
        <v>6618</v>
      </c>
    </row>
    <row r="1136" spans="1:9" x14ac:dyDescent="0.4">
      <c r="A1136" s="12" t="s">
        <v>2728</v>
      </c>
      <c r="B1136" s="12" t="s">
        <v>2729</v>
      </c>
      <c r="C1136" s="12" t="s">
        <v>5485</v>
      </c>
      <c r="D1136" s="13">
        <v>34.11</v>
      </c>
      <c r="E1136" s="20">
        <f t="shared" si="51"/>
        <v>65.89</v>
      </c>
      <c r="F1136" s="14">
        <v>2.9</v>
      </c>
      <c r="G1136" s="15">
        <f t="shared" si="52"/>
        <v>2.9316915860451482</v>
      </c>
      <c r="H1136" s="8" t="str">
        <f t="shared" si="53"/>
        <v>Yes</v>
      </c>
      <c r="I1136" s="12" t="s">
        <v>6619</v>
      </c>
    </row>
    <row r="1137" spans="1:9" x14ac:dyDescent="0.4">
      <c r="A1137" s="12" t="s">
        <v>2730</v>
      </c>
      <c r="B1137" s="12" t="s">
        <v>2731</v>
      </c>
      <c r="C1137" s="12" t="s">
        <v>5485</v>
      </c>
      <c r="D1137" s="13">
        <v>26.28</v>
      </c>
      <c r="E1137" s="20">
        <f t="shared" si="51"/>
        <v>73.72</v>
      </c>
      <c r="F1137" s="14">
        <v>3.8</v>
      </c>
      <c r="G1137" s="15">
        <f t="shared" si="52"/>
        <v>3.8051750380517504</v>
      </c>
      <c r="H1137" s="8" t="str">
        <f t="shared" si="53"/>
        <v>Yes</v>
      </c>
      <c r="I1137" s="12" t="s">
        <v>6620</v>
      </c>
    </row>
    <row r="1138" spans="1:9" x14ac:dyDescent="0.4">
      <c r="A1138" s="12" t="s">
        <v>2732</v>
      </c>
      <c r="B1138" s="12" t="s">
        <v>2733</v>
      </c>
      <c r="C1138" s="12" t="s">
        <v>5485</v>
      </c>
      <c r="D1138" s="13">
        <v>31.34</v>
      </c>
      <c r="E1138" s="20">
        <f t="shared" si="51"/>
        <v>68.66</v>
      </c>
      <c r="F1138" s="14">
        <v>3.2</v>
      </c>
      <c r="G1138" s="15">
        <f t="shared" si="52"/>
        <v>3.1908104658583278</v>
      </c>
      <c r="H1138" s="8" t="str">
        <f t="shared" si="53"/>
        <v>Yes</v>
      </c>
      <c r="I1138" s="12" t="s">
        <v>6621</v>
      </c>
    </row>
    <row r="1139" spans="1:9" x14ac:dyDescent="0.4">
      <c r="A1139" s="12" t="s">
        <v>3657</v>
      </c>
      <c r="B1139" s="12" t="s">
        <v>3658</v>
      </c>
      <c r="C1139" s="12" t="s">
        <v>5485</v>
      </c>
      <c r="D1139" s="13">
        <v>30</v>
      </c>
      <c r="E1139" s="20">
        <f t="shared" si="51"/>
        <v>70</v>
      </c>
      <c r="F1139" s="14">
        <v>3.3</v>
      </c>
      <c r="G1139" s="15">
        <f t="shared" si="52"/>
        <v>3.3333333333333335</v>
      </c>
      <c r="H1139" s="8" t="str">
        <f t="shared" si="53"/>
        <v>Yes</v>
      </c>
      <c r="I1139" s="12" t="s">
        <v>6622</v>
      </c>
    </row>
    <row r="1140" spans="1:9" x14ac:dyDescent="0.4">
      <c r="A1140" s="12" t="s">
        <v>2734</v>
      </c>
      <c r="B1140" s="12" t="s">
        <v>2735</v>
      </c>
      <c r="C1140" s="12" t="s">
        <v>5485</v>
      </c>
      <c r="D1140" s="13">
        <v>38.68</v>
      </c>
      <c r="E1140" s="20">
        <f t="shared" si="51"/>
        <v>61.32</v>
      </c>
      <c r="F1140" s="14">
        <v>2.6</v>
      </c>
      <c r="G1140" s="15">
        <f t="shared" si="52"/>
        <v>2.5853154084798344</v>
      </c>
      <c r="H1140" s="8" t="str">
        <f t="shared" si="53"/>
        <v>Yes</v>
      </c>
      <c r="I1140" s="12" t="s">
        <v>6623</v>
      </c>
    </row>
    <row r="1141" spans="1:9" x14ac:dyDescent="0.4">
      <c r="A1141" s="12" t="s">
        <v>2736</v>
      </c>
      <c r="B1141" s="12" t="s">
        <v>2737</v>
      </c>
      <c r="C1141" s="12" t="s">
        <v>5485</v>
      </c>
      <c r="D1141" s="13">
        <v>39.369999999999997</v>
      </c>
      <c r="E1141" s="20">
        <f t="shared" si="51"/>
        <v>60.63</v>
      </c>
      <c r="F1141" s="14">
        <v>2.5</v>
      </c>
      <c r="G1141" s="15">
        <f t="shared" si="52"/>
        <v>2.5400050800101601</v>
      </c>
      <c r="H1141" s="8" t="str">
        <f t="shared" si="53"/>
        <v>Yes</v>
      </c>
      <c r="I1141" s="12" t="s">
        <v>6624</v>
      </c>
    </row>
    <row r="1142" spans="1:9" x14ac:dyDescent="0.4">
      <c r="A1142" s="16" t="s">
        <v>2738</v>
      </c>
      <c r="B1142" s="16" t="s">
        <v>2739</v>
      </c>
      <c r="C1142" s="16" t="s">
        <v>5485</v>
      </c>
      <c r="D1142" s="17">
        <v>100</v>
      </c>
      <c r="E1142" s="21">
        <f t="shared" si="51"/>
        <v>0</v>
      </c>
      <c r="F1142" s="18">
        <v>1</v>
      </c>
      <c r="G1142" s="19">
        <f t="shared" si="52"/>
        <v>1</v>
      </c>
      <c r="H1142" s="9" t="str">
        <f t="shared" si="53"/>
        <v>No — 0% funding</v>
      </c>
      <c r="I1142" s="16" t="s">
        <v>6625</v>
      </c>
    </row>
    <row r="1143" spans="1:9" x14ac:dyDescent="0.4">
      <c r="A1143" s="12" t="s">
        <v>2740</v>
      </c>
      <c r="B1143" s="12" t="s">
        <v>2741</v>
      </c>
      <c r="C1143" s="12" t="s">
        <v>5485</v>
      </c>
      <c r="D1143" s="13">
        <v>41.24</v>
      </c>
      <c r="E1143" s="20">
        <f t="shared" si="51"/>
        <v>58.76</v>
      </c>
      <c r="F1143" s="14">
        <v>2.4</v>
      </c>
      <c r="G1143" s="15">
        <f t="shared" si="52"/>
        <v>2.4248302618816679</v>
      </c>
      <c r="H1143" s="8" t="str">
        <f t="shared" si="53"/>
        <v>Yes</v>
      </c>
      <c r="I1143" s="12" t="s">
        <v>6626</v>
      </c>
    </row>
    <row r="1144" spans="1:9" x14ac:dyDescent="0.4">
      <c r="A1144" s="12" t="s">
        <v>2742</v>
      </c>
      <c r="B1144" s="12" t="s">
        <v>2743</v>
      </c>
      <c r="C1144" s="12" t="s">
        <v>5485</v>
      </c>
      <c r="D1144" s="13">
        <v>33.14</v>
      </c>
      <c r="E1144" s="20">
        <f t="shared" si="51"/>
        <v>66.86</v>
      </c>
      <c r="F1144" s="14">
        <v>3</v>
      </c>
      <c r="G1144" s="15">
        <f t="shared" si="52"/>
        <v>3.0175015087507542</v>
      </c>
      <c r="H1144" s="8" t="str">
        <f t="shared" si="53"/>
        <v>Yes</v>
      </c>
      <c r="I1144" s="12" t="s">
        <v>6627</v>
      </c>
    </row>
    <row r="1145" spans="1:9" x14ac:dyDescent="0.4">
      <c r="A1145" s="12" t="s">
        <v>2744</v>
      </c>
      <c r="B1145" s="12" t="s">
        <v>2745</v>
      </c>
      <c r="C1145" s="12" t="s">
        <v>5485</v>
      </c>
      <c r="D1145" s="13">
        <v>33.33</v>
      </c>
      <c r="E1145" s="20">
        <f t="shared" si="51"/>
        <v>66.67</v>
      </c>
      <c r="F1145" s="14">
        <v>3</v>
      </c>
      <c r="G1145" s="15">
        <f t="shared" si="52"/>
        <v>3.0003000300030003</v>
      </c>
      <c r="H1145" s="8" t="str">
        <f t="shared" si="53"/>
        <v>Yes</v>
      </c>
      <c r="I1145" s="12" t="s">
        <v>6628</v>
      </c>
    </row>
    <row r="1146" spans="1:9" x14ac:dyDescent="0.4">
      <c r="A1146" s="12" t="s">
        <v>2746</v>
      </c>
      <c r="B1146" s="12" t="s">
        <v>2747</v>
      </c>
      <c r="C1146" s="12" t="s">
        <v>5485</v>
      </c>
      <c r="D1146" s="13">
        <v>35.01</v>
      </c>
      <c r="E1146" s="20">
        <f t="shared" si="51"/>
        <v>64.990000000000009</v>
      </c>
      <c r="F1146" s="14">
        <v>2.9</v>
      </c>
      <c r="G1146" s="15">
        <f t="shared" si="52"/>
        <v>2.8563267637817766</v>
      </c>
      <c r="H1146" s="8" t="str">
        <f t="shared" si="53"/>
        <v>Yes</v>
      </c>
      <c r="I1146" s="12" t="s">
        <v>6629</v>
      </c>
    </row>
    <row r="1147" spans="1:9" x14ac:dyDescent="0.4">
      <c r="A1147" s="12" t="s">
        <v>2750</v>
      </c>
      <c r="B1147" s="12" t="s">
        <v>2751</v>
      </c>
      <c r="C1147" s="12" t="s">
        <v>5485</v>
      </c>
      <c r="D1147" s="13">
        <v>35.74</v>
      </c>
      <c r="E1147" s="20">
        <f t="shared" si="51"/>
        <v>64.259999999999991</v>
      </c>
      <c r="F1147" s="14">
        <v>2.8</v>
      </c>
      <c r="G1147" s="15">
        <f t="shared" si="52"/>
        <v>2.7979854504756574</v>
      </c>
      <c r="H1147" s="8" t="str">
        <f t="shared" si="53"/>
        <v>Yes</v>
      </c>
      <c r="I1147" s="12" t="s">
        <v>6630</v>
      </c>
    </row>
    <row r="1148" spans="1:9" x14ac:dyDescent="0.4">
      <c r="A1148" s="12" t="s">
        <v>2752</v>
      </c>
      <c r="B1148" s="12" t="s">
        <v>2753</v>
      </c>
      <c r="C1148" s="12" t="s">
        <v>5485</v>
      </c>
      <c r="D1148" s="13">
        <v>37.840000000000003</v>
      </c>
      <c r="E1148" s="20">
        <f t="shared" si="51"/>
        <v>62.16</v>
      </c>
      <c r="F1148" s="14">
        <v>2.6</v>
      </c>
      <c r="G1148" s="15">
        <f t="shared" si="52"/>
        <v>2.6427061310782238</v>
      </c>
      <c r="H1148" s="8" t="str">
        <f t="shared" si="53"/>
        <v>Yes</v>
      </c>
      <c r="I1148" s="12" t="s">
        <v>6631</v>
      </c>
    </row>
    <row r="1149" spans="1:9" x14ac:dyDescent="0.4">
      <c r="A1149" s="16" t="s">
        <v>2754</v>
      </c>
      <c r="B1149" s="16" t="s">
        <v>2755</v>
      </c>
      <c r="C1149" s="16" t="s">
        <v>5485</v>
      </c>
      <c r="D1149" s="17">
        <v>100</v>
      </c>
      <c r="E1149" s="21">
        <f t="shared" si="51"/>
        <v>0</v>
      </c>
      <c r="F1149" s="18">
        <v>1</v>
      </c>
      <c r="G1149" s="19">
        <f t="shared" si="52"/>
        <v>1</v>
      </c>
      <c r="H1149" s="9" t="str">
        <f t="shared" si="53"/>
        <v>No — 0% funding</v>
      </c>
      <c r="I1149" s="16" t="s">
        <v>6632</v>
      </c>
    </row>
    <row r="1150" spans="1:9" x14ac:dyDescent="0.4">
      <c r="A1150" s="12" t="s">
        <v>2756</v>
      </c>
      <c r="B1150" s="12" t="s">
        <v>2757</v>
      </c>
      <c r="C1150" s="12" t="s">
        <v>5485</v>
      </c>
      <c r="D1150" s="13">
        <v>39.869999999999997</v>
      </c>
      <c r="E1150" s="20">
        <f t="shared" si="51"/>
        <v>60.13</v>
      </c>
      <c r="F1150" s="14">
        <v>2.5</v>
      </c>
      <c r="G1150" s="15">
        <f t="shared" si="52"/>
        <v>2.5081514923501382</v>
      </c>
      <c r="H1150" s="8" t="str">
        <f t="shared" si="53"/>
        <v>Yes</v>
      </c>
      <c r="I1150" s="12" t="s">
        <v>6633</v>
      </c>
    </row>
    <row r="1151" spans="1:9" x14ac:dyDescent="0.4">
      <c r="A1151" s="12" t="s">
        <v>2758</v>
      </c>
      <c r="B1151" s="12" t="s">
        <v>2759</v>
      </c>
      <c r="C1151" s="12" t="s">
        <v>5485</v>
      </c>
      <c r="D1151" s="13">
        <v>26.5</v>
      </c>
      <c r="E1151" s="20">
        <f t="shared" si="51"/>
        <v>73.5</v>
      </c>
      <c r="F1151" s="14">
        <v>3.8</v>
      </c>
      <c r="G1151" s="15">
        <f t="shared" si="52"/>
        <v>3.7735849056603774</v>
      </c>
      <c r="H1151" s="8" t="str">
        <f t="shared" si="53"/>
        <v>Yes</v>
      </c>
      <c r="I1151" s="12" t="s">
        <v>6634</v>
      </c>
    </row>
    <row r="1152" spans="1:9" x14ac:dyDescent="0.4">
      <c r="A1152" s="16" t="s">
        <v>2760</v>
      </c>
      <c r="B1152" s="16" t="s">
        <v>2761</v>
      </c>
      <c r="C1152" s="16" t="s">
        <v>5485</v>
      </c>
      <c r="D1152" s="17">
        <v>100</v>
      </c>
      <c r="E1152" s="21">
        <f t="shared" si="51"/>
        <v>0</v>
      </c>
      <c r="F1152" s="18">
        <v>1</v>
      </c>
      <c r="G1152" s="19">
        <f t="shared" si="52"/>
        <v>1</v>
      </c>
      <c r="H1152" s="9" t="str">
        <f t="shared" si="53"/>
        <v>No — 0% funding</v>
      </c>
      <c r="I1152" s="16" t="s">
        <v>6635</v>
      </c>
    </row>
    <row r="1153" spans="1:9" x14ac:dyDescent="0.4">
      <c r="A1153" s="12" t="s">
        <v>2762</v>
      </c>
      <c r="B1153" s="12" t="s">
        <v>2763</v>
      </c>
      <c r="C1153" s="12" t="s">
        <v>5485</v>
      </c>
      <c r="D1153" s="13">
        <v>33.92</v>
      </c>
      <c r="E1153" s="20">
        <f t="shared" si="51"/>
        <v>66.08</v>
      </c>
      <c r="F1153" s="14">
        <v>2.9</v>
      </c>
      <c r="G1153" s="15">
        <f t="shared" si="52"/>
        <v>2.9481132075471699</v>
      </c>
      <c r="H1153" s="8" t="str">
        <f t="shared" si="53"/>
        <v>Yes</v>
      </c>
      <c r="I1153" s="12" t="s">
        <v>6636</v>
      </c>
    </row>
    <row r="1154" spans="1:9" x14ac:dyDescent="0.4">
      <c r="A1154" s="12" t="s">
        <v>2764</v>
      </c>
      <c r="B1154" s="12" t="s">
        <v>2765</v>
      </c>
      <c r="C1154" s="12" t="s">
        <v>5485</v>
      </c>
      <c r="D1154" s="13">
        <v>34.07</v>
      </c>
      <c r="E1154" s="20">
        <f t="shared" si="51"/>
        <v>65.930000000000007</v>
      </c>
      <c r="F1154" s="14">
        <v>2.9</v>
      </c>
      <c r="G1154" s="15">
        <f t="shared" si="52"/>
        <v>2.9351335485764602</v>
      </c>
      <c r="H1154" s="8" t="str">
        <f t="shared" si="53"/>
        <v>Yes</v>
      </c>
      <c r="I1154" s="12" t="s">
        <v>6637</v>
      </c>
    </row>
    <row r="1155" spans="1:9" x14ac:dyDescent="0.4">
      <c r="A1155" s="12" t="s">
        <v>2766</v>
      </c>
      <c r="B1155" s="12" t="s">
        <v>2767</v>
      </c>
      <c r="C1155" s="12" t="s">
        <v>5485</v>
      </c>
      <c r="D1155" s="13">
        <v>40.43</v>
      </c>
      <c r="E1155" s="20">
        <f t="shared" si="51"/>
        <v>59.57</v>
      </c>
      <c r="F1155" s="14">
        <v>2.5</v>
      </c>
      <c r="G1155" s="15">
        <f t="shared" si="52"/>
        <v>2.4734108335394511</v>
      </c>
      <c r="H1155" s="8" t="str">
        <f t="shared" si="53"/>
        <v>Yes</v>
      </c>
      <c r="I1155" s="12" t="s">
        <v>6638</v>
      </c>
    </row>
    <row r="1156" spans="1:9" x14ac:dyDescent="0.4">
      <c r="A1156" s="12" t="s">
        <v>2768</v>
      </c>
      <c r="B1156" s="12" t="s">
        <v>2769</v>
      </c>
      <c r="C1156" s="12" t="s">
        <v>5485</v>
      </c>
      <c r="D1156" s="13">
        <v>33.67</v>
      </c>
      <c r="E1156" s="20">
        <f t="shared" si="51"/>
        <v>66.33</v>
      </c>
      <c r="F1156" s="14">
        <v>3</v>
      </c>
      <c r="G1156" s="15">
        <f t="shared" si="52"/>
        <v>2.97000297000297</v>
      </c>
      <c r="H1156" s="8" t="str">
        <f t="shared" si="53"/>
        <v>Yes</v>
      </c>
      <c r="I1156" s="12" t="s">
        <v>6639</v>
      </c>
    </row>
    <row r="1157" spans="1:9" x14ac:dyDescent="0.4">
      <c r="A1157" s="12" t="s">
        <v>2770</v>
      </c>
      <c r="B1157" s="12" t="s">
        <v>2771</v>
      </c>
      <c r="C1157" s="12" t="s">
        <v>5485</v>
      </c>
      <c r="D1157" s="13">
        <v>35.71</v>
      </c>
      <c r="E1157" s="20">
        <f t="shared" si="51"/>
        <v>64.289999999999992</v>
      </c>
      <c r="F1157" s="14">
        <v>2.8</v>
      </c>
      <c r="G1157" s="15">
        <f t="shared" si="52"/>
        <v>2.8003360403248387</v>
      </c>
      <c r="H1157" s="8" t="str">
        <f t="shared" si="53"/>
        <v>Yes</v>
      </c>
      <c r="I1157" s="12" t="s">
        <v>6640</v>
      </c>
    </row>
    <row r="1158" spans="1:9" x14ac:dyDescent="0.4">
      <c r="A1158" s="12" t="s">
        <v>2774</v>
      </c>
      <c r="B1158" s="12" t="s">
        <v>2775</v>
      </c>
      <c r="C1158" s="12" t="s">
        <v>5485</v>
      </c>
      <c r="D1158" s="13">
        <v>32.25</v>
      </c>
      <c r="E1158" s="20">
        <f t="shared" ref="E1158:E1221" si="54">100-D1158</f>
        <v>67.75</v>
      </c>
      <c r="F1158" s="14">
        <v>3.1</v>
      </c>
      <c r="G1158" s="15">
        <f t="shared" ref="G1158:G1221" si="55">IFERROR(100/D1158,"")</f>
        <v>3.1007751937984498</v>
      </c>
      <c r="H1158" s="8" t="str">
        <f t="shared" ref="H1158:H1221" si="56">IF(E1158&gt;0,"Yes","No — 0% funding")</f>
        <v>Yes</v>
      </c>
      <c r="I1158" s="12" t="s">
        <v>6641</v>
      </c>
    </row>
    <row r="1159" spans="1:9" x14ac:dyDescent="0.4">
      <c r="A1159" s="12" t="s">
        <v>2780</v>
      </c>
      <c r="B1159" s="12" t="s">
        <v>2781</v>
      </c>
      <c r="C1159" s="12" t="s">
        <v>5485</v>
      </c>
      <c r="D1159" s="13">
        <v>36.700000000000003</v>
      </c>
      <c r="E1159" s="20">
        <f t="shared" si="54"/>
        <v>63.3</v>
      </c>
      <c r="F1159" s="14">
        <v>2.7</v>
      </c>
      <c r="G1159" s="15">
        <f t="shared" si="55"/>
        <v>2.7247956403269753</v>
      </c>
      <c r="H1159" s="8" t="str">
        <f t="shared" si="56"/>
        <v>Yes</v>
      </c>
      <c r="I1159" s="12" t="s">
        <v>6642</v>
      </c>
    </row>
    <row r="1160" spans="1:9" x14ac:dyDescent="0.4">
      <c r="A1160" s="12" t="s">
        <v>2782</v>
      </c>
      <c r="B1160" s="12" t="s">
        <v>2783</v>
      </c>
      <c r="C1160" s="12" t="s">
        <v>5485</v>
      </c>
      <c r="D1160" s="13">
        <v>30.32</v>
      </c>
      <c r="E1160" s="20">
        <f t="shared" si="54"/>
        <v>69.680000000000007</v>
      </c>
      <c r="F1160" s="14">
        <v>3.3</v>
      </c>
      <c r="G1160" s="15">
        <f t="shared" si="55"/>
        <v>3.2981530343007917</v>
      </c>
      <c r="H1160" s="8" t="str">
        <f t="shared" si="56"/>
        <v>Yes</v>
      </c>
      <c r="I1160" s="12" t="s">
        <v>6643</v>
      </c>
    </row>
    <row r="1161" spans="1:9" x14ac:dyDescent="0.4">
      <c r="A1161" s="12" t="s">
        <v>2784</v>
      </c>
      <c r="B1161" s="12" t="s">
        <v>2785</v>
      </c>
      <c r="C1161" s="12" t="s">
        <v>3547</v>
      </c>
      <c r="D1161" s="13">
        <v>26.5</v>
      </c>
      <c r="E1161" s="20">
        <f t="shared" si="54"/>
        <v>73.5</v>
      </c>
      <c r="F1161" s="14">
        <v>3.8</v>
      </c>
      <c r="G1161" s="15">
        <f t="shared" si="55"/>
        <v>3.7735849056603774</v>
      </c>
      <c r="H1161" s="8" t="str">
        <f t="shared" si="56"/>
        <v>Yes</v>
      </c>
      <c r="I1161" s="12" t="s">
        <v>6644</v>
      </c>
    </row>
    <row r="1162" spans="1:9" x14ac:dyDescent="0.4">
      <c r="A1162" s="12" t="s">
        <v>2786</v>
      </c>
      <c r="B1162" s="12" t="s">
        <v>2787</v>
      </c>
      <c r="C1162" s="12" t="s">
        <v>5485</v>
      </c>
      <c r="D1162" s="13">
        <v>21.18</v>
      </c>
      <c r="E1162" s="20">
        <f t="shared" si="54"/>
        <v>78.819999999999993</v>
      </c>
      <c r="F1162" s="14">
        <v>4.7</v>
      </c>
      <c r="G1162" s="15">
        <f t="shared" si="55"/>
        <v>4.7214353163361666</v>
      </c>
      <c r="H1162" s="8" t="str">
        <f t="shared" si="56"/>
        <v>Yes</v>
      </c>
      <c r="I1162" s="12" t="s">
        <v>6645</v>
      </c>
    </row>
    <row r="1163" spans="1:9" x14ac:dyDescent="0.4">
      <c r="A1163" s="12" t="s">
        <v>2790</v>
      </c>
      <c r="B1163" s="12" t="s">
        <v>2791</v>
      </c>
      <c r="C1163" s="12" t="s">
        <v>3547</v>
      </c>
      <c r="D1163" s="13">
        <v>27.49</v>
      </c>
      <c r="E1163" s="20">
        <f t="shared" si="54"/>
        <v>72.510000000000005</v>
      </c>
      <c r="F1163" s="14">
        <v>3.6</v>
      </c>
      <c r="G1163" s="15">
        <f t="shared" si="55"/>
        <v>3.6376864314296111</v>
      </c>
      <c r="H1163" s="8" t="str">
        <f t="shared" si="56"/>
        <v>Yes</v>
      </c>
      <c r="I1163" s="12" t="s">
        <v>6646</v>
      </c>
    </row>
    <row r="1164" spans="1:9" x14ac:dyDescent="0.4">
      <c r="A1164" s="12" t="s">
        <v>2792</v>
      </c>
      <c r="B1164" s="12" t="s">
        <v>2793</v>
      </c>
      <c r="C1164" s="12" t="s">
        <v>3547</v>
      </c>
      <c r="D1164" s="13">
        <v>26.5</v>
      </c>
      <c r="E1164" s="20">
        <f t="shared" si="54"/>
        <v>73.5</v>
      </c>
      <c r="F1164" s="14">
        <v>3.8</v>
      </c>
      <c r="G1164" s="15">
        <f t="shared" si="55"/>
        <v>3.7735849056603774</v>
      </c>
      <c r="H1164" s="8" t="str">
        <f t="shared" si="56"/>
        <v>Yes</v>
      </c>
      <c r="I1164" s="12" t="s">
        <v>6647</v>
      </c>
    </row>
    <row r="1165" spans="1:9" x14ac:dyDescent="0.4">
      <c r="A1165" s="12" t="s">
        <v>2796</v>
      </c>
      <c r="B1165" s="12" t="s">
        <v>2797</v>
      </c>
      <c r="C1165" s="12" t="s">
        <v>5485</v>
      </c>
      <c r="D1165" s="13">
        <v>20.3</v>
      </c>
      <c r="E1165" s="20">
        <f t="shared" si="54"/>
        <v>79.7</v>
      </c>
      <c r="F1165" s="14">
        <v>4.9000000000000004</v>
      </c>
      <c r="G1165" s="15">
        <f t="shared" si="55"/>
        <v>4.9261083743842367</v>
      </c>
      <c r="H1165" s="8" t="str">
        <f t="shared" si="56"/>
        <v>Yes</v>
      </c>
      <c r="I1165" s="12" t="s">
        <v>6648</v>
      </c>
    </row>
    <row r="1166" spans="1:9" x14ac:dyDescent="0.4">
      <c r="A1166" s="12" t="s">
        <v>2800</v>
      </c>
      <c r="B1166" s="12" t="s">
        <v>2801</v>
      </c>
      <c r="C1166" s="12" t="s">
        <v>5485</v>
      </c>
      <c r="D1166" s="13">
        <v>20.93</v>
      </c>
      <c r="E1166" s="20">
        <f t="shared" si="54"/>
        <v>79.069999999999993</v>
      </c>
      <c r="F1166" s="14">
        <v>4.8</v>
      </c>
      <c r="G1166" s="15">
        <f t="shared" si="55"/>
        <v>4.7778308647873864</v>
      </c>
      <c r="H1166" s="8" t="str">
        <f t="shared" si="56"/>
        <v>Yes</v>
      </c>
      <c r="I1166" s="12" t="s">
        <v>6649</v>
      </c>
    </row>
    <row r="1167" spans="1:9" x14ac:dyDescent="0.4">
      <c r="A1167" s="12" t="s">
        <v>2804</v>
      </c>
      <c r="B1167" s="12" t="s">
        <v>2805</v>
      </c>
      <c r="C1167" s="12" t="s">
        <v>3547</v>
      </c>
      <c r="D1167" s="13">
        <v>39.19</v>
      </c>
      <c r="E1167" s="20">
        <f t="shared" si="54"/>
        <v>60.81</v>
      </c>
      <c r="F1167" s="14">
        <v>2.6</v>
      </c>
      <c r="G1167" s="15">
        <f t="shared" si="55"/>
        <v>2.5516713447307988</v>
      </c>
      <c r="H1167" s="8" t="str">
        <f t="shared" si="56"/>
        <v>Yes</v>
      </c>
      <c r="I1167" s="12" t="s">
        <v>6650</v>
      </c>
    </row>
    <row r="1168" spans="1:9" x14ac:dyDescent="0.4">
      <c r="A1168" s="12" t="s">
        <v>2806</v>
      </c>
      <c r="B1168" s="12" t="s">
        <v>2807</v>
      </c>
      <c r="C1168" s="12" t="s">
        <v>5485</v>
      </c>
      <c r="D1168" s="13">
        <v>29.65</v>
      </c>
      <c r="E1168" s="20">
        <f t="shared" si="54"/>
        <v>70.349999999999994</v>
      </c>
      <c r="F1168" s="14">
        <v>3.4</v>
      </c>
      <c r="G1168" s="15">
        <f t="shared" si="55"/>
        <v>3.3726812816188874</v>
      </c>
      <c r="H1168" s="8" t="str">
        <f t="shared" si="56"/>
        <v>Yes</v>
      </c>
      <c r="I1168" s="12" t="s">
        <v>6651</v>
      </c>
    </row>
    <row r="1169" spans="1:9" x14ac:dyDescent="0.4">
      <c r="A1169" s="12" t="s">
        <v>2810</v>
      </c>
      <c r="B1169" s="12" t="s">
        <v>2811</v>
      </c>
      <c r="C1169" s="12" t="s">
        <v>5485</v>
      </c>
      <c r="D1169" s="13">
        <v>37.869999999999997</v>
      </c>
      <c r="E1169" s="20">
        <f t="shared" si="54"/>
        <v>62.13</v>
      </c>
      <c r="F1169" s="14">
        <v>2.6</v>
      </c>
      <c r="G1169" s="15">
        <f t="shared" si="55"/>
        <v>2.6406126221283341</v>
      </c>
      <c r="H1169" s="8" t="str">
        <f t="shared" si="56"/>
        <v>Yes</v>
      </c>
      <c r="I1169" s="12" t="s">
        <v>6652</v>
      </c>
    </row>
    <row r="1170" spans="1:9" x14ac:dyDescent="0.4">
      <c r="A1170" s="12" t="s">
        <v>2812</v>
      </c>
      <c r="B1170" s="12" t="s">
        <v>2813</v>
      </c>
      <c r="C1170" s="12" t="s">
        <v>5485</v>
      </c>
      <c r="D1170" s="13">
        <v>36.979999999999997</v>
      </c>
      <c r="E1170" s="20">
        <f t="shared" si="54"/>
        <v>63.02</v>
      </c>
      <c r="F1170" s="14">
        <v>2.7</v>
      </c>
      <c r="G1170" s="15">
        <f t="shared" si="55"/>
        <v>2.7041644131963225</v>
      </c>
      <c r="H1170" s="8" t="str">
        <f t="shared" si="56"/>
        <v>Yes</v>
      </c>
      <c r="I1170" s="12" t="s">
        <v>6653</v>
      </c>
    </row>
    <row r="1171" spans="1:9" x14ac:dyDescent="0.4">
      <c r="A1171" s="12" t="s">
        <v>2818</v>
      </c>
      <c r="B1171" s="12" t="s">
        <v>2819</v>
      </c>
      <c r="C1171" s="12" t="s">
        <v>5485</v>
      </c>
      <c r="D1171" s="13">
        <v>56.83</v>
      </c>
      <c r="E1171" s="20">
        <f t="shared" si="54"/>
        <v>43.17</v>
      </c>
      <c r="F1171" s="14">
        <v>1.8</v>
      </c>
      <c r="G1171" s="15">
        <f t="shared" si="55"/>
        <v>1.7596339961288052</v>
      </c>
      <c r="H1171" s="8" t="str">
        <f t="shared" si="56"/>
        <v>Yes</v>
      </c>
      <c r="I1171" s="12" t="s">
        <v>6654</v>
      </c>
    </row>
    <row r="1172" spans="1:9" x14ac:dyDescent="0.4">
      <c r="A1172" s="12" t="s">
        <v>2820</v>
      </c>
      <c r="B1172" s="12" t="s">
        <v>2821</v>
      </c>
      <c r="C1172" s="12" t="s">
        <v>5485</v>
      </c>
      <c r="D1172" s="13">
        <v>33.53</v>
      </c>
      <c r="E1172" s="20">
        <f t="shared" si="54"/>
        <v>66.47</v>
      </c>
      <c r="F1172" s="14">
        <v>3</v>
      </c>
      <c r="G1172" s="15">
        <f t="shared" si="55"/>
        <v>2.9824038174768863</v>
      </c>
      <c r="H1172" s="8" t="str">
        <f t="shared" si="56"/>
        <v>Yes</v>
      </c>
      <c r="I1172" s="12" t="s">
        <v>6655</v>
      </c>
    </row>
    <row r="1173" spans="1:9" x14ac:dyDescent="0.4">
      <c r="A1173" s="12" t="s">
        <v>2822</v>
      </c>
      <c r="B1173" s="12" t="s">
        <v>2823</v>
      </c>
      <c r="C1173" s="12" t="s">
        <v>5485</v>
      </c>
      <c r="D1173" s="13">
        <v>29.57</v>
      </c>
      <c r="E1173" s="20">
        <f t="shared" si="54"/>
        <v>70.430000000000007</v>
      </c>
      <c r="F1173" s="14">
        <v>3.4</v>
      </c>
      <c r="G1173" s="15">
        <f t="shared" si="55"/>
        <v>3.3818058843422389</v>
      </c>
      <c r="H1173" s="8" t="str">
        <f t="shared" si="56"/>
        <v>Yes</v>
      </c>
      <c r="I1173" s="12" t="s">
        <v>6656</v>
      </c>
    </row>
    <row r="1174" spans="1:9" x14ac:dyDescent="0.4">
      <c r="A1174" s="12" t="s">
        <v>3661</v>
      </c>
      <c r="B1174" s="12" t="s">
        <v>3662</v>
      </c>
      <c r="C1174" s="12" t="s">
        <v>5485</v>
      </c>
      <c r="D1174" s="13">
        <v>41.49</v>
      </c>
      <c r="E1174" s="20">
        <f t="shared" si="54"/>
        <v>58.51</v>
      </c>
      <c r="F1174" s="14">
        <v>2.4</v>
      </c>
      <c r="G1174" s="15">
        <f t="shared" si="55"/>
        <v>2.410219329959026</v>
      </c>
      <c r="H1174" s="8" t="str">
        <f t="shared" si="56"/>
        <v>Yes</v>
      </c>
      <c r="I1174" s="12" t="s">
        <v>6657</v>
      </c>
    </row>
    <row r="1175" spans="1:9" x14ac:dyDescent="0.4">
      <c r="A1175" s="12" t="s">
        <v>2824</v>
      </c>
      <c r="B1175" s="12" t="s">
        <v>2825</v>
      </c>
      <c r="C1175" s="12" t="s">
        <v>3547</v>
      </c>
      <c r="D1175" s="13">
        <v>26.5</v>
      </c>
      <c r="E1175" s="20">
        <f t="shared" si="54"/>
        <v>73.5</v>
      </c>
      <c r="F1175" s="14">
        <v>3.8</v>
      </c>
      <c r="G1175" s="15">
        <f t="shared" si="55"/>
        <v>3.7735849056603774</v>
      </c>
      <c r="H1175" s="8" t="str">
        <f t="shared" si="56"/>
        <v>Yes</v>
      </c>
      <c r="I1175" s="12" t="s">
        <v>6658</v>
      </c>
    </row>
    <row r="1176" spans="1:9" x14ac:dyDescent="0.4">
      <c r="A1176" s="12" t="s">
        <v>2826</v>
      </c>
      <c r="B1176" s="12" t="s">
        <v>2827</v>
      </c>
      <c r="C1176" s="12" t="s">
        <v>5485</v>
      </c>
      <c r="D1176" s="13">
        <v>35.46</v>
      </c>
      <c r="E1176" s="20">
        <f t="shared" si="54"/>
        <v>64.539999999999992</v>
      </c>
      <c r="F1176" s="14">
        <v>2.8</v>
      </c>
      <c r="G1176" s="15">
        <f t="shared" si="55"/>
        <v>2.8200789622109417</v>
      </c>
      <c r="H1176" s="8" t="str">
        <f t="shared" si="56"/>
        <v>Yes</v>
      </c>
      <c r="I1176" s="12" t="s">
        <v>6659</v>
      </c>
    </row>
    <row r="1177" spans="1:9" x14ac:dyDescent="0.4">
      <c r="A1177" s="12" t="s">
        <v>2828</v>
      </c>
      <c r="B1177" s="12" t="s">
        <v>2829</v>
      </c>
      <c r="C1177" s="12" t="s">
        <v>5485</v>
      </c>
      <c r="D1177" s="13">
        <v>35.22</v>
      </c>
      <c r="E1177" s="20">
        <f t="shared" si="54"/>
        <v>64.78</v>
      </c>
      <c r="F1177" s="14">
        <v>2.8</v>
      </c>
      <c r="G1177" s="15">
        <f t="shared" si="55"/>
        <v>2.8392958546280522</v>
      </c>
      <c r="H1177" s="8" t="str">
        <f t="shared" si="56"/>
        <v>Yes</v>
      </c>
      <c r="I1177" s="12" t="s">
        <v>6660</v>
      </c>
    </row>
    <row r="1178" spans="1:9" x14ac:dyDescent="0.4">
      <c r="A1178" s="16" t="s">
        <v>2834</v>
      </c>
      <c r="B1178" s="16" t="s">
        <v>2835</v>
      </c>
      <c r="C1178" s="16" t="s">
        <v>3547</v>
      </c>
      <c r="D1178" s="17">
        <v>100</v>
      </c>
      <c r="E1178" s="21">
        <f t="shared" si="54"/>
        <v>0</v>
      </c>
      <c r="F1178" s="18">
        <v>1</v>
      </c>
      <c r="G1178" s="19">
        <f t="shared" si="55"/>
        <v>1</v>
      </c>
      <c r="H1178" s="9" t="str">
        <f t="shared" si="56"/>
        <v>No — 0% funding</v>
      </c>
      <c r="I1178" s="16" t="s">
        <v>6661</v>
      </c>
    </row>
    <row r="1179" spans="1:9" x14ac:dyDescent="0.4">
      <c r="A1179" s="16" t="s">
        <v>2836</v>
      </c>
      <c r="B1179" s="16" t="s">
        <v>2837</v>
      </c>
      <c r="C1179" s="16" t="s">
        <v>3547</v>
      </c>
      <c r="D1179" s="17">
        <v>100</v>
      </c>
      <c r="E1179" s="21">
        <f t="shared" si="54"/>
        <v>0</v>
      </c>
      <c r="F1179" s="18">
        <v>1</v>
      </c>
      <c r="G1179" s="19">
        <f t="shared" si="55"/>
        <v>1</v>
      </c>
      <c r="H1179" s="9" t="str">
        <f t="shared" si="56"/>
        <v>No — 0% funding</v>
      </c>
      <c r="I1179" s="16" t="s">
        <v>6662</v>
      </c>
    </row>
    <row r="1180" spans="1:9" x14ac:dyDescent="0.4">
      <c r="A1180" s="12" t="s">
        <v>2838</v>
      </c>
      <c r="B1180" s="12" t="s">
        <v>2839</v>
      </c>
      <c r="C1180" s="12" t="s">
        <v>3547</v>
      </c>
      <c r="D1180" s="13">
        <v>20</v>
      </c>
      <c r="E1180" s="20">
        <f t="shared" si="54"/>
        <v>80</v>
      </c>
      <c r="F1180" s="14">
        <v>5</v>
      </c>
      <c r="G1180" s="15">
        <f t="shared" si="55"/>
        <v>5</v>
      </c>
      <c r="H1180" s="8" t="str">
        <f t="shared" si="56"/>
        <v>Yes</v>
      </c>
      <c r="I1180" s="12" t="s">
        <v>6663</v>
      </c>
    </row>
    <row r="1181" spans="1:9" x14ac:dyDescent="0.4">
      <c r="A1181" s="12" t="s">
        <v>2840</v>
      </c>
      <c r="B1181" s="12" t="s">
        <v>2841</v>
      </c>
      <c r="C1181" s="12" t="s">
        <v>5485</v>
      </c>
      <c r="D1181" s="13">
        <v>50</v>
      </c>
      <c r="E1181" s="20">
        <f t="shared" si="54"/>
        <v>50</v>
      </c>
      <c r="F1181" s="14">
        <v>2</v>
      </c>
      <c r="G1181" s="15">
        <f t="shared" si="55"/>
        <v>2</v>
      </c>
      <c r="H1181" s="8" t="str">
        <f t="shared" si="56"/>
        <v>Yes</v>
      </c>
      <c r="I1181" s="12" t="s">
        <v>6664</v>
      </c>
    </row>
    <row r="1182" spans="1:9" x14ac:dyDescent="0.4">
      <c r="A1182" s="12" t="s">
        <v>2842</v>
      </c>
      <c r="B1182" s="12" t="s">
        <v>2843</v>
      </c>
      <c r="C1182" s="12" t="s">
        <v>5485</v>
      </c>
      <c r="D1182" s="13">
        <v>50</v>
      </c>
      <c r="E1182" s="20">
        <f t="shared" si="54"/>
        <v>50</v>
      </c>
      <c r="F1182" s="14">
        <v>2</v>
      </c>
      <c r="G1182" s="15">
        <f t="shared" si="55"/>
        <v>2</v>
      </c>
      <c r="H1182" s="8" t="str">
        <f t="shared" si="56"/>
        <v>Yes</v>
      </c>
      <c r="I1182" s="12" t="s">
        <v>6665</v>
      </c>
    </row>
    <row r="1183" spans="1:9" x14ac:dyDescent="0.4">
      <c r="A1183" s="12" t="s">
        <v>2848</v>
      </c>
      <c r="B1183" s="12" t="s">
        <v>2849</v>
      </c>
      <c r="C1183" s="12" t="s">
        <v>3547</v>
      </c>
      <c r="D1183" s="13">
        <v>28.58</v>
      </c>
      <c r="E1183" s="20">
        <f t="shared" si="54"/>
        <v>71.42</v>
      </c>
      <c r="F1183" s="14">
        <v>3.5</v>
      </c>
      <c r="G1183" s="15">
        <f t="shared" si="55"/>
        <v>3.4989503149055285</v>
      </c>
      <c r="H1183" s="8" t="str">
        <f t="shared" si="56"/>
        <v>Yes</v>
      </c>
      <c r="I1183" s="12" t="s">
        <v>6666</v>
      </c>
    </row>
    <row r="1184" spans="1:9" x14ac:dyDescent="0.4">
      <c r="A1184" s="12" t="s">
        <v>2850</v>
      </c>
      <c r="B1184" s="12" t="s">
        <v>2851</v>
      </c>
      <c r="C1184" s="12" t="s">
        <v>3547</v>
      </c>
      <c r="D1184" s="13">
        <v>20</v>
      </c>
      <c r="E1184" s="20">
        <f t="shared" si="54"/>
        <v>80</v>
      </c>
      <c r="F1184" s="14">
        <v>5</v>
      </c>
      <c r="G1184" s="15">
        <f t="shared" si="55"/>
        <v>5</v>
      </c>
      <c r="H1184" s="8" t="str">
        <f t="shared" si="56"/>
        <v>Yes</v>
      </c>
      <c r="I1184" s="12" t="s">
        <v>6667</v>
      </c>
    </row>
    <row r="1185" spans="1:9" x14ac:dyDescent="0.4">
      <c r="A1185" s="12" t="s">
        <v>2852</v>
      </c>
      <c r="B1185" s="12" t="s">
        <v>2853</v>
      </c>
      <c r="C1185" s="12" t="s">
        <v>3547</v>
      </c>
      <c r="D1185" s="13">
        <v>26.5</v>
      </c>
      <c r="E1185" s="20">
        <f t="shared" si="54"/>
        <v>73.5</v>
      </c>
      <c r="F1185" s="14">
        <v>3.8</v>
      </c>
      <c r="G1185" s="15">
        <f t="shared" si="55"/>
        <v>3.7735849056603774</v>
      </c>
      <c r="H1185" s="8" t="str">
        <f t="shared" si="56"/>
        <v>Yes</v>
      </c>
      <c r="I1185" s="12" t="s">
        <v>6668</v>
      </c>
    </row>
    <row r="1186" spans="1:9" x14ac:dyDescent="0.4">
      <c r="A1186" s="12" t="s">
        <v>2854</v>
      </c>
      <c r="B1186" s="12" t="s">
        <v>2855</v>
      </c>
      <c r="C1186" s="12" t="s">
        <v>3547</v>
      </c>
      <c r="D1186" s="13">
        <v>20</v>
      </c>
      <c r="E1186" s="20">
        <f t="shared" si="54"/>
        <v>80</v>
      </c>
      <c r="F1186" s="14">
        <v>5</v>
      </c>
      <c r="G1186" s="15">
        <f t="shared" si="55"/>
        <v>5</v>
      </c>
      <c r="H1186" s="8" t="str">
        <f t="shared" si="56"/>
        <v>Yes</v>
      </c>
      <c r="I1186" s="12" t="s">
        <v>6669</v>
      </c>
    </row>
    <row r="1187" spans="1:9" x14ac:dyDescent="0.4">
      <c r="A1187" s="12" t="s">
        <v>2858</v>
      </c>
      <c r="B1187" s="12" t="s">
        <v>2859</v>
      </c>
      <c r="C1187" s="12" t="s">
        <v>5485</v>
      </c>
      <c r="D1187" s="13">
        <v>38.85</v>
      </c>
      <c r="E1187" s="20">
        <f t="shared" si="54"/>
        <v>61.15</v>
      </c>
      <c r="F1187" s="14">
        <v>2.6</v>
      </c>
      <c r="G1187" s="15">
        <f t="shared" si="55"/>
        <v>2.574002574002574</v>
      </c>
      <c r="H1187" s="8" t="str">
        <f t="shared" si="56"/>
        <v>Yes</v>
      </c>
      <c r="I1187" s="12" t="s">
        <v>6670</v>
      </c>
    </row>
    <row r="1188" spans="1:9" x14ac:dyDescent="0.4">
      <c r="A1188" s="12" t="s">
        <v>2860</v>
      </c>
      <c r="B1188" s="12" t="s">
        <v>2861</v>
      </c>
      <c r="C1188" s="12" t="s">
        <v>5485</v>
      </c>
      <c r="D1188" s="13">
        <v>50</v>
      </c>
      <c r="E1188" s="20">
        <f t="shared" si="54"/>
        <v>50</v>
      </c>
      <c r="F1188" s="14">
        <v>2</v>
      </c>
      <c r="G1188" s="15">
        <f t="shared" si="55"/>
        <v>2</v>
      </c>
      <c r="H1188" s="8" t="str">
        <f t="shared" si="56"/>
        <v>Yes</v>
      </c>
      <c r="I1188" s="12" t="s">
        <v>6671</v>
      </c>
    </row>
    <row r="1189" spans="1:9" x14ac:dyDescent="0.4">
      <c r="A1189" s="12" t="s">
        <v>2864</v>
      </c>
      <c r="B1189" s="12" t="s">
        <v>2865</v>
      </c>
      <c r="C1189" s="12" t="s">
        <v>5485</v>
      </c>
      <c r="D1189" s="13">
        <v>34.25</v>
      </c>
      <c r="E1189" s="20">
        <f t="shared" si="54"/>
        <v>65.75</v>
      </c>
      <c r="F1189" s="14">
        <v>2.9</v>
      </c>
      <c r="G1189" s="15">
        <f t="shared" si="55"/>
        <v>2.9197080291970803</v>
      </c>
      <c r="H1189" s="8" t="str">
        <f t="shared" si="56"/>
        <v>Yes</v>
      </c>
      <c r="I1189" s="12" t="s">
        <v>6672</v>
      </c>
    </row>
    <row r="1190" spans="1:9" x14ac:dyDescent="0.4">
      <c r="A1190" s="16" t="s">
        <v>2866</v>
      </c>
      <c r="B1190" s="16" t="s">
        <v>2867</v>
      </c>
      <c r="C1190" s="16" t="s">
        <v>5485</v>
      </c>
      <c r="D1190" s="17">
        <v>100</v>
      </c>
      <c r="E1190" s="21">
        <f t="shared" si="54"/>
        <v>0</v>
      </c>
      <c r="F1190" s="18">
        <v>1</v>
      </c>
      <c r="G1190" s="19">
        <f t="shared" si="55"/>
        <v>1</v>
      </c>
      <c r="H1190" s="9" t="str">
        <f t="shared" si="56"/>
        <v>No — 0% funding</v>
      </c>
      <c r="I1190" s="16" t="s">
        <v>6673</v>
      </c>
    </row>
    <row r="1191" spans="1:9" x14ac:dyDescent="0.4">
      <c r="A1191" s="12" t="s">
        <v>2868</v>
      </c>
      <c r="B1191" s="12" t="s">
        <v>2869</v>
      </c>
      <c r="C1191" s="12" t="s">
        <v>5485</v>
      </c>
      <c r="D1191" s="13">
        <v>39.090000000000003</v>
      </c>
      <c r="E1191" s="20">
        <f t="shared" si="54"/>
        <v>60.91</v>
      </c>
      <c r="F1191" s="14">
        <v>2.6</v>
      </c>
      <c r="G1191" s="15">
        <f t="shared" si="55"/>
        <v>2.5581990278843691</v>
      </c>
      <c r="H1191" s="8" t="str">
        <f t="shared" si="56"/>
        <v>Yes</v>
      </c>
      <c r="I1191" s="12" t="s">
        <v>6674</v>
      </c>
    </row>
    <row r="1192" spans="1:9" x14ac:dyDescent="0.4">
      <c r="A1192" s="12" t="s">
        <v>2870</v>
      </c>
      <c r="B1192" s="12" t="s">
        <v>2871</v>
      </c>
      <c r="C1192" s="12" t="s">
        <v>5485</v>
      </c>
      <c r="D1192" s="13">
        <v>40.17</v>
      </c>
      <c r="E1192" s="20">
        <f t="shared" si="54"/>
        <v>59.83</v>
      </c>
      <c r="F1192" s="14">
        <v>2.5</v>
      </c>
      <c r="G1192" s="15">
        <f t="shared" si="55"/>
        <v>2.4894199651481204</v>
      </c>
      <c r="H1192" s="8" t="str">
        <f t="shared" si="56"/>
        <v>Yes</v>
      </c>
      <c r="I1192" s="12" t="s">
        <v>6675</v>
      </c>
    </row>
    <row r="1193" spans="1:9" x14ac:dyDescent="0.4">
      <c r="A1193" s="12" t="s">
        <v>2876</v>
      </c>
      <c r="B1193" s="12" t="s">
        <v>2877</v>
      </c>
      <c r="C1193" s="12" t="s">
        <v>5485</v>
      </c>
      <c r="D1193" s="13">
        <v>31.97</v>
      </c>
      <c r="E1193" s="20">
        <f t="shared" si="54"/>
        <v>68.03</v>
      </c>
      <c r="F1193" s="14">
        <v>3.1</v>
      </c>
      <c r="G1193" s="15">
        <f t="shared" si="55"/>
        <v>3.1279324366593682</v>
      </c>
      <c r="H1193" s="8" t="str">
        <f t="shared" si="56"/>
        <v>Yes</v>
      </c>
      <c r="I1193" s="12" t="s">
        <v>6676</v>
      </c>
    </row>
    <row r="1194" spans="1:9" x14ac:dyDescent="0.4">
      <c r="A1194" s="12" t="s">
        <v>2878</v>
      </c>
      <c r="B1194" s="12" t="s">
        <v>2879</v>
      </c>
      <c r="C1194" s="12" t="s">
        <v>5485</v>
      </c>
      <c r="D1194" s="13">
        <v>50.24</v>
      </c>
      <c r="E1194" s="20">
        <f t="shared" si="54"/>
        <v>49.76</v>
      </c>
      <c r="F1194" s="14">
        <v>2</v>
      </c>
      <c r="G1194" s="15">
        <f t="shared" si="55"/>
        <v>1.9904458598726114</v>
      </c>
      <c r="H1194" s="8" t="str">
        <f t="shared" si="56"/>
        <v>Yes</v>
      </c>
      <c r="I1194" s="12" t="s">
        <v>6677</v>
      </c>
    </row>
    <row r="1195" spans="1:9" x14ac:dyDescent="0.4">
      <c r="A1195" s="12" t="s">
        <v>2880</v>
      </c>
      <c r="B1195" s="12" t="s">
        <v>2881</v>
      </c>
      <c r="C1195" s="12" t="s">
        <v>5485</v>
      </c>
      <c r="D1195" s="13">
        <v>34.020000000000003</v>
      </c>
      <c r="E1195" s="20">
        <f t="shared" si="54"/>
        <v>65.97999999999999</v>
      </c>
      <c r="F1195" s="14">
        <v>2.9</v>
      </c>
      <c r="G1195" s="15">
        <f t="shared" si="55"/>
        <v>2.939447383891828</v>
      </c>
      <c r="H1195" s="8" t="str">
        <f t="shared" si="56"/>
        <v>Yes</v>
      </c>
      <c r="I1195" s="12" t="s">
        <v>6678</v>
      </c>
    </row>
    <row r="1196" spans="1:9" x14ac:dyDescent="0.4">
      <c r="A1196" s="12" t="s">
        <v>2882</v>
      </c>
      <c r="B1196" s="12" t="s">
        <v>2883</v>
      </c>
      <c r="C1196" s="12" t="s">
        <v>5485</v>
      </c>
      <c r="D1196" s="13">
        <v>52.16</v>
      </c>
      <c r="E1196" s="20">
        <f t="shared" si="54"/>
        <v>47.84</v>
      </c>
      <c r="F1196" s="14">
        <v>1.9</v>
      </c>
      <c r="G1196" s="15">
        <f t="shared" si="55"/>
        <v>1.9171779141104295</v>
      </c>
      <c r="H1196" s="8" t="str">
        <f t="shared" si="56"/>
        <v>Yes</v>
      </c>
      <c r="I1196" s="12" t="s">
        <v>6679</v>
      </c>
    </row>
    <row r="1197" spans="1:9" x14ac:dyDescent="0.4">
      <c r="A1197" s="12" t="s">
        <v>2884</v>
      </c>
      <c r="B1197" s="12" t="s">
        <v>2885</v>
      </c>
      <c r="C1197" s="12" t="s">
        <v>3547</v>
      </c>
      <c r="D1197" s="13">
        <v>26.5</v>
      </c>
      <c r="E1197" s="20">
        <f t="shared" si="54"/>
        <v>73.5</v>
      </c>
      <c r="F1197" s="14">
        <v>3.8</v>
      </c>
      <c r="G1197" s="15">
        <f t="shared" si="55"/>
        <v>3.7735849056603774</v>
      </c>
      <c r="H1197" s="8" t="str">
        <f t="shared" si="56"/>
        <v>Yes</v>
      </c>
      <c r="I1197" s="12" t="s">
        <v>6680</v>
      </c>
    </row>
    <row r="1198" spans="1:9" x14ac:dyDescent="0.4">
      <c r="A1198" s="12" t="s">
        <v>2886</v>
      </c>
      <c r="B1198" s="12" t="s">
        <v>2887</v>
      </c>
      <c r="C1198" s="12" t="s">
        <v>5485</v>
      </c>
      <c r="D1198" s="13">
        <v>40.130000000000003</v>
      </c>
      <c r="E1198" s="20">
        <f t="shared" si="54"/>
        <v>59.87</v>
      </c>
      <c r="F1198" s="14">
        <v>2.5</v>
      </c>
      <c r="G1198" s="15">
        <f t="shared" si="55"/>
        <v>2.4919013207076999</v>
      </c>
      <c r="H1198" s="8" t="str">
        <f t="shared" si="56"/>
        <v>Yes</v>
      </c>
      <c r="I1198" s="12" t="s">
        <v>6681</v>
      </c>
    </row>
    <row r="1199" spans="1:9" x14ac:dyDescent="0.4">
      <c r="A1199" s="12" t="s">
        <v>2888</v>
      </c>
      <c r="B1199" s="12" t="s">
        <v>2889</v>
      </c>
      <c r="C1199" s="12" t="s">
        <v>5485</v>
      </c>
      <c r="D1199" s="13">
        <v>35.549999999999997</v>
      </c>
      <c r="E1199" s="20">
        <f t="shared" si="54"/>
        <v>64.45</v>
      </c>
      <c r="F1199" s="14">
        <v>2.8</v>
      </c>
      <c r="G1199" s="15">
        <f t="shared" si="55"/>
        <v>2.8129395218002817</v>
      </c>
      <c r="H1199" s="8" t="str">
        <f t="shared" si="56"/>
        <v>Yes</v>
      </c>
      <c r="I1199" s="12" t="s">
        <v>6682</v>
      </c>
    </row>
    <row r="1200" spans="1:9" x14ac:dyDescent="0.4">
      <c r="A1200" s="12" t="s">
        <v>2890</v>
      </c>
      <c r="B1200" s="12" t="s">
        <v>2891</v>
      </c>
      <c r="C1200" s="12" t="s">
        <v>5485</v>
      </c>
      <c r="D1200" s="13">
        <v>43.9</v>
      </c>
      <c r="E1200" s="20">
        <f t="shared" si="54"/>
        <v>56.1</v>
      </c>
      <c r="F1200" s="14">
        <v>2.2999999999999998</v>
      </c>
      <c r="G1200" s="15">
        <f t="shared" si="55"/>
        <v>2.2779043280182232</v>
      </c>
      <c r="H1200" s="8" t="str">
        <f t="shared" si="56"/>
        <v>Yes</v>
      </c>
      <c r="I1200" s="12" t="s">
        <v>6683</v>
      </c>
    </row>
    <row r="1201" spans="1:9" x14ac:dyDescent="0.4">
      <c r="A1201" s="12" t="s">
        <v>2892</v>
      </c>
      <c r="B1201" s="12" t="s">
        <v>2893</v>
      </c>
      <c r="C1201" s="12" t="s">
        <v>5485</v>
      </c>
      <c r="D1201" s="13">
        <v>33.25</v>
      </c>
      <c r="E1201" s="20">
        <f t="shared" si="54"/>
        <v>66.75</v>
      </c>
      <c r="F1201" s="14">
        <v>3</v>
      </c>
      <c r="G1201" s="15">
        <f t="shared" si="55"/>
        <v>3.007518796992481</v>
      </c>
      <c r="H1201" s="8" t="str">
        <f t="shared" si="56"/>
        <v>Yes</v>
      </c>
      <c r="I1201" s="12" t="s">
        <v>6684</v>
      </c>
    </row>
    <row r="1202" spans="1:9" x14ac:dyDescent="0.4">
      <c r="A1202" s="12" t="s">
        <v>2896</v>
      </c>
      <c r="B1202" s="12" t="s">
        <v>2897</v>
      </c>
      <c r="C1202" s="12" t="s">
        <v>5485</v>
      </c>
      <c r="D1202" s="13">
        <v>20</v>
      </c>
      <c r="E1202" s="20">
        <f t="shared" si="54"/>
        <v>80</v>
      </c>
      <c r="F1202" s="14">
        <v>5</v>
      </c>
      <c r="G1202" s="15">
        <f t="shared" si="55"/>
        <v>5</v>
      </c>
      <c r="H1202" s="8" t="str">
        <f t="shared" si="56"/>
        <v>Yes</v>
      </c>
      <c r="I1202" s="12" t="s">
        <v>6685</v>
      </c>
    </row>
    <row r="1203" spans="1:9" x14ac:dyDescent="0.4">
      <c r="A1203" s="12" t="s">
        <v>2898</v>
      </c>
      <c r="B1203" s="12" t="s">
        <v>2899</v>
      </c>
      <c r="C1203" s="12" t="s">
        <v>5485</v>
      </c>
      <c r="D1203" s="13">
        <v>31.46</v>
      </c>
      <c r="E1203" s="20">
        <f t="shared" si="54"/>
        <v>68.539999999999992</v>
      </c>
      <c r="F1203" s="14">
        <v>3.2</v>
      </c>
      <c r="G1203" s="15">
        <f t="shared" si="55"/>
        <v>3.1786395422759059</v>
      </c>
      <c r="H1203" s="8" t="str">
        <f t="shared" si="56"/>
        <v>Yes</v>
      </c>
      <c r="I1203" s="12" t="s">
        <v>6686</v>
      </c>
    </row>
    <row r="1204" spans="1:9" x14ac:dyDescent="0.4">
      <c r="A1204" s="12" t="s">
        <v>2902</v>
      </c>
      <c r="B1204" s="12" t="s">
        <v>2903</v>
      </c>
      <c r="C1204" s="12" t="s">
        <v>5485</v>
      </c>
      <c r="D1204" s="13">
        <v>31.22</v>
      </c>
      <c r="E1204" s="20">
        <f t="shared" si="54"/>
        <v>68.78</v>
      </c>
      <c r="F1204" s="14">
        <v>3.2</v>
      </c>
      <c r="G1204" s="15">
        <f t="shared" si="55"/>
        <v>3.2030749519538757</v>
      </c>
      <c r="H1204" s="8" t="str">
        <f t="shared" si="56"/>
        <v>Yes</v>
      </c>
      <c r="I1204" s="12" t="s">
        <v>6687</v>
      </c>
    </row>
    <row r="1205" spans="1:9" x14ac:dyDescent="0.4">
      <c r="A1205" s="12" t="s">
        <v>2904</v>
      </c>
      <c r="B1205" s="12" t="s">
        <v>2905</v>
      </c>
      <c r="C1205" s="12" t="s">
        <v>5485</v>
      </c>
      <c r="D1205" s="13">
        <v>33.96</v>
      </c>
      <c r="E1205" s="20">
        <f t="shared" si="54"/>
        <v>66.039999999999992</v>
      </c>
      <c r="F1205" s="14">
        <v>2.9</v>
      </c>
      <c r="G1205" s="15">
        <f t="shared" si="55"/>
        <v>2.944640753828033</v>
      </c>
      <c r="H1205" s="8" t="str">
        <f t="shared" si="56"/>
        <v>Yes</v>
      </c>
      <c r="I1205" s="12" t="s">
        <v>6688</v>
      </c>
    </row>
    <row r="1206" spans="1:9" x14ac:dyDescent="0.4">
      <c r="A1206" s="12" t="s">
        <v>2906</v>
      </c>
      <c r="B1206" s="12" t="s">
        <v>2907</v>
      </c>
      <c r="C1206" s="12" t="s">
        <v>5485</v>
      </c>
      <c r="D1206" s="13">
        <v>25.81</v>
      </c>
      <c r="E1206" s="20">
        <f t="shared" si="54"/>
        <v>74.19</v>
      </c>
      <c r="F1206" s="14">
        <v>3.9</v>
      </c>
      <c r="G1206" s="15">
        <f t="shared" si="55"/>
        <v>3.874467260751647</v>
      </c>
      <c r="H1206" s="8" t="str">
        <f t="shared" si="56"/>
        <v>Yes</v>
      </c>
      <c r="I1206" s="12" t="s">
        <v>6689</v>
      </c>
    </row>
    <row r="1207" spans="1:9" x14ac:dyDescent="0.4">
      <c r="A1207" s="12" t="s">
        <v>2908</v>
      </c>
      <c r="B1207" s="12" t="s">
        <v>2909</v>
      </c>
      <c r="C1207" s="12" t="s">
        <v>5485</v>
      </c>
      <c r="D1207" s="13">
        <v>34.6</v>
      </c>
      <c r="E1207" s="20">
        <f t="shared" si="54"/>
        <v>65.400000000000006</v>
      </c>
      <c r="F1207" s="14">
        <v>2.9</v>
      </c>
      <c r="G1207" s="15">
        <f t="shared" si="55"/>
        <v>2.8901734104046239</v>
      </c>
      <c r="H1207" s="8" t="str">
        <f t="shared" si="56"/>
        <v>Yes</v>
      </c>
      <c r="I1207" s="12" t="s">
        <v>6690</v>
      </c>
    </row>
    <row r="1208" spans="1:9" x14ac:dyDescent="0.4">
      <c r="A1208" s="12" t="s">
        <v>2910</v>
      </c>
      <c r="B1208" s="12" t="s">
        <v>2911</v>
      </c>
      <c r="C1208" s="12" t="s">
        <v>5485</v>
      </c>
      <c r="D1208" s="13">
        <v>29.91</v>
      </c>
      <c r="E1208" s="20">
        <f t="shared" si="54"/>
        <v>70.09</v>
      </c>
      <c r="F1208" s="14">
        <v>3.3</v>
      </c>
      <c r="G1208" s="15">
        <f t="shared" si="55"/>
        <v>3.3433634236041456</v>
      </c>
      <c r="H1208" s="8" t="str">
        <f t="shared" si="56"/>
        <v>Yes</v>
      </c>
      <c r="I1208" s="12" t="s">
        <v>6691</v>
      </c>
    </row>
    <row r="1209" spans="1:9" x14ac:dyDescent="0.4">
      <c r="A1209" s="12" t="s">
        <v>2912</v>
      </c>
      <c r="B1209" s="12" t="s">
        <v>2913</v>
      </c>
      <c r="C1209" s="12" t="s">
        <v>5485</v>
      </c>
      <c r="D1209" s="13">
        <v>24.51</v>
      </c>
      <c r="E1209" s="20">
        <f t="shared" si="54"/>
        <v>75.489999999999995</v>
      </c>
      <c r="F1209" s="14">
        <v>4.0999999999999996</v>
      </c>
      <c r="G1209" s="15">
        <f t="shared" si="55"/>
        <v>4.0799673602611177</v>
      </c>
      <c r="H1209" s="8" t="str">
        <f t="shared" si="56"/>
        <v>Yes</v>
      </c>
      <c r="I1209" s="12" t="s">
        <v>6692</v>
      </c>
    </row>
    <row r="1210" spans="1:9" x14ac:dyDescent="0.4">
      <c r="A1210" s="12" t="s">
        <v>2914</v>
      </c>
      <c r="B1210" s="12" t="s">
        <v>2915</v>
      </c>
      <c r="C1210" s="12" t="s">
        <v>5485</v>
      </c>
      <c r="D1210" s="13">
        <v>33.020000000000003</v>
      </c>
      <c r="E1210" s="20">
        <f t="shared" si="54"/>
        <v>66.97999999999999</v>
      </c>
      <c r="F1210" s="14">
        <v>3</v>
      </c>
      <c r="G1210" s="15">
        <f t="shared" si="55"/>
        <v>3.0284675953967288</v>
      </c>
      <c r="H1210" s="8" t="str">
        <f t="shared" si="56"/>
        <v>Yes</v>
      </c>
      <c r="I1210" s="12" t="s">
        <v>6693</v>
      </c>
    </row>
    <row r="1211" spans="1:9" x14ac:dyDescent="0.4">
      <c r="A1211" s="12" t="s">
        <v>2916</v>
      </c>
      <c r="B1211" s="12" t="s">
        <v>2917</v>
      </c>
      <c r="C1211" s="12" t="s">
        <v>5485</v>
      </c>
      <c r="D1211" s="13">
        <v>39.979999999999997</v>
      </c>
      <c r="E1211" s="20">
        <f t="shared" si="54"/>
        <v>60.02</v>
      </c>
      <c r="F1211" s="14">
        <v>2.5</v>
      </c>
      <c r="G1211" s="15">
        <f t="shared" si="55"/>
        <v>2.5012506253126565</v>
      </c>
      <c r="H1211" s="8" t="str">
        <f t="shared" si="56"/>
        <v>Yes</v>
      </c>
      <c r="I1211" s="12" t="s">
        <v>6694</v>
      </c>
    </row>
    <row r="1212" spans="1:9" x14ac:dyDescent="0.4">
      <c r="A1212" s="12" t="s">
        <v>3665</v>
      </c>
      <c r="B1212" s="12" t="s">
        <v>3666</v>
      </c>
      <c r="C1212" s="12" t="s">
        <v>5485</v>
      </c>
      <c r="D1212" s="13">
        <v>41.92</v>
      </c>
      <c r="E1212" s="20">
        <f t="shared" si="54"/>
        <v>58.08</v>
      </c>
      <c r="F1212" s="14">
        <v>2.4</v>
      </c>
      <c r="G1212" s="15">
        <f t="shared" si="55"/>
        <v>2.3854961832061066</v>
      </c>
      <c r="H1212" s="8" t="str">
        <f t="shared" si="56"/>
        <v>Yes</v>
      </c>
      <c r="I1212" s="12" t="s">
        <v>6695</v>
      </c>
    </row>
    <row r="1213" spans="1:9" x14ac:dyDescent="0.4">
      <c r="A1213" s="12" t="s">
        <v>2918</v>
      </c>
      <c r="B1213" s="12" t="s">
        <v>2919</v>
      </c>
      <c r="C1213" s="12" t="s">
        <v>3547</v>
      </c>
      <c r="D1213" s="13">
        <v>39.15</v>
      </c>
      <c r="E1213" s="20">
        <f t="shared" si="54"/>
        <v>60.85</v>
      </c>
      <c r="F1213" s="14">
        <v>2.6</v>
      </c>
      <c r="G1213" s="15">
        <f t="shared" si="55"/>
        <v>2.554278416347382</v>
      </c>
      <c r="H1213" s="8" t="str">
        <f t="shared" si="56"/>
        <v>Yes</v>
      </c>
      <c r="I1213" s="12" t="s">
        <v>6696</v>
      </c>
    </row>
    <row r="1214" spans="1:9" x14ac:dyDescent="0.4">
      <c r="A1214" s="12" t="s">
        <v>2920</v>
      </c>
      <c r="B1214" s="12" t="s">
        <v>2921</v>
      </c>
      <c r="C1214" s="12" t="s">
        <v>3547</v>
      </c>
      <c r="D1214" s="13">
        <v>39.619999999999997</v>
      </c>
      <c r="E1214" s="20">
        <f t="shared" si="54"/>
        <v>60.38</v>
      </c>
      <c r="F1214" s="14">
        <v>2.5</v>
      </c>
      <c r="G1214" s="15">
        <f t="shared" si="55"/>
        <v>2.5239777889954569</v>
      </c>
      <c r="H1214" s="8" t="str">
        <f t="shared" si="56"/>
        <v>Yes</v>
      </c>
      <c r="I1214" s="12" t="s">
        <v>6697</v>
      </c>
    </row>
    <row r="1215" spans="1:9" x14ac:dyDescent="0.4">
      <c r="A1215" s="12" t="s">
        <v>2922</v>
      </c>
      <c r="B1215" s="12" t="s">
        <v>2923</v>
      </c>
      <c r="C1215" s="12" t="s">
        <v>3547</v>
      </c>
      <c r="D1215" s="13">
        <v>37.61</v>
      </c>
      <c r="E1215" s="20">
        <f t="shared" si="54"/>
        <v>62.39</v>
      </c>
      <c r="F1215" s="14">
        <v>2.7</v>
      </c>
      <c r="G1215" s="15">
        <f t="shared" si="55"/>
        <v>2.6588673225206061</v>
      </c>
      <c r="H1215" s="8" t="str">
        <f t="shared" si="56"/>
        <v>Yes</v>
      </c>
      <c r="I1215" s="12" t="s">
        <v>6698</v>
      </c>
    </row>
    <row r="1216" spans="1:9" x14ac:dyDescent="0.4">
      <c r="A1216" s="12" t="s">
        <v>2924</v>
      </c>
      <c r="B1216" s="12" t="s">
        <v>2925</v>
      </c>
      <c r="C1216" s="12" t="s">
        <v>3547</v>
      </c>
      <c r="D1216" s="13">
        <v>39.090000000000003</v>
      </c>
      <c r="E1216" s="20">
        <f t="shared" si="54"/>
        <v>60.91</v>
      </c>
      <c r="F1216" s="14">
        <v>2.6</v>
      </c>
      <c r="G1216" s="15">
        <f t="shared" si="55"/>
        <v>2.5581990278843691</v>
      </c>
      <c r="H1216" s="8" t="str">
        <f t="shared" si="56"/>
        <v>Yes</v>
      </c>
      <c r="I1216" s="12" t="s">
        <v>6699</v>
      </c>
    </row>
    <row r="1217" spans="1:9" x14ac:dyDescent="0.4">
      <c r="A1217" s="12" t="s">
        <v>2926</v>
      </c>
      <c r="B1217" s="12" t="s">
        <v>2927</v>
      </c>
      <c r="C1217" s="12" t="s">
        <v>3547</v>
      </c>
      <c r="D1217" s="13">
        <v>39.36</v>
      </c>
      <c r="E1217" s="20">
        <f t="shared" si="54"/>
        <v>60.64</v>
      </c>
      <c r="F1217" s="14">
        <v>2.5</v>
      </c>
      <c r="G1217" s="15">
        <f t="shared" si="55"/>
        <v>2.5406504065040649</v>
      </c>
      <c r="H1217" s="8" t="str">
        <f t="shared" si="56"/>
        <v>Yes</v>
      </c>
      <c r="I1217" s="12" t="s">
        <v>6700</v>
      </c>
    </row>
    <row r="1218" spans="1:9" x14ac:dyDescent="0.4">
      <c r="A1218" s="12" t="s">
        <v>2928</v>
      </c>
      <c r="B1218" s="12" t="s">
        <v>2929</v>
      </c>
      <c r="C1218" s="12" t="s">
        <v>3547</v>
      </c>
      <c r="D1218" s="13">
        <v>38.93</v>
      </c>
      <c r="E1218" s="20">
        <f t="shared" si="54"/>
        <v>61.07</v>
      </c>
      <c r="F1218" s="14">
        <v>2.6</v>
      </c>
      <c r="G1218" s="15">
        <f t="shared" si="55"/>
        <v>2.5687130747495504</v>
      </c>
      <c r="H1218" s="8" t="str">
        <f t="shared" si="56"/>
        <v>Yes</v>
      </c>
      <c r="I1218" s="12" t="s">
        <v>6701</v>
      </c>
    </row>
    <row r="1219" spans="1:9" x14ac:dyDescent="0.4">
      <c r="A1219" s="12" t="s">
        <v>2930</v>
      </c>
      <c r="B1219" s="12" t="s">
        <v>2931</v>
      </c>
      <c r="C1219" s="12" t="s">
        <v>3547</v>
      </c>
      <c r="D1219" s="13">
        <v>38.97</v>
      </c>
      <c r="E1219" s="20">
        <f t="shared" si="54"/>
        <v>61.03</v>
      </c>
      <c r="F1219" s="14">
        <v>2.6</v>
      </c>
      <c r="G1219" s="15">
        <f t="shared" si="55"/>
        <v>2.5660764690787787</v>
      </c>
      <c r="H1219" s="8" t="str">
        <f t="shared" si="56"/>
        <v>Yes</v>
      </c>
      <c r="I1219" s="12" t="s">
        <v>6702</v>
      </c>
    </row>
    <row r="1220" spans="1:9" x14ac:dyDescent="0.4">
      <c r="A1220" s="12" t="s">
        <v>2932</v>
      </c>
      <c r="B1220" s="12" t="s">
        <v>2933</v>
      </c>
      <c r="C1220" s="12" t="s">
        <v>3547</v>
      </c>
      <c r="D1220" s="13">
        <v>39.200000000000003</v>
      </c>
      <c r="E1220" s="20">
        <f t="shared" si="54"/>
        <v>60.8</v>
      </c>
      <c r="F1220" s="14">
        <v>2.6</v>
      </c>
      <c r="G1220" s="15">
        <f t="shared" si="55"/>
        <v>2.5510204081632653</v>
      </c>
      <c r="H1220" s="8" t="str">
        <f t="shared" si="56"/>
        <v>Yes</v>
      </c>
      <c r="I1220" s="12" t="s">
        <v>6703</v>
      </c>
    </row>
    <row r="1221" spans="1:9" x14ac:dyDescent="0.4">
      <c r="A1221" s="16" t="s">
        <v>2934</v>
      </c>
      <c r="B1221" s="16" t="s">
        <v>2935</v>
      </c>
      <c r="C1221" s="16" t="s">
        <v>3547</v>
      </c>
      <c r="D1221" s="17">
        <v>100</v>
      </c>
      <c r="E1221" s="21">
        <f t="shared" si="54"/>
        <v>0</v>
      </c>
      <c r="F1221" s="18">
        <v>1</v>
      </c>
      <c r="G1221" s="19">
        <f t="shared" si="55"/>
        <v>1</v>
      </c>
      <c r="H1221" s="9" t="str">
        <f t="shared" si="56"/>
        <v>No — 0% funding</v>
      </c>
      <c r="I1221" s="16" t="s">
        <v>6704</v>
      </c>
    </row>
    <row r="1222" spans="1:9" x14ac:dyDescent="0.4">
      <c r="A1222" s="12" t="s">
        <v>2936</v>
      </c>
      <c r="B1222" s="12" t="s">
        <v>2937</v>
      </c>
      <c r="C1222" s="12" t="s">
        <v>3547</v>
      </c>
      <c r="D1222" s="13">
        <v>38.26</v>
      </c>
      <c r="E1222" s="20">
        <f t="shared" ref="E1222:E1285" si="57">100-D1222</f>
        <v>61.74</v>
      </c>
      <c r="F1222" s="14">
        <v>2.6</v>
      </c>
      <c r="G1222" s="15">
        <f t="shared" ref="G1222:G1285" si="58">IFERROR(100/D1222,"")</f>
        <v>2.6136957658128597</v>
      </c>
      <c r="H1222" s="8" t="str">
        <f t="shared" ref="H1222:H1285" si="59">IF(E1222&gt;0,"Yes","No — 0% funding")</f>
        <v>Yes</v>
      </c>
      <c r="I1222" s="12" t="s">
        <v>6705</v>
      </c>
    </row>
    <row r="1223" spans="1:9" x14ac:dyDescent="0.4">
      <c r="A1223" s="12" t="s">
        <v>2938</v>
      </c>
      <c r="B1223" s="12" t="s">
        <v>2939</v>
      </c>
      <c r="C1223" s="12" t="s">
        <v>3547</v>
      </c>
      <c r="D1223" s="13">
        <v>38.409999999999997</v>
      </c>
      <c r="E1223" s="20">
        <f t="shared" si="57"/>
        <v>61.59</v>
      </c>
      <c r="F1223" s="14">
        <v>2.6</v>
      </c>
      <c r="G1223" s="15">
        <f t="shared" si="58"/>
        <v>2.6034886748242649</v>
      </c>
      <c r="H1223" s="8" t="str">
        <f t="shared" si="59"/>
        <v>Yes</v>
      </c>
      <c r="I1223" s="12" t="s">
        <v>6706</v>
      </c>
    </row>
    <row r="1224" spans="1:9" x14ac:dyDescent="0.4">
      <c r="A1224" s="12" t="s">
        <v>2940</v>
      </c>
      <c r="B1224" s="12" t="s">
        <v>2941</v>
      </c>
      <c r="C1224" s="12" t="s">
        <v>5485</v>
      </c>
      <c r="D1224" s="13">
        <v>36.83</v>
      </c>
      <c r="E1224" s="20">
        <f t="shared" si="57"/>
        <v>63.17</v>
      </c>
      <c r="F1224" s="14">
        <v>2.7</v>
      </c>
      <c r="G1224" s="15">
        <f t="shared" si="58"/>
        <v>2.7151778441487919</v>
      </c>
      <c r="H1224" s="8" t="str">
        <f t="shared" si="59"/>
        <v>Yes</v>
      </c>
      <c r="I1224" s="12" t="s">
        <v>6707</v>
      </c>
    </row>
    <row r="1225" spans="1:9" x14ac:dyDescent="0.4">
      <c r="A1225" s="12" t="s">
        <v>2948</v>
      </c>
      <c r="B1225" s="12" t="s">
        <v>2949</v>
      </c>
      <c r="C1225" s="12" t="s">
        <v>5485</v>
      </c>
      <c r="D1225" s="13">
        <v>35.770000000000003</v>
      </c>
      <c r="E1225" s="20">
        <f t="shared" si="57"/>
        <v>64.22999999999999</v>
      </c>
      <c r="F1225" s="14">
        <v>2.8</v>
      </c>
      <c r="G1225" s="15">
        <f t="shared" si="58"/>
        <v>2.7956388034665918</v>
      </c>
      <c r="H1225" s="8" t="str">
        <f t="shared" si="59"/>
        <v>Yes</v>
      </c>
      <c r="I1225" s="12" t="s">
        <v>6708</v>
      </c>
    </row>
    <row r="1226" spans="1:9" x14ac:dyDescent="0.4">
      <c r="A1226" s="12" t="s">
        <v>2950</v>
      </c>
      <c r="B1226" s="12" t="s">
        <v>2951</v>
      </c>
      <c r="C1226" s="12" t="s">
        <v>5485</v>
      </c>
      <c r="D1226" s="13">
        <v>30.15</v>
      </c>
      <c r="E1226" s="20">
        <f t="shared" si="57"/>
        <v>69.849999999999994</v>
      </c>
      <c r="F1226" s="14">
        <v>3.3</v>
      </c>
      <c r="G1226" s="15">
        <f t="shared" si="58"/>
        <v>3.3167495854063018</v>
      </c>
      <c r="H1226" s="8" t="str">
        <f t="shared" si="59"/>
        <v>Yes</v>
      </c>
      <c r="I1226" s="12" t="s">
        <v>6709</v>
      </c>
    </row>
    <row r="1227" spans="1:9" x14ac:dyDescent="0.4">
      <c r="A1227" s="12" t="s">
        <v>2952</v>
      </c>
      <c r="B1227" s="12" t="s">
        <v>2953</v>
      </c>
      <c r="C1227" s="12" t="s">
        <v>5485</v>
      </c>
      <c r="D1227" s="13">
        <v>35.01</v>
      </c>
      <c r="E1227" s="20">
        <f t="shared" si="57"/>
        <v>64.990000000000009</v>
      </c>
      <c r="F1227" s="14">
        <v>2.9</v>
      </c>
      <c r="G1227" s="15">
        <f t="shared" si="58"/>
        <v>2.8563267637817766</v>
      </c>
      <c r="H1227" s="8" t="str">
        <f t="shared" si="59"/>
        <v>Yes</v>
      </c>
      <c r="I1227" s="12" t="s">
        <v>6710</v>
      </c>
    </row>
    <row r="1228" spans="1:9" x14ac:dyDescent="0.4">
      <c r="A1228" s="12" t="s">
        <v>2954</v>
      </c>
      <c r="B1228" s="12" t="s">
        <v>2955</v>
      </c>
      <c r="C1228" s="12" t="s">
        <v>5485</v>
      </c>
      <c r="D1228" s="13">
        <v>33.21</v>
      </c>
      <c r="E1228" s="20">
        <f t="shared" si="57"/>
        <v>66.789999999999992</v>
      </c>
      <c r="F1228" s="14">
        <v>3</v>
      </c>
      <c r="G1228" s="15">
        <f t="shared" si="58"/>
        <v>3.011141222523336</v>
      </c>
      <c r="H1228" s="8" t="str">
        <f t="shared" si="59"/>
        <v>Yes</v>
      </c>
      <c r="I1228" s="12" t="s">
        <v>6711</v>
      </c>
    </row>
    <row r="1229" spans="1:9" x14ac:dyDescent="0.4">
      <c r="A1229" s="12" t="s">
        <v>2956</v>
      </c>
      <c r="B1229" s="12" t="s">
        <v>2957</v>
      </c>
      <c r="C1229" s="12" t="s">
        <v>5485</v>
      </c>
      <c r="D1229" s="13">
        <v>32.21</v>
      </c>
      <c r="E1229" s="20">
        <f t="shared" si="57"/>
        <v>67.789999999999992</v>
      </c>
      <c r="F1229" s="14">
        <v>3.1</v>
      </c>
      <c r="G1229" s="15">
        <f t="shared" si="58"/>
        <v>3.1046258925799441</v>
      </c>
      <c r="H1229" s="8" t="str">
        <f t="shared" si="59"/>
        <v>Yes</v>
      </c>
      <c r="I1229" s="12" t="s">
        <v>6712</v>
      </c>
    </row>
    <row r="1230" spans="1:9" x14ac:dyDescent="0.4">
      <c r="A1230" s="12" t="s">
        <v>2958</v>
      </c>
      <c r="B1230" s="12" t="s">
        <v>2959</v>
      </c>
      <c r="C1230" s="12" t="s">
        <v>5485</v>
      </c>
      <c r="D1230" s="13">
        <v>26.5</v>
      </c>
      <c r="E1230" s="20">
        <f t="shared" si="57"/>
        <v>73.5</v>
      </c>
      <c r="F1230" s="14">
        <v>3.8</v>
      </c>
      <c r="G1230" s="15">
        <f t="shared" si="58"/>
        <v>3.7735849056603774</v>
      </c>
      <c r="H1230" s="8" t="str">
        <f t="shared" si="59"/>
        <v>Yes</v>
      </c>
      <c r="I1230" s="12" t="s">
        <v>6713</v>
      </c>
    </row>
    <row r="1231" spans="1:9" x14ac:dyDescent="0.4">
      <c r="A1231" s="12" t="s">
        <v>2960</v>
      </c>
      <c r="B1231" s="12" t="s">
        <v>2961</v>
      </c>
      <c r="C1231" s="12" t="s">
        <v>5485</v>
      </c>
      <c r="D1231" s="13">
        <v>28.08</v>
      </c>
      <c r="E1231" s="20">
        <f t="shared" si="57"/>
        <v>71.92</v>
      </c>
      <c r="F1231" s="14">
        <v>3.6</v>
      </c>
      <c r="G1231" s="15">
        <f t="shared" si="58"/>
        <v>3.5612535612535616</v>
      </c>
      <c r="H1231" s="8" t="str">
        <f t="shared" si="59"/>
        <v>Yes</v>
      </c>
      <c r="I1231" s="12" t="s">
        <v>6714</v>
      </c>
    </row>
    <row r="1232" spans="1:9" x14ac:dyDescent="0.4">
      <c r="A1232" s="12" t="s">
        <v>2962</v>
      </c>
      <c r="B1232" s="12" t="s">
        <v>2963</v>
      </c>
      <c r="C1232" s="12" t="s">
        <v>5485</v>
      </c>
      <c r="D1232" s="13">
        <v>36.03</v>
      </c>
      <c r="E1232" s="20">
        <f t="shared" si="57"/>
        <v>63.97</v>
      </c>
      <c r="F1232" s="14">
        <v>2.8</v>
      </c>
      <c r="G1232" s="15">
        <f t="shared" si="58"/>
        <v>2.7754648903691366</v>
      </c>
      <c r="H1232" s="8" t="str">
        <f t="shared" si="59"/>
        <v>Yes</v>
      </c>
      <c r="I1232" s="12" t="s">
        <v>6715</v>
      </c>
    </row>
    <row r="1233" spans="1:9" x14ac:dyDescent="0.4">
      <c r="A1233" s="16" t="s">
        <v>2964</v>
      </c>
      <c r="B1233" s="16" t="s">
        <v>2965</v>
      </c>
      <c r="C1233" s="16" t="s">
        <v>5485</v>
      </c>
      <c r="D1233" s="17">
        <v>100</v>
      </c>
      <c r="E1233" s="21">
        <f t="shared" si="57"/>
        <v>0</v>
      </c>
      <c r="F1233" s="18">
        <v>1</v>
      </c>
      <c r="G1233" s="19">
        <f t="shared" si="58"/>
        <v>1</v>
      </c>
      <c r="H1233" s="9" t="str">
        <f t="shared" si="59"/>
        <v>No — 0% funding</v>
      </c>
      <c r="I1233" s="16" t="s">
        <v>6716</v>
      </c>
    </row>
    <row r="1234" spans="1:9" x14ac:dyDescent="0.4">
      <c r="A1234" s="12" t="s">
        <v>2966</v>
      </c>
      <c r="B1234" s="12" t="s">
        <v>2967</v>
      </c>
      <c r="C1234" s="12" t="s">
        <v>5485</v>
      </c>
      <c r="D1234" s="13">
        <v>38.840000000000003</v>
      </c>
      <c r="E1234" s="20">
        <f t="shared" si="57"/>
        <v>61.16</v>
      </c>
      <c r="F1234" s="14">
        <v>2.6</v>
      </c>
      <c r="G1234" s="15">
        <f t="shared" si="58"/>
        <v>2.5746652935118433</v>
      </c>
      <c r="H1234" s="8" t="str">
        <f t="shared" si="59"/>
        <v>Yes</v>
      </c>
      <c r="I1234" s="12" t="s">
        <v>6717</v>
      </c>
    </row>
    <row r="1235" spans="1:9" x14ac:dyDescent="0.4">
      <c r="A1235" s="12" t="s">
        <v>2968</v>
      </c>
      <c r="B1235" s="12" t="s">
        <v>2969</v>
      </c>
      <c r="C1235" s="12" t="s">
        <v>3547</v>
      </c>
      <c r="D1235" s="13">
        <v>20</v>
      </c>
      <c r="E1235" s="20">
        <f t="shared" si="57"/>
        <v>80</v>
      </c>
      <c r="F1235" s="14">
        <v>5</v>
      </c>
      <c r="G1235" s="15">
        <f t="shared" si="58"/>
        <v>5</v>
      </c>
      <c r="H1235" s="8" t="str">
        <f t="shared" si="59"/>
        <v>Yes</v>
      </c>
      <c r="I1235" s="12" t="s">
        <v>6718</v>
      </c>
    </row>
    <row r="1236" spans="1:9" x14ac:dyDescent="0.4">
      <c r="A1236" s="12" t="s">
        <v>2972</v>
      </c>
      <c r="B1236" s="12" t="s">
        <v>2973</v>
      </c>
      <c r="C1236" s="12" t="s">
        <v>3547</v>
      </c>
      <c r="D1236" s="13">
        <v>20</v>
      </c>
      <c r="E1236" s="20">
        <f t="shared" si="57"/>
        <v>80</v>
      </c>
      <c r="F1236" s="14">
        <v>5</v>
      </c>
      <c r="G1236" s="15">
        <f t="shared" si="58"/>
        <v>5</v>
      </c>
      <c r="H1236" s="8" t="str">
        <f t="shared" si="59"/>
        <v>Yes</v>
      </c>
      <c r="I1236" s="12" t="s">
        <v>6719</v>
      </c>
    </row>
    <row r="1237" spans="1:9" x14ac:dyDescent="0.4">
      <c r="A1237" s="12" t="s">
        <v>2974</v>
      </c>
      <c r="B1237" s="12" t="s">
        <v>2975</v>
      </c>
      <c r="C1237" s="12" t="s">
        <v>5485</v>
      </c>
      <c r="D1237" s="13">
        <v>29.71</v>
      </c>
      <c r="E1237" s="20">
        <f t="shared" si="57"/>
        <v>70.289999999999992</v>
      </c>
      <c r="F1237" s="14">
        <v>3.4</v>
      </c>
      <c r="G1237" s="15">
        <f t="shared" si="58"/>
        <v>3.3658700774150119</v>
      </c>
      <c r="H1237" s="8" t="str">
        <f t="shared" si="59"/>
        <v>Yes</v>
      </c>
      <c r="I1237" s="12" t="s">
        <v>6720</v>
      </c>
    </row>
    <row r="1238" spans="1:9" x14ac:dyDescent="0.4">
      <c r="A1238" s="12" t="s">
        <v>2976</v>
      </c>
      <c r="B1238" s="12" t="s">
        <v>2977</v>
      </c>
      <c r="C1238" s="12" t="s">
        <v>5485</v>
      </c>
      <c r="D1238" s="13">
        <v>35.47</v>
      </c>
      <c r="E1238" s="20">
        <f t="shared" si="57"/>
        <v>64.53</v>
      </c>
      <c r="F1238" s="14">
        <v>2.8</v>
      </c>
      <c r="G1238" s="15">
        <f t="shared" si="58"/>
        <v>2.8192839018889204</v>
      </c>
      <c r="H1238" s="8" t="str">
        <f t="shared" si="59"/>
        <v>Yes</v>
      </c>
      <c r="I1238" s="12" t="s">
        <v>6721</v>
      </c>
    </row>
    <row r="1239" spans="1:9" x14ac:dyDescent="0.4">
      <c r="A1239" s="12" t="s">
        <v>2978</v>
      </c>
      <c r="B1239" s="12" t="s">
        <v>2979</v>
      </c>
      <c r="C1239" s="12" t="s">
        <v>3547</v>
      </c>
      <c r="D1239" s="13">
        <v>20</v>
      </c>
      <c r="E1239" s="20">
        <f t="shared" si="57"/>
        <v>80</v>
      </c>
      <c r="F1239" s="14">
        <v>5</v>
      </c>
      <c r="G1239" s="15">
        <f t="shared" si="58"/>
        <v>5</v>
      </c>
      <c r="H1239" s="8" t="str">
        <f t="shared" si="59"/>
        <v>Yes</v>
      </c>
      <c r="I1239" s="12" t="s">
        <v>6722</v>
      </c>
    </row>
    <row r="1240" spans="1:9" x14ac:dyDescent="0.4">
      <c r="A1240" s="16" t="s">
        <v>2980</v>
      </c>
      <c r="B1240" s="16" t="s">
        <v>2981</v>
      </c>
      <c r="C1240" s="16" t="s">
        <v>5485</v>
      </c>
      <c r="D1240" s="17">
        <v>100</v>
      </c>
      <c r="E1240" s="21">
        <f t="shared" si="57"/>
        <v>0</v>
      </c>
      <c r="F1240" s="18">
        <v>1</v>
      </c>
      <c r="G1240" s="19">
        <f t="shared" si="58"/>
        <v>1</v>
      </c>
      <c r="H1240" s="9" t="str">
        <f t="shared" si="59"/>
        <v>No — 0% funding</v>
      </c>
      <c r="I1240" s="16" t="s">
        <v>6723</v>
      </c>
    </row>
    <row r="1241" spans="1:9" x14ac:dyDescent="0.4">
      <c r="A1241" s="12" t="s">
        <v>2982</v>
      </c>
      <c r="B1241" s="12" t="s">
        <v>2983</v>
      </c>
      <c r="C1241" s="12" t="s">
        <v>5485</v>
      </c>
      <c r="D1241" s="13">
        <v>37.020000000000003</v>
      </c>
      <c r="E1241" s="20">
        <f t="shared" si="57"/>
        <v>62.98</v>
      </c>
      <c r="F1241" s="14">
        <v>2.7</v>
      </c>
      <c r="G1241" s="15">
        <f t="shared" si="58"/>
        <v>2.7012425715829278</v>
      </c>
      <c r="H1241" s="8" t="str">
        <f t="shared" si="59"/>
        <v>Yes</v>
      </c>
      <c r="I1241" s="12" t="s">
        <v>6724</v>
      </c>
    </row>
    <row r="1242" spans="1:9" x14ac:dyDescent="0.4">
      <c r="A1242" s="12" t="s">
        <v>2990</v>
      </c>
      <c r="B1242" s="12" t="s">
        <v>2991</v>
      </c>
      <c r="C1242" s="12" t="s">
        <v>5485</v>
      </c>
      <c r="D1242" s="13">
        <v>31.91</v>
      </c>
      <c r="E1242" s="20">
        <f t="shared" si="57"/>
        <v>68.09</v>
      </c>
      <c r="F1242" s="14">
        <v>3.1</v>
      </c>
      <c r="G1242" s="15">
        <f t="shared" si="58"/>
        <v>3.1338138514572234</v>
      </c>
      <c r="H1242" s="8" t="str">
        <f t="shared" si="59"/>
        <v>Yes</v>
      </c>
      <c r="I1242" s="12" t="s">
        <v>6725</v>
      </c>
    </row>
    <row r="1243" spans="1:9" x14ac:dyDescent="0.4">
      <c r="A1243" s="12" t="s">
        <v>2992</v>
      </c>
      <c r="B1243" s="12" t="s">
        <v>2993</v>
      </c>
      <c r="C1243" s="12" t="s">
        <v>5485</v>
      </c>
      <c r="D1243" s="13">
        <v>44.83</v>
      </c>
      <c r="E1243" s="20">
        <f t="shared" si="57"/>
        <v>55.17</v>
      </c>
      <c r="F1243" s="14">
        <v>2.2000000000000002</v>
      </c>
      <c r="G1243" s="15">
        <f t="shared" si="58"/>
        <v>2.2306491188935982</v>
      </c>
      <c r="H1243" s="8" t="str">
        <f t="shared" si="59"/>
        <v>Yes</v>
      </c>
      <c r="I1243" s="12" t="s">
        <v>6726</v>
      </c>
    </row>
    <row r="1244" spans="1:9" x14ac:dyDescent="0.4">
      <c r="A1244" s="12" t="s">
        <v>2994</v>
      </c>
      <c r="B1244" s="12" t="s">
        <v>2995</v>
      </c>
      <c r="C1244" s="12" t="s">
        <v>5485</v>
      </c>
      <c r="D1244" s="13">
        <v>24.16</v>
      </c>
      <c r="E1244" s="20">
        <f t="shared" si="57"/>
        <v>75.84</v>
      </c>
      <c r="F1244" s="14">
        <v>4.0999999999999996</v>
      </c>
      <c r="G1244" s="15">
        <f t="shared" si="58"/>
        <v>4.1390728476821188</v>
      </c>
      <c r="H1244" s="8" t="str">
        <f t="shared" si="59"/>
        <v>Yes</v>
      </c>
      <c r="I1244" s="12" t="s">
        <v>6727</v>
      </c>
    </row>
    <row r="1245" spans="1:9" x14ac:dyDescent="0.4">
      <c r="A1245" s="12" t="s">
        <v>2996</v>
      </c>
      <c r="B1245" s="12" t="s">
        <v>2997</v>
      </c>
      <c r="C1245" s="12" t="s">
        <v>5485</v>
      </c>
      <c r="D1245" s="13">
        <v>70</v>
      </c>
      <c r="E1245" s="20">
        <f t="shared" si="57"/>
        <v>30</v>
      </c>
      <c r="F1245" s="14">
        <v>1.4</v>
      </c>
      <c r="G1245" s="15">
        <f t="shared" si="58"/>
        <v>1.4285714285714286</v>
      </c>
      <c r="H1245" s="8" t="str">
        <f t="shared" si="59"/>
        <v>Yes</v>
      </c>
      <c r="I1245" s="12" t="s">
        <v>6728</v>
      </c>
    </row>
    <row r="1246" spans="1:9" x14ac:dyDescent="0.4">
      <c r="A1246" s="12" t="s">
        <v>2998</v>
      </c>
      <c r="B1246" s="12" t="s">
        <v>2999</v>
      </c>
      <c r="C1246" s="12" t="s">
        <v>5485</v>
      </c>
      <c r="D1246" s="13">
        <v>63.31</v>
      </c>
      <c r="E1246" s="20">
        <f t="shared" si="57"/>
        <v>36.69</v>
      </c>
      <c r="F1246" s="14">
        <v>1.6</v>
      </c>
      <c r="G1246" s="15">
        <f t="shared" si="58"/>
        <v>1.57952930026852</v>
      </c>
      <c r="H1246" s="8" t="str">
        <f t="shared" si="59"/>
        <v>Yes</v>
      </c>
      <c r="I1246" s="12" t="s">
        <v>6729</v>
      </c>
    </row>
    <row r="1247" spans="1:9" x14ac:dyDescent="0.4">
      <c r="A1247" s="12" t="s">
        <v>3000</v>
      </c>
      <c r="B1247" s="12" t="s">
        <v>3001</v>
      </c>
      <c r="C1247" s="12" t="s">
        <v>5485</v>
      </c>
      <c r="D1247" s="13">
        <v>33.01</v>
      </c>
      <c r="E1247" s="20">
        <f t="shared" si="57"/>
        <v>66.990000000000009</v>
      </c>
      <c r="F1247" s="14">
        <v>3</v>
      </c>
      <c r="G1247" s="15">
        <f t="shared" si="58"/>
        <v>3.0293850348379281</v>
      </c>
      <c r="H1247" s="8" t="str">
        <f t="shared" si="59"/>
        <v>Yes</v>
      </c>
      <c r="I1247" s="12" t="s">
        <v>6730</v>
      </c>
    </row>
    <row r="1248" spans="1:9" x14ac:dyDescent="0.4">
      <c r="A1248" s="12" t="s">
        <v>3002</v>
      </c>
      <c r="B1248" s="12" t="s">
        <v>3003</v>
      </c>
      <c r="C1248" s="12" t="s">
        <v>5485</v>
      </c>
      <c r="D1248" s="13">
        <v>24.43</v>
      </c>
      <c r="E1248" s="20">
        <f t="shared" si="57"/>
        <v>75.569999999999993</v>
      </c>
      <c r="F1248" s="14">
        <v>4.0999999999999996</v>
      </c>
      <c r="G1248" s="15">
        <f t="shared" si="58"/>
        <v>4.0933278755628324</v>
      </c>
      <c r="H1248" s="8" t="str">
        <f t="shared" si="59"/>
        <v>Yes</v>
      </c>
      <c r="I1248" s="12" t="s">
        <v>6731</v>
      </c>
    </row>
    <row r="1249" spans="1:9" x14ac:dyDescent="0.4">
      <c r="A1249" s="12" t="s">
        <v>3004</v>
      </c>
      <c r="B1249" s="12" t="s">
        <v>3005</v>
      </c>
      <c r="C1249" s="12" t="s">
        <v>5485</v>
      </c>
      <c r="D1249" s="13">
        <v>37.64</v>
      </c>
      <c r="E1249" s="20">
        <f t="shared" si="57"/>
        <v>62.36</v>
      </c>
      <c r="F1249" s="14">
        <v>2.7</v>
      </c>
      <c r="G1249" s="15">
        <f t="shared" si="58"/>
        <v>2.6567481402763016</v>
      </c>
      <c r="H1249" s="8" t="str">
        <f t="shared" si="59"/>
        <v>Yes</v>
      </c>
      <c r="I1249" s="12" t="s">
        <v>6732</v>
      </c>
    </row>
    <row r="1250" spans="1:9" x14ac:dyDescent="0.4">
      <c r="A1250" s="12" t="s">
        <v>3006</v>
      </c>
      <c r="B1250" s="12" t="s">
        <v>3007</v>
      </c>
      <c r="C1250" s="12" t="s">
        <v>5485</v>
      </c>
      <c r="D1250" s="13">
        <v>37.4</v>
      </c>
      <c r="E1250" s="20">
        <f t="shared" si="57"/>
        <v>62.6</v>
      </c>
      <c r="F1250" s="14">
        <v>2.7</v>
      </c>
      <c r="G1250" s="15">
        <f t="shared" si="58"/>
        <v>2.6737967914438503</v>
      </c>
      <c r="H1250" s="8" t="str">
        <f t="shared" si="59"/>
        <v>Yes</v>
      </c>
      <c r="I1250" s="12" t="s">
        <v>6733</v>
      </c>
    </row>
    <row r="1251" spans="1:9" x14ac:dyDescent="0.4">
      <c r="A1251" s="12" t="s">
        <v>3008</v>
      </c>
      <c r="B1251" s="12" t="s">
        <v>3009</v>
      </c>
      <c r="C1251" s="12" t="s">
        <v>5485</v>
      </c>
      <c r="D1251" s="13">
        <v>33.659999999999997</v>
      </c>
      <c r="E1251" s="20">
        <f t="shared" si="57"/>
        <v>66.34</v>
      </c>
      <c r="F1251" s="14">
        <v>3</v>
      </c>
      <c r="G1251" s="15">
        <f t="shared" si="58"/>
        <v>2.9708853238265007</v>
      </c>
      <c r="H1251" s="8" t="str">
        <f t="shared" si="59"/>
        <v>Yes</v>
      </c>
      <c r="I1251" s="12" t="s">
        <v>6734</v>
      </c>
    </row>
    <row r="1252" spans="1:9" x14ac:dyDescent="0.4">
      <c r="A1252" s="12" t="s">
        <v>3012</v>
      </c>
      <c r="B1252" s="12" t="s">
        <v>3013</v>
      </c>
      <c r="C1252" s="12" t="s">
        <v>5485</v>
      </c>
      <c r="D1252" s="13">
        <v>40.22</v>
      </c>
      <c r="E1252" s="20">
        <f t="shared" si="57"/>
        <v>59.78</v>
      </c>
      <c r="F1252" s="14">
        <v>2.5</v>
      </c>
      <c r="G1252" s="15">
        <f t="shared" si="58"/>
        <v>2.4863252113376428</v>
      </c>
      <c r="H1252" s="8" t="str">
        <f t="shared" si="59"/>
        <v>Yes</v>
      </c>
      <c r="I1252" s="12" t="s">
        <v>6735</v>
      </c>
    </row>
    <row r="1253" spans="1:9" x14ac:dyDescent="0.4">
      <c r="A1253" s="12" t="s">
        <v>3014</v>
      </c>
      <c r="B1253" s="12" t="s">
        <v>3015</v>
      </c>
      <c r="C1253" s="12" t="s">
        <v>5485</v>
      </c>
      <c r="D1253" s="13">
        <v>38.700000000000003</v>
      </c>
      <c r="E1253" s="20">
        <f t="shared" si="57"/>
        <v>61.3</v>
      </c>
      <c r="F1253" s="14">
        <v>2.6</v>
      </c>
      <c r="G1253" s="15">
        <f t="shared" si="58"/>
        <v>2.5839793281653747</v>
      </c>
      <c r="H1253" s="8" t="str">
        <f t="shared" si="59"/>
        <v>Yes</v>
      </c>
      <c r="I1253" s="12" t="s">
        <v>6736</v>
      </c>
    </row>
    <row r="1254" spans="1:9" x14ac:dyDescent="0.4">
      <c r="A1254" s="16" t="s">
        <v>3016</v>
      </c>
      <c r="B1254" s="16" t="s">
        <v>3017</v>
      </c>
      <c r="C1254" s="16" t="s">
        <v>5485</v>
      </c>
      <c r="D1254" s="17">
        <v>100</v>
      </c>
      <c r="E1254" s="21">
        <f t="shared" si="57"/>
        <v>0</v>
      </c>
      <c r="F1254" s="18">
        <v>1</v>
      </c>
      <c r="G1254" s="19">
        <f t="shared" si="58"/>
        <v>1</v>
      </c>
      <c r="H1254" s="9" t="str">
        <f t="shared" si="59"/>
        <v>No — 0% funding</v>
      </c>
      <c r="I1254" s="16" t="s">
        <v>6737</v>
      </c>
    </row>
    <row r="1255" spans="1:9" x14ac:dyDescent="0.4">
      <c r="A1255" s="16" t="s">
        <v>3020</v>
      </c>
      <c r="B1255" s="16" t="s">
        <v>3021</v>
      </c>
      <c r="C1255" s="16" t="s">
        <v>5485</v>
      </c>
      <c r="D1255" s="17">
        <v>100</v>
      </c>
      <c r="E1255" s="21">
        <f t="shared" si="57"/>
        <v>0</v>
      </c>
      <c r="F1255" s="18">
        <v>1</v>
      </c>
      <c r="G1255" s="19">
        <f t="shared" si="58"/>
        <v>1</v>
      </c>
      <c r="H1255" s="9" t="str">
        <f t="shared" si="59"/>
        <v>No — 0% funding</v>
      </c>
      <c r="I1255" s="16" t="s">
        <v>6738</v>
      </c>
    </row>
    <row r="1256" spans="1:9" x14ac:dyDescent="0.4">
      <c r="A1256" s="16" t="s">
        <v>3024</v>
      </c>
      <c r="B1256" s="16" t="s">
        <v>3025</v>
      </c>
      <c r="C1256" s="16" t="s">
        <v>5485</v>
      </c>
      <c r="D1256" s="17">
        <v>100</v>
      </c>
      <c r="E1256" s="21">
        <f t="shared" si="57"/>
        <v>0</v>
      </c>
      <c r="F1256" s="18">
        <v>1</v>
      </c>
      <c r="G1256" s="19">
        <f t="shared" si="58"/>
        <v>1</v>
      </c>
      <c r="H1256" s="9" t="str">
        <f t="shared" si="59"/>
        <v>No — 0% funding</v>
      </c>
      <c r="I1256" s="16" t="s">
        <v>6739</v>
      </c>
    </row>
    <row r="1257" spans="1:9" x14ac:dyDescent="0.4">
      <c r="A1257" s="12" t="s">
        <v>3026</v>
      </c>
      <c r="B1257" s="12" t="s">
        <v>3027</v>
      </c>
      <c r="C1257" s="12" t="s">
        <v>5485</v>
      </c>
      <c r="D1257" s="13">
        <v>33.369999999999997</v>
      </c>
      <c r="E1257" s="20">
        <f t="shared" si="57"/>
        <v>66.63</v>
      </c>
      <c r="F1257" s="14">
        <v>3</v>
      </c>
      <c r="G1257" s="15">
        <f t="shared" si="58"/>
        <v>2.9967036260113877</v>
      </c>
      <c r="H1257" s="8" t="str">
        <f t="shared" si="59"/>
        <v>Yes</v>
      </c>
      <c r="I1257" s="12" t="s">
        <v>6740</v>
      </c>
    </row>
    <row r="1258" spans="1:9" x14ac:dyDescent="0.4">
      <c r="A1258" s="12" t="s">
        <v>3028</v>
      </c>
      <c r="B1258" s="12" t="s">
        <v>3029</v>
      </c>
      <c r="C1258" s="12" t="s">
        <v>5485</v>
      </c>
      <c r="D1258" s="13">
        <v>39.6</v>
      </c>
      <c r="E1258" s="20">
        <f t="shared" si="57"/>
        <v>60.4</v>
      </c>
      <c r="F1258" s="14">
        <v>2.5</v>
      </c>
      <c r="G1258" s="15">
        <f t="shared" si="58"/>
        <v>2.5252525252525251</v>
      </c>
      <c r="H1258" s="8" t="str">
        <f t="shared" si="59"/>
        <v>Yes</v>
      </c>
      <c r="I1258" s="12" t="s">
        <v>6741</v>
      </c>
    </row>
    <row r="1259" spans="1:9" x14ac:dyDescent="0.4">
      <c r="A1259" s="12" t="s">
        <v>3030</v>
      </c>
      <c r="B1259" s="12" t="s">
        <v>3031</v>
      </c>
      <c r="C1259" s="12" t="s">
        <v>5485</v>
      </c>
      <c r="D1259" s="13">
        <v>38.6</v>
      </c>
      <c r="E1259" s="20">
        <f t="shared" si="57"/>
        <v>61.4</v>
      </c>
      <c r="F1259" s="14">
        <v>2.6</v>
      </c>
      <c r="G1259" s="15">
        <f t="shared" si="58"/>
        <v>2.5906735751295336</v>
      </c>
      <c r="H1259" s="8" t="str">
        <f t="shared" si="59"/>
        <v>Yes</v>
      </c>
      <c r="I1259" s="12" t="s">
        <v>6742</v>
      </c>
    </row>
    <row r="1260" spans="1:9" x14ac:dyDescent="0.4">
      <c r="A1260" s="12" t="s">
        <v>3032</v>
      </c>
      <c r="B1260" s="12" t="s">
        <v>3033</v>
      </c>
      <c r="C1260" s="12" t="s">
        <v>5485</v>
      </c>
      <c r="D1260" s="13">
        <v>23.02</v>
      </c>
      <c r="E1260" s="20">
        <f t="shared" si="57"/>
        <v>76.98</v>
      </c>
      <c r="F1260" s="14">
        <v>4.3</v>
      </c>
      <c r="G1260" s="15">
        <f t="shared" si="58"/>
        <v>4.3440486533449176</v>
      </c>
      <c r="H1260" s="8" t="str">
        <f t="shared" si="59"/>
        <v>Yes</v>
      </c>
      <c r="I1260" s="12" t="s">
        <v>6743</v>
      </c>
    </row>
    <row r="1261" spans="1:9" x14ac:dyDescent="0.4">
      <c r="A1261" s="12" t="s">
        <v>3036</v>
      </c>
      <c r="B1261" s="12" t="s">
        <v>3037</v>
      </c>
      <c r="C1261" s="12" t="s">
        <v>5485</v>
      </c>
      <c r="D1261" s="13">
        <v>36.26</v>
      </c>
      <c r="E1261" s="20">
        <f t="shared" si="57"/>
        <v>63.74</v>
      </c>
      <c r="F1261" s="14">
        <v>2.8</v>
      </c>
      <c r="G1261" s="15">
        <f t="shared" si="58"/>
        <v>2.7578599007170439</v>
      </c>
      <c r="H1261" s="8" t="str">
        <f t="shared" si="59"/>
        <v>Yes</v>
      </c>
      <c r="I1261" s="12" t="s">
        <v>6744</v>
      </c>
    </row>
    <row r="1262" spans="1:9" x14ac:dyDescent="0.4">
      <c r="A1262" s="12" t="s">
        <v>3042</v>
      </c>
      <c r="B1262" s="12" t="s">
        <v>3043</v>
      </c>
      <c r="C1262" s="12" t="s">
        <v>5485</v>
      </c>
      <c r="D1262" s="13">
        <v>32.67</v>
      </c>
      <c r="E1262" s="20">
        <f t="shared" si="57"/>
        <v>67.33</v>
      </c>
      <c r="F1262" s="14">
        <v>3.1</v>
      </c>
      <c r="G1262" s="15">
        <f t="shared" si="58"/>
        <v>3.0609121518212428</v>
      </c>
      <c r="H1262" s="8" t="str">
        <f t="shared" si="59"/>
        <v>Yes</v>
      </c>
      <c r="I1262" s="12" t="s">
        <v>6745</v>
      </c>
    </row>
    <row r="1263" spans="1:9" x14ac:dyDescent="0.4">
      <c r="A1263" s="12" t="s">
        <v>3044</v>
      </c>
      <c r="B1263" s="12" t="s">
        <v>3045</v>
      </c>
      <c r="C1263" s="12" t="s">
        <v>5485</v>
      </c>
      <c r="D1263" s="13">
        <v>45.76</v>
      </c>
      <c r="E1263" s="20">
        <f t="shared" si="57"/>
        <v>54.24</v>
      </c>
      <c r="F1263" s="14">
        <v>2.2000000000000002</v>
      </c>
      <c r="G1263" s="15">
        <f t="shared" si="58"/>
        <v>2.1853146853146854</v>
      </c>
      <c r="H1263" s="8" t="str">
        <f t="shared" si="59"/>
        <v>Yes</v>
      </c>
      <c r="I1263" s="12" t="s">
        <v>6746</v>
      </c>
    </row>
    <row r="1264" spans="1:9" x14ac:dyDescent="0.4">
      <c r="A1264" s="12" t="s">
        <v>3048</v>
      </c>
      <c r="B1264" s="12" t="s">
        <v>3049</v>
      </c>
      <c r="C1264" s="12" t="s">
        <v>5485</v>
      </c>
      <c r="D1264" s="13">
        <v>42.69</v>
      </c>
      <c r="E1264" s="20">
        <f t="shared" si="57"/>
        <v>57.31</v>
      </c>
      <c r="F1264" s="14">
        <v>2.2999999999999998</v>
      </c>
      <c r="G1264" s="15">
        <f t="shared" si="58"/>
        <v>2.34246896228625</v>
      </c>
      <c r="H1264" s="8" t="str">
        <f t="shared" si="59"/>
        <v>Yes</v>
      </c>
      <c r="I1264" s="12" t="s">
        <v>6747</v>
      </c>
    </row>
    <row r="1265" spans="1:9" x14ac:dyDescent="0.4">
      <c r="A1265" s="12" t="s">
        <v>3050</v>
      </c>
      <c r="B1265" s="12" t="s">
        <v>3051</v>
      </c>
      <c r="C1265" s="12" t="s">
        <v>5485</v>
      </c>
      <c r="D1265" s="13">
        <v>28.69</v>
      </c>
      <c r="E1265" s="20">
        <f t="shared" si="57"/>
        <v>71.31</v>
      </c>
      <c r="F1265" s="14">
        <v>3.5</v>
      </c>
      <c r="G1265" s="15">
        <f t="shared" si="58"/>
        <v>3.4855350296270475</v>
      </c>
      <c r="H1265" s="8" t="str">
        <f t="shared" si="59"/>
        <v>Yes</v>
      </c>
      <c r="I1265" s="12" t="s">
        <v>6748</v>
      </c>
    </row>
    <row r="1266" spans="1:9" x14ac:dyDescent="0.4">
      <c r="A1266" s="12" t="s">
        <v>3052</v>
      </c>
      <c r="B1266" s="12" t="s">
        <v>3053</v>
      </c>
      <c r="C1266" s="12" t="s">
        <v>5485</v>
      </c>
      <c r="D1266" s="13">
        <v>28.07</v>
      </c>
      <c r="E1266" s="20">
        <f t="shared" si="57"/>
        <v>71.930000000000007</v>
      </c>
      <c r="F1266" s="14">
        <v>3.6</v>
      </c>
      <c r="G1266" s="15">
        <f t="shared" si="58"/>
        <v>3.5625222657641609</v>
      </c>
      <c r="H1266" s="8" t="str">
        <f t="shared" si="59"/>
        <v>Yes</v>
      </c>
      <c r="I1266" s="12" t="s">
        <v>6749</v>
      </c>
    </row>
    <row r="1267" spans="1:9" x14ac:dyDescent="0.4">
      <c r="A1267" s="12" t="s">
        <v>3056</v>
      </c>
      <c r="B1267" s="12" t="s">
        <v>3057</v>
      </c>
      <c r="C1267" s="12" t="s">
        <v>5485</v>
      </c>
      <c r="D1267" s="13">
        <v>35.65</v>
      </c>
      <c r="E1267" s="20">
        <f t="shared" si="57"/>
        <v>64.349999999999994</v>
      </c>
      <c r="F1267" s="14">
        <v>2.8</v>
      </c>
      <c r="G1267" s="15">
        <f t="shared" si="58"/>
        <v>2.8050490883590462</v>
      </c>
      <c r="H1267" s="8" t="str">
        <f t="shared" si="59"/>
        <v>Yes</v>
      </c>
      <c r="I1267" s="12" t="s">
        <v>6750</v>
      </c>
    </row>
    <row r="1268" spans="1:9" x14ac:dyDescent="0.4">
      <c r="A1268" s="16" t="s">
        <v>3058</v>
      </c>
      <c r="B1268" s="16" t="s">
        <v>3059</v>
      </c>
      <c r="C1268" s="16" t="s">
        <v>5485</v>
      </c>
      <c r="D1268" s="17">
        <v>100</v>
      </c>
      <c r="E1268" s="21">
        <f t="shared" si="57"/>
        <v>0</v>
      </c>
      <c r="F1268" s="18">
        <v>1</v>
      </c>
      <c r="G1268" s="19">
        <f t="shared" si="58"/>
        <v>1</v>
      </c>
      <c r="H1268" s="9" t="str">
        <f t="shared" si="59"/>
        <v>No — 0% funding</v>
      </c>
      <c r="I1268" s="16" t="s">
        <v>6751</v>
      </c>
    </row>
    <row r="1269" spans="1:9" x14ac:dyDescent="0.4">
      <c r="A1269" s="12" t="s">
        <v>3060</v>
      </c>
      <c r="B1269" s="12" t="s">
        <v>3061</v>
      </c>
      <c r="C1269" s="12" t="s">
        <v>5485</v>
      </c>
      <c r="D1269" s="13">
        <v>35.57</v>
      </c>
      <c r="E1269" s="20">
        <f t="shared" si="57"/>
        <v>64.430000000000007</v>
      </c>
      <c r="F1269" s="14">
        <v>2.8</v>
      </c>
      <c r="G1269" s="15">
        <f t="shared" si="58"/>
        <v>2.8113578858588699</v>
      </c>
      <c r="H1269" s="8" t="str">
        <f t="shared" si="59"/>
        <v>Yes</v>
      </c>
      <c r="I1269" s="12" t="s">
        <v>6752</v>
      </c>
    </row>
    <row r="1270" spans="1:9" x14ac:dyDescent="0.4">
      <c r="A1270" s="12" t="s">
        <v>3062</v>
      </c>
      <c r="B1270" s="12" t="s">
        <v>3063</v>
      </c>
      <c r="C1270" s="12" t="s">
        <v>5485</v>
      </c>
      <c r="D1270" s="13">
        <v>28.33</v>
      </c>
      <c r="E1270" s="20">
        <f t="shared" si="57"/>
        <v>71.67</v>
      </c>
      <c r="F1270" s="14">
        <v>3.5</v>
      </c>
      <c r="G1270" s="15">
        <f t="shared" si="58"/>
        <v>3.5298270384751151</v>
      </c>
      <c r="H1270" s="8" t="str">
        <f t="shared" si="59"/>
        <v>Yes</v>
      </c>
      <c r="I1270" s="12" t="s">
        <v>6753</v>
      </c>
    </row>
    <row r="1271" spans="1:9" x14ac:dyDescent="0.4">
      <c r="A1271" s="12" t="s">
        <v>3064</v>
      </c>
      <c r="B1271" s="12" t="s">
        <v>3065</v>
      </c>
      <c r="C1271" s="12" t="s">
        <v>5485</v>
      </c>
      <c r="D1271" s="13">
        <v>32.83</v>
      </c>
      <c r="E1271" s="20">
        <f t="shared" si="57"/>
        <v>67.17</v>
      </c>
      <c r="F1271" s="14">
        <v>3</v>
      </c>
      <c r="G1271" s="15">
        <f t="shared" si="58"/>
        <v>3.045994517209869</v>
      </c>
      <c r="H1271" s="8" t="str">
        <f t="shared" si="59"/>
        <v>Yes</v>
      </c>
      <c r="I1271" s="12" t="s">
        <v>6754</v>
      </c>
    </row>
    <row r="1272" spans="1:9" x14ac:dyDescent="0.4">
      <c r="A1272" s="12" t="s">
        <v>3066</v>
      </c>
      <c r="B1272" s="12" t="s">
        <v>3067</v>
      </c>
      <c r="C1272" s="12" t="s">
        <v>5485</v>
      </c>
      <c r="D1272" s="13">
        <v>32.74</v>
      </c>
      <c r="E1272" s="20">
        <f t="shared" si="57"/>
        <v>67.259999999999991</v>
      </c>
      <c r="F1272" s="14">
        <v>3.1</v>
      </c>
      <c r="G1272" s="15">
        <f t="shared" si="58"/>
        <v>3.0543677458766032</v>
      </c>
      <c r="H1272" s="8" t="str">
        <f t="shared" si="59"/>
        <v>Yes</v>
      </c>
      <c r="I1272" s="12" t="s">
        <v>6755</v>
      </c>
    </row>
    <row r="1273" spans="1:9" x14ac:dyDescent="0.4">
      <c r="A1273" s="12" t="s">
        <v>3068</v>
      </c>
      <c r="B1273" s="12" t="s">
        <v>3069</v>
      </c>
      <c r="C1273" s="12" t="s">
        <v>5485</v>
      </c>
      <c r="D1273" s="13">
        <v>30.94</v>
      </c>
      <c r="E1273" s="20">
        <f t="shared" si="57"/>
        <v>69.06</v>
      </c>
      <c r="F1273" s="14">
        <v>3.2</v>
      </c>
      <c r="G1273" s="15">
        <f t="shared" si="58"/>
        <v>3.2320620555914674</v>
      </c>
      <c r="H1273" s="8" t="str">
        <f t="shared" si="59"/>
        <v>Yes</v>
      </c>
      <c r="I1273" s="12" t="s">
        <v>6756</v>
      </c>
    </row>
    <row r="1274" spans="1:9" x14ac:dyDescent="0.4">
      <c r="A1274" s="12" t="s">
        <v>3070</v>
      </c>
      <c r="B1274" s="12" t="s">
        <v>3071</v>
      </c>
      <c r="C1274" s="12" t="s">
        <v>5485</v>
      </c>
      <c r="D1274" s="13">
        <v>35.96</v>
      </c>
      <c r="E1274" s="20">
        <f t="shared" si="57"/>
        <v>64.039999999999992</v>
      </c>
      <c r="F1274" s="14">
        <v>2.8</v>
      </c>
      <c r="G1274" s="15">
        <f t="shared" si="58"/>
        <v>2.7808676307007785</v>
      </c>
      <c r="H1274" s="8" t="str">
        <f t="shared" si="59"/>
        <v>Yes</v>
      </c>
      <c r="I1274" s="12" t="s">
        <v>6757</v>
      </c>
    </row>
    <row r="1275" spans="1:9" x14ac:dyDescent="0.4">
      <c r="A1275" s="12" t="s">
        <v>3074</v>
      </c>
      <c r="B1275" s="12" t="s">
        <v>3075</v>
      </c>
      <c r="C1275" s="12" t="s">
        <v>5485</v>
      </c>
      <c r="D1275" s="13">
        <v>34.26</v>
      </c>
      <c r="E1275" s="20">
        <f t="shared" si="57"/>
        <v>65.740000000000009</v>
      </c>
      <c r="F1275" s="14">
        <v>2.9</v>
      </c>
      <c r="G1275" s="15">
        <f t="shared" si="58"/>
        <v>2.9188558085230589</v>
      </c>
      <c r="H1275" s="8" t="str">
        <f t="shared" si="59"/>
        <v>Yes</v>
      </c>
      <c r="I1275" s="12" t="s">
        <v>6758</v>
      </c>
    </row>
    <row r="1276" spans="1:9" x14ac:dyDescent="0.4">
      <c r="A1276" s="12" t="s">
        <v>3076</v>
      </c>
      <c r="B1276" s="12" t="s">
        <v>3077</v>
      </c>
      <c r="C1276" s="12" t="s">
        <v>5485</v>
      </c>
      <c r="D1276" s="13">
        <v>31.71</v>
      </c>
      <c r="E1276" s="20">
        <f t="shared" si="57"/>
        <v>68.289999999999992</v>
      </c>
      <c r="F1276" s="14">
        <v>3.2</v>
      </c>
      <c r="G1276" s="15">
        <f t="shared" si="58"/>
        <v>3.1535793125197098</v>
      </c>
      <c r="H1276" s="8" t="str">
        <f t="shared" si="59"/>
        <v>Yes</v>
      </c>
      <c r="I1276" s="12" t="s">
        <v>6759</v>
      </c>
    </row>
    <row r="1277" spans="1:9" x14ac:dyDescent="0.4">
      <c r="A1277" s="12" t="s">
        <v>3080</v>
      </c>
      <c r="B1277" s="12" t="s">
        <v>3081</v>
      </c>
      <c r="C1277" s="12" t="s">
        <v>5485</v>
      </c>
      <c r="D1277" s="13">
        <v>47.76</v>
      </c>
      <c r="E1277" s="20">
        <f t="shared" si="57"/>
        <v>52.24</v>
      </c>
      <c r="F1277" s="14">
        <v>2.1</v>
      </c>
      <c r="G1277" s="15">
        <f t="shared" si="58"/>
        <v>2.0938023450586267</v>
      </c>
      <c r="H1277" s="8" t="str">
        <f t="shared" si="59"/>
        <v>Yes</v>
      </c>
      <c r="I1277" s="12" t="s">
        <v>6760</v>
      </c>
    </row>
    <row r="1278" spans="1:9" x14ac:dyDescent="0.4">
      <c r="A1278" s="12" t="s">
        <v>3082</v>
      </c>
      <c r="B1278" s="12" t="s">
        <v>3083</v>
      </c>
      <c r="C1278" s="12" t="s">
        <v>5485</v>
      </c>
      <c r="D1278" s="13">
        <v>32.96</v>
      </c>
      <c r="E1278" s="20">
        <f t="shared" si="57"/>
        <v>67.039999999999992</v>
      </c>
      <c r="F1278" s="14">
        <v>3</v>
      </c>
      <c r="G1278" s="15">
        <f t="shared" si="58"/>
        <v>3.0339805825242716</v>
      </c>
      <c r="H1278" s="8" t="str">
        <f t="shared" si="59"/>
        <v>Yes</v>
      </c>
      <c r="I1278" s="12" t="s">
        <v>6761</v>
      </c>
    </row>
    <row r="1279" spans="1:9" x14ac:dyDescent="0.4">
      <c r="A1279" s="12" t="s">
        <v>3088</v>
      </c>
      <c r="B1279" s="12" t="s">
        <v>3089</v>
      </c>
      <c r="C1279" s="12" t="s">
        <v>5485</v>
      </c>
      <c r="D1279" s="13">
        <v>30.98</v>
      </c>
      <c r="E1279" s="20">
        <f t="shared" si="57"/>
        <v>69.02</v>
      </c>
      <c r="F1279" s="14">
        <v>3.2</v>
      </c>
      <c r="G1279" s="15">
        <f t="shared" si="58"/>
        <v>3.2278889606197545</v>
      </c>
      <c r="H1279" s="8" t="str">
        <f t="shared" si="59"/>
        <v>Yes</v>
      </c>
      <c r="I1279" s="12" t="s">
        <v>6762</v>
      </c>
    </row>
    <row r="1280" spans="1:9" x14ac:dyDescent="0.4">
      <c r="A1280" s="12" t="s">
        <v>3090</v>
      </c>
      <c r="B1280" s="12" t="s">
        <v>3091</v>
      </c>
      <c r="C1280" s="12" t="s">
        <v>5485</v>
      </c>
      <c r="D1280" s="13">
        <v>27.95</v>
      </c>
      <c r="E1280" s="20">
        <f t="shared" si="57"/>
        <v>72.05</v>
      </c>
      <c r="F1280" s="14">
        <v>3.6</v>
      </c>
      <c r="G1280" s="15">
        <f t="shared" si="58"/>
        <v>3.5778175313059033</v>
      </c>
      <c r="H1280" s="8" t="str">
        <f t="shared" si="59"/>
        <v>Yes</v>
      </c>
      <c r="I1280" s="12" t="s">
        <v>6763</v>
      </c>
    </row>
    <row r="1281" spans="1:9" x14ac:dyDescent="0.4">
      <c r="A1281" s="16" t="s">
        <v>3094</v>
      </c>
      <c r="B1281" s="16" t="s">
        <v>3095</v>
      </c>
      <c r="C1281" s="16" t="s">
        <v>5485</v>
      </c>
      <c r="D1281" s="17">
        <v>100</v>
      </c>
      <c r="E1281" s="21">
        <f t="shared" si="57"/>
        <v>0</v>
      </c>
      <c r="F1281" s="18">
        <v>1</v>
      </c>
      <c r="G1281" s="19">
        <f t="shared" si="58"/>
        <v>1</v>
      </c>
      <c r="H1281" s="9" t="str">
        <f t="shared" si="59"/>
        <v>No — 0% funding</v>
      </c>
      <c r="I1281" s="16" t="s">
        <v>6764</v>
      </c>
    </row>
    <row r="1282" spans="1:9" x14ac:dyDescent="0.4">
      <c r="A1282" s="12" t="s">
        <v>3096</v>
      </c>
      <c r="B1282" s="12" t="s">
        <v>3097</v>
      </c>
      <c r="C1282" s="12" t="s">
        <v>5485</v>
      </c>
      <c r="D1282" s="13">
        <v>20</v>
      </c>
      <c r="E1282" s="20">
        <f t="shared" si="57"/>
        <v>80</v>
      </c>
      <c r="F1282" s="14">
        <v>5</v>
      </c>
      <c r="G1282" s="15">
        <f t="shared" si="58"/>
        <v>5</v>
      </c>
      <c r="H1282" s="8" t="str">
        <f t="shared" si="59"/>
        <v>Yes</v>
      </c>
      <c r="I1282" s="12" t="s">
        <v>6765</v>
      </c>
    </row>
    <row r="1283" spans="1:9" x14ac:dyDescent="0.4">
      <c r="A1283" s="12" t="s">
        <v>3098</v>
      </c>
      <c r="B1283" s="12" t="s">
        <v>3099</v>
      </c>
      <c r="C1283" s="12" t="s">
        <v>5485</v>
      </c>
      <c r="D1283" s="13">
        <v>35.44</v>
      </c>
      <c r="E1283" s="20">
        <f t="shared" si="57"/>
        <v>64.56</v>
      </c>
      <c r="F1283" s="14">
        <v>2.8</v>
      </c>
      <c r="G1283" s="15">
        <f t="shared" si="58"/>
        <v>2.8216704288939054</v>
      </c>
      <c r="H1283" s="8" t="str">
        <f t="shared" si="59"/>
        <v>Yes</v>
      </c>
      <c r="I1283" s="12" t="s">
        <v>6766</v>
      </c>
    </row>
    <row r="1284" spans="1:9" x14ac:dyDescent="0.4">
      <c r="A1284" s="12" t="s">
        <v>3100</v>
      </c>
      <c r="B1284" s="12" t="s">
        <v>3101</v>
      </c>
      <c r="C1284" s="12" t="s">
        <v>5485</v>
      </c>
      <c r="D1284" s="13">
        <v>30.3</v>
      </c>
      <c r="E1284" s="20">
        <f t="shared" si="57"/>
        <v>69.7</v>
      </c>
      <c r="F1284" s="14">
        <v>3.3</v>
      </c>
      <c r="G1284" s="15">
        <f t="shared" si="58"/>
        <v>3.3003300330033003</v>
      </c>
      <c r="H1284" s="8" t="str">
        <f t="shared" si="59"/>
        <v>Yes</v>
      </c>
      <c r="I1284" s="12" t="s">
        <v>6767</v>
      </c>
    </row>
    <row r="1285" spans="1:9" x14ac:dyDescent="0.4">
      <c r="A1285" s="12" t="s">
        <v>3102</v>
      </c>
      <c r="B1285" s="12" t="s">
        <v>3103</v>
      </c>
      <c r="C1285" s="12" t="s">
        <v>5485</v>
      </c>
      <c r="D1285" s="13">
        <v>30.65</v>
      </c>
      <c r="E1285" s="20">
        <f t="shared" si="57"/>
        <v>69.349999999999994</v>
      </c>
      <c r="F1285" s="14">
        <v>3.3</v>
      </c>
      <c r="G1285" s="15">
        <f t="shared" si="58"/>
        <v>3.2626427406199023</v>
      </c>
      <c r="H1285" s="8" t="str">
        <f t="shared" si="59"/>
        <v>Yes</v>
      </c>
      <c r="I1285" s="12" t="s">
        <v>6768</v>
      </c>
    </row>
    <row r="1286" spans="1:9" x14ac:dyDescent="0.4">
      <c r="A1286" s="12" t="s">
        <v>3106</v>
      </c>
      <c r="B1286" s="12" t="s">
        <v>3107</v>
      </c>
      <c r="C1286" s="12" t="s">
        <v>5485</v>
      </c>
      <c r="D1286" s="13">
        <v>22.78</v>
      </c>
      <c r="E1286" s="20">
        <f t="shared" ref="E1286:E1349" si="60">100-D1286</f>
        <v>77.22</v>
      </c>
      <c r="F1286" s="14">
        <v>4.4000000000000004</v>
      </c>
      <c r="G1286" s="15">
        <f t="shared" ref="G1286:G1349" si="61">IFERROR(100/D1286,"")</f>
        <v>4.3898156277436344</v>
      </c>
      <c r="H1286" s="8" t="str">
        <f t="shared" ref="H1286:H1349" si="62">IF(E1286&gt;0,"Yes","No — 0% funding")</f>
        <v>Yes</v>
      </c>
      <c r="I1286" s="12" t="s">
        <v>6769</v>
      </c>
    </row>
    <row r="1287" spans="1:9" x14ac:dyDescent="0.4">
      <c r="A1287" s="12" t="s">
        <v>3108</v>
      </c>
      <c r="B1287" s="12" t="s">
        <v>3109</v>
      </c>
      <c r="C1287" s="12" t="s">
        <v>5485</v>
      </c>
      <c r="D1287" s="13">
        <v>38.369999999999997</v>
      </c>
      <c r="E1287" s="20">
        <f t="shared" si="60"/>
        <v>61.63</v>
      </c>
      <c r="F1287" s="14">
        <v>2.6</v>
      </c>
      <c r="G1287" s="15">
        <f t="shared" si="61"/>
        <v>2.6062027625749287</v>
      </c>
      <c r="H1287" s="8" t="str">
        <f t="shared" si="62"/>
        <v>Yes</v>
      </c>
      <c r="I1287" s="12" t="s">
        <v>6770</v>
      </c>
    </row>
    <row r="1288" spans="1:9" x14ac:dyDescent="0.4">
      <c r="A1288" s="12" t="s">
        <v>3114</v>
      </c>
      <c r="B1288" s="12" t="s">
        <v>3115</v>
      </c>
      <c r="C1288" s="12" t="s">
        <v>5485</v>
      </c>
      <c r="D1288" s="13">
        <v>35.47</v>
      </c>
      <c r="E1288" s="20">
        <f t="shared" si="60"/>
        <v>64.53</v>
      </c>
      <c r="F1288" s="14">
        <v>2.8</v>
      </c>
      <c r="G1288" s="15">
        <f t="shared" si="61"/>
        <v>2.8192839018889204</v>
      </c>
      <c r="H1288" s="8" t="str">
        <f t="shared" si="62"/>
        <v>Yes</v>
      </c>
      <c r="I1288" s="12" t="s">
        <v>6771</v>
      </c>
    </row>
    <row r="1289" spans="1:9" x14ac:dyDescent="0.4">
      <c r="A1289" s="12" t="s">
        <v>3116</v>
      </c>
      <c r="B1289" s="12" t="s">
        <v>3117</v>
      </c>
      <c r="C1289" s="12" t="s">
        <v>5485</v>
      </c>
      <c r="D1289" s="13">
        <v>38.17</v>
      </c>
      <c r="E1289" s="20">
        <f t="shared" si="60"/>
        <v>61.83</v>
      </c>
      <c r="F1289" s="14">
        <v>2.6</v>
      </c>
      <c r="G1289" s="15">
        <f t="shared" si="61"/>
        <v>2.6198585276395074</v>
      </c>
      <c r="H1289" s="8" t="str">
        <f t="shared" si="62"/>
        <v>Yes</v>
      </c>
      <c r="I1289" s="12" t="s">
        <v>6772</v>
      </c>
    </row>
    <row r="1290" spans="1:9" x14ac:dyDescent="0.4">
      <c r="A1290" s="16" t="s">
        <v>3118</v>
      </c>
      <c r="B1290" s="16" t="s">
        <v>3119</v>
      </c>
      <c r="C1290" s="16" t="s">
        <v>5485</v>
      </c>
      <c r="D1290" s="17">
        <v>100</v>
      </c>
      <c r="E1290" s="21">
        <f t="shared" si="60"/>
        <v>0</v>
      </c>
      <c r="F1290" s="18">
        <v>1</v>
      </c>
      <c r="G1290" s="19">
        <f t="shared" si="61"/>
        <v>1</v>
      </c>
      <c r="H1290" s="9" t="str">
        <f t="shared" si="62"/>
        <v>No — 0% funding</v>
      </c>
      <c r="I1290" s="16" t="s">
        <v>6773</v>
      </c>
    </row>
    <row r="1291" spans="1:9" x14ac:dyDescent="0.4">
      <c r="A1291" s="12" t="s">
        <v>3122</v>
      </c>
      <c r="B1291" s="12" t="s">
        <v>3123</v>
      </c>
      <c r="C1291" s="12" t="s">
        <v>5485</v>
      </c>
      <c r="D1291" s="13">
        <v>55</v>
      </c>
      <c r="E1291" s="20">
        <f t="shared" si="60"/>
        <v>45</v>
      </c>
      <c r="F1291" s="14">
        <v>1.8</v>
      </c>
      <c r="G1291" s="15">
        <f t="shared" si="61"/>
        <v>1.8181818181818181</v>
      </c>
      <c r="H1291" s="8" t="str">
        <f t="shared" si="62"/>
        <v>Yes</v>
      </c>
      <c r="I1291" s="12" t="s">
        <v>6774</v>
      </c>
    </row>
    <row r="1292" spans="1:9" x14ac:dyDescent="0.4">
      <c r="A1292" s="12" t="s">
        <v>3124</v>
      </c>
      <c r="B1292" s="12" t="s">
        <v>3125</v>
      </c>
      <c r="C1292" s="12" t="s">
        <v>5485</v>
      </c>
      <c r="D1292" s="13">
        <v>37.68</v>
      </c>
      <c r="E1292" s="20">
        <f t="shared" si="60"/>
        <v>62.32</v>
      </c>
      <c r="F1292" s="14">
        <v>2.7</v>
      </c>
      <c r="G1292" s="15">
        <f t="shared" si="61"/>
        <v>2.6539278131634818</v>
      </c>
      <c r="H1292" s="8" t="str">
        <f t="shared" si="62"/>
        <v>Yes</v>
      </c>
      <c r="I1292" s="12" t="s">
        <v>6775</v>
      </c>
    </row>
    <row r="1293" spans="1:9" x14ac:dyDescent="0.4">
      <c r="A1293" s="12" t="s">
        <v>3126</v>
      </c>
      <c r="B1293" s="12" t="s">
        <v>3127</v>
      </c>
      <c r="C1293" s="12" t="s">
        <v>5485</v>
      </c>
      <c r="D1293" s="13">
        <v>29.38</v>
      </c>
      <c r="E1293" s="20">
        <f t="shared" si="60"/>
        <v>70.62</v>
      </c>
      <c r="F1293" s="14">
        <v>3.4</v>
      </c>
      <c r="G1293" s="15">
        <f t="shared" si="61"/>
        <v>3.4036759700476518</v>
      </c>
      <c r="H1293" s="8" t="str">
        <f t="shared" si="62"/>
        <v>Yes</v>
      </c>
      <c r="I1293" s="12" t="s">
        <v>6776</v>
      </c>
    </row>
    <row r="1294" spans="1:9" x14ac:dyDescent="0.4">
      <c r="A1294" s="12" t="s">
        <v>3130</v>
      </c>
      <c r="B1294" s="12" t="s">
        <v>3131</v>
      </c>
      <c r="C1294" s="12" t="s">
        <v>5485</v>
      </c>
      <c r="D1294" s="13">
        <v>50</v>
      </c>
      <c r="E1294" s="20">
        <f t="shared" si="60"/>
        <v>50</v>
      </c>
      <c r="F1294" s="14">
        <v>2</v>
      </c>
      <c r="G1294" s="15">
        <f t="shared" si="61"/>
        <v>2</v>
      </c>
      <c r="H1294" s="8" t="str">
        <f t="shared" si="62"/>
        <v>Yes</v>
      </c>
      <c r="I1294" s="12" t="s">
        <v>6777</v>
      </c>
    </row>
    <row r="1295" spans="1:9" x14ac:dyDescent="0.4">
      <c r="A1295" s="12" t="s">
        <v>3132</v>
      </c>
      <c r="B1295" s="12" t="s">
        <v>3133</v>
      </c>
      <c r="C1295" s="12" t="s">
        <v>5485</v>
      </c>
      <c r="D1295" s="13">
        <v>39.47</v>
      </c>
      <c r="E1295" s="20">
        <f t="shared" si="60"/>
        <v>60.53</v>
      </c>
      <c r="F1295" s="14">
        <v>2.5</v>
      </c>
      <c r="G1295" s="15">
        <f t="shared" si="61"/>
        <v>2.533569799847986</v>
      </c>
      <c r="H1295" s="8" t="str">
        <f t="shared" si="62"/>
        <v>Yes</v>
      </c>
      <c r="I1295" s="12" t="s">
        <v>6778</v>
      </c>
    </row>
    <row r="1296" spans="1:9" x14ac:dyDescent="0.4">
      <c r="A1296" s="12" t="s">
        <v>3134</v>
      </c>
      <c r="B1296" s="12" t="s">
        <v>3135</v>
      </c>
      <c r="C1296" s="12" t="s">
        <v>5485</v>
      </c>
      <c r="D1296" s="13">
        <v>40.76</v>
      </c>
      <c r="E1296" s="20">
        <f t="shared" si="60"/>
        <v>59.24</v>
      </c>
      <c r="F1296" s="14">
        <v>2.5</v>
      </c>
      <c r="G1296" s="15">
        <f t="shared" si="61"/>
        <v>2.4533856722276743</v>
      </c>
      <c r="H1296" s="8" t="str">
        <f t="shared" si="62"/>
        <v>Yes</v>
      </c>
      <c r="I1296" s="12" t="s">
        <v>6779</v>
      </c>
    </row>
    <row r="1297" spans="1:9" x14ac:dyDescent="0.4">
      <c r="A1297" s="16" t="s">
        <v>3136</v>
      </c>
      <c r="B1297" s="16" t="s">
        <v>3137</v>
      </c>
      <c r="C1297" s="16" t="s">
        <v>5485</v>
      </c>
      <c r="D1297" s="17">
        <v>100</v>
      </c>
      <c r="E1297" s="21">
        <f t="shared" si="60"/>
        <v>0</v>
      </c>
      <c r="F1297" s="18">
        <v>1</v>
      </c>
      <c r="G1297" s="19">
        <f t="shared" si="61"/>
        <v>1</v>
      </c>
      <c r="H1297" s="9" t="str">
        <f t="shared" si="62"/>
        <v>No — 0% funding</v>
      </c>
      <c r="I1297" s="16" t="s">
        <v>6780</v>
      </c>
    </row>
    <row r="1298" spans="1:9" x14ac:dyDescent="0.4">
      <c r="A1298" s="12" t="s">
        <v>3138</v>
      </c>
      <c r="B1298" s="12" t="s">
        <v>3139</v>
      </c>
      <c r="C1298" s="12" t="s">
        <v>5485</v>
      </c>
      <c r="D1298" s="13">
        <v>40.479999999999997</v>
      </c>
      <c r="E1298" s="20">
        <f t="shared" si="60"/>
        <v>59.52</v>
      </c>
      <c r="F1298" s="14">
        <v>2.5</v>
      </c>
      <c r="G1298" s="15">
        <f t="shared" si="61"/>
        <v>2.4703557312252968</v>
      </c>
      <c r="H1298" s="8" t="str">
        <f t="shared" si="62"/>
        <v>Yes</v>
      </c>
      <c r="I1298" s="12" t="s">
        <v>6781</v>
      </c>
    </row>
    <row r="1299" spans="1:9" x14ac:dyDescent="0.4">
      <c r="A1299" s="12" t="s">
        <v>3140</v>
      </c>
      <c r="B1299" s="12" t="s">
        <v>3141</v>
      </c>
      <c r="C1299" s="12" t="s">
        <v>5485</v>
      </c>
      <c r="D1299" s="13">
        <v>36.119999999999997</v>
      </c>
      <c r="E1299" s="20">
        <f t="shared" si="60"/>
        <v>63.88</v>
      </c>
      <c r="F1299" s="14">
        <v>2.8</v>
      </c>
      <c r="G1299" s="15">
        <f t="shared" si="61"/>
        <v>2.7685492801771874</v>
      </c>
      <c r="H1299" s="8" t="str">
        <f t="shared" si="62"/>
        <v>Yes</v>
      </c>
      <c r="I1299" s="12" t="s">
        <v>6782</v>
      </c>
    </row>
    <row r="1300" spans="1:9" x14ac:dyDescent="0.4">
      <c r="A1300" s="12" t="s">
        <v>3142</v>
      </c>
      <c r="B1300" s="12" t="s">
        <v>3143</v>
      </c>
      <c r="C1300" s="12" t="s">
        <v>5485</v>
      </c>
      <c r="D1300" s="13">
        <v>33.49</v>
      </c>
      <c r="E1300" s="20">
        <f t="shared" si="60"/>
        <v>66.509999999999991</v>
      </c>
      <c r="F1300" s="14">
        <v>3</v>
      </c>
      <c r="G1300" s="15">
        <f t="shared" si="61"/>
        <v>2.9859659599880559</v>
      </c>
      <c r="H1300" s="8" t="str">
        <f t="shared" si="62"/>
        <v>Yes</v>
      </c>
      <c r="I1300" s="12" t="s">
        <v>6783</v>
      </c>
    </row>
    <row r="1301" spans="1:9" x14ac:dyDescent="0.4">
      <c r="A1301" s="12" t="s">
        <v>3144</v>
      </c>
      <c r="B1301" s="12" t="s">
        <v>3145</v>
      </c>
      <c r="C1301" s="12" t="s">
        <v>5485</v>
      </c>
      <c r="D1301" s="13">
        <v>35.340000000000003</v>
      </c>
      <c r="E1301" s="20">
        <f t="shared" si="60"/>
        <v>64.66</v>
      </c>
      <c r="F1301" s="14">
        <v>2.8</v>
      </c>
      <c r="G1301" s="15">
        <f t="shared" si="61"/>
        <v>2.8296547821165814</v>
      </c>
      <c r="H1301" s="8" t="str">
        <f t="shared" si="62"/>
        <v>Yes</v>
      </c>
      <c r="I1301" s="12" t="s">
        <v>6784</v>
      </c>
    </row>
    <row r="1302" spans="1:9" x14ac:dyDescent="0.4">
      <c r="A1302" s="12" t="s">
        <v>3146</v>
      </c>
      <c r="B1302" s="12" t="s">
        <v>3147</v>
      </c>
      <c r="C1302" s="12" t="s">
        <v>5485</v>
      </c>
      <c r="D1302" s="13">
        <v>36.92</v>
      </c>
      <c r="E1302" s="20">
        <f t="shared" si="60"/>
        <v>63.08</v>
      </c>
      <c r="F1302" s="14">
        <v>2.7</v>
      </c>
      <c r="G1302" s="15">
        <f t="shared" si="61"/>
        <v>2.7085590465872156</v>
      </c>
      <c r="H1302" s="8" t="str">
        <f t="shared" si="62"/>
        <v>Yes</v>
      </c>
      <c r="I1302" s="12" t="s">
        <v>6785</v>
      </c>
    </row>
    <row r="1303" spans="1:9" x14ac:dyDescent="0.4">
      <c r="A1303" s="12" t="s">
        <v>3148</v>
      </c>
      <c r="B1303" s="12" t="s">
        <v>3149</v>
      </c>
      <c r="C1303" s="12" t="s">
        <v>5485</v>
      </c>
      <c r="D1303" s="13">
        <v>36.25</v>
      </c>
      <c r="E1303" s="20">
        <f t="shared" si="60"/>
        <v>63.75</v>
      </c>
      <c r="F1303" s="14">
        <v>2.8</v>
      </c>
      <c r="G1303" s="15">
        <f t="shared" si="61"/>
        <v>2.7586206896551726</v>
      </c>
      <c r="H1303" s="8" t="str">
        <f t="shared" si="62"/>
        <v>Yes</v>
      </c>
      <c r="I1303" s="12" t="s">
        <v>6786</v>
      </c>
    </row>
    <row r="1304" spans="1:9" x14ac:dyDescent="0.4">
      <c r="A1304" s="12" t="s">
        <v>3150</v>
      </c>
      <c r="B1304" s="12" t="s">
        <v>3151</v>
      </c>
      <c r="C1304" s="12" t="s">
        <v>5485</v>
      </c>
      <c r="D1304" s="13">
        <v>43.15</v>
      </c>
      <c r="E1304" s="20">
        <f t="shared" si="60"/>
        <v>56.85</v>
      </c>
      <c r="F1304" s="14">
        <v>2.2999999999999998</v>
      </c>
      <c r="G1304" s="15">
        <f t="shared" si="61"/>
        <v>2.3174971031286211</v>
      </c>
      <c r="H1304" s="8" t="str">
        <f t="shared" si="62"/>
        <v>Yes</v>
      </c>
      <c r="I1304" s="12" t="s">
        <v>6787</v>
      </c>
    </row>
    <row r="1305" spans="1:9" x14ac:dyDescent="0.4">
      <c r="A1305" s="12" t="s">
        <v>3152</v>
      </c>
      <c r="B1305" s="12" t="s">
        <v>3153</v>
      </c>
      <c r="C1305" s="12" t="s">
        <v>5485</v>
      </c>
      <c r="D1305" s="13">
        <v>37.46</v>
      </c>
      <c r="E1305" s="20">
        <f t="shared" si="60"/>
        <v>62.54</v>
      </c>
      <c r="F1305" s="14">
        <v>2.7</v>
      </c>
      <c r="G1305" s="15">
        <f t="shared" si="61"/>
        <v>2.6695141484249865</v>
      </c>
      <c r="H1305" s="8" t="str">
        <f t="shared" si="62"/>
        <v>Yes</v>
      </c>
      <c r="I1305" s="12" t="s">
        <v>6788</v>
      </c>
    </row>
    <row r="1306" spans="1:9" x14ac:dyDescent="0.4">
      <c r="A1306" s="12" t="s">
        <v>3154</v>
      </c>
      <c r="B1306" s="12" t="s">
        <v>3155</v>
      </c>
      <c r="C1306" s="12" t="s">
        <v>5485</v>
      </c>
      <c r="D1306" s="13">
        <v>32.159999999999997</v>
      </c>
      <c r="E1306" s="20">
        <f t="shared" si="60"/>
        <v>67.84</v>
      </c>
      <c r="F1306" s="14">
        <v>3.1</v>
      </c>
      <c r="G1306" s="15">
        <f t="shared" si="61"/>
        <v>3.1094527363184081</v>
      </c>
      <c r="H1306" s="8" t="str">
        <f t="shared" si="62"/>
        <v>Yes</v>
      </c>
      <c r="I1306" s="12" t="s">
        <v>6789</v>
      </c>
    </row>
    <row r="1307" spans="1:9" x14ac:dyDescent="0.4">
      <c r="A1307" s="12" t="s">
        <v>3156</v>
      </c>
      <c r="B1307" s="12" t="s">
        <v>3157</v>
      </c>
      <c r="C1307" s="12" t="s">
        <v>5485</v>
      </c>
      <c r="D1307" s="13">
        <v>26.5</v>
      </c>
      <c r="E1307" s="20">
        <f t="shared" si="60"/>
        <v>73.5</v>
      </c>
      <c r="F1307" s="14">
        <v>3.8</v>
      </c>
      <c r="G1307" s="15">
        <f t="shared" si="61"/>
        <v>3.7735849056603774</v>
      </c>
      <c r="H1307" s="8" t="str">
        <f t="shared" si="62"/>
        <v>Yes</v>
      </c>
      <c r="I1307" s="12" t="s">
        <v>6790</v>
      </c>
    </row>
    <row r="1308" spans="1:9" x14ac:dyDescent="0.4">
      <c r="A1308" s="12" t="s">
        <v>3158</v>
      </c>
      <c r="B1308" s="12" t="s">
        <v>3159</v>
      </c>
      <c r="C1308" s="12" t="s">
        <v>5485</v>
      </c>
      <c r="D1308" s="13">
        <v>29.6</v>
      </c>
      <c r="E1308" s="20">
        <f t="shared" si="60"/>
        <v>70.400000000000006</v>
      </c>
      <c r="F1308" s="14">
        <v>3.4</v>
      </c>
      <c r="G1308" s="15">
        <f t="shared" si="61"/>
        <v>3.3783783783783781</v>
      </c>
      <c r="H1308" s="8" t="str">
        <f t="shared" si="62"/>
        <v>Yes</v>
      </c>
      <c r="I1308" s="12" t="s">
        <v>6791</v>
      </c>
    </row>
    <row r="1309" spans="1:9" x14ac:dyDescent="0.4">
      <c r="A1309" s="12" t="s">
        <v>3160</v>
      </c>
      <c r="B1309" s="12" t="s">
        <v>3161</v>
      </c>
      <c r="C1309" s="12" t="s">
        <v>5485</v>
      </c>
      <c r="D1309" s="13">
        <v>31.08</v>
      </c>
      <c r="E1309" s="20">
        <f t="shared" si="60"/>
        <v>68.92</v>
      </c>
      <c r="F1309" s="14">
        <v>3.2</v>
      </c>
      <c r="G1309" s="15">
        <f t="shared" si="61"/>
        <v>3.2175032175032179</v>
      </c>
      <c r="H1309" s="8" t="str">
        <f t="shared" si="62"/>
        <v>Yes</v>
      </c>
      <c r="I1309" s="12" t="s">
        <v>6792</v>
      </c>
    </row>
    <row r="1310" spans="1:9" x14ac:dyDescent="0.4">
      <c r="A1310" s="12" t="s">
        <v>3162</v>
      </c>
      <c r="B1310" s="12" t="s">
        <v>3163</v>
      </c>
      <c r="C1310" s="12" t="s">
        <v>5485</v>
      </c>
      <c r="D1310" s="13">
        <v>20.34</v>
      </c>
      <c r="E1310" s="20">
        <f t="shared" si="60"/>
        <v>79.66</v>
      </c>
      <c r="F1310" s="14">
        <v>4.9000000000000004</v>
      </c>
      <c r="G1310" s="15">
        <f t="shared" si="61"/>
        <v>4.9164208456243852</v>
      </c>
      <c r="H1310" s="8" t="str">
        <f t="shared" si="62"/>
        <v>Yes</v>
      </c>
      <c r="I1310" s="12" t="s">
        <v>6793</v>
      </c>
    </row>
    <row r="1311" spans="1:9" x14ac:dyDescent="0.4">
      <c r="A1311" s="12" t="s">
        <v>3164</v>
      </c>
      <c r="B1311" s="12" t="s">
        <v>3165</v>
      </c>
      <c r="C1311" s="12" t="s">
        <v>5485</v>
      </c>
      <c r="D1311" s="13">
        <v>27.53</v>
      </c>
      <c r="E1311" s="20">
        <f t="shared" si="60"/>
        <v>72.47</v>
      </c>
      <c r="F1311" s="14">
        <v>3.6</v>
      </c>
      <c r="G1311" s="15">
        <f t="shared" si="61"/>
        <v>3.6324010170722847</v>
      </c>
      <c r="H1311" s="8" t="str">
        <f t="shared" si="62"/>
        <v>Yes</v>
      </c>
      <c r="I1311" s="12" t="s">
        <v>6794</v>
      </c>
    </row>
    <row r="1312" spans="1:9" x14ac:dyDescent="0.4">
      <c r="A1312" s="12" t="s">
        <v>3166</v>
      </c>
      <c r="B1312" s="12" t="s">
        <v>3167</v>
      </c>
      <c r="C1312" s="12" t="s">
        <v>3547</v>
      </c>
      <c r="D1312" s="13">
        <v>28.69</v>
      </c>
      <c r="E1312" s="20">
        <f t="shared" si="60"/>
        <v>71.31</v>
      </c>
      <c r="F1312" s="14">
        <v>3.5</v>
      </c>
      <c r="G1312" s="15">
        <f t="shared" si="61"/>
        <v>3.4855350296270475</v>
      </c>
      <c r="H1312" s="8" t="str">
        <f t="shared" si="62"/>
        <v>Yes</v>
      </c>
      <c r="I1312" s="12" t="s">
        <v>6795</v>
      </c>
    </row>
    <row r="1313" spans="1:9" x14ac:dyDescent="0.4">
      <c r="A1313" s="12" t="s">
        <v>3168</v>
      </c>
      <c r="B1313" s="12" t="s">
        <v>3169</v>
      </c>
      <c r="C1313" s="12" t="s">
        <v>5485</v>
      </c>
      <c r="D1313" s="13">
        <v>33.450000000000003</v>
      </c>
      <c r="E1313" s="20">
        <f t="shared" si="60"/>
        <v>66.55</v>
      </c>
      <c r="F1313" s="14">
        <v>3</v>
      </c>
      <c r="G1313" s="15">
        <f t="shared" si="61"/>
        <v>2.9895366218236172</v>
      </c>
      <c r="H1313" s="8" t="str">
        <f t="shared" si="62"/>
        <v>Yes</v>
      </c>
      <c r="I1313" s="12" t="s">
        <v>6796</v>
      </c>
    </row>
    <row r="1314" spans="1:9" x14ac:dyDescent="0.4">
      <c r="A1314" s="12" t="s">
        <v>3170</v>
      </c>
      <c r="B1314" s="12" t="s">
        <v>3171</v>
      </c>
      <c r="C1314" s="12" t="s">
        <v>5485</v>
      </c>
      <c r="D1314" s="13">
        <v>20.81</v>
      </c>
      <c r="E1314" s="20">
        <f t="shared" si="60"/>
        <v>79.19</v>
      </c>
      <c r="F1314" s="14">
        <v>4.8</v>
      </c>
      <c r="G1314" s="15">
        <f t="shared" si="61"/>
        <v>4.8053820278712163</v>
      </c>
      <c r="H1314" s="8" t="str">
        <f t="shared" si="62"/>
        <v>Yes</v>
      </c>
      <c r="I1314" s="12" t="s">
        <v>6797</v>
      </c>
    </row>
    <row r="1315" spans="1:9" x14ac:dyDescent="0.4">
      <c r="A1315" s="12" t="s">
        <v>3172</v>
      </c>
      <c r="B1315" s="12" t="s">
        <v>3173</v>
      </c>
      <c r="C1315" s="12" t="s">
        <v>5485</v>
      </c>
      <c r="D1315" s="13">
        <v>21.49</v>
      </c>
      <c r="E1315" s="20">
        <f t="shared" si="60"/>
        <v>78.510000000000005</v>
      </c>
      <c r="F1315" s="14">
        <v>4.7</v>
      </c>
      <c r="G1315" s="15">
        <f t="shared" si="61"/>
        <v>4.6533271288971614</v>
      </c>
      <c r="H1315" s="8" t="str">
        <f t="shared" si="62"/>
        <v>Yes</v>
      </c>
      <c r="I1315" s="12" t="s">
        <v>6798</v>
      </c>
    </row>
    <row r="1316" spans="1:9" x14ac:dyDescent="0.4">
      <c r="A1316" s="12" t="s">
        <v>3174</v>
      </c>
      <c r="B1316" s="12" t="s">
        <v>3175</v>
      </c>
      <c r="C1316" s="12" t="s">
        <v>5485</v>
      </c>
      <c r="D1316" s="13">
        <v>30.45</v>
      </c>
      <c r="E1316" s="20">
        <f t="shared" si="60"/>
        <v>69.55</v>
      </c>
      <c r="F1316" s="14">
        <v>3.3</v>
      </c>
      <c r="G1316" s="15">
        <f t="shared" si="61"/>
        <v>3.284072249589491</v>
      </c>
      <c r="H1316" s="8" t="str">
        <f t="shared" si="62"/>
        <v>Yes</v>
      </c>
      <c r="I1316" s="12" t="s">
        <v>6799</v>
      </c>
    </row>
    <row r="1317" spans="1:9" x14ac:dyDescent="0.4">
      <c r="A1317" s="12" t="s">
        <v>3176</v>
      </c>
      <c r="B1317" s="12" t="s">
        <v>3177</v>
      </c>
      <c r="C1317" s="12" t="s">
        <v>3547</v>
      </c>
      <c r="D1317" s="13">
        <v>39.700000000000003</v>
      </c>
      <c r="E1317" s="20">
        <f t="shared" si="60"/>
        <v>60.3</v>
      </c>
      <c r="F1317" s="14">
        <v>2.5</v>
      </c>
      <c r="G1317" s="15">
        <f t="shared" si="61"/>
        <v>2.5188916876574305</v>
      </c>
      <c r="H1317" s="8" t="str">
        <f t="shared" si="62"/>
        <v>Yes</v>
      </c>
      <c r="I1317" s="12" t="s">
        <v>6800</v>
      </c>
    </row>
    <row r="1318" spans="1:9" x14ac:dyDescent="0.4">
      <c r="A1318" s="16" t="s">
        <v>3178</v>
      </c>
      <c r="B1318" s="16" t="s">
        <v>3179</v>
      </c>
      <c r="C1318" s="16" t="s">
        <v>5485</v>
      </c>
      <c r="D1318" s="17">
        <v>100</v>
      </c>
      <c r="E1318" s="21">
        <f t="shared" si="60"/>
        <v>0</v>
      </c>
      <c r="F1318" s="18">
        <v>1</v>
      </c>
      <c r="G1318" s="19">
        <f t="shared" si="61"/>
        <v>1</v>
      </c>
      <c r="H1318" s="9" t="str">
        <f t="shared" si="62"/>
        <v>No — 0% funding</v>
      </c>
      <c r="I1318" s="16" t="s">
        <v>6801</v>
      </c>
    </row>
    <row r="1319" spans="1:9" x14ac:dyDescent="0.4">
      <c r="A1319" s="12" t="s">
        <v>3180</v>
      </c>
      <c r="B1319" s="12" t="s">
        <v>3181</v>
      </c>
      <c r="C1319" s="12" t="s">
        <v>5485</v>
      </c>
      <c r="D1319" s="13">
        <v>33.31</v>
      </c>
      <c r="E1319" s="20">
        <f t="shared" si="60"/>
        <v>66.69</v>
      </c>
      <c r="F1319" s="14">
        <v>3</v>
      </c>
      <c r="G1319" s="15">
        <f t="shared" si="61"/>
        <v>3.0021014710297207</v>
      </c>
      <c r="H1319" s="8" t="str">
        <f t="shared" si="62"/>
        <v>Yes</v>
      </c>
      <c r="I1319" s="12" t="s">
        <v>6802</v>
      </c>
    </row>
    <row r="1320" spans="1:9" x14ac:dyDescent="0.4">
      <c r="A1320" s="12" t="s">
        <v>3182</v>
      </c>
      <c r="B1320" s="12" t="s">
        <v>3183</v>
      </c>
      <c r="C1320" s="12" t="s">
        <v>5485</v>
      </c>
      <c r="D1320" s="13">
        <v>41.08</v>
      </c>
      <c r="E1320" s="20">
        <f t="shared" si="60"/>
        <v>58.92</v>
      </c>
      <c r="F1320" s="14">
        <v>2.4</v>
      </c>
      <c r="G1320" s="15">
        <f t="shared" si="61"/>
        <v>2.4342745861733204</v>
      </c>
      <c r="H1320" s="8" t="str">
        <f t="shared" si="62"/>
        <v>Yes</v>
      </c>
      <c r="I1320" s="12" t="s">
        <v>6803</v>
      </c>
    </row>
    <row r="1321" spans="1:9" x14ac:dyDescent="0.4">
      <c r="A1321" s="12" t="s">
        <v>3186</v>
      </c>
      <c r="B1321" s="12" t="s">
        <v>3187</v>
      </c>
      <c r="C1321" s="12" t="s">
        <v>5485</v>
      </c>
      <c r="D1321" s="13">
        <v>29.97</v>
      </c>
      <c r="E1321" s="20">
        <f t="shared" si="60"/>
        <v>70.03</v>
      </c>
      <c r="F1321" s="14">
        <v>3.3</v>
      </c>
      <c r="G1321" s="15">
        <f t="shared" si="61"/>
        <v>3.3366700033366703</v>
      </c>
      <c r="H1321" s="8" t="str">
        <f t="shared" si="62"/>
        <v>Yes</v>
      </c>
      <c r="I1321" s="12" t="s">
        <v>6804</v>
      </c>
    </row>
    <row r="1322" spans="1:9" x14ac:dyDescent="0.4">
      <c r="A1322" s="12" t="s">
        <v>3188</v>
      </c>
      <c r="B1322" s="12" t="s">
        <v>3189</v>
      </c>
      <c r="C1322" s="12" t="s">
        <v>5485</v>
      </c>
      <c r="D1322" s="13">
        <v>34.369999999999997</v>
      </c>
      <c r="E1322" s="20">
        <f t="shared" si="60"/>
        <v>65.63</v>
      </c>
      <c r="F1322" s="14">
        <v>2.9</v>
      </c>
      <c r="G1322" s="15">
        <f t="shared" si="61"/>
        <v>2.9095141111434391</v>
      </c>
      <c r="H1322" s="8" t="str">
        <f t="shared" si="62"/>
        <v>Yes</v>
      </c>
      <c r="I1322" s="12" t="s">
        <v>6805</v>
      </c>
    </row>
    <row r="1323" spans="1:9" x14ac:dyDescent="0.4">
      <c r="A1323" s="12" t="s">
        <v>3192</v>
      </c>
      <c r="B1323" s="12" t="s">
        <v>3193</v>
      </c>
      <c r="C1323" s="12" t="s">
        <v>5485</v>
      </c>
      <c r="D1323" s="13">
        <v>21.54</v>
      </c>
      <c r="E1323" s="20">
        <f t="shared" si="60"/>
        <v>78.460000000000008</v>
      </c>
      <c r="F1323" s="14">
        <v>4.5999999999999996</v>
      </c>
      <c r="G1323" s="15">
        <f t="shared" si="61"/>
        <v>4.6425255338904368</v>
      </c>
      <c r="H1323" s="8" t="str">
        <f t="shared" si="62"/>
        <v>Yes</v>
      </c>
      <c r="I1323" s="12" t="s">
        <v>6806</v>
      </c>
    </row>
    <row r="1324" spans="1:9" x14ac:dyDescent="0.4">
      <c r="A1324" s="16" t="s">
        <v>3194</v>
      </c>
      <c r="B1324" s="16" t="s">
        <v>3195</v>
      </c>
      <c r="C1324" s="16" t="s">
        <v>5485</v>
      </c>
      <c r="D1324" s="17">
        <v>100</v>
      </c>
      <c r="E1324" s="21">
        <f t="shared" si="60"/>
        <v>0</v>
      </c>
      <c r="F1324" s="18">
        <v>1</v>
      </c>
      <c r="G1324" s="19">
        <f t="shared" si="61"/>
        <v>1</v>
      </c>
      <c r="H1324" s="9" t="str">
        <f t="shared" si="62"/>
        <v>No — 0% funding</v>
      </c>
      <c r="I1324" s="16" t="s">
        <v>6807</v>
      </c>
    </row>
    <row r="1325" spans="1:9" x14ac:dyDescent="0.4">
      <c r="A1325" s="12" t="s">
        <v>3196</v>
      </c>
      <c r="B1325" s="12" t="s">
        <v>3197</v>
      </c>
      <c r="C1325" s="12" t="s">
        <v>5485</v>
      </c>
      <c r="D1325" s="13">
        <v>35</v>
      </c>
      <c r="E1325" s="20">
        <f t="shared" si="60"/>
        <v>65</v>
      </c>
      <c r="F1325" s="14">
        <v>2.9</v>
      </c>
      <c r="G1325" s="15">
        <f t="shared" si="61"/>
        <v>2.8571428571428572</v>
      </c>
      <c r="H1325" s="8" t="str">
        <f t="shared" si="62"/>
        <v>Yes</v>
      </c>
      <c r="I1325" s="12" t="s">
        <v>6808</v>
      </c>
    </row>
    <row r="1326" spans="1:9" x14ac:dyDescent="0.4">
      <c r="A1326" s="12" t="s">
        <v>3198</v>
      </c>
      <c r="B1326" s="12" t="s">
        <v>3199</v>
      </c>
      <c r="C1326" s="12" t="s">
        <v>3547</v>
      </c>
      <c r="D1326" s="13">
        <v>27.48</v>
      </c>
      <c r="E1326" s="20">
        <f t="shared" si="60"/>
        <v>72.52</v>
      </c>
      <c r="F1326" s="14">
        <v>3.6</v>
      </c>
      <c r="G1326" s="15">
        <f t="shared" si="61"/>
        <v>3.6390101892285296</v>
      </c>
      <c r="H1326" s="8" t="str">
        <f t="shared" si="62"/>
        <v>Yes</v>
      </c>
      <c r="I1326" s="12" t="s">
        <v>6809</v>
      </c>
    </row>
    <row r="1327" spans="1:9" x14ac:dyDescent="0.4">
      <c r="A1327" s="12" t="s">
        <v>3200</v>
      </c>
      <c r="B1327" s="12" t="s">
        <v>3201</v>
      </c>
      <c r="C1327" s="12" t="s">
        <v>5485</v>
      </c>
      <c r="D1327" s="13">
        <v>22.05</v>
      </c>
      <c r="E1327" s="20">
        <f t="shared" si="60"/>
        <v>77.95</v>
      </c>
      <c r="F1327" s="14">
        <v>4.5</v>
      </c>
      <c r="G1327" s="15">
        <f t="shared" si="61"/>
        <v>4.5351473922902494</v>
      </c>
      <c r="H1327" s="8" t="str">
        <f t="shared" si="62"/>
        <v>Yes</v>
      </c>
      <c r="I1327" s="12" t="s">
        <v>6810</v>
      </c>
    </row>
    <row r="1328" spans="1:9" x14ac:dyDescent="0.4">
      <c r="A1328" s="12" t="s">
        <v>3202</v>
      </c>
      <c r="B1328" s="12" t="s">
        <v>3203</v>
      </c>
      <c r="C1328" s="12" t="s">
        <v>5485</v>
      </c>
      <c r="D1328" s="13">
        <v>36.56</v>
      </c>
      <c r="E1328" s="20">
        <f t="shared" si="60"/>
        <v>63.44</v>
      </c>
      <c r="F1328" s="14">
        <v>2.7</v>
      </c>
      <c r="G1328" s="15">
        <f t="shared" si="61"/>
        <v>2.7352297592997812</v>
      </c>
      <c r="H1328" s="8" t="str">
        <f t="shared" si="62"/>
        <v>Yes</v>
      </c>
      <c r="I1328" s="12" t="s">
        <v>6811</v>
      </c>
    </row>
    <row r="1329" spans="1:9" x14ac:dyDescent="0.4">
      <c r="A1329" s="12" t="s">
        <v>3204</v>
      </c>
      <c r="B1329" s="12" t="s">
        <v>3205</v>
      </c>
      <c r="C1329" s="12" t="s">
        <v>5485</v>
      </c>
      <c r="D1329" s="13">
        <v>36.08</v>
      </c>
      <c r="E1329" s="20">
        <f t="shared" si="60"/>
        <v>63.92</v>
      </c>
      <c r="F1329" s="14">
        <v>2.8</v>
      </c>
      <c r="G1329" s="15">
        <f t="shared" si="61"/>
        <v>2.7716186252771622</v>
      </c>
      <c r="H1329" s="8" t="str">
        <f t="shared" si="62"/>
        <v>Yes</v>
      </c>
      <c r="I1329" s="12" t="s">
        <v>6812</v>
      </c>
    </row>
    <row r="1330" spans="1:9" x14ac:dyDescent="0.4">
      <c r="A1330" s="12" t="s">
        <v>3206</v>
      </c>
      <c r="B1330" s="12" t="s">
        <v>3207</v>
      </c>
      <c r="C1330" s="12" t="s">
        <v>5485</v>
      </c>
      <c r="D1330" s="13">
        <v>41.15</v>
      </c>
      <c r="E1330" s="20">
        <f t="shared" si="60"/>
        <v>58.85</v>
      </c>
      <c r="F1330" s="14">
        <v>2.4</v>
      </c>
      <c r="G1330" s="15">
        <f t="shared" si="61"/>
        <v>2.4301336573511545</v>
      </c>
      <c r="H1330" s="8" t="str">
        <f t="shared" si="62"/>
        <v>Yes</v>
      </c>
      <c r="I1330" s="12" t="s">
        <v>6813</v>
      </c>
    </row>
    <row r="1331" spans="1:9" x14ac:dyDescent="0.4">
      <c r="A1331" s="16" t="s">
        <v>3669</v>
      </c>
      <c r="B1331" s="16" t="s">
        <v>3670</v>
      </c>
      <c r="C1331" s="16" t="s">
        <v>5485</v>
      </c>
      <c r="D1331" s="17">
        <v>100</v>
      </c>
      <c r="E1331" s="21">
        <f t="shared" si="60"/>
        <v>0</v>
      </c>
      <c r="F1331" s="18">
        <v>1</v>
      </c>
      <c r="G1331" s="19">
        <f t="shared" si="61"/>
        <v>1</v>
      </c>
      <c r="H1331" s="9" t="str">
        <f t="shared" si="62"/>
        <v>No — 0% funding</v>
      </c>
      <c r="I1331" s="16" t="s">
        <v>6814</v>
      </c>
    </row>
    <row r="1332" spans="1:9" x14ac:dyDescent="0.4">
      <c r="A1332" s="12" t="s">
        <v>3208</v>
      </c>
      <c r="B1332" s="12" t="s">
        <v>3209</v>
      </c>
      <c r="C1332" s="12" t="s">
        <v>5485</v>
      </c>
      <c r="D1332" s="13">
        <v>29.16</v>
      </c>
      <c r="E1332" s="20">
        <f t="shared" si="60"/>
        <v>70.84</v>
      </c>
      <c r="F1332" s="14">
        <v>3.4</v>
      </c>
      <c r="G1332" s="15">
        <f t="shared" si="61"/>
        <v>3.4293552812071328</v>
      </c>
      <c r="H1332" s="8" t="str">
        <f t="shared" si="62"/>
        <v>Yes</v>
      </c>
      <c r="I1332" s="12" t="s">
        <v>6815</v>
      </c>
    </row>
    <row r="1333" spans="1:9" x14ac:dyDescent="0.4">
      <c r="A1333" s="12" t="s">
        <v>3214</v>
      </c>
      <c r="B1333" s="12" t="s">
        <v>3215</v>
      </c>
      <c r="C1333" s="12" t="s">
        <v>5485</v>
      </c>
      <c r="D1333" s="13">
        <v>37.159999999999997</v>
      </c>
      <c r="E1333" s="20">
        <f t="shared" si="60"/>
        <v>62.84</v>
      </c>
      <c r="F1333" s="14">
        <v>2.7</v>
      </c>
      <c r="G1333" s="15">
        <f t="shared" si="61"/>
        <v>2.6910656620021531</v>
      </c>
      <c r="H1333" s="8" t="str">
        <f t="shared" si="62"/>
        <v>Yes</v>
      </c>
      <c r="I1333" s="12" t="s">
        <v>6816</v>
      </c>
    </row>
    <row r="1334" spans="1:9" x14ac:dyDescent="0.4">
      <c r="A1334" s="12" t="s">
        <v>3216</v>
      </c>
      <c r="B1334" s="12" t="s">
        <v>3217</v>
      </c>
      <c r="C1334" s="12" t="s">
        <v>5485</v>
      </c>
      <c r="D1334" s="13">
        <v>38.21</v>
      </c>
      <c r="E1334" s="20">
        <f t="shared" si="60"/>
        <v>61.79</v>
      </c>
      <c r="F1334" s="14">
        <v>2.6</v>
      </c>
      <c r="G1334" s="15">
        <f t="shared" si="61"/>
        <v>2.6171159382360636</v>
      </c>
      <c r="H1334" s="8" t="str">
        <f t="shared" si="62"/>
        <v>Yes</v>
      </c>
      <c r="I1334" s="12" t="s">
        <v>6817</v>
      </c>
    </row>
    <row r="1335" spans="1:9" x14ac:dyDescent="0.4">
      <c r="A1335" s="12" t="s">
        <v>3222</v>
      </c>
      <c r="B1335" s="12" t="s">
        <v>3223</v>
      </c>
      <c r="C1335" s="12" t="s">
        <v>5485</v>
      </c>
      <c r="D1335" s="13">
        <v>37.840000000000003</v>
      </c>
      <c r="E1335" s="20">
        <f t="shared" si="60"/>
        <v>62.16</v>
      </c>
      <c r="F1335" s="14">
        <v>2.6</v>
      </c>
      <c r="G1335" s="15">
        <f t="shared" si="61"/>
        <v>2.6427061310782238</v>
      </c>
      <c r="H1335" s="8" t="str">
        <f t="shared" si="62"/>
        <v>Yes</v>
      </c>
      <c r="I1335" s="12" t="s">
        <v>6818</v>
      </c>
    </row>
    <row r="1336" spans="1:9" x14ac:dyDescent="0.4">
      <c r="A1336" s="12" t="s">
        <v>3226</v>
      </c>
      <c r="B1336" s="12" t="s">
        <v>3227</v>
      </c>
      <c r="C1336" s="12" t="s">
        <v>5485</v>
      </c>
      <c r="D1336" s="13">
        <v>33.35</v>
      </c>
      <c r="E1336" s="20">
        <f t="shared" si="60"/>
        <v>66.650000000000006</v>
      </c>
      <c r="F1336" s="14">
        <v>3</v>
      </c>
      <c r="G1336" s="15">
        <f t="shared" si="61"/>
        <v>2.9985007496251872</v>
      </c>
      <c r="H1336" s="8" t="str">
        <f t="shared" si="62"/>
        <v>Yes</v>
      </c>
      <c r="I1336" s="12" t="s">
        <v>6819</v>
      </c>
    </row>
    <row r="1337" spans="1:9" x14ac:dyDescent="0.4">
      <c r="A1337" s="12" t="s">
        <v>3228</v>
      </c>
      <c r="B1337" s="12" t="s">
        <v>3229</v>
      </c>
      <c r="C1337" s="12" t="s">
        <v>5485</v>
      </c>
      <c r="D1337" s="13">
        <v>42.56</v>
      </c>
      <c r="E1337" s="20">
        <f t="shared" si="60"/>
        <v>57.44</v>
      </c>
      <c r="F1337" s="14">
        <v>2.2999999999999998</v>
      </c>
      <c r="G1337" s="15">
        <f t="shared" si="61"/>
        <v>2.3496240601503757</v>
      </c>
      <c r="H1337" s="8" t="str">
        <f t="shared" si="62"/>
        <v>Yes</v>
      </c>
      <c r="I1337" s="12" t="s">
        <v>6820</v>
      </c>
    </row>
    <row r="1338" spans="1:9" x14ac:dyDescent="0.4">
      <c r="A1338" s="12" t="s">
        <v>3232</v>
      </c>
      <c r="B1338" s="12" t="s">
        <v>3233</v>
      </c>
      <c r="C1338" s="12" t="s">
        <v>5485</v>
      </c>
      <c r="D1338" s="13">
        <v>75</v>
      </c>
      <c r="E1338" s="20">
        <f t="shared" si="60"/>
        <v>25</v>
      </c>
      <c r="F1338" s="14">
        <v>1.3</v>
      </c>
      <c r="G1338" s="15">
        <f t="shared" si="61"/>
        <v>1.3333333333333333</v>
      </c>
      <c r="H1338" s="8" t="str">
        <f t="shared" si="62"/>
        <v>Yes</v>
      </c>
      <c r="I1338" s="12" t="s">
        <v>6821</v>
      </c>
    </row>
    <row r="1339" spans="1:9" x14ac:dyDescent="0.4">
      <c r="A1339" s="12" t="s">
        <v>3234</v>
      </c>
      <c r="B1339" s="12" t="s">
        <v>3235</v>
      </c>
      <c r="C1339" s="12" t="s">
        <v>5485</v>
      </c>
      <c r="D1339" s="13">
        <v>44.38</v>
      </c>
      <c r="E1339" s="20">
        <f t="shared" si="60"/>
        <v>55.62</v>
      </c>
      <c r="F1339" s="14">
        <v>2.2999999999999998</v>
      </c>
      <c r="G1339" s="15">
        <f t="shared" si="61"/>
        <v>2.2532672374943665</v>
      </c>
      <c r="H1339" s="8" t="str">
        <f t="shared" si="62"/>
        <v>Yes</v>
      </c>
      <c r="I1339" s="12" t="s">
        <v>6822</v>
      </c>
    </row>
    <row r="1340" spans="1:9" x14ac:dyDescent="0.4">
      <c r="A1340" s="12" t="s">
        <v>3236</v>
      </c>
      <c r="B1340" s="12" t="s">
        <v>3237</v>
      </c>
      <c r="C1340" s="12" t="s">
        <v>5485</v>
      </c>
      <c r="D1340" s="13">
        <v>34.17</v>
      </c>
      <c r="E1340" s="20">
        <f t="shared" si="60"/>
        <v>65.83</v>
      </c>
      <c r="F1340" s="14">
        <v>2.9</v>
      </c>
      <c r="G1340" s="15">
        <f t="shared" si="61"/>
        <v>2.9265437518290898</v>
      </c>
      <c r="H1340" s="8" t="str">
        <f t="shared" si="62"/>
        <v>Yes</v>
      </c>
      <c r="I1340" s="12" t="s">
        <v>6823</v>
      </c>
    </row>
    <row r="1341" spans="1:9" x14ac:dyDescent="0.4">
      <c r="A1341" s="12" t="s">
        <v>3238</v>
      </c>
      <c r="B1341" s="12" t="s">
        <v>3239</v>
      </c>
      <c r="C1341" s="12" t="s">
        <v>5485</v>
      </c>
      <c r="D1341" s="13">
        <v>25.38</v>
      </c>
      <c r="E1341" s="20">
        <f t="shared" si="60"/>
        <v>74.62</v>
      </c>
      <c r="F1341" s="14">
        <v>3.9</v>
      </c>
      <c r="G1341" s="15">
        <f t="shared" si="61"/>
        <v>3.9401103230890469</v>
      </c>
      <c r="H1341" s="8" t="str">
        <f t="shared" si="62"/>
        <v>Yes</v>
      </c>
      <c r="I1341" s="12" t="s">
        <v>6824</v>
      </c>
    </row>
    <row r="1342" spans="1:9" x14ac:dyDescent="0.4">
      <c r="A1342" s="12" t="s">
        <v>3240</v>
      </c>
      <c r="B1342" s="12" t="s">
        <v>3241</v>
      </c>
      <c r="C1342" s="12" t="s">
        <v>5485</v>
      </c>
      <c r="D1342" s="13">
        <v>47.9</v>
      </c>
      <c r="E1342" s="20">
        <f t="shared" si="60"/>
        <v>52.1</v>
      </c>
      <c r="F1342" s="14">
        <v>2.1</v>
      </c>
      <c r="G1342" s="15">
        <f t="shared" si="61"/>
        <v>2.0876826722338206</v>
      </c>
      <c r="H1342" s="8" t="str">
        <f t="shared" si="62"/>
        <v>Yes</v>
      </c>
      <c r="I1342" s="12" t="s">
        <v>6825</v>
      </c>
    </row>
    <row r="1343" spans="1:9" x14ac:dyDescent="0.4">
      <c r="A1343" s="12" t="s">
        <v>3242</v>
      </c>
      <c r="B1343" s="12" t="s">
        <v>3243</v>
      </c>
      <c r="C1343" s="12" t="s">
        <v>5485</v>
      </c>
      <c r="D1343" s="13">
        <v>34.619999999999997</v>
      </c>
      <c r="E1343" s="20">
        <f t="shared" si="60"/>
        <v>65.38</v>
      </c>
      <c r="F1343" s="14">
        <v>2.9</v>
      </c>
      <c r="G1343" s="15">
        <f t="shared" si="61"/>
        <v>2.8885037550548818</v>
      </c>
      <c r="H1343" s="8" t="str">
        <f t="shared" si="62"/>
        <v>Yes</v>
      </c>
      <c r="I1343" s="12" t="s">
        <v>6826</v>
      </c>
    </row>
    <row r="1344" spans="1:9" x14ac:dyDescent="0.4">
      <c r="A1344" s="12" t="s">
        <v>3671</v>
      </c>
      <c r="B1344" s="12" t="s">
        <v>3672</v>
      </c>
      <c r="C1344" s="12" t="s">
        <v>5485</v>
      </c>
      <c r="D1344" s="13">
        <v>40</v>
      </c>
      <c r="E1344" s="20">
        <f t="shared" si="60"/>
        <v>60</v>
      </c>
      <c r="F1344" s="14">
        <v>2.5</v>
      </c>
      <c r="G1344" s="15">
        <f t="shared" si="61"/>
        <v>2.5</v>
      </c>
      <c r="H1344" s="8" t="str">
        <f t="shared" si="62"/>
        <v>Yes</v>
      </c>
      <c r="I1344" s="12" t="s">
        <v>6827</v>
      </c>
    </row>
    <row r="1345" spans="1:9" x14ac:dyDescent="0.4">
      <c r="A1345" s="12" t="s">
        <v>3244</v>
      </c>
      <c r="B1345" s="12" t="s">
        <v>3245</v>
      </c>
      <c r="C1345" s="12" t="s">
        <v>5485</v>
      </c>
      <c r="D1345" s="13">
        <v>29.82</v>
      </c>
      <c r="E1345" s="20">
        <f t="shared" si="60"/>
        <v>70.180000000000007</v>
      </c>
      <c r="F1345" s="14">
        <v>3.4</v>
      </c>
      <c r="G1345" s="15">
        <f t="shared" si="61"/>
        <v>3.3534540576794098</v>
      </c>
      <c r="H1345" s="8" t="str">
        <f t="shared" si="62"/>
        <v>Yes</v>
      </c>
      <c r="I1345" s="12" t="s">
        <v>6828</v>
      </c>
    </row>
    <row r="1346" spans="1:9" x14ac:dyDescent="0.4">
      <c r="A1346" s="12" t="s">
        <v>3246</v>
      </c>
      <c r="B1346" s="12" t="s">
        <v>3247</v>
      </c>
      <c r="C1346" s="12" t="s">
        <v>5485</v>
      </c>
      <c r="D1346" s="13">
        <v>39.78</v>
      </c>
      <c r="E1346" s="20">
        <f t="shared" si="60"/>
        <v>60.22</v>
      </c>
      <c r="F1346" s="14">
        <v>2.5</v>
      </c>
      <c r="G1346" s="15">
        <f t="shared" si="61"/>
        <v>2.5138260432378079</v>
      </c>
      <c r="H1346" s="8" t="str">
        <f t="shared" si="62"/>
        <v>Yes</v>
      </c>
      <c r="I1346" s="12" t="s">
        <v>6829</v>
      </c>
    </row>
    <row r="1347" spans="1:9" x14ac:dyDescent="0.4">
      <c r="A1347" s="12" t="s">
        <v>3248</v>
      </c>
      <c r="B1347" s="12" t="s">
        <v>3249</v>
      </c>
      <c r="C1347" s="12" t="s">
        <v>5485</v>
      </c>
      <c r="D1347" s="13">
        <v>34.479999999999997</v>
      </c>
      <c r="E1347" s="20">
        <f t="shared" si="60"/>
        <v>65.52000000000001</v>
      </c>
      <c r="F1347" s="14">
        <v>2.9</v>
      </c>
      <c r="G1347" s="15">
        <f t="shared" si="61"/>
        <v>2.9002320185614852</v>
      </c>
      <c r="H1347" s="8" t="str">
        <f t="shared" si="62"/>
        <v>Yes</v>
      </c>
      <c r="I1347" s="12" t="s">
        <v>6830</v>
      </c>
    </row>
    <row r="1348" spans="1:9" x14ac:dyDescent="0.4">
      <c r="A1348" s="12" t="s">
        <v>3250</v>
      </c>
      <c r="B1348" s="12" t="s">
        <v>3251</v>
      </c>
      <c r="C1348" s="12" t="s">
        <v>5485</v>
      </c>
      <c r="D1348" s="13">
        <v>63.41</v>
      </c>
      <c r="E1348" s="20">
        <f t="shared" si="60"/>
        <v>36.590000000000003</v>
      </c>
      <c r="F1348" s="14">
        <v>1.6</v>
      </c>
      <c r="G1348" s="15">
        <f t="shared" si="61"/>
        <v>1.5770383220312254</v>
      </c>
      <c r="H1348" s="8" t="str">
        <f t="shared" si="62"/>
        <v>Yes</v>
      </c>
      <c r="I1348" s="12" t="s">
        <v>6831</v>
      </c>
    </row>
    <row r="1349" spans="1:9" x14ac:dyDescent="0.4">
      <c r="A1349" s="12" t="s">
        <v>3252</v>
      </c>
      <c r="B1349" s="12" t="s">
        <v>3253</v>
      </c>
      <c r="C1349" s="12" t="s">
        <v>5485</v>
      </c>
      <c r="D1349" s="13">
        <v>34.54</v>
      </c>
      <c r="E1349" s="20">
        <f t="shared" si="60"/>
        <v>65.460000000000008</v>
      </c>
      <c r="F1349" s="14">
        <v>2.9</v>
      </c>
      <c r="G1349" s="15">
        <f t="shared" si="61"/>
        <v>2.8951939779965259</v>
      </c>
      <c r="H1349" s="8" t="str">
        <f t="shared" si="62"/>
        <v>Yes</v>
      </c>
      <c r="I1349" s="12" t="s">
        <v>6832</v>
      </c>
    </row>
    <row r="1350" spans="1:9" x14ac:dyDescent="0.4">
      <c r="A1350" s="12" t="s">
        <v>3254</v>
      </c>
      <c r="B1350" s="12" t="s">
        <v>3255</v>
      </c>
      <c r="C1350" s="12" t="s">
        <v>5485</v>
      </c>
      <c r="D1350" s="13">
        <v>20.34</v>
      </c>
      <c r="E1350" s="20">
        <f t="shared" ref="E1350:E1413" si="63">100-D1350</f>
        <v>79.66</v>
      </c>
      <c r="F1350" s="14">
        <v>4.9000000000000004</v>
      </c>
      <c r="G1350" s="15">
        <f t="shared" ref="G1350:G1413" si="64">IFERROR(100/D1350,"")</f>
        <v>4.9164208456243852</v>
      </c>
      <c r="H1350" s="8" t="str">
        <f t="shared" ref="H1350:H1413" si="65">IF(E1350&gt;0,"Yes","No — 0% funding")</f>
        <v>Yes</v>
      </c>
      <c r="I1350" s="12" t="s">
        <v>6833</v>
      </c>
    </row>
    <row r="1351" spans="1:9" x14ac:dyDescent="0.4">
      <c r="A1351" s="12" t="s">
        <v>3256</v>
      </c>
      <c r="B1351" s="12" t="s">
        <v>3257</v>
      </c>
      <c r="C1351" s="12" t="s">
        <v>5485</v>
      </c>
      <c r="D1351" s="13">
        <v>31.87</v>
      </c>
      <c r="E1351" s="20">
        <f t="shared" si="63"/>
        <v>68.13</v>
      </c>
      <c r="F1351" s="14">
        <v>3.1</v>
      </c>
      <c r="G1351" s="15">
        <f t="shared" si="64"/>
        <v>3.1377470975839348</v>
      </c>
      <c r="H1351" s="8" t="str">
        <f t="shared" si="65"/>
        <v>Yes</v>
      </c>
      <c r="I1351" s="12" t="s">
        <v>6834</v>
      </c>
    </row>
    <row r="1352" spans="1:9" x14ac:dyDescent="0.4">
      <c r="A1352" s="12" t="s">
        <v>3258</v>
      </c>
      <c r="B1352" s="12" t="s">
        <v>3259</v>
      </c>
      <c r="C1352" s="12" t="s">
        <v>5485</v>
      </c>
      <c r="D1352" s="13">
        <v>30.15</v>
      </c>
      <c r="E1352" s="20">
        <f t="shared" si="63"/>
        <v>69.849999999999994</v>
      </c>
      <c r="F1352" s="14">
        <v>3.3</v>
      </c>
      <c r="G1352" s="15">
        <f t="shared" si="64"/>
        <v>3.3167495854063018</v>
      </c>
      <c r="H1352" s="8" t="str">
        <f t="shared" si="65"/>
        <v>Yes</v>
      </c>
      <c r="I1352" s="12" t="s">
        <v>6835</v>
      </c>
    </row>
    <row r="1353" spans="1:9" x14ac:dyDescent="0.4">
      <c r="A1353" s="12" t="s">
        <v>3260</v>
      </c>
      <c r="B1353" s="12" t="s">
        <v>3261</v>
      </c>
      <c r="C1353" s="12" t="s">
        <v>5485</v>
      </c>
      <c r="D1353" s="13">
        <v>23.82</v>
      </c>
      <c r="E1353" s="20">
        <f t="shared" si="63"/>
        <v>76.180000000000007</v>
      </c>
      <c r="F1353" s="14">
        <v>4.2</v>
      </c>
      <c r="G1353" s="15">
        <f t="shared" si="64"/>
        <v>4.1981528127623848</v>
      </c>
      <c r="H1353" s="8" t="str">
        <f t="shared" si="65"/>
        <v>Yes</v>
      </c>
      <c r="I1353" s="12" t="s">
        <v>6836</v>
      </c>
    </row>
    <row r="1354" spans="1:9" x14ac:dyDescent="0.4">
      <c r="A1354" s="12" t="s">
        <v>3262</v>
      </c>
      <c r="B1354" s="12" t="s">
        <v>3263</v>
      </c>
      <c r="C1354" s="12" t="s">
        <v>3547</v>
      </c>
      <c r="D1354" s="13">
        <v>26.5</v>
      </c>
      <c r="E1354" s="20">
        <f t="shared" si="63"/>
        <v>73.5</v>
      </c>
      <c r="F1354" s="14">
        <v>3.8</v>
      </c>
      <c r="G1354" s="15">
        <f t="shared" si="64"/>
        <v>3.7735849056603774</v>
      </c>
      <c r="H1354" s="8" t="str">
        <f t="shared" si="65"/>
        <v>Yes</v>
      </c>
      <c r="I1354" s="12" t="s">
        <v>6837</v>
      </c>
    </row>
    <row r="1355" spans="1:9" x14ac:dyDescent="0.4">
      <c r="A1355" s="12" t="s">
        <v>3266</v>
      </c>
      <c r="B1355" s="12" t="s">
        <v>3267</v>
      </c>
      <c r="C1355" s="12" t="s">
        <v>5485</v>
      </c>
      <c r="D1355" s="13">
        <v>30.4</v>
      </c>
      <c r="E1355" s="20">
        <f t="shared" si="63"/>
        <v>69.599999999999994</v>
      </c>
      <c r="F1355" s="14">
        <v>3.3</v>
      </c>
      <c r="G1355" s="15">
        <f t="shared" si="64"/>
        <v>3.2894736842105265</v>
      </c>
      <c r="H1355" s="8" t="str">
        <f t="shared" si="65"/>
        <v>Yes</v>
      </c>
      <c r="I1355" s="12" t="s">
        <v>6838</v>
      </c>
    </row>
    <row r="1356" spans="1:9" x14ac:dyDescent="0.4">
      <c r="A1356" s="12" t="s">
        <v>3270</v>
      </c>
      <c r="B1356" s="12" t="s">
        <v>3271</v>
      </c>
      <c r="C1356" s="12" t="s">
        <v>3547</v>
      </c>
      <c r="D1356" s="13">
        <v>20</v>
      </c>
      <c r="E1356" s="20">
        <f t="shared" si="63"/>
        <v>80</v>
      </c>
      <c r="F1356" s="14">
        <v>5</v>
      </c>
      <c r="G1356" s="15">
        <f t="shared" si="64"/>
        <v>5</v>
      </c>
      <c r="H1356" s="8" t="str">
        <f t="shared" si="65"/>
        <v>Yes</v>
      </c>
      <c r="I1356" s="12" t="s">
        <v>6839</v>
      </c>
    </row>
    <row r="1357" spans="1:9" x14ac:dyDescent="0.4">
      <c r="A1357" s="12" t="s">
        <v>3272</v>
      </c>
      <c r="B1357" s="12" t="s">
        <v>3273</v>
      </c>
      <c r="C1357" s="12" t="s">
        <v>3547</v>
      </c>
      <c r="D1357" s="13">
        <v>26.5</v>
      </c>
      <c r="E1357" s="20">
        <f t="shared" si="63"/>
        <v>73.5</v>
      </c>
      <c r="F1357" s="14">
        <v>3.8</v>
      </c>
      <c r="G1357" s="15">
        <f t="shared" si="64"/>
        <v>3.7735849056603774</v>
      </c>
      <c r="H1357" s="8" t="str">
        <f t="shared" si="65"/>
        <v>Yes</v>
      </c>
      <c r="I1357" s="12" t="s">
        <v>6840</v>
      </c>
    </row>
    <row r="1358" spans="1:9" x14ac:dyDescent="0.4">
      <c r="A1358" s="12" t="s">
        <v>3276</v>
      </c>
      <c r="B1358" s="12" t="s">
        <v>3277</v>
      </c>
      <c r="C1358" s="12" t="s">
        <v>5485</v>
      </c>
      <c r="D1358" s="13">
        <v>20</v>
      </c>
      <c r="E1358" s="20">
        <f t="shared" si="63"/>
        <v>80</v>
      </c>
      <c r="F1358" s="14">
        <v>5</v>
      </c>
      <c r="G1358" s="15">
        <f t="shared" si="64"/>
        <v>5</v>
      </c>
      <c r="H1358" s="8" t="str">
        <f t="shared" si="65"/>
        <v>Yes</v>
      </c>
      <c r="I1358" s="12" t="s">
        <v>6841</v>
      </c>
    </row>
    <row r="1359" spans="1:9" x14ac:dyDescent="0.4">
      <c r="A1359" s="12" t="s">
        <v>3278</v>
      </c>
      <c r="B1359" s="12" t="s">
        <v>3279</v>
      </c>
      <c r="C1359" s="12" t="s">
        <v>5485</v>
      </c>
      <c r="D1359" s="13">
        <v>31.28</v>
      </c>
      <c r="E1359" s="20">
        <f t="shared" si="63"/>
        <v>68.72</v>
      </c>
      <c r="F1359" s="14">
        <v>3.2</v>
      </c>
      <c r="G1359" s="15">
        <f t="shared" si="64"/>
        <v>3.1969309462915598</v>
      </c>
      <c r="H1359" s="8" t="str">
        <f t="shared" si="65"/>
        <v>Yes</v>
      </c>
      <c r="I1359" s="12" t="s">
        <v>6842</v>
      </c>
    </row>
    <row r="1360" spans="1:9" x14ac:dyDescent="0.4">
      <c r="A1360" s="12" t="s">
        <v>3282</v>
      </c>
      <c r="B1360" s="12" t="s">
        <v>3283</v>
      </c>
      <c r="C1360" s="12" t="s">
        <v>5485</v>
      </c>
      <c r="D1360" s="13">
        <v>33.4</v>
      </c>
      <c r="E1360" s="20">
        <f t="shared" si="63"/>
        <v>66.599999999999994</v>
      </c>
      <c r="F1360" s="14">
        <v>3</v>
      </c>
      <c r="G1360" s="15">
        <f t="shared" si="64"/>
        <v>2.9940119760479043</v>
      </c>
      <c r="H1360" s="8" t="str">
        <f t="shared" si="65"/>
        <v>Yes</v>
      </c>
      <c r="I1360" s="12" t="s">
        <v>6843</v>
      </c>
    </row>
    <row r="1361" spans="1:9" x14ac:dyDescent="0.4">
      <c r="A1361" s="12" t="s">
        <v>3284</v>
      </c>
      <c r="B1361" s="12" t="s">
        <v>3285</v>
      </c>
      <c r="C1361" s="12" t="s">
        <v>5485</v>
      </c>
      <c r="D1361" s="13">
        <v>28.31</v>
      </c>
      <c r="E1361" s="20">
        <f t="shared" si="63"/>
        <v>71.69</v>
      </c>
      <c r="F1361" s="14">
        <v>3.5</v>
      </c>
      <c r="G1361" s="15">
        <f t="shared" si="64"/>
        <v>3.5323207347227128</v>
      </c>
      <c r="H1361" s="8" t="str">
        <f t="shared" si="65"/>
        <v>Yes</v>
      </c>
      <c r="I1361" s="12" t="s">
        <v>6844</v>
      </c>
    </row>
    <row r="1362" spans="1:9" x14ac:dyDescent="0.4">
      <c r="A1362" s="12" t="s">
        <v>3286</v>
      </c>
      <c r="B1362" s="12" t="s">
        <v>3287</v>
      </c>
      <c r="C1362" s="12" t="s">
        <v>5485</v>
      </c>
      <c r="D1362" s="13">
        <v>26.18</v>
      </c>
      <c r="E1362" s="20">
        <f t="shared" si="63"/>
        <v>73.819999999999993</v>
      </c>
      <c r="F1362" s="14">
        <v>3.8</v>
      </c>
      <c r="G1362" s="15">
        <f t="shared" si="64"/>
        <v>3.8197097020626432</v>
      </c>
      <c r="H1362" s="8" t="str">
        <f t="shared" si="65"/>
        <v>Yes</v>
      </c>
      <c r="I1362" s="12" t="s">
        <v>6845</v>
      </c>
    </row>
    <row r="1363" spans="1:9" x14ac:dyDescent="0.4">
      <c r="A1363" s="12" t="s">
        <v>3290</v>
      </c>
      <c r="B1363" s="12" t="s">
        <v>3291</v>
      </c>
      <c r="C1363" s="12" t="s">
        <v>5485</v>
      </c>
      <c r="D1363" s="13">
        <v>30.8</v>
      </c>
      <c r="E1363" s="20">
        <f t="shared" si="63"/>
        <v>69.2</v>
      </c>
      <c r="F1363" s="14">
        <v>3.2</v>
      </c>
      <c r="G1363" s="15">
        <f t="shared" si="64"/>
        <v>3.2467532467532467</v>
      </c>
      <c r="H1363" s="8" t="str">
        <f t="shared" si="65"/>
        <v>Yes</v>
      </c>
      <c r="I1363" s="12" t="s">
        <v>6846</v>
      </c>
    </row>
    <row r="1364" spans="1:9" x14ac:dyDescent="0.4">
      <c r="A1364" s="12" t="s">
        <v>3292</v>
      </c>
      <c r="B1364" s="12" t="s">
        <v>3293</v>
      </c>
      <c r="C1364" s="12" t="s">
        <v>5485</v>
      </c>
      <c r="D1364" s="13">
        <v>35.08</v>
      </c>
      <c r="E1364" s="20">
        <f t="shared" si="63"/>
        <v>64.92</v>
      </c>
      <c r="F1364" s="14">
        <v>2.9</v>
      </c>
      <c r="G1364" s="15">
        <f t="shared" si="64"/>
        <v>2.8506271379703536</v>
      </c>
      <c r="H1364" s="8" t="str">
        <f t="shared" si="65"/>
        <v>Yes</v>
      </c>
      <c r="I1364" s="12" t="s">
        <v>6847</v>
      </c>
    </row>
    <row r="1365" spans="1:9" x14ac:dyDescent="0.4">
      <c r="A1365" s="12" t="s">
        <v>3760</v>
      </c>
      <c r="B1365" s="12" t="s">
        <v>3761</v>
      </c>
      <c r="C1365" s="12" t="s">
        <v>5485</v>
      </c>
      <c r="D1365" s="13">
        <v>33.11</v>
      </c>
      <c r="E1365" s="20">
        <f t="shared" si="63"/>
        <v>66.89</v>
      </c>
      <c r="F1365" s="14">
        <v>3</v>
      </c>
      <c r="G1365" s="15">
        <f t="shared" si="64"/>
        <v>3.0202355783751131</v>
      </c>
      <c r="H1365" s="8" t="str">
        <f t="shared" si="65"/>
        <v>Yes</v>
      </c>
      <c r="I1365" s="12" t="s">
        <v>6848</v>
      </c>
    </row>
    <row r="1366" spans="1:9" x14ac:dyDescent="0.4">
      <c r="A1366" s="12" t="s">
        <v>3294</v>
      </c>
      <c r="B1366" s="12" t="s">
        <v>3295</v>
      </c>
      <c r="C1366" s="12" t="s">
        <v>5485</v>
      </c>
      <c r="D1366" s="13">
        <v>36.880000000000003</v>
      </c>
      <c r="E1366" s="20">
        <f t="shared" si="63"/>
        <v>63.12</v>
      </c>
      <c r="F1366" s="14">
        <v>2.7</v>
      </c>
      <c r="G1366" s="15">
        <f t="shared" si="64"/>
        <v>2.7114967462039044</v>
      </c>
      <c r="H1366" s="8" t="str">
        <f t="shared" si="65"/>
        <v>Yes</v>
      </c>
      <c r="I1366" s="12" t="s">
        <v>6849</v>
      </c>
    </row>
    <row r="1367" spans="1:9" x14ac:dyDescent="0.4">
      <c r="A1367" s="12" t="s">
        <v>3296</v>
      </c>
      <c r="B1367" s="12" t="s">
        <v>3297</v>
      </c>
      <c r="C1367" s="12" t="s">
        <v>5485</v>
      </c>
      <c r="D1367" s="13">
        <v>35.92</v>
      </c>
      <c r="E1367" s="20">
        <f t="shared" si="63"/>
        <v>64.08</v>
      </c>
      <c r="F1367" s="14">
        <v>2.8</v>
      </c>
      <c r="G1367" s="15">
        <f t="shared" si="64"/>
        <v>2.7839643652561246</v>
      </c>
      <c r="H1367" s="8" t="str">
        <f t="shared" si="65"/>
        <v>Yes</v>
      </c>
      <c r="I1367" s="12" t="s">
        <v>6850</v>
      </c>
    </row>
    <row r="1368" spans="1:9" x14ac:dyDescent="0.4">
      <c r="A1368" s="12" t="s">
        <v>3300</v>
      </c>
      <c r="B1368" s="12" t="s">
        <v>3301</v>
      </c>
      <c r="C1368" s="12" t="s">
        <v>5485</v>
      </c>
      <c r="D1368" s="13">
        <v>31.49</v>
      </c>
      <c r="E1368" s="20">
        <f t="shared" si="63"/>
        <v>68.510000000000005</v>
      </c>
      <c r="F1368" s="14">
        <v>3.2</v>
      </c>
      <c r="G1368" s="15">
        <f t="shared" si="64"/>
        <v>3.1756113051762465</v>
      </c>
      <c r="H1368" s="8" t="str">
        <f t="shared" si="65"/>
        <v>Yes</v>
      </c>
      <c r="I1368" s="12" t="s">
        <v>6851</v>
      </c>
    </row>
    <row r="1369" spans="1:9" x14ac:dyDescent="0.4">
      <c r="A1369" s="12" t="s">
        <v>3302</v>
      </c>
      <c r="B1369" s="12" t="s">
        <v>3303</v>
      </c>
      <c r="C1369" s="12" t="s">
        <v>5485</v>
      </c>
      <c r="D1369" s="13">
        <v>35.200000000000003</v>
      </c>
      <c r="E1369" s="20">
        <f t="shared" si="63"/>
        <v>64.8</v>
      </c>
      <c r="F1369" s="14">
        <v>2.8</v>
      </c>
      <c r="G1369" s="15">
        <f t="shared" si="64"/>
        <v>2.8409090909090908</v>
      </c>
      <c r="H1369" s="8" t="str">
        <f t="shared" si="65"/>
        <v>Yes</v>
      </c>
      <c r="I1369" s="12" t="s">
        <v>6852</v>
      </c>
    </row>
    <row r="1370" spans="1:9" x14ac:dyDescent="0.4">
      <c r="A1370" s="12" t="s">
        <v>3675</v>
      </c>
      <c r="B1370" s="12" t="s">
        <v>3676</v>
      </c>
      <c r="C1370" s="12" t="s">
        <v>5485</v>
      </c>
      <c r="D1370" s="13">
        <v>40</v>
      </c>
      <c r="E1370" s="20">
        <f t="shared" si="63"/>
        <v>60</v>
      </c>
      <c r="F1370" s="14">
        <v>2.5</v>
      </c>
      <c r="G1370" s="15">
        <f t="shared" si="64"/>
        <v>2.5</v>
      </c>
      <c r="H1370" s="8" t="str">
        <f t="shared" si="65"/>
        <v>Yes</v>
      </c>
      <c r="I1370" s="12" t="s">
        <v>6853</v>
      </c>
    </row>
    <row r="1371" spans="1:9" x14ac:dyDescent="0.4">
      <c r="A1371" s="12" t="s">
        <v>3306</v>
      </c>
      <c r="B1371" s="12" t="s">
        <v>3307</v>
      </c>
      <c r="C1371" s="12" t="s">
        <v>5485</v>
      </c>
      <c r="D1371" s="13">
        <v>30.57</v>
      </c>
      <c r="E1371" s="20">
        <f t="shared" si="63"/>
        <v>69.430000000000007</v>
      </c>
      <c r="F1371" s="14">
        <v>3.3</v>
      </c>
      <c r="G1371" s="15">
        <f t="shared" si="64"/>
        <v>3.2711808963035653</v>
      </c>
      <c r="H1371" s="8" t="str">
        <f t="shared" si="65"/>
        <v>Yes</v>
      </c>
      <c r="I1371" s="12" t="s">
        <v>6854</v>
      </c>
    </row>
    <row r="1372" spans="1:9" x14ac:dyDescent="0.4">
      <c r="A1372" s="12" t="s">
        <v>3308</v>
      </c>
      <c r="B1372" s="12" t="s">
        <v>3309</v>
      </c>
      <c r="C1372" s="12" t="s">
        <v>5485</v>
      </c>
      <c r="D1372" s="13">
        <v>22.1</v>
      </c>
      <c r="E1372" s="20">
        <f t="shared" si="63"/>
        <v>77.900000000000006</v>
      </c>
      <c r="F1372" s="14">
        <v>4.5</v>
      </c>
      <c r="G1372" s="15">
        <f t="shared" si="64"/>
        <v>4.5248868778280542</v>
      </c>
      <c r="H1372" s="8" t="str">
        <f t="shared" si="65"/>
        <v>Yes</v>
      </c>
      <c r="I1372" s="12" t="s">
        <v>6855</v>
      </c>
    </row>
    <row r="1373" spans="1:9" x14ac:dyDescent="0.4">
      <c r="A1373" s="12" t="s">
        <v>3310</v>
      </c>
      <c r="B1373" s="12" t="s">
        <v>3311</v>
      </c>
      <c r="C1373" s="12" t="s">
        <v>5485</v>
      </c>
      <c r="D1373" s="13">
        <v>36.630000000000003</v>
      </c>
      <c r="E1373" s="20">
        <f t="shared" si="63"/>
        <v>63.37</v>
      </c>
      <c r="F1373" s="14">
        <v>2.7</v>
      </c>
      <c r="G1373" s="15">
        <f t="shared" si="64"/>
        <v>2.7300027300027296</v>
      </c>
      <c r="H1373" s="8" t="str">
        <f t="shared" si="65"/>
        <v>Yes</v>
      </c>
      <c r="I1373" s="12" t="s">
        <v>6856</v>
      </c>
    </row>
    <row r="1374" spans="1:9" x14ac:dyDescent="0.4">
      <c r="A1374" s="12" t="s">
        <v>3316</v>
      </c>
      <c r="B1374" s="12" t="s">
        <v>3317</v>
      </c>
      <c r="C1374" s="12" t="s">
        <v>5485</v>
      </c>
      <c r="D1374" s="13">
        <v>27.02</v>
      </c>
      <c r="E1374" s="20">
        <f t="shared" si="63"/>
        <v>72.98</v>
      </c>
      <c r="F1374" s="14">
        <v>3.7</v>
      </c>
      <c r="G1374" s="15">
        <f t="shared" si="64"/>
        <v>3.7009622501850483</v>
      </c>
      <c r="H1374" s="8" t="str">
        <f t="shared" si="65"/>
        <v>Yes</v>
      </c>
      <c r="I1374" s="12" t="s">
        <v>6857</v>
      </c>
    </row>
    <row r="1375" spans="1:9" x14ac:dyDescent="0.4">
      <c r="A1375" s="12" t="s">
        <v>3320</v>
      </c>
      <c r="B1375" s="12" t="s">
        <v>3321</v>
      </c>
      <c r="C1375" s="12" t="s">
        <v>5485</v>
      </c>
      <c r="D1375" s="13">
        <v>31.07</v>
      </c>
      <c r="E1375" s="20">
        <f t="shared" si="63"/>
        <v>68.930000000000007</v>
      </c>
      <c r="F1375" s="14">
        <v>3.2</v>
      </c>
      <c r="G1375" s="15">
        <f t="shared" si="64"/>
        <v>3.21853878339234</v>
      </c>
      <c r="H1375" s="8" t="str">
        <f t="shared" si="65"/>
        <v>Yes</v>
      </c>
      <c r="I1375" s="12" t="s">
        <v>6858</v>
      </c>
    </row>
    <row r="1376" spans="1:9" x14ac:dyDescent="0.4">
      <c r="A1376" s="12" t="s">
        <v>3322</v>
      </c>
      <c r="B1376" s="12" t="s">
        <v>3323</v>
      </c>
      <c r="C1376" s="12" t="s">
        <v>5485</v>
      </c>
      <c r="D1376" s="13">
        <v>34.979999999999997</v>
      </c>
      <c r="E1376" s="20">
        <f t="shared" si="63"/>
        <v>65.02000000000001</v>
      </c>
      <c r="F1376" s="14">
        <v>2.9</v>
      </c>
      <c r="G1376" s="15">
        <f t="shared" si="64"/>
        <v>2.8587764436821042</v>
      </c>
      <c r="H1376" s="8" t="str">
        <f t="shared" si="65"/>
        <v>Yes</v>
      </c>
      <c r="I1376" s="12" t="s">
        <v>6859</v>
      </c>
    </row>
    <row r="1377" spans="1:9" x14ac:dyDescent="0.4">
      <c r="A1377" s="12" t="s">
        <v>3326</v>
      </c>
      <c r="B1377" s="12" t="s">
        <v>3327</v>
      </c>
      <c r="C1377" s="12" t="s">
        <v>5485</v>
      </c>
      <c r="D1377" s="13">
        <v>32.25</v>
      </c>
      <c r="E1377" s="20">
        <f t="shared" si="63"/>
        <v>67.75</v>
      </c>
      <c r="F1377" s="14">
        <v>3.1</v>
      </c>
      <c r="G1377" s="15">
        <f t="shared" si="64"/>
        <v>3.1007751937984498</v>
      </c>
      <c r="H1377" s="8" t="str">
        <f t="shared" si="65"/>
        <v>Yes</v>
      </c>
      <c r="I1377" s="12" t="s">
        <v>6860</v>
      </c>
    </row>
    <row r="1378" spans="1:9" x14ac:dyDescent="0.4">
      <c r="A1378" s="12" t="s">
        <v>3332</v>
      </c>
      <c r="B1378" s="12" t="s">
        <v>3333</v>
      </c>
      <c r="C1378" s="12" t="s">
        <v>5485</v>
      </c>
      <c r="D1378" s="13">
        <v>40.53</v>
      </c>
      <c r="E1378" s="20">
        <f t="shared" si="63"/>
        <v>59.47</v>
      </c>
      <c r="F1378" s="14">
        <v>2.5</v>
      </c>
      <c r="G1378" s="15">
        <f t="shared" si="64"/>
        <v>2.4673081667900321</v>
      </c>
      <c r="H1378" s="8" t="str">
        <f t="shared" si="65"/>
        <v>Yes</v>
      </c>
      <c r="I1378" s="12" t="s">
        <v>6861</v>
      </c>
    </row>
    <row r="1379" spans="1:9" x14ac:dyDescent="0.4">
      <c r="A1379" s="12" t="s">
        <v>3334</v>
      </c>
      <c r="B1379" s="12" t="s">
        <v>3335</v>
      </c>
      <c r="C1379" s="12" t="s">
        <v>5485</v>
      </c>
      <c r="D1379" s="13">
        <v>33.75</v>
      </c>
      <c r="E1379" s="20">
        <f t="shared" si="63"/>
        <v>66.25</v>
      </c>
      <c r="F1379" s="14">
        <v>3</v>
      </c>
      <c r="G1379" s="15">
        <f t="shared" si="64"/>
        <v>2.9629629629629628</v>
      </c>
      <c r="H1379" s="8" t="str">
        <f t="shared" si="65"/>
        <v>Yes</v>
      </c>
      <c r="I1379" s="12" t="s">
        <v>6862</v>
      </c>
    </row>
    <row r="1380" spans="1:9" x14ac:dyDescent="0.4">
      <c r="A1380" s="12" t="s">
        <v>3336</v>
      </c>
      <c r="B1380" s="12" t="s">
        <v>3337</v>
      </c>
      <c r="C1380" s="12" t="s">
        <v>5485</v>
      </c>
      <c r="D1380" s="13">
        <v>20.48</v>
      </c>
      <c r="E1380" s="20">
        <f t="shared" si="63"/>
        <v>79.52</v>
      </c>
      <c r="F1380" s="14">
        <v>4.9000000000000004</v>
      </c>
      <c r="G1380" s="15">
        <f t="shared" si="64"/>
        <v>4.8828125</v>
      </c>
      <c r="H1380" s="8" t="str">
        <f t="shared" si="65"/>
        <v>Yes</v>
      </c>
      <c r="I1380" s="12" t="s">
        <v>6863</v>
      </c>
    </row>
    <row r="1381" spans="1:9" x14ac:dyDescent="0.4">
      <c r="A1381" s="12" t="s">
        <v>3338</v>
      </c>
      <c r="B1381" s="12" t="s">
        <v>3339</v>
      </c>
      <c r="C1381" s="12" t="s">
        <v>5485</v>
      </c>
      <c r="D1381" s="13">
        <v>38.11</v>
      </c>
      <c r="E1381" s="20">
        <f t="shared" si="63"/>
        <v>61.89</v>
      </c>
      <c r="F1381" s="14">
        <v>2.6</v>
      </c>
      <c r="G1381" s="15">
        <f t="shared" si="64"/>
        <v>2.6239832065074782</v>
      </c>
      <c r="H1381" s="8" t="str">
        <f t="shared" si="65"/>
        <v>Yes</v>
      </c>
      <c r="I1381" s="12" t="s">
        <v>6864</v>
      </c>
    </row>
    <row r="1382" spans="1:9" x14ac:dyDescent="0.4">
      <c r="A1382" s="16" t="s">
        <v>3340</v>
      </c>
      <c r="B1382" s="16" t="s">
        <v>3341</v>
      </c>
      <c r="C1382" s="16" t="s">
        <v>5485</v>
      </c>
      <c r="D1382" s="17">
        <v>100</v>
      </c>
      <c r="E1382" s="21">
        <f t="shared" si="63"/>
        <v>0</v>
      </c>
      <c r="F1382" s="18">
        <v>1</v>
      </c>
      <c r="G1382" s="19">
        <f t="shared" si="64"/>
        <v>1</v>
      </c>
      <c r="H1382" s="9" t="str">
        <f t="shared" si="65"/>
        <v>No — 0% funding</v>
      </c>
      <c r="I1382" s="16" t="s">
        <v>6865</v>
      </c>
    </row>
    <row r="1383" spans="1:9" x14ac:dyDescent="0.4">
      <c r="A1383" s="12" t="s">
        <v>3342</v>
      </c>
      <c r="B1383" s="12" t="s">
        <v>3343</v>
      </c>
      <c r="C1383" s="12" t="s">
        <v>5485</v>
      </c>
      <c r="D1383" s="13">
        <v>36.47</v>
      </c>
      <c r="E1383" s="20">
        <f t="shared" si="63"/>
        <v>63.53</v>
      </c>
      <c r="F1383" s="14">
        <v>2.7</v>
      </c>
      <c r="G1383" s="15">
        <f t="shared" si="64"/>
        <v>2.7419797093501508</v>
      </c>
      <c r="H1383" s="8" t="str">
        <f t="shared" si="65"/>
        <v>Yes</v>
      </c>
      <c r="I1383" s="12" t="s">
        <v>6866</v>
      </c>
    </row>
    <row r="1384" spans="1:9" x14ac:dyDescent="0.4">
      <c r="A1384" s="12" t="s">
        <v>3344</v>
      </c>
      <c r="B1384" s="12" t="s">
        <v>3345</v>
      </c>
      <c r="C1384" s="12" t="s">
        <v>5485</v>
      </c>
      <c r="D1384" s="13">
        <v>25.59</v>
      </c>
      <c r="E1384" s="20">
        <f t="shared" si="63"/>
        <v>74.41</v>
      </c>
      <c r="F1384" s="14">
        <v>3.9</v>
      </c>
      <c r="G1384" s="15">
        <f t="shared" si="64"/>
        <v>3.9077764751856194</v>
      </c>
      <c r="H1384" s="8" t="str">
        <f t="shared" si="65"/>
        <v>Yes</v>
      </c>
      <c r="I1384" s="12" t="s">
        <v>6867</v>
      </c>
    </row>
    <row r="1385" spans="1:9" x14ac:dyDescent="0.4">
      <c r="A1385" s="12" t="s">
        <v>3348</v>
      </c>
      <c r="B1385" s="12" t="s">
        <v>3349</v>
      </c>
      <c r="C1385" s="12" t="s">
        <v>5485</v>
      </c>
      <c r="D1385" s="13">
        <v>33.19</v>
      </c>
      <c r="E1385" s="20">
        <f t="shared" si="63"/>
        <v>66.81</v>
      </c>
      <c r="F1385" s="14">
        <v>3</v>
      </c>
      <c r="G1385" s="15">
        <f t="shared" si="64"/>
        <v>3.0129557095510697</v>
      </c>
      <c r="H1385" s="8" t="str">
        <f t="shared" si="65"/>
        <v>Yes</v>
      </c>
      <c r="I1385" s="12" t="s">
        <v>6868</v>
      </c>
    </row>
    <row r="1386" spans="1:9" x14ac:dyDescent="0.4">
      <c r="A1386" s="12" t="s">
        <v>3350</v>
      </c>
      <c r="B1386" s="12" t="s">
        <v>3351</v>
      </c>
      <c r="C1386" s="12" t="s">
        <v>5485</v>
      </c>
      <c r="D1386" s="13">
        <v>20.84</v>
      </c>
      <c r="E1386" s="20">
        <f t="shared" si="63"/>
        <v>79.16</v>
      </c>
      <c r="F1386" s="14">
        <v>4.8</v>
      </c>
      <c r="G1386" s="15">
        <f t="shared" si="64"/>
        <v>4.7984644913627639</v>
      </c>
      <c r="H1386" s="8" t="str">
        <f t="shared" si="65"/>
        <v>Yes</v>
      </c>
      <c r="I1386" s="12" t="s">
        <v>6869</v>
      </c>
    </row>
    <row r="1387" spans="1:9" x14ac:dyDescent="0.4">
      <c r="A1387" s="16" t="s">
        <v>3354</v>
      </c>
      <c r="B1387" s="16" t="s">
        <v>3355</v>
      </c>
      <c r="C1387" s="16" t="s">
        <v>5485</v>
      </c>
      <c r="D1387" s="17">
        <v>100</v>
      </c>
      <c r="E1387" s="21">
        <f t="shared" si="63"/>
        <v>0</v>
      </c>
      <c r="F1387" s="18">
        <v>1</v>
      </c>
      <c r="G1387" s="19">
        <f t="shared" si="64"/>
        <v>1</v>
      </c>
      <c r="H1387" s="9" t="str">
        <f t="shared" si="65"/>
        <v>No — 0% funding</v>
      </c>
      <c r="I1387" s="16" t="s">
        <v>6870</v>
      </c>
    </row>
    <row r="1388" spans="1:9" x14ac:dyDescent="0.4">
      <c r="A1388" s="12" t="s">
        <v>3356</v>
      </c>
      <c r="B1388" s="12" t="s">
        <v>3357</v>
      </c>
      <c r="C1388" s="12" t="s">
        <v>5485</v>
      </c>
      <c r="D1388" s="13">
        <v>24.36</v>
      </c>
      <c r="E1388" s="20">
        <f t="shared" si="63"/>
        <v>75.64</v>
      </c>
      <c r="F1388" s="14">
        <v>4.0999999999999996</v>
      </c>
      <c r="G1388" s="15">
        <f t="shared" si="64"/>
        <v>4.1050903119868636</v>
      </c>
      <c r="H1388" s="8" t="str">
        <f t="shared" si="65"/>
        <v>Yes</v>
      </c>
      <c r="I1388" s="12" t="s">
        <v>6871</v>
      </c>
    </row>
    <row r="1389" spans="1:9" x14ac:dyDescent="0.4">
      <c r="A1389" s="12" t="s">
        <v>3358</v>
      </c>
      <c r="B1389" s="12" t="s">
        <v>3359</v>
      </c>
      <c r="C1389" s="12" t="s">
        <v>5485</v>
      </c>
      <c r="D1389" s="13">
        <v>23.95</v>
      </c>
      <c r="E1389" s="20">
        <f t="shared" si="63"/>
        <v>76.05</v>
      </c>
      <c r="F1389" s="14">
        <v>4.2</v>
      </c>
      <c r="G1389" s="15">
        <f t="shared" si="64"/>
        <v>4.1753653444676413</v>
      </c>
      <c r="H1389" s="8" t="str">
        <f t="shared" si="65"/>
        <v>Yes</v>
      </c>
      <c r="I1389" s="12" t="s">
        <v>6872</v>
      </c>
    </row>
    <row r="1390" spans="1:9" x14ac:dyDescent="0.4">
      <c r="A1390" s="12" t="s">
        <v>3360</v>
      </c>
      <c r="B1390" s="12" t="s">
        <v>3361</v>
      </c>
      <c r="C1390" s="12" t="s">
        <v>5485</v>
      </c>
      <c r="D1390" s="13">
        <v>32.39</v>
      </c>
      <c r="E1390" s="20">
        <f t="shared" si="63"/>
        <v>67.61</v>
      </c>
      <c r="F1390" s="14">
        <v>3.1</v>
      </c>
      <c r="G1390" s="15">
        <f t="shared" si="64"/>
        <v>3.0873726458783572</v>
      </c>
      <c r="H1390" s="8" t="str">
        <f t="shared" si="65"/>
        <v>Yes</v>
      </c>
      <c r="I1390" s="12" t="s">
        <v>6873</v>
      </c>
    </row>
    <row r="1391" spans="1:9" x14ac:dyDescent="0.4">
      <c r="A1391" s="12" t="s">
        <v>3364</v>
      </c>
      <c r="B1391" s="12" t="s">
        <v>3365</v>
      </c>
      <c r="C1391" s="12" t="s">
        <v>5485</v>
      </c>
      <c r="D1391" s="13">
        <v>32.020000000000003</v>
      </c>
      <c r="E1391" s="20">
        <f t="shared" si="63"/>
        <v>67.97999999999999</v>
      </c>
      <c r="F1391" s="14">
        <v>3.1</v>
      </c>
      <c r="G1391" s="15">
        <f t="shared" si="64"/>
        <v>3.1230480949406618</v>
      </c>
      <c r="H1391" s="8" t="str">
        <f t="shared" si="65"/>
        <v>Yes</v>
      </c>
      <c r="I1391" s="12" t="s">
        <v>6874</v>
      </c>
    </row>
    <row r="1392" spans="1:9" x14ac:dyDescent="0.4">
      <c r="A1392" s="12" t="s">
        <v>3366</v>
      </c>
      <c r="B1392" s="12" t="s">
        <v>3367</v>
      </c>
      <c r="C1392" s="12" t="s">
        <v>5485</v>
      </c>
      <c r="D1392" s="13">
        <v>31.28</v>
      </c>
      <c r="E1392" s="20">
        <f t="shared" si="63"/>
        <v>68.72</v>
      </c>
      <c r="F1392" s="14">
        <v>3.2</v>
      </c>
      <c r="G1392" s="15">
        <f t="shared" si="64"/>
        <v>3.1969309462915598</v>
      </c>
      <c r="H1392" s="8" t="str">
        <f t="shared" si="65"/>
        <v>Yes</v>
      </c>
      <c r="I1392" s="12" t="s">
        <v>6875</v>
      </c>
    </row>
    <row r="1393" spans="1:9" x14ac:dyDescent="0.4">
      <c r="A1393" s="12" t="s">
        <v>3368</v>
      </c>
      <c r="B1393" s="12" t="s">
        <v>3369</v>
      </c>
      <c r="C1393" s="12" t="s">
        <v>5485</v>
      </c>
      <c r="D1393" s="13">
        <v>35.590000000000003</v>
      </c>
      <c r="E1393" s="20">
        <f t="shared" si="63"/>
        <v>64.41</v>
      </c>
      <c r="F1393" s="14">
        <v>2.8</v>
      </c>
      <c r="G1393" s="15">
        <f t="shared" si="64"/>
        <v>2.8097780275358244</v>
      </c>
      <c r="H1393" s="8" t="str">
        <f t="shared" si="65"/>
        <v>Yes</v>
      </c>
      <c r="I1393" s="12" t="s">
        <v>6876</v>
      </c>
    </row>
    <row r="1394" spans="1:9" x14ac:dyDescent="0.4">
      <c r="A1394" s="16" t="s">
        <v>3370</v>
      </c>
      <c r="B1394" s="16" t="s">
        <v>3371</v>
      </c>
      <c r="C1394" s="16" t="s">
        <v>5485</v>
      </c>
      <c r="D1394" s="17">
        <v>100</v>
      </c>
      <c r="E1394" s="21">
        <f t="shared" si="63"/>
        <v>0</v>
      </c>
      <c r="F1394" s="18">
        <v>1</v>
      </c>
      <c r="G1394" s="19">
        <f t="shared" si="64"/>
        <v>1</v>
      </c>
      <c r="H1394" s="9" t="str">
        <f t="shared" si="65"/>
        <v>No — 0% funding</v>
      </c>
      <c r="I1394" s="16" t="s">
        <v>6877</v>
      </c>
    </row>
    <row r="1395" spans="1:9" x14ac:dyDescent="0.4">
      <c r="A1395" s="12" t="s">
        <v>3374</v>
      </c>
      <c r="B1395" s="12" t="s">
        <v>3375</v>
      </c>
      <c r="C1395" s="12" t="s">
        <v>5485</v>
      </c>
      <c r="D1395" s="13">
        <v>34.770000000000003</v>
      </c>
      <c r="E1395" s="20">
        <f t="shared" si="63"/>
        <v>65.22999999999999</v>
      </c>
      <c r="F1395" s="14">
        <v>2.9</v>
      </c>
      <c r="G1395" s="15">
        <f t="shared" si="64"/>
        <v>2.8760425654299682</v>
      </c>
      <c r="H1395" s="8" t="str">
        <f t="shared" si="65"/>
        <v>Yes</v>
      </c>
      <c r="I1395" s="12" t="s">
        <v>6878</v>
      </c>
    </row>
    <row r="1396" spans="1:9" x14ac:dyDescent="0.4">
      <c r="A1396" s="12" t="s">
        <v>3376</v>
      </c>
      <c r="B1396" s="12" t="s">
        <v>3377</v>
      </c>
      <c r="C1396" s="12" t="s">
        <v>5485</v>
      </c>
      <c r="D1396" s="13">
        <v>34.909999999999997</v>
      </c>
      <c r="E1396" s="20">
        <f t="shared" si="63"/>
        <v>65.09</v>
      </c>
      <c r="F1396" s="14">
        <v>2.9</v>
      </c>
      <c r="G1396" s="15">
        <f t="shared" si="64"/>
        <v>2.8645087367516475</v>
      </c>
      <c r="H1396" s="8" t="str">
        <f t="shared" si="65"/>
        <v>Yes</v>
      </c>
      <c r="I1396" s="12" t="s">
        <v>6879</v>
      </c>
    </row>
    <row r="1397" spans="1:9" x14ac:dyDescent="0.4">
      <c r="A1397" s="12" t="s">
        <v>3378</v>
      </c>
      <c r="B1397" s="12" t="s">
        <v>3379</v>
      </c>
      <c r="C1397" s="12" t="s">
        <v>5485</v>
      </c>
      <c r="D1397" s="13">
        <v>35.130000000000003</v>
      </c>
      <c r="E1397" s="20">
        <f t="shared" si="63"/>
        <v>64.87</v>
      </c>
      <c r="F1397" s="14">
        <v>2.8</v>
      </c>
      <c r="G1397" s="15">
        <f t="shared" si="64"/>
        <v>2.8465698832906345</v>
      </c>
      <c r="H1397" s="8" t="str">
        <f t="shared" si="65"/>
        <v>Yes</v>
      </c>
      <c r="I1397" s="12" t="s">
        <v>6880</v>
      </c>
    </row>
    <row r="1398" spans="1:9" x14ac:dyDescent="0.4">
      <c r="A1398" s="12" t="s">
        <v>3382</v>
      </c>
      <c r="B1398" s="12" t="s">
        <v>3383</v>
      </c>
      <c r="C1398" s="12" t="s">
        <v>3547</v>
      </c>
      <c r="D1398" s="13">
        <v>20</v>
      </c>
      <c r="E1398" s="20">
        <f t="shared" si="63"/>
        <v>80</v>
      </c>
      <c r="F1398" s="14">
        <v>5</v>
      </c>
      <c r="G1398" s="15">
        <f t="shared" si="64"/>
        <v>5</v>
      </c>
      <c r="H1398" s="8" t="str">
        <f t="shared" si="65"/>
        <v>Yes</v>
      </c>
      <c r="I1398" s="12" t="s">
        <v>6881</v>
      </c>
    </row>
    <row r="1399" spans="1:9" x14ac:dyDescent="0.4">
      <c r="A1399" s="12" t="s">
        <v>3384</v>
      </c>
      <c r="B1399" s="12" t="s">
        <v>3385</v>
      </c>
      <c r="C1399" s="12" t="s">
        <v>3547</v>
      </c>
      <c r="D1399" s="13">
        <v>20</v>
      </c>
      <c r="E1399" s="20">
        <f t="shared" si="63"/>
        <v>80</v>
      </c>
      <c r="F1399" s="14">
        <v>5</v>
      </c>
      <c r="G1399" s="15">
        <f t="shared" si="64"/>
        <v>5</v>
      </c>
      <c r="H1399" s="8" t="str">
        <f t="shared" si="65"/>
        <v>Yes</v>
      </c>
      <c r="I1399" s="12" t="s">
        <v>6882</v>
      </c>
    </row>
    <row r="1400" spans="1:9" x14ac:dyDescent="0.4">
      <c r="A1400" s="12" t="s">
        <v>3679</v>
      </c>
      <c r="B1400" s="12" t="s">
        <v>3680</v>
      </c>
      <c r="C1400" s="12" t="s">
        <v>5485</v>
      </c>
      <c r="D1400" s="13">
        <v>31.5</v>
      </c>
      <c r="E1400" s="20">
        <f t="shared" si="63"/>
        <v>68.5</v>
      </c>
      <c r="F1400" s="14">
        <v>3.2</v>
      </c>
      <c r="G1400" s="15">
        <f t="shared" si="64"/>
        <v>3.1746031746031744</v>
      </c>
      <c r="H1400" s="8" t="str">
        <f t="shared" si="65"/>
        <v>Yes</v>
      </c>
      <c r="I1400" s="12" t="s">
        <v>6883</v>
      </c>
    </row>
    <row r="1401" spans="1:9" x14ac:dyDescent="0.4">
      <c r="A1401" s="12" t="s">
        <v>3386</v>
      </c>
      <c r="B1401" s="12" t="s">
        <v>3387</v>
      </c>
      <c r="C1401" s="12" t="s">
        <v>5485</v>
      </c>
      <c r="D1401" s="13">
        <v>32.299999999999997</v>
      </c>
      <c r="E1401" s="20">
        <f t="shared" si="63"/>
        <v>67.7</v>
      </c>
      <c r="F1401" s="14">
        <v>3.1</v>
      </c>
      <c r="G1401" s="15">
        <f t="shared" si="64"/>
        <v>3.0959752321981426</v>
      </c>
      <c r="H1401" s="8" t="str">
        <f t="shared" si="65"/>
        <v>Yes</v>
      </c>
      <c r="I1401" s="12" t="s">
        <v>6884</v>
      </c>
    </row>
    <row r="1402" spans="1:9" x14ac:dyDescent="0.4">
      <c r="A1402" s="12" t="s">
        <v>3388</v>
      </c>
      <c r="B1402" s="12" t="s">
        <v>3389</v>
      </c>
      <c r="C1402" s="12" t="s">
        <v>5485</v>
      </c>
      <c r="D1402" s="13">
        <v>23.27</v>
      </c>
      <c r="E1402" s="20">
        <f t="shared" si="63"/>
        <v>76.73</v>
      </c>
      <c r="F1402" s="14">
        <v>4.3</v>
      </c>
      <c r="G1402" s="15">
        <f t="shared" si="64"/>
        <v>4.2973785990545768</v>
      </c>
      <c r="H1402" s="8" t="str">
        <f t="shared" si="65"/>
        <v>Yes</v>
      </c>
      <c r="I1402" s="12" t="s">
        <v>6885</v>
      </c>
    </row>
    <row r="1403" spans="1:9" x14ac:dyDescent="0.4">
      <c r="A1403" s="12" t="s">
        <v>3390</v>
      </c>
      <c r="B1403" s="12" t="s">
        <v>3391</v>
      </c>
      <c r="C1403" s="12" t="s">
        <v>5485</v>
      </c>
      <c r="D1403" s="13">
        <v>40</v>
      </c>
      <c r="E1403" s="20">
        <f t="shared" si="63"/>
        <v>60</v>
      </c>
      <c r="F1403" s="14">
        <v>2.5</v>
      </c>
      <c r="G1403" s="15">
        <f t="shared" si="64"/>
        <v>2.5</v>
      </c>
      <c r="H1403" s="8" t="str">
        <f t="shared" si="65"/>
        <v>Yes</v>
      </c>
      <c r="I1403" s="12" t="s">
        <v>6886</v>
      </c>
    </row>
    <row r="1404" spans="1:9" x14ac:dyDescent="0.4">
      <c r="A1404" s="12" t="s">
        <v>3681</v>
      </c>
      <c r="B1404" s="12" t="s">
        <v>3682</v>
      </c>
      <c r="C1404" s="12" t="s">
        <v>5485</v>
      </c>
      <c r="D1404" s="13">
        <v>44.13</v>
      </c>
      <c r="E1404" s="20">
        <f t="shared" si="63"/>
        <v>55.87</v>
      </c>
      <c r="F1404" s="14">
        <v>2.2999999999999998</v>
      </c>
      <c r="G1404" s="15">
        <f t="shared" si="64"/>
        <v>2.2660321776569226</v>
      </c>
      <c r="H1404" s="8" t="str">
        <f t="shared" si="65"/>
        <v>Yes</v>
      </c>
      <c r="I1404" s="12" t="s">
        <v>6887</v>
      </c>
    </row>
    <row r="1405" spans="1:9" x14ac:dyDescent="0.4">
      <c r="A1405" s="12" t="s">
        <v>3394</v>
      </c>
      <c r="B1405" s="12" t="s">
        <v>3395</v>
      </c>
      <c r="C1405" s="12" t="s">
        <v>5485</v>
      </c>
      <c r="D1405" s="13">
        <v>32.17</v>
      </c>
      <c r="E1405" s="20">
        <f t="shared" si="63"/>
        <v>67.83</v>
      </c>
      <c r="F1405" s="14">
        <v>3.1</v>
      </c>
      <c r="G1405" s="15">
        <f t="shared" si="64"/>
        <v>3.1084861672365558</v>
      </c>
      <c r="H1405" s="8" t="str">
        <f t="shared" si="65"/>
        <v>Yes</v>
      </c>
      <c r="I1405" s="12" t="s">
        <v>6888</v>
      </c>
    </row>
    <row r="1406" spans="1:9" x14ac:dyDescent="0.4">
      <c r="A1406" s="12" t="s">
        <v>3398</v>
      </c>
      <c r="B1406" s="12" t="s">
        <v>3399</v>
      </c>
      <c r="C1406" s="12" t="s">
        <v>5485</v>
      </c>
      <c r="D1406" s="13">
        <v>35.72</v>
      </c>
      <c r="E1406" s="20">
        <f t="shared" si="63"/>
        <v>64.28</v>
      </c>
      <c r="F1406" s="14">
        <v>2.8</v>
      </c>
      <c r="G1406" s="15">
        <f t="shared" si="64"/>
        <v>2.7995520716685331</v>
      </c>
      <c r="H1406" s="8" t="str">
        <f t="shared" si="65"/>
        <v>Yes</v>
      </c>
      <c r="I1406" s="12" t="s">
        <v>6889</v>
      </c>
    </row>
    <row r="1407" spans="1:9" x14ac:dyDescent="0.4">
      <c r="A1407" s="12" t="s">
        <v>3400</v>
      </c>
      <c r="B1407" s="12" t="s">
        <v>3401</v>
      </c>
      <c r="C1407" s="12" t="s">
        <v>5485</v>
      </c>
      <c r="D1407" s="13">
        <v>42.81</v>
      </c>
      <c r="E1407" s="20">
        <f t="shared" si="63"/>
        <v>57.19</v>
      </c>
      <c r="F1407" s="14">
        <v>2.2999999999999998</v>
      </c>
      <c r="G1407" s="15">
        <f t="shared" si="64"/>
        <v>2.3359028264424198</v>
      </c>
      <c r="H1407" s="8" t="str">
        <f t="shared" si="65"/>
        <v>Yes</v>
      </c>
      <c r="I1407" s="12" t="s">
        <v>6890</v>
      </c>
    </row>
    <row r="1408" spans="1:9" x14ac:dyDescent="0.4">
      <c r="A1408" s="12" t="s">
        <v>3402</v>
      </c>
      <c r="B1408" s="12" t="s">
        <v>3403</v>
      </c>
      <c r="C1408" s="12" t="s">
        <v>5485</v>
      </c>
      <c r="D1408" s="13">
        <v>31.52</v>
      </c>
      <c r="E1408" s="20">
        <f t="shared" si="63"/>
        <v>68.48</v>
      </c>
      <c r="F1408" s="14">
        <v>3.2</v>
      </c>
      <c r="G1408" s="15">
        <f t="shared" si="64"/>
        <v>3.1725888324873095</v>
      </c>
      <c r="H1408" s="8" t="str">
        <f t="shared" si="65"/>
        <v>Yes</v>
      </c>
      <c r="I1408" s="12" t="s">
        <v>6891</v>
      </c>
    </row>
    <row r="1409" spans="1:9" x14ac:dyDescent="0.4">
      <c r="A1409" s="12" t="s">
        <v>3404</v>
      </c>
      <c r="B1409" s="12" t="s">
        <v>3405</v>
      </c>
      <c r="C1409" s="12" t="s">
        <v>5485</v>
      </c>
      <c r="D1409" s="13">
        <v>27.62</v>
      </c>
      <c r="E1409" s="20">
        <f t="shared" si="63"/>
        <v>72.38</v>
      </c>
      <c r="F1409" s="14">
        <v>3.6</v>
      </c>
      <c r="G1409" s="15">
        <f t="shared" si="64"/>
        <v>3.620564808110065</v>
      </c>
      <c r="H1409" s="8" t="str">
        <f t="shared" si="65"/>
        <v>Yes</v>
      </c>
      <c r="I1409" s="12" t="s">
        <v>6892</v>
      </c>
    </row>
    <row r="1410" spans="1:9" x14ac:dyDescent="0.4">
      <c r="A1410" s="12" t="s">
        <v>3410</v>
      </c>
      <c r="B1410" s="12" t="s">
        <v>3411</v>
      </c>
      <c r="C1410" s="12" t="s">
        <v>5485</v>
      </c>
      <c r="D1410" s="13">
        <v>33.56</v>
      </c>
      <c r="E1410" s="20">
        <f t="shared" si="63"/>
        <v>66.44</v>
      </c>
      <c r="F1410" s="14">
        <v>3</v>
      </c>
      <c r="G1410" s="15">
        <f t="shared" si="64"/>
        <v>2.9797377830750893</v>
      </c>
      <c r="H1410" s="8" t="str">
        <f t="shared" si="65"/>
        <v>Yes</v>
      </c>
      <c r="I1410" s="12" t="s">
        <v>6893</v>
      </c>
    </row>
    <row r="1411" spans="1:9" x14ac:dyDescent="0.4">
      <c r="A1411" s="12" t="s">
        <v>3683</v>
      </c>
      <c r="B1411" s="12" t="s">
        <v>3684</v>
      </c>
      <c r="C1411" s="12" t="s">
        <v>5485</v>
      </c>
      <c r="D1411" s="13">
        <v>59.75</v>
      </c>
      <c r="E1411" s="20">
        <f t="shared" si="63"/>
        <v>40.25</v>
      </c>
      <c r="F1411" s="14">
        <v>1.7</v>
      </c>
      <c r="G1411" s="15">
        <f t="shared" si="64"/>
        <v>1.6736401673640167</v>
      </c>
      <c r="H1411" s="8" t="str">
        <f t="shared" si="65"/>
        <v>Yes</v>
      </c>
      <c r="I1411" s="12" t="s">
        <v>6894</v>
      </c>
    </row>
    <row r="1412" spans="1:9" x14ac:dyDescent="0.4">
      <c r="A1412" s="12" t="s">
        <v>3412</v>
      </c>
      <c r="B1412" s="12" t="s">
        <v>3413</v>
      </c>
      <c r="C1412" s="12" t="s">
        <v>5485</v>
      </c>
      <c r="D1412" s="13">
        <v>34.79</v>
      </c>
      <c r="E1412" s="20">
        <f t="shared" si="63"/>
        <v>65.210000000000008</v>
      </c>
      <c r="F1412" s="14">
        <v>2.9</v>
      </c>
      <c r="G1412" s="15">
        <f t="shared" si="64"/>
        <v>2.8743891922966371</v>
      </c>
      <c r="H1412" s="8" t="str">
        <f t="shared" si="65"/>
        <v>Yes</v>
      </c>
      <c r="I1412" s="12" t="s">
        <v>6895</v>
      </c>
    </row>
    <row r="1413" spans="1:9" x14ac:dyDescent="0.4">
      <c r="A1413" s="12" t="s">
        <v>3414</v>
      </c>
      <c r="B1413" s="12" t="s">
        <v>3415</v>
      </c>
      <c r="C1413" s="12" t="s">
        <v>5485</v>
      </c>
      <c r="D1413" s="13">
        <v>40.380000000000003</v>
      </c>
      <c r="E1413" s="20">
        <f t="shared" si="63"/>
        <v>59.62</v>
      </c>
      <c r="F1413" s="14">
        <v>2.5</v>
      </c>
      <c r="G1413" s="15">
        <f t="shared" si="64"/>
        <v>2.4764735017335311</v>
      </c>
      <c r="H1413" s="8" t="str">
        <f t="shared" si="65"/>
        <v>Yes</v>
      </c>
      <c r="I1413" s="12" t="s">
        <v>6896</v>
      </c>
    </row>
    <row r="1414" spans="1:9" x14ac:dyDescent="0.4">
      <c r="A1414" s="12" t="s">
        <v>3416</v>
      </c>
      <c r="B1414" s="12" t="s">
        <v>3417</v>
      </c>
      <c r="C1414" s="12" t="s">
        <v>5485</v>
      </c>
      <c r="D1414" s="13">
        <v>28.11</v>
      </c>
      <c r="E1414" s="20">
        <f t="shared" ref="E1414:E1477" si="66">100-D1414</f>
        <v>71.89</v>
      </c>
      <c r="F1414" s="14">
        <v>3.6</v>
      </c>
      <c r="G1414" s="15">
        <f t="shared" ref="G1414:G1465" si="67">IFERROR(100/D1414,"")</f>
        <v>3.5574528637495555</v>
      </c>
      <c r="H1414" s="8" t="str">
        <f t="shared" ref="H1414:H1465" si="68">IF(E1414&gt;0,"Yes","No — 0% funding")</f>
        <v>Yes</v>
      </c>
      <c r="I1414" s="12" t="s">
        <v>6897</v>
      </c>
    </row>
    <row r="1415" spans="1:9" x14ac:dyDescent="0.4">
      <c r="A1415" s="12" t="s">
        <v>3418</v>
      </c>
      <c r="B1415" s="12" t="s">
        <v>3419</v>
      </c>
      <c r="C1415" s="12" t="s">
        <v>5485</v>
      </c>
      <c r="D1415" s="13">
        <v>37.78</v>
      </c>
      <c r="E1415" s="20">
        <f t="shared" si="66"/>
        <v>62.22</v>
      </c>
      <c r="F1415" s="14">
        <v>2.6</v>
      </c>
      <c r="G1415" s="15">
        <f t="shared" si="67"/>
        <v>2.6469031233456857</v>
      </c>
      <c r="H1415" s="8" t="str">
        <f t="shared" si="68"/>
        <v>Yes</v>
      </c>
      <c r="I1415" s="12" t="s">
        <v>6898</v>
      </c>
    </row>
    <row r="1416" spans="1:9" x14ac:dyDescent="0.4">
      <c r="A1416" s="16" t="s">
        <v>3420</v>
      </c>
      <c r="B1416" s="16" t="s">
        <v>3421</v>
      </c>
      <c r="C1416" s="16" t="s">
        <v>5485</v>
      </c>
      <c r="D1416" s="17">
        <v>100</v>
      </c>
      <c r="E1416" s="21">
        <f t="shared" si="66"/>
        <v>0</v>
      </c>
      <c r="F1416" s="18">
        <v>1</v>
      </c>
      <c r="G1416" s="19">
        <f t="shared" si="67"/>
        <v>1</v>
      </c>
      <c r="H1416" s="9" t="str">
        <f t="shared" si="68"/>
        <v>No — 0% funding</v>
      </c>
      <c r="I1416" s="16" t="s">
        <v>6899</v>
      </c>
    </row>
    <row r="1417" spans="1:9" x14ac:dyDescent="0.4">
      <c r="A1417" s="12" t="s">
        <v>3424</v>
      </c>
      <c r="B1417" s="12" t="s">
        <v>3425</v>
      </c>
      <c r="C1417" s="12" t="s">
        <v>5485</v>
      </c>
      <c r="D1417" s="13">
        <v>33.380000000000003</v>
      </c>
      <c r="E1417" s="20">
        <f t="shared" si="66"/>
        <v>66.62</v>
      </c>
      <c r="F1417" s="14">
        <v>3</v>
      </c>
      <c r="G1417" s="15">
        <f t="shared" si="67"/>
        <v>2.9958058717795084</v>
      </c>
      <c r="H1417" s="8" t="str">
        <f t="shared" si="68"/>
        <v>Yes</v>
      </c>
      <c r="I1417" s="12" t="s">
        <v>6900</v>
      </c>
    </row>
    <row r="1418" spans="1:9" x14ac:dyDescent="0.4">
      <c r="A1418" s="12" t="s">
        <v>3428</v>
      </c>
      <c r="B1418" s="12" t="s">
        <v>3429</v>
      </c>
      <c r="C1418" s="12" t="s">
        <v>5485</v>
      </c>
      <c r="D1418" s="13">
        <v>32.39</v>
      </c>
      <c r="E1418" s="20">
        <f t="shared" si="66"/>
        <v>67.61</v>
      </c>
      <c r="F1418" s="14">
        <v>3.1</v>
      </c>
      <c r="G1418" s="15">
        <f t="shared" si="67"/>
        <v>3.0873726458783572</v>
      </c>
      <c r="H1418" s="8" t="str">
        <f t="shared" si="68"/>
        <v>Yes</v>
      </c>
      <c r="I1418" s="12" t="s">
        <v>6901</v>
      </c>
    </row>
    <row r="1419" spans="1:9" x14ac:dyDescent="0.4">
      <c r="A1419" s="12" t="s">
        <v>3430</v>
      </c>
      <c r="B1419" s="12" t="s">
        <v>3431</v>
      </c>
      <c r="C1419" s="12" t="s">
        <v>5485</v>
      </c>
      <c r="D1419" s="13">
        <v>36.07</v>
      </c>
      <c r="E1419" s="20">
        <f t="shared" si="66"/>
        <v>63.93</v>
      </c>
      <c r="F1419" s="14">
        <v>2.8</v>
      </c>
      <c r="G1419" s="15">
        <f t="shared" si="67"/>
        <v>2.7723870252287219</v>
      </c>
      <c r="H1419" s="8" t="str">
        <f t="shared" si="68"/>
        <v>Yes</v>
      </c>
      <c r="I1419" s="12" t="s">
        <v>6902</v>
      </c>
    </row>
    <row r="1420" spans="1:9" x14ac:dyDescent="0.4">
      <c r="A1420" s="12" t="s">
        <v>3432</v>
      </c>
      <c r="B1420" s="12" t="s">
        <v>3433</v>
      </c>
      <c r="C1420" s="12" t="s">
        <v>5485</v>
      </c>
      <c r="D1420" s="13">
        <v>34.25</v>
      </c>
      <c r="E1420" s="20">
        <f t="shared" si="66"/>
        <v>65.75</v>
      </c>
      <c r="F1420" s="14">
        <v>2.9</v>
      </c>
      <c r="G1420" s="15">
        <f t="shared" si="67"/>
        <v>2.9197080291970803</v>
      </c>
      <c r="H1420" s="8" t="str">
        <f t="shared" si="68"/>
        <v>Yes</v>
      </c>
      <c r="I1420" s="12" t="s">
        <v>6903</v>
      </c>
    </row>
    <row r="1421" spans="1:9" x14ac:dyDescent="0.4">
      <c r="A1421" s="12" t="s">
        <v>3434</v>
      </c>
      <c r="B1421" s="12" t="s">
        <v>3435</v>
      </c>
      <c r="C1421" s="12" t="s">
        <v>5485</v>
      </c>
      <c r="D1421" s="13">
        <v>23.34</v>
      </c>
      <c r="E1421" s="20">
        <f t="shared" si="66"/>
        <v>76.66</v>
      </c>
      <c r="F1421" s="14">
        <v>4.3</v>
      </c>
      <c r="G1421" s="15">
        <f t="shared" si="67"/>
        <v>4.284490145672665</v>
      </c>
      <c r="H1421" s="8" t="str">
        <f t="shared" si="68"/>
        <v>Yes</v>
      </c>
      <c r="I1421" s="12" t="s">
        <v>6904</v>
      </c>
    </row>
    <row r="1422" spans="1:9" x14ac:dyDescent="0.4">
      <c r="A1422" s="12" t="s">
        <v>3687</v>
      </c>
      <c r="B1422" s="12" t="s">
        <v>3688</v>
      </c>
      <c r="C1422" s="12" t="s">
        <v>5485</v>
      </c>
      <c r="D1422" s="13">
        <v>44.65</v>
      </c>
      <c r="E1422" s="20">
        <f t="shared" si="66"/>
        <v>55.35</v>
      </c>
      <c r="F1422" s="14">
        <v>2.2000000000000002</v>
      </c>
      <c r="G1422" s="15">
        <f t="shared" si="67"/>
        <v>2.2396416573348263</v>
      </c>
      <c r="H1422" s="8" t="str">
        <f t="shared" si="68"/>
        <v>Yes</v>
      </c>
      <c r="I1422" s="12" t="s">
        <v>6905</v>
      </c>
    </row>
    <row r="1423" spans="1:9" x14ac:dyDescent="0.4">
      <c r="A1423" s="12" t="s">
        <v>3689</v>
      </c>
      <c r="B1423" s="12" t="s">
        <v>3690</v>
      </c>
      <c r="C1423" s="12" t="s">
        <v>5485</v>
      </c>
      <c r="D1423" s="13">
        <v>48.66</v>
      </c>
      <c r="E1423" s="20">
        <f t="shared" si="66"/>
        <v>51.34</v>
      </c>
      <c r="F1423" s="14">
        <v>2.1</v>
      </c>
      <c r="G1423" s="15">
        <f t="shared" si="67"/>
        <v>2.0550760378133992</v>
      </c>
      <c r="H1423" s="8" t="str">
        <f t="shared" si="68"/>
        <v>Yes</v>
      </c>
      <c r="I1423" s="12" t="s">
        <v>6906</v>
      </c>
    </row>
    <row r="1424" spans="1:9" x14ac:dyDescent="0.4">
      <c r="A1424" s="12" t="s">
        <v>3436</v>
      </c>
      <c r="B1424" s="12" t="s">
        <v>3437</v>
      </c>
      <c r="C1424" s="12" t="s">
        <v>5485</v>
      </c>
      <c r="D1424" s="13">
        <v>35.96</v>
      </c>
      <c r="E1424" s="20">
        <f t="shared" si="66"/>
        <v>64.039999999999992</v>
      </c>
      <c r="F1424" s="14">
        <v>2.8</v>
      </c>
      <c r="G1424" s="15">
        <f t="shared" si="67"/>
        <v>2.7808676307007785</v>
      </c>
      <c r="H1424" s="8" t="str">
        <f t="shared" si="68"/>
        <v>Yes</v>
      </c>
      <c r="I1424" s="12" t="s">
        <v>6907</v>
      </c>
    </row>
    <row r="1425" spans="1:9" x14ac:dyDescent="0.4">
      <c r="A1425" s="12" t="s">
        <v>3438</v>
      </c>
      <c r="B1425" s="12" t="s">
        <v>3439</v>
      </c>
      <c r="C1425" s="12" t="s">
        <v>5485</v>
      </c>
      <c r="D1425" s="13">
        <v>23.58</v>
      </c>
      <c r="E1425" s="20">
        <f t="shared" si="66"/>
        <v>76.42</v>
      </c>
      <c r="F1425" s="14">
        <v>4.2</v>
      </c>
      <c r="G1425" s="15">
        <f t="shared" si="67"/>
        <v>4.2408821034775235</v>
      </c>
      <c r="H1425" s="8" t="str">
        <f t="shared" si="68"/>
        <v>Yes</v>
      </c>
      <c r="I1425" s="12" t="s">
        <v>6908</v>
      </c>
    </row>
    <row r="1426" spans="1:9" x14ac:dyDescent="0.4">
      <c r="A1426" s="12" t="s">
        <v>3442</v>
      </c>
      <c r="B1426" s="12" t="s">
        <v>3443</v>
      </c>
      <c r="C1426" s="12" t="s">
        <v>5485</v>
      </c>
      <c r="D1426" s="13">
        <v>35.549999999999997</v>
      </c>
      <c r="E1426" s="20">
        <f t="shared" si="66"/>
        <v>64.45</v>
      </c>
      <c r="F1426" s="14">
        <v>2.8</v>
      </c>
      <c r="G1426" s="15">
        <f t="shared" si="67"/>
        <v>2.8129395218002817</v>
      </c>
      <c r="H1426" s="8" t="str">
        <f t="shared" si="68"/>
        <v>Yes</v>
      </c>
      <c r="I1426" s="12" t="s">
        <v>6909</v>
      </c>
    </row>
    <row r="1427" spans="1:9" x14ac:dyDescent="0.4">
      <c r="A1427" s="12" t="s">
        <v>3444</v>
      </c>
      <c r="B1427" s="12" t="s">
        <v>3445</v>
      </c>
      <c r="C1427" s="12" t="s">
        <v>5485</v>
      </c>
      <c r="D1427" s="13">
        <v>32.67</v>
      </c>
      <c r="E1427" s="20">
        <f t="shared" si="66"/>
        <v>67.33</v>
      </c>
      <c r="F1427" s="14">
        <v>3.1</v>
      </c>
      <c r="G1427" s="15">
        <f t="shared" si="67"/>
        <v>3.0609121518212428</v>
      </c>
      <c r="H1427" s="8" t="str">
        <f t="shared" si="68"/>
        <v>Yes</v>
      </c>
      <c r="I1427" s="12" t="s">
        <v>6910</v>
      </c>
    </row>
    <row r="1428" spans="1:9" x14ac:dyDescent="0.4">
      <c r="A1428" s="12" t="s">
        <v>3446</v>
      </c>
      <c r="B1428" s="12" t="s">
        <v>3447</v>
      </c>
      <c r="C1428" s="12" t="s">
        <v>5485</v>
      </c>
      <c r="D1428" s="13">
        <v>28.96</v>
      </c>
      <c r="E1428" s="20">
        <f t="shared" si="66"/>
        <v>71.039999999999992</v>
      </c>
      <c r="F1428" s="14">
        <v>3.5</v>
      </c>
      <c r="G1428" s="15">
        <f t="shared" si="67"/>
        <v>3.4530386740331491</v>
      </c>
      <c r="H1428" s="8" t="str">
        <f t="shared" si="68"/>
        <v>Yes</v>
      </c>
      <c r="I1428" s="12" t="s">
        <v>6911</v>
      </c>
    </row>
    <row r="1429" spans="1:9" x14ac:dyDescent="0.4">
      <c r="A1429" s="12" t="s">
        <v>3450</v>
      </c>
      <c r="B1429" s="12" t="s">
        <v>3451</v>
      </c>
      <c r="C1429" s="12" t="s">
        <v>5485</v>
      </c>
      <c r="D1429" s="13">
        <v>30.65</v>
      </c>
      <c r="E1429" s="20">
        <f t="shared" si="66"/>
        <v>69.349999999999994</v>
      </c>
      <c r="F1429" s="14">
        <v>3.3</v>
      </c>
      <c r="G1429" s="15">
        <f t="shared" si="67"/>
        <v>3.2626427406199023</v>
      </c>
      <c r="H1429" s="8" t="str">
        <f t="shared" si="68"/>
        <v>Yes</v>
      </c>
      <c r="I1429" s="12" t="s">
        <v>6912</v>
      </c>
    </row>
    <row r="1430" spans="1:9" x14ac:dyDescent="0.4">
      <c r="A1430" s="12" t="s">
        <v>3452</v>
      </c>
      <c r="B1430" s="12" t="s">
        <v>3453</v>
      </c>
      <c r="C1430" s="12" t="s">
        <v>5485</v>
      </c>
      <c r="D1430" s="13">
        <v>31.73</v>
      </c>
      <c r="E1430" s="20">
        <f t="shared" si="66"/>
        <v>68.27</v>
      </c>
      <c r="F1430" s="14">
        <v>3.2</v>
      </c>
      <c r="G1430" s="15">
        <f t="shared" si="67"/>
        <v>3.1515915537346357</v>
      </c>
      <c r="H1430" s="8" t="str">
        <f t="shared" si="68"/>
        <v>Yes</v>
      </c>
      <c r="I1430" s="12" t="s">
        <v>6913</v>
      </c>
    </row>
    <row r="1431" spans="1:9" x14ac:dyDescent="0.4">
      <c r="A1431" s="12" t="s">
        <v>3454</v>
      </c>
      <c r="B1431" s="12" t="s">
        <v>3455</v>
      </c>
      <c r="C1431" s="12" t="s">
        <v>5485</v>
      </c>
      <c r="D1431" s="13">
        <v>31.93</v>
      </c>
      <c r="E1431" s="20">
        <f t="shared" si="66"/>
        <v>68.069999999999993</v>
      </c>
      <c r="F1431" s="14">
        <v>3.1</v>
      </c>
      <c r="G1431" s="15">
        <f t="shared" si="67"/>
        <v>3.1318509238960224</v>
      </c>
      <c r="H1431" s="8" t="str">
        <f t="shared" si="68"/>
        <v>Yes</v>
      </c>
      <c r="I1431" s="12" t="s">
        <v>6914</v>
      </c>
    </row>
    <row r="1432" spans="1:9" x14ac:dyDescent="0.4">
      <c r="A1432" s="12" t="s">
        <v>3456</v>
      </c>
      <c r="B1432" s="12" t="s">
        <v>3457</v>
      </c>
      <c r="C1432" s="12" t="s">
        <v>5485</v>
      </c>
      <c r="D1432" s="13">
        <v>36.53</v>
      </c>
      <c r="E1432" s="20">
        <f t="shared" si="66"/>
        <v>63.47</v>
      </c>
      <c r="F1432" s="14">
        <v>2.7</v>
      </c>
      <c r="G1432" s="15">
        <f t="shared" si="67"/>
        <v>2.7374760470845878</v>
      </c>
      <c r="H1432" s="8" t="str">
        <f t="shared" si="68"/>
        <v>Yes</v>
      </c>
      <c r="I1432" s="12" t="s">
        <v>6915</v>
      </c>
    </row>
    <row r="1433" spans="1:9" x14ac:dyDescent="0.4">
      <c r="A1433" s="12" t="s">
        <v>3458</v>
      </c>
      <c r="B1433" s="12" t="s">
        <v>3459</v>
      </c>
      <c r="C1433" s="12" t="s">
        <v>5485</v>
      </c>
      <c r="D1433" s="13">
        <v>35.340000000000003</v>
      </c>
      <c r="E1433" s="20">
        <f t="shared" si="66"/>
        <v>64.66</v>
      </c>
      <c r="F1433" s="14">
        <v>2.8</v>
      </c>
      <c r="G1433" s="15">
        <f t="shared" si="67"/>
        <v>2.8296547821165814</v>
      </c>
      <c r="H1433" s="8" t="str">
        <f t="shared" si="68"/>
        <v>Yes</v>
      </c>
      <c r="I1433" s="12" t="s">
        <v>6916</v>
      </c>
    </row>
    <row r="1434" spans="1:9" x14ac:dyDescent="0.4">
      <c r="A1434" s="12" t="s">
        <v>3460</v>
      </c>
      <c r="B1434" s="12" t="s">
        <v>3461</v>
      </c>
      <c r="C1434" s="12" t="s">
        <v>5485</v>
      </c>
      <c r="D1434" s="13">
        <v>50.09</v>
      </c>
      <c r="E1434" s="20">
        <f t="shared" si="66"/>
        <v>49.91</v>
      </c>
      <c r="F1434" s="14">
        <v>2</v>
      </c>
      <c r="G1434" s="15">
        <f t="shared" si="67"/>
        <v>1.9964064683569573</v>
      </c>
      <c r="H1434" s="8" t="str">
        <f t="shared" si="68"/>
        <v>Yes</v>
      </c>
      <c r="I1434" s="12" t="s">
        <v>6917</v>
      </c>
    </row>
    <row r="1435" spans="1:9" x14ac:dyDescent="0.4">
      <c r="A1435" s="16" t="s">
        <v>3462</v>
      </c>
      <c r="B1435" s="16" t="s">
        <v>3463</v>
      </c>
      <c r="C1435" s="16" t="s">
        <v>5485</v>
      </c>
      <c r="D1435" s="17">
        <v>100</v>
      </c>
      <c r="E1435" s="21">
        <f t="shared" si="66"/>
        <v>0</v>
      </c>
      <c r="F1435" s="18">
        <v>1</v>
      </c>
      <c r="G1435" s="19">
        <f t="shared" si="67"/>
        <v>1</v>
      </c>
      <c r="H1435" s="9" t="str">
        <f t="shared" si="68"/>
        <v>No — 0% funding</v>
      </c>
      <c r="I1435" s="16" t="s">
        <v>6918</v>
      </c>
    </row>
    <row r="1436" spans="1:9" x14ac:dyDescent="0.4">
      <c r="A1436" s="12" t="s">
        <v>6919</v>
      </c>
      <c r="B1436" s="12" t="s">
        <v>6920</v>
      </c>
      <c r="C1436" s="12" t="s">
        <v>5485</v>
      </c>
      <c r="D1436" s="13">
        <v>67.790000000000006</v>
      </c>
      <c r="E1436" s="20">
        <f t="shared" si="66"/>
        <v>32.209999999999994</v>
      </c>
      <c r="F1436" s="14">
        <v>1.5</v>
      </c>
      <c r="G1436" s="15">
        <f t="shared" si="67"/>
        <v>1.4751438265230858</v>
      </c>
      <c r="H1436" s="8" t="str">
        <f t="shared" si="68"/>
        <v>Yes</v>
      </c>
      <c r="I1436" s="12" t="s">
        <v>6921</v>
      </c>
    </row>
    <row r="1437" spans="1:9" x14ac:dyDescent="0.4">
      <c r="A1437" s="12" t="s">
        <v>3468</v>
      </c>
      <c r="B1437" s="12" t="s">
        <v>3469</v>
      </c>
      <c r="C1437" s="12" t="s">
        <v>5485</v>
      </c>
      <c r="D1437" s="13">
        <v>56.13</v>
      </c>
      <c r="E1437" s="20">
        <f t="shared" si="66"/>
        <v>43.87</v>
      </c>
      <c r="F1437" s="14">
        <v>1.8</v>
      </c>
      <c r="G1437" s="15">
        <f t="shared" si="67"/>
        <v>1.7815784785319793</v>
      </c>
      <c r="H1437" s="8" t="str">
        <f t="shared" si="68"/>
        <v>Yes</v>
      </c>
      <c r="I1437" s="12" t="s">
        <v>6922</v>
      </c>
    </row>
    <row r="1438" spans="1:9" x14ac:dyDescent="0.4">
      <c r="A1438" s="12" t="s">
        <v>3470</v>
      </c>
      <c r="B1438" s="12" t="s">
        <v>3471</v>
      </c>
      <c r="C1438" s="12" t="s">
        <v>5485</v>
      </c>
      <c r="D1438" s="13">
        <v>33.31</v>
      </c>
      <c r="E1438" s="20">
        <f t="shared" si="66"/>
        <v>66.69</v>
      </c>
      <c r="F1438" s="14">
        <v>3</v>
      </c>
      <c r="G1438" s="15">
        <f t="shared" si="67"/>
        <v>3.0021014710297207</v>
      </c>
      <c r="H1438" s="8" t="str">
        <f t="shared" si="68"/>
        <v>Yes</v>
      </c>
      <c r="I1438" s="12" t="s">
        <v>6923</v>
      </c>
    </row>
    <row r="1439" spans="1:9" x14ac:dyDescent="0.4">
      <c r="A1439" s="12" t="s">
        <v>3472</v>
      </c>
      <c r="B1439" s="12" t="s">
        <v>3473</v>
      </c>
      <c r="C1439" s="12" t="s">
        <v>5485</v>
      </c>
      <c r="D1439" s="13">
        <v>32.43</v>
      </c>
      <c r="E1439" s="20">
        <f t="shared" si="66"/>
        <v>67.569999999999993</v>
      </c>
      <c r="F1439" s="14">
        <v>3.1</v>
      </c>
      <c r="G1439" s="15">
        <f t="shared" si="67"/>
        <v>3.0835646006783843</v>
      </c>
      <c r="H1439" s="8" t="str">
        <f t="shared" si="68"/>
        <v>Yes</v>
      </c>
      <c r="I1439" s="12" t="s">
        <v>6924</v>
      </c>
    </row>
    <row r="1440" spans="1:9" x14ac:dyDescent="0.4">
      <c r="A1440" s="16" t="s">
        <v>3691</v>
      </c>
      <c r="B1440" s="16" t="s">
        <v>3692</v>
      </c>
      <c r="C1440" s="16" t="s">
        <v>5485</v>
      </c>
      <c r="D1440" s="17">
        <v>100</v>
      </c>
      <c r="E1440" s="21">
        <f t="shared" si="66"/>
        <v>0</v>
      </c>
      <c r="F1440" s="18">
        <v>1</v>
      </c>
      <c r="G1440" s="19">
        <f t="shared" si="67"/>
        <v>1</v>
      </c>
      <c r="H1440" s="9" t="str">
        <f t="shared" si="68"/>
        <v>No — 0% funding</v>
      </c>
      <c r="I1440" s="16" t="s">
        <v>6925</v>
      </c>
    </row>
    <row r="1441" spans="1:9" x14ac:dyDescent="0.4">
      <c r="A1441" s="12" t="s">
        <v>3474</v>
      </c>
      <c r="B1441" s="12" t="s">
        <v>3475</v>
      </c>
      <c r="C1441" s="12" t="s">
        <v>5485</v>
      </c>
      <c r="D1441" s="13">
        <v>36.39</v>
      </c>
      <c r="E1441" s="20">
        <f t="shared" si="66"/>
        <v>63.61</v>
      </c>
      <c r="F1441" s="14">
        <v>2.7</v>
      </c>
      <c r="G1441" s="15">
        <f t="shared" si="67"/>
        <v>2.7480076944215441</v>
      </c>
      <c r="H1441" s="8" t="str">
        <f t="shared" si="68"/>
        <v>Yes</v>
      </c>
      <c r="I1441" s="12" t="s">
        <v>6926</v>
      </c>
    </row>
    <row r="1442" spans="1:9" x14ac:dyDescent="0.4">
      <c r="A1442" s="12" t="s">
        <v>3476</v>
      </c>
      <c r="B1442" s="12" t="s">
        <v>3477</v>
      </c>
      <c r="C1442" s="12" t="s">
        <v>5485</v>
      </c>
      <c r="D1442" s="13">
        <v>34.29</v>
      </c>
      <c r="E1442" s="20">
        <f t="shared" si="66"/>
        <v>65.710000000000008</v>
      </c>
      <c r="F1442" s="14">
        <v>2.9</v>
      </c>
      <c r="G1442" s="15">
        <f t="shared" si="67"/>
        <v>2.9163021289005542</v>
      </c>
      <c r="H1442" s="8" t="str">
        <f t="shared" si="68"/>
        <v>Yes</v>
      </c>
      <c r="I1442" s="12" t="s">
        <v>6927</v>
      </c>
    </row>
    <row r="1443" spans="1:9" x14ac:dyDescent="0.4">
      <c r="A1443" s="12" t="s">
        <v>3478</v>
      </c>
      <c r="B1443" s="12" t="s">
        <v>3479</v>
      </c>
      <c r="C1443" s="12" t="s">
        <v>5485</v>
      </c>
      <c r="D1443" s="13">
        <v>39.65</v>
      </c>
      <c r="E1443" s="20">
        <f t="shared" si="66"/>
        <v>60.35</v>
      </c>
      <c r="F1443" s="14">
        <v>2.5</v>
      </c>
      <c r="G1443" s="15">
        <f t="shared" si="67"/>
        <v>2.5220680958385877</v>
      </c>
      <c r="H1443" s="8" t="str">
        <f t="shared" si="68"/>
        <v>Yes</v>
      </c>
      <c r="I1443" s="12" t="s">
        <v>6928</v>
      </c>
    </row>
    <row r="1444" spans="1:9" x14ac:dyDescent="0.4">
      <c r="A1444" s="12" t="s">
        <v>3480</v>
      </c>
      <c r="B1444" s="12" t="s">
        <v>3481</v>
      </c>
      <c r="C1444" s="12" t="s">
        <v>5485</v>
      </c>
      <c r="D1444" s="13">
        <v>35</v>
      </c>
      <c r="E1444" s="20">
        <f t="shared" si="66"/>
        <v>65</v>
      </c>
      <c r="F1444" s="14">
        <v>2.9</v>
      </c>
      <c r="G1444" s="15">
        <f t="shared" si="67"/>
        <v>2.8571428571428572</v>
      </c>
      <c r="H1444" s="8" t="str">
        <f t="shared" si="68"/>
        <v>Yes</v>
      </c>
      <c r="I1444" s="12" t="s">
        <v>6929</v>
      </c>
    </row>
    <row r="1445" spans="1:9" x14ac:dyDescent="0.4">
      <c r="A1445" s="12" t="s">
        <v>3482</v>
      </c>
      <c r="B1445" s="12" t="s">
        <v>3483</v>
      </c>
      <c r="C1445" s="12" t="s">
        <v>5485</v>
      </c>
      <c r="D1445" s="13">
        <v>35.94</v>
      </c>
      <c r="E1445" s="20">
        <f t="shared" si="66"/>
        <v>64.06</v>
      </c>
      <c r="F1445" s="14">
        <v>2.8</v>
      </c>
      <c r="G1445" s="15">
        <f t="shared" si="67"/>
        <v>2.7824151363383418</v>
      </c>
      <c r="H1445" s="8" t="str">
        <f t="shared" si="68"/>
        <v>Yes</v>
      </c>
      <c r="I1445" s="12" t="s">
        <v>6930</v>
      </c>
    </row>
    <row r="1446" spans="1:9" x14ac:dyDescent="0.4">
      <c r="A1446" s="12" t="s">
        <v>3484</v>
      </c>
      <c r="B1446" s="12" t="s">
        <v>3485</v>
      </c>
      <c r="C1446" s="12" t="s">
        <v>5485</v>
      </c>
      <c r="D1446" s="13">
        <v>35.97</v>
      </c>
      <c r="E1446" s="20">
        <f t="shared" si="66"/>
        <v>64.03</v>
      </c>
      <c r="F1446" s="14">
        <v>2.8</v>
      </c>
      <c r="G1446" s="15">
        <f t="shared" si="67"/>
        <v>2.7800945232137892</v>
      </c>
      <c r="H1446" s="8" t="str">
        <f t="shared" si="68"/>
        <v>Yes</v>
      </c>
      <c r="I1446" s="12" t="s">
        <v>6931</v>
      </c>
    </row>
    <row r="1447" spans="1:9" x14ac:dyDescent="0.4">
      <c r="A1447" s="12" t="s">
        <v>3486</v>
      </c>
      <c r="B1447" s="12" t="s">
        <v>3487</v>
      </c>
      <c r="C1447" s="12" t="s">
        <v>5485</v>
      </c>
      <c r="D1447" s="13">
        <v>32.840000000000003</v>
      </c>
      <c r="E1447" s="20">
        <f t="shared" si="66"/>
        <v>67.16</v>
      </c>
      <c r="F1447" s="14">
        <v>3</v>
      </c>
      <c r="G1447" s="15">
        <f t="shared" si="67"/>
        <v>3.0450669914738122</v>
      </c>
      <c r="H1447" s="8" t="str">
        <f t="shared" si="68"/>
        <v>Yes</v>
      </c>
      <c r="I1447" s="12" t="s">
        <v>6932</v>
      </c>
    </row>
    <row r="1448" spans="1:9" x14ac:dyDescent="0.4">
      <c r="A1448" s="12" t="s">
        <v>3490</v>
      </c>
      <c r="B1448" s="12" t="s">
        <v>3491</v>
      </c>
      <c r="C1448" s="12" t="s">
        <v>5485</v>
      </c>
      <c r="D1448" s="13">
        <v>21.34</v>
      </c>
      <c r="E1448" s="20">
        <f t="shared" si="66"/>
        <v>78.66</v>
      </c>
      <c r="F1448" s="14">
        <v>4.7</v>
      </c>
      <c r="G1448" s="15">
        <f t="shared" si="67"/>
        <v>4.6860356138706658</v>
      </c>
      <c r="H1448" s="8" t="str">
        <f t="shared" si="68"/>
        <v>Yes</v>
      </c>
      <c r="I1448" s="12" t="s">
        <v>6933</v>
      </c>
    </row>
    <row r="1449" spans="1:9" x14ac:dyDescent="0.4">
      <c r="A1449" s="16" t="s">
        <v>3492</v>
      </c>
      <c r="B1449" s="16" t="s">
        <v>3493</v>
      </c>
      <c r="C1449" s="16" t="s">
        <v>5485</v>
      </c>
      <c r="D1449" s="17">
        <v>100</v>
      </c>
      <c r="E1449" s="21">
        <f t="shared" si="66"/>
        <v>0</v>
      </c>
      <c r="F1449" s="18">
        <v>1</v>
      </c>
      <c r="G1449" s="19">
        <f t="shared" si="67"/>
        <v>1</v>
      </c>
      <c r="H1449" s="9" t="str">
        <f t="shared" si="68"/>
        <v>No — 0% funding</v>
      </c>
      <c r="I1449" s="16" t="s">
        <v>6934</v>
      </c>
    </row>
    <row r="1450" spans="1:9" x14ac:dyDescent="0.4">
      <c r="A1450" s="12" t="s">
        <v>3494</v>
      </c>
      <c r="B1450" s="12" t="s">
        <v>3495</v>
      </c>
      <c r="C1450" s="12" t="s">
        <v>5485</v>
      </c>
      <c r="D1450" s="13">
        <v>29.38</v>
      </c>
      <c r="E1450" s="20">
        <f t="shared" si="66"/>
        <v>70.62</v>
      </c>
      <c r="F1450" s="14">
        <v>3.4</v>
      </c>
      <c r="G1450" s="15">
        <f t="shared" si="67"/>
        <v>3.4036759700476518</v>
      </c>
      <c r="H1450" s="8" t="str">
        <f t="shared" si="68"/>
        <v>Yes</v>
      </c>
      <c r="I1450" s="12" t="s">
        <v>6935</v>
      </c>
    </row>
    <row r="1451" spans="1:9" x14ac:dyDescent="0.4">
      <c r="A1451" s="12" t="s">
        <v>3693</v>
      </c>
      <c r="B1451" s="12" t="s">
        <v>3694</v>
      </c>
      <c r="C1451" s="12" t="s">
        <v>5485</v>
      </c>
      <c r="D1451" s="13">
        <v>36.950000000000003</v>
      </c>
      <c r="E1451" s="20">
        <f t="shared" si="66"/>
        <v>63.05</v>
      </c>
      <c r="F1451" s="14">
        <v>2.7</v>
      </c>
      <c r="G1451" s="15">
        <f t="shared" si="67"/>
        <v>2.7063599458728009</v>
      </c>
      <c r="H1451" s="8" t="str">
        <f t="shared" si="68"/>
        <v>Yes</v>
      </c>
      <c r="I1451" s="12" t="s">
        <v>6936</v>
      </c>
    </row>
    <row r="1452" spans="1:9" x14ac:dyDescent="0.4">
      <c r="A1452" s="12" t="s">
        <v>3498</v>
      </c>
      <c r="B1452" s="12" t="s">
        <v>3499</v>
      </c>
      <c r="C1452" s="12" t="s">
        <v>5485</v>
      </c>
      <c r="D1452" s="13">
        <v>32.29</v>
      </c>
      <c r="E1452" s="20">
        <f t="shared" si="66"/>
        <v>67.710000000000008</v>
      </c>
      <c r="F1452" s="14">
        <v>3.1</v>
      </c>
      <c r="G1452" s="15">
        <f t="shared" si="67"/>
        <v>3.0969340353050483</v>
      </c>
      <c r="H1452" s="8" t="str">
        <f t="shared" si="68"/>
        <v>Yes</v>
      </c>
      <c r="I1452" s="12" t="s">
        <v>6937</v>
      </c>
    </row>
    <row r="1453" spans="1:9" x14ac:dyDescent="0.4">
      <c r="A1453" s="12" t="s">
        <v>3502</v>
      </c>
      <c r="B1453" s="12" t="s">
        <v>3503</v>
      </c>
      <c r="C1453" s="12" t="s">
        <v>5485</v>
      </c>
      <c r="D1453" s="13">
        <v>53.41</v>
      </c>
      <c r="E1453" s="20">
        <f t="shared" si="66"/>
        <v>46.59</v>
      </c>
      <c r="F1453" s="14">
        <v>1.9</v>
      </c>
      <c r="G1453" s="15">
        <f t="shared" si="67"/>
        <v>1.8723085564501032</v>
      </c>
      <c r="H1453" s="8" t="str">
        <f t="shared" si="68"/>
        <v>Yes</v>
      </c>
      <c r="I1453" s="12" t="s">
        <v>6938</v>
      </c>
    </row>
    <row r="1454" spans="1:9" x14ac:dyDescent="0.4">
      <c r="A1454" s="16" t="s">
        <v>3504</v>
      </c>
      <c r="B1454" s="16" t="s">
        <v>3505</v>
      </c>
      <c r="C1454" s="16" t="s">
        <v>5485</v>
      </c>
      <c r="D1454" s="17">
        <v>100</v>
      </c>
      <c r="E1454" s="21">
        <f t="shared" si="66"/>
        <v>0</v>
      </c>
      <c r="F1454" s="18">
        <v>1</v>
      </c>
      <c r="G1454" s="19">
        <f t="shared" si="67"/>
        <v>1</v>
      </c>
      <c r="H1454" s="9" t="str">
        <f t="shared" si="68"/>
        <v>No — 0% funding</v>
      </c>
      <c r="I1454" s="16" t="s">
        <v>6939</v>
      </c>
    </row>
    <row r="1455" spans="1:9" x14ac:dyDescent="0.4">
      <c r="A1455" s="12" t="s">
        <v>3506</v>
      </c>
      <c r="B1455" s="12" t="s">
        <v>3507</v>
      </c>
      <c r="C1455" s="12" t="s">
        <v>5485</v>
      </c>
      <c r="D1455" s="13">
        <v>32.54</v>
      </c>
      <c r="E1455" s="20">
        <f t="shared" si="66"/>
        <v>67.460000000000008</v>
      </c>
      <c r="F1455" s="14">
        <v>3.1</v>
      </c>
      <c r="G1455" s="15">
        <f t="shared" si="67"/>
        <v>3.0731407498463432</v>
      </c>
      <c r="H1455" s="8" t="str">
        <f t="shared" si="68"/>
        <v>Yes</v>
      </c>
      <c r="I1455" s="12" t="s">
        <v>6940</v>
      </c>
    </row>
    <row r="1456" spans="1:9" x14ac:dyDescent="0.4">
      <c r="A1456" s="12" t="s">
        <v>3508</v>
      </c>
      <c r="B1456" s="12" t="s">
        <v>3509</v>
      </c>
      <c r="C1456" s="12" t="s">
        <v>5485</v>
      </c>
      <c r="D1456" s="13">
        <v>40.950000000000003</v>
      </c>
      <c r="E1456" s="20">
        <f t="shared" si="66"/>
        <v>59.05</v>
      </c>
      <c r="F1456" s="14">
        <v>2.4</v>
      </c>
      <c r="G1456" s="15">
        <f t="shared" si="67"/>
        <v>2.4420024420024418</v>
      </c>
      <c r="H1456" s="8" t="str">
        <f t="shared" si="68"/>
        <v>Yes</v>
      </c>
      <c r="I1456" s="12" t="s">
        <v>6941</v>
      </c>
    </row>
    <row r="1457" spans="1:9" x14ac:dyDescent="0.4">
      <c r="A1457" s="12" t="s">
        <v>3510</v>
      </c>
      <c r="B1457" s="12" t="s">
        <v>3511</v>
      </c>
      <c r="C1457" s="12" t="s">
        <v>5485</v>
      </c>
      <c r="D1457" s="13">
        <v>22.89</v>
      </c>
      <c r="E1457" s="20">
        <f t="shared" si="66"/>
        <v>77.11</v>
      </c>
      <c r="F1457" s="14">
        <v>4.4000000000000004</v>
      </c>
      <c r="G1457" s="15">
        <f t="shared" si="67"/>
        <v>4.3687199650502402</v>
      </c>
      <c r="H1457" s="8" t="str">
        <f t="shared" si="68"/>
        <v>Yes</v>
      </c>
      <c r="I1457" s="12" t="s">
        <v>6942</v>
      </c>
    </row>
    <row r="1458" spans="1:9" x14ac:dyDescent="0.4">
      <c r="A1458" s="12" t="s">
        <v>3514</v>
      </c>
      <c r="B1458" s="12" t="s">
        <v>3515</v>
      </c>
      <c r="C1458" s="12" t="s">
        <v>5485</v>
      </c>
      <c r="D1458" s="13">
        <v>50.1</v>
      </c>
      <c r="E1458" s="20">
        <f t="shared" si="66"/>
        <v>49.9</v>
      </c>
      <c r="F1458" s="14">
        <v>2</v>
      </c>
      <c r="G1458" s="15">
        <f t="shared" si="67"/>
        <v>1.996007984031936</v>
      </c>
      <c r="H1458" s="8" t="str">
        <f t="shared" si="68"/>
        <v>Yes</v>
      </c>
      <c r="I1458" s="12" t="s">
        <v>6943</v>
      </c>
    </row>
    <row r="1459" spans="1:9" x14ac:dyDescent="0.4">
      <c r="A1459" s="12" t="s">
        <v>3516</v>
      </c>
      <c r="B1459" s="12" t="s">
        <v>3517</v>
      </c>
      <c r="C1459" s="12" t="s">
        <v>5485</v>
      </c>
      <c r="D1459" s="13">
        <v>47.89</v>
      </c>
      <c r="E1459" s="20">
        <f t="shared" si="66"/>
        <v>52.11</v>
      </c>
      <c r="F1459" s="14">
        <v>2.1</v>
      </c>
      <c r="G1459" s="15">
        <f t="shared" si="67"/>
        <v>2.0881186051367719</v>
      </c>
      <c r="H1459" s="8" t="str">
        <f t="shared" si="68"/>
        <v>Yes</v>
      </c>
      <c r="I1459" s="12" t="s">
        <v>6944</v>
      </c>
    </row>
    <row r="1460" spans="1:9" x14ac:dyDescent="0.4">
      <c r="A1460" s="12" t="s">
        <v>3520</v>
      </c>
      <c r="B1460" s="12" t="s">
        <v>3521</v>
      </c>
      <c r="C1460" s="12" t="s">
        <v>5485</v>
      </c>
      <c r="D1460" s="13">
        <v>36.520000000000003</v>
      </c>
      <c r="E1460" s="20">
        <f t="shared" si="66"/>
        <v>63.48</v>
      </c>
      <c r="F1460" s="14">
        <v>2.7</v>
      </c>
      <c r="G1460" s="15">
        <f t="shared" si="67"/>
        <v>2.7382256297918945</v>
      </c>
      <c r="H1460" s="8" t="str">
        <f t="shared" si="68"/>
        <v>Yes</v>
      </c>
      <c r="I1460" s="12" t="s">
        <v>6945</v>
      </c>
    </row>
    <row r="1461" spans="1:9" x14ac:dyDescent="0.4">
      <c r="A1461" s="12" t="s">
        <v>3522</v>
      </c>
      <c r="B1461" s="12" t="s">
        <v>3523</v>
      </c>
      <c r="C1461" s="12" t="s">
        <v>5485</v>
      </c>
      <c r="D1461" s="13">
        <v>35.75</v>
      </c>
      <c r="E1461" s="20">
        <f t="shared" si="66"/>
        <v>64.25</v>
      </c>
      <c r="F1461" s="14">
        <v>2.8</v>
      </c>
      <c r="G1461" s="15">
        <f t="shared" si="67"/>
        <v>2.7972027972027971</v>
      </c>
      <c r="H1461" s="8" t="str">
        <f t="shared" si="68"/>
        <v>Yes</v>
      </c>
      <c r="I1461" s="12" t="s">
        <v>6946</v>
      </c>
    </row>
    <row r="1462" spans="1:9" x14ac:dyDescent="0.4">
      <c r="A1462" s="12" t="s">
        <v>3524</v>
      </c>
      <c r="B1462" s="12" t="s">
        <v>3525</v>
      </c>
      <c r="C1462" s="12" t="s">
        <v>5485</v>
      </c>
      <c r="D1462" s="13">
        <v>30.16</v>
      </c>
      <c r="E1462" s="20">
        <f t="shared" si="66"/>
        <v>69.84</v>
      </c>
      <c r="F1462" s="14">
        <v>3.3</v>
      </c>
      <c r="G1462" s="15">
        <f t="shared" si="67"/>
        <v>3.3156498673740051</v>
      </c>
      <c r="H1462" s="8" t="str">
        <f t="shared" si="68"/>
        <v>Yes</v>
      </c>
      <c r="I1462" s="12" t="s">
        <v>6947</v>
      </c>
    </row>
    <row r="1463" spans="1:9" x14ac:dyDescent="0.4">
      <c r="A1463" s="12" t="s">
        <v>3526</v>
      </c>
      <c r="B1463" s="12" t="s">
        <v>3527</v>
      </c>
      <c r="C1463" s="12" t="s">
        <v>5485</v>
      </c>
      <c r="D1463" s="13">
        <v>37.19</v>
      </c>
      <c r="E1463" s="20">
        <f t="shared" si="66"/>
        <v>62.81</v>
      </c>
      <c r="F1463" s="14">
        <v>2.7</v>
      </c>
      <c r="G1463" s="15">
        <f t="shared" si="67"/>
        <v>2.6888948642108095</v>
      </c>
      <c r="H1463" s="8" t="str">
        <f t="shared" si="68"/>
        <v>Yes</v>
      </c>
      <c r="I1463" s="12" t="s">
        <v>6948</v>
      </c>
    </row>
    <row r="1464" spans="1:9" x14ac:dyDescent="0.4">
      <c r="A1464" s="12" t="s">
        <v>3532</v>
      </c>
      <c r="B1464" s="12" t="s">
        <v>3533</v>
      </c>
      <c r="C1464" s="12" t="s">
        <v>5485</v>
      </c>
      <c r="D1464" s="13">
        <v>20</v>
      </c>
      <c r="E1464" s="20">
        <f t="shared" si="66"/>
        <v>80</v>
      </c>
      <c r="F1464" s="14">
        <v>5</v>
      </c>
      <c r="G1464" s="15">
        <f t="shared" si="67"/>
        <v>5</v>
      </c>
      <c r="H1464" s="8" t="str">
        <f t="shared" si="68"/>
        <v>Yes</v>
      </c>
      <c r="I1464" s="12" t="s">
        <v>6949</v>
      </c>
    </row>
    <row r="1465" spans="1:9" x14ac:dyDescent="0.4">
      <c r="A1465" s="12" t="s">
        <v>3534</v>
      </c>
      <c r="B1465" s="12" t="s">
        <v>3535</v>
      </c>
      <c r="C1465" s="12" t="s">
        <v>5485</v>
      </c>
      <c r="D1465" s="13">
        <v>32.65</v>
      </c>
      <c r="E1465" s="20">
        <f t="shared" si="66"/>
        <v>67.349999999999994</v>
      </c>
      <c r="F1465" s="14">
        <v>3.1</v>
      </c>
      <c r="G1465" s="15">
        <f t="shared" si="67"/>
        <v>3.0627871362940278</v>
      </c>
      <c r="H1465" s="8" t="str">
        <f t="shared" si="68"/>
        <v>Yes</v>
      </c>
      <c r="I1465" s="12" t="s">
        <v>6950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562"/>
  <sheetViews>
    <sheetView showGridLines="0" zoomScaleNormal="100" workbookViewId="0">
      <pane ySplit="5" topLeftCell="A6" activePane="bottomLeft" state="frozen"/>
      <selection pane="bottomLeft" activeCell="J2" sqref="J2"/>
    </sheetView>
  </sheetViews>
  <sheetFormatPr defaultColWidth="8.69140625" defaultRowHeight="14.6" x14ac:dyDescent="0.4"/>
  <cols>
    <col min="1" max="1" width="50.53515625" style="2" customWidth="1"/>
    <col min="2" max="2" width="16" style="2" customWidth="1"/>
    <col min="3" max="3" width="12.921875" style="2" bestFit="1" customWidth="1"/>
    <col min="4" max="4" width="30.4609375" style="2" bestFit="1" customWidth="1"/>
    <col min="5" max="5" width="22" style="2" customWidth="1"/>
    <col min="6" max="8" width="16" style="2" customWidth="1"/>
    <col min="9" max="9" width="15.4609375" style="2" bestFit="1" customWidth="1"/>
    <col min="10" max="11" width="22" style="2" customWidth="1"/>
    <col min="12" max="12" width="10.69140625" style="2" bestFit="1" customWidth="1"/>
    <col min="13" max="13" width="26" style="2" bestFit="1" customWidth="1"/>
    <col min="14" max="16384" width="8.69140625" style="4"/>
  </cols>
  <sheetData>
    <row r="1" spans="1:13" ht="17.600000000000001" x14ac:dyDescent="0.4">
      <c r="A1" s="3" t="s">
        <v>6951</v>
      </c>
    </row>
    <row r="2" spans="1:13" x14ac:dyDescent="0.4">
      <c r="A2" s="5" t="s">
        <v>6952</v>
      </c>
    </row>
    <row r="3" spans="1:13" ht="106.3" customHeight="1" x14ac:dyDescent="0.4">
      <c r="A3" s="11" t="s">
        <v>6953</v>
      </c>
    </row>
    <row r="5" spans="1:13" ht="31.5" customHeight="1" x14ac:dyDescent="0.4">
      <c r="A5" s="1" t="s">
        <v>44</v>
      </c>
      <c r="B5" s="1" t="s">
        <v>45</v>
      </c>
      <c r="C5" s="1" t="s">
        <v>46</v>
      </c>
      <c r="D5" s="1" t="s">
        <v>3767</v>
      </c>
      <c r="E5" s="1" t="s">
        <v>6954</v>
      </c>
      <c r="F5" s="1" t="s">
        <v>49</v>
      </c>
      <c r="G5" s="1" t="s">
        <v>50</v>
      </c>
      <c r="H5" s="1" t="s">
        <v>51</v>
      </c>
      <c r="I5" s="1" t="s">
        <v>6955</v>
      </c>
      <c r="J5" s="1" t="s">
        <v>6956</v>
      </c>
      <c r="K5" s="1" t="s">
        <v>6957</v>
      </c>
      <c r="L5" s="1" t="s">
        <v>6958</v>
      </c>
      <c r="M5" s="1" t="s">
        <v>6959</v>
      </c>
    </row>
    <row r="6" spans="1:13" x14ac:dyDescent="0.4">
      <c r="A6" s="12" t="s">
        <v>54</v>
      </c>
      <c r="B6" s="12" t="s">
        <v>55</v>
      </c>
      <c r="C6" s="12" t="s">
        <v>6960</v>
      </c>
      <c r="D6" s="20">
        <f t="shared" ref="D6:D69" si="0">MIN(100,MAX(0,IF(I6="Yes",0.8513,1)*(J6+5*K6)))</f>
        <v>26.220039999999997</v>
      </c>
      <c r="E6" s="20">
        <f t="shared" ref="E6:E69" si="1">100-D6</f>
        <v>73.779960000000003</v>
      </c>
      <c r="F6" s="14">
        <v>3.8138999999999998</v>
      </c>
      <c r="G6" s="15">
        <f t="shared" ref="G6:G69" si="2">IFERROR(100/D6,"")</f>
        <v>3.8138767141468897</v>
      </c>
      <c r="H6" s="8" t="str">
        <f t="shared" ref="H6:H69" si="3">IF(E6&gt;0,"Yes","No — 0% funding")</f>
        <v>Yes</v>
      </c>
      <c r="I6" s="12" t="s">
        <v>6961</v>
      </c>
      <c r="J6" s="13">
        <v>13.3</v>
      </c>
      <c r="K6" s="13">
        <v>3.5</v>
      </c>
      <c r="L6" s="12" t="s">
        <v>6962</v>
      </c>
      <c r="M6" s="12" t="s">
        <v>5486</v>
      </c>
    </row>
    <row r="7" spans="1:13" x14ac:dyDescent="0.4">
      <c r="A7" s="12" t="s">
        <v>56</v>
      </c>
      <c r="B7" s="12" t="s">
        <v>57</v>
      </c>
      <c r="C7" s="12" t="s">
        <v>6960</v>
      </c>
      <c r="D7" s="20">
        <f t="shared" si="0"/>
        <v>28.8</v>
      </c>
      <c r="E7" s="20">
        <f t="shared" si="1"/>
        <v>71.2</v>
      </c>
      <c r="F7" s="14">
        <v>3.4722</v>
      </c>
      <c r="G7" s="15">
        <f t="shared" si="2"/>
        <v>3.4722222222222223</v>
      </c>
      <c r="H7" s="8" t="str">
        <f t="shared" si="3"/>
        <v>Yes</v>
      </c>
      <c r="I7" s="12" t="s">
        <v>6963</v>
      </c>
      <c r="J7" s="13">
        <v>11.3</v>
      </c>
      <c r="K7" s="13">
        <v>3.5</v>
      </c>
      <c r="L7" s="12" t="s">
        <v>6962</v>
      </c>
      <c r="M7" s="12" t="s">
        <v>6964</v>
      </c>
    </row>
    <row r="8" spans="1:13" x14ac:dyDescent="0.4">
      <c r="A8" s="12" t="s">
        <v>62</v>
      </c>
      <c r="B8" s="12" t="s">
        <v>63</v>
      </c>
      <c r="C8" s="12" t="s">
        <v>6965</v>
      </c>
      <c r="D8" s="20">
        <f t="shared" si="0"/>
        <v>29.14</v>
      </c>
      <c r="E8" s="20">
        <f t="shared" si="1"/>
        <v>70.86</v>
      </c>
      <c r="F8" s="14">
        <v>3.4317000000000002</v>
      </c>
      <c r="G8" s="15">
        <f t="shared" si="2"/>
        <v>3.4317089910775564</v>
      </c>
      <c r="H8" s="8" t="str">
        <f t="shared" si="3"/>
        <v>Yes</v>
      </c>
      <c r="I8" s="12" t="s">
        <v>6963</v>
      </c>
      <c r="J8" s="13">
        <v>11.64</v>
      </c>
      <c r="K8" s="13">
        <v>3.5</v>
      </c>
      <c r="L8" s="12" t="s">
        <v>6962</v>
      </c>
      <c r="M8" s="12" t="s">
        <v>6966</v>
      </c>
    </row>
    <row r="9" spans="1:13" x14ac:dyDescent="0.4">
      <c r="A9" s="12" t="s">
        <v>66</v>
      </c>
      <c r="B9" s="12" t="s">
        <v>67</v>
      </c>
      <c r="C9" s="12" t="s">
        <v>6965</v>
      </c>
      <c r="D9" s="20">
        <f t="shared" si="0"/>
        <v>31.3</v>
      </c>
      <c r="E9" s="20">
        <f t="shared" si="1"/>
        <v>68.7</v>
      </c>
      <c r="F9" s="14">
        <v>3.1949000000000001</v>
      </c>
      <c r="G9" s="15">
        <f t="shared" si="2"/>
        <v>3.1948881789137378</v>
      </c>
      <c r="H9" s="8" t="str">
        <f t="shared" si="3"/>
        <v>Yes</v>
      </c>
      <c r="I9" s="12" t="s">
        <v>6963</v>
      </c>
      <c r="J9" s="13">
        <v>13.8</v>
      </c>
      <c r="K9" s="13">
        <v>3.5</v>
      </c>
      <c r="L9" s="12" t="s">
        <v>6962</v>
      </c>
      <c r="M9" s="12" t="s">
        <v>5491</v>
      </c>
    </row>
    <row r="10" spans="1:13" x14ac:dyDescent="0.4">
      <c r="A10" s="12" t="s">
        <v>68</v>
      </c>
      <c r="B10" s="12" t="s">
        <v>69</v>
      </c>
      <c r="C10" s="12" t="s">
        <v>6960</v>
      </c>
      <c r="D10" s="20">
        <f t="shared" si="0"/>
        <v>32.909999999999997</v>
      </c>
      <c r="E10" s="20">
        <f t="shared" si="1"/>
        <v>67.09</v>
      </c>
      <c r="F10" s="14">
        <v>3.0386000000000002</v>
      </c>
      <c r="G10" s="15">
        <f t="shared" si="2"/>
        <v>3.0385900941962931</v>
      </c>
      <c r="H10" s="8" t="str">
        <f t="shared" si="3"/>
        <v>Yes</v>
      </c>
      <c r="I10" s="12" t="s">
        <v>6963</v>
      </c>
      <c r="J10" s="13">
        <v>15.41</v>
      </c>
      <c r="K10" s="13">
        <v>3.5</v>
      </c>
      <c r="L10" s="12" t="s">
        <v>6962</v>
      </c>
      <c r="M10" s="12" t="s">
        <v>5492</v>
      </c>
    </row>
    <row r="11" spans="1:13" x14ac:dyDescent="0.4">
      <c r="A11" s="12" t="s">
        <v>70</v>
      </c>
      <c r="B11" s="12" t="s">
        <v>71</v>
      </c>
      <c r="C11" s="12" t="s">
        <v>6965</v>
      </c>
      <c r="D11" s="20">
        <f t="shared" si="0"/>
        <v>34.510000000000005</v>
      </c>
      <c r="E11" s="20">
        <f t="shared" si="1"/>
        <v>65.489999999999995</v>
      </c>
      <c r="F11" s="14">
        <v>2.8976999999999999</v>
      </c>
      <c r="G11" s="15">
        <f t="shared" si="2"/>
        <v>2.8977108084613152</v>
      </c>
      <c r="H11" s="8" t="str">
        <f t="shared" si="3"/>
        <v>Yes</v>
      </c>
      <c r="I11" s="12" t="s">
        <v>6963</v>
      </c>
      <c r="J11" s="13">
        <v>17.010000000000002</v>
      </c>
      <c r="K11" s="13">
        <v>3.5</v>
      </c>
      <c r="L11" s="12" t="s">
        <v>6962</v>
      </c>
      <c r="M11" s="12" t="s">
        <v>6967</v>
      </c>
    </row>
    <row r="12" spans="1:13" x14ac:dyDescent="0.4">
      <c r="A12" s="12" t="s">
        <v>72</v>
      </c>
      <c r="B12" s="12" t="s">
        <v>73</v>
      </c>
      <c r="C12" s="12" t="s">
        <v>6965</v>
      </c>
      <c r="D12" s="20">
        <f t="shared" si="0"/>
        <v>37.730000000000004</v>
      </c>
      <c r="E12" s="20">
        <f t="shared" si="1"/>
        <v>62.269999999999996</v>
      </c>
      <c r="F12" s="14">
        <v>2.6503999999999999</v>
      </c>
      <c r="G12" s="15">
        <f t="shared" si="2"/>
        <v>2.6504108136761193</v>
      </c>
      <c r="H12" s="8" t="str">
        <f t="shared" si="3"/>
        <v>Yes</v>
      </c>
      <c r="I12" s="12" t="s">
        <v>6963</v>
      </c>
      <c r="J12" s="13">
        <v>20.23</v>
      </c>
      <c r="K12" s="13">
        <v>3.5</v>
      </c>
      <c r="L12" s="12" t="s">
        <v>6962</v>
      </c>
      <c r="M12" s="12" t="s">
        <v>6968</v>
      </c>
    </row>
    <row r="13" spans="1:13" x14ac:dyDescent="0.4">
      <c r="A13" s="12" t="s">
        <v>74</v>
      </c>
      <c r="B13" s="12" t="s">
        <v>75</v>
      </c>
      <c r="C13" s="12" t="s">
        <v>6960</v>
      </c>
      <c r="D13" s="20">
        <f t="shared" si="0"/>
        <v>30.22</v>
      </c>
      <c r="E13" s="20">
        <f t="shared" si="1"/>
        <v>69.78</v>
      </c>
      <c r="F13" s="14">
        <v>3.3090999999999999</v>
      </c>
      <c r="G13" s="15">
        <f t="shared" si="2"/>
        <v>3.3090668431502319</v>
      </c>
      <c r="H13" s="8" t="str">
        <f t="shared" si="3"/>
        <v>Yes</v>
      </c>
      <c r="I13" s="12" t="s">
        <v>6963</v>
      </c>
      <c r="J13" s="13">
        <v>12.72</v>
      </c>
      <c r="K13" s="13">
        <v>3.5</v>
      </c>
      <c r="L13" s="12" t="s">
        <v>6962</v>
      </c>
      <c r="M13" s="12" t="s">
        <v>6969</v>
      </c>
    </row>
    <row r="14" spans="1:13" x14ac:dyDescent="0.4">
      <c r="A14" s="12" t="s">
        <v>76</v>
      </c>
      <c r="B14" s="12" t="s">
        <v>77</v>
      </c>
      <c r="C14" s="12" t="s">
        <v>6960</v>
      </c>
      <c r="D14" s="20">
        <f t="shared" si="0"/>
        <v>25.862494000000002</v>
      </c>
      <c r="E14" s="20">
        <f t="shared" si="1"/>
        <v>74.137506000000002</v>
      </c>
      <c r="F14" s="14">
        <v>3.8666</v>
      </c>
      <c r="G14" s="15">
        <f t="shared" si="2"/>
        <v>3.8666031203332514</v>
      </c>
      <c r="H14" s="8" t="str">
        <f t="shared" si="3"/>
        <v>Yes</v>
      </c>
      <c r="I14" s="12" t="s">
        <v>6961</v>
      </c>
      <c r="J14" s="13">
        <v>12.88</v>
      </c>
      <c r="K14" s="13">
        <v>3.5</v>
      </c>
      <c r="L14" s="12" t="s">
        <v>6962</v>
      </c>
      <c r="M14" s="12" t="s">
        <v>5495</v>
      </c>
    </row>
    <row r="15" spans="1:13" x14ac:dyDescent="0.4">
      <c r="A15" s="12" t="s">
        <v>78</v>
      </c>
      <c r="B15" s="12" t="s">
        <v>79</v>
      </c>
      <c r="C15" s="12" t="s">
        <v>6960</v>
      </c>
      <c r="D15" s="20">
        <f t="shared" si="0"/>
        <v>26.5</v>
      </c>
      <c r="E15" s="20">
        <f t="shared" si="1"/>
        <v>73.5</v>
      </c>
      <c r="F15" s="14">
        <v>3.7736000000000001</v>
      </c>
      <c r="G15" s="15">
        <f t="shared" si="2"/>
        <v>3.7735849056603774</v>
      </c>
      <c r="H15" s="8" t="str">
        <f t="shared" si="3"/>
        <v>Yes</v>
      </c>
      <c r="I15" s="12" t="s">
        <v>6963</v>
      </c>
      <c r="J15" s="13">
        <v>9</v>
      </c>
      <c r="K15" s="13">
        <v>3.5</v>
      </c>
      <c r="L15" s="12" t="s">
        <v>6962</v>
      </c>
      <c r="M15" s="12" t="s">
        <v>6970</v>
      </c>
    </row>
    <row r="16" spans="1:13" x14ac:dyDescent="0.4">
      <c r="A16" s="12" t="s">
        <v>80</v>
      </c>
      <c r="B16" s="12" t="s">
        <v>81</v>
      </c>
      <c r="C16" s="12" t="s">
        <v>6960</v>
      </c>
      <c r="D16" s="20">
        <f t="shared" si="0"/>
        <v>26.560559999999999</v>
      </c>
      <c r="E16" s="20">
        <f t="shared" si="1"/>
        <v>73.439440000000005</v>
      </c>
      <c r="F16" s="14">
        <v>3.7650000000000001</v>
      </c>
      <c r="G16" s="15">
        <f t="shared" si="2"/>
        <v>3.7649808588373137</v>
      </c>
      <c r="H16" s="8" t="str">
        <f t="shared" si="3"/>
        <v>Yes</v>
      </c>
      <c r="I16" s="12" t="s">
        <v>6961</v>
      </c>
      <c r="J16" s="13">
        <v>13.7</v>
      </c>
      <c r="K16" s="13">
        <v>3.5</v>
      </c>
      <c r="L16" s="12" t="s">
        <v>6962</v>
      </c>
      <c r="M16" s="12" t="s">
        <v>6971</v>
      </c>
    </row>
    <row r="17" spans="1:13" x14ac:dyDescent="0.4">
      <c r="A17" s="12" t="s">
        <v>84</v>
      </c>
      <c r="B17" s="12" t="s">
        <v>85</v>
      </c>
      <c r="C17" s="12" t="s">
        <v>6965</v>
      </c>
      <c r="D17" s="20">
        <f t="shared" si="0"/>
        <v>33.629999999999995</v>
      </c>
      <c r="E17" s="20">
        <f t="shared" si="1"/>
        <v>66.37</v>
      </c>
      <c r="F17" s="14">
        <v>2.9735</v>
      </c>
      <c r="G17" s="15">
        <f t="shared" si="2"/>
        <v>2.9735355337496285</v>
      </c>
      <c r="H17" s="8" t="str">
        <f t="shared" si="3"/>
        <v>Yes</v>
      </c>
      <c r="I17" s="12" t="s">
        <v>6963</v>
      </c>
      <c r="J17" s="13">
        <v>16.13</v>
      </c>
      <c r="K17" s="13">
        <v>3.5</v>
      </c>
      <c r="L17" s="12" t="s">
        <v>6962</v>
      </c>
      <c r="M17" s="12" t="s">
        <v>6972</v>
      </c>
    </row>
    <row r="18" spans="1:13" x14ac:dyDescent="0.4">
      <c r="A18" s="12" t="s">
        <v>86</v>
      </c>
      <c r="B18" s="12" t="s">
        <v>87</v>
      </c>
      <c r="C18" s="12" t="s">
        <v>6973</v>
      </c>
      <c r="D18" s="20">
        <f t="shared" si="0"/>
        <v>32.69</v>
      </c>
      <c r="E18" s="20">
        <f t="shared" si="1"/>
        <v>67.31</v>
      </c>
      <c r="F18" s="14">
        <v>3.0590000000000002</v>
      </c>
      <c r="G18" s="15">
        <f t="shared" si="2"/>
        <v>3.0590394616090548</v>
      </c>
      <c r="H18" s="8" t="str">
        <f t="shared" si="3"/>
        <v>Yes</v>
      </c>
      <c r="I18" s="12" t="s">
        <v>6963</v>
      </c>
      <c r="J18" s="13">
        <v>15.19</v>
      </c>
      <c r="K18" s="13">
        <v>3.5</v>
      </c>
      <c r="L18" s="12" t="s">
        <v>6962</v>
      </c>
      <c r="M18" s="12" t="s">
        <v>6974</v>
      </c>
    </row>
    <row r="19" spans="1:13" x14ac:dyDescent="0.4">
      <c r="A19" s="12" t="s">
        <v>88</v>
      </c>
      <c r="B19" s="12" t="s">
        <v>89</v>
      </c>
      <c r="C19" s="12" t="s">
        <v>6960</v>
      </c>
      <c r="D19" s="20">
        <f t="shared" si="0"/>
        <v>16</v>
      </c>
      <c r="E19" s="20">
        <f t="shared" si="1"/>
        <v>84</v>
      </c>
      <c r="F19" s="14">
        <v>6.25</v>
      </c>
      <c r="G19" s="15">
        <f t="shared" si="2"/>
        <v>6.25</v>
      </c>
      <c r="H19" s="8" t="str">
        <f t="shared" si="3"/>
        <v>Yes</v>
      </c>
      <c r="I19" s="12" t="s">
        <v>6963</v>
      </c>
      <c r="J19" s="13">
        <v>6</v>
      </c>
      <c r="K19" s="13">
        <v>2</v>
      </c>
      <c r="L19" s="12" t="s">
        <v>6962</v>
      </c>
      <c r="M19" s="12" t="s">
        <v>6975</v>
      </c>
    </row>
    <row r="20" spans="1:13" x14ac:dyDescent="0.4">
      <c r="A20" s="12" t="s">
        <v>94</v>
      </c>
      <c r="B20" s="12" t="s">
        <v>95</v>
      </c>
      <c r="C20" s="12" t="s">
        <v>6960</v>
      </c>
      <c r="D20" s="20">
        <f t="shared" si="0"/>
        <v>34.15</v>
      </c>
      <c r="E20" s="20">
        <f t="shared" si="1"/>
        <v>65.849999999999994</v>
      </c>
      <c r="F20" s="14">
        <v>2.9283000000000001</v>
      </c>
      <c r="G20" s="15">
        <f t="shared" si="2"/>
        <v>2.9282576866764276</v>
      </c>
      <c r="H20" s="8" t="str">
        <f t="shared" si="3"/>
        <v>Yes</v>
      </c>
      <c r="I20" s="12" t="s">
        <v>6963</v>
      </c>
      <c r="J20" s="13">
        <v>16.649999999999999</v>
      </c>
      <c r="K20" s="13">
        <v>3.5</v>
      </c>
      <c r="L20" s="12" t="s">
        <v>6962</v>
      </c>
      <c r="M20" s="12" t="s">
        <v>6976</v>
      </c>
    </row>
    <row r="21" spans="1:13" x14ac:dyDescent="0.4">
      <c r="A21" s="12" t="s">
        <v>96</v>
      </c>
      <c r="B21" s="12" t="s">
        <v>97</v>
      </c>
      <c r="C21" s="12" t="s">
        <v>6960</v>
      </c>
      <c r="D21" s="20">
        <f t="shared" si="0"/>
        <v>32.659999999999997</v>
      </c>
      <c r="E21" s="20">
        <f t="shared" si="1"/>
        <v>67.34</v>
      </c>
      <c r="F21" s="14">
        <v>3.0617999999999999</v>
      </c>
      <c r="G21" s="15">
        <f t="shared" si="2"/>
        <v>3.0618493570116354</v>
      </c>
      <c r="H21" s="8" t="str">
        <f t="shared" si="3"/>
        <v>Yes</v>
      </c>
      <c r="I21" s="12" t="s">
        <v>6963</v>
      </c>
      <c r="J21" s="13">
        <v>15.16</v>
      </c>
      <c r="K21" s="13">
        <v>3.5</v>
      </c>
      <c r="L21" s="12" t="s">
        <v>6962</v>
      </c>
      <c r="M21" s="12" t="s">
        <v>6975</v>
      </c>
    </row>
    <row r="22" spans="1:13" x14ac:dyDescent="0.4">
      <c r="A22" s="12" t="s">
        <v>98</v>
      </c>
      <c r="B22" s="12" t="s">
        <v>99</v>
      </c>
      <c r="C22" s="12" t="s">
        <v>6960</v>
      </c>
      <c r="D22" s="20">
        <f t="shared" si="0"/>
        <v>26.5</v>
      </c>
      <c r="E22" s="20">
        <f t="shared" si="1"/>
        <v>73.5</v>
      </c>
      <c r="F22" s="14">
        <v>3.7736000000000001</v>
      </c>
      <c r="G22" s="15">
        <f t="shared" si="2"/>
        <v>3.7735849056603774</v>
      </c>
      <c r="H22" s="8" t="str">
        <f t="shared" si="3"/>
        <v>Yes</v>
      </c>
      <c r="I22" s="12" t="s">
        <v>6963</v>
      </c>
      <c r="J22" s="13">
        <v>9</v>
      </c>
      <c r="K22" s="13">
        <v>3.5</v>
      </c>
      <c r="L22" s="12" t="s">
        <v>6962</v>
      </c>
      <c r="M22" s="12" t="s">
        <v>6975</v>
      </c>
    </row>
    <row r="23" spans="1:13" x14ac:dyDescent="0.4">
      <c r="A23" s="12" t="s">
        <v>100</v>
      </c>
      <c r="B23" s="12" t="s">
        <v>101</v>
      </c>
      <c r="C23" s="12" t="s">
        <v>6960</v>
      </c>
      <c r="D23" s="20">
        <f t="shared" si="0"/>
        <v>16</v>
      </c>
      <c r="E23" s="20">
        <f t="shared" si="1"/>
        <v>84</v>
      </c>
      <c r="F23" s="14">
        <v>6.25</v>
      </c>
      <c r="G23" s="15">
        <f t="shared" si="2"/>
        <v>6.25</v>
      </c>
      <c r="H23" s="8" t="str">
        <f t="shared" si="3"/>
        <v>Yes</v>
      </c>
      <c r="I23" s="12" t="s">
        <v>6963</v>
      </c>
      <c r="J23" s="13">
        <v>6</v>
      </c>
      <c r="K23" s="13">
        <v>2</v>
      </c>
      <c r="L23" s="12" t="s">
        <v>6962</v>
      </c>
      <c r="M23" s="12" t="s">
        <v>6975</v>
      </c>
    </row>
    <row r="24" spans="1:13" x14ac:dyDescent="0.4">
      <c r="A24" s="12" t="s">
        <v>102</v>
      </c>
      <c r="B24" s="12" t="s">
        <v>103</v>
      </c>
      <c r="C24" s="12" t="s">
        <v>6973</v>
      </c>
      <c r="D24" s="20">
        <f t="shared" si="0"/>
        <v>16.490000000000002</v>
      </c>
      <c r="E24" s="20">
        <f t="shared" si="1"/>
        <v>83.509999999999991</v>
      </c>
      <c r="F24" s="14">
        <v>6.0643000000000002</v>
      </c>
      <c r="G24" s="15">
        <f t="shared" si="2"/>
        <v>6.0642813826561541</v>
      </c>
      <c r="H24" s="8" t="str">
        <f t="shared" si="3"/>
        <v>Yes</v>
      </c>
      <c r="I24" s="12" t="s">
        <v>6963</v>
      </c>
      <c r="J24" s="13">
        <v>6.49</v>
      </c>
      <c r="K24" s="13">
        <v>2</v>
      </c>
      <c r="L24" s="12" t="s">
        <v>6962</v>
      </c>
      <c r="M24" s="12" t="s">
        <v>6975</v>
      </c>
    </row>
    <row r="25" spans="1:13" x14ac:dyDescent="0.4">
      <c r="A25" s="12" t="s">
        <v>104</v>
      </c>
      <c r="B25" s="12" t="s">
        <v>105</v>
      </c>
      <c r="C25" s="12" t="s">
        <v>6960</v>
      </c>
      <c r="D25" s="20">
        <f t="shared" si="0"/>
        <v>26.5</v>
      </c>
      <c r="E25" s="20">
        <f t="shared" si="1"/>
        <v>73.5</v>
      </c>
      <c r="F25" s="14">
        <v>3.7736000000000001</v>
      </c>
      <c r="G25" s="15">
        <f t="shared" si="2"/>
        <v>3.7735849056603774</v>
      </c>
      <c r="H25" s="8" t="str">
        <f t="shared" si="3"/>
        <v>Yes</v>
      </c>
      <c r="I25" s="12" t="s">
        <v>6963</v>
      </c>
      <c r="J25" s="13">
        <v>9</v>
      </c>
      <c r="K25" s="13">
        <v>3.5</v>
      </c>
      <c r="L25" s="12" t="s">
        <v>6962</v>
      </c>
      <c r="M25" s="12" t="s">
        <v>6975</v>
      </c>
    </row>
    <row r="26" spans="1:13" x14ac:dyDescent="0.4">
      <c r="A26" s="12" t="s">
        <v>106</v>
      </c>
      <c r="B26" s="12" t="s">
        <v>107</v>
      </c>
      <c r="C26" s="12" t="s">
        <v>6960</v>
      </c>
      <c r="D26" s="20">
        <f t="shared" si="0"/>
        <v>27.23</v>
      </c>
      <c r="E26" s="20">
        <f t="shared" si="1"/>
        <v>72.77</v>
      </c>
      <c r="F26" s="14">
        <v>3.6724000000000001</v>
      </c>
      <c r="G26" s="15">
        <f t="shared" si="2"/>
        <v>3.6724201248622843</v>
      </c>
      <c r="H26" s="8" t="str">
        <f t="shared" si="3"/>
        <v>Yes</v>
      </c>
      <c r="I26" s="12" t="s">
        <v>6963</v>
      </c>
      <c r="J26" s="13">
        <v>9.73</v>
      </c>
      <c r="K26" s="13">
        <v>3.5</v>
      </c>
      <c r="L26" s="12" t="s">
        <v>6962</v>
      </c>
      <c r="M26" s="12" t="s">
        <v>6977</v>
      </c>
    </row>
    <row r="27" spans="1:13" x14ac:dyDescent="0.4">
      <c r="A27" s="12" t="s">
        <v>108</v>
      </c>
      <c r="B27" s="12" t="s">
        <v>109</v>
      </c>
      <c r="C27" s="12" t="s">
        <v>6965</v>
      </c>
      <c r="D27" s="20">
        <f t="shared" si="0"/>
        <v>27.8</v>
      </c>
      <c r="E27" s="20">
        <f t="shared" si="1"/>
        <v>72.2</v>
      </c>
      <c r="F27" s="14">
        <v>3.5971000000000002</v>
      </c>
      <c r="G27" s="15">
        <f t="shared" si="2"/>
        <v>3.5971223021582732</v>
      </c>
      <c r="H27" s="8" t="str">
        <f t="shared" si="3"/>
        <v>Yes</v>
      </c>
      <c r="I27" s="12" t="s">
        <v>6963</v>
      </c>
      <c r="J27" s="13">
        <v>10.3</v>
      </c>
      <c r="K27" s="13">
        <v>3.5</v>
      </c>
      <c r="L27" s="12" t="s">
        <v>6962</v>
      </c>
      <c r="M27" s="12" t="s">
        <v>6978</v>
      </c>
    </row>
    <row r="28" spans="1:13" x14ac:dyDescent="0.4">
      <c r="A28" s="12" t="s">
        <v>110</v>
      </c>
      <c r="B28" s="12" t="s">
        <v>111</v>
      </c>
      <c r="C28" s="12" t="s">
        <v>6965</v>
      </c>
      <c r="D28" s="20">
        <f t="shared" si="0"/>
        <v>32.76</v>
      </c>
      <c r="E28" s="20">
        <f t="shared" si="1"/>
        <v>67.240000000000009</v>
      </c>
      <c r="F28" s="14">
        <v>3.0525000000000002</v>
      </c>
      <c r="G28" s="15">
        <f t="shared" si="2"/>
        <v>3.0525030525030528</v>
      </c>
      <c r="H28" s="8" t="str">
        <f t="shared" si="3"/>
        <v>Yes</v>
      </c>
      <c r="I28" s="12" t="s">
        <v>6963</v>
      </c>
      <c r="J28" s="13">
        <v>15.26</v>
      </c>
      <c r="K28" s="13">
        <v>3.5</v>
      </c>
      <c r="L28" s="12" t="s">
        <v>6962</v>
      </c>
      <c r="M28" s="12" t="s">
        <v>6979</v>
      </c>
    </row>
    <row r="29" spans="1:13" x14ac:dyDescent="0.4">
      <c r="A29" s="12" t="s">
        <v>112</v>
      </c>
      <c r="B29" s="12" t="s">
        <v>113</v>
      </c>
      <c r="C29" s="12" t="s">
        <v>6965</v>
      </c>
      <c r="D29" s="20">
        <f t="shared" si="0"/>
        <v>31.759999999999998</v>
      </c>
      <c r="E29" s="20">
        <f t="shared" si="1"/>
        <v>68.240000000000009</v>
      </c>
      <c r="F29" s="14">
        <v>3.1486000000000001</v>
      </c>
      <c r="G29" s="15">
        <f t="shared" si="2"/>
        <v>3.1486146095717884</v>
      </c>
      <c r="H29" s="8" t="str">
        <f t="shared" si="3"/>
        <v>Yes</v>
      </c>
      <c r="I29" s="12" t="s">
        <v>6963</v>
      </c>
      <c r="J29" s="13">
        <v>14.26</v>
      </c>
      <c r="K29" s="13">
        <v>3.5</v>
      </c>
      <c r="L29" s="12" t="s">
        <v>6962</v>
      </c>
      <c r="M29" s="12" t="s">
        <v>6980</v>
      </c>
    </row>
    <row r="30" spans="1:13" x14ac:dyDescent="0.4">
      <c r="A30" s="12" t="s">
        <v>114</v>
      </c>
      <c r="B30" s="12" t="s">
        <v>115</v>
      </c>
      <c r="C30" s="12" t="s">
        <v>6965</v>
      </c>
      <c r="D30" s="20">
        <f t="shared" si="0"/>
        <v>33.32</v>
      </c>
      <c r="E30" s="20">
        <f t="shared" si="1"/>
        <v>66.680000000000007</v>
      </c>
      <c r="F30" s="14">
        <v>3.0011999999999999</v>
      </c>
      <c r="G30" s="15">
        <f t="shared" si="2"/>
        <v>3.0012004801920766</v>
      </c>
      <c r="H30" s="8" t="str">
        <f t="shared" si="3"/>
        <v>Yes</v>
      </c>
      <c r="I30" s="12" t="s">
        <v>6963</v>
      </c>
      <c r="J30" s="13">
        <v>15.82</v>
      </c>
      <c r="K30" s="13">
        <v>3.5</v>
      </c>
      <c r="L30" s="12" t="s">
        <v>6962</v>
      </c>
      <c r="M30" s="12" t="s">
        <v>6981</v>
      </c>
    </row>
    <row r="31" spans="1:13" x14ac:dyDescent="0.4">
      <c r="A31" s="12" t="s">
        <v>116</v>
      </c>
      <c r="B31" s="12" t="s">
        <v>117</v>
      </c>
      <c r="C31" s="12" t="s">
        <v>6960</v>
      </c>
      <c r="D31" s="20">
        <f t="shared" si="0"/>
        <v>36.31</v>
      </c>
      <c r="E31" s="20">
        <f t="shared" si="1"/>
        <v>63.69</v>
      </c>
      <c r="F31" s="14">
        <v>2.7541000000000002</v>
      </c>
      <c r="G31" s="15">
        <f t="shared" si="2"/>
        <v>2.7540622418066647</v>
      </c>
      <c r="H31" s="8" t="str">
        <f t="shared" si="3"/>
        <v>Yes</v>
      </c>
      <c r="I31" s="12" t="s">
        <v>6963</v>
      </c>
      <c r="J31" s="13">
        <v>18.809999999999999</v>
      </c>
      <c r="K31" s="13">
        <v>3.5</v>
      </c>
      <c r="L31" s="12" t="s">
        <v>6962</v>
      </c>
      <c r="M31" s="12" t="s">
        <v>6982</v>
      </c>
    </row>
    <row r="32" spans="1:13" x14ac:dyDescent="0.4">
      <c r="A32" s="12" t="s">
        <v>118</v>
      </c>
      <c r="B32" s="12" t="s">
        <v>119</v>
      </c>
      <c r="C32" s="12" t="s">
        <v>6965</v>
      </c>
      <c r="D32" s="20">
        <f t="shared" si="0"/>
        <v>29.804013000000001</v>
      </c>
      <c r="E32" s="20">
        <f t="shared" si="1"/>
        <v>70.195987000000002</v>
      </c>
      <c r="F32" s="14">
        <v>3.3553000000000002</v>
      </c>
      <c r="G32" s="15">
        <f t="shared" si="2"/>
        <v>3.3552528647736128</v>
      </c>
      <c r="H32" s="8" t="str">
        <f t="shared" si="3"/>
        <v>Yes</v>
      </c>
      <c r="I32" s="12" t="s">
        <v>6961</v>
      </c>
      <c r="J32" s="13">
        <v>17.510000000000002</v>
      </c>
      <c r="K32" s="13">
        <v>3.5</v>
      </c>
      <c r="L32" s="12" t="s">
        <v>6962</v>
      </c>
      <c r="M32" s="12" t="s">
        <v>6983</v>
      </c>
    </row>
    <row r="33" spans="1:13" x14ac:dyDescent="0.4">
      <c r="A33" s="12" t="s">
        <v>120</v>
      </c>
      <c r="B33" s="12" t="s">
        <v>121</v>
      </c>
      <c r="C33" s="12" t="s">
        <v>6960</v>
      </c>
      <c r="D33" s="20">
        <f t="shared" si="0"/>
        <v>27.990743999999999</v>
      </c>
      <c r="E33" s="20">
        <f t="shared" si="1"/>
        <v>72.009255999999993</v>
      </c>
      <c r="F33" s="14">
        <v>3.5726</v>
      </c>
      <c r="G33" s="15">
        <f t="shared" si="2"/>
        <v>3.5726095740792028</v>
      </c>
      <c r="H33" s="8" t="str">
        <f t="shared" si="3"/>
        <v>Yes</v>
      </c>
      <c r="I33" s="12" t="s">
        <v>6961</v>
      </c>
      <c r="J33" s="13">
        <v>15.38</v>
      </c>
      <c r="K33" s="13">
        <v>3.5</v>
      </c>
      <c r="L33" s="12" t="s">
        <v>6962</v>
      </c>
      <c r="M33" s="12" t="s">
        <v>6984</v>
      </c>
    </row>
    <row r="34" spans="1:13" x14ac:dyDescent="0.4">
      <c r="A34" s="12" t="s">
        <v>122</v>
      </c>
      <c r="B34" s="12" t="s">
        <v>123</v>
      </c>
      <c r="C34" s="12" t="s">
        <v>6965</v>
      </c>
      <c r="D34" s="20">
        <f t="shared" si="0"/>
        <v>30.885164</v>
      </c>
      <c r="E34" s="20">
        <f t="shared" si="1"/>
        <v>69.114835999999997</v>
      </c>
      <c r="F34" s="14">
        <v>3.2378</v>
      </c>
      <c r="G34" s="15">
        <f t="shared" si="2"/>
        <v>3.2378005180739855</v>
      </c>
      <c r="H34" s="8" t="str">
        <f t="shared" si="3"/>
        <v>Yes</v>
      </c>
      <c r="I34" s="12" t="s">
        <v>6961</v>
      </c>
      <c r="J34" s="13">
        <v>18.78</v>
      </c>
      <c r="K34" s="13">
        <v>3.5</v>
      </c>
      <c r="L34" s="12" t="s">
        <v>6962</v>
      </c>
      <c r="M34" s="12" t="s">
        <v>6985</v>
      </c>
    </row>
    <row r="35" spans="1:13" x14ac:dyDescent="0.4">
      <c r="A35" s="12" t="s">
        <v>124</v>
      </c>
      <c r="B35" s="12" t="s">
        <v>125</v>
      </c>
      <c r="C35" s="12" t="s">
        <v>6960</v>
      </c>
      <c r="D35" s="20">
        <f t="shared" si="0"/>
        <v>25.385766</v>
      </c>
      <c r="E35" s="20">
        <f t="shared" si="1"/>
        <v>74.614233999999996</v>
      </c>
      <c r="F35" s="14">
        <v>3.9392</v>
      </c>
      <c r="G35" s="15">
        <f t="shared" si="2"/>
        <v>3.9392153855038292</v>
      </c>
      <c r="H35" s="8" t="str">
        <f t="shared" si="3"/>
        <v>Yes</v>
      </c>
      <c r="I35" s="12" t="s">
        <v>6961</v>
      </c>
      <c r="J35" s="13">
        <v>12.32</v>
      </c>
      <c r="K35" s="13">
        <v>3.5</v>
      </c>
      <c r="L35" s="12" t="s">
        <v>6962</v>
      </c>
      <c r="M35" s="12" t="s">
        <v>6986</v>
      </c>
    </row>
    <row r="36" spans="1:13" x14ac:dyDescent="0.4">
      <c r="A36" s="12" t="s">
        <v>126</v>
      </c>
      <c r="B36" s="12" t="s">
        <v>127</v>
      </c>
      <c r="C36" s="12" t="s">
        <v>6960</v>
      </c>
      <c r="D36" s="20">
        <f t="shared" si="0"/>
        <v>29.148511999999993</v>
      </c>
      <c r="E36" s="20">
        <f t="shared" si="1"/>
        <v>70.851488000000003</v>
      </c>
      <c r="F36" s="14">
        <v>3.4306999999999999</v>
      </c>
      <c r="G36" s="15">
        <f t="shared" si="2"/>
        <v>3.4307068573517587</v>
      </c>
      <c r="H36" s="8" t="str">
        <f t="shared" si="3"/>
        <v>Yes</v>
      </c>
      <c r="I36" s="12" t="s">
        <v>6961</v>
      </c>
      <c r="J36" s="13">
        <v>16.739999999999998</v>
      </c>
      <c r="K36" s="13">
        <v>3.5</v>
      </c>
      <c r="L36" s="12" t="s">
        <v>6962</v>
      </c>
      <c r="M36" s="12" t="s">
        <v>6987</v>
      </c>
    </row>
    <row r="37" spans="1:13" x14ac:dyDescent="0.4">
      <c r="A37" s="12" t="s">
        <v>128</v>
      </c>
      <c r="B37" s="12" t="s">
        <v>129</v>
      </c>
      <c r="C37" s="12" t="s">
        <v>6965</v>
      </c>
      <c r="D37" s="20">
        <f t="shared" si="0"/>
        <v>38.090000000000003</v>
      </c>
      <c r="E37" s="20">
        <f t="shared" si="1"/>
        <v>61.91</v>
      </c>
      <c r="F37" s="14">
        <v>2.6254</v>
      </c>
      <c r="G37" s="15">
        <f t="shared" si="2"/>
        <v>2.6253609871357311</v>
      </c>
      <c r="H37" s="8" t="str">
        <f t="shared" si="3"/>
        <v>Yes</v>
      </c>
      <c r="I37" s="12" t="s">
        <v>6963</v>
      </c>
      <c r="J37" s="13">
        <v>20.59</v>
      </c>
      <c r="K37" s="13">
        <v>3.5</v>
      </c>
      <c r="L37" s="12" t="s">
        <v>6962</v>
      </c>
      <c r="M37" s="12" t="s">
        <v>6988</v>
      </c>
    </row>
    <row r="38" spans="1:13" x14ac:dyDescent="0.4">
      <c r="A38" s="12" t="s">
        <v>130</v>
      </c>
      <c r="B38" s="12" t="s">
        <v>131</v>
      </c>
      <c r="C38" s="12" t="s">
        <v>6965</v>
      </c>
      <c r="D38" s="20">
        <f t="shared" si="0"/>
        <v>32.380000000000003</v>
      </c>
      <c r="E38" s="20">
        <f t="shared" si="1"/>
        <v>67.62</v>
      </c>
      <c r="F38" s="14">
        <v>3.0882999999999998</v>
      </c>
      <c r="G38" s="15">
        <f t="shared" si="2"/>
        <v>3.0883261272390361</v>
      </c>
      <c r="H38" s="8" t="str">
        <f t="shared" si="3"/>
        <v>Yes</v>
      </c>
      <c r="I38" s="12" t="s">
        <v>6963</v>
      </c>
      <c r="J38" s="13">
        <v>14.88</v>
      </c>
      <c r="K38" s="13">
        <v>3.5</v>
      </c>
      <c r="L38" s="12" t="s">
        <v>6962</v>
      </c>
      <c r="M38" s="12" t="s">
        <v>6989</v>
      </c>
    </row>
    <row r="39" spans="1:13" x14ac:dyDescent="0.4">
      <c r="A39" s="12" t="s">
        <v>134</v>
      </c>
      <c r="B39" s="12" t="s">
        <v>135</v>
      </c>
      <c r="C39" s="12" t="s">
        <v>6965</v>
      </c>
      <c r="D39" s="20">
        <f t="shared" si="0"/>
        <v>39.909999999999997</v>
      </c>
      <c r="E39" s="20">
        <f t="shared" si="1"/>
        <v>60.09</v>
      </c>
      <c r="F39" s="14">
        <v>2.5055999999999998</v>
      </c>
      <c r="G39" s="15">
        <f t="shared" si="2"/>
        <v>2.5056376847907793</v>
      </c>
      <c r="H39" s="8" t="str">
        <f t="shared" si="3"/>
        <v>Yes</v>
      </c>
      <c r="I39" s="12" t="s">
        <v>6963</v>
      </c>
      <c r="J39" s="13">
        <v>22.41</v>
      </c>
      <c r="K39" s="13">
        <v>3.5</v>
      </c>
      <c r="L39" s="12" t="s">
        <v>6962</v>
      </c>
      <c r="M39" s="12" t="s">
        <v>6990</v>
      </c>
    </row>
    <row r="40" spans="1:13" x14ac:dyDescent="0.4">
      <c r="A40" s="12" t="s">
        <v>136</v>
      </c>
      <c r="B40" s="12" t="s">
        <v>137</v>
      </c>
      <c r="C40" s="12" t="s">
        <v>6965</v>
      </c>
      <c r="D40" s="20">
        <f t="shared" si="0"/>
        <v>34.17</v>
      </c>
      <c r="E40" s="20">
        <f t="shared" si="1"/>
        <v>65.83</v>
      </c>
      <c r="F40" s="14">
        <v>2.9264999999999999</v>
      </c>
      <c r="G40" s="15">
        <f t="shared" si="2"/>
        <v>2.9265437518290898</v>
      </c>
      <c r="H40" s="8" t="str">
        <f t="shared" si="3"/>
        <v>Yes</v>
      </c>
      <c r="I40" s="12" t="s">
        <v>6963</v>
      </c>
      <c r="J40" s="13">
        <v>16.670000000000002</v>
      </c>
      <c r="K40" s="13">
        <v>3.5</v>
      </c>
      <c r="L40" s="12" t="s">
        <v>6962</v>
      </c>
      <c r="M40" s="12" t="s">
        <v>6991</v>
      </c>
    </row>
    <row r="41" spans="1:13" x14ac:dyDescent="0.4">
      <c r="A41" s="12" t="s">
        <v>142</v>
      </c>
      <c r="B41" s="12" t="s">
        <v>143</v>
      </c>
      <c r="C41" s="12" t="s">
        <v>6965</v>
      </c>
      <c r="D41" s="20">
        <f t="shared" si="0"/>
        <v>33.299999999999997</v>
      </c>
      <c r="E41" s="20">
        <f t="shared" si="1"/>
        <v>66.7</v>
      </c>
      <c r="F41" s="14">
        <v>3.0030000000000001</v>
      </c>
      <c r="G41" s="15">
        <f t="shared" si="2"/>
        <v>3.0030030030030033</v>
      </c>
      <c r="H41" s="8" t="str">
        <f t="shared" si="3"/>
        <v>Yes</v>
      </c>
      <c r="I41" s="12" t="s">
        <v>6963</v>
      </c>
      <c r="J41" s="13">
        <v>15.8</v>
      </c>
      <c r="K41" s="13">
        <v>3.5</v>
      </c>
      <c r="L41" s="12" t="s">
        <v>6962</v>
      </c>
      <c r="M41" s="12" t="s">
        <v>6992</v>
      </c>
    </row>
    <row r="42" spans="1:13" x14ac:dyDescent="0.4">
      <c r="A42" s="12" t="s">
        <v>144</v>
      </c>
      <c r="B42" s="12" t="s">
        <v>145</v>
      </c>
      <c r="C42" s="12" t="s">
        <v>6960</v>
      </c>
      <c r="D42" s="20">
        <f t="shared" si="0"/>
        <v>37.97</v>
      </c>
      <c r="E42" s="20">
        <f t="shared" si="1"/>
        <v>62.03</v>
      </c>
      <c r="F42" s="14">
        <v>2.6337000000000002</v>
      </c>
      <c r="G42" s="15">
        <f t="shared" si="2"/>
        <v>2.6336581511719781</v>
      </c>
      <c r="H42" s="8" t="str">
        <f t="shared" si="3"/>
        <v>Yes</v>
      </c>
      <c r="I42" s="12" t="s">
        <v>6963</v>
      </c>
      <c r="J42" s="13">
        <v>20.47</v>
      </c>
      <c r="K42" s="13">
        <v>3.5</v>
      </c>
      <c r="L42" s="12" t="s">
        <v>6962</v>
      </c>
      <c r="M42" s="12" t="s">
        <v>6993</v>
      </c>
    </row>
    <row r="43" spans="1:13" x14ac:dyDescent="0.4">
      <c r="A43" s="12" t="s">
        <v>146</v>
      </c>
      <c r="B43" s="12" t="s">
        <v>147</v>
      </c>
      <c r="C43" s="12" t="s">
        <v>6965</v>
      </c>
      <c r="D43" s="20">
        <f t="shared" si="0"/>
        <v>35.36</v>
      </c>
      <c r="E43" s="20">
        <f t="shared" si="1"/>
        <v>64.64</v>
      </c>
      <c r="F43" s="14">
        <v>2.8281000000000001</v>
      </c>
      <c r="G43" s="15">
        <f t="shared" si="2"/>
        <v>2.8280542986425341</v>
      </c>
      <c r="H43" s="8" t="str">
        <f t="shared" si="3"/>
        <v>Yes</v>
      </c>
      <c r="I43" s="12" t="s">
        <v>6963</v>
      </c>
      <c r="J43" s="13">
        <v>17.86</v>
      </c>
      <c r="K43" s="13">
        <v>3.5</v>
      </c>
      <c r="L43" s="12" t="s">
        <v>6962</v>
      </c>
      <c r="M43" s="12" t="s">
        <v>6994</v>
      </c>
    </row>
    <row r="44" spans="1:13" x14ac:dyDescent="0.4">
      <c r="A44" s="12" t="s">
        <v>148</v>
      </c>
      <c r="B44" s="12" t="s">
        <v>149</v>
      </c>
      <c r="C44" s="12" t="s">
        <v>6965</v>
      </c>
      <c r="D44" s="20">
        <f t="shared" si="0"/>
        <v>35.81</v>
      </c>
      <c r="E44" s="20">
        <f t="shared" si="1"/>
        <v>64.19</v>
      </c>
      <c r="F44" s="14">
        <v>2.7925</v>
      </c>
      <c r="G44" s="15">
        <f t="shared" si="2"/>
        <v>2.7925160569673273</v>
      </c>
      <c r="H44" s="8" t="str">
        <f t="shared" si="3"/>
        <v>Yes</v>
      </c>
      <c r="I44" s="12" t="s">
        <v>6963</v>
      </c>
      <c r="J44" s="13">
        <v>18.309999999999999</v>
      </c>
      <c r="K44" s="13">
        <v>3.5</v>
      </c>
      <c r="L44" s="12" t="s">
        <v>6962</v>
      </c>
      <c r="M44" s="12" t="s">
        <v>6995</v>
      </c>
    </row>
    <row r="45" spans="1:13" x14ac:dyDescent="0.4">
      <c r="A45" s="12" t="s">
        <v>150</v>
      </c>
      <c r="B45" s="12" t="s">
        <v>151</v>
      </c>
      <c r="C45" s="12" t="s">
        <v>6965</v>
      </c>
      <c r="D45" s="20">
        <f t="shared" si="0"/>
        <v>38.950000000000003</v>
      </c>
      <c r="E45" s="20">
        <f t="shared" si="1"/>
        <v>61.05</v>
      </c>
      <c r="F45" s="14">
        <v>2.5674000000000001</v>
      </c>
      <c r="G45" s="15">
        <f t="shared" si="2"/>
        <v>2.5673940949935812</v>
      </c>
      <c r="H45" s="8" t="str">
        <f t="shared" si="3"/>
        <v>Yes</v>
      </c>
      <c r="I45" s="12" t="s">
        <v>6963</v>
      </c>
      <c r="J45" s="13">
        <v>21.45</v>
      </c>
      <c r="K45" s="13">
        <v>3.5</v>
      </c>
      <c r="L45" s="12" t="s">
        <v>6962</v>
      </c>
      <c r="M45" s="12" t="s">
        <v>6996</v>
      </c>
    </row>
    <row r="46" spans="1:13" x14ac:dyDescent="0.4">
      <c r="A46" s="12" t="s">
        <v>152</v>
      </c>
      <c r="B46" s="12" t="s">
        <v>153</v>
      </c>
      <c r="C46" s="12" t="s">
        <v>6965</v>
      </c>
      <c r="D46" s="20">
        <f t="shared" si="0"/>
        <v>42.09</v>
      </c>
      <c r="E46" s="20">
        <f t="shared" si="1"/>
        <v>57.91</v>
      </c>
      <c r="F46" s="14">
        <v>2.3759000000000001</v>
      </c>
      <c r="G46" s="15">
        <f t="shared" si="2"/>
        <v>2.3758612497030169</v>
      </c>
      <c r="H46" s="8" t="str">
        <f t="shared" si="3"/>
        <v>Yes</v>
      </c>
      <c r="I46" s="12" t="s">
        <v>6963</v>
      </c>
      <c r="J46" s="13">
        <v>24.59</v>
      </c>
      <c r="K46" s="13">
        <v>3.5</v>
      </c>
      <c r="L46" s="12" t="s">
        <v>6962</v>
      </c>
      <c r="M46" s="12" t="s">
        <v>6997</v>
      </c>
    </row>
    <row r="47" spans="1:13" x14ac:dyDescent="0.4">
      <c r="A47" s="12" t="s">
        <v>3548</v>
      </c>
      <c r="B47" s="12" t="s">
        <v>221</v>
      </c>
      <c r="C47" s="12" t="s">
        <v>6965</v>
      </c>
      <c r="D47" s="20">
        <f t="shared" si="0"/>
        <v>31.240000000000002</v>
      </c>
      <c r="E47" s="20">
        <f t="shared" si="1"/>
        <v>68.759999999999991</v>
      </c>
      <c r="F47" s="14">
        <v>3.2010000000000001</v>
      </c>
      <c r="G47" s="15">
        <f t="shared" si="2"/>
        <v>3.2010243277848911</v>
      </c>
      <c r="H47" s="8" t="str">
        <f t="shared" si="3"/>
        <v>Yes</v>
      </c>
      <c r="I47" s="12" t="s">
        <v>6963</v>
      </c>
      <c r="J47" s="13">
        <v>13.74</v>
      </c>
      <c r="K47" s="13">
        <v>3.5</v>
      </c>
      <c r="L47" s="12" t="s">
        <v>6962</v>
      </c>
      <c r="M47" s="12" t="s">
        <v>6998</v>
      </c>
    </row>
    <row r="48" spans="1:13" x14ac:dyDescent="0.4">
      <c r="A48" s="12" t="s">
        <v>154</v>
      </c>
      <c r="B48" s="12" t="s">
        <v>155</v>
      </c>
      <c r="C48" s="12" t="s">
        <v>6965</v>
      </c>
      <c r="D48" s="20">
        <f t="shared" si="0"/>
        <v>32.950000000000003</v>
      </c>
      <c r="E48" s="20">
        <f t="shared" si="1"/>
        <v>67.05</v>
      </c>
      <c r="F48" s="14">
        <v>3.0348999999999999</v>
      </c>
      <c r="G48" s="15">
        <f t="shared" si="2"/>
        <v>3.0349013657056143</v>
      </c>
      <c r="H48" s="8" t="str">
        <f t="shared" si="3"/>
        <v>Yes</v>
      </c>
      <c r="I48" s="12" t="s">
        <v>6963</v>
      </c>
      <c r="J48" s="13">
        <v>15.45</v>
      </c>
      <c r="K48" s="13">
        <v>3.5</v>
      </c>
      <c r="L48" s="12" t="s">
        <v>6962</v>
      </c>
      <c r="M48" s="12" t="s">
        <v>6999</v>
      </c>
    </row>
    <row r="49" spans="1:13" x14ac:dyDescent="0.4">
      <c r="A49" s="12" t="s">
        <v>156</v>
      </c>
      <c r="B49" s="12" t="s">
        <v>157</v>
      </c>
      <c r="C49" s="12" t="s">
        <v>6965</v>
      </c>
      <c r="D49" s="20">
        <f t="shared" si="0"/>
        <v>30.6</v>
      </c>
      <c r="E49" s="20">
        <f t="shared" si="1"/>
        <v>69.400000000000006</v>
      </c>
      <c r="F49" s="14">
        <v>3.2679999999999998</v>
      </c>
      <c r="G49" s="15">
        <f t="shared" si="2"/>
        <v>3.2679738562091503</v>
      </c>
      <c r="H49" s="8" t="str">
        <f t="shared" si="3"/>
        <v>Yes</v>
      </c>
      <c r="I49" s="12" t="s">
        <v>6963</v>
      </c>
      <c r="J49" s="13">
        <v>13.1</v>
      </c>
      <c r="K49" s="13">
        <v>3.5</v>
      </c>
      <c r="L49" s="12" t="s">
        <v>6962</v>
      </c>
      <c r="M49" s="12" t="s">
        <v>7000</v>
      </c>
    </row>
    <row r="50" spans="1:13" x14ac:dyDescent="0.4">
      <c r="A50" s="12" t="s">
        <v>158</v>
      </c>
      <c r="B50" s="12" t="s">
        <v>159</v>
      </c>
      <c r="C50" s="12" t="s">
        <v>6965</v>
      </c>
      <c r="D50" s="20">
        <f t="shared" si="0"/>
        <v>31.259999999999998</v>
      </c>
      <c r="E50" s="20">
        <f t="shared" si="1"/>
        <v>68.740000000000009</v>
      </c>
      <c r="F50" s="14">
        <v>3.1989999999999998</v>
      </c>
      <c r="G50" s="15">
        <f t="shared" si="2"/>
        <v>3.1989763275751764</v>
      </c>
      <c r="H50" s="8" t="str">
        <f t="shared" si="3"/>
        <v>Yes</v>
      </c>
      <c r="I50" s="12" t="s">
        <v>6963</v>
      </c>
      <c r="J50" s="13">
        <v>13.76</v>
      </c>
      <c r="K50" s="13">
        <v>3.5</v>
      </c>
      <c r="L50" s="12" t="s">
        <v>6962</v>
      </c>
      <c r="M50" s="12" t="s">
        <v>5525</v>
      </c>
    </row>
    <row r="51" spans="1:13" x14ac:dyDescent="0.4">
      <c r="A51" s="12" t="s">
        <v>7001</v>
      </c>
      <c r="B51" s="12" t="s">
        <v>7002</v>
      </c>
      <c r="C51" s="12" t="s">
        <v>6965</v>
      </c>
      <c r="D51" s="20">
        <f t="shared" si="0"/>
        <v>36.64</v>
      </c>
      <c r="E51" s="20">
        <f t="shared" si="1"/>
        <v>63.36</v>
      </c>
      <c r="F51" s="14">
        <v>2.7292999999999998</v>
      </c>
      <c r="G51" s="15">
        <f t="shared" si="2"/>
        <v>2.7292576419213974</v>
      </c>
      <c r="H51" s="8" t="str">
        <f t="shared" si="3"/>
        <v>Yes</v>
      </c>
      <c r="I51" s="12" t="s">
        <v>6963</v>
      </c>
      <c r="J51" s="13">
        <v>19.14</v>
      </c>
      <c r="K51" s="13">
        <v>3.5</v>
      </c>
      <c r="L51" s="12" t="s">
        <v>6962</v>
      </c>
      <c r="M51" s="12" t="s">
        <v>7003</v>
      </c>
    </row>
    <row r="52" spans="1:13" x14ac:dyDescent="0.4">
      <c r="A52" s="12" t="s">
        <v>160</v>
      </c>
      <c r="B52" s="12" t="s">
        <v>161</v>
      </c>
      <c r="C52" s="12" t="s">
        <v>6960</v>
      </c>
      <c r="D52" s="20">
        <f t="shared" si="0"/>
        <v>29.03</v>
      </c>
      <c r="E52" s="20">
        <f t="shared" si="1"/>
        <v>70.97</v>
      </c>
      <c r="F52" s="14">
        <v>3.4447000000000001</v>
      </c>
      <c r="G52" s="15">
        <f t="shared" si="2"/>
        <v>3.4447123665173955</v>
      </c>
      <c r="H52" s="8" t="str">
        <f t="shared" si="3"/>
        <v>Yes</v>
      </c>
      <c r="I52" s="12" t="s">
        <v>6963</v>
      </c>
      <c r="J52" s="13">
        <v>11.53</v>
      </c>
      <c r="K52" s="13">
        <v>3.5</v>
      </c>
      <c r="L52" s="12" t="s">
        <v>6962</v>
      </c>
      <c r="M52" s="12" t="s">
        <v>7004</v>
      </c>
    </row>
    <row r="53" spans="1:13" x14ac:dyDescent="0.4">
      <c r="A53" s="12" t="s">
        <v>162</v>
      </c>
      <c r="B53" s="12" t="s">
        <v>163</v>
      </c>
      <c r="C53" s="12" t="s">
        <v>6965</v>
      </c>
      <c r="D53" s="20">
        <f t="shared" si="0"/>
        <v>39.739999999999995</v>
      </c>
      <c r="E53" s="20">
        <f t="shared" si="1"/>
        <v>60.260000000000005</v>
      </c>
      <c r="F53" s="14">
        <v>2.5164</v>
      </c>
      <c r="G53" s="15">
        <f t="shared" si="2"/>
        <v>2.5163563160543538</v>
      </c>
      <c r="H53" s="8" t="str">
        <f t="shared" si="3"/>
        <v>Yes</v>
      </c>
      <c r="I53" s="12" t="s">
        <v>6963</v>
      </c>
      <c r="J53" s="13">
        <v>22.24</v>
      </c>
      <c r="K53" s="13">
        <v>3.5</v>
      </c>
      <c r="L53" s="12" t="s">
        <v>6962</v>
      </c>
      <c r="M53" s="12" t="s">
        <v>7005</v>
      </c>
    </row>
    <row r="54" spans="1:13" x14ac:dyDescent="0.4">
      <c r="A54" s="12" t="s">
        <v>164</v>
      </c>
      <c r="B54" s="12" t="s">
        <v>165</v>
      </c>
      <c r="C54" s="12" t="s">
        <v>6965</v>
      </c>
      <c r="D54" s="20">
        <f t="shared" si="0"/>
        <v>27.89</v>
      </c>
      <c r="E54" s="20">
        <f t="shared" si="1"/>
        <v>72.11</v>
      </c>
      <c r="F54" s="14">
        <v>3.5855000000000001</v>
      </c>
      <c r="G54" s="15">
        <f t="shared" si="2"/>
        <v>3.5855145213338115</v>
      </c>
      <c r="H54" s="8" t="str">
        <f t="shared" si="3"/>
        <v>Yes</v>
      </c>
      <c r="I54" s="12" t="s">
        <v>6963</v>
      </c>
      <c r="J54" s="13">
        <v>10.39</v>
      </c>
      <c r="K54" s="13">
        <v>3.5</v>
      </c>
      <c r="L54" s="12" t="s">
        <v>6962</v>
      </c>
      <c r="M54" s="12" t="s">
        <v>7006</v>
      </c>
    </row>
    <row r="55" spans="1:13" x14ac:dyDescent="0.4">
      <c r="A55" s="12" t="s">
        <v>166</v>
      </c>
      <c r="B55" s="12" t="s">
        <v>167</v>
      </c>
      <c r="C55" s="12" t="s">
        <v>6960</v>
      </c>
      <c r="D55" s="20">
        <f t="shared" si="0"/>
        <v>35.83</v>
      </c>
      <c r="E55" s="20">
        <f t="shared" si="1"/>
        <v>64.17</v>
      </c>
      <c r="F55" s="14">
        <v>2.7909999999999999</v>
      </c>
      <c r="G55" s="15">
        <f t="shared" si="2"/>
        <v>2.7909572983533355</v>
      </c>
      <c r="H55" s="8" t="str">
        <f t="shared" si="3"/>
        <v>Yes</v>
      </c>
      <c r="I55" s="12" t="s">
        <v>6963</v>
      </c>
      <c r="J55" s="13">
        <v>18.329999999999998</v>
      </c>
      <c r="K55" s="13">
        <v>3.5</v>
      </c>
      <c r="L55" s="12" t="s">
        <v>6962</v>
      </c>
      <c r="M55" s="12" t="s">
        <v>5527</v>
      </c>
    </row>
    <row r="56" spans="1:13" x14ac:dyDescent="0.4">
      <c r="A56" s="12" t="s">
        <v>168</v>
      </c>
      <c r="B56" s="12" t="s">
        <v>169</v>
      </c>
      <c r="C56" s="12" t="s">
        <v>6965</v>
      </c>
      <c r="D56" s="20">
        <f t="shared" si="0"/>
        <v>38.090000000000003</v>
      </c>
      <c r="E56" s="20">
        <f t="shared" si="1"/>
        <v>61.91</v>
      </c>
      <c r="F56" s="14">
        <v>2.6254</v>
      </c>
      <c r="G56" s="15">
        <f t="shared" si="2"/>
        <v>2.6253609871357311</v>
      </c>
      <c r="H56" s="8" t="str">
        <f t="shared" si="3"/>
        <v>Yes</v>
      </c>
      <c r="I56" s="12" t="s">
        <v>6963</v>
      </c>
      <c r="J56" s="13">
        <v>20.59</v>
      </c>
      <c r="K56" s="13">
        <v>3.5</v>
      </c>
      <c r="L56" s="12" t="s">
        <v>6962</v>
      </c>
      <c r="M56" s="12" t="s">
        <v>7007</v>
      </c>
    </row>
    <row r="57" spans="1:13" x14ac:dyDescent="0.4">
      <c r="A57" s="12" t="s">
        <v>170</v>
      </c>
      <c r="B57" s="12" t="s">
        <v>171</v>
      </c>
      <c r="C57" s="12" t="s">
        <v>6965</v>
      </c>
      <c r="D57" s="20">
        <f t="shared" si="0"/>
        <v>33.75</v>
      </c>
      <c r="E57" s="20">
        <f t="shared" si="1"/>
        <v>66.25</v>
      </c>
      <c r="F57" s="14">
        <v>2.9630000000000001</v>
      </c>
      <c r="G57" s="15">
        <f t="shared" si="2"/>
        <v>2.9629629629629628</v>
      </c>
      <c r="H57" s="8" t="str">
        <f t="shared" si="3"/>
        <v>Yes</v>
      </c>
      <c r="I57" s="12" t="s">
        <v>6963</v>
      </c>
      <c r="J57" s="13">
        <v>16.25</v>
      </c>
      <c r="K57" s="13">
        <v>3.5</v>
      </c>
      <c r="L57" s="12" t="s">
        <v>6962</v>
      </c>
      <c r="M57" s="12" t="s">
        <v>7008</v>
      </c>
    </row>
    <row r="58" spans="1:13" x14ac:dyDescent="0.4">
      <c r="A58" s="12" t="s">
        <v>172</v>
      </c>
      <c r="B58" s="12" t="s">
        <v>173</v>
      </c>
      <c r="C58" s="12" t="s">
        <v>6965</v>
      </c>
      <c r="D58" s="20">
        <f t="shared" si="0"/>
        <v>32.53</v>
      </c>
      <c r="E58" s="20">
        <f t="shared" si="1"/>
        <v>67.47</v>
      </c>
      <c r="F58" s="14">
        <v>3.0741000000000001</v>
      </c>
      <c r="G58" s="15">
        <f t="shared" si="2"/>
        <v>3.0740854595757763</v>
      </c>
      <c r="H58" s="8" t="str">
        <f t="shared" si="3"/>
        <v>Yes</v>
      </c>
      <c r="I58" s="12" t="s">
        <v>6963</v>
      </c>
      <c r="J58" s="13">
        <v>15.03</v>
      </c>
      <c r="K58" s="13">
        <v>3.5</v>
      </c>
      <c r="L58" s="12" t="s">
        <v>6962</v>
      </c>
      <c r="M58" s="12" t="s">
        <v>7009</v>
      </c>
    </row>
    <row r="59" spans="1:13" x14ac:dyDescent="0.4">
      <c r="A59" s="12" t="s">
        <v>174</v>
      </c>
      <c r="B59" s="12" t="s">
        <v>175</v>
      </c>
      <c r="C59" s="12" t="s">
        <v>6960</v>
      </c>
      <c r="D59" s="20">
        <f t="shared" si="0"/>
        <v>28.78</v>
      </c>
      <c r="E59" s="20">
        <f t="shared" si="1"/>
        <v>71.22</v>
      </c>
      <c r="F59" s="14">
        <v>3.4746000000000001</v>
      </c>
      <c r="G59" s="15">
        <f t="shared" si="2"/>
        <v>3.4746351633078527</v>
      </c>
      <c r="H59" s="8" t="str">
        <f t="shared" si="3"/>
        <v>Yes</v>
      </c>
      <c r="I59" s="12" t="s">
        <v>6963</v>
      </c>
      <c r="J59" s="13">
        <v>11.28</v>
      </c>
      <c r="K59" s="13">
        <v>3.5</v>
      </c>
      <c r="L59" s="12" t="s">
        <v>6962</v>
      </c>
      <c r="M59" s="12" t="s">
        <v>7010</v>
      </c>
    </row>
    <row r="60" spans="1:13" x14ac:dyDescent="0.4">
      <c r="A60" s="12" t="s">
        <v>176</v>
      </c>
      <c r="B60" s="12" t="s">
        <v>177</v>
      </c>
      <c r="C60" s="12" t="s">
        <v>6965</v>
      </c>
      <c r="D60" s="20">
        <f t="shared" si="0"/>
        <v>39.47</v>
      </c>
      <c r="E60" s="20">
        <f t="shared" si="1"/>
        <v>60.53</v>
      </c>
      <c r="F60" s="14">
        <v>2.5335999999999999</v>
      </c>
      <c r="G60" s="15">
        <f t="shared" si="2"/>
        <v>2.533569799847986</v>
      </c>
      <c r="H60" s="8" t="str">
        <f t="shared" si="3"/>
        <v>Yes</v>
      </c>
      <c r="I60" s="12" t="s">
        <v>6963</v>
      </c>
      <c r="J60" s="13">
        <v>21.97</v>
      </c>
      <c r="K60" s="13">
        <v>3.5</v>
      </c>
      <c r="L60" s="12" t="s">
        <v>6962</v>
      </c>
      <c r="M60" s="12" t="s">
        <v>7011</v>
      </c>
    </row>
    <row r="61" spans="1:13" x14ac:dyDescent="0.4">
      <c r="A61" s="12" t="s">
        <v>178</v>
      </c>
      <c r="B61" s="12" t="s">
        <v>179</v>
      </c>
      <c r="C61" s="12" t="s">
        <v>6960</v>
      </c>
      <c r="D61" s="20">
        <f t="shared" si="0"/>
        <v>29.09</v>
      </c>
      <c r="E61" s="20">
        <f t="shared" si="1"/>
        <v>70.91</v>
      </c>
      <c r="F61" s="14">
        <v>3.4376000000000002</v>
      </c>
      <c r="G61" s="15">
        <f t="shared" si="2"/>
        <v>3.4376074252320383</v>
      </c>
      <c r="H61" s="8" t="str">
        <f t="shared" si="3"/>
        <v>Yes</v>
      </c>
      <c r="I61" s="12" t="s">
        <v>6963</v>
      </c>
      <c r="J61" s="13">
        <v>11.59</v>
      </c>
      <c r="K61" s="13">
        <v>3.5</v>
      </c>
      <c r="L61" s="12" t="s">
        <v>6962</v>
      </c>
      <c r="M61" s="12" t="s">
        <v>7012</v>
      </c>
    </row>
    <row r="62" spans="1:13" x14ac:dyDescent="0.4">
      <c r="A62" s="12" t="s">
        <v>180</v>
      </c>
      <c r="B62" s="12" t="s">
        <v>181</v>
      </c>
      <c r="C62" s="12" t="s">
        <v>6965</v>
      </c>
      <c r="D62" s="20">
        <f t="shared" si="0"/>
        <v>31.869999999999997</v>
      </c>
      <c r="E62" s="20">
        <f t="shared" si="1"/>
        <v>68.13</v>
      </c>
      <c r="F62" s="14">
        <v>3.1377000000000002</v>
      </c>
      <c r="G62" s="15">
        <f t="shared" si="2"/>
        <v>3.1377470975839348</v>
      </c>
      <c r="H62" s="8" t="str">
        <f t="shared" si="3"/>
        <v>Yes</v>
      </c>
      <c r="I62" s="12" t="s">
        <v>6963</v>
      </c>
      <c r="J62" s="13">
        <v>14.37</v>
      </c>
      <c r="K62" s="13">
        <v>3.5</v>
      </c>
      <c r="L62" s="12" t="s">
        <v>6962</v>
      </c>
      <c r="M62" s="12" t="s">
        <v>7013</v>
      </c>
    </row>
    <row r="63" spans="1:13" x14ac:dyDescent="0.4">
      <c r="A63" s="12" t="s">
        <v>182</v>
      </c>
      <c r="B63" s="12" t="s">
        <v>183</v>
      </c>
      <c r="C63" s="12" t="s">
        <v>6965</v>
      </c>
      <c r="D63" s="20">
        <f t="shared" si="0"/>
        <v>38.409999999999997</v>
      </c>
      <c r="E63" s="20">
        <f t="shared" si="1"/>
        <v>61.59</v>
      </c>
      <c r="F63" s="14">
        <v>2.6034999999999999</v>
      </c>
      <c r="G63" s="15">
        <f t="shared" si="2"/>
        <v>2.6034886748242649</v>
      </c>
      <c r="H63" s="8" t="str">
        <f t="shared" si="3"/>
        <v>Yes</v>
      </c>
      <c r="I63" s="12" t="s">
        <v>6963</v>
      </c>
      <c r="J63" s="13">
        <v>20.91</v>
      </c>
      <c r="K63" s="13">
        <v>3.5</v>
      </c>
      <c r="L63" s="12" t="s">
        <v>6962</v>
      </c>
      <c r="M63" s="12" t="s">
        <v>7014</v>
      </c>
    </row>
    <row r="64" spans="1:13" x14ac:dyDescent="0.4">
      <c r="A64" s="12" t="s">
        <v>184</v>
      </c>
      <c r="B64" s="12" t="s">
        <v>185</v>
      </c>
      <c r="C64" s="12" t="s">
        <v>6965</v>
      </c>
      <c r="D64" s="20">
        <f t="shared" si="0"/>
        <v>31.22</v>
      </c>
      <c r="E64" s="20">
        <f t="shared" si="1"/>
        <v>68.78</v>
      </c>
      <c r="F64" s="14">
        <v>3.2031000000000001</v>
      </c>
      <c r="G64" s="15">
        <f t="shared" si="2"/>
        <v>3.2030749519538757</v>
      </c>
      <c r="H64" s="8" t="str">
        <f t="shared" si="3"/>
        <v>Yes</v>
      </c>
      <c r="I64" s="12" t="s">
        <v>6963</v>
      </c>
      <c r="J64" s="13">
        <v>13.72</v>
      </c>
      <c r="K64" s="13">
        <v>3.5</v>
      </c>
      <c r="L64" s="12" t="s">
        <v>6962</v>
      </c>
      <c r="M64" s="12" t="s">
        <v>7015</v>
      </c>
    </row>
    <row r="65" spans="1:13" x14ac:dyDescent="0.4">
      <c r="A65" s="12" t="s">
        <v>186</v>
      </c>
      <c r="B65" s="12" t="s">
        <v>187</v>
      </c>
      <c r="C65" s="12" t="s">
        <v>6965</v>
      </c>
      <c r="D65" s="20">
        <f t="shared" si="0"/>
        <v>30.65</v>
      </c>
      <c r="E65" s="20">
        <f t="shared" si="1"/>
        <v>69.349999999999994</v>
      </c>
      <c r="F65" s="14">
        <v>3.2625999999999999</v>
      </c>
      <c r="G65" s="15">
        <f t="shared" si="2"/>
        <v>3.2626427406199023</v>
      </c>
      <c r="H65" s="8" t="str">
        <f t="shared" si="3"/>
        <v>Yes</v>
      </c>
      <c r="I65" s="12" t="s">
        <v>6963</v>
      </c>
      <c r="J65" s="13">
        <v>13.15</v>
      </c>
      <c r="K65" s="13">
        <v>3.5</v>
      </c>
      <c r="L65" s="12" t="s">
        <v>6962</v>
      </c>
      <c r="M65" s="12" t="s">
        <v>7016</v>
      </c>
    </row>
    <row r="66" spans="1:13" x14ac:dyDescent="0.4">
      <c r="A66" s="12" t="s">
        <v>192</v>
      </c>
      <c r="B66" s="12" t="s">
        <v>193</v>
      </c>
      <c r="C66" s="12" t="s">
        <v>6960</v>
      </c>
      <c r="D66" s="20">
        <f t="shared" si="0"/>
        <v>31.02</v>
      </c>
      <c r="E66" s="20">
        <f t="shared" si="1"/>
        <v>68.98</v>
      </c>
      <c r="F66" s="14">
        <v>3.2237</v>
      </c>
      <c r="G66" s="15">
        <f t="shared" si="2"/>
        <v>3.223726627981947</v>
      </c>
      <c r="H66" s="8" t="str">
        <f t="shared" si="3"/>
        <v>Yes</v>
      </c>
      <c r="I66" s="12" t="s">
        <v>6963</v>
      </c>
      <c r="J66" s="13">
        <v>13.52</v>
      </c>
      <c r="K66" s="13">
        <v>3.5</v>
      </c>
      <c r="L66" s="12" t="s">
        <v>6962</v>
      </c>
      <c r="M66" s="12" t="s">
        <v>7017</v>
      </c>
    </row>
    <row r="67" spans="1:13" x14ac:dyDescent="0.4">
      <c r="A67" s="12" t="s">
        <v>194</v>
      </c>
      <c r="B67" s="12" t="s">
        <v>195</v>
      </c>
      <c r="C67" s="12" t="s">
        <v>6973</v>
      </c>
      <c r="D67" s="20">
        <f t="shared" si="0"/>
        <v>22.602014999999998</v>
      </c>
      <c r="E67" s="20">
        <f t="shared" si="1"/>
        <v>77.397985000000006</v>
      </c>
      <c r="F67" s="14">
        <v>4.4244000000000003</v>
      </c>
      <c r="G67" s="15">
        <f t="shared" si="2"/>
        <v>4.424384286091307</v>
      </c>
      <c r="H67" s="8" t="str">
        <f t="shared" si="3"/>
        <v>Yes</v>
      </c>
      <c r="I67" s="12" t="s">
        <v>6961</v>
      </c>
      <c r="J67" s="13">
        <v>9.0500000000000007</v>
      </c>
      <c r="K67" s="13">
        <v>3.5</v>
      </c>
      <c r="L67" s="12" t="s">
        <v>6962</v>
      </c>
      <c r="M67" s="12" t="s">
        <v>7018</v>
      </c>
    </row>
    <row r="68" spans="1:13" x14ac:dyDescent="0.4">
      <c r="A68" s="12" t="s">
        <v>196</v>
      </c>
      <c r="B68" s="12" t="s">
        <v>197</v>
      </c>
      <c r="C68" s="12" t="s">
        <v>6960</v>
      </c>
      <c r="D68" s="20">
        <f t="shared" si="0"/>
        <v>33.85</v>
      </c>
      <c r="E68" s="20">
        <f t="shared" si="1"/>
        <v>66.150000000000006</v>
      </c>
      <c r="F68" s="14">
        <v>2.9542000000000002</v>
      </c>
      <c r="G68" s="15">
        <f t="shared" si="2"/>
        <v>2.954209748892171</v>
      </c>
      <c r="H68" s="8" t="str">
        <f t="shared" si="3"/>
        <v>Yes</v>
      </c>
      <c r="I68" s="12" t="s">
        <v>6963</v>
      </c>
      <c r="J68" s="13">
        <v>16.350000000000001</v>
      </c>
      <c r="K68" s="13">
        <v>3.5</v>
      </c>
      <c r="L68" s="12" t="s">
        <v>6962</v>
      </c>
      <c r="M68" s="12" t="s">
        <v>7019</v>
      </c>
    </row>
    <row r="69" spans="1:13" x14ac:dyDescent="0.4">
      <c r="A69" s="12" t="s">
        <v>198</v>
      </c>
      <c r="B69" s="12" t="s">
        <v>199</v>
      </c>
      <c r="C69" s="12" t="s">
        <v>6960</v>
      </c>
      <c r="D69" s="20">
        <f t="shared" si="0"/>
        <v>36.17</v>
      </c>
      <c r="E69" s="20">
        <f t="shared" si="1"/>
        <v>63.83</v>
      </c>
      <c r="F69" s="14">
        <v>2.7646999999999999</v>
      </c>
      <c r="G69" s="15">
        <f t="shared" si="2"/>
        <v>2.7647221454243849</v>
      </c>
      <c r="H69" s="8" t="str">
        <f t="shared" si="3"/>
        <v>Yes</v>
      </c>
      <c r="I69" s="12" t="s">
        <v>6963</v>
      </c>
      <c r="J69" s="13">
        <v>18.670000000000002</v>
      </c>
      <c r="K69" s="13">
        <v>3.5</v>
      </c>
      <c r="L69" s="12" t="s">
        <v>6962</v>
      </c>
      <c r="M69" s="12" t="s">
        <v>7020</v>
      </c>
    </row>
    <row r="70" spans="1:13" x14ac:dyDescent="0.4">
      <c r="A70" s="12" t="s">
        <v>200</v>
      </c>
      <c r="B70" s="12" t="s">
        <v>201</v>
      </c>
      <c r="C70" s="12" t="s">
        <v>6965</v>
      </c>
      <c r="D70" s="20">
        <f t="shared" ref="D70:D133" si="4">MIN(100,MAX(0,IF(I70="Yes",0.8513,1)*(J70+5*K70)))</f>
        <v>30.689999999999998</v>
      </c>
      <c r="E70" s="20">
        <f t="shared" ref="E70:E133" si="5">100-D70</f>
        <v>69.31</v>
      </c>
      <c r="F70" s="14">
        <v>3.2584</v>
      </c>
      <c r="G70" s="15">
        <f t="shared" ref="G70:G133" si="6">IFERROR(100/D70,"")</f>
        <v>3.2583903551645488</v>
      </c>
      <c r="H70" s="8" t="str">
        <f t="shared" ref="H70:H133" si="7">IF(E70&gt;0,"Yes","No — 0% funding")</f>
        <v>Yes</v>
      </c>
      <c r="I70" s="12" t="s">
        <v>6963</v>
      </c>
      <c r="J70" s="13">
        <v>13.19</v>
      </c>
      <c r="K70" s="13">
        <v>3.5</v>
      </c>
      <c r="L70" s="12" t="s">
        <v>6962</v>
      </c>
      <c r="M70" s="12" t="s">
        <v>3840</v>
      </c>
    </row>
    <row r="71" spans="1:13" x14ac:dyDescent="0.4">
      <c r="A71" s="12" t="s">
        <v>202</v>
      </c>
      <c r="B71" s="12" t="s">
        <v>203</v>
      </c>
      <c r="C71" s="12" t="s">
        <v>6965</v>
      </c>
      <c r="D71" s="20">
        <f t="shared" si="4"/>
        <v>33.64</v>
      </c>
      <c r="E71" s="20">
        <f t="shared" si="5"/>
        <v>66.36</v>
      </c>
      <c r="F71" s="14">
        <v>2.9727000000000001</v>
      </c>
      <c r="G71" s="15">
        <f t="shared" si="6"/>
        <v>2.9726516052318668</v>
      </c>
      <c r="H71" s="8" t="str">
        <f t="shared" si="7"/>
        <v>Yes</v>
      </c>
      <c r="I71" s="12" t="s">
        <v>6963</v>
      </c>
      <c r="J71" s="13">
        <v>16.14</v>
      </c>
      <c r="K71" s="13">
        <v>3.5</v>
      </c>
      <c r="L71" s="12" t="s">
        <v>6962</v>
      </c>
      <c r="M71" s="12" t="s">
        <v>7021</v>
      </c>
    </row>
    <row r="72" spans="1:13" x14ac:dyDescent="0.4">
      <c r="A72" s="12" t="s">
        <v>206</v>
      </c>
      <c r="B72" s="12" t="s">
        <v>207</v>
      </c>
      <c r="C72" s="12" t="s">
        <v>6960</v>
      </c>
      <c r="D72" s="20">
        <f t="shared" si="4"/>
        <v>17.96</v>
      </c>
      <c r="E72" s="20">
        <f t="shared" si="5"/>
        <v>82.039999999999992</v>
      </c>
      <c r="F72" s="14">
        <v>5.5678999999999998</v>
      </c>
      <c r="G72" s="15">
        <f t="shared" si="6"/>
        <v>5.5679287305122491</v>
      </c>
      <c r="H72" s="8" t="str">
        <f t="shared" si="7"/>
        <v>Yes</v>
      </c>
      <c r="I72" s="12" t="s">
        <v>6963</v>
      </c>
      <c r="J72" s="13">
        <v>7.96</v>
      </c>
      <c r="K72" s="13">
        <v>2</v>
      </c>
      <c r="L72" s="12" t="s">
        <v>6962</v>
      </c>
      <c r="M72" s="12" t="s">
        <v>7022</v>
      </c>
    </row>
    <row r="73" spans="1:13" x14ac:dyDescent="0.4">
      <c r="A73" s="12" t="s">
        <v>208</v>
      </c>
      <c r="B73" s="12" t="s">
        <v>209</v>
      </c>
      <c r="C73" s="12" t="s">
        <v>6960</v>
      </c>
      <c r="D73" s="20">
        <f t="shared" si="4"/>
        <v>17.690000000000001</v>
      </c>
      <c r="E73" s="20">
        <f t="shared" si="5"/>
        <v>82.31</v>
      </c>
      <c r="F73" s="14">
        <v>5.6528999999999998</v>
      </c>
      <c r="G73" s="15">
        <f t="shared" si="6"/>
        <v>5.6529112492933855</v>
      </c>
      <c r="H73" s="8" t="str">
        <f t="shared" si="7"/>
        <v>Yes</v>
      </c>
      <c r="I73" s="12" t="s">
        <v>6963</v>
      </c>
      <c r="J73" s="13">
        <v>7.69</v>
      </c>
      <c r="K73" s="13">
        <v>2</v>
      </c>
      <c r="L73" s="12" t="s">
        <v>6962</v>
      </c>
      <c r="M73" s="12" t="s">
        <v>7023</v>
      </c>
    </row>
    <row r="74" spans="1:13" x14ac:dyDescent="0.4">
      <c r="A74" s="12" t="s">
        <v>210</v>
      </c>
      <c r="B74" s="12" t="s">
        <v>211</v>
      </c>
      <c r="C74" s="12" t="s">
        <v>6960</v>
      </c>
      <c r="D74" s="20">
        <f t="shared" si="4"/>
        <v>16</v>
      </c>
      <c r="E74" s="20">
        <f t="shared" si="5"/>
        <v>84</v>
      </c>
      <c r="F74" s="14">
        <v>6.25</v>
      </c>
      <c r="G74" s="15">
        <f t="shared" si="6"/>
        <v>6.25</v>
      </c>
      <c r="H74" s="8" t="str">
        <f t="shared" si="7"/>
        <v>Yes</v>
      </c>
      <c r="I74" s="12" t="s">
        <v>6963</v>
      </c>
      <c r="J74" s="13">
        <v>6</v>
      </c>
      <c r="K74" s="13">
        <v>2</v>
      </c>
      <c r="L74" s="12" t="s">
        <v>6962</v>
      </c>
      <c r="M74" s="12" t="s">
        <v>7024</v>
      </c>
    </row>
    <row r="75" spans="1:13" x14ac:dyDescent="0.4">
      <c r="A75" s="12" t="s">
        <v>212</v>
      </c>
      <c r="B75" s="12" t="s">
        <v>213</v>
      </c>
      <c r="C75" s="12" t="s">
        <v>6965</v>
      </c>
      <c r="D75" s="20">
        <f t="shared" si="4"/>
        <v>32.18</v>
      </c>
      <c r="E75" s="20">
        <f t="shared" si="5"/>
        <v>67.819999999999993</v>
      </c>
      <c r="F75" s="14">
        <v>3.1074999999999999</v>
      </c>
      <c r="G75" s="15">
        <f t="shared" si="6"/>
        <v>3.1075201988812928</v>
      </c>
      <c r="H75" s="8" t="str">
        <f t="shared" si="7"/>
        <v>Yes</v>
      </c>
      <c r="I75" s="12" t="s">
        <v>6963</v>
      </c>
      <c r="J75" s="13">
        <v>14.68</v>
      </c>
      <c r="K75" s="13">
        <v>3.5</v>
      </c>
      <c r="L75" s="12" t="s">
        <v>6962</v>
      </c>
      <c r="M75" s="12" t="s">
        <v>7025</v>
      </c>
    </row>
    <row r="76" spans="1:13" x14ac:dyDescent="0.4">
      <c r="A76" s="16" t="s">
        <v>7026</v>
      </c>
      <c r="B76" s="16" t="s">
        <v>7027</v>
      </c>
      <c r="C76" s="16" t="s">
        <v>6965</v>
      </c>
      <c r="D76" s="21">
        <f t="shared" si="4"/>
        <v>100</v>
      </c>
      <c r="E76" s="21">
        <f t="shared" si="5"/>
        <v>0</v>
      </c>
      <c r="F76" s="18">
        <v>1</v>
      </c>
      <c r="G76" s="19">
        <f t="shared" si="6"/>
        <v>1</v>
      </c>
      <c r="H76" s="9" t="str">
        <f t="shared" si="7"/>
        <v>No — 0% funding</v>
      </c>
      <c r="I76" s="16" t="s">
        <v>6963</v>
      </c>
      <c r="J76" s="17">
        <v>100</v>
      </c>
      <c r="K76" s="17">
        <v>0</v>
      </c>
      <c r="L76" s="16" t="s">
        <v>7028</v>
      </c>
      <c r="M76" s="16" t="s">
        <v>7029</v>
      </c>
    </row>
    <row r="77" spans="1:13" x14ac:dyDescent="0.4">
      <c r="A77" s="12" t="s">
        <v>214</v>
      </c>
      <c r="B77" s="12" t="s">
        <v>215</v>
      </c>
      <c r="C77" s="12" t="s">
        <v>6960</v>
      </c>
      <c r="D77" s="20">
        <f t="shared" si="4"/>
        <v>30.399922999999998</v>
      </c>
      <c r="E77" s="20">
        <f t="shared" si="5"/>
        <v>69.600076999999999</v>
      </c>
      <c r="F77" s="14">
        <v>3.2894999999999999</v>
      </c>
      <c r="G77" s="15">
        <f t="shared" si="6"/>
        <v>3.289482016122212</v>
      </c>
      <c r="H77" s="8" t="str">
        <f t="shared" si="7"/>
        <v>Yes</v>
      </c>
      <c r="I77" s="12" t="s">
        <v>6961</v>
      </c>
      <c r="J77" s="13">
        <v>18.21</v>
      </c>
      <c r="K77" s="13">
        <v>3.5</v>
      </c>
      <c r="L77" s="12" t="s">
        <v>6962</v>
      </c>
      <c r="M77" s="12" t="s">
        <v>7030</v>
      </c>
    </row>
    <row r="78" spans="1:13" x14ac:dyDescent="0.4">
      <c r="A78" s="12" t="s">
        <v>216</v>
      </c>
      <c r="B78" s="12" t="s">
        <v>217</v>
      </c>
      <c r="C78" s="12" t="s">
        <v>6965</v>
      </c>
      <c r="D78" s="20">
        <f t="shared" si="4"/>
        <v>30.740000000000002</v>
      </c>
      <c r="E78" s="20">
        <f t="shared" si="5"/>
        <v>69.259999999999991</v>
      </c>
      <c r="F78" s="14">
        <v>3.2530999999999999</v>
      </c>
      <c r="G78" s="15">
        <f t="shared" si="6"/>
        <v>3.2530904359141184</v>
      </c>
      <c r="H78" s="8" t="str">
        <f t="shared" si="7"/>
        <v>Yes</v>
      </c>
      <c r="I78" s="12" t="s">
        <v>6963</v>
      </c>
      <c r="J78" s="13">
        <v>13.24</v>
      </c>
      <c r="K78" s="13">
        <v>3.5</v>
      </c>
      <c r="L78" s="12" t="s">
        <v>6962</v>
      </c>
      <c r="M78" s="12" t="s">
        <v>7031</v>
      </c>
    </row>
    <row r="79" spans="1:13" x14ac:dyDescent="0.4">
      <c r="A79" s="12" t="s">
        <v>218</v>
      </c>
      <c r="B79" s="12" t="s">
        <v>219</v>
      </c>
      <c r="C79" s="12" t="s">
        <v>6960</v>
      </c>
      <c r="D79" s="20">
        <f t="shared" si="4"/>
        <v>24.917551</v>
      </c>
      <c r="E79" s="20">
        <f t="shared" si="5"/>
        <v>75.082448999999997</v>
      </c>
      <c r="F79" s="14">
        <v>4.0132000000000003</v>
      </c>
      <c r="G79" s="15">
        <f t="shared" si="6"/>
        <v>4.013235490116986</v>
      </c>
      <c r="H79" s="8" t="str">
        <f t="shared" si="7"/>
        <v>Yes</v>
      </c>
      <c r="I79" s="12" t="s">
        <v>6961</v>
      </c>
      <c r="J79" s="13">
        <v>11.77</v>
      </c>
      <c r="K79" s="13">
        <v>3.5</v>
      </c>
      <c r="L79" s="12" t="s">
        <v>6962</v>
      </c>
      <c r="M79" s="12" t="s">
        <v>7032</v>
      </c>
    </row>
    <row r="80" spans="1:13" x14ac:dyDescent="0.4">
      <c r="A80" s="12" t="s">
        <v>222</v>
      </c>
      <c r="B80" s="12" t="s">
        <v>223</v>
      </c>
      <c r="C80" s="12" t="s">
        <v>6965</v>
      </c>
      <c r="D80" s="20">
        <f t="shared" si="4"/>
        <v>28.57</v>
      </c>
      <c r="E80" s="20">
        <f t="shared" si="5"/>
        <v>71.430000000000007</v>
      </c>
      <c r="F80" s="14">
        <v>3.5002</v>
      </c>
      <c r="G80" s="15">
        <f t="shared" si="6"/>
        <v>3.5001750087504373</v>
      </c>
      <c r="H80" s="8" t="str">
        <f t="shared" si="7"/>
        <v>Yes</v>
      </c>
      <c r="I80" s="12" t="s">
        <v>6963</v>
      </c>
      <c r="J80" s="13">
        <v>11.07</v>
      </c>
      <c r="K80" s="13">
        <v>3.5</v>
      </c>
      <c r="L80" s="12" t="s">
        <v>6962</v>
      </c>
      <c r="M80" s="12" t="s">
        <v>7033</v>
      </c>
    </row>
    <row r="81" spans="1:13" x14ac:dyDescent="0.4">
      <c r="A81" s="12" t="s">
        <v>224</v>
      </c>
      <c r="B81" s="12" t="s">
        <v>225</v>
      </c>
      <c r="C81" s="12" t="s">
        <v>6965</v>
      </c>
      <c r="D81" s="20">
        <f t="shared" si="4"/>
        <v>27.83</v>
      </c>
      <c r="E81" s="20">
        <f t="shared" si="5"/>
        <v>72.17</v>
      </c>
      <c r="F81" s="14">
        <v>3.5931999999999999</v>
      </c>
      <c r="G81" s="15">
        <f t="shared" si="6"/>
        <v>3.5932446999640679</v>
      </c>
      <c r="H81" s="8" t="str">
        <f t="shared" si="7"/>
        <v>Yes</v>
      </c>
      <c r="I81" s="12" t="s">
        <v>6963</v>
      </c>
      <c r="J81" s="13">
        <v>10.33</v>
      </c>
      <c r="K81" s="13">
        <v>3.5</v>
      </c>
      <c r="L81" s="12" t="s">
        <v>6962</v>
      </c>
      <c r="M81" s="12" t="s">
        <v>7034</v>
      </c>
    </row>
    <row r="82" spans="1:13" x14ac:dyDescent="0.4">
      <c r="A82" s="12" t="s">
        <v>7035</v>
      </c>
      <c r="B82" s="12" t="s">
        <v>7036</v>
      </c>
      <c r="C82" s="12" t="s">
        <v>6965</v>
      </c>
      <c r="D82" s="20">
        <f t="shared" si="4"/>
        <v>26.5</v>
      </c>
      <c r="E82" s="20">
        <f t="shared" si="5"/>
        <v>73.5</v>
      </c>
      <c r="F82" s="14">
        <v>3.7736000000000001</v>
      </c>
      <c r="G82" s="15">
        <f t="shared" si="6"/>
        <v>3.7735849056603774</v>
      </c>
      <c r="H82" s="8" t="str">
        <f t="shared" si="7"/>
        <v>Yes</v>
      </c>
      <c r="I82" s="12" t="s">
        <v>6963</v>
      </c>
      <c r="J82" s="13">
        <v>9</v>
      </c>
      <c r="K82" s="13">
        <v>3.5</v>
      </c>
      <c r="L82" s="12" t="s">
        <v>7037</v>
      </c>
      <c r="M82" s="12" t="s">
        <v>7038</v>
      </c>
    </row>
    <row r="83" spans="1:13" x14ac:dyDescent="0.4">
      <c r="A83" s="12" t="s">
        <v>226</v>
      </c>
      <c r="B83" s="12" t="s">
        <v>227</v>
      </c>
      <c r="C83" s="12" t="s">
        <v>6965</v>
      </c>
      <c r="D83" s="20">
        <f t="shared" si="4"/>
        <v>37.739999999999995</v>
      </c>
      <c r="E83" s="20">
        <f t="shared" si="5"/>
        <v>62.260000000000005</v>
      </c>
      <c r="F83" s="14">
        <v>2.6497000000000002</v>
      </c>
      <c r="G83" s="15">
        <f t="shared" si="6"/>
        <v>2.6497085320614735</v>
      </c>
      <c r="H83" s="8" t="str">
        <f t="shared" si="7"/>
        <v>Yes</v>
      </c>
      <c r="I83" s="12" t="s">
        <v>6963</v>
      </c>
      <c r="J83" s="13">
        <v>20.239999999999998</v>
      </c>
      <c r="K83" s="13">
        <v>3.5</v>
      </c>
      <c r="L83" s="12" t="s">
        <v>6962</v>
      </c>
      <c r="M83" s="12" t="s">
        <v>5552</v>
      </c>
    </row>
    <row r="84" spans="1:13" x14ac:dyDescent="0.4">
      <c r="A84" s="12" t="s">
        <v>228</v>
      </c>
      <c r="B84" s="12" t="s">
        <v>229</v>
      </c>
      <c r="C84" s="12" t="s">
        <v>6965</v>
      </c>
      <c r="D84" s="20">
        <f t="shared" si="4"/>
        <v>28.5</v>
      </c>
      <c r="E84" s="20">
        <f t="shared" si="5"/>
        <v>71.5</v>
      </c>
      <c r="F84" s="14">
        <v>3.5087999999999999</v>
      </c>
      <c r="G84" s="15">
        <f t="shared" si="6"/>
        <v>3.5087719298245612</v>
      </c>
      <c r="H84" s="8" t="str">
        <f t="shared" si="7"/>
        <v>Yes</v>
      </c>
      <c r="I84" s="12" t="s">
        <v>6963</v>
      </c>
      <c r="J84" s="13">
        <v>11</v>
      </c>
      <c r="K84" s="13">
        <v>3.5</v>
      </c>
      <c r="L84" s="12" t="s">
        <v>6962</v>
      </c>
      <c r="M84" s="12" t="s">
        <v>7039</v>
      </c>
    </row>
    <row r="85" spans="1:13" x14ac:dyDescent="0.4">
      <c r="A85" s="12" t="s">
        <v>230</v>
      </c>
      <c r="B85" s="12" t="s">
        <v>231</v>
      </c>
      <c r="C85" s="12" t="s">
        <v>6960</v>
      </c>
      <c r="D85" s="20">
        <f t="shared" si="4"/>
        <v>32.47</v>
      </c>
      <c r="E85" s="20">
        <f t="shared" si="5"/>
        <v>67.53</v>
      </c>
      <c r="F85" s="14">
        <v>3.0798000000000001</v>
      </c>
      <c r="G85" s="15">
        <f t="shared" si="6"/>
        <v>3.0797659377887281</v>
      </c>
      <c r="H85" s="8" t="str">
        <f t="shared" si="7"/>
        <v>Yes</v>
      </c>
      <c r="I85" s="12" t="s">
        <v>6963</v>
      </c>
      <c r="J85" s="13">
        <v>14.97</v>
      </c>
      <c r="K85" s="13">
        <v>3.5</v>
      </c>
      <c r="L85" s="12" t="s">
        <v>6962</v>
      </c>
      <c r="M85" s="12" t="s">
        <v>7040</v>
      </c>
    </row>
    <row r="86" spans="1:13" x14ac:dyDescent="0.4">
      <c r="A86" s="12" t="s">
        <v>234</v>
      </c>
      <c r="B86" s="12" t="s">
        <v>235</v>
      </c>
      <c r="C86" s="12" t="s">
        <v>6965</v>
      </c>
      <c r="D86" s="20">
        <f t="shared" si="4"/>
        <v>42.68</v>
      </c>
      <c r="E86" s="20">
        <f t="shared" si="5"/>
        <v>57.32</v>
      </c>
      <c r="F86" s="14">
        <v>2.343</v>
      </c>
      <c r="G86" s="15">
        <f t="shared" si="6"/>
        <v>2.3430178069353329</v>
      </c>
      <c r="H86" s="8" t="str">
        <f t="shared" si="7"/>
        <v>Yes</v>
      </c>
      <c r="I86" s="12" t="s">
        <v>6963</v>
      </c>
      <c r="J86" s="13">
        <v>25.18</v>
      </c>
      <c r="K86" s="13">
        <v>3.5</v>
      </c>
      <c r="L86" s="12" t="s">
        <v>6962</v>
      </c>
      <c r="M86" s="12" t="s">
        <v>7041</v>
      </c>
    </row>
    <row r="87" spans="1:13" x14ac:dyDescent="0.4">
      <c r="A87" s="12" t="s">
        <v>236</v>
      </c>
      <c r="B87" s="12" t="s">
        <v>237</v>
      </c>
      <c r="C87" s="12" t="s">
        <v>6965</v>
      </c>
      <c r="D87" s="20">
        <f t="shared" si="4"/>
        <v>27.34</v>
      </c>
      <c r="E87" s="20">
        <f t="shared" si="5"/>
        <v>72.66</v>
      </c>
      <c r="F87" s="14">
        <v>3.6576</v>
      </c>
      <c r="G87" s="15">
        <f t="shared" si="6"/>
        <v>3.6576444769568397</v>
      </c>
      <c r="H87" s="8" t="str">
        <f t="shared" si="7"/>
        <v>Yes</v>
      </c>
      <c r="I87" s="12" t="s">
        <v>6963</v>
      </c>
      <c r="J87" s="13">
        <v>9.84</v>
      </c>
      <c r="K87" s="13">
        <v>3.5</v>
      </c>
      <c r="L87" s="12" t="s">
        <v>6962</v>
      </c>
      <c r="M87" s="12" t="s">
        <v>7042</v>
      </c>
    </row>
    <row r="88" spans="1:13" x14ac:dyDescent="0.4">
      <c r="A88" s="12" t="s">
        <v>238</v>
      </c>
      <c r="B88" s="12" t="s">
        <v>239</v>
      </c>
      <c r="C88" s="12" t="s">
        <v>6965</v>
      </c>
      <c r="D88" s="20">
        <f t="shared" si="4"/>
        <v>36.799999999999997</v>
      </c>
      <c r="E88" s="20">
        <f t="shared" si="5"/>
        <v>63.2</v>
      </c>
      <c r="F88" s="14">
        <v>2.7174</v>
      </c>
      <c r="G88" s="15">
        <f t="shared" si="6"/>
        <v>2.7173913043478262</v>
      </c>
      <c r="H88" s="8" t="str">
        <f t="shared" si="7"/>
        <v>Yes</v>
      </c>
      <c r="I88" s="12" t="s">
        <v>6963</v>
      </c>
      <c r="J88" s="13">
        <v>19.3</v>
      </c>
      <c r="K88" s="13">
        <v>3.5</v>
      </c>
      <c r="L88" s="12" t="s">
        <v>6962</v>
      </c>
      <c r="M88" s="12" t="s">
        <v>7043</v>
      </c>
    </row>
    <row r="89" spans="1:13" x14ac:dyDescent="0.4">
      <c r="A89" s="12" t="s">
        <v>240</v>
      </c>
      <c r="B89" s="12" t="s">
        <v>241</v>
      </c>
      <c r="C89" s="12" t="s">
        <v>6960</v>
      </c>
      <c r="D89" s="20">
        <f t="shared" si="4"/>
        <v>27.68</v>
      </c>
      <c r="E89" s="20">
        <f t="shared" si="5"/>
        <v>72.319999999999993</v>
      </c>
      <c r="F89" s="14">
        <v>3.6126999999999998</v>
      </c>
      <c r="G89" s="15">
        <f t="shared" si="6"/>
        <v>3.6127167630057806</v>
      </c>
      <c r="H89" s="8" t="str">
        <f t="shared" si="7"/>
        <v>Yes</v>
      </c>
      <c r="I89" s="12" t="s">
        <v>6963</v>
      </c>
      <c r="J89" s="13">
        <v>10.18</v>
      </c>
      <c r="K89" s="13">
        <v>3.5</v>
      </c>
      <c r="L89" s="12" t="s">
        <v>6962</v>
      </c>
      <c r="M89" s="12" t="s">
        <v>7044</v>
      </c>
    </row>
    <row r="90" spans="1:13" x14ac:dyDescent="0.4">
      <c r="A90" s="12" t="s">
        <v>252</v>
      </c>
      <c r="B90" s="12" t="s">
        <v>253</v>
      </c>
      <c r="C90" s="12" t="s">
        <v>6960</v>
      </c>
      <c r="D90" s="20">
        <f t="shared" si="4"/>
        <v>37.03</v>
      </c>
      <c r="E90" s="20">
        <f t="shared" si="5"/>
        <v>62.97</v>
      </c>
      <c r="F90" s="14">
        <v>2.7004999999999999</v>
      </c>
      <c r="G90" s="15">
        <f t="shared" si="6"/>
        <v>2.7005130974885225</v>
      </c>
      <c r="H90" s="8" t="str">
        <f t="shared" si="7"/>
        <v>Yes</v>
      </c>
      <c r="I90" s="12" t="s">
        <v>6963</v>
      </c>
      <c r="J90" s="13">
        <v>19.53</v>
      </c>
      <c r="K90" s="13">
        <v>3.5</v>
      </c>
      <c r="L90" s="12" t="s">
        <v>6962</v>
      </c>
      <c r="M90" s="12" t="s">
        <v>5562</v>
      </c>
    </row>
    <row r="91" spans="1:13" x14ac:dyDescent="0.4">
      <c r="A91" s="12" t="s">
        <v>254</v>
      </c>
      <c r="B91" s="12" t="s">
        <v>255</v>
      </c>
      <c r="C91" s="12" t="s">
        <v>6965</v>
      </c>
      <c r="D91" s="20">
        <f t="shared" si="4"/>
        <v>34.79</v>
      </c>
      <c r="E91" s="20">
        <f t="shared" si="5"/>
        <v>65.210000000000008</v>
      </c>
      <c r="F91" s="14">
        <v>2.8744000000000001</v>
      </c>
      <c r="G91" s="15">
        <f t="shared" si="6"/>
        <v>2.8743891922966371</v>
      </c>
      <c r="H91" s="8" t="str">
        <f t="shared" si="7"/>
        <v>Yes</v>
      </c>
      <c r="I91" s="12" t="s">
        <v>6963</v>
      </c>
      <c r="J91" s="13">
        <v>17.29</v>
      </c>
      <c r="K91" s="13">
        <v>3.5</v>
      </c>
      <c r="L91" s="12" t="s">
        <v>6962</v>
      </c>
      <c r="M91" s="12" t="s">
        <v>7045</v>
      </c>
    </row>
    <row r="92" spans="1:13" x14ac:dyDescent="0.4">
      <c r="A92" s="12" t="s">
        <v>256</v>
      </c>
      <c r="B92" s="12" t="s">
        <v>257</v>
      </c>
      <c r="C92" s="12" t="s">
        <v>6965</v>
      </c>
      <c r="D92" s="20">
        <f t="shared" si="4"/>
        <v>41.510000000000005</v>
      </c>
      <c r="E92" s="20">
        <f t="shared" si="5"/>
        <v>58.489999999999995</v>
      </c>
      <c r="F92" s="14">
        <v>2.4091</v>
      </c>
      <c r="G92" s="15">
        <f t="shared" si="6"/>
        <v>2.4090580582992045</v>
      </c>
      <c r="H92" s="8" t="str">
        <f t="shared" si="7"/>
        <v>Yes</v>
      </c>
      <c r="I92" s="12" t="s">
        <v>6963</v>
      </c>
      <c r="J92" s="13">
        <v>24.01</v>
      </c>
      <c r="K92" s="13">
        <v>3.5</v>
      </c>
      <c r="L92" s="12" t="s">
        <v>6962</v>
      </c>
      <c r="M92" s="12" t="s">
        <v>7046</v>
      </c>
    </row>
    <row r="93" spans="1:13" x14ac:dyDescent="0.4">
      <c r="A93" s="12" t="s">
        <v>258</v>
      </c>
      <c r="B93" s="12" t="s">
        <v>259</v>
      </c>
      <c r="C93" s="12" t="s">
        <v>6973</v>
      </c>
      <c r="D93" s="20">
        <f t="shared" si="4"/>
        <v>24.670673999999998</v>
      </c>
      <c r="E93" s="20">
        <f t="shared" si="5"/>
        <v>75.329326000000009</v>
      </c>
      <c r="F93" s="14">
        <v>4.0533999999999999</v>
      </c>
      <c r="G93" s="15">
        <f t="shared" si="6"/>
        <v>4.05339554160539</v>
      </c>
      <c r="H93" s="8" t="str">
        <f t="shared" si="7"/>
        <v>Yes</v>
      </c>
      <c r="I93" s="12" t="s">
        <v>6961</v>
      </c>
      <c r="J93" s="13">
        <v>11.48</v>
      </c>
      <c r="K93" s="13">
        <v>3.5</v>
      </c>
      <c r="L93" s="12" t="s">
        <v>6962</v>
      </c>
      <c r="M93" s="12" t="s">
        <v>5565</v>
      </c>
    </row>
    <row r="94" spans="1:13" x14ac:dyDescent="0.4">
      <c r="A94" s="12" t="s">
        <v>260</v>
      </c>
      <c r="B94" s="12" t="s">
        <v>261</v>
      </c>
      <c r="C94" s="12" t="s">
        <v>6960</v>
      </c>
      <c r="D94" s="20">
        <f t="shared" si="4"/>
        <v>29.9</v>
      </c>
      <c r="E94" s="20">
        <f t="shared" si="5"/>
        <v>70.099999999999994</v>
      </c>
      <c r="F94" s="14">
        <v>3.3445</v>
      </c>
      <c r="G94" s="15">
        <f t="shared" si="6"/>
        <v>3.3444816053511706</v>
      </c>
      <c r="H94" s="8" t="str">
        <f t="shared" si="7"/>
        <v>Yes</v>
      </c>
      <c r="I94" s="12" t="s">
        <v>6963</v>
      </c>
      <c r="J94" s="13">
        <v>12.4</v>
      </c>
      <c r="K94" s="13">
        <v>3.5</v>
      </c>
      <c r="L94" s="12" t="s">
        <v>6962</v>
      </c>
      <c r="M94" s="12" t="s">
        <v>7047</v>
      </c>
    </row>
    <row r="95" spans="1:13" x14ac:dyDescent="0.4">
      <c r="A95" s="12" t="s">
        <v>262</v>
      </c>
      <c r="B95" s="12" t="s">
        <v>263</v>
      </c>
      <c r="C95" s="12" t="s">
        <v>6965</v>
      </c>
      <c r="D95" s="20">
        <f t="shared" si="4"/>
        <v>42.11</v>
      </c>
      <c r="E95" s="20">
        <f t="shared" si="5"/>
        <v>57.89</v>
      </c>
      <c r="F95" s="14">
        <v>2.3746999999999998</v>
      </c>
      <c r="G95" s="15">
        <f t="shared" si="6"/>
        <v>2.3747328425552126</v>
      </c>
      <c r="H95" s="8" t="str">
        <f t="shared" si="7"/>
        <v>Yes</v>
      </c>
      <c r="I95" s="12" t="s">
        <v>6963</v>
      </c>
      <c r="J95" s="13">
        <v>24.61</v>
      </c>
      <c r="K95" s="13">
        <v>3.5</v>
      </c>
      <c r="L95" s="12" t="s">
        <v>6962</v>
      </c>
      <c r="M95" s="12" t="s">
        <v>7048</v>
      </c>
    </row>
    <row r="96" spans="1:13" x14ac:dyDescent="0.4">
      <c r="A96" s="12" t="s">
        <v>264</v>
      </c>
      <c r="B96" s="12" t="s">
        <v>265</v>
      </c>
      <c r="C96" s="12" t="s">
        <v>6973</v>
      </c>
      <c r="D96" s="20">
        <f t="shared" si="4"/>
        <v>22.559449999999998</v>
      </c>
      <c r="E96" s="20">
        <f t="shared" si="5"/>
        <v>77.440550000000002</v>
      </c>
      <c r="F96" s="14">
        <v>4.4326999999999996</v>
      </c>
      <c r="G96" s="15">
        <f t="shared" si="6"/>
        <v>4.4327321809707243</v>
      </c>
      <c r="H96" s="8" t="str">
        <f t="shared" si="7"/>
        <v>Yes</v>
      </c>
      <c r="I96" s="12" t="s">
        <v>6961</v>
      </c>
      <c r="J96" s="13">
        <v>9</v>
      </c>
      <c r="K96" s="13">
        <v>3.5</v>
      </c>
      <c r="L96" s="12" t="s">
        <v>6962</v>
      </c>
      <c r="M96" s="12" t="s">
        <v>7049</v>
      </c>
    </row>
    <row r="97" spans="1:13" x14ac:dyDescent="0.4">
      <c r="A97" s="12" t="s">
        <v>266</v>
      </c>
      <c r="B97" s="12" t="s">
        <v>267</v>
      </c>
      <c r="C97" s="12" t="s">
        <v>6965</v>
      </c>
      <c r="D97" s="20">
        <f t="shared" si="4"/>
        <v>36.06</v>
      </c>
      <c r="E97" s="20">
        <f t="shared" si="5"/>
        <v>63.94</v>
      </c>
      <c r="F97" s="14">
        <v>2.7732000000000001</v>
      </c>
      <c r="G97" s="15">
        <f t="shared" si="6"/>
        <v>2.7731558513588461</v>
      </c>
      <c r="H97" s="8" t="str">
        <f t="shared" si="7"/>
        <v>Yes</v>
      </c>
      <c r="I97" s="12" t="s">
        <v>6963</v>
      </c>
      <c r="J97" s="13">
        <v>18.559999999999999</v>
      </c>
      <c r="K97" s="13">
        <v>3.5</v>
      </c>
      <c r="L97" s="12" t="s">
        <v>6962</v>
      </c>
      <c r="M97" s="12" t="s">
        <v>5569</v>
      </c>
    </row>
    <row r="98" spans="1:13" x14ac:dyDescent="0.4">
      <c r="A98" s="12" t="s">
        <v>268</v>
      </c>
      <c r="B98" s="12" t="s">
        <v>269</v>
      </c>
      <c r="C98" s="12" t="s">
        <v>6960</v>
      </c>
      <c r="D98" s="20">
        <f t="shared" si="4"/>
        <v>28.86</v>
      </c>
      <c r="E98" s="20">
        <f t="shared" si="5"/>
        <v>71.14</v>
      </c>
      <c r="F98" s="14">
        <v>3.4649999999999999</v>
      </c>
      <c r="G98" s="15">
        <f t="shared" si="6"/>
        <v>3.4650034650034649</v>
      </c>
      <c r="H98" s="8" t="str">
        <f t="shared" si="7"/>
        <v>Yes</v>
      </c>
      <c r="I98" s="12" t="s">
        <v>6963</v>
      </c>
      <c r="J98" s="13">
        <v>11.36</v>
      </c>
      <c r="K98" s="13">
        <v>3.5</v>
      </c>
      <c r="L98" s="12" t="s">
        <v>6962</v>
      </c>
      <c r="M98" s="12" t="s">
        <v>7050</v>
      </c>
    </row>
    <row r="99" spans="1:13" x14ac:dyDescent="0.4">
      <c r="A99" s="16" t="s">
        <v>7051</v>
      </c>
      <c r="B99" s="16" t="s">
        <v>7052</v>
      </c>
      <c r="C99" s="16" t="s">
        <v>6965</v>
      </c>
      <c r="D99" s="21">
        <f t="shared" si="4"/>
        <v>100</v>
      </c>
      <c r="E99" s="21">
        <f t="shared" si="5"/>
        <v>0</v>
      </c>
      <c r="F99" s="18">
        <v>1</v>
      </c>
      <c r="G99" s="19">
        <f t="shared" si="6"/>
        <v>1</v>
      </c>
      <c r="H99" s="9" t="str">
        <f t="shared" si="7"/>
        <v>No — 0% funding</v>
      </c>
      <c r="I99" s="16" t="s">
        <v>6963</v>
      </c>
      <c r="J99" s="17">
        <v>100</v>
      </c>
      <c r="K99" s="17">
        <v>0</v>
      </c>
      <c r="L99" s="16" t="s">
        <v>7028</v>
      </c>
      <c r="M99" s="16" t="s">
        <v>7053</v>
      </c>
    </row>
    <row r="100" spans="1:13" x14ac:dyDescent="0.4">
      <c r="A100" s="12" t="s">
        <v>270</v>
      </c>
      <c r="B100" s="12" t="s">
        <v>271</v>
      </c>
      <c r="C100" s="12" t="s">
        <v>6960</v>
      </c>
      <c r="D100" s="20">
        <f t="shared" si="4"/>
        <v>30.9</v>
      </c>
      <c r="E100" s="20">
        <f t="shared" si="5"/>
        <v>69.099999999999994</v>
      </c>
      <c r="F100" s="14">
        <v>3.2362000000000002</v>
      </c>
      <c r="G100" s="15">
        <f t="shared" si="6"/>
        <v>3.2362459546925568</v>
      </c>
      <c r="H100" s="8" t="str">
        <f t="shared" si="7"/>
        <v>Yes</v>
      </c>
      <c r="I100" s="12" t="s">
        <v>6963</v>
      </c>
      <c r="J100" s="13">
        <v>13.4</v>
      </c>
      <c r="K100" s="13">
        <v>3.5</v>
      </c>
      <c r="L100" s="12" t="s">
        <v>6962</v>
      </c>
      <c r="M100" s="12" t="s">
        <v>7054</v>
      </c>
    </row>
    <row r="101" spans="1:13" x14ac:dyDescent="0.4">
      <c r="A101" s="12" t="s">
        <v>272</v>
      </c>
      <c r="B101" s="12" t="s">
        <v>273</v>
      </c>
      <c r="C101" s="12" t="s">
        <v>6960</v>
      </c>
      <c r="D101" s="20">
        <f t="shared" si="4"/>
        <v>30.67</v>
      </c>
      <c r="E101" s="20">
        <f t="shared" si="5"/>
        <v>69.33</v>
      </c>
      <c r="F101" s="14">
        <v>3.2605</v>
      </c>
      <c r="G101" s="15">
        <f t="shared" si="6"/>
        <v>3.2605151613955003</v>
      </c>
      <c r="H101" s="8" t="str">
        <f t="shared" si="7"/>
        <v>Yes</v>
      </c>
      <c r="I101" s="12" t="s">
        <v>6963</v>
      </c>
      <c r="J101" s="13">
        <v>13.17</v>
      </c>
      <c r="K101" s="13">
        <v>3.5</v>
      </c>
      <c r="L101" s="12" t="s">
        <v>6962</v>
      </c>
      <c r="M101" s="12" t="s">
        <v>7055</v>
      </c>
    </row>
    <row r="102" spans="1:13" x14ac:dyDescent="0.4">
      <c r="A102" s="12" t="s">
        <v>274</v>
      </c>
      <c r="B102" s="12" t="s">
        <v>275</v>
      </c>
      <c r="C102" s="12" t="s">
        <v>6965</v>
      </c>
      <c r="D102" s="20">
        <f t="shared" si="4"/>
        <v>35.6</v>
      </c>
      <c r="E102" s="20">
        <f t="shared" si="5"/>
        <v>64.400000000000006</v>
      </c>
      <c r="F102" s="14">
        <v>2.8090000000000002</v>
      </c>
      <c r="G102" s="15">
        <f t="shared" si="6"/>
        <v>2.8089887640449436</v>
      </c>
      <c r="H102" s="8" t="str">
        <f t="shared" si="7"/>
        <v>Yes</v>
      </c>
      <c r="I102" s="12" t="s">
        <v>6963</v>
      </c>
      <c r="J102" s="13">
        <v>18.100000000000001</v>
      </c>
      <c r="K102" s="13">
        <v>3.5</v>
      </c>
      <c r="L102" s="12" t="s">
        <v>6962</v>
      </c>
      <c r="M102" s="12" t="s">
        <v>3877</v>
      </c>
    </row>
    <row r="103" spans="1:13" x14ac:dyDescent="0.4">
      <c r="A103" s="12" t="s">
        <v>282</v>
      </c>
      <c r="B103" s="12" t="s">
        <v>283</v>
      </c>
      <c r="C103" s="12" t="s">
        <v>6965</v>
      </c>
      <c r="D103" s="20">
        <f t="shared" si="4"/>
        <v>35.71</v>
      </c>
      <c r="E103" s="20">
        <f t="shared" si="5"/>
        <v>64.289999999999992</v>
      </c>
      <c r="F103" s="14">
        <v>2.8003</v>
      </c>
      <c r="G103" s="15">
        <f t="shared" si="6"/>
        <v>2.8003360403248387</v>
      </c>
      <c r="H103" s="8" t="str">
        <f t="shared" si="7"/>
        <v>Yes</v>
      </c>
      <c r="I103" s="12" t="s">
        <v>6963</v>
      </c>
      <c r="J103" s="13">
        <v>18.21</v>
      </c>
      <c r="K103" s="13">
        <v>3.5</v>
      </c>
      <c r="L103" s="12" t="s">
        <v>6962</v>
      </c>
      <c r="M103" s="12" t="s">
        <v>7056</v>
      </c>
    </row>
    <row r="104" spans="1:13" x14ac:dyDescent="0.4">
      <c r="A104" s="12" t="s">
        <v>284</v>
      </c>
      <c r="B104" s="12" t="s">
        <v>285</v>
      </c>
      <c r="C104" s="12" t="s">
        <v>6965</v>
      </c>
      <c r="D104" s="20">
        <f t="shared" si="4"/>
        <v>32.01</v>
      </c>
      <c r="E104" s="20">
        <f t="shared" si="5"/>
        <v>67.990000000000009</v>
      </c>
      <c r="F104" s="14">
        <v>3.1240000000000001</v>
      </c>
      <c r="G104" s="15">
        <f t="shared" si="6"/>
        <v>3.124023742580444</v>
      </c>
      <c r="H104" s="8" t="str">
        <f t="shared" si="7"/>
        <v>Yes</v>
      </c>
      <c r="I104" s="12" t="s">
        <v>6963</v>
      </c>
      <c r="J104" s="13">
        <v>14.51</v>
      </c>
      <c r="K104" s="13">
        <v>3.5</v>
      </c>
      <c r="L104" s="12" t="s">
        <v>6962</v>
      </c>
      <c r="M104" s="12" t="s">
        <v>7057</v>
      </c>
    </row>
    <row r="105" spans="1:13" x14ac:dyDescent="0.4">
      <c r="A105" s="12" t="s">
        <v>286</v>
      </c>
      <c r="B105" s="12" t="s">
        <v>287</v>
      </c>
      <c r="C105" s="12" t="s">
        <v>6965</v>
      </c>
      <c r="D105" s="20">
        <f t="shared" si="4"/>
        <v>35.239999999999995</v>
      </c>
      <c r="E105" s="20">
        <f t="shared" si="5"/>
        <v>64.760000000000005</v>
      </c>
      <c r="F105" s="14">
        <v>2.8376999999999999</v>
      </c>
      <c r="G105" s="15">
        <f t="shared" si="6"/>
        <v>2.8376844494892173</v>
      </c>
      <c r="H105" s="8" t="str">
        <f t="shared" si="7"/>
        <v>Yes</v>
      </c>
      <c r="I105" s="12" t="s">
        <v>6963</v>
      </c>
      <c r="J105" s="13">
        <v>17.739999999999998</v>
      </c>
      <c r="K105" s="13">
        <v>3.5</v>
      </c>
      <c r="L105" s="12" t="s">
        <v>6962</v>
      </c>
      <c r="M105" s="12" t="s">
        <v>7058</v>
      </c>
    </row>
    <row r="106" spans="1:13" x14ac:dyDescent="0.4">
      <c r="A106" s="12" t="s">
        <v>288</v>
      </c>
      <c r="B106" s="12" t="s">
        <v>289</v>
      </c>
      <c r="C106" s="12" t="s">
        <v>6960</v>
      </c>
      <c r="D106" s="20">
        <f t="shared" si="4"/>
        <v>31.47</v>
      </c>
      <c r="E106" s="20">
        <f t="shared" si="5"/>
        <v>68.53</v>
      </c>
      <c r="F106" s="14">
        <v>3.1776</v>
      </c>
      <c r="G106" s="15">
        <f t="shared" si="6"/>
        <v>3.1776294884016525</v>
      </c>
      <c r="H106" s="8" t="str">
        <f t="shared" si="7"/>
        <v>Yes</v>
      </c>
      <c r="I106" s="12" t="s">
        <v>6963</v>
      </c>
      <c r="J106" s="13">
        <v>13.97</v>
      </c>
      <c r="K106" s="13">
        <v>3.5</v>
      </c>
      <c r="L106" s="12" t="s">
        <v>6962</v>
      </c>
      <c r="M106" s="12" t="s">
        <v>7059</v>
      </c>
    </row>
    <row r="107" spans="1:13" x14ac:dyDescent="0.4">
      <c r="A107" s="12" t="s">
        <v>292</v>
      </c>
      <c r="B107" s="12" t="s">
        <v>293</v>
      </c>
      <c r="C107" s="12" t="s">
        <v>6960</v>
      </c>
      <c r="D107" s="20">
        <f t="shared" si="4"/>
        <v>33.840000000000003</v>
      </c>
      <c r="E107" s="20">
        <f t="shared" si="5"/>
        <v>66.16</v>
      </c>
      <c r="F107" s="14">
        <v>2.9550999999999998</v>
      </c>
      <c r="G107" s="15">
        <f t="shared" si="6"/>
        <v>2.9550827423167845</v>
      </c>
      <c r="H107" s="8" t="str">
        <f t="shared" si="7"/>
        <v>Yes</v>
      </c>
      <c r="I107" s="12" t="s">
        <v>6963</v>
      </c>
      <c r="J107" s="13">
        <v>16.34</v>
      </c>
      <c r="K107" s="13">
        <v>3.5</v>
      </c>
      <c r="L107" s="12" t="s">
        <v>6962</v>
      </c>
      <c r="M107" s="12" t="s">
        <v>7060</v>
      </c>
    </row>
    <row r="108" spans="1:13" x14ac:dyDescent="0.4">
      <c r="A108" s="12" t="s">
        <v>294</v>
      </c>
      <c r="B108" s="12" t="s">
        <v>295</v>
      </c>
      <c r="C108" s="12" t="s">
        <v>6965</v>
      </c>
      <c r="D108" s="20">
        <f t="shared" si="4"/>
        <v>32.04</v>
      </c>
      <c r="E108" s="20">
        <f t="shared" si="5"/>
        <v>67.960000000000008</v>
      </c>
      <c r="F108" s="14">
        <v>3.1211000000000002</v>
      </c>
      <c r="G108" s="15">
        <f t="shared" si="6"/>
        <v>3.1210986267166043</v>
      </c>
      <c r="H108" s="8" t="str">
        <f t="shared" si="7"/>
        <v>Yes</v>
      </c>
      <c r="I108" s="12" t="s">
        <v>6963</v>
      </c>
      <c r="J108" s="13">
        <v>14.54</v>
      </c>
      <c r="K108" s="13">
        <v>3.5</v>
      </c>
      <c r="L108" s="12" t="s">
        <v>6962</v>
      </c>
      <c r="M108" s="12" t="s">
        <v>7061</v>
      </c>
    </row>
    <row r="109" spans="1:13" x14ac:dyDescent="0.4">
      <c r="A109" s="12" t="s">
        <v>296</v>
      </c>
      <c r="B109" s="12" t="s">
        <v>297</v>
      </c>
      <c r="C109" s="12" t="s">
        <v>6965</v>
      </c>
      <c r="D109" s="20">
        <f t="shared" si="4"/>
        <v>31.93</v>
      </c>
      <c r="E109" s="20">
        <f t="shared" si="5"/>
        <v>68.069999999999993</v>
      </c>
      <c r="F109" s="14">
        <v>3.1318999999999999</v>
      </c>
      <c r="G109" s="15">
        <f t="shared" si="6"/>
        <v>3.1318509238960224</v>
      </c>
      <c r="H109" s="8" t="str">
        <f t="shared" si="7"/>
        <v>Yes</v>
      </c>
      <c r="I109" s="12" t="s">
        <v>6963</v>
      </c>
      <c r="J109" s="13">
        <v>14.43</v>
      </c>
      <c r="K109" s="13">
        <v>3.5</v>
      </c>
      <c r="L109" s="12" t="s">
        <v>6962</v>
      </c>
      <c r="M109" s="12" t="s">
        <v>7062</v>
      </c>
    </row>
    <row r="110" spans="1:13" x14ac:dyDescent="0.4">
      <c r="A110" s="12" t="s">
        <v>298</v>
      </c>
      <c r="B110" s="12" t="s">
        <v>299</v>
      </c>
      <c r="C110" s="12" t="s">
        <v>6965</v>
      </c>
      <c r="D110" s="20">
        <f t="shared" si="4"/>
        <v>31.630000000000003</v>
      </c>
      <c r="E110" s="20">
        <f t="shared" si="5"/>
        <v>68.37</v>
      </c>
      <c r="F110" s="14">
        <v>3.1616</v>
      </c>
      <c r="G110" s="15">
        <f t="shared" si="6"/>
        <v>3.1615554852987668</v>
      </c>
      <c r="H110" s="8" t="str">
        <f t="shared" si="7"/>
        <v>Yes</v>
      </c>
      <c r="I110" s="12" t="s">
        <v>6963</v>
      </c>
      <c r="J110" s="13">
        <v>14.13</v>
      </c>
      <c r="K110" s="13">
        <v>3.5</v>
      </c>
      <c r="L110" s="12" t="s">
        <v>6962</v>
      </c>
      <c r="M110" s="12" t="s">
        <v>7063</v>
      </c>
    </row>
    <row r="111" spans="1:13" x14ac:dyDescent="0.4">
      <c r="A111" s="16" t="s">
        <v>7064</v>
      </c>
      <c r="B111" s="16" t="s">
        <v>7065</v>
      </c>
      <c r="C111" s="16" t="s">
        <v>6965</v>
      </c>
      <c r="D111" s="21">
        <f t="shared" si="4"/>
        <v>100</v>
      </c>
      <c r="E111" s="21">
        <f t="shared" si="5"/>
        <v>0</v>
      </c>
      <c r="F111" s="18">
        <v>1</v>
      </c>
      <c r="G111" s="19">
        <f t="shared" si="6"/>
        <v>1</v>
      </c>
      <c r="H111" s="9" t="str">
        <f t="shared" si="7"/>
        <v>No — 0% funding</v>
      </c>
      <c r="I111" s="16" t="s">
        <v>6963</v>
      </c>
      <c r="J111" s="17">
        <v>100</v>
      </c>
      <c r="K111" s="17">
        <v>0</v>
      </c>
      <c r="L111" s="16" t="s">
        <v>6962</v>
      </c>
      <c r="M111" s="16" t="s">
        <v>7066</v>
      </c>
    </row>
    <row r="112" spans="1:13" x14ac:dyDescent="0.4">
      <c r="A112" s="12" t="s">
        <v>304</v>
      </c>
      <c r="B112" s="12" t="s">
        <v>305</v>
      </c>
      <c r="C112" s="12" t="s">
        <v>6965</v>
      </c>
      <c r="D112" s="20">
        <f t="shared" si="4"/>
        <v>40.239999999999995</v>
      </c>
      <c r="E112" s="20">
        <f t="shared" si="5"/>
        <v>59.760000000000005</v>
      </c>
      <c r="F112" s="14">
        <v>2.4851000000000001</v>
      </c>
      <c r="G112" s="15">
        <f t="shared" si="6"/>
        <v>2.4850894632206764</v>
      </c>
      <c r="H112" s="8" t="str">
        <f t="shared" si="7"/>
        <v>Yes</v>
      </c>
      <c r="I112" s="12" t="s">
        <v>6963</v>
      </c>
      <c r="J112" s="13">
        <v>22.74</v>
      </c>
      <c r="K112" s="13">
        <v>3.5</v>
      </c>
      <c r="L112" s="12" t="s">
        <v>6962</v>
      </c>
      <c r="M112" s="12" t="s">
        <v>7067</v>
      </c>
    </row>
    <row r="113" spans="1:13" x14ac:dyDescent="0.4">
      <c r="A113" s="12" t="s">
        <v>306</v>
      </c>
      <c r="B113" s="12" t="s">
        <v>307</v>
      </c>
      <c r="C113" s="12" t="s">
        <v>6965</v>
      </c>
      <c r="D113" s="20">
        <f t="shared" si="4"/>
        <v>31.82</v>
      </c>
      <c r="E113" s="20">
        <f t="shared" si="5"/>
        <v>68.180000000000007</v>
      </c>
      <c r="F113" s="14">
        <v>3.1427</v>
      </c>
      <c r="G113" s="15">
        <f t="shared" si="6"/>
        <v>3.1426775612822122</v>
      </c>
      <c r="H113" s="8" t="str">
        <f t="shared" si="7"/>
        <v>Yes</v>
      </c>
      <c r="I113" s="12" t="s">
        <v>6963</v>
      </c>
      <c r="J113" s="13">
        <v>14.32</v>
      </c>
      <c r="K113" s="13">
        <v>3.5</v>
      </c>
      <c r="L113" s="12" t="s">
        <v>6962</v>
      </c>
      <c r="M113" s="12" t="s">
        <v>7068</v>
      </c>
    </row>
    <row r="114" spans="1:13" x14ac:dyDescent="0.4">
      <c r="A114" s="12" t="s">
        <v>308</v>
      </c>
      <c r="B114" s="12" t="s">
        <v>309</v>
      </c>
      <c r="C114" s="12" t="s">
        <v>6965</v>
      </c>
      <c r="D114" s="20">
        <f t="shared" si="4"/>
        <v>33.92</v>
      </c>
      <c r="E114" s="20">
        <f t="shared" si="5"/>
        <v>66.08</v>
      </c>
      <c r="F114" s="14">
        <v>2.9481000000000002</v>
      </c>
      <c r="G114" s="15">
        <f t="shared" si="6"/>
        <v>2.9481132075471699</v>
      </c>
      <c r="H114" s="8" t="str">
        <f t="shared" si="7"/>
        <v>Yes</v>
      </c>
      <c r="I114" s="12" t="s">
        <v>6963</v>
      </c>
      <c r="J114" s="13">
        <v>16.420000000000002</v>
      </c>
      <c r="K114" s="13">
        <v>3.5</v>
      </c>
      <c r="L114" s="12" t="s">
        <v>6962</v>
      </c>
      <c r="M114" s="12" t="s">
        <v>7069</v>
      </c>
    </row>
    <row r="115" spans="1:13" x14ac:dyDescent="0.4">
      <c r="A115" s="12" t="s">
        <v>310</v>
      </c>
      <c r="B115" s="12" t="s">
        <v>311</v>
      </c>
      <c r="C115" s="12" t="s">
        <v>6973</v>
      </c>
      <c r="D115" s="20">
        <f t="shared" si="4"/>
        <v>27.462937999999998</v>
      </c>
      <c r="E115" s="20">
        <f t="shared" si="5"/>
        <v>72.537062000000006</v>
      </c>
      <c r="F115" s="14">
        <v>3.6413000000000002</v>
      </c>
      <c r="G115" s="15">
        <f t="shared" si="6"/>
        <v>3.6412710104068258</v>
      </c>
      <c r="H115" s="8" t="str">
        <f t="shared" si="7"/>
        <v>Yes</v>
      </c>
      <c r="I115" s="12" t="s">
        <v>6961</v>
      </c>
      <c r="J115" s="13">
        <v>14.76</v>
      </c>
      <c r="K115" s="13">
        <v>3.5</v>
      </c>
      <c r="L115" s="12" t="s">
        <v>6962</v>
      </c>
      <c r="M115" s="12" t="s">
        <v>7070</v>
      </c>
    </row>
    <row r="116" spans="1:13" x14ac:dyDescent="0.4">
      <c r="A116" s="12" t="s">
        <v>312</v>
      </c>
      <c r="B116" s="12" t="s">
        <v>313</v>
      </c>
      <c r="C116" s="12" t="s">
        <v>6965</v>
      </c>
      <c r="D116" s="20">
        <f t="shared" si="4"/>
        <v>38.010000000000005</v>
      </c>
      <c r="E116" s="20">
        <f t="shared" si="5"/>
        <v>61.989999999999995</v>
      </c>
      <c r="F116" s="14">
        <v>2.6309</v>
      </c>
      <c r="G116" s="15">
        <f t="shared" si="6"/>
        <v>2.630886608787161</v>
      </c>
      <c r="H116" s="8" t="str">
        <f t="shared" si="7"/>
        <v>Yes</v>
      </c>
      <c r="I116" s="12" t="s">
        <v>6963</v>
      </c>
      <c r="J116" s="13">
        <v>20.51</v>
      </c>
      <c r="K116" s="13">
        <v>3.5</v>
      </c>
      <c r="L116" s="12" t="s">
        <v>6962</v>
      </c>
      <c r="M116" s="12" t="s">
        <v>7071</v>
      </c>
    </row>
    <row r="117" spans="1:13" x14ac:dyDescent="0.4">
      <c r="A117" s="12" t="s">
        <v>316</v>
      </c>
      <c r="B117" s="12" t="s">
        <v>317</v>
      </c>
      <c r="C117" s="12" t="s">
        <v>6973</v>
      </c>
      <c r="D117" s="20">
        <f t="shared" si="4"/>
        <v>22.619040999999999</v>
      </c>
      <c r="E117" s="20">
        <f t="shared" si="5"/>
        <v>77.380959000000004</v>
      </c>
      <c r="F117" s="14">
        <v>4.4211</v>
      </c>
      <c r="G117" s="15">
        <f t="shared" si="6"/>
        <v>4.4210539253189385</v>
      </c>
      <c r="H117" s="8" t="str">
        <f t="shared" si="7"/>
        <v>Yes</v>
      </c>
      <c r="I117" s="12" t="s">
        <v>6961</v>
      </c>
      <c r="J117" s="13">
        <v>9.07</v>
      </c>
      <c r="K117" s="13">
        <v>3.5</v>
      </c>
      <c r="L117" s="12" t="s">
        <v>6962</v>
      </c>
      <c r="M117" s="12" t="s">
        <v>7072</v>
      </c>
    </row>
    <row r="118" spans="1:13" x14ac:dyDescent="0.4">
      <c r="A118" s="12" t="s">
        <v>318</v>
      </c>
      <c r="B118" s="12" t="s">
        <v>319</v>
      </c>
      <c r="C118" s="12" t="s">
        <v>6965</v>
      </c>
      <c r="D118" s="20">
        <f t="shared" si="4"/>
        <v>38.799999999999997</v>
      </c>
      <c r="E118" s="20">
        <f t="shared" si="5"/>
        <v>61.2</v>
      </c>
      <c r="F118" s="14">
        <v>2.5773000000000001</v>
      </c>
      <c r="G118" s="15">
        <f t="shared" si="6"/>
        <v>2.5773195876288661</v>
      </c>
      <c r="H118" s="8" t="str">
        <f t="shared" si="7"/>
        <v>Yes</v>
      </c>
      <c r="I118" s="12" t="s">
        <v>6963</v>
      </c>
      <c r="J118" s="13">
        <v>21.3</v>
      </c>
      <c r="K118" s="13">
        <v>3.5</v>
      </c>
      <c r="L118" s="12" t="s">
        <v>6962</v>
      </c>
      <c r="M118" s="12" t="s">
        <v>7073</v>
      </c>
    </row>
    <row r="119" spans="1:13" x14ac:dyDescent="0.4">
      <c r="A119" s="12" t="s">
        <v>320</v>
      </c>
      <c r="B119" s="12" t="s">
        <v>321</v>
      </c>
      <c r="C119" s="12" t="s">
        <v>6965</v>
      </c>
      <c r="D119" s="20">
        <f t="shared" si="4"/>
        <v>32.94</v>
      </c>
      <c r="E119" s="20">
        <f t="shared" si="5"/>
        <v>67.06</v>
      </c>
      <c r="F119" s="14">
        <v>3.0358000000000001</v>
      </c>
      <c r="G119" s="15">
        <f t="shared" si="6"/>
        <v>3.0358227079538556</v>
      </c>
      <c r="H119" s="8" t="str">
        <f t="shared" si="7"/>
        <v>Yes</v>
      </c>
      <c r="I119" s="12" t="s">
        <v>6963</v>
      </c>
      <c r="J119" s="13">
        <v>15.44</v>
      </c>
      <c r="K119" s="13">
        <v>3.5</v>
      </c>
      <c r="L119" s="12" t="s">
        <v>6962</v>
      </c>
      <c r="M119" s="12" t="s">
        <v>7074</v>
      </c>
    </row>
    <row r="120" spans="1:13" x14ac:dyDescent="0.4">
      <c r="A120" s="12" t="s">
        <v>322</v>
      </c>
      <c r="B120" s="12" t="s">
        <v>323</v>
      </c>
      <c r="C120" s="12" t="s">
        <v>6965</v>
      </c>
      <c r="D120" s="20">
        <f t="shared" si="4"/>
        <v>39.57</v>
      </c>
      <c r="E120" s="20">
        <f t="shared" si="5"/>
        <v>60.43</v>
      </c>
      <c r="F120" s="14">
        <v>2.5272000000000001</v>
      </c>
      <c r="G120" s="15">
        <f t="shared" si="6"/>
        <v>2.5271670457417237</v>
      </c>
      <c r="H120" s="8" t="str">
        <f t="shared" si="7"/>
        <v>Yes</v>
      </c>
      <c r="I120" s="12" t="s">
        <v>6963</v>
      </c>
      <c r="J120" s="13">
        <v>22.07</v>
      </c>
      <c r="K120" s="13">
        <v>3.5</v>
      </c>
      <c r="L120" s="12" t="s">
        <v>6962</v>
      </c>
      <c r="M120" s="12" t="s">
        <v>7075</v>
      </c>
    </row>
    <row r="121" spans="1:13" x14ac:dyDescent="0.4">
      <c r="A121" s="12" t="s">
        <v>324</v>
      </c>
      <c r="B121" s="12" t="s">
        <v>325</v>
      </c>
      <c r="C121" s="12" t="s">
        <v>6965</v>
      </c>
      <c r="D121" s="20">
        <f t="shared" si="4"/>
        <v>29.630000000000003</v>
      </c>
      <c r="E121" s="20">
        <f t="shared" si="5"/>
        <v>70.37</v>
      </c>
      <c r="F121" s="14">
        <v>3.375</v>
      </c>
      <c r="G121" s="15">
        <f t="shared" si="6"/>
        <v>3.3749578130273368</v>
      </c>
      <c r="H121" s="8" t="str">
        <f t="shared" si="7"/>
        <v>Yes</v>
      </c>
      <c r="I121" s="12" t="s">
        <v>6963</v>
      </c>
      <c r="J121" s="13">
        <v>12.13</v>
      </c>
      <c r="K121" s="13">
        <v>3.5</v>
      </c>
      <c r="L121" s="12" t="s">
        <v>6962</v>
      </c>
      <c r="M121" s="12" t="s">
        <v>7076</v>
      </c>
    </row>
    <row r="122" spans="1:13" x14ac:dyDescent="0.4">
      <c r="A122" s="12" t="s">
        <v>326</v>
      </c>
      <c r="B122" s="12" t="s">
        <v>327</v>
      </c>
      <c r="C122" s="12" t="s">
        <v>6973</v>
      </c>
      <c r="D122" s="20">
        <f t="shared" si="4"/>
        <v>25.130375999999998</v>
      </c>
      <c r="E122" s="20">
        <f t="shared" si="5"/>
        <v>74.869624000000002</v>
      </c>
      <c r="F122" s="14">
        <v>3.9792000000000001</v>
      </c>
      <c r="G122" s="15">
        <f t="shared" si="6"/>
        <v>3.9792480621857789</v>
      </c>
      <c r="H122" s="8" t="str">
        <f t="shared" si="7"/>
        <v>Yes</v>
      </c>
      <c r="I122" s="12" t="s">
        <v>6961</v>
      </c>
      <c r="J122" s="13">
        <v>12.02</v>
      </c>
      <c r="K122" s="13">
        <v>3.5</v>
      </c>
      <c r="L122" s="12" t="s">
        <v>6962</v>
      </c>
      <c r="M122" s="12" t="s">
        <v>5594</v>
      </c>
    </row>
    <row r="123" spans="1:13" x14ac:dyDescent="0.4">
      <c r="A123" s="12" t="s">
        <v>328</v>
      </c>
      <c r="B123" s="12" t="s">
        <v>329</v>
      </c>
      <c r="C123" s="12" t="s">
        <v>6965</v>
      </c>
      <c r="D123" s="20">
        <f t="shared" si="4"/>
        <v>34.85</v>
      </c>
      <c r="E123" s="20">
        <f t="shared" si="5"/>
        <v>65.150000000000006</v>
      </c>
      <c r="F123" s="14">
        <v>2.8694000000000002</v>
      </c>
      <c r="G123" s="15">
        <f t="shared" si="6"/>
        <v>2.8694404591104732</v>
      </c>
      <c r="H123" s="8" t="str">
        <f t="shared" si="7"/>
        <v>Yes</v>
      </c>
      <c r="I123" s="12" t="s">
        <v>6963</v>
      </c>
      <c r="J123" s="13">
        <v>17.350000000000001</v>
      </c>
      <c r="K123" s="13">
        <v>3.5</v>
      </c>
      <c r="L123" s="12" t="s">
        <v>6962</v>
      </c>
      <c r="M123" s="12" t="s">
        <v>7077</v>
      </c>
    </row>
    <row r="124" spans="1:13" x14ac:dyDescent="0.4">
      <c r="A124" s="12" t="s">
        <v>330</v>
      </c>
      <c r="B124" s="12" t="s">
        <v>331</v>
      </c>
      <c r="C124" s="12" t="s">
        <v>6965</v>
      </c>
      <c r="D124" s="20">
        <f t="shared" si="4"/>
        <v>29.21</v>
      </c>
      <c r="E124" s="20">
        <f t="shared" si="5"/>
        <v>70.789999999999992</v>
      </c>
      <c r="F124" s="14">
        <v>3.4235000000000002</v>
      </c>
      <c r="G124" s="15">
        <f t="shared" si="6"/>
        <v>3.423485107839781</v>
      </c>
      <c r="H124" s="8" t="str">
        <f t="shared" si="7"/>
        <v>Yes</v>
      </c>
      <c r="I124" s="12" t="s">
        <v>6963</v>
      </c>
      <c r="J124" s="13">
        <v>11.71</v>
      </c>
      <c r="K124" s="13">
        <v>3.5</v>
      </c>
      <c r="L124" s="12" t="s">
        <v>6962</v>
      </c>
      <c r="M124" s="12" t="s">
        <v>7078</v>
      </c>
    </row>
    <row r="125" spans="1:13" x14ac:dyDescent="0.4">
      <c r="A125" s="12" t="s">
        <v>332</v>
      </c>
      <c r="B125" s="12" t="s">
        <v>333</v>
      </c>
      <c r="C125" s="12" t="s">
        <v>6965</v>
      </c>
      <c r="D125" s="20">
        <f t="shared" si="4"/>
        <v>36.58</v>
      </c>
      <c r="E125" s="20">
        <f t="shared" si="5"/>
        <v>63.42</v>
      </c>
      <c r="F125" s="14">
        <v>2.7336999999999998</v>
      </c>
      <c r="G125" s="15">
        <f t="shared" si="6"/>
        <v>2.7337342810278842</v>
      </c>
      <c r="H125" s="8" t="str">
        <f t="shared" si="7"/>
        <v>Yes</v>
      </c>
      <c r="I125" s="12" t="s">
        <v>6963</v>
      </c>
      <c r="J125" s="13">
        <v>19.079999999999998</v>
      </c>
      <c r="K125" s="13">
        <v>3.5</v>
      </c>
      <c r="L125" s="12" t="s">
        <v>6962</v>
      </c>
      <c r="M125" s="12" t="s">
        <v>7079</v>
      </c>
    </row>
    <row r="126" spans="1:13" x14ac:dyDescent="0.4">
      <c r="A126" s="12" t="s">
        <v>334</v>
      </c>
      <c r="B126" s="12" t="s">
        <v>335</v>
      </c>
      <c r="C126" s="12" t="s">
        <v>6965</v>
      </c>
      <c r="D126" s="20">
        <f t="shared" si="4"/>
        <v>35.370000000000005</v>
      </c>
      <c r="E126" s="20">
        <f t="shared" si="5"/>
        <v>64.63</v>
      </c>
      <c r="F126" s="14">
        <v>2.8273000000000001</v>
      </c>
      <c r="G126" s="15">
        <f t="shared" si="6"/>
        <v>2.8272547356516817</v>
      </c>
      <c r="H126" s="8" t="str">
        <f t="shared" si="7"/>
        <v>Yes</v>
      </c>
      <c r="I126" s="12" t="s">
        <v>6963</v>
      </c>
      <c r="J126" s="13">
        <v>17.87</v>
      </c>
      <c r="K126" s="13">
        <v>3.5</v>
      </c>
      <c r="L126" s="12" t="s">
        <v>6962</v>
      </c>
      <c r="M126" s="12" t="s">
        <v>3906</v>
      </c>
    </row>
    <row r="127" spans="1:13" x14ac:dyDescent="0.4">
      <c r="A127" s="12" t="s">
        <v>338</v>
      </c>
      <c r="B127" s="12" t="s">
        <v>339</v>
      </c>
      <c r="C127" s="12" t="s">
        <v>6965</v>
      </c>
      <c r="D127" s="20">
        <f t="shared" si="4"/>
        <v>35.94</v>
      </c>
      <c r="E127" s="20">
        <f t="shared" si="5"/>
        <v>64.06</v>
      </c>
      <c r="F127" s="14">
        <v>2.7824</v>
      </c>
      <c r="G127" s="15">
        <f t="shared" si="6"/>
        <v>2.7824151363383418</v>
      </c>
      <c r="H127" s="8" t="str">
        <f t="shared" si="7"/>
        <v>Yes</v>
      </c>
      <c r="I127" s="12" t="s">
        <v>6963</v>
      </c>
      <c r="J127" s="13">
        <v>18.440000000000001</v>
      </c>
      <c r="K127" s="13">
        <v>3.5</v>
      </c>
      <c r="L127" s="12" t="s">
        <v>6962</v>
      </c>
      <c r="M127" s="12" t="s">
        <v>7080</v>
      </c>
    </row>
    <row r="128" spans="1:13" x14ac:dyDescent="0.4">
      <c r="A128" s="12" t="s">
        <v>340</v>
      </c>
      <c r="B128" s="12" t="s">
        <v>341</v>
      </c>
      <c r="C128" s="12" t="s">
        <v>6960</v>
      </c>
      <c r="D128" s="20">
        <f t="shared" si="4"/>
        <v>28.34</v>
      </c>
      <c r="E128" s="20">
        <f t="shared" si="5"/>
        <v>71.66</v>
      </c>
      <c r="F128" s="14">
        <v>3.5286</v>
      </c>
      <c r="G128" s="15">
        <f t="shared" si="6"/>
        <v>3.5285815102328866</v>
      </c>
      <c r="H128" s="8" t="str">
        <f t="shared" si="7"/>
        <v>Yes</v>
      </c>
      <c r="I128" s="12" t="s">
        <v>6963</v>
      </c>
      <c r="J128" s="13">
        <v>10.84</v>
      </c>
      <c r="K128" s="13">
        <v>3.5</v>
      </c>
      <c r="L128" s="12" t="s">
        <v>6962</v>
      </c>
      <c r="M128" s="12" t="s">
        <v>7081</v>
      </c>
    </row>
    <row r="129" spans="1:13" x14ac:dyDescent="0.4">
      <c r="A129" s="12" t="s">
        <v>342</v>
      </c>
      <c r="B129" s="12" t="s">
        <v>343</v>
      </c>
      <c r="C129" s="12" t="s">
        <v>6965</v>
      </c>
      <c r="D129" s="20">
        <f t="shared" si="4"/>
        <v>35.46</v>
      </c>
      <c r="E129" s="20">
        <f t="shared" si="5"/>
        <v>64.539999999999992</v>
      </c>
      <c r="F129" s="14">
        <v>2.8201000000000001</v>
      </c>
      <c r="G129" s="15">
        <f t="shared" si="6"/>
        <v>2.8200789622109417</v>
      </c>
      <c r="H129" s="8" t="str">
        <f t="shared" si="7"/>
        <v>Yes</v>
      </c>
      <c r="I129" s="12" t="s">
        <v>6963</v>
      </c>
      <c r="J129" s="13">
        <v>17.96</v>
      </c>
      <c r="K129" s="13">
        <v>3.5</v>
      </c>
      <c r="L129" s="12" t="s">
        <v>6962</v>
      </c>
      <c r="M129" s="12" t="s">
        <v>7082</v>
      </c>
    </row>
    <row r="130" spans="1:13" x14ac:dyDescent="0.4">
      <c r="A130" s="12" t="s">
        <v>344</v>
      </c>
      <c r="B130" s="12" t="s">
        <v>345</v>
      </c>
      <c r="C130" s="12" t="s">
        <v>6960</v>
      </c>
      <c r="D130" s="20">
        <f t="shared" si="4"/>
        <v>25.368739999999999</v>
      </c>
      <c r="E130" s="20">
        <f t="shared" si="5"/>
        <v>74.631259999999997</v>
      </c>
      <c r="F130" s="14">
        <v>3.9419</v>
      </c>
      <c r="G130" s="15">
        <f t="shared" si="6"/>
        <v>3.9418591542189327</v>
      </c>
      <c r="H130" s="8" t="str">
        <f t="shared" si="7"/>
        <v>Yes</v>
      </c>
      <c r="I130" s="12" t="s">
        <v>6961</v>
      </c>
      <c r="J130" s="13">
        <v>12.3</v>
      </c>
      <c r="K130" s="13">
        <v>3.5</v>
      </c>
      <c r="L130" s="12" t="s">
        <v>6962</v>
      </c>
      <c r="M130" s="12" t="s">
        <v>7083</v>
      </c>
    </row>
    <row r="131" spans="1:13" x14ac:dyDescent="0.4">
      <c r="A131" s="12" t="s">
        <v>346</v>
      </c>
      <c r="B131" s="12" t="s">
        <v>347</v>
      </c>
      <c r="C131" s="12" t="s">
        <v>6965</v>
      </c>
      <c r="D131" s="20">
        <f t="shared" si="4"/>
        <v>37.879999999999995</v>
      </c>
      <c r="E131" s="20">
        <f t="shared" si="5"/>
        <v>62.120000000000005</v>
      </c>
      <c r="F131" s="14">
        <v>2.6398999999999999</v>
      </c>
      <c r="G131" s="15">
        <f t="shared" si="6"/>
        <v>2.6399155227032738</v>
      </c>
      <c r="H131" s="8" t="str">
        <f t="shared" si="7"/>
        <v>Yes</v>
      </c>
      <c r="I131" s="12" t="s">
        <v>6963</v>
      </c>
      <c r="J131" s="13">
        <v>20.38</v>
      </c>
      <c r="K131" s="13">
        <v>3.5</v>
      </c>
      <c r="L131" s="12" t="s">
        <v>6962</v>
      </c>
      <c r="M131" s="12" t="s">
        <v>7084</v>
      </c>
    </row>
    <row r="132" spans="1:13" x14ac:dyDescent="0.4">
      <c r="A132" s="12" t="s">
        <v>348</v>
      </c>
      <c r="B132" s="12" t="s">
        <v>349</v>
      </c>
      <c r="C132" s="12" t="s">
        <v>6973</v>
      </c>
      <c r="D132" s="20">
        <f t="shared" si="4"/>
        <v>24.151380999999997</v>
      </c>
      <c r="E132" s="20">
        <f t="shared" si="5"/>
        <v>75.848618999999999</v>
      </c>
      <c r="F132" s="14">
        <v>4.1405000000000003</v>
      </c>
      <c r="G132" s="15">
        <f t="shared" si="6"/>
        <v>4.1405499751753334</v>
      </c>
      <c r="H132" s="8" t="str">
        <f t="shared" si="7"/>
        <v>Yes</v>
      </c>
      <c r="I132" s="12" t="s">
        <v>6961</v>
      </c>
      <c r="J132" s="13">
        <v>10.87</v>
      </c>
      <c r="K132" s="13">
        <v>3.5</v>
      </c>
      <c r="L132" s="12" t="s">
        <v>6962</v>
      </c>
      <c r="M132" s="12" t="s">
        <v>5604</v>
      </c>
    </row>
    <row r="133" spans="1:13" x14ac:dyDescent="0.4">
      <c r="A133" s="12" t="s">
        <v>352</v>
      </c>
      <c r="B133" s="12" t="s">
        <v>353</v>
      </c>
      <c r="C133" s="12" t="s">
        <v>6965</v>
      </c>
      <c r="D133" s="20">
        <f t="shared" si="4"/>
        <v>30.03</v>
      </c>
      <c r="E133" s="20">
        <f t="shared" si="5"/>
        <v>69.97</v>
      </c>
      <c r="F133" s="14">
        <v>3.33</v>
      </c>
      <c r="G133" s="15">
        <f t="shared" si="6"/>
        <v>3.33000333000333</v>
      </c>
      <c r="H133" s="8" t="str">
        <f t="shared" si="7"/>
        <v>Yes</v>
      </c>
      <c r="I133" s="12" t="s">
        <v>6963</v>
      </c>
      <c r="J133" s="13">
        <v>12.53</v>
      </c>
      <c r="K133" s="13">
        <v>3.5</v>
      </c>
      <c r="L133" s="12" t="s">
        <v>6962</v>
      </c>
      <c r="M133" s="12" t="s">
        <v>7085</v>
      </c>
    </row>
    <row r="134" spans="1:13" x14ac:dyDescent="0.4">
      <c r="A134" s="12" t="s">
        <v>354</v>
      </c>
      <c r="B134" s="12" t="s">
        <v>355</v>
      </c>
      <c r="C134" s="12" t="s">
        <v>6960</v>
      </c>
      <c r="D134" s="20">
        <f t="shared" ref="D134:D197" si="8">MIN(100,MAX(0,IF(I134="Yes",0.8513,1)*(J134+5*K134)))</f>
        <v>26.5</v>
      </c>
      <c r="E134" s="20">
        <f t="shared" ref="E134:E197" si="9">100-D134</f>
        <v>73.5</v>
      </c>
      <c r="F134" s="14">
        <v>3.7736000000000001</v>
      </c>
      <c r="G134" s="15">
        <f t="shared" ref="G134:G197" si="10">IFERROR(100/D134,"")</f>
        <v>3.7735849056603774</v>
      </c>
      <c r="H134" s="8" t="str">
        <f t="shared" ref="H134:H197" si="11">IF(E134&gt;0,"Yes","No — 0% funding")</f>
        <v>Yes</v>
      </c>
      <c r="I134" s="12" t="s">
        <v>6963</v>
      </c>
      <c r="J134" s="13">
        <v>9</v>
      </c>
      <c r="K134" s="13">
        <v>3.5</v>
      </c>
      <c r="L134" s="12" t="s">
        <v>6962</v>
      </c>
      <c r="M134" s="12" t="s">
        <v>354</v>
      </c>
    </row>
    <row r="135" spans="1:13" x14ac:dyDescent="0.4">
      <c r="A135" s="12" t="s">
        <v>356</v>
      </c>
      <c r="B135" s="12" t="s">
        <v>357</v>
      </c>
      <c r="C135" s="12" t="s">
        <v>6960</v>
      </c>
      <c r="D135" s="20">
        <f t="shared" si="8"/>
        <v>26.5</v>
      </c>
      <c r="E135" s="20">
        <f t="shared" si="9"/>
        <v>73.5</v>
      </c>
      <c r="F135" s="14">
        <v>3.7736000000000001</v>
      </c>
      <c r="G135" s="15">
        <f t="shared" si="10"/>
        <v>3.7735849056603774</v>
      </c>
      <c r="H135" s="8" t="str">
        <f t="shared" si="11"/>
        <v>Yes</v>
      </c>
      <c r="I135" s="12" t="s">
        <v>6963</v>
      </c>
      <c r="J135" s="13">
        <v>9</v>
      </c>
      <c r="K135" s="13">
        <v>3.5</v>
      </c>
      <c r="L135" s="12" t="s">
        <v>6962</v>
      </c>
      <c r="M135" s="12" t="s">
        <v>7024</v>
      </c>
    </row>
    <row r="136" spans="1:13" x14ac:dyDescent="0.4">
      <c r="A136" s="12" t="s">
        <v>3553</v>
      </c>
      <c r="B136" s="12" t="s">
        <v>3554</v>
      </c>
      <c r="C136" s="12" t="s">
        <v>6965</v>
      </c>
      <c r="D136" s="20">
        <f t="shared" si="8"/>
        <v>34.620000000000005</v>
      </c>
      <c r="E136" s="20">
        <f t="shared" si="9"/>
        <v>65.38</v>
      </c>
      <c r="F136" s="14">
        <v>2.8885000000000001</v>
      </c>
      <c r="G136" s="15">
        <f t="shared" si="10"/>
        <v>2.8885037550548813</v>
      </c>
      <c r="H136" s="8" t="str">
        <f t="shared" si="11"/>
        <v>Yes</v>
      </c>
      <c r="I136" s="12" t="s">
        <v>6963</v>
      </c>
      <c r="J136" s="13">
        <v>17.12</v>
      </c>
      <c r="K136" s="13">
        <v>3.5</v>
      </c>
      <c r="L136" s="12" t="s">
        <v>6962</v>
      </c>
      <c r="M136" s="12" t="s">
        <v>7086</v>
      </c>
    </row>
    <row r="137" spans="1:13" x14ac:dyDescent="0.4">
      <c r="A137" s="12" t="s">
        <v>358</v>
      </c>
      <c r="B137" s="12" t="s">
        <v>359</v>
      </c>
      <c r="C137" s="12" t="s">
        <v>6965</v>
      </c>
      <c r="D137" s="20">
        <f t="shared" si="8"/>
        <v>38.6</v>
      </c>
      <c r="E137" s="20">
        <f t="shared" si="9"/>
        <v>61.4</v>
      </c>
      <c r="F137" s="14">
        <v>2.5907</v>
      </c>
      <c r="G137" s="15">
        <f t="shared" si="10"/>
        <v>2.5906735751295336</v>
      </c>
      <c r="H137" s="8" t="str">
        <f t="shared" si="11"/>
        <v>Yes</v>
      </c>
      <c r="I137" s="12" t="s">
        <v>6963</v>
      </c>
      <c r="J137" s="13">
        <v>21.1</v>
      </c>
      <c r="K137" s="13">
        <v>3.5</v>
      </c>
      <c r="L137" s="12" t="s">
        <v>6962</v>
      </c>
      <c r="M137" s="12" t="s">
        <v>7087</v>
      </c>
    </row>
    <row r="138" spans="1:13" x14ac:dyDescent="0.4">
      <c r="A138" s="12" t="s">
        <v>360</v>
      </c>
      <c r="B138" s="12" t="s">
        <v>361</v>
      </c>
      <c r="C138" s="12" t="s">
        <v>6965</v>
      </c>
      <c r="D138" s="20">
        <f t="shared" si="8"/>
        <v>36.510000000000005</v>
      </c>
      <c r="E138" s="20">
        <f t="shared" si="9"/>
        <v>63.489999999999995</v>
      </c>
      <c r="F138" s="14">
        <v>2.7389999999999999</v>
      </c>
      <c r="G138" s="15">
        <f t="shared" si="10"/>
        <v>2.738975623116954</v>
      </c>
      <c r="H138" s="8" t="str">
        <f t="shared" si="11"/>
        <v>Yes</v>
      </c>
      <c r="I138" s="12" t="s">
        <v>6963</v>
      </c>
      <c r="J138" s="13">
        <v>19.010000000000002</v>
      </c>
      <c r="K138" s="13">
        <v>3.5</v>
      </c>
      <c r="L138" s="12" t="s">
        <v>6962</v>
      </c>
      <c r="M138" s="12" t="s">
        <v>7088</v>
      </c>
    </row>
    <row r="139" spans="1:13" x14ac:dyDescent="0.4">
      <c r="A139" s="12" t="s">
        <v>362</v>
      </c>
      <c r="B139" s="12" t="s">
        <v>363</v>
      </c>
      <c r="C139" s="12" t="s">
        <v>6965</v>
      </c>
      <c r="D139" s="20">
        <f t="shared" si="8"/>
        <v>38.909999999999997</v>
      </c>
      <c r="E139" s="20">
        <f t="shared" si="9"/>
        <v>61.09</v>
      </c>
      <c r="F139" s="14">
        <v>2.57</v>
      </c>
      <c r="G139" s="15">
        <f t="shared" si="10"/>
        <v>2.5700334104343359</v>
      </c>
      <c r="H139" s="8" t="str">
        <f t="shared" si="11"/>
        <v>Yes</v>
      </c>
      <c r="I139" s="12" t="s">
        <v>6963</v>
      </c>
      <c r="J139" s="13">
        <v>21.41</v>
      </c>
      <c r="K139" s="13">
        <v>3.5</v>
      </c>
      <c r="L139" s="12" t="s">
        <v>6962</v>
      </c>
      <c r="M139" s="12" t="s">
        <v>7089</v>
      </c>
    </row>
    <row r="140" spans="1:13" x14ac:dyDescent="0.4">
      <c r="A140" s="12" t="s">
        <v>364</v>
      </c>
      <c r="B140" s="12" t="s">
        <v>365</v>
      </c>
      <c r="C140" s="12" t="s">
        <v>6965</v>
      </c>
      <c r="D140" s="20">
        <f t="shared" si="8"/>
        <v>32.19</v>
      </c>
      <c r="E140" s="20">
        <f t="shared" si="9"/>
        <v>67.81</v>
      </c>
      <c r="F140" s="14">
        <v>3.1065999999999998</v>
      </c>
      <c r="G140" s="15">
        <f t="shared" si="10"/>
        <v>3.1065548306927617</v>
      </c>
      <c r="H140" s="8" t="str">
        <f t="shared" si="11"/>
        <v>Yes</v>
      </c>
      <c r="I140" s="12" t="s">
        <v>6963</v>
      </c>
      <c r="J140" s="13">
        <v>14.69</v>
      </c>
      <c r="K140" s="13">
        <v>3.5</v>
      </c>
      <c r="L140" s="12" t="s">
        <v>6962</v>
      </c>
      <c r="M140" s="12" t="s">
        <v>7090</v>
      </c>
    </row>
    <row r="141" spans="1:13" x14ac:dyDescent="0.4">
      <c r="A141" s="12" t="s">
        <v>368</v>
      </c>
      <c r="B141" s="12" t="s">
        <v>369</v>
      </c>
      <c r="C141" s="12" t="s">
        <v>6965</v>
      </c>
      <c r="D141" s="20">
        <f t="shared" si="8"/>
        <v>36.04</v>
      </c>
      <c r="E141" s="20">
        <f t="shared" si="9"/>
        <v>63.96</v>
      </c>
      <c r="F141" s="14">
        <v>2.7747000000000002</v>
      </c>
      <c r="G141" s="15">
        <f t="shared" si="10"/>
        <v>2.7746947835738069</v>
      </c>
      <c r="H141" s="8" t="str">
        <f t="shared" si="11"/>
        <v>Yes</v>
      </c>
      <c r="I141" s="12" t="s">
        <v>6963</v>
      </c>
      <c r="J141" s="13">
        <v>18.54</v>
      </c>
      <c r="K141" s="13">
        <v>3.5</v>
      </c>
      <c r="L141" s="12" t="s">
        <v>6962</v>
      </c>
      <c r="M141" s="12" t="s">
        <v>7091</v>
      </c>
    </row>
    <row r="142" spans="1:13" x14ac:dyDescent="0.4">
      <c r="A142" s="12" t="s">
        <v>370</v>
      </c>
      <c r="B142" s="12" t="s">
        <v>371</v>
      </c>
      <c r="C142" s="12" t="s">
        <v>6965</v>
      </c>
      <c r="D142" s="20">
        <f t="shared" si="8"/>
        <v>35.700000000000003</v>
      </c>
      <c r="E142" s="20">
        <f t="shared" si="9"/>
        <v>64.3</v>
      </c>
      <c r="F142" s="14">
        <v>2.8010999999999999</v>
      </c>
      <c r="G142" s="15">
        <f t="shared" si="10"/>
        <v>2.8011204481792715</v>
      </c>
      <c r="H142" s="8" t="str">
        <f t="shared" si="11"/>
        <v>Yes</v>
      </c>
      <c r="I142" s="12" t="s">
        <v>6963</v>
      </c>
      <c r="J142" s="13">
        <v>18.2</v>
      </c>
      <c r="K142" s="13">
        <v>3.5</v>
      </c>
      <c r="L142" s="12" t="s">
        <v>6962</v>
      </c>
      <c r="M142" s="12" t="s">
        <v>7092</v>
      </c>
    </row>
    <row r="143" spans="1:13" x14ac:dyDescent="0.4">
      <c r="A143" s="12" t="s">
        <v>372</v>
      </c>
      <c r="B143" s="12" t="s">
        <v>373</v>
      </c>
      <c r="C143" s="12" t="s">
        <v>6965</v>
      </c>
      <c r="D143" s="20">
        <f t="shared" si="8"/>
        <v>30.48</v>
      </c>
      <c r="E143" s="20">
        <f t="shared" si="9"/>
        <v>69.52</v>
      </c>
      <c r="F143" s="14">
        <v>3.2808000000000002</v>
      </c>
      <c r="G143" s="15">
        <f t="shared" si="10"/>
        <v>3.2808398950131235</v>
      </c>
      <c r="H143" s="8" t="str">
        <f t="shared" si="11"/>
        <v>Yes</v>
      </c>
      <c r="I143" s="12" t="s">
        <v>6963</v>
      </c>
      <c r="J143" s="13">
        <v>12.98</v>
      </c>
      <c r="K143" s="13">
        <v>3.5</v>
      </c>
      <c r="L143" s="12" t="s">
        <v>6962</v>
      </c>
      <c r="M143" s="12" t="s">
        <v>7093</v>
      </c>
    </row>
    <row r="144" spans="1:13" x14ac:dyDescent="0.4">
      <c r="A144" s="12" t="s">
        <v>374</v>
      </c>
      <c r="B144" s="12" t="s">
        <v>375</v>
      </c>
      <c r="C144" s="12" t="s">
        <v>6973</v>
      </c>
      <c r="D144" s="20">
        <f t="shared" si="8"/>
        <v>23.078742999999999</v>
      </c>
      <c r="E144" s="20">
        <f t="shared" si="9"/>
        <v>76.921256999999997</v>
      </c>
      <c r="F144" s="14">
        <v>4.3330000000000002</v>
      </c>
      <c r="G144" s="15">
        <f t="shared" si="10"/>
        <v>4.3329916191709401</v>
      </c>
      <c r="H144" s="8" t="str">
        <f t="shared" si="11"/>
        <v>Yes</v>
      </c>
      <c r="I144" s="12" t="s">
        <v>6961</v>
      </c>
      <c r="J144" s="13">
        <v>9.61</v>
      </c>
      <c r="K144" s="13">
        <v>3.5</v>
      </c>
      <c r="L144" s="12" t="s">
        <v>6962</v>
      </c>
      <c r="M144" s="12" t="s">
        <v>7094</v>
      </c>
    </row>
    <row r="145" spans="1:13" x14ac:dyDescent="0.4">
      <c r="A145" s="12" t="s">
        <v>378</v>
      </c>
      <c r="B145" s="12" t="s">
        <v>379</v>
      </c>
      <c r="C145" s="12" t="s">
        <v>6965</v>
      </c>
      <c r="D145" s="20">
        <f t="shared" si="8"/>
        <v>35.54</v>
      </c>
      <c r="E145" s="20">
        <f t="shared" si="9"/>
        <v>64.460000000000008</v>
      </c>
      <c r="F145" s="14">
        <v>2.8136999999999999</v>
      </c>
      <c r="G145" s="15">
        <f t="shared" si="10"/>
        <v>2.8137310073157007</v>
      </c>
      <c r="H145" s="8" t="str">
        <f t="shared" si="11"/>
        <v>Yes</v>
      </c>
      <c r="I145" s="12" t="s">
        <v>6963</v>
      </c>
      <c r="J145" s="13">
        <v>18.04</v>
      </c>
      <c r="K145" s="13">
        <v>3.5</v>
      </c>
      <c r="L145" s="12" t="s">
        <v>6962</v>
      </c>
      <c r="M145" s="12" t="s">
        <v>3926</v>
      </c>
    </row>
    <row r="146" spans="1:13" x14ac:dyDescent="0.4">
      <c r="A146" s="12" t="s">
        <v>382</v>
      </c>
      <c r="B146" s="12" t="s">
        <v>383</v>
      </c>
      <c r="C146" s="12" t="s">
        <v>6965</v>
      </c>
      <c r="D146" s="20">
        <f t="shared" si="8"/>
        <v>35.239999999999995</v>
      </c>
      <c r="E146" s="20">
        <f t="shared" si="9"/>
        <v>64.760000000000005</v>
      </c>
      <c r="F146" s="14">
        <v>2.8376999999999999</v>
      </c>
      <c r="G146" s="15">
        <f t="shared" si="10"/>
        <v>2.8376844494892173</v>
      </c>
      <c r="H146" s="8" t="str">
        <f t="shared" si="11"/>
        <v>Yes</v>
      </c>
      <c r="I146" s="12" t="s">
        <v>6963</v>
      </c>
      <c r="J146" s="13">
        <v>17.739999999999998</v>
      </c>
      <c r="K146" s="13">
        <v>3.5</v>
      </c>
      <c r="L146" s="12" t="s">
        <v>6962</v>
      </c>
      <c r="M146" s="12" t="s">
        <v>7095</v>
      </c>
    </row>
    <row r="147" spans="1:13" x14ac:dyDescent="0.4">
      <c r="A147" s="12" t="s">
        <v>384</v>
      </c>
      <c r="B147" s="12" t="s">
        <v>385</v>
      </c>
      <c r="C147" s="12" t="s">
        <v>6973</v>
      </c>
      <c r="D147" s="20">
        <f t="shared" si="8"/>
        <v>23.308593999999999</v>
      </c>
      <c r="E147" s="20">
        <f t="shared" si="9"/>
        <v>76.691406000000001</v>
      </c>
      <c r="F147" s="14">
        <v>4.2903000000000002</v>
      </c>
      <c r="G147" s="15">
        <f t="shared" si="10"/>
        <v>4.2902630677766318</v>
      </c>
      <c r="H147" s="8" t="str">
        <f t="shared" si="11"/>
        <v>Yes</v>
      </c>
      <c r="I147" s="12" t="s">
        <v>6961</v>
      </c>
      <c r="J147" s="13">
        <v>9.8800000000000008</v>
      </c>
      <c r="K147" s="13">
        <v>3.5</v>
      </c>
      <c r="L147" s="12" t="s">
        <v>6962</v>
      </c>
      <c r="M147" s="12" t="s">
        <v>7096</v>
      </c>
    </row>
    <row r="148" spans="1:13" x14ac:dyDescent="0.4">
      <c r="A148" s="12" t="s">
        <v>386</v>
      </c>
      <c r="B148" s="12" t="s">
        <v>387</v>
      </c>
      <c r="C148" s="12" t="s">
        <v>6965</v>
      </c>
      <c r="D148" s="20">
        <f t="shared" si="8"/>
        <v>36.96</v>
      </c>
      <c r="E148" s="20">
        <f t="shared" si="9"/>
        <v>63.04</v>
      </c>
      <c r="F148" s="14">
        <v>2.7056</v>
      </c>
      <c r="G148" s="15">
        <f t="shared" si="10"/>
        <v>2.7056277056277054</v>
      </c>
      <c r="H148" s="8" t="str">
        <f t="shared" si="11"/>
        <v>Yes</v>
      </c>
      <c r="I148" s="12" t="s">
        <v>6963</v>
      </c>
      <c r="J148" s="13">
        <v>19.46</v>
      </c>
      <c r="K148" s="13">
        <v>3.5</v>
      </c>
      <c r="L148" s="12" t="s">
        <v>6962</v>
      </c>
      <c r="M148" s="12" t="s">
        <v>7097</v>
      </c>
    </row>
    <row r="149" spans="1:13" x14ac:dyDescent="0.4">
      <c r="A149" s="12" t="s">
        <v>388</v>
      </c>
      <c r="B149" s="12" t="s">
        <v>389</v>
      </c>
      <c r="C149" s="12" t="s">
        <v>6960</v>
      </c>
      <c r="D149" s="20">
        <f t="shared" si="8"/>
        <v>30.68</v>
      </c>
      <c r="E149" s="20">
        <f t="shared" si="9"/>
        <v>69.319999999999993</v>
      </c>
      <c r="F149" s="14">
        <v>3.2595000000000001</v>
      </c>
      <c r="G149" s="15">
        <f t="shared" si="10"/>
        <v>3.259452411994785</v>
      </c>
      <c r="H149" s="8" t="str">
        <f t="shared" si="11"/>
        <v>Yes</v>
      </c>
      <c r="I149" s="12" t="s">
        <v>6963</v>
      </c>
      <c r="J149" s="13">
        <v>13.18</v>
      </c>
      <c r="K149" s="13">
        <v>3.5</v>
      </c>
      <c r="L149" s="12" t="s">
        <v>6962</v>
      </c>
      <c r="M149" s="12" t="s">
        <v>7098</v>
      </c>
    </row>
    <row r="150" spans="1:13" x14ac:dyDescent="0.4">
      <c r="A150" s="12" t="s">
        <v>390</v>
      </c>
      <c r="B150" s="12" t="s">
        <v>391</v>
      </c>
      <c r="C150" s="12" t="s">
        <v>6973</v>
      </c>
      <c r="D150" s="20">
        <f t="shared" si="8"/>
        <v>23.342645999999998</v>
      </c>
      <c r="E150" s="20">
        <f t="shared" si="9"/>
        <v>76.657353999999998</v>
      </c>
      <c r="F150" s="14">
        <v>4.2839999999999998</v>
      </c>
      <c r="G150" s="15">
        <f t="shared" si="10"/>
        <v>4.2840044783269216</v>
      </c>
      <c r="H150" s="8" t="str">
        <f t="shared" si="11"/>
        <v>Yes</v>
      </c>
      <c r="I150" s="12" t="s">
        <v>6961</v>
      </c>
      <c r="J150" s="13">
        <v>9.92</v>
      </c>
      <c r="K150" s="13">
        <v>3.5</v>
      </c>
      <c r="L150" s="12" t="s">
        <v>6962</v>
      </c>
      <c r="M150" s="12" t="s">
        <v>5623</v>
      </c>
    </row>
    <row r="151" spans="1:13" x14ac:dyDescent="0.4">
      <c r="A151" s="12" t="s">
        <v>392</v>
      </c>
      <c r="B151" s="12" t="s">
        <v>393</v>
      </c>
      <c r="C151" s="12" t="s">
        <v>6965</v>
      </c>
      <c r="D151" s="20">
        <f t="shared" si="8"/>
        <v>38.129999999999995</v>
      </c>
      <c r="E151" s="20">
        <f t="shared" si="9"/>
        <v>61.870000000000005</v>
      </c>
      <c r="F151" s="14">
        <v>2.6225999999999998</v>
      </c>
      <c r="G151" s="15">
        <f t="shared" si="10"/>
        <v>2.622606871230003</v>
      </c>
      <c r="H151" s="8" t="str">
        <f t="shared" si="11"/>
        <v>Yes</v>
      </c>
      <c r="I151" s="12" t="s">
        <v>6963</v>
      </c>
      <c r="J151" s="13">
        <v>20.63</v>
      </c>
      <c r="K151" s="13">
        <v>3.5</v>
      </c>
      <c r="L151" s="12" t="s">
        <v>6962</v>
      </c>
      <c r="M151" s="12" t="s">
        <v>7099</v>
      </c>
    </row>
    <row r="152" spans="1:13" x14ac:dyDescent="0.4">
      <c r="A152" s="12" t="s">
        <v>394</v>
      </c>
      <c r="B152" s="12" t="s">
        <v>395</v>
      </c>
      <c r="C152" s="12" t="s">
        <v>6960</v>
      </c>
      <c r="D152" s="20">
        <f t="shared" si="8"/>
        <v>26.98</v>
      </c>
      <c r="E152" s="20">
        <f t="shared" si="9"/>
        <v>73.02</v>
      </c>
      <c r="F152" s="14">
        <v>3.7063999999999999</v>
      </c>
      <c r="G152" s="15">
        <f t="shared" si="10"/>
        <v>3.7064492216456633</v>
      </c>
      <c r="H152" s="8" t="str">
        <f t="shared" si="11"/>
        <v>Yes</v>
      </c>
      <c r="I152" s="12" t="s">
        <v>6963</v>
      </c>
      <c r="J152" s="13">
        <v>9.48</v>
      </c>
      <c r="K152" s="13">
        <v>3.5</v>
      </c>
      <c r="L152" s="12" t="s">
        <v>6962</v>
      </c>
      <c r="M152" s="12" t="s">
        <v>7100</v>
      </c>
    </row>
    <row r="153" spans="1:13" x14ac:dyDescent="0.4">
      <c r="A153" s="12" t="s">
        <v>398</v>
      </c>
      <c r="B153" s="12" t="s">
        <v>399</v>
      </c>
      <c r="C153" s="12" t="s">
        <v>6960</v>
      </c>
      <c r="D153" s="20">
        <f t="shared" si="8"/>
        <v>25.155915</v>
      </c>
      <c r="E153" s="20">
        <f t="shared" si="9"/>
        <v>74.844085000000007</v>
      </c>
      <c r="F153" s="14">
        <v>3.9752000000000001</v>
      </c>
      <c r="G153" s="15">
        <f t="shared" si="10"/>
        <v>3.9752082164373665</v>
      </c>
      <c r="H153" s="8" t="str">
        <f t="shared" si="11"/>
        <v>Yes</v>
      </c>
      <c r="I153" s="12" t="s">
        <v>6961</v>
      </c>
      <c r="J153" s="13">
        <v>12.05</v>
      </c>
      <c r="K153" s="13">
        <v>3.5</v>
      </c>
      <c r="L153" s="12" t="s">
        <v>6962</v>
      </c>
      <c r="M153" s="12" t="s">
        <v>7101</v>
      </c>
    </row>
    <row r="154" spans="1:13" x14ac:dyDescent="0.4">
      <c r="A154" s="12" t="s">
        <v>404</v>
      </c>
      <c r="B154" s="12" t="s">
        <v>405</v>
      </c>
      <c r="C154" s="12" t="s">
        <v>6973</v>
      </c>
      <c r="D154" s="20">
        <f t="shared" si="8"/>
        <v>25.079297999999998</v>
      </c>
      <c r="E154" s="20">
        <f t="shared" si="9"/>
        <v>74.920702000000006</v>
      </c>
      <c r="F154" s="14">
        <v>3.9874000000000001</v>
      </c>
      <c r="G154" s="15">
        <f t="shared" si="10"/>
        <v>3.9873524370578477</v>
      </c>
      <c r="H154" s="8" t="str">
        <f t="shared" si="11"/>
        <v>Yes</v>
      </c>
      <c r="I154" s="12" t="s">
        <v>6961</v>
      </c>
      <c r="J154" s="13">
        <v>11.96</v>
      </c>
      <c r="K154" s="13">
        <v>3.5</v>
      </c>
      <c r="L154" s="12" t="s">
        <v>6962</v>
      </c>
      <c r="M154" s="12" t="s">
        <v>7102</v>
      </c>
    </row>
    <row r="155" spans="1:13" x14ac:dyDescent="0.4">
      <c r="A155" s="12" t="s">
        <v>406</v>
      </c>
      <c r="B155" s="12" t="s">
        <v>407</v>
      </c>
      <c r="C155" s="12" t="s">
        <v>6965</v>
      </c>
      <c r="D155" s="20">
        <f t="shared" si="8"/>
        <v>33.760000000000005</v>
      </c>
      <c r="E155" s="20">
        <f t="shared" si="9"/>
        <v>66.239999999999995</v>
      </c>
      <c r="F155" s="14">
        <v>2.9621</v>
      </c>
      <c r="G155" s="15">
        <f t="shared" si="10"/>
        <v>2.9620853080568716</v>
      </c>
      <c r="H155" s="8" t="str">
        <f t="shared" si="11"/>
        <v>Yes</v>
      </c>
      <c r="I155" s="12" t="s">
        <v>6963</v>
      </c>
      <c r="J155" s="13">
        <v>16.260000000000002</v>
      </c>
      <c r="K155" s="13">
        <v>3.5</v>
      </c>
      <c r="L155" s="12" t="s">
        <v>6962</v>
      </c>
      <c r="M155" s="12" t="s">
        <v>7103</v>
      </c>
    </row>
    <row r="156" spans="1:13" x14ac:dyDescent="0.4">
      <c r="A156" s="12" t="s">
        <v>408</v>
      </c>
      <c r="B156" s="12" t="s">
        <v>409</v>
      </c>
      <c r="C156" s="12" t="s">
        <v>6965</v>
      </c>
      <c r="D156" s="20">
        <f t="shared" si="8"/>
        <v>39.659999999999997</v>
      </c>
      <c r="E156" s="20">
        <f t="shared" si="9"/>
        <v>60.34</v>
      </c>
      <c r="F156" s="14">
        <v>2.5213999999999999</v>
      </c>
      <c r="G156" s="15">
        <f t="shared" si="10"/>
        <v>2.5214321734745337</v>
      </c>
      <c r="H156" s="8" t="str">
        <f t="shared" si="11"/>
        <v>Yes</v>
      </c>
      <c r="I156" s="12" t="s">
        <v>6963</v>
      </c>
      <c r="J156" s="13">
        <v>22.16</v>
      </c>
      <c r="K156" s="13">
        <v>3.5</v>
      </c>
      <c r="L156" s="12" t="s">
        <v>6962</v>
      </c>
      <c r="M156" s="12" t="s">
        <v>7104</v>
      </c>
    </row>
    <row r="157" spans="1:13" x14ac:dyDescent="0.4">
      <c r="A157" s="12" t="s">
        <v>410</v>
      </c>
      <c r="B157" s="12" t="s">
        <v>411</v>
      </c>
      <c r="C157" s="12" t="s">
        <v>6965</v>
      </c>
      <c r="D157" s="20">
        <f t="shared" si="8"/>
        <v>39.730000000000004</v>
      </c>
      <c r="E157" s="20">
        <f t="shared" si="9"/>
        <v>60.269999999999996</v>
      </c>
      <c r="F157" s="14">
        <v>2.5169999999999999</v>
      </c>
      <c r="G157" s="15">
        <f t="shared" si="10"/>
        <v>2.5169896803423102</v>
      </c>
      <c r="H157" s="8" t="str">
        <f t="shared" si="11"/>
        <v>Yes</v>
      </c>
      <c r="I157" s="12" t="s">
        <v>6963</v>
      </c>
      <c r="J157" s="13">
        <v>22.23</v>
      </c>
      <c r="K157" s="13">
        <v>3.5</v>
      </c>
      <c r="L157" s="12" t="s">
        <v>6962</v>
      </c>
      <c r="M157" s="12" t="s">
        <v>7105</v>
      </c>
    </row>
    <row r="158" spans="1:13" x14ac:dyDescent="0.4">
      <c r="A158" s="12" t="s">
        <v>412</v>
      </c>
      <c r="B158" s="12" t="s">
        <v>413</v>
      </c>
      <c r="C158" s="12" t="s">
        <v>6960</v>
      </c>
      <c r="D158" s="20">
        <f t="shared" si="8"/>
        <v>31.240000000000002</v>
      </c>
      <c r="E158" s="20">
        <f t="shared" si="9"/>
        <v>68.759999999999991</v>
      </c>
      <c r="F158" s="14">
        <v>3.2010000000000001</v>
      </c>
      <c r="G158" s="15">
        <f t="shared" si="10"/>
        <v>3.2010243277848911</v>
      </c>
      <c r="H158" s="8" t="str">
        <f t="shared" si="11"/>
        <v>Yes</v>
      </c>
      <c r="I158" s="12" t="s">
        <v>6963</v>
      </c>
      <c r="J158" s="13">
        <v>13.74</v>
      </c>
      <c r="K158" s="13">
        <v>3.5</v>
      </c>
      <c r="L158" s="12" t="s">
        <v>6962</v>
      </c>
      <c r="M158" s="12" t="s">
        <v>7106</v>
      </c>
    </row>
    <row r="159" spans="1:13" x14ac:dyDescent="0.4">
      <c r="A159" s="12" t="s">
        <v>414</v>
      </c>
      <c r="B159" s="12" t="s">
        <v>415</v>
      </c>
      <c r="C159" s="12" t="s">
        <v>6960</v>
      </c>
      <c r="D159" s="20">
        <f t="shared" si="8"/>
        <v>29.5</v>
      </c>
      <c r="E159" s="20">
        <f t="shared" si="9"/>
        <v>70.5</v>
      </c>
      <c r="F159" s="14">
        <v>3.3898000000000001</v>
      </c>
      <c r="G159" s="15">
        <f t="shared" si="10"/>
        <v>3.3898305084745761</v>
      </c>
      <c r="H159" s="8" t="str">
        <f t="shared" si="11"/>
        <v>Yes</v>
      </c>
      <c r="I159" s="12" t="s">
        <v>6963</v>
      </c>
      <c r="J159" s="13">
        <v>12</v>
      </c>
      <c r="K159" s="13">
        <v>3.5</v>
      </c>
      <c r="L159" s="12" t="s">
        <v>6962</v>
      </c>
      <c r="M159" s="12" t="s">
        <v>7107</v>
      </c>
    </row>
    <row r="160" spans="1:13" x14ac:dyDescent="0.4">
      <c r="A160" s="12" t="s">
        <v>416</v>
      </c>
      <c r="B160" s="12" t="s">
        <v>417</v>
      </c>
      <c r="C160" s="12" t="s">
        <v>6965</v>
      </c>
      <c r="D160" s="20">
        <f t="shared" si="8"/>
        <v>31.630000000000003</v>
      </c>
      <c r="E160" s="20">
        <f t="shared" si="9"/>
        <v>68.37</v>
      </c>
      <c r="F160" s="14">
        <v>3.1616</v>
      </c>
      <c r="G160" s="15">
        <f t="shared" si="10"/>
        <v>3.1615554852987668</v>
      </c>
      <c r="H160" s="8" t="str">
        <f t="shared" si="11"/>
        <v>Yes</v>
      </c>
      <c r="I160" s="12" t="s">
        <v>6963</v>
      </c>
      <c r="J160" s="13">
        <v>14.13</v>
      </c>
      <c r="K160" s="13">
        <v>3.5</v>
      </c>
      <c r="L160" s="12" t="s">
        <v>6962</v>
      </c>
      <c r="M160" s="12" t="s">
        <v>7108</v>
      </c>
    </row>
    <row r="161" spans="1:13" x14ac:dyDescent="0.4">
      <c r="A161" s="12" t="s">
        <v>418</v>
      </c>
      <c r="B161" s="12" t="s">
        <v>419</v>
      </c>
      <c r="C161" s="12" t="s">
        <v>6965</v>
      </c>
      <c r="D161" s="20">
        <f t="shared" si="8"/>
        <v>38.43</v>
      </c>
      <c r="E161" s="20">
        <f t="shared" si="9"/>
        <v>61.57</v>
      </c>
      <c r="F161" s="14">
        <v>2.6021000000000001</v>
      </c>
      <c r="G161" s="15">
        <f t="shared" si="10"/>
        <v>2.6021337496747332</v>
      </c>
      <c r="H161" s="8" t="str">
        <f t="shared" si="11"/>
        <v>Yes</v>
      </c>
      <c r="I161" s="12" t="s">
        <v>6963</v>
      </c>
      <c r="J161" s="13">
        <v>20.93</v>
      </c>
      <c r="K161" s="13">
        <v>3.5</v>
      </c>
      <c r="L161" s="12" t="s">
        <v>6962</v>
      </c>
      <c r="M161" s="12" t="s">
        <v>7109</v>
      </c>
    </row>
    <row r="162" spans="1:13" x14ac:dyDescent="0.4">
      <c r="A162" s="12" t="s">
        <v>422</v>
      </c>
      <c r="B162" s="12" t="s">
        <v>423</v>
      </c>
      <c r="C162" s="12" t="s">
        <v>6965</v>
      </c>
      <c r="D162" s="20">
        <f t="shared" si="8"/>
        <v>37.57</v>
      </c>
      <c r="E162" s="20">
        <f t="shared" si="9"/>
        <v>62.43</v>
      </c>
      <c r="F162" s="14">
        <v>2.6617000000000002</v>
      </c>
      <c r="G162" s="15">
        <f t="shared" si="10"/>
        <v>2.6616981634282673</v>
      </c>
      <c r="H162" s="8" t="str">
        <f t="shared" si="11"/>
        <v>Yes</v>
      </c>
      <c r="I162" s="12" t="s">
        <v>6963</v>
      </c>
      <c r="J162" s="13">
        <v>20.07</v>
      </c>
      <c r="K162" s="13">
        <v>3.5</v>
      </c>
      <c r="L162" s="12" t="s">
        <v>6962</v>
      </c>
      <c r="M162" s="12" t="s">
        <v>7110</v>
      </c>
    </row>
    <row r="163" spans="1:13" x14ac:dyDescent="0.4">
      <c r="A163" s="12" t="s">
        <v>424</v>
      </c>
      <c r="B163" s="12" t="s">
        <v>425</v>
      </c>
      <c r="C163" s="12" t="s">
        <v>6960</v>
      </c>
      <c r="D163" s="20">
        <f t="shared" si="8"/>
        <v>29.982785999999997</v>
      </c>
      <c r="E163" s="20">
        <f t="shared" si="9"/>
        <v>70.017213999999996</v>
      </c>
      <c r="F163" s="14">
        <v>3.3351999999999999</v>
      </c>
      <c r="G163" s="15">
        <f t="shared" si="10"/>
        <v>3.3352470981182338</v>
      </c>
      <c r="H163" s="8" t="str">
        <f t="shared" si="11"/>
        <v>Yes</v>
      </c>
      <c r="I163" s="12" t="s">
        <v>6961</v>
      </c>
      <c r="J163" s="13">
        <v>17.72</v>
      </c>
      <c r="K163" s="13">
        <v>3.5</v>
      </c>
      <c r="L163" s="12" t="s">
        <v>6962</v>
      </c>
      <c r="M163" s="12" t="s">
        <v>3947</v>
      </c>
    </row>
    <row r="164" spans="1:13" x14ac:dyDescent="0.4">
      <c r="A164" s="12" t="s">
        <v>426</v>
      </c>
      <c r="B164" s="12" t="s">
        <v>427</v>
      </c>
      <c r="C164" s="12" t="s">
        <v>6960</v>
      </c>
      <c r="D164" s="20">
        <f t="shared" si="8"/>
        <v>27.95</v>
      </c>
      <c r="E164" s="20">
        <f t="shared" si="9"/>
        <v>72.05</v>
      </c>
      <c r="F164" s="14">
        <v>3.5777999999999999</v>
      </c>
      <c r="G164" s="15">
        <f t="shared" si="10"/>
        <v>3.5778175313059033</v>
      </c>
      <c r="H164" s="8" t="str">
        <f t="shared" si="11"/>
        <v>Yes</v>
      </c>
      <c r="I164" s="12" t="s">
        <v>6963</v>
      </c>
      <c r="J164" s="13">
        <v>10.45</v>
      </c>
      <c r="K164" s="13">
        <v>3.5</v>
      </c>
      <c r="L164" s="12" t="s">
        <v>6962</v>
      </c>
      <c r="M164" s="12" t="s">
        <v>7111</v>
      </c>
    </row>
    <row r="165" spans="1:13" x14ac:dyDescent="0.4">
      <c r="A165" s="12" t="s">
        <v>428</v>
      </c>
      <c r="B165" s="12" t="s">
        <v>429</v>
      </c>
      <c r="C165" s="12" t="s">
        <v>6973</v>
      </c>
      <c r="D165" s="20">
        <f t="shared" si="8"/>
        <v>24.951602999999999</v>
      </c>
      <c r="E165" s="20">
        <f t="shared" si="9"/>
        <v>75.048396999999994</v>
      </c>
      <c r="F165" s="14">
        <v>4.0077999999999996</v>
      </c>
      <c r="G165" s="15">
        <f t="shared" si="10"/>
        <v>4.0077585396016442</v>
      </c>
      <c r="H165" s="8" t="str">
        <f t="shared" si="11"/>
        <v>Yes</v>
      </c>
      <c r="I165" s="12" t="s">
        <v>6961</v>
      </c>
      <c r="J165" s="13">
        <v>11.81</v>
      </c>
      <c r="K165" s="13">
        <v>3.5</v>
      </c>
      <c r="L165" s="12" t="s">
        <v>6962</v>
      </c>
      <c r="M165" s="12" t="s">
        <v>5638</v>
      </c>
    </row>
    <row r="166" spans="1:13" x14ac:dyDescent="0.4">
      <c r="A166" s="12" t="s">
        <v>430</v>
      </c>
      <c r="B166" s="12" t="s">
        <v>431</v>
      </c>
      <c r="C166" s="12" t="s">
        <v>6960</v>
      </c>
      <c r="D166" s="20">
        <f t="shared" si="8"/>
        <v>26.5</v>
      </c>
      <c r="E166" s="20">
        <f t="shared" si="9"/>
        <v>73.5</v>
      </c>
      <c r="F166" s="14">
        <v>3.7736000000000001</v>
      </c>
      <c r="G166" s="15">
        <f t="shared" si="10"/>
        <v>3.7735849056603774</v>
      </c>
      <c r="H166" s="8" t="str">
        <f t="shared" si="11"/>
        <v>Yes</v>
      </c>
      <c r="I166" s="12" t="s">
        <v>6963</v>
      </c>
      <c r="J166" s="13">
        <v>9</v>
      </c>
      <c r="K166" s="13">
        <v>3.5</v>
      </c>
      <c r="L166" s="12" t="s">
        <v>6962</v>
      </c>
      <c r="M166" s="12" t="s">
        <v>7112</v>
      </c>
    </row>
    <row r="167" spans="1:13" x14ac:dyDescent="0.4">
      <c r="A167" s="12" t="s">
        <v>432</v>
      </c>
      <c r="B167" s="12" t="s">
        <v>433</v>
      </c>
      <c r="C167" s="12" t="s">
        <v>6960</v>
      </c>
      <c r="D167" s="20">
        <f t="shared" si="8"/>
        <v>26.5</v>
      </c>
      <c r="E167" s="20">
        <f t="shared" si="9"/>
        <v>73.5</v>
      </c>
      <c r="F167" s="14">
        <v>3.7736000000000001</v>
      </c>
      <c r="G167" s="15">
        <f t="shared" si="10"/>
        <v>3.7735849056603774</v>
      </c>
      <c r="H167" s="8" t="str">
        <f t="shared" si="11"/>
        <v>Yes</v>
      </c>
      <c r="I167" s="12" t="s">
        <v>6963</v>
      </c>
      <c r="J167" s="13">
        <v>9</v>
      </c>
      <c r="K167" s="13">
        <v>3.5</v>
      </c>
      <c r="L167" s="12" t="s">
        <v>6962</v>
      </c>
      <c r="M167" s="12" t="s">
        <v>7113</v>
      </c>
    </row>
    <row r="168" spans="1:13" x14ac:dyDescent="0.4">
      <c r="A168" s="12" t="s">
        <v>434</v>
      </c>
      <c r="B168" s="12" t="s">
        <v>435</v>
      </c>
      <c r="C168" s="12" t="s">
        <v>6960</v>
      </c>
      <c r="D168" s="20">
        <f t="shared" si="8"/>
        <v>26.5</v>
      </c>
      <c r="E168" s="20">
        <f t="shared" si="9"/>
        <v>73.5</v>
      </c>
      <c r="F168" s="14">
        <v>3.7736000000000001</v>
      </c>
      <c r="G168" s="15">
        <f t="shared" si="10"/>
        <v>3.7735849056603774</v>
      </c>
      <c r="H168" s="8" t="str">
        <f t="shared" si="11"/>
        <v>Yes</v>
      </c>
      <c r="I168" s="12" t="s">
        <v>6963</v>
      </c>
      <c r="J168" s="13">
        <v>9</v>
      </c>
      <c r="K168" s="13">
        <v>3.5</v>
      </c>
      <c r="L168" s="12" t="s">
        <v>6962</v>
      </c>
      <c r="M168" s="12" t="s">
        <v>7114</v>
      </c>
    </row>
    <row r="169" spans="1:13" x14ac:dyDescent="0.4">
      <c r="A169" s="12" t="s">
        <v>436</v>
      </c>
      <c r="B169" s="12" t="s">
        <v>437</v>
      </c>
      <c r="C169" s="12" t="s">
        <v>6960</v>
      </c>
      <c r="D169" s="20">
        <f t="shared" si="8"/>
        <v>26.5</v>
      </c>
      <c r="E169" s="20">
        <f t="shared" si="9"/>
        <v>73.5</v>
      </c>
      <c r="F169" s="14">
        <v>3.7736000000000001</v>
      </c>
      <c r="G169" s="15">
        <f t="shared" si="10"/>
        <v>3.7735849056603774</v>
      </c>
      <c r="H169" s="8" t="str">
        <f t="shared" si="11"/>
        <v>Yes</v>
      </c>
      <c r="I169" s="12" t="s">
        <v>6963</v>
      </c>
      <c r="J169" s="13">
        <v>9</v>
      </c>
      <c r="K169" s="13">
        <v>3.5</v>
      </c>
      <c r="L169" s="12" t="s">
        <v>6962</v>
      </c>
      <c r="M169" s="12" t="s">
        <v>7023</v>
      </c>
    </row>
    <row r="170" spans="1:13" x14ac:dyDescent="0.4">
      <c r="A170" s="12" t="s">
        <v>438</v>
      </c>
      <c r="B170" s="12" t="s">
        <v>439</v>
      </c>
      <c r="C170" s="12" t="s">
        <v>6960</v>
      </c>
      <c r="D170" s="20">
        <f t="shared" si="8"/>
        <v>26.5</v>
      </c>
      <c r="E170" s="20">
        <f t="shared" si="9"/>
        <v>73.5</v>
      </c>
      <c r="F170" s="14">
        <v>3.7736000000000001</v>
      </c>
      <c r="G170" s="15">
        <f t="shared" si="10"/>
        <v>3.7735849056603774</v>
      </c>
      <c r="H170" s="8" t="str">
        <f t="shared" si="11"/>
        <v>Yes</v>
      </c>
      <c r="I170" s="12" t="s">
        <v>6963</v>
      </c>
      <c r="J170" s="13">
        <v>9</v>
      </c>
      <c r="K170" s="13">
        <v>3.5</v>
      </c>
      <c r="L170" s="12" t="s">
        <v>6962</v>
      </c>
      <c r="M170" s="12" t="s">
        <v>7024</v>
      </c>
    </row>
    <row r="171" spans="1:13" x14ac:dyDescent="0.4">
      <c r="A171" s="12" t="s">
        <v>440</v>
      </c>
      <c r="B171" s="12" t="s">
        <v>441</v>
      </c>
      <c r="C171" s="12" t="s">
        <v>6960</v>
      </c>
      <c r="D171" s="20">
        <f t="shared" si="8"/>
        <v>26.577585999999997</v>
      </c>
      <c r="E171" s="20">
        <f t="shared" si="9"/>
        <v>73.422414000000003</v>
      </c>
      <c r="F171" s="14">
        <v>3.7625999999999999</v>
      </c>
      <c r="G171" s="15">
        <f t="shared" si="10"/>
        <v>3.7625689556606088</v>
      </c>
      <c r="H171" s="8" t="str">
        <f t="shared" si="11"/>
        <v>Yes</v>
      </c>
      <c r="I171" s="12" t="s">
        <v>6961</v>
      </c>
      <c r="J171" s="13">
        <v>13.72</v>
      </c>
      <c r="K171" s="13">
        <v>3.5</v>
      </c>
      <c r="L171" s="12" t="s">
        <v>6962</v>
      </c>
      <c r="M171" s="12" t="s">
        <v>5643</v>
      </c>
    </row>
    <row r="172" spans="1:13" x14ac:dyDescent="0.4">
      <c r="A172" s="12" t="s">
        <v>442</v>
      </c>
      <c r="B172" s="12" t="s">
        <v>443</v>
      </c>
      <c r="C172" s="12" t="s">
        <v>6960</v>
      </c>
      <c r="D172" s="20">
        <f t="shared" si="8"/>
        <v>26.5</v>
      </c>
      <c r="E172" s="20">
        <f t="shared" si="9"/>
        <v>73.5</v>
      </c>
      <c r="F172" s="14">
        <v>3.7736000000000001</v>
      </c>
      <c r="G172" s="15">
        <f t="shared" si="10"/>
        <v>3.7735849056603774</v>
      </c>
      <c r="H172" s="8" t="str">
        <f t="shared" si="11"/>
        <v>Yes</v>
      </c>
      <c r="I172" s="12" t="s">
        <v>6963</v>
      </c>
      <c r="J172" s="13">
        <v>9</v>
      </c>
      <c r="K172" s="13">
        <v>3.5</v>
      </c>
      <c r="L172" s="12" t="s">
        <v>6962</v>
      </c>
      <c r="M172" s="12" t="s">
        <v>7022</v>
      </c>
    </row>
    <row r="173" spans="1:13" x14ac:dyDescent="0.4">
      <c r="A173" s="12" t="s">
        <v>444</v>
      </c>
      <c r="B173" s="12" t="s">
        <v>445</v>
      </c>
      <c r="C173" s="12" t="s">
        <v>6960</v>
      </c>
      <c r="D173" s="20">
        <f t="shared" si="8"/>
        <v>26.689999999999998</v>
      </c>
      <c r="E173" s="20">
        <f t="shared" si="9"/>
        <v>73.31</v>
      </c>
      <c r="F173" s="14">
        <v>3.7467000000000001</v>
      </c>
      <c r="G173" s="15">
        <f t="shared" si="10"/>
        <v>3.7467216185837398</v>
      </c>
      <c r="H173" s="8" t="str">
        <f t="shared" si="11"/>
        <v>Yes</v>
      </c>
      <c r="I173" s="12" t="s">
        <v>6963</v>
      </c>
      <c r="J173" s="13">
        <v>9.19</v>
      </c>
      <c r="K173" s="13">
        <v>3.5</v>
      </c>
      <c r="L173" s="12" t="s">
        <v>6962</v>
      </c>
      <c r="M173" s="12" t="s">
        <v>7023</v>
      </c>
    </row>
    <row r="174" spans="1:13" x14ac:dyDescent="0.4">
      <c r="A174" s="12" t="s">
        <v>446</v>
      </c>
      <c r="B174" s="12" t="s">
        <v>447</v>
      </c>
      <c r="C174" s="12" t="s">
        <v>6965</v>
      </c>
      <c r="D174" s="20">
        <f t="shared" si="8"/>
        <v>33.15</v>
      </c>
      <c r="E174" s="20">
        <f t="shared" si="9"/>
        <v>66.849999999999994</v>
      </c>
      <c r="F174" s="14">
        <v>3.0165999999999999</v>
      </c>
      <c r="G174" s="15">
        <f t="shared" si="10"/>
        <v>3.0165912518853695</v>
      </c>
      <c r="H174" s="8" t="str">
        <f t="shared" si="11"/>
        <v>Yes</v>
      </c>
      <c r="I174" s="12" t="s">
        <v>6963</v>
      </c>
      <c r="J174" s="13">
        <v>15.65</v>
      </c>
      <c r="K174" s="13">
        <v>3.5</v>
      </c>
      <c r="L174" s="12" t="s">
        <v>6962</v>
      </c>
      <c r="M174" s="12" t="s">
        <v>7115</v>
      </c>
    </row>
    <row r="175" spans="1:13" x14ac:dyDescent="0.4">
      <c r="A175" s="12" t="s">
        <v>448</v>
      </c>
      <c r="B175" s="12" t="s">
        <v>449</v>
      </c>
      <c r="C175" s="12" t="s">
        <v>6960</v>
      </c>
      <c r="D175" s="20">
        <f t="shared" si="8"/>
        <v>31.189999999999998</v>
      </c>
      <c r="E175" s="20">
        <f t="shared" si="9"/>
        <v>68.81</v>
      </c>
      <c r="F175" s="14">
        <v>3.2061999999999999</v>
      </c>
      <c r="G175" s="15">
        <f t="shared" si="10"/>
        <v>3.2061558191728121</v>
      </c>
      <c r="H175" s="8" t="str">
        <f t="shared" si="11"/>
        <v>Yes</v>
      </c>
      <c r="I175" s="12" t="s">
        <v>6963</v>
      </c>
      <c r="J175" s="13">
        <v>13.69</v>
      </c>
      <c r="K175" s="13">
        <v>3.5</v>
      </c>
      <c r="L175" s="12" t="s">
        <v>6962</v>
      </c>
      <c r="M175" s="12" t="s">
        <v>7116</v>
      </c>
    </row>
    <row r="176" spans="1:13" x14ac:dyDescent="0.4">
      <c r="A176" s="12" t="s">
        <v>450</v>
      </c>
      <c r="B176" s="12" t="s">
        <v>451</v>
      </c>
      <c r="C176" s="12" t="s">
        <v>6960</v>
      </c>
      <c r="D176" s="20">
        <f t="shared" si="8"/>
        <v>29.92</v>
      </c>
      <c r="E176" s="20">
        <f t="shared" si="9"/>
        <v>70.08</v>
      </c>
      <c r="F176" s="14">
        <v>3.3422000000000001</v>
      </c>
      <c r="G176" s="15">
        <f t="shared" si="10"/>
        <v>3.3422459893048124</v>
      </c>
      <c r="H176" s="8" t="str">
        <f t="shared" si="11"/>
        <v>Yes</v>
      </c>
      <c r="I176" s="12" t="s">
        <v>6963</v>
      </c>
      <c r="J176" s="13">
        <v>12.42</v>
      </c>
      <c r="K176" s="13">
        <v>3.5</v>
      </c>
      <c r="L176" s="12" t="s">
        <v>6962</v>
      </c>
      <c r="M176" s="12" t="s">
        <v>7117</v>
      </c>
    </row>
    <row r="177" spans="1:13" x14ac:dyDescent="0.4">
      <c r="A177" s="12" t="s">
        <v>452</v>
      </c>
      <c r="B177" s="12" t="s">
        <v>453</v>
      </c>
      <c r="C177" s="12" t="s">
        <v>6960</v>
      </c>
      <c r="D177" s="20">
        <f t="shared" si="8"/>
        <v>27.32</v>
      </c>
      <c r="E177" s="20">
        <f t="shared" si="9"/>
        <v>72.680000000000007</v>
      </c>
      <c r="F177" s="14">
        <v>3.6602999999999999</v>
      </c>
      <c r="G177" s="15">
        <f t="shared" si="10"/>
        <v>3.6603221083455342</v>
      </c>
      <c r="H177" s="8" t="str">
        <f t="shared" si="11"/>
        <v>Yes</v>
      </c>
      <c r="I177" s="12" t="s">
        <v>6963</v>
      </c>
      <c r="J177" s="13">
        <v>9.82</v>
      </c>
      <c r="K177" s="13">
        <v>3.5</v>
      </c>
      <c r="L177" s="12" t="s">
        <v>6962</v>
      </c>
      <c r="M177" s="12" t="s">
        <v>7118</v>
      </c>
    </row>
    <row r="178" spans="1:13" x14ac:dyDescent="0.4">
      <c r="A178" s="12" t="s">
        <v>454</v>
      </c>
      <c r="B178" s="12" t="s">
        <v>455</v>
      </c>
      <c r="C178" s="12" t="s">
        <v>6960</v>
      </c>
      <c r="D178" s="20">
        <f t="shared" si="8"/>
        <v>26.5</v>
      </c>
      <c r="E178" s="20">
        <f t="shared" si="9"/>
        <v>73.5</v>
      </c>
      <c r="F178" s="14">
        <v>3.7736000000000001</v>
      </c>
      <c r="G178" s="15">
        <f t="shared" si="10"/>
        <v>3.7735849056603774</v>
      </c>
      <c r="H178" s="8" t="str">
        <f t="shared" si="11"/>
        <v>Yes</v>
      </c>
      <c r="I178" s="12" t="s">
        <v>6963</v>
      </c>
      <c r="J178" s="13">
        <v>9</v>
      </c>
      <c r="K178" s="13">
        <v>3.5</v>
      </c>
      <c r="L178" s="12" t="s">
        <v>6962</v>
      </c>
      <c r="M178" s="12" t="s">
        <v>7119</v>
      </c>
    </row>
    <row r="179" spans="1:13" x14ac:dyDescent="0.4">
      <c r="A179" s="12" t="s">
        <v>456</v>
      </c>
      <c r="B179" s="12" t="s">
        <v>457</v>
      </c>
      <c r="C179" s="12" t="s">
        <v>6965</v>
      </c>
      <c r="D179" s="20">
        <f t="shared" si="8"/>
        <v>34.86</v>
      </c>
      <c r="E179" s="20">
        <f t="shared" si="9"/>
        <v>65.14</v>
      </c>
      <c r="F179" s="14">
        <v>2.8685999999999998</v>
      </c>
      <c r="G179" s="15">
        <f t="shared" si="10"/>
        <v>2.8686173264486516</v>
      </c>
      <c r="H179" s="8" t="str">
        <f t="shared" si="11"/>
        <v>Yes</v>
      </c>
      <c r="I179" s="12" t="s">
        <v>6963</v>
      </c>
      <c r="J179" s="13">
        <v>17.36</v>
      </c>
      <c r="K179" s="13">
        <v>3.5</v>
      </c>
      <c r="L179" s="12" t="s">
        <v>6962</v>
      </c>
      <c r="M179" s="12" t="s">
        <v>7120</v>
      </c>
    </row>
    <row r="180" spans="1:13" x14ac:dyDescent="0.4">
      <c r="A180" s="12" t="s">
        <v>458</v>
      </c>
      <c r="B180" s="12" t="s">
        <v>459</v>
      </c>
      <c r="C180" s="12" t="s">
        <v>6965</v>
      </c>
      <c r="D180" s="20">
        <f t="shared" si="8"/>
        <v>26.67</v>
      </c>
      <c r="E180" s="20">
        <f t="shared" si="9"/>
        <v>73.33</v>
      </c>
      <c r="F180" s="14">
        <v>3.7494999999999998</v>
      </c>
      <c r="G180" s="15">
        <f t="shared" si="10"/>
        <v>3.7495313085864264</v>
      </c>
      <c r="H180" s="8" t="str">
        <f t="shared" si="11"/>
        <v>Yes</v>
      </c>
      <c r="I180" s="12" t="s">
        <v>6963</v>
      </c>
      <c r="J180" s="13">
        <v>9.17</v>
      </c>
      <c r="K180" s="13">
        <v>3.5</v>
      </c>
      <c r="L180" s="12" t="s">
        <v>6962</v>
      </c>
      <c r="M180" s="12" t="s">
        <v>7121</v>
      </c>
    </row>
    <row r="181" spans="1:13" x14ac:dyDescent="0.4">
      <c r="A181" s="12" t="s">
        <v>460</v>
      </c>
      <c r="B181" s="12" t="s">
        <v>461</v>
      </c>
      <c r="C181" s="12" t="s">
        <v>6973</v>
      </c>
      <c r="D181" s="20">
        <f t="shared" si="8"/>
        <v>29.21</v>
      </c>
      <c r="E181" s="20">
        <f t="shared" si="9"/>
        <v>70.789999999999992</v>
      </c>
      <c r="F181" s="14">
        <v>3.4235000000000002</v>
      </c>
      <c r="G181" s="15">
        <f t="shared" si="10"/>
        <v>3.423485107839781</v>
      </c>
      <c r="H181" s="8" t="str">
        <f t="shared" si="11"/>
        <v>Yes</v>
      </c>
      <c r="I181" s="12" t="s">
        <v>6963</v>
      </c>
      <c r="J181" s="13">
        <v>11.71</v>
      </c>
      <c r="K181" s="13">
        <v>3.5</v>
      </c>
      <c r="L181" s="12" t="s">
        <v>6962</v>
      </c>
      <c r="M181" s="12" t="s">
        <v>7121</v>
      </c>
    </row>
    <row r="182" spans="1:13" x14ac:dyDescent="0.4">
      <c r="A182" s="12" t="s">
        <v>462</v>
      </c>
      <c r="B182" s="12" t="s">
        <v>463</v>
      </c>
      <c r="C182" s="12" t="s">
        <v>6965</v>
      </c>
      <c r="D182" s="20">
        <f t="shared" si="8"/>
        <v>36.58</v>
      </c>
      <c r="E182" s="20">
        <f t="shared" si="9"/>
        <v>63.42</v>
      </c>
      <c r="F182" s="14">
        <v>2.7336999999999998</v>
      </c>
      <c r="G182" s="15">
        <f t="shared" si="10"/>
        <v>2.7337342810278842</v>
      </c>
      <c r="H182" s="8" t="str">
        <f t="shared" si="11"/>
        <v>Yes</v>
      </c>
      <c r="I182" s="12" t="s">
        <v>6963</v>
      </c>
      <c r="J182" s="13">
        <v>19.079999999999998</v>
      </c>
      <c r="K182" s="13">
        <v>3.5</v>
      </c>
      <c r="L182" s="12" t="s">
        <v>6962</v>
      </c>
      <c r="M182" s="12" t="s">
        <v>5652</v>
      </c>
    </row>
    <row r="183" spans="1:13" x14ac:dyDescent="0.4">
      <c r="A183" s="12" t="s">
        <v>464</v>
      </c>
      <c r="B183" s="12" t="s">
        <v>465</v>
      </c>
      <c r="C183" s="12" t="s">
        <v>6960</v>
      </c>
      <c r="D183" s="20">
        <f t="shared" si="8"/>
        <v>30.939999999999998</v>
      </c>
      <c r="E183" s="20">
        <f t="shared" si="9"/>
        <v>69.06</v>
      </c>
      <c r="F183" s="14">
        <v>3.2321</v>
      </c>
      <c r="G183" s="15">
        <f t="shared" si="10"/>
        <v>3.2320620555914674</v>
      </c>
      <c r="H183" s="8" t="str">
        <f t="shared" si="11"/>
        <v>Yes</v>
      </c>
      <c r="I183" s="12" t="s">
        <v>6963</v>
      </c>
      <c r="J183" s="13">
        <v>13.44</v>
      </c>
      <c r="K183" s="13">
        <v>3.5</v>
      </c>
      <c r="L183" s="12" t="s">
        <v>6962</v>
      </c>
      <c r="M183" s="12" t="s">
        <v>7122</v>
      </c>
    </row>
    <row r="184" spans="1:13" x14ac:dyDescent="0.4">
      <c r="A184" s="12" t="s">
        <v>468</v>
      </c>
      <c r="B184" s="12" t="s">
        <v>469</v>
      </c>
      <c r="C184" s="12" t="s">
        <v>6960</v>
      </c>
      <c r="D184" s="20">
        <f t="shared" si="8"/>
        <v>29.020817000000001</v>
      </c>
      <c r="E184" s="20">
        <f t="shared" si="9"/>
        <v>70.979183000000006</v>
      </c>
      <c r="F184" s="14">
        <v>3.4458000000000002</v>
      </c>
      <c r="G184" s="15">
        <f t="shared" si="10"/>
        <v>3.4458023700711111</v>
      </c>
      <c r="H184" s="8" t="str">
        <f t="shared" si="11"/>
        <v>Yes</v>
      </c>
      <c r="I184" s="12" t="s">
        <v>6961</v>
      </c>
      <c r="J184" s="13">
        <v>16.59</v>
      </c>
      <c r="K184" s="13">
        <v>3.5</v>
      </c>
      <c r="L184" s="12" t="s">
        <v>6962</v>
      </c>
      <c r="M184" s="12" t="s">
        <v>7123</v>
      </c>
    </row>
    <row r="185" spans="1:13" x14ac:dyDescent="0.4">
      <c r="A185" s="12" t="s">
        <v>470</v>
      </c>
      <c r="B185" s="12" t="s">
        <v>471</v>
      </c>
      <c r="C185" s="12" t="s">
        <v>6965</v>
      </c>
      <c r="D185" s="20">
        <f t="shared" si="8"/>
        <v>34.04</v>
      </c>
      <c r="E185" s="20">
        <f t="shared" si="9"/>
        <v>65.960000000000008</v>
      </c>
      <c r="F185" s="14">
        <v>2.9377</v>
      </c>
      <c r="G185" s="15">
        <f t="shared" si="10"/>
        <v>2.9377203290246769</v>
      </c>
      <c r="H185" s="8" t="str">
        <f t="shared" si="11"/>
        <v>Yes</v>
      </c>
      <c r="I185" s="12" t="s">
        <v>6963</v>
      </c>
      <c r="J185" s="13">
        <v>16.54</v>
      </c>
      <c r="K185" s="13">
        <v>3.5</v>
      </c>
      <c r="L185" s="12" t="s">
        <v>6962</v>
      </c>
      <c r="M185" s="12" t="s">
        <v>7124</v>
      </c>
    </row>
    <row r="186" spans="1:13" x14ac:dyDescent="0.4">
      <c r="A186" s="12" t="s">
        <v>472</v>
      </c>
      <c r="B186" s="12" t="s">
        <v>473</v>
      </c>
      <c r="C186" s="12" t="s">
        <v>6973</v>
      </c>
      <c r="D186" s="20">
        <f t="shared" si="8"/>
        <v>24.491900999999999</v>
      </c>
      <c r="E186" s="20">
        <f t="shared" si="9"/>
        <v>75.508099000000001</v>
      </c>
      <c r="F186" s="14">
        <v>4.0830000000000002</v>
      </c>
      <c r="G186" s="15">
        <f t="shared" si="10"/>
        <v>4.0829823703762322</v>
      </c>
      <c r="H186" s="8" t="str">
        <f t="shared" si="11"/>
        <v>Yes</v>
      </c>
      <c r="I186" s="12" t="s">
        <v>6961</v>
      </c>
      <c r="J186" s="13">
        <v>11.27</v>
      </c>
      <c r="K186" s="13">
        <v>3.5</v>
      </c>
      <c r="L186" s="12" t="s">
        <v>6962</v>
      </c>
      <c r="M186" s="12" t="s">
        <v>7125</v>
      </c>
    </row>
    <row r="187" spans="1:13" x14ac:dyDescent="0.4">
      <c r="A187" s="12" t="s">
        <v>474</v>
      </c>
      <c r="B187" s="12" t="s">
        <v>475</v>
      </c>
      <c r="C187" s="12" t="s">
        <v>6965</v>
      </c>
      <c r="D187" s="20">
        <f t="shared" si="8"/>
        <v>31</v>
      </c>
      <c r="E187" s="20">
        <f t="shared" si="9"/>
        <v>69</v>
      </c>
      <c r="F187" s="14">
        <v>3.2258</v>
      </c>
      <c r="G187" s="15">
        <f t="shared" si="10"/>
        <v>3.225806451612903</v>
      </c>
      <c r="H187" s="8" t="str">
        <f t="shared" si="11"/>
        <v>Yes</v>
      </c>
      <c r="I187" s="12" t="s">
        <v>6963</v>
      </c>
      <c r="J187" s="13">
        <v>13.5</v>
      </c>
      <c r="K187" s="13">
        <v>3.5</v>
      </c>
      <c r="L187" s="12" t="s">
        <v>6962</v>
      </c>
      <c r="M187" s="12" t="s">
        <v>7126</v>
      </c>
    </row>
    <row r="188" spans="1:13" x14ac:dyDescent="0.4">
      <c r="A188" s="12" t="s">
        <v>476</v>
      </c>
      <c r="B188" s="12" t="s">
        <v>477</v>
      </c>
      <c r="C188" s="12" t="s">
        <v>6960</v>
      </c>
      <c r="D188" s="20">
        <f t="shared" si="8"/>
        <v>35.010000000000005</v>
      </c>
      <c r="E188" s="20">
        <f t="shared" si="9"/>
        <v>64.989999999999995</v>
      </c>
      <c r="F188" s="14">
        <v>2.8563000000000001</v>
      </c>
      <c r="G188" s="15">
        <f t="shared" si="10"/>
        <v>2.8563267637817762</v>
      </c>
      <c r="H188" s="8" t="str">
        <f t="shared" si="11"/>
        <v>Yes</v>
      </c>
      <c r="I188" s="12" t="s">
        <v>6963</v>
      </c>
      <c r="J188" s="13">
        <v>17.510000000000002</v>
      </c>
      <c r="K188" s="13">
        <v>3.5</v>
      </c>
      <c r="L188" s="12" t="s">
        <v>6962</v>
      </c>
      <c r="M188" s="12" t="s">
        <v>7127</v>
      </c>
    </row>
    <row r="189" spans="1:13" x14ac:dyDescent="0.4">
      <c r="A189" s="12" t="s">
        <v>478</v>
      </c>
      <c r="B189" s="12" t="s">
        <v>479</v>
      </c>
      <c r="C189" s="12" t="s">
        <v>6965</v>
      </c>
      <c r="D189" s="20">
        <f t="shared" si="8"/>
        <v>32.93</v>
      </c>
      <c r="E189" s="20">
        <f t="shared" si="9"/>
        <v>67.069999999999993</v>
      </c>
      <c r="F189" s="14">
        <v>3.0367000000000002</v>
      </c>
      <c r="G189" s="15">
        <f t="shared" si="10"/>
        <v>3.0367446097783177</v>
      </c>
      <c r="H189" s="8" t="str">
        <f t="shared" si="11"/>
        <v>Yes</v>
      </c>
      <c r="I189" s="12" t="s">
        <v>6963</v>
      </c>
      <c r="J189" s="13">
        <v>15.43</v>
      </c>
      <c r="K189" s="13">
        <v>3.5</v>
      </c>
      <c r="L189" s="12" t="s">
        <v>6962</v>
      </c>
      <c r="M189" s="12" t="s">
        <v>7128</v>
      </c>
    </row>
    <row r="190" spans="1:13" x14ac:dyDescent="0.4">
      <c r="A190" s="12" t="s">
        <v>480</v>
      </c>
      <c r="B190" s="12" t="s">
        <v>481</v>
      </c>
      <c r="C190" s="12" t="s">
        <v>6960</v>
      </c>
      <c r="D190" s="20">
        <f t="shared" si="8"/>
        <v>28.810000000000002</v>
      </c>
      <c r="E190" s="20">
        <f t="shared" si="9"/>
        <v>71.19</v>
      </c>
      <c r="F190" s="14">
        <v>3.4710000000000001</v>
      </c>
      <c r="G190" s="15">
        <f t="shared" si="10"/>
        <v>3.4710170079833387</v>
      </c>
      <c r="H190" s="8" t="str">
        <f t="shared" si="11"/>
        <v>Yes</v>
      </c>
      <c r="I190" s="12" t="s">
        <v>6963</v>
      </c>
      <c r="J190" s="13">
        <v>11.31</v>
      </c>
      <c r="K190" s="13">
        <v>3.5</v>
      </c>
      <c r="L190" s="12" t="s">
        <v>6962</v>
      </c>
      <c r="M190" s="12" t="s">
        <v>7129</v>
      </c>
    </row>
    <row r="191" spans="1:13" x14ac:dyDescent="0.4">
      <c r="A191" s="12" t="s">
        <v>482</v>
      </c>
      <c r="B191" s="12" t="s">
        <v>483</v>
      </c>
      <c r="C191" s="12" t="s">
        <v>6965</v>
      </c>
      <c r="D191" s="20">
        <f t="shared" si="8"/>
        <v>42.41</v>
      </c>
      <c r="E191" s="20">
        <f t="shared" si="9"/>
        <v>57.59</v>
      </c>
      <c r="F191" s="14">
        <v>2.3578999999999999</v>
      </c>
      <c r="G191" s="15">
        <f t="shared" si="10"/>
        <v>2.3579344494223062</v>
      </c>
      <c r="H191" s="8" t="str">
        <f t="shared" si="11"/>
        <v>Yes</v>
      </c>
      <c r="I191" s="12" t="s">
        <v>6963</v>
      </c>
      <c r="J191" s="13">
        <v>24.91</v>
      </c>
      <c r="K191" s="13">
        <v>3.5</v>
      </c>
      <c r="L191" s="12" t="s">
        <v>6962</v>
      </c>
      <c r="M191" s="12" t="s">
        <v>7130</v>
      </c>
    </row>
    <row r="192" spans="1:13" x14ac:dyDescent="0.4">
      <c r="A192" s="12" t="s">
        <v>488</v>
      </c>
      <c r="B192" s="12" t="s">
        <v>489</v>
      </c>
      <c r="C192" s="12" t="s">
        <v>6960</v>
      </c>
      <c r="D192" s="20">
        <f t="shared" si="8"/>
        <v>26.5</v>
      </c>
      <c r="E192" s="20">
        <f t="shared" si="9"/>
        <v>73.5</v>
      </c>
      <c r="F192" s="14">
        <v>3.7736000000000001</v>
      </c>
      <c r="G192" s="15">
        <f t="shared" si="10"/>
        <v>3.7735849056603774</v>
      </c>
      <c r="H192" s="8" t="str">
        <f t="shared" si="11"/>
        <v>Yes</v>
      </c>
      <c r="I192" s="12" t="s">
        <v>6963</v>
      </c>
      <c r="J192" s="13">
        <v>9</v>
      </c>
      <c r="K192" s="13">
        <v>3.5</v>
      </c>
      <c r="L192" s="12" t="s">
        <v>6962</v>
      </c>
      <c r="M192" s="12" t="s">
        <v>7023</v>
      </c>
    </row>
    <row r="193" spans="1:13" x14ac:dyDescent="0.4">
      <c r="A193" s="12" t="s">
        <v>490</v>
      </c>
      <c r="B193" s="12" t="s">
        <v>491</v>
      </c>
      <c r="C193" s="12" t="s">
        <v>6965</v>
      </c>
      <c r="D193" s="20">
        <f t="shared" si="8"/>
        <v>37.4</v>
      </c>
      <c r="E193" s="20">
        <f t="shared" si="9"/>
        <v>62.6</v>
      </c>
      <c r="F193" s="14">
        <v>2.6738</v>
      </c>
      <c r="G193" s="15">
        <f t="shared" si="10"/>
        <v>2.6737967914438503</v>
      </c>
      <c r="H193" s="8" t="str">
        <f t="shared" si="11"/>
        <v>Yes</v>
      </c>
      <c r="I193" s="12" t="s">
        <v>6963</v>
      </c>
      <c r="J193" s="13">
        <v>19.899999999999999</v>
      </c>
      <c r="K193" s="13">
        <v>3.5</v>
      </c>
      <c r="L193" s="12" t="s">
        <v>6962</v>
      </c>
      <c r="M193" s="12" t="s">
        <v>7131</v>
      </c>
    </row>
    <row r="194" spans="1:13" x14ac:dyDescent="0.4">
      <c r="A194" s="16" t="s">
        <v>7132</v>
      </c>
      <c r="B194" s="16" t="s">
        <v>7133</v>
      </c>
      <c r="C194" s="16" t="s">
        <v>6965</v>
      </c>
      <c r="D194" s="21">
        <f t="shared" si="8"/>
        <v>100</v>
      </c>
      <c r="E194" s="21">
        <f t="shared" si="9"/>
        <v>0</v>
      </c>
      <c r="F194" s="18">
        <v>1</v>
      </c>
      <c r="G194" s="19">
        <f t="shared" si="10"/>
        <v>1</v>
      </c>
      <c r="H194" s="9" t="str">
        <f t="shared" si="11"/>
        <v>No — 0% funding</v>
      </c>
      <c r="I194" s="16" t="s">
        <v>6963</v>
      </c>
      <c r="J194" s="17">
        <v>100</v>
      </c>
      <c r="K194" s="17">
        <v>0</v>
      </c>
      <c r="L194" s="16" t="s">
        <v>7028</v>
      </c>
      <c r="M194" s="16" t="s">
        <v>7134</v>
      </c>
    </row>
    <row r="195" spans="1:13" x14ac:dyDescent="0.4">
      <c r="A195" s="12" t="s">
        <v>494</v>
      </c>
      <c r="B195" s="12" t="s">
        <v>495</v>
      </c>
      <c r="C195" s="12" t="s">
        <v>6965</v>
      </c>
      <c r="D195" s="20">
        <f t="shared" si="8"/>
        <v>30.65</v>
      </c>
      <c r="E195" s="20">
        <f t="shared" si="9"/>
        <v>69.349999999999994</v>
      </c>
      <c r="F195" s="14">
        <v>3.2625999999999999</v>
      </c>
      <c r="G195" s="15">
        <f t="shared" si="10"/>
        <v>3.2626427406199023</v>
      </c>
      <c r="H195" s="8" t="str">
        <f t="shared" si="11"/>
        <v>Yes</v>
      </c>
      <c r="I195" s="12" t="s">
        <v>6963</v>
      </c>
      <c r="J195" s="13">
        <v>13.15</v>
      </c>
      <c r="K195" s="13">
        <v>3.5</v>
      </c>
      <c r="L195" s="12" t="s">
        <v>6962</v>
      </c>
      <c r="M195" s="12" t="s">
        <v>7135</v>
      </c>
    </row>
    <row r="196" spans="1:13" x14ac:dyDescent="0.4">
      <c r="A196" s="12" t="s">
        <v>496</v>
      </c>
      <c r="B196" s="12" t="s">
        <v>497</v>
      </c>
      <c r="C196" s="12" t="s">
        <v>6973</v>
      </c>
      <c r="D196" s="20">
        <f t="shared" si="8"/>
        <v>25.232531999999999</v>
      </c>
      <c r="E196" s="20">
        <f t="shared" si="9"/>
        <v>74.767468000000008</v>
      </c>
      <c r="F196" s="14">
        <v>3.9630999999999998</v>
      </c>
      <c r="G196" s="15">
        <f t="shared" si="10"/>
        <v>3.963137746144541</v>
      </c>
      <c r="H196" s="8" t="str">
        <f t="shared" si="11"/>
        <v>Yes</v>
      </c>
      <c r="I196" s="12" t="s">
        <v>6961</v>
      </c>
      <c r="J196" s="13">
        <v>12.14</v>
      </c>
      <c r="K196" s="13">
        <v>3.5</v>
      </c>
      <c r="L196" s="12" t="s">
        <v>6962</v>
      </c>
      <c r="M196" s="12" t="s">
        <v>7136</v>
      </c>
    </row>
    <row r="197" spans="1:13" x14ac:dyDescent="0.4">
      <c r="A197" s="12" t="s">
        <v>498</v>
      </c>
      <c r="B197" s="12" t="s">
        <v>499</v>
      </c>
      <c r="C197" s="12" t="s">
        <v>6965</v>
      </c>
      <c r="D197" s="20">
        <f t="shared" si="8"/>
        <v>34.980000000000004</v>
      </c>
      <c r="E197" s="20">
        <f t="shared" si="9"/>
        <v>65.02</v>
      </c>
      <c r="F197" s="14">
        <v>2.8588</v>
      </c>
      <c r="G197" s="15">
        <f t="shared" si="10"/>
        <v>2.8587764436821037</v>
      </c>
      <c r="H197" s="8" t="str">
        <f t="shared" si="11"/>
        <v>Yes</v>
      </c>
      <c r="I197" s="12" t="s">
        <v>6963</v>
      </c>
      <c r="J197" s="13">
        <v>17.48</v>
      </c>
      <c r="K197" s="13">
        <v>3.5</v>
      </c>
      <c r="L197" s="12" t="s">
        <v>6962</v>
      </c>
      <c r="M197" s="12" t="s">
        <v>7137</v>
      </c>
    </row>
    <row r="198" spans="1:13" x14ac:dyDescent="0.4">
      <c r="A198" s="12" t="s">
        <v>500</v>
      </c>
      <c r="B198" s="12" t="s">
        <v>501</v>
      </c>
      <c r="C198" s="12" t="s">
        <v>6965</v>
      </c>
      <c r="D198" s="20">
        <f t="shared" ref="D198:D261" si="12">MIN(100,MAX(0,IF(I198="Yes",0.8513,1)*(J198+5*K198)))</f>
        <v>41.879999999999995</v>
      </c>
      <c r="E198" s="20">
        <f t="shared" ref="E198:E261" si="13">100-D198</f>
        <v>58.120000000000005</v>
      </c>
      <c r="F198" s="14">
        <v>2.3877999999999999</v>
      </c>
      <c r="G198" s="15">
        <f t="shared" ref="G198:G261" si="14">IFERROR(100/D198,"")</f>
        <v>2.3877745940783193</v>
      </c>
      <c r="H198" s="8" t="str">
        <f t="shared" ref="H198:H261" si="15">IF(E198&gt;0,"Yes","No — 0% funding")</f>
        <v>Yes</v>
      </c>
      <c r="I198" s="12" t="s">
        <v>6963</v>
      </c>
      <c r="J198" s="13">
        <v>24.38</v>
      </c>
      <c r="K198" s="13">
        <v>3.5</v>
      </c>
      <c r="L198" s="12" t="s">
        <v>6962</v>
      </c>
      <c r="M198" s="12" t="s">
        <v>7138</v>
      </c>
    </row>
    <row r="199" spans="1:13" x14ac:dyDescent="0.4">
      <c r="A199" s="12" t="s">
        <v>504</v>
      </c>
      <c r="B199" s="12" t="s">
        <v>505</v>
      </c>
      <c r="C199" s="12" t="s">
        <v>6973</v>
      </c>
      <c r="D199" s="20">
        <f t="shared" si="12"/>
        <v>22.559449999999998</v>
      </c>
      <c r="E199" s="20">
        <f t="shared" si="13"/>
        <v>77.440550000000002</v>
      </c>
      <c r="F199" s="14">
        <v>4.4326999999999996</v>
      </c>
      <c r="G199" s="15">
        <f t="shared" si="14"/>
        <v>4.4327321809707243</v>
      </c>
      <c r="H199" s="8" t="str">
        <f t="shared" si="15"/>
        <v>Yes</v>
      </c>
      <c r="I199" s="12" t="s">
        <v>6961</v>
      </c>
      <c r="J199" s="13">
        <v>9</v>
      </c>
      <c r="K199" s="13">
        <v>3.5</v>
      </c>
      <c r="L199" s="12" t="s">
        <v>6962</v>
      </c>
      <c r="M199" s="12" t="s">
        <v>7139</v>
      </c>
    </row>
    <row r="200" spans="1:13" x14ac:dyDescent="0.4">
      <c r="A200" s="12" t="s">
        <v>506</v>
      </c>
      <c r="B200" s="12" t="s">
        <v>507</v>
      </c>
      <c r="C200" s="12" t="s">
        <v>6965</v>
      </c>
      <c r="D200" s="20">
        <f t="shared" si="12"/>
        <v>29.73</v>
      </c>
      <c r="E200" s="20">
        <f t="shared" si="13"/>
        <v>70.27</v>
      </c>
      <c r="F200" s="14">
        <v>3.3635999999999999</v>
      </c>
      <c r="G200" s="15">
        <f t="shared" si="14"/>
        <v>3.3636057854019508</v>
      </c>
      <c r="H200" s="8" t="str">
        <f t="shared" si="15"/>
        <v>Yes</v>
      </c>
      <c r="I200" s="12" t="s">
        <v>6963</v>
      </c>
      <c r="J200" s="13">
        <v>12.23</v>
      </c>
      <c r="K200" s="13">
        <v>3.5</v>
      </c>
      <c r="L200" s="12" t="s">
        <v>6962</v>
      </c>
      <c r="M200" s="12" t="s">
        <v>7140</v>
      </c>
    </row>
    <row r="201" spans="1:13" x14ac:dyDescent="0.4">
      <c r="A201" s="12" t="s">
        <v>508</v>
      </c>
      <c r="B201" s="12" t="s">
        <v>509</v>
      </c>
      <c r="C201" s="12" t="s">
        <v>6973</v>
      </c>
      <c r="D201" s="20">
        <f t="shared" si="12"/>
        <v>28.143978000000001</v>
      </c>
      <c r="E201" s="20">
        <f t="shared" si="13"/>
        <v>71.856021999999996</v>
      </c>
      <c r="F201" s="14">
        <v>3.5531999999999999</v>
      </c>
      <c r="G201" s="15">
        <f t="shared" si="14"/>
        <v>3.5531579793020018</v>
      </c>
      <c r="H201" s="8" t="str">
        <f t="shared" si="15"/>
        <v>Yes</v>
      </c>
      <c r="I201" s="12" t="s">
        <v>6961</v>
      </c>
      <c r="J201" s="13">
        <v>15.56</v>
      </c>
      <c r="K201" s="13">
        <v>3.5</v>
      </c>
      <c r="L201" s="12" t="s">
        <v>6962</v>
      </c>
      <c r="M201" s="12" t="s">
        <v>7141</v>
      </c>
    </row>
    <row r="202" spans="1:13" x14ac:dyDescent="0.4">
      <c r="A202" s="12" t="s">
        <v>512</v>
      </c>
      <c r="B202" s="12" t="s">
        <v>513</v>
      </c>
      <c r="C202" s="12" t="s">
        <v>6965</v>
      </c>
      <c r="D202" s="20">
        <f t="shared" si="12"/>
        <v>28.32</v>
      </c>
      <c r="E202" s="20">
        <f t="shared" si="13"/>
        <v>71.680000000000007</v>
      </c>
      <c r="F202" s="14">
        <v>3.5310999999999999</v>
      </c>
      <c r="G202" s="15">
        <f t="shared" si="14"/>
        <v>3.5310734463276834</v>
      </c>
      <c r="H202" s="8" t="str">
        <f t="shared" si="15"/>
        <v>Yes</v>
      </c>
      <c r="I202" s="12" t="s">
        <v>6963</v>
      </c>
      <c r="J202" s="13">
        <v>10.82</v>
      </c>
      <c r="K202" s="13">
        <v>3.5</v>
      </c>
      <c r="L202" s="12" t="s">
        <v>6962</v>
      </c>
      <c r="M202" s="12" t="s">
        <v>7142</v>
      </c>
    </row>
    <row r="203" spans="1:13" x14ac:dyDescent="0.4">
      <c r="A203" s="12" t="s">
        <v>514</v>
      </c>
      <c r="B203" s="12" t="s">
        <v>515</v>
      </c>
      <c r="C203" s="12" t="s">
        <v>6973</v>
      </c>
      <c r="D203" s="20">
        <f t="shared" si="12"/>
        <v>24.679186999999999</v>
      </c>
      <c r="E203" s="20">
        <f t="shared" si="13"/>
        <v>75.320813000000001</v>
      </c>
      <c r="F203" s="14">
        <v>4.0519999999999996</v>
      </c>
      <c r="G203" s="15">
        <f t="shared" si="14"/>
        <v>4.0519973368652709</v>
      </c>
      <c r="H203" s="8" t="str">
        <f t="shared" si="15"/>
        <v>Yes</v>
      </c>
      <c r="I203" s="12" t="s">
        <v>6961</v>
      </c>
      <c r="J203" s="13">
        <v>11.49</v>
      </c>
      <c r="K203" s="13">
        <v>3.5</v>
      </c>
      <c r="L203" s="12" t="s">
        <v>6962</v>
      </c>
      <c r="M203" s="12" t="s">
        <v>7143</v>
      </c>
    </row>
    <row r="204" spans="1:13" x14ac:dyDescent="0.4">
      <c r="A204" s="12" t="s">
        <v>7144</v>
      </c>
      <c r="B204" s="12" t="s">
        <v>7145</v>
      </c>
      <c r="C204" s="12" t="s">
        <v>6965</v>
      </c>
      <c r="D204" s="20">
        <f t="shared" si="12"/>
        <v>26.5</v>
      </c>
      <c r="E204" s="20">
        <f t="shared" si="13"/>
        <v>73.5</v>
      </c>
      <c r="F204" s="14">
        <v>3.7736000000000001</v>
      </c>
      <c r="G204" s="15">
        <f t="shared" si="14"/>
        <v>3.7735849056603774</v>
      </c>
      <c r="H204" s="8" t="str">
        <f t="shared" si="15"/>
        <v>Yes</v>
      </c>
      <c r="I204" s="12" t="s">
        <v>6963</v>
      </c>
      <c r="J204" s="13">
        <v>9</v>
      </c>
      <c r="K204" s="13">
        <v>3.5</v>
      </c>
      <c r="L204" s="12" t="s">
        <v>7146</v>
      </c>
      <c r="M204" s="12" t="s">
        <v>7147</v>
      </c>
    </row>
    <row r="205" spans="1:13" x14ac:dyDescent="0.4">
      <c r="A205" s="16" t="s">
        <v>7148</v>
      </c>
      <c r="B205" s="16" t="s">
        <v>7149</v>
      </c>
      <c r="C205" s="16" t="s">
        <v>6965</v>
      </c>
      <c r="D205" s="21">
        <f t="shared" si="12"/>
        <v>100</v>
      </c>
      <c r="E205" s="21">
        <f t="shared" si="13"/>
        <v>0</v>
      </c>
      <c r="F205" s="18">
        <v>1</v>
      </c>
      <c r="G205" s="19">
        <f t="shared" si="14"/>
        <v>1</v>
      </c>
      <c r="H205" s="9" t="str">
        <f t="shared" si="15"/>
        <v>No — 0% funding</v>
      </c>
      <c r="I205" s="16" t="s">
        <v>6963</v>
      </c>
      <c r="J205" s="17">
        <v>100</v>
      </c>
      <c r="K205" s="17">
        <v>0</v>
      </c>
      <c r="L205" s="16" t="s">
        <v>7028</v>
      </c>
      <c r="M205" s="16" t="s">
        <v>7150</v>
      </c>
    </row>
    <row r="206" spans="1:13" x14ac:dyDescent="0.4">
      <c r="A206" s="12" t="s">
        <v>516</v>
      </c>
      <c r="B206" s="12" t="s">
        <v>517</v>
      </c>
      <c r="C206" s="12" t="s">
        <v>6960</v>
      </c>
      <c r="D206" s="20">
        <f t="shared" si="12"/>
        <v>31.92</v>
      </c>
      <c r="E206" s="20">
        <f t="shared" si="13"/>
        <v>68.08</v>
      </c>
      <c r="F206" s="14">
        <v>3.1328</v>
      </c>
      <c r="G206" s="15">
        <f t="shared" si="14"/>
        <v>3.132832080200501</v>
      </c>
      <c r="H206" s="8" t="str">
        <f t="shared" si="15"/>
        <v>Yes</v>
      </c>
      <c r="I206" s="12" t="s">
        <v>6963</v>
      </c>
      <c r="J206" s="13">
        <v>14.42</v>
      </c>
      <c r="K206" s="13">
        <v>3.5</v>
      </c>
      <c r="L206" s="12" t="s">
        <v>6962</v>
      </c>
      <c r="M206" s="12" t="s">
        <v>7151</v>
      </c>
    </row>
    <row r="207" spans="1:13" x14ac:dyDescent="0.4">
      <c r="A207" s="12" t="s">
        <v>518</v>
      </c>
      <c r="B207" s="12" t="s">
        <v>519</v>
      </c>
      <c r="C207" s="12" t="s">
        <v>6965</v>
      </c>
      <c r="D207" s="20">
        <f t="shared" si="12"/>
        <v>33.950000000000003</v>
      </c>
      <c r="E207" s="20">
        <f t="shared" si="13"/>
        <v>66.05</v>
      </c>
      <c r="F207" s="14">
        <v>2.9455</v>
      </c>
      <c r="G207" s="15">
        <f t="shared" si="14"/>
        <v>2.9455081001472752</v>
      </c>
      <c r="H207" s="8" t="str">
        <f t="shared" si="15"/>
        <v>Yes</v>
      </c>
      <c r="I207" s="12" t="s">
        <v>6963</v>
      </c>
      <c r="J207" s="13">
        <v>16.45</v>
      </c>
      <c r="K207" s="13">
        <v>3.5</v>
      </c>
      <c r="L207" s="12" t="s">
        <v>6962</v>
      </c>
      <c r="M207" s="12" t="s">
        <v>7152</v>
      </c>
    </row>
    <row r="208" spans="1:13" x14ac:dyDescent="0.4">
      <c r="A208" s="12" t="s">
        <v>520</v>
      </c>
      <c r="B208" s="12" t="s">
        <v>521</v>
      </c>
      <c r="C208" s="12" t="s">
        <v>6965</v>
      </c>
      <c r="D208" s="20">
        <f t="shared" si="12"/>
        <v>33.94</v>
      </c>
      <c r="E208" s="20">
        <f t="shared" si="13"/>
        <v>66.06</v>
      </c>
      <c r="F208" s="14">
        <v>2.9464000000000001</v>
      </c>
      <c r="G208" s="15">
        <f t="shared" si="14"/>
        <v>2.9463759575721866</v>
      </c>
      <c r="H208" s="8" t="str">
        <f t="shared" si="15"/>
        <v>Yes</v>
      </c>
      <c r="I208" s="12" t="s">
        <v>6963</v>
      </c>
      <c r="J208" s="13">
        <v>16.440000000000001</v>
      </c>
      <c r="K208" s="13">
        <v>3.5</v>
      </c>
      <c r="L208" s="12" t="s">
        <v>6962</v>
      </c>
      <c r="M208" s="12" t="s">
        <v>7153</v>
      </c>
    </row>
    <row r="209" spans="1:13" x14ac:dyDescent="0.4">
      <c r="A209" s="12" t="s">
        <v>522</v>
      </c>
      <c r="B209" s="12" t="s">
        <v>523</v>
      </c>
      <c r="C209" s="12" t="s">
        <v>6960</v>
      </c>
      <c r="D209" s="20">
        <f t="shared" si="12"/>
        <v>29.98</v>
      </c>
      <c r="E209" s="20">
        <f t="shared" si="13"/>
        <v>70.02</v>
      </c>
      <c r="F209" s="14">
        <v>3.3355999999999999</v>
      </c>
      <c r="G209" s="15">
        <f t="shared" si="14"/>
        <v>3.3355570380253501</v>
      </c>
      <c r="H209" s="8" t="str">
        <f t="shared" si="15"/>
        <v>Yes</v>
      </c>
      <c r="I209" s="12" t="s">
        <v>6963</v>
      </c>
      <c r="J209" s="13">
        <v>12.48</v>
      </c>
      <c r="K209" s="13">
        <v>3.5</v>
      </c>
      <c r="L209" s="12" t="s">
        <v>6962</v>
      </c>
      <c r="M209" s="12" t="s">
        <v>7154</v>
      </c>
    </row>
    <row r="210" spans="1:13" x14ac:dyDescent="0.4">
      <c r="A210" s="12" t="s">
        <v>3704</v>
      </c>
      <c r="B210" s="12" t="s">
        <v>3705</v>
      </c>
      <c r="C210" s="12" t="s">
        <v>6965</v>
      </c>
      <c r="D210" s="20">
        <f t="shared" si="12"/>
        <v>26.73</v>
      </c>
      <c r="E210" s="20">
        <f t="shared" si="13"/>
        <v>73.27</v>
      </c>
      <c r="F210" s="14">
        <v>3.7410999999999999</v>
      </c>
      <c r="G210" s="15">
        <f t="shared" si="14"/>
        <v>3.7411148522259632</v>
      </c>
      <c r="H210" s="8" t="str">
        <f t="shared" si="15"/>
        <v>Yes</v>
      </c>
      <c r="I210" s="12" t="s">
        <v>6963</v>
      </c>
      <c r="J210" s="13">
        <v>9.23</v>
      </c>
      <c r="K210" s="13">
        <v>3.5</v>
      </c>
      <c r="L210" s="12" t="s">
        <v>6962</v>
      </c>
      <c r="M210" s="12" t="s">
        <v>7155</v>
      </c>
    </row>
    <row r="211" spans="1:13" x14ac:dyDescent="0.4">
      <c r="A211" s="16" t="s">
        <v>7156</v>
      </c>
      <c r="B211" s="16" t="s">
        <v>7157</v>
      </c>
      <c r="C211" s="16" t="s">
        <v>6965</v>
      </c>
      <c r="D211" s="21">
        <f t="shared" si="12"/>
        <v>100</v>
      </c>
      <c r="E211" s="21">
        <f t="shared" si="13"/>
        <v>0</v>
      </c>
      <c r="F211" s="18">
        <v>1</v>
      </c>
      <c r="G211" s="19">
        <f t="shared" si="14"/>
        <v>1</v>
      </c>
      <c r="H211" s="9" t="str">
        <f t="shared" si="15"/>
        <v>No — 0% funding</v>
      </c>
      <c r="I211" s="16" t="s">
        <v>6963</v>
      </c>
      <c r="J211" s="17">
        <v>100</v>
      </c>
      <c r="K211" s="17">
        <v>0</v>
      </c>
      <c r="L211" s="16" t="s">
        <v>7028</v>
      </c>
      <c r="M211" s="16" t="s">
        <v>7158</v>
      </c>
    </row>
    <row r="212" spans="1:13" x14ac:dyDescent="0.4">
      <c r="A212" s="12" t="s">
        <v>526</v>
      </c>
      <c r="B212" s="12" t="s">
        <v>527</v>
      </c>
      <c r="C212" s="12" t="s">
        <v>6965</v>
      </c>
      <c r="D212" s="20">
        <f t="shared" si="12"/>
        <v>35.85</v>
      </c>
      <c r="E212" s="20">
        <f t="shared" si="13"/>
        <v>64.150000000000006</v>
      </c>
      <c r="F212" s="14">
        <v>2.7894000000000001</v>
      </c>
      <c r="G212" s="15">
        <f t="shared" si="14"/>
        <v>2.7894002789400276</v>
      </c>
      <c r="H212" s="8" t="str">
        <f t="shared" si="15"/>
        <v>Yes</v>
      </c>
      <c r="I212" s="12" t="s">
        <v>6963</v>
      </c>
      <c r="J212" s="13">
        <v>18.350000000000001</v>
      </c>
      <c r="K212" s="13">
        <v>3.5</v>
      </c>
      <c r="L212" s="12" t="s">
        <v>6962</v>
      </c>
      <c r="M212" s="12" t="s">
        <v>7159</v>
      </c>
    </row>
    <row r="213" spans="1:13" x14ac:dyDescent="0.4">
      <c r="A213" s="12" t="s">
        <v>528</v>
      </c>
      <c r="B213" s="12" t="s">
        <v>529</v>
      </c>
      <c r="C213" s="12" t="s">
        <v>6965</v>
      </c>
      <c r="D213" s="20">
        <f t="shared" si="12"/>
        <v>35.4</v>
      </c>
      <c r="E213" s="20">
        <f t="shared" si="13"/>
        <v>64.599999999999994</v>
      </c>
      <c r="F213" s="14">
        <v>2.8249</v>
      </c>
      <c r="G213" s="15">
        <f t="shared" si="14"/>
        <v>2.8248587570621471</v>
      </c>
      <c r="H213" s="8" t="str">
        <f t="shared" si="15"/>
        <v>Yes</v>
      </c>
      <c r="I213" s="12" t="s">
        <v>6963</v>
      </c>
      <c r="J213" s="13">
        <v>17.899999999999999</v>
      </c>
      <c r="K213" s="13">
        <v>3.5</v>
      </c>
      <c r="L213" s="12" t="s">
        <v>6962</v>
      </c>
      <c r="M213" s="12" t="s">
        <v>7160</v>
      </c>
    </row>
    <row r="214" spans="1:13" x14ac:dyDescent="0.4">
      <c r="A214" s="12" t="s">
        <v>530</v>
      </c>
      <c r="B214" s="12" t="s">
        <v>531</v>
      </c>
      <c r="C214" s="12" t="s">
        <v>6960</v>
      </c>
      <c r="D214" s="20">
        <f t="shared" si="12"/>
        <v>29.41</v>
      </c>
      <c r="E214" s="20">
        <f t="shared" si="13"/>
        <v>70.59</v>
      </c>
      <c r="F214" s="14">
        <v>3.4001999999999999</v>
      </c>
      <c r="G214" s="15">
        <f t="shared" si="14"/>
        <v>3.4002040122407342</v>
      </c>
      <c r="H214" s="8" t="str">
        <f t="shared" si="15"/>
        <v>Yes</v>
      </c>
      <c r="I214" s="12" t="s">
        <v>6963</v>
      </c>
      <c r="J214" s="13">
        <v>11.91</v>
      </c>
      <c r="K214" s="13">
        <v>3.5</v>
      </c>
      <c r="L214" s="12" t="s">
        <v>6962</v>
      </c>
      <c r="M214" s="12" t="s">
        <v>7161</v>
      </c>
    </row>
    <row r="215" spans="1:13" x14ac:dyDescent="0.4">
      <c r="A215" s="12" t="s">
        <v>532</v>
      </c>
      <c r="B215" s="12" t="s">
        <v>533</v>
      </c>
      <c r="C215" s="12" t="s">
        <v>6965</v>
      </c>
      <c r="D215" s="20">
        <f t="shared" si="12"/>
        <v>38.019999999999996</v>
      </c>
      <c r="E215" s="20">
        <f t="shared" si="13"/>
        <v>61.980000000000004</v>
      </c>
      <c r="F215" s="14">
        <v>2.6301999999999999</v>
      </c>
      <c r="G215" s="15">
        <f t="shared" si="14"/>
        <v>2.6301946344029461</v>
      </c>
      <c r="H215" s="8" t="str">
        <f t="shared" si="15"/>
        <v>Yes</v>
      </c>
      <c r="I215" s="12" t="s">
        <v>6963</v>
      </c>
      <c r="J215" s="13">
        <v>20.52</v>
      </c>
      <c r="K215" s="13">
        <v>3.5</v>
      </c>
      <c r="L215" s="12" t="s">
        <v>6962</v>
      </c>
      <c r="M215" s="12" t="s">
        <v>7162</v>
      </c>
    </row>
    <row r="216" spans="1:13" x14ac:dyDescent="0.4">
      <c r="A216" s="12" t="s">
        <v>534</v>
      </c>
      <c r="B216" s="12" t="s">
        <v>535</v>
      </c>
      <c r="C216" s="12" t="s">
        <v>6960</v>
      </c>
      <c r="D216" s="20">
        <f t="shared" si="12"/>
        <v>26.552046999999995</v>
      </c>
      <c r="E216" s="20">
        <f t="shared" si="13"/>
        <v>73.447953000000012</v>
      </c>
      <c r="F216" s="14">
        <v>3.7662</v>
      </c>
      <c r="G216" s="15">
        <f t="shared" si="14"/>
        <v>3.7661879703662779</v>
      </c>
      <c r="H216" s="8" t="str">
        <f t="shared" si="15"/>
        <v>Yes</v>
      </c>
      <c r="I216" s="12" t="s">
        <v>6961</v>
      </c>
      <c r="J216" s="13">
        <v>13.69</v>
      </c>
      <c r="K216" s="13">
        <v>3.5</v>
      </c>
      <c r="L216" s="12" t="s">
        <v>6962</v>
      </c>
      <c r="M216" s="12" t="s">
        <v>7163</v>
      </c>
    </row>
    <row r="217" spans="1:13" x14ac:dyDescent="0.4">
      <c r="A217" s="12" t="s">
        <v>536</v>
      </c>
      <c r="B217" s="12" t="s">
        <v>537</v>
      </c>
      <c r="C217" s="12" t="s">
        <v>6965</v>
      </c>
      <c r="D217" s="20">
        <f t="shared" si="12"/>
        <v>35.89</v>
      </c>
      <c r="E217" s="20">
        <f t="shared" si="13"/>
        <v>64.11</v>
      </c>
      <c r="F217" s="14">
        <v>2.7863000000000002</v>
      </c>
      <c r="G217" s="15">
        <f t="shared" si="14"/>
        <v>2.7862914460852606</v>
      </c>
      <c r="H217" s="8" t="str">
        <f t="shared" si="15"/>
        <v>Yes</v>
      </c>
      <c r="I217" s="12" t="s">
        <v>6963</v>
      </c>
      <c r="J217" s="13">
        <v>18.39</v>
      </c>
      <c r="K217" s="13">
        <v>3.5</v>
      </c>
      <c r="L217" s="12" t="s">
        <v>6962</v>
      </c>
      <c r="M217" s="12" t="s">
        <v>7164</v>
      </c>
    </row>
    <row r="218" spans="1:13" x14ac:dyDescent="0.4">
      <c r="A218" s="12" t="s">
        <v>540</v>
      </c>
      <c r="B218" s="12" t="s">
        <v>541</v>
      </c>
      <c r="C218" s="12" t="s">
        <v>6965</v>
      </c>
      <c r="D218" s="20">
        <f t="shared" si="12"/>
        <v>29.89</v>
      </c>
      <c r="E218" s="20">
        <f t="shared" si="13"/>
        <v>70.11</v>
      </c>
      <c r="F218" s="14">
        <v>3.3456000000000001</v>
      </c>
      <c r="G218" s="15">
        <f t="shared" si="14"/>
        <v>3.3456005352960854</v>
      </c>
      <c r="H218" s="8" t="str">
        <f t="shared" si="15"/>
        <v>Yes</v>
      </c>
      <c r="I218" s="12" t="s">
        <v>6963</v>
      </c>
      <c r="J218" s="13">
        <v>12.39</v>
      </c>
      <c r="K218" s="13">
        <v>3.5</v>
      </c>
      <c r="L218" s="12" t="s">
        <v>6962</v>
      </c>
      <c r="M218" s="12" t="s">
        <v>7165</v>
      </c>
    </row>
    <row r="219" spans="1:13" x14ac:dyDescent="0.4">
      <c r="A219" s="12" t="s">
        <v>542</v>
      </c>
      <c r="B219" s="12" t="s">
        <v>543</v>
      </c>
      <c r="C219" s="12" t="s">
        <v>6960</v>
      </c>
      <c r="D219" s="20">
        <f t="shared" si="12"/>
        <v>26.5</v>
      </c>
      <c r="E219" s="20">
        <f t="shared" si="13"/>
        <v>73.5</v>
      </c>
      <c r="F219" s="14">
        <v>3.7736000000000001</v>
      </c>
      <c r="G219" s="15">
        <f t="shared" si="14"/>
        <v>3.7735849056603774</v>
      </c>
      <c r="H219" s="8" t="str">
        <f t="shared" si="15"/>
        <v>Yes</v>
      </c>
      <c r="I219" s="12" t="s">
        <v>6963</v>
      </c>
      <c r="J219" s="13">
        <v>9</v>
      </c>
      <c r="K219" s="13">
        <v>3.5</v>
      </c>
      <c r="L219" s="12" t="s">
        <v>6962</v>
      </c>
      <c r="M219" s="12" t="s">
        <v>7166</v>
      </c>
    </row>
    <row r="220" spans="1:13" x14ac:dyDescent="0.4">
      <c r="A220" s="16" t="s">
        <v>7167</v>
      </c>
      <c r="B220" s="16" t="s">
        <v>7168</v>
      </c>
      <c r="C220" s="16" t="s">
        <v>6965</v>
      </c>
      <c r="D220" s="21">
        <f t="shared" si="12"/>
        <v>100</v>
      </c>
      <c r="E220" s="21">
        <f t="shared" si="13"/>
        <v>0</v>
      </c>
      <c r="F220" s="18">
        <v>1</v>
      </c>
      <c r="G220" s="19">
        <f t="shared" si="14"/>
        <v>1</v>
      </c>
      <c r="H220" s="9" t="str">
        <f t="shared" si="15"/>
        <v>No — 0% funding</v>
      </c>
      <c r="I220" s="16" t="s">
        <v>6963</v>
      </c>
      <c r="J220" s="17">
        <v>100</v>
      </c>
      <c r="K220" s="17">
        <v>0</v>
      </c>
      <c r="L220" s="16" t="s">
        <v>7028</v>
      </c>
      <c r="M220" s="16" t="s">
        <v>7169</v>
      </c>
    </row>
    <row r="221" spans="1:13" x14ac:dyDescent="0.4">
      <c r="A221" s="12" t="s">
        <v>544</v>
      </c>
      <c r="B221" s="12" t="s">
        <v>545</v>
      </c>
      <c r="C221" s="12" t="s">
        <v>6965</v>
      </c>
      <c r="D221" s="20">
        <f t="shared" si="12"/>
        <v>34.79</v>
      </c>
      <c r="E221" s="20">
        <f t="shared" si="13"/>
        <v>65.210000000000008</v>
      </c>
      <c r="F221" s="14">
        <v>2.8744000000000001</v>
      </c>
      <c r="G221" s="15">
        <f t="shared" si="14"/>
        <v>2.8743891922966371</v>
      </c>
      <c r="H221" s="8" t="str">
        <f t="shared" si="15"/>
        <v>Yes</v>
      </c>
      <c r="I221" s="12" t="s">
        <v>6963</v>
      </c>
      <c r="J221" s="13">
        <v>17.29</v>
      </c>
      <c r="K221" s="13">
        <v>3.5</v>
      </c>
      <c r="L221" s="12" t="s">
        <v>6962</v>
      </c>
      <c r="M221" s="12" t="s">
        <v>7170</v>
      </c>
    </row>
    <row r="222" spans="1:13" x14ac:dyDescent="0.4">
      <c r="A222" s="12" t="s">
        <v>546</v>
      </c>
      <c r="B222" s="12" t="s">
        <v>547</v>
      </c>
      <c r="C222" s="12" t="s">
        <v>6965</v>
      </c>
      <c r="D222" s="20">
        <f t="shared" si="12"/>
        <v>32.130000000000003</v>
      </c>
      <c r="E222" s="20">
        <f t="shared" si="13"/>
        <v>67.87</v>
      </c>
      <c r="F222" s="14">
        <v>3.1124000000000001</v>
      </c>
      <c r="G222" s="15">
        <f t="shared" si="14"/>
        <v>3.1123560535325239</v>
      </c>
      <c r="H222" s="8" t="str">
        <f t="shared" si="15"/>
        <v>Yes</v>
      </c>
      <c r="I222" s="12" t="s">
        <v>6963</v>
      </c>
      <c r="J222" s="13">
        <v>14.63</v>
      </c>
      <c r="K222" s="13">
        <v>3.5</v>
      </c>
      <c r="L222" s="12" t="s">
        <v>6962</v>
      </c>
      <c r="M222" s="12" t="s">
        <v>7171</v>
      </c>
    </row>
    <row r="223" spans="1:13" x14ac:dyDescent="0.4">
      <c r="A223" s="12" t="s">
        <v>548</v>
      </c>
      <c r="B223" s="12" t="s">
        <v>549</v>
      </c>
      <c r="C223" s="12" t="s">
        <v>6960</v>
      </c>
      <c r="D223" s="20">
        <f t="shared" si="12"/>
        <v>33.22</v>
      </c>
      <c r="E223" s="20">
        <f t="shared" si="13"/>
        <v>66.78</v>
      </c>
      <c r="F223" s="14">
        <v>3.0102000000000002</v>
      </c>
      <c r="G223" s="15">
        <f t="shared" si="14"/>
        <v>3.0102347983142685</v>
      </c>
      <c r="H223" s="8" t="str">
        <f t="shared" si="15"/>
        <v>Yes</v>
      </c>
      <c r="I223" s="12" t="s">
        <v>6963</v>
      </c>
      <c r="J223" s="13">
        <v>15.72</v>
      </c>
      <c r="K223" s="13">
        <v>3.5</v>
      </c>
      <c r="L223" s="12" t="s">
        <v>6962</v>
      </c>
      <c r="M223" s="12" t="s">
        <v>7172</v>
      </c>
    </row>
    <row r="224" spans="1:13" x14ac:dyDescent="0.4">
      <c r="A224" s="12" t="s">
        <v>550</v>
      </c>
      <c r="B224" s="12" t="s">
        <v>551</v>
      </c>
      <c r="C224" s="12" t="s">
        <v>6965</v>
      </c>
      <c r="D224" s="20">
        <f t="shared" si="12"/>
        <v>34.85</v>
      </c>
      <c r="E224" s="20">
        <f t="shared" si="13"/>
        <v>65.150000000000006</v>
      </c>
      <c r="F224" s="14">
        <v>2.8694000000000002</v>
      </c>
      <c r="G224" s="15">
        <f t="shared" si="14"/>
        <v>2.8694404591104732</v>
      </c>
      <c r="H224" s="8" t="str">
        <f t="shared" si="15"/>
        <v>Yes</v>
      </c>
      <c r="I224" s="12" t="s">
        <v>6963</v>
      </c>
      <c r="J224" s="13">
        <v>17.350000000000001</v>
      </c>
      <c r="K224" s="13">
        <v>3.5</v>
      </c>
      <c r="L224" s="12" t="s">
        <v>6962</v>
      </c>
      <c r="M224" s="12" t="s">
        <v>7173</v>
      </c>
    </row>
    <row r="225" spans="1:13" x14ac:dyDescent="0.4">
      <c r="A225" s="12" t="s">
        <v>554</v>
      </c>
      <c r="B225" s="12" t="s">
        <v>555</v>
      </c>
      <c r="C225" s="12" t="s">
        <v>6965</v>
      </c>
      <c r="D225" s="20">
        <f t="shared" si="12"/>
        <v>32.85</v>
      </c>
      <c r="E225" s="20">
        <f t="shared" si="13"/>
        <v>67.150000000000006</v>
      </c>
      <c r="F225" s="14">
        <v>3.0440999999999998</v>
      </c>
      <c r="G225" s="15">
        <f t="shared" si="14"/>
        <v>3.0441400304414001</v>
      </c>
      <c r="H225" s="8" t="str">
        <f t="shared" si="15"/>
        <v>Yes</v>
      </c>
      <c r="I225" s="12" t="s">
        <v>6963</v>
      </c>
      <c r="J225" s="13">
        <v>15.35</v>
      </c>
      <c r="K225" s="13">
        <v>3.5</v>
      </c>
      <c r="L225" s="12" t="s">
        <v>6962</v>
      </c>
      <c r="M225" s="12" t="s">
        <v>7174</v>
      </c>
    </row>
    <row r="226" spans="1:13" x14ac:dyDescent="0.4">
      <c r="A226" s="12" t="s">
        <v>556</v>
      </c>
      <c r="B226" s="12" t="s">
        <v>557</v>
      </c>
      <c r="C226" s="12" t="s">
        <v>6973</v>
      </c>
      <c r="D226" s="20">
        <f t="shared" si="12"/>
        <v>24.245023999999997</v>
      </c>
      <c r="E226" s="20">
        <f t="shared" si="13"/>
        <v>75.754975999999999</v>
      </c>
      <c r="F226" s="14">
        <v>4.1246</v>
      </c>
      <c r="G226" s="15">
        <f t="shared" si="14"/>
        <v>4.1245576824341361</v>
      </c>
      <c r="H226" s="8" t="str">
        <f t="shared" si="15"/>
        <v>Yes</v>
      </c>
      <c r="I226" s="12" t="s">
        <v>6961</v>
      </c>
      <c r="J226" s="13">
        <v>10.98</v>
      </c>
      <c r="K226" s="13">
        <v>3.5</v>
      </c>
      <c r="L226" s="12" t="s">
        <v>6962</v>
      </c>
      <c r="M226" s="12" t="s">
        <v>7175</v>
      </c>
    </row>
    <row r="227" spans="1:13" x14ac:dyDescent="0.4">
      <c r="A227" s="12" t="s">
        <v>558</v>
      </c>
      <c r="B227" s="12" t="s">
        <v>559</v>
      </c>
      <c r="C227" s="12" t="s">
        <v>6973</v>
      </c>
      <c r="D227" s="20">
        <f t="shared" si="12"/>
        <v>25.275096999999995</v>
      </c>
      <c r="E227" s="20">
        <f t="shared" si="13"/>
        <v>74.724903000000012</v>
      </c>
      <c r="F227" s="14">
        <v>3.9565000000000001</v>
      </c>
      <c r="G227" s="15">
        <f t="shared" si="14"/>
        <v>3.9564635498728262</v>
      </c>
      <c r="H227" s="8" t="str">
        <f t="shared" si="15"/>
        <v>Yes</v>
      </c>
      <c r="I227" s="12" t="s">
        <v>6961</v>
      </c>
      <c r="J227" s="13">
        <v>12.19</v>
      </c>
      <c r="K227" s="13">
        <v>3.5</v>
      </c>
      <c r="L227" s="12" t="s">
        <v>6962</v>
      </c>
      <c r="M227" s="12" t="s">
        <v>7176</v>
      </c>
    </row>
    <row r="228" spans="1:13" x14ac:dyDescent="0.4">
      <c r="A228" s="12" t="s">
        <v>560</v>
      </c>
      <c r="B228" s="12" t="s">
        <v>561</v>
      </c>
      <c r="C228" s="12" t="s">
        <v>6960</v>
      </c>
      <c r="D228" s="20">
        <f t="shared" si="12"/>
        <v>32.26</v>
      </c>
      <c r="E228" s="20">
        <f t="shared" si="13"/>
        <v>67.740000000000009</v>
      </c>
      <c r="F228" s="14">
        <v>3.0998000000000001</v>
      </c>
      <c r="G228" s="15">
        <f t="shared" si="14"/>
        <v>3.0998140111593306</v>
      </c>
      <c r="H228" s="8" t="str">
        <f t="shared" si="15"/>
        <v>Yes</v>
      </c>
      <c r="I228" s="12" t="s">
        <v>6963</v>
      </c>
      <c r="J228" s="13">
        <v>14.76</v>
      </c>
      <c r="K228" s="13">
        <v>3.5</v>
      </c>
      <c r="L228" s="12" t="s">
        <v>6962</v>
      </c>
      <c r="M228" s="12" t="s">
        <v>7177</v>
      </c>
    </row>
    <row r="229" spans="1:13" x14ac:dyDescent="0.4">
      <c r="A229" s="12" t="s">
        <v>562</v>
      </c>
      <c r="B229" s="12" t="s">
        <v>563</v>
      </c>
      <c r="C229" s="12" t="s">
        <v>6965</v>
      </c>
      <c r="D229" s="20">
        <f t="shared" si="12"/>
        <v>26.5</v>
      </c>
      <c r="E229" s="20">
        <f t="shared" si="13"/>
        <v>73.5</v>
      </c>
      <c r="F229" s="14">
        <v>3.7736000000000001</v>
      </c>
      <c r="G229" s="15">
        <f t="shared" si="14"/>
        <v>3.7735849056603774</v>
      </c>
      <c r="H229" s="8" t="str">
        <f t="shared" si="15"/>
        <v>Yes</v>
      </c>
      <c r="I229" s="12" t="s">
        <v>6963</v>
      </c>
      <c r="J229" s="13">
        <v>9</v>
      </c>
      <c r="K229" s="13">
        <v>3.5</v>
      </c>
      <c r="L229" s="12" t="s">
        <v>6962</v>
      </c>
      <c r="M229" s="12" t="s">
        <v>7178</v>
      </c>
    </row>
    <row r="230" spans="1:13" x14ac:dyDescent="0.4">
      <c r="A230" s="12" t="s">
        <v>564</v>
      </c>
      <c r="B230" s="12" t="s">
        <v>565</v>
      </c>
      <c r="C230" s="12" t="s">
        <v>6973</v>
      </c>
      <c r="D230" s="20">
        <f t="shared" si="12"/>
        <v>22.559449999999998</v>
      </c>
      <c r="E230" s="20">
        <f t="shared" si="13"/>
        <v>77.440550000000002</v>
      </c>
      <c r="F230" s="14">
        <v>4.4326999999999996</v>
      </c>
      <c r="G230" s="15">
        <f t="shared" si="14"/>
        <v>4.4327321809707243</v>
      </c>
      <c r="H230" s="8" t="str">
        <f t="shared" si="15"/>
        <v>Yes</v>
      </c>
      <c r="I230" s="12" t="s">
        <v>6961</v>
      </c>
      <c r="J230" s="13">
        <v>9</v>
      </c>
      <c r="K230" s="13">
        <v>3.5</v>
      </c>
      <c r="L230" s="12" t="s">
        <v>6962</v>
      </c>
      <c r="M230" s="12" t="s">
        <v>7179</v>
      </c>
    </row>
    <row r="231" spans="1:13" x14ac:dyDescent="0.4">
      <c r="A231" s="12" t="s">
        <v>566</v>
      </c>
      <c r="B231" s="12" t="s">
        <v>567</v>
      </c>
      <c r="C231" s="12" t="s">
        <v>6960</v>
      </c>
      <c r="D231" s="20">
        <f t="shared" si="12"/>
        <v>30.357357999999994</v>
      </c>
      <c r="E231" s="20">
        <f t="shared" si="13"/>
        <v>69.642642000000009</v>
      </c>
      <c r="F231" s="14">
        <v>3.2940999999999998</v>
      </c>
      <c r="G231" s="15">
        <f t="shared" si="14"/>
        <v>3.2940943016187383</v>
      </c>
      <c r="H231" s="8" t="str">
        <f t="shared" si="15"/>
        <v>Yes</v>
      </c>
      <c r="I231" s="12" t="s">
        <v>6961</v>
      </c>
      <c r="J231" s="13">
        <v>18.16</v>
      </c>
      <c r="K231" s="13">
        <v>3.5</v>
      </c>
      <c r="L231" s="12" t="s">
        <v>6962</v>
      </c>
      <c r="M231" s="12" t="s">
        <v>566</v>
      </c>
    </row>
    <row r="232" spans="1:13" x14ac:dyDescent="0.4">
      <c r="A232" s="12" t="s">
        <v>568</v>
      </c>
      <c r="B232" s="12" t="s">
        <v>569</v>
      </c>
      <c r="C232" s="12" t="s">
        <v>6960</v>
      </c>
      <c r="D232" s="20">
        <f t="shared" si="12"/>
        <v>16</v>
      </c>
      <c r="E232" s="20">
        <f t="shared" si="13"/>
        <v>84</v>
      </c>
      <c r="F232" s="14">
        <v>6.25</v>
      </c>
      <c r="G232" s="15">
        <f t="shared" si="14"/>
        <v>6.25</v>
      </c>
      <c r="H232" s="8" t="str">
        <f t="shared" si="15"/>
        <v>Yes</v>
      </c>
      <c r="I232" s="12" t="s">
        <v>6963</v>
      </c>
      <c r="J232" s="13">
        <v>6</v>
      </c>
      <c r="K232" s="13">
        <v>2</v>
      </c>
      <c r="L232" s="12" t="s">
        <v>6962</v>
      </c>
      <c r="M232" s="12" t="s">
        <v>7180</v>
      </c>
    </row>
    <row r="233" spans="1:13" x14ac:dyDescent="0.4">
      <c r="A233" s="12" t="s">
        <v>570</v>
      </c>
      <c r="B233" s="12" t="s">
        <v>571</v>
      </c>
      <c r="C233" s="12" t="s">
        <v>6973</v>
      </c>
      <c r="D233" s="20">
        <f t="shared" si="12"/>
        <v>28.28</v>
      </c>
      <c r="E233" s="20">
        <f t="shared" si="13"/>
        <v>71.72</v>
      </c>
      <c r="F233" s="14">
        <v>3.5360999999999998</v>
      </c>
      <c r="G233" s="15">
        <f t="shared" si="14"/>
        <v>3.536067892503536</v>
      </c>
      <c r="H233" s="8" t="str">
        <f t="shared" si="15"/>
        <v>Yes</v>
      </c>
      <c r="I233" s="12" t="s">
        <v>6963</v>
      </c>
      <c r="J233" s="13">
        <v>10.78</v>
      </c>
      <c r="K233" s="13">
        <v>3.5</v>
      </c>
      <c r="L233" s="12" t="s">
        <v>6962</v>
      </c>
      <c r="M233" s="12" t="s">
        <v>6975</v>
      </c>
    </row>
    <row r="234" spans="1:13" x14ac:dyDescent="0.4">
      <c r="A234" s="12" t="s">
        <v>572</v>
      </c>
      <c r="B234" s="12" t="s">
        <v>573</v>
      </c>
      <c r="C234" s="12" t="s">
        <v>6973</v>
      </c>
      <c r="D234" s="20">
        <f t="shared" si="12"/>
        <v>16</v>
      </c>
      <c r="E234" s="20">
        <f t="shared" si="13"/>
        <v>84</v>
      </c>
      <c r="F234" s="14">
        <v>6.25</v>
      </c>
      <c r="G234" s="15">
        <f t="shared" si="14"/>
        <v>6.25</v>
      </c>
      <c r="H234" s="8" t="str">
        <f t="shared" si="15"/>
        <v>Yes</v>
      </c>
      <c r="I234" s="12" t="s">
        <v>6963</v>
      </c>
      <c r="J234" s="13">
        <v>6</v>
      </c>
      <c r="K234" s="13">
        <v>2</v>
      </c>
      <c r="L234" s="12" t="s">
        <v>6962</v>
      </c>
      <c r="M234" s="12" t="s">
        <v>6975</v>
      </c>
    </row>
    <row r="235" spans="1:13" x14ac:dyDescent="0.4">
      <c r="A235" s="12" t="s">
        <v>574</v>
      </c>
      <c r="B235" s="12" t="s">
        <v>575</v>
      </c>
      <c r="C235" s="12" t="s">
        <v>6973</v>
      </c>
      <c r="D235" s="20">
        <f t="shared" si="12"/>
        <v>16</v>
      </c>
      <c r="E235" s="20">
        <f t="shared" si="13"/>
        <v>84</v>
      </c>
      <c r="F235" s="14">
        <v>6.25</v>
      </c>
      <c r="G235" s="15">
        <f t="shared" si="14"/>
        <v>6.25</v>
      </c>
      <c r="H235" s="8" t="str">
        <f t="shared" si="15"/>
        <v>Yes</v>
      </c>
      <c r="I235" s="12" t="s">
        <v>6963</v>
      </c>
      <c r="J235" s="13">
        <v>6</v>
      </c>
      <c r="K235" s="13">
        <v>2</v>
      </c>
      <c r="L235" s="12" t="s">
        <v>6962</v>
      </c>
      <c r="M235" s="12" t="s">
        <v>6975</v>
      </c>
    </row>
    <row r="236" spans="1:13" x14ac:dyDescent="0.4">
      <c r="A236" s="12" t="s">
        <v>576</v>
      </c>
      <c r="B236" s="12" t="s">
        <v>577</v>
      </c>
      <c r="C236" s="12" t="s">
        <v>6960</v>
      </c>
      <c r="D236" s="20">
        <f t="shared" si="12"/>
        <v>33</v>
      </c>
      <c r="E236" s="20">
        <f t="shared" si="13"/>
        <v>67</v>
      </c>
      <c r="F236" s="14">
        <v>3.0303</v>
      </c>
      <c r="G236" s="15">
        <f t="shared" si="14"/>
        <v>3.0303030303030303</v>
      </c>
      <c r="H236" s="8" t="str">
        <f t="shared" si="15"/>
        <v>Yes</v>
      </c>
      <c r="I236" s="12" t="s">
        <v>6963</v>
      </c>
      <c r="J236" s="13">
        <v>15.5</v>
      </c>
      <c r="K236" s="13">
        <v>3.5</v>
      </c>
      <c r="L236" s="12" t="s">
        <v>6962</v>
      </c>
      <c r="M236" s="12" t="s">
        <v>5697</v>
      </c>
    </row>
    <row r="237" spans="1:13" x14ac:dyDescent="0.4">
      <c r="A237" s="12" t="s">
        <v>580</v>
      </c>
      <c r="B237" s="12" t="s">
        <v>581</v>
      </c>
      <c r="C237" s="12" t="s">
        <v>6965</v>
      </c>
      <c r="D237" s="20">
        <f t="shared" si="12"/>
        <v>34.85</v>
      </c>
      <c r="E237" s="20">
        <f t="shared" si="13"/>
        <v>65.150000000000006</v>
      </c>
      <c r="F237" s="14">
        <v>2.8694000000000002</v>
      </c>
      <c r="G237" s="15">
        <f t="shared" si="14"/>
        <v>2.8694404591104732</v>
      </c>
      <c r="H237" s="8" t="str">
        <f t="shared" si="15"/>
        <v>Yes</v>
      </c>
      <c r="I237" s="12" t="s">
        <v>6963</v>
      </c>
      <c r="J237" s="13">
        <v>17.350000000000001</v>
      </c>
      <c r="K237" s="13">
        <v>3.5</v>
      </c>
      <c r="L237" s="12" t="s">
        <v>6962</v>
      </c>
      <c r="M237" s="12" t="s">
        <v>7181</v>
      </c>
    </row>
    <row r="238" spans="1:13" x14ac:dyDescent="0.4">
      <c r="A238" s="12" t="s">
        <v>582</v>
      </c>
      <c r="B238" s="12" t="s">
        <v>583</v>
      </c>
      <c r="C238" s="12" t="s">
        <v>6965</v>
      </c>
      <c r="D238" s="20">
        <f t="shared" si="12"/>
        <v>41.14</v>
      </c>
      <c r="E238" s="20">
        <f t="shared" si="13"/>
        <v>58.86</v>
      </c>
      <c r="F238" s="14">
        <v>2.4306999999999999</v>
      </c>
      <c r="G238" s="15">
        <f t="shared" si="14"/>
        <v>2.4307243558580458</v>
      </c>
      <c r="H238" s="8" t="str">
        <f t="shared" si="15"/>
        <v>Yes</v>
      </c>
      <c r="I238" s="12" t="s">
        <v>6963</v>
      </c>
      <c r="J238" s="13">
        <v>23.64</v>
      </c>
      <c r="K238" s="13">
        <v>3.5</v>
      </c>
      <c r="L238" s="12" t="s">
        <v>6962</v>
      </c>
      <c r="M238" s="12" t="s">
        <v>7182</v>
      </c>
    </row>
    <row r="239" spans="1:13" x14ac:dyDescent="0.4">
      <c r="A239" s="12" t="s">
        <v>584</v>
      </c>
      <c r="B239" s="12" t="s">
        <v>585</v>
      </c>
      <c r="C239" s="12" t="s">
        <v>6965</v>
      </c>
      <c r="D239" s="20">
        <f t="shared" si="12"/>
        <v>29.439999999999998</v>
      </c>
      <c r="E239" s="20">
        <f t="shared" si="13"/>
        <v>70.56</v>
      </c>
      <c r="F239" s="14">
        <v>3.3967000000000001</v>
      </c>
      <c r="G239" s="15">
        <f t="shared" si="14"/>
        <v>3.3967391304347827</v>
      </c>
      <c r="H239" s="8" t="str">
        <f t="shared" si="15"/>
        <v>Yes</v>
      </c>
      <c r="I239" s="12" t="s">
        <v>6963</v>
      </c>
      <c r="J239" s="13">
        <v>11.94</v>
      </c>
      <c r="K239" s="13">
        <v>3.5</v>
      </c>
      <c r="L239" s="12" t="s">
        <v>6962</v>
      </c>
      <c r="M239" s="12" t="s">
        <v>7183</v>
      </c>
    </row>
    <row r="240" spans="1:13" x14ac:dyDescent="0.4">
      <c r="A240" s="12" t="s">
        <v>586</v>
      </c>
      <c r="B240" s="12" t="s">
        <v>587</v>
      </c>
      <c r="C240" s="12" t="s">
        <v>6960</v>
      </c>
      <c r="D240" s="20">
        <f t="shared" si="12"/>
        <v>26.109370999999999</v>
      </c>
      <c r="E240" s="20">
        <f t="shared" si="13"/>
        <v>73.890629000000004</v>
      </c>
      <c r="F240" s="14">
        <v>3.83</v>
      </c>
      <c r="G240" s="15">
        <f t="shared" si="14"/>
        <v>3.8300424778521092</v>
      </c>
      <c r="H240" s="8" t="str">
        <f t="shared" si="15"/>
        <v>Yes</v>
      </c>
      <c r="I240" s="12" t="s">
        <v>6961</v>
      </c>
      <c r="J240" s="13">
        <v>13.17</v>
      </c>
      <c r="K240" s="13">
        <v>3.5</v>
      </c>
      <c r="L240" s="12" t="s">
        <v>6962</v>
      </c>
      <c r="M240" s="12" t="s">
        <v>7184</v>
      </c>
    </row>
    <row r="241" spans="1:13" x14ac:dyDescent="0.4">
      <c r="A241" s="12" t="s">
        <v>588</v>
      </c>
      <c r="B241" s="12" t="s">
        <v>589</v>
      </c>
      <c r="C241" s="12" t="s">
        <v>6973</v>
      </c>
      <c r="D241" s="20">
        <f t="shared" si="12"/>
        <v>25.538999999999998</v>
      </c>
      <c r="E241" s="20">
        <f t="shared" si="13"/>
        <v>74.460999999999999</v>
      </c>
      <c r="F241" s="14">
        <v>3.9156</v>
      </c>
      <c r="G241" s="15">
        <f t="shared" si="14"/>
        <v>3.9155800931908065</v>
      </c>
      <c r="H241" s="8" t="str">
        <f t="shared" si="15"/>
        <v>Yes</v>
      </c>
      <c r="I241" s="12" t="s">
        <v>6961</v>
      </c>
      <c r="J241" s="13">
        <v>12.5</v>
      </c>
      <c r="K241" s="13">
        <v>3.5</v>
      </c>
      <c r="L241" s="12" t="s">
        <v>6962</v>
      </c>
      <c r="M241" s="12" t="s">
        <v>5703</v>
      </c>
    </row>
    <row r="242" spans="1:13" x14ac:dyDescent="0.4">
      <c r="A242" s="12" t="s">
        <v>590</v>
      </c>
      <c r="B242" s="12" t="s">
        <v>591</v>
      </c>
      <c r="C242" s="12" t="s">
        <v>6960</v>
      </c>
      <c r="D242" s="20">
        <f t="shared" si="12"/>
        <v>28.82</v>
      </c>
      <c r="E242" s="20">
        <f t="shared" si="13"/>
        <v>71.180000000000007</v>
      </c>
      <c r="F242" s="14">
        <v>3.4698000000000002</v>
      </c>
      <c r="G242" s="15">
        <f t="shared" si="14"/>
        <v>3.4698126301179735</v>
      </c>
      <c r="H242" s="8" t="str">
        <f t="shared" si="15"/>
        <v>Yes</v>
      </c>
      <c r="I242" s="12" t="s">
        <v>6963</v>
      </c>
      <c r="J242" s="13">
        <v>11.32</v>
      </c>
      <c r="K242" s="13">
        <v>3.5</v>
      </c>
      <c r="L242" s="12" t="s">
        <v>6962</v>
      </c>
      <c r="M242" s="12" t="s">
        <v>7185</v>
      </c>
    </row>
    <row r="243" spans="1:13" x14ac:dyDescent="0.4">
      <c r="A243" s="12" t="s">
        <v>592</v>
      </c>
      <c r="B243" s="12" t="s">
        <v>593</v>
      </c>
      <c r="C243" s="12" t="s">
        <v>6965</v>
      </c>
      <c r="D243" s="20">
        <f t="shared" si="12"/>
        <v>27.259999999999998</v>
      </c>
      <c r="E243" s="20">
        <f t="shared" si="13"/>
        <v>72.740000000000009</v>
      </c>
      <c r="F243" s="14">
        <v>3.6684000000000001</v>
      </c>
      <c r="G243" s="15">
        <f t="shared" si="14"/>
        <v>3.6683785766691126</v>
      </c>
      <c r="H243" s="8" t="str">
        <f t="shared" si="15"/>
        <v>Yes</v>
      </c>
      <c r="I243" s="12" t="s">
        <v>6963</v>
      </c>
      <c r="J243" s="13">
        <v>9.76</v>
      </c>
      <c r="K243" s="13">
        <v>3.5</v>
      </c>
      <c r="L243" s="12" t="s">
        <v>6962</v>
      </c>
      <c r="M243" s="12" t="s">
        <v>7186</v>
      </c>
    </row>
    <row r="244" spans="1:13" x14ac:dyDescent="0.4">
      <c r="A244" s="12" t="s">
        <v>596</v>
      </c>
      <c r="B244" s="12" t="s">
        <v>597</v>
      </c>
      <c r="C244" s="12" t="s">
        <v>6965</v>
      </c>
      <c r="D244" s="20">
        <f t="shared" si="12"/>
        <v>36.25</v>
      </c>
      <c r="E244" s="20">
        <f t="shared" si="13"/>
        <v>63.75</v>
      </c>
      <c r="F244" s="14">
        <v>2.7585999999999999</v>
      </c>
      <c r="G244" s="15">
        <f t="shared" si="14"/>
        <v>2.7586206896551726</v>
      </c>
      <c r="H244" s="8" t="str">
        <f t="shared" si="15"/>
        <v>Yes</v>
      </c>
      <c r="I244" s="12" t="s">
        <v>6963</v>
      </c>
      <c r="J244" s="13">
        <v>18.75</v>
      </c>
      <c r="K244" s="13">
        <v>3.5</v>
      </c>
      <c r="L244" s="12" t="s">
        <v>6962</v>
      </c>
      <c r="M244" s="12" t="s">
        <v>7187</v>
      </c>
    </row>
    <row r="245" spans="1:13" x14ac:dyDescent="0.4">
      <c r="A245" s="12" t="s">
        <v>598</v>
      </c>
      <c r="B245" s="12" t="s">
        <v>599</v>
      </c>
      <c r="C245" s="12" t="s">
        <v>6965</v>
      </c>
      <c r="D245" s="20">
        <f t="shared" si="12"/>
        <v>31.54</v>
      </c>
      <c r="E245" s="20">
        <f t="shared" si="13"/>
        <v>68.460000000000008</v>
      </c>
      <c r="F245" s="14">
        <v>3.1705999999999999</v>
      </c>
      <c r="G245" s="15">
        <f t="shared" si="14"/>
        <v>3.1705770450221942</v>
      </c>
      <c r="H245" s="8" t="str">
        <f t="shared" si="15"/>
        <v>Yes</v>
      </c>
      <c r="I245" s="12" t="s">
        <v>6963</v>
      </c>
      <c r="J245" s="13">
        <v>14.04</v>
      </c>
      <c r="K245" s="13">
        <v>3.5</v>
      </c>
      <c r="L245" s="12" t="s">
        <v>6962</v>
      </c>
      <c r="M245" s="12" t="s">
        <v>7188</v>
      </c>
    </row>
    <row r="246" spans="1:13" x14ac:dyDescent="0.4">
      <c r="A246" s="12" t="s">
        <v>7189</v>
      </c>
      <c r="B246" s="12" t="s">
        <v>7190</v>
      </c>
      <c r="C246" s="12" t="s">
        <v>6965</v>
      </c>
      <c r="D246" s="20">
        <f t="shared" si="12"/>
        <v>26.5</v>
      </c>
      <c r="E246" s="20">
        <f t="shared" si="13"/>
        <v>73.5</v>
      </c>
      <c r="F246" s="14">
        <v>3.7736000000000001</v>
      </c>
      <c r="G246" s="15">
        <f t="shared" si="14"/>
        <v>3.7735849056603774</v>
      </c>
      <c r="H246" s="8" t="str">
        <f t="shared" si="15"/>
        <v>Yes</v>
      </c>
      <c r="I246" s="12" t="s">
        <v>6963</v>
      </c>
      <c r="J246" s="13">
        <v>9</v>
      </c>
      <c r="K246" s="13">
        <v>3.5</v>
      </c>
      <c r="L246" s="12" t="s">
        <v>7037</v>
      </c>
      <c r="M246" s="12" t="s">
        <v>7191</v>
      </c>
    </row>
    <row r="247" spans="1:13" x14ac:dyDescent="0.4">
      <c r="A247" s="12" t="s">
        <v>600</v>
      </c>
      <c r="B247" s="12" t="s">
        <v>601</v>
      </c>
      <c r="C247" s="12" t="s">
        <v>6965</v>
      </c>
      <c r="D247" s="20">
        <f t="shared" si="12"/>
        <v>28.46</v>
      </c>
      <c r="E247" s="20">
        <f t="shared" si="13"/>
        <v>71.539999999999992</v>
      </c>
      <c r="F247" s="14">
        <v>3.5137</v>
      </c>
      <c r="G247" s="15">
        <f t="shared" si="14"/>
        <v>3.5137034434293746</v>
      </c>
      <c r="H247" s="8" t="str">
        <f t="shared" si="15"/>
        <v>Yes</v>
      </c>
      <c r="I247" s="12" t="s">
        <v>6963</v>
      </c>
      <c r="J247" s="13">
        <v>10.96</v>
      </c>
      <c r="K247" s="13">
        <v>3.5</v>
      </c>
      <c r="L247" s="12" t="s">
        <v>6962</v>
      </c>
      <c r="M247" s="12" t="s">
        <v>7192</v>
      </c>
    </row>
    <row r="248" spans="1:13" x14ac:dyDescent="0.4">
      <c r="A248" s="12" t="s">
        <v>602</v>
      </c>
      <c r="B248" s="12" t="s">
        <v>603</v>
      </c>
      <c r="C248" s="12" t="s">
        <v>6965</v>
      </c>
      <c r="D248" s="20">
        <f t="shared" si="12"/>
        <v>32.42</v>
      </c>
      <c r="E248" s="20">
        <f t="shared" si="13"/>
        <v>67.58</v>
      </c>
      <c r="F248" s="14">
        <v>3.0844999999999998</v>
      </c>
      <c r="G248" s="15">
        <f t="shared" si="14"/>
        <v>3.084515731030228</v>
      </c>
      <c r="H248" s="8" t="str">
        <f t="shared" si="15"/>
        <v>Yes</v>
      </c>
      <c r="I248" s="12" t="s">
        <v>6963</v>
      </c>
      <c r="J248" s="13">
        <v>14.92</v>
      </c>
      <c r="K248" s="13">
        <v>3.5</v>
      </c>
      <c r="L248" s="12" t="s">
        <v>6962</v>
      </c>
      <c r="M248" s="12" t="s">
        <v>7193</v>
      </c>
    </row>
    <row r="249" spans="1:13" x14ac:dyDescent="0.4">
      <c r="A249" s="12" t="s">
        <v>604</v>
      </c>
      <c r="B249" s="12" t="s">
        <v>605</v>
      </c>
      <c r="C249" s="12" t="s">
        <v>6960</v>
      </c>
      <c r="D249" s="20">
        <f t="shared" si="12"/>
        <v>30.85</v>
      </c>
      <c r="E249" s="20">
        <f t="shared" si="13"/>
        <v>69.150000000000006</v>
      </c>
      <c r="F249" s="14">
        <v>3.2414999999999998</v>
      </c>
      <c r="G249" s="15">
        <f t="shared" si="14"/>
        <v>3.2414910858995136</v>
      </c>
      <c r="H249" s="8" t="str">
        <f t="shared" si="15"/>
        <v>Yes</v>
      </c>
      <c r="I249" s="12" t="s">
        <v>6963</v>
      </c>
      <c r="J249" s="13">
        <v>13.35</v>
      </c>
      <c r="K249" s="13">
        <v>3.5</v>
      </c>
      <c r="L249" s="12" t="s">
        <v>6962</v>
      </c>
      <c r="M249" s="12" t="s">
        <v>7194</v>
      </c>
    </row>
    <row r="250" spans="1:13" x14ac:dyDescent="0.4">
      <c r="A250" s="12" t="s">
        <v>606</v>
      </c>
      <c r="B250" s="12" t="s">
        <v>607</v>
      </c>
      <c r="C250" s="12" t="s">
        <v>6960</v>
      </c>
      <c r="D250" s="20">
        <f t="shared" si="12"/>
        <v>31.02</v>
      </c>
      <c r="E250" s="20">
        <f t="shared" si="13"/>
        <v>68.98</v>
      </c>
      <c r="F250" s="14">
        <v>3.2237</v>
      </c>
      <c r="G250" s="15">
        <f t="shared" si="14"/>
        <v>3.223726627981947</v>
      </c>
      <c r="H250" s="8" t="str">
        <f t="shared" si="15"/>
        <v>Yes</v>
      </c>
      <c r="I250" s="12" t="s">
        <v>6963</v>
      </c>
      <c r="J250" s="13">
        <v>13.52</v>
      </c>
      <c r="K250" s="13">
        <v>3.5</v>
      </c>
      <c r="L250" s="12" t="s">
        <v>6962</v>
      </c>
      <c r="M250" s="12" t="s">
        <v>7195</v>
      </c>
    </row>
    <row r="251" spans="1:13" x14ac:dyDescent="0.4">
      <c r="A251" s="12" t="s">
        <v>608</v>
      </c>
      <c r="B251" s="12" t="s">
        <v>609</v>
      </c>
      <c r="C251" s="12" t="s">
        <v>6965</v>
      </c>
      <c r="D251" s="20">
        <f t="shared" si="12"/>
        <v>35.79</v>
      </c>
      <c r="E251" s="20">
        <f t="shared" si="13"/>
        <v>64.210000000000008</v>
      </c>
      <c r="F251" s="14">
        <v>2.7940999999999998</v>
      </c>
      <c r="G251" s="15">
        <f t="shared" si="14"/>
        <v>2.7940765576976809</v>
      </c>
      <c r="H251" s="8" t="str">
        <f t="shared" si="15"/>
        <v>Yes</v>
      </c>
      <c r="I251" s="12" t="s">
        <v>6963</v>
      </c>
      <c r="J251" s="13">
        <v>18.29</v>
      </c>
      <c r="K251" s="13">
        <v>3.5</v>
      </c>
      <c r="L251" s="12" t="s">
        <v>6962</v>
      </c>
      <c r="M251" s="12" t="s">
        <v>7196</v>
      </c>
    </row>
    <row r="252" spans="1:13" x14ac:dyDescent="0.4">
      <c r="A252" s="12" t="s">
        <v>610</v>
      </c>
      <c r="B252" s="12" t="s">
        <v>611</v>
      </c>
      <c r="C252" s="12" t="s">
        <v>6965</v>
      </c>
      <c r="D252" s="20">
        <f t="shared" si="12"/>
        <v>40.409999999999997</v>
      </c>
      <c r="E252" s="20">
        <f t="shared" si="13"/>
        <v>59.59</v>
      </c>
      <c r="F252" s="14">
        <v>2.4746000000000001</v>
      </c>
      <c r="G252" s="15">
        <f t="shared" si="14"/>
        <v>2.4746349913387777</v>
      </c>
      <c r="H252" s="8" t="str">
        <f t="shared" si="15"/>
        <v>Yes</v>
      </c>
      <c r="I252" s="12" t="s">
        <v>6963</v>
      </c>
      <c r="J252" s="13">
        <v>22.91</v>
      </c>
      <c r="K252" s="13">
        <v>3.5</v>
      </c>
      <c r="L252" s="12" t="s">
        <v>6962</v>
      </c>
      <c r="M252" s="12" t="s">
        <v>7197</v>
      </c>
    </row>
    <row r="253" spans="1:13" x14ac:dyDescent="0.4">
      <c r="A253" s="12" t="s">
        <v>612</v>
      </c>
      <c r="B253" s="12" t="s">
        <v>613</v>
      </c>
      <c r="C253" s="12" t="s">
        <v>6965</v>
      </c>
      <c r="D253" s="20">
        <f t="shared" si="12"/>
        <v>36.730000000000004</v>
      </c>
      <c r="E253" s="20">
        <f t="shared" si="13"/>
        <v>63.269999999999996</v>
      </c>
      <c r="F253" s="14">
        <v>2.7225999999999999</v>
      </c>
      <c r="G253" s="15">
        <f t="shared" si="14"/>
        <v>2.7225701061802337</v>
      </c>
      <c r="H253" s="8" t="str">
        <f t="shared" si="15"/>
        <v>Yes</v>
      </c>
      <c r="I253" s="12" t="s">
        <v>6963</v>
      </c>
      <c r="J253" s="13">
        <v>19.23</v>
      </c>
      <c r="K253" s="13">
        <v>3.5</v>
      </c>
      <c r="L253" s="12" t="s">
        <v>6962</v>
      </c>
      <c r="M253" s="12" t="s">
        <v>5714</v>
      </c>
    </row>
    <row r="254" spans="1:13" x14ac:dyDescent="0.4">
      <c r="A254" s="12" t="s">
        <v>614</v>
      </c>
      <c r="B254" s="12" t="s">
        <v>615</v>
      </c>
      <c r="C254" s="12" t="s">
        <v>6973</v>
      </c>
      <c r="D254" s="20">
        <f t="shared" si="12"/>
        <v>16</v>
      </c>
      <c r="E254" s="20">
        <f t="shared" si="13"/>
        <v>84</v>
      </c>
      <c r="F254" s="14">
        <v>6.25</v>
      </c>
      <c r="G254" s="15">
        <f t="shared" si="14"/>
        <v>6.25</v>
      </c>
      <c r="H254" s="8" t="str">
        <f t="shared" si="15"/>
        <v>Yes</v>
      </c>
      <c r="I254" s="12" t="s">
        <v>6963</v>
      </c>
      <c r="J254" s="13">
        <v>6</v>
      </c>
      <c r="K254" s="13">
        <v>2</v>
      </c>
      <c r="L254" s="12" t="s">
        <v>6962</v>
      </c>
      <c r="M254" s="12" t="s">
        <v>7024</v>
      </c>
    </row>
    <row r="255" spans="1:13" x14ac:dyDescent="0.4">
      <c r="A255" s="12" t="s">
        <v>616</v>
      </c>
      <c r="B255" s="12" t="s">
        <v>617</v>
      </c>
      <c r="C255" s="12" t="s">
        <v>6960</v>
      </c>
      <c r="D255" s="20">
        <f t="shared" si="12"/>
        <v>26.5</v>
      </c>
      <c r="E255" s="20">
        <f t="shared" si="13"/>
        <v>73.5</v>
      </c>
      <c r="F255" s="14">
        <v>3.7736000000000001</v>
      </c>
      <c r="G255" s="15">
        <f t="shared" si="14"/>
        <v>3.7735849056603774</v>
      </c>
      <c r="H255" s="8" t="str">
        <f t="shared" si="15"/>
        <v>Yes</v>
      </c>
      <c r="I255" s="12" t="s">
        <v>6963</v>
      </c>
      <c r="J255" s="13">
        <v>9</v>
      </c>
      <c r="K255" s="13">
        <v>3.5</v>
      </c>
      <c r="L255" s="12" t="s">
        <v>6962</v>
      </c>
      <c r="M255" s="12" t="s">
        <v>7198</v>
      </c>
    </row>
    <row r="256" spans="1:13" x14ac:dyDescent="0.4">
      <c r="A256" s="12" t="s">
        <v>618</v>
      </c>
      <c r="B256" s="12" t="s">
        <v>619</v>
      </c>
      <c r="C256" s="12" t="s">
        <v>6965</v>
      </c>
      <c r="D256" s="20">
        <f t="shared" si="12"/>
        <v>34.22</v>
      </c>
      <c r="E256" s="20">
        <f t="shared" si="13"/>
        <v>65.78</v>
      </c>
      <c r="F256" s="14">
        <v>2.9222999999999999</v>
      </c>
      <c r="G256" s="15">
        <f t="shared" si="14"/>
        <v>2.9222676797194622</v>
      </c>
      <c r="H256" s="8" t="str">
        <f t="shared" si="15"/>
        <v>Yes</v>
      </c>
      <c r="I256" s="12" t="s">
        <v>6963</v>
      </c>
      <c r="J256" s="13">
        <v>16.72</v>
      </c>
      <c r="K256" s="13">
        <v>3.5</v>
      </c>
      <c r="L256" s="12" t="s">
        <v>6962</v>
      </c>
      <c r="M256" s="12" t="s">
        <v>7199</v>
      </c>
    </row>
    <row r="257" spans="1:13" x14ac:dyDescent="0.4">
      <c r="A257" s="12" t="s">
        <v>620</v>
      </c>
      <c r="B257" s="12" t="s">
        <v>621</v>
      </c>
      <c r="C257" s="12" t="s">
        <v>6960</v>
      </c>
      <c r="D257" s="20">
        <f t="shared" si="12"/>
        <v>31.33</v>
      </c>
      <c r="E257" s="20">
        <f t="shared" si="13"/>
        <v>68.67</v>
      </c>
      <c r="F257" s="14">
        <v>3.1918000000000002</v>
      </c>
      <c r="G257" s="15">
        <f t="shared" si="14"/>
        <v>3.191828917969997</v>
      </c>
      <c r="H257" s="8" t="str">
        <f t="shared" si="15"/>
        <v>Yes</v>
      </c>
      <c r="I257" s="12" t="s">
        <v>6963</v>
      </c>
      <c r="J257" s="13">
        <v>13.83</v>
      </c>
      <c r="K257" s="13">
        <v>3.5</v>
      </c>
      <c r="L257" s="12" t="s">
        <v>6962</v>
      </c>
      <c r="M257" s="12" t="s">
        <v>7200</v>
      </c>
    </row>
    <row r="258" spans="1:13" x14ac:dyDescent="0.4">
      <c r="A258" s="12" t="s">
        <v>622</v>
      </c>
      <c r="B258" s="12" t="s">
        <v>623</v>
      </c>
      <c r="C258" s="12" t="s">
        <v>6960</v>
      </c>
      <c r="D258" s="20">
        <f t="shared" si="12"/>
        <v>26.943644999999997</v>
      </c>
      <c r="E258" s="20">
        <f t="shared" si="13"/>
        <v>73.056354999999996</v>
      </c>
      <c r="F258" s="14">
        <v>3.7115</v>
      </c>
      <c r="G258" s="15">
        <f t="shared" si="14"/>
        <v>3.7114503252993427</v>
      </c>
      <c r="H258" s="8" t="str">
        <f t="shared" si="15"/>
        <v>Yes</v>
      </c>
      <c r="I258" s="12" t="s">
        <v>6961</v>
      </c>
      <c r="J258" s="13">
        <v>14.15</v>
      </c>
      <c r="K258" s="13">
        <v>3.5</v>
      </c>
      <c r="L258" s="12" t="s">
        <v>6962</v>
      </c>
      <c r="M258" s="12" t="s">
        <v>7201</v>
      </c>
    </row>
    <row r="259" spans="1:13" x14ac:dyDescent="0.4">
      <c r="A259" s="12" t="s">
        <v>624</v>
      </c>
      <c r="B259" s="12" t="s">
        <v>625</v>
      </c>
      <c r="C259" s="12" t="s">
        <v>6960</v>
      </c>
      <c r="D259" s="20">
        <f t="shared" si="12"/>
        <v>33.18</v>
      </c>
      <c r="E259" s="20">
        <f t="shared" si="13"/>
        <v>66.819999999999993</v>
      </c>
      <c r="F259" s="14">
        <v>3.0139</v>
      </c>
      <c r="G259" s="15">
        <f t="shared" si="14"/>
        <v>3.0138637733574445</v>
      </c>
      <c r="H259" s="8" t="str">
        <f t="shared" si="15"/>
        <v>Yes</v>
      </c>
      <c r="I259" s="12" t="s">
        <v>6963</v>
      </c>
      <c r="J259" s="13">
        <v>15.68</v>
      </c>
      <c r="K259" s="13">
        <v>3.5</v>
      </c>
      <c r="L259" s="12" t="s">
        <v>6962</v>
      </c>
      <c r="M259" s="12" t="s">
        <v>7202</v>
      </c>
    </row>
    <row r="260" spans="1:13" x14ac:dyDescent="0.4">
      <c r="A260" s="12" t="s">
        <v>626</v>
      </c>
      <c r="B260" s="12" t="s">
        <v>627</v>
      </c>
      <c r="C260" s="12" t="s">
        <v>6965</v>
      </c>
      <c r="D260" s="20">
        <f t="shared" si="12"/>
        <v>30.060000000000002</v>
      </c>
      <c r="E260" s="20">
        <f t="shared" si="13"/>
        <v>69.94</v>
      </c>
      <c r="F260" s="14">
        <v>3.3267000000000002</v>
      </c>
      <c r="G260" s="15">
        <f t="shared" si="14"/>
        <v>3.3266799733865597</v>
      </c>
      <c r="H260" s="8" t="str">
        <f t="shared" si="15"/>
        <v>Yes</v>
      </c>
      <c r="I260" s="12" t="s">
        <v>6963</v>
      </c>
      <c r="J260" s="13">
        <v>12.56</v>
      </c>
      <c r="K260" s="13">
        <v>3.5</v>
      </c>
      <c r="L260" s="12" t="s">
        <v>6962</v>
      </c>
      <c r="M260" s="12" t="s">
        <v>7203</v>
      </c>
    </row>
    <row r="261" spans="1:13" x14ac:dyDescent="0.4">
      <c r="A261" s="12" t="s">
        <v>628</v>
      </c>
      <c r="B261" s="12" t="s">
        <v>629</v>
      </c>
      <c r="C261" s="12" t="s">
        <v>6965</v>
      </c>
      <c r="D261" s="20">
        <f t="shared" si="12"/>
        <v>40.25</v>
      </c>
      <c r="E261" s="20">
        <f t="shared" si="13"/>
        <v>59.75</v>
      </c>
      <c r="F261" s="14">
        <v>2.4845000000000002</v>
      </c>
      <c r="G261" s="15">
        <f t="shared" si="14"/>
        <v>2.4844720496894408</v>
      </c>
      <c r="H261" s="8" t="str">
        <f t="shared" si="15"/>
        <v>Yes</v>
      </c>
      <c r="I261" s="12" t="s">
        <v>6963</v>
      </c>
      <c r="J261" s="13">
        <v>22.75</v>
      </c>
      <c r="K261" s="13">
        <v>3.5</v>
      </c>
      <c r="L261" s="12" t="s">
        <v>6962</v>
      </c>
      <c r="M261" s="12" t="s">
        <v>5721</v>
      </c>
    </row>
    <row r="262" spans="1:13" x14ac:dyDescent="0.4">
      <c r="A262" s="12" t="s">
        <v>630</v>
      </c>
      <c r="B262" s="12" t="s">
        <v>631</v>
      </c>
      <c r="C262" s="12" t="s">
        <v>6965</v>
      </c>
      <c r="D262" s="20">
        <f t="shared" ref="D262:D325" si="16">MIN(100,MAX(0,IF(I262="Yes",0.8513,1)*(J262+5*K262)))</f>
        <v>31.15</v>
      </c>
      <c r="E262" s="20">
        <f t="shared" ref="E262:E325" si="17">100-D262</f>
        <v>68.849999999999994</v>
      </c>
      <c r="F262" s="14">
        <v>3.2103000000000002</v>
      </c>
      <c r="G262" s="15">
        <f t="shared" ref="G262:G325" si="18">IFERROR(100/D262,"")</f>
        <v>3.2102728731942216</v>
      </c>
      <c r="H262" s="8" t="str">
        <f t="shared" ref="H262:H325" si="19">IF(E262&gt;0,"Yes","No — 0% funding")</f>
        <v>Yes</v>
      </c>
      <c r="I262" s="12" t="s">
        <v>6963</v>
      </c>
      <c r="J262" s="13">
        <v>13.65</v>
      </c>
      <c r="K262" s="13">
        <v>3.5</v>
      </c>
      <c r="L262" s="12" t="s">
        <v>6962</v>
      </c>
      <c r="M262" s="12" t="s">
        <v>7204</v>
      </c>
    </row>
    <row r="263" spans="1:13" x14ac:dyDescent="0.4">
      <c r="A263" s="12" t="s">
        <v>632</v>
      </c>
      <c r="B263" s="12" t="s">
        <v>633</v>
      </c>
      <c r="C263" s="12" t="s">
        <v>6960</v>
      </c>
      <c r="D263" s="20">
        <f t="shared" si="16"/>
        <v>39.700000000000003</v>
      </c>
      <c r="E263" s="20">
        <f t="shared" si="17"/>
        <v>60.3</v>
      </c>
      <c r="F263" s="14">
        <v>2.5188999999999999</v>
      </c>
      <c r="G263" s="15">
        <f t="shared" si="18"/>
        <v>2.5188916876574305</v>
      </c>
      <c r="H263" s="8" t="str">
        <f t="shared" si="19"/>
        <v>Yes</v>
      </c>
      <c r="I263" s="12" t="s">
        <v>6963</v>
      </c>
      <c r="J263" s="13">
        <v>22.2</v>
      </c>
      <c r="K263" s="13">
        <v>3.5</v>
      </c>
      <c r="L263" s="12" t="s">
        <v>6962</v>
      </c>
      <c r="M263" s="12" t="s">
        <v>7205</v>
      </c>
    </row>
    <row r="264" spans="1:13" x14ac:dyDescent="0.4">
      <c r="A264" s="12" t="s">
        <v>634</v>
      </c>
      <c r="B264" s="12" t="s">
        <v>635</v>
      </c>
      <c r="C264" s="12" t="s">
        <v>6965</v>
      </c>
      <c r="D264" s="20">
        <f t="shared" si="16"/>
        <v>33.32</v>
      </c>
      <c r="E264" s="20">
        <f t="shared" si="17"/>
        <v>66.680000000000007</v>
      </c>
      <c r="F264" s="14">
        <v>3.0011999999999999</v>
      </c>
      <c r="G264" s="15">
        <f t="shared" si="18"/>
        <v>3.0012004801920766</v>
      </c>
      <c r="H264" s="8" t="str">
        <f t="shared" si="19"/>
        <v>Yes</v>
      </c>
      <c r="I264" s="12" t="s">
        <v>6963</v>
      </c>
      <c r="J264" s="13">
        <v>15.82</v>
      </c>
      <c r="K264" s="13">
        <v>3.5</v>
      </c>
      <c r="L264" s="12" t="s">
        <v>6962</v>
      </c>
      <c r="M264" s="12" t="s">
        <v>7206</v>
      </c>
    </row>
    <row r="265" spans="1:13" x14ac:dyDescent="0.4">
      <c r="A265" s="12" t="s">
        <v>636</v>
      </c>
      <c r="B265" s="12" t="s">
        <v>637</v>
      </c>
      <c r="C265" s="12" t="s">
        <v>6960</v>
      </c>
      <c r="D265" s="20">
        <f t="shared" si="16"/>
        <v>31.18</v>
      </c>
      <c r="E265" s="20">
        <f t="shared" si="17"/>
        <v>68.819999999999993</v>
      </c>
      <c r="F265" s="14">
        <v>3.2071999999999998</v>
      </c>
      <c r="G265" s="15">
        <f t="shared" si="18"/>
        <v>3.2071840923669019</v>
      </c>
      <c r="H265" s="8" t="str">
        <f t="shared" si="19"/>
        <v>Yes</v>
      </c>
      <c r="I265" s="12" t="s">
        <v>6963</v>
      </c>
      <c r="J265" s="13">
        <v>13.68</v>
      </c>
      <c r="K265" s="13">
        <v>3.5</v>
      </c>
      <c r="L265" s="12" t="s">
        <v>6962</v>
      </c>
      <c r="M265" s="12" t="s">
        <v>7207</v>
      </c>
    </row>
    <row r="266" spans="1:13" x14ac:dyDescent="0.4">
      <c r="A266" s="12" t="s">
        <v>642</v>
      </c>
      <c r="B266" s="12" t="s">
        <v>643</v>
      </c>
      <c r="C266" s="12" t="s">
        <v>6960</v>
      </c>
      <c r="D266" s="20">
        <f t="shared" si="16"/>
        <v>29.04</v>
      </c>
      <c r="E266" s="20">
        <f t="shared" si="17"/>
        <v>70.960000000000008</v>
      </c>
      <c r="F266" s="14">
        <v>3.4434999999999998</v>
      </c>
      <c r="G266" s="15">
        <f t="shared" si="18"/>
        <v>3.443526170798898</v>
      </c>
      <c r="H266" s="8" t="str">
        <f t="shared" si="19"/>
        <v>Yes</v>
      </c>
      <c r="I266" s="12" t="s">
        <v>6963</v>
      </c>
      <c r="J266" s="13">
        <v>11.54</v>
      </c>
      <c r="K266" s="13">
        <v>3.5</v>
      </c>
      <c r="L266" s="12" t="s">
        <v>6962</v>
      </c>
      <c r="M266" s="12" t="s">
        <v>7208</v>
      </c>
    </row>
    <row r="267" spans="1:13" x14ac:dyDescent="0.4">
      <c r="A267" s="12" t="s">
        <v>644</v>
      </c>
      <c r="B267" s="12" t="s">
        <v>645</v>
      </c>
      <c r="C267" s="12" t="s">
        <v>6960</v>
      </c>
      <c r="D267" s="20">
        <f t="shared" si="16"/>
        <v>29.79</v>
      </c>
      <c r="E267" s="20">
        <f t="shared" si="17"/>
        <v>70.210000000000008</v>
      </c>
      <c r="F267" s="14">
        <v>3.3567999999999998</v>
      </c>
      <c r="G267" s="15">
        <f t="shared" si="18"/>
        <v>3.3568311513930849</v>
      </c>
      <c r="H267" s="8" t="str">
        <f t="shared" si="19"/>
        <v>Yes</v>
      </c>
      <c r="I267" s="12" t="s">
        <v>6963</v>
      </c>
      <c r="J267" s="13">
        <v>12.29</v>
      </c>
      <c r="K267" s="13">
        <v>3.5</v>
      </c>
      <c r="L267" s="12" t="s">
        <v>6962</v>
      </c>
      <c r="M267" s="12" t="s">
        <v>7209</v>
      </c>
    </row>
    <row r="268" spans="1:13" x14ac:dyDescent="0.4">
      <c r="A268" s="12" t="s">
        <v>646</v>
      </c>
      <c r="B268" s="12" t="s">
        <v>647</v>
      </c>
      <c r="C268" s="12" t="s">
        <v>6960</v>
      </c>
      <c r="D268" s="20">
        <f t="shared" si="16"/>
        <v>29.65</v>
      </c>
      <c r="E268" s="20">
        <f t="shared" si="17"/>
        <v>70.349999999999994</v>
      </c>
      <c r="F268" s="14">
        <v>3.3727</v>
      </c>
      <c r="G268" s="15">
        <f t="shared" si="18"/>
        <v>3.3726812816188874</v>
      </c>
      <c r="H268" s="8" t="str">
        <f t="shared" si="19"/>
        <v>Yes</v>
      </c>
      <c r="I268" s="12" t="s">
        <v>6963</v>
      </c>
      <c r="J268" s="13">
        <v>12.15</v>
      </c>
      <c r="K268" s="13">
        <v>3.5</v>
      </c>
      <c r="L268" s="12" t="s">
        <v>6962</v>
      </c>
      <c r="M268" s="12" t="s">
        <v>7210</v>
      </c>
    </row>
    <row r="269" spans="1:13" x14ac:dyDescent="0.4">
      <c r="A269" s="12" t="s">
        <v>648</v>
      </c>
      <c r="B269" s="12" t="s">
        <v>649</v>
      </c>
      <c r="C269" s="12" t="s">
        <v>6965</v>
      </c>
      <c r="D269" s="20">
        <f t="shared" si="16"/>
        <v>38.25</v>
      </c>
      <c r="E269" s="20">
        <f t="shared" si="17"/>
        <v>61.75</v>
      </c>
      <c r="F269" s="14">
        <v>2.6143999999999998</v>
      </c>
      <c r="G269" s="15">
        <f t="shared" si="18"/>
        <v>2.6143790849673203</v>
      </c>
      <c r="H269" s="8" t="str">
        <f t="shared" si="19"/>
        <v>Yes</v>
      </c>
      <c r="I269" s="12" t="s">
        <v>6963</v>
      </c>
      <c r="J269" s="13">
        <v>20.75</v>
      </c>
      <c r="K269" s="13">
        <v>3.5</v>
      </c>
      <c r="L269" s="12" t="s">
        <v>6962</v>
      </c>
      <c r="M269" s="12" t="s">
        <v>7211</v>
      </c>
    </row>
    <row r="270" spans="1:13" x14ac:dyDescent="0.4">
      <c r="A270" s="12" t="s">
        <v>650</v>
      </c>
      <c r="B270" s="12" t="s">
        <v>651</v>
      </c>
      <c r="C270" s="12" t="s">
        <v>6965</v>
      </c>
      <c r="D270" s="20">
        <f t="shared" si="16"/>
        <v>33.6</v>
      </c>
      <c r="E270" s="20">
        <f t="shared" si="17"/>
        <v>66.400000000000006</v>
      </c>
      <c r="F270" s="14">
        <v>2.9762</v>
      </c>
      <c r="G270" s="15">
        <f t="shared" si="18"/>
        <v>2.9761904761904763</v>
      </c>
      <c r="H270" s="8" t="str">
        <f t="shared" si="19"/>
        <v>Yes</v>
      </c>
      <c r="I270" s="12" t="s">
        <v>6963</v>
      </c>
      <c r="J270" s="13">
        <v>16.100000000000001</v>
      </c>
      <c r="K270" s="13">
        <v>3.5</v>
      </c>
      <c r="L270" s="12" t="s">
        <v>6962</v>
      </c>
      <c r="M270" s="12" t="s">
        <v>7212</v>
      </c>
    </row>
    <row r="271" spans="1:13" x14ac:dyDescent="0.4">
      <c r="A271" s="12" t="s">
        <v>652</v>
      </c>
      <c r="B271" s="12" t="s">
        <v>653</v>
      </c>
      <c r="C271" s="12" t="s">
        <v>6960</v>
      </c>
      <c r="D271" s="20">
        <f t="shared" si="16"/>
        <v>27.267139</v>
      </c>
      <c r="E271" s="20">
        <f t="shared" si="17"/>
        <v>72.732861</v>
      </c>
      <c r="F271" s="14">
        <v>3.6674000000000002</v>
      </c>
      <c r="G271" s="15">
        <f t="shared" si="18"/>
        <v>3.6674181328668181</v>
      </c>
      <c r="H271" s="8" t="str">
        <f t="shared" si="19"/>
        <v>Yes</v>
      </c>
      <c r="I271" s="12" t="s">
        <v>6961</v>
      </c>
      <c r="J271" s="13">
        <v>14.53</v>
      </c>
      <c r="K271" s="13">
        <v>3.5</v>
      </c>
      <c r="L271" s="12" t="s">
        <v>6962</v>
      </c>
      <c r="M271" s="12" t="s">
        <v>7213</v>
      </c>
    </row>
    <row r="272" spans="1:13" x14ac:dyDescent="0.4">
      <c r="A272" s="12" t="s">
        <v>654</v>
      </c>
      <c r="B272" s="12" t="s">
        <v>655</v>
      </c>
      <c r="C272" s="12" t="s">
        <v>6960</v>
      </c>
      <c r="D272" s="20">
        <f t="shared" si="16"/>
        <v>29.71</v>
      </c>
      <c r="E272" s="20">
        <f t="shared" si="17"/>
        <v>70.289999999999992</v>
      </c>
      <c r="F272" s="14">
        <v>3.3658999999999999</v>
      </c>
      <c r="G272" s="15">
        <f t="shared" si="18"/>
        <v>3.3658700774150119</v>
      </c>
      <c r="H272" s="8" t="str">
        <f t="shared" si="19"/>
        <v>Yes</v>
      </c>
      <c r="I272" s="12" t="s">
        <v>6963</v>
      </c>
      <c r="J272" s="13">
        <v>12.21</v>
      </c>
      <c r="K272" s="13">
        <v>3.5</v>
      </c>
      <c r="L272" s="12" t="s">
        <v>6962</v>
      </c>
      <c r="M272" s="12" t="s">
        <v>7214</v>
      </c>
    </row>
    <row r="273" spans="1:13" x14ac:dyDescent="0.4">
      <c r="A273" s="12" t="s">
        <v>656</v>
      </c>
      <c r="B273" s="12" t="s">
        <v>657</v>
      </c>
      <c r="C273" s="12" t="s">
        <v>6960</v>
      </c>
      <c r="D273" s="20">
        <f t="shared" si="16"/>
        <v>30.259999999999998</v>
      </c>
      <c r="E273" s="20">
        <f t="shared" si="17"/>
        <v>69.740000000000009</v>
      </c>
      <c r="F273" s="14">
        <v>3.3047</v>
      </c>
      <c r="G273" s="15">
        <f t="shared" si="18"/>
        <v>3.3046926635822871</v>
      </c>
      <c r="H273" s="8" t="str">
        <f t="shared" si="19"/>
        <v>Yes</v>
      </c>
      <c r="I273" s="12" t="s">
        <v>6963</v>
      </c>
      <c r="J273" s="13">
        <v>12.76</v>
      </c>
      <c r="K273" s="13">
        <v>3.5</v>
      </c>
      <c r="L273" s="12" t="s">
        <v>6962</v>
      </c>
      <c r="M273" s="12" t="s">
        <v>7215</v>
      </c>
    </row>
    <row r="274" spans="1:13" x14ac:dyDescent="0.4">
      <c r="A274" s="16" t="s">
        <v>7216</v>
      </c>
      <c r="B274" s="16" t="s">
        <v>7217</v>
      </c>
      <c r="C274" s="16" t="s">
        <v>6965</v>
      </c>
      <c r="D274" s="21">
        <f t="shared" si="16"/>
        <v>100</v>
      </c>
      <c r="E274" s="21">
        <f t="shared" si="17"/>
        <v>0</v>
      </c>
      <c r="F274" s="18">
        <v>1</v>
      </c>
      <c r="G274" s="19">
        <f t="shared" si="18"/>
        <v>1</v>
      </c>
      <c r="H274" s="9" t="str">
        <f t="shared" si="19"/>
        <v>No — 0% funding</v>
      </c>
      <c r="I274" s="16" t="s">
        <v>6963</v>
      </c>
      <c r="J274" s="17">
        <v>100</v>
      </c>
      <c r="K274" s="17">
        <v>0</v>
      </c>
      <c r="L274" s="16" t="s">
        <v>7028</v>
      </c>
      <c r="M274" s="16" t="s">
        <v>7218</v>
      </c>
    </row>
    <row r="275" spans="1:13" x14ac:dyDescent="0.4">
      <c r="A275" s="12" t="s">
        <v>660</v>
      </c>
      <c r="B275" s="12" t="s">
        <v>661</v>
      </c>
      <c r="C275" s="12" t="s">
        <v>6965</v>
      </c>
      <c r="D275" s="20">
        <f t="shared" si="16"/>
        <v>35.89</v>
      </c>
      <c r="E275" s="20">
        <f t="shared" si="17"/>
        <v>64.11</v>
      </c>
      <c r="F275" s="14">
        <v>2.7863000000000002</v>
      </c>
      <c r="G275" s="15">
        <f t="shared" si="18"/>
        <v>2.7862914460852606</v>
      </c>
      <c r="H275" s="8" t="str">
        <f t="shared" si="19"/>
        <v>Yes</v>
      </c>
      <c r="I275" s="12" t="s">
        <v>6963</v>
      </c>
      <c r="J275" s="13">
        <v>18.39</v>
      </c>
      <c r="K275" s="13">
        <v>3.5</v>
      </c>
      <c r="L275" s="12" t="s">
        <v>6962</v>
      </c>
      <c r="M275" s="12" t="s">
        <v>7219</v>
      </c>
    </row>
    <row r="276" spans="1:13" x14ac:dyDescent="0.4">
      <c r="A276" s="12" t="s">
        <v>662</v>
      </c>
      <c r="B276" s="12" t="s">
        <v>663</v>
      </c>
      <c r="C276" s="12" t="s">
        <v>6960</v>
      </c>
      <c r="D276" s="20">
        <f t="shared" si="16"/>
        <v>37.67</v>
      </c>
      <c r="E276" s="20">
        <f t="shared" si="17"/>
        <v>62.33</v>
      </c>
      <c r="F276" s="14">
        <v>2.6545999999999998</v>
      </c>
      <c r="G276" s="15">
        <f t="shared" si="18"/>
        <v>2.6546323334218211</v>
      </c>
      <c r="H276" s="8" t="str">
        <f t="shared" si="19"/>
        <v>Yes</v>
      </c>
      <c r="I276" s="12" t="s">
        <v>6963</v>
      </c>
      <c r="J276" s="13">
        <v>20.170000000000002</v>
      </c>
      <c r="K276" s="13">
        <v>3.5</v>
      </c>
      <c r="L276" s="12" t="s">
        <v>6962</v>
      </c>
      <c r="M276" s="12" t="s">
        <v>7220</v>
      </c>
    </row>
    <row r="277" spans="1:13" x14ac:dyDescent="0.4">
      <c r="A277" s="12" t="s">
        <v>664</v>
      </c>
      <c r="B277" s="12" t="s">
        <v>665</v>
      </c>
      <c r="C277" s="12" t="s">
        <v>6965</v>
      </c>
      <c r="D277" s="20">
        <f t="shared" si="16"/>
        <v>28.95</v>
      </c>
      <c r="E277" s="20">
        <f t="shared" si="17"/>
        <v>71.05</v>
      </c>
      <c r="F277" s="14">
        <v>3.4542000000000002</v>
      </c>
      <c r="G277" s="15">
        <f t="shared" si="18"/>
        <v>3.4542314335060449</v>
      </c>
      <c r="H277" s="8" t="str">
        <f t="shared" si="19"/>
        <v>Yes</v>
      </c>
      <c r="I277" s="12" t="s">
        <v>6963</v>
      </c>
      <c r="J277" s="13">
        <v>11.45</v>
      </c>
      <c r="K277" s="13">
        <v>3.5</v>
      </c>
      <c r="L277" s="12" t="s">
        <v>6962</v>
      </c>
      <c r="M277" s="12" t="s">
        <v>7221</v>
      </c>
    </row>
    <row r="278" spans="1:13" x14ac:dyDescent="0.4">
      <c r="A278" s="12" t="s">
        <v>668</v>
      </c>
      <c r="B278" s="12" t="s">
        <v>669</v>
      </c>
      <c r="C278" s="12" t="s">
        <v>6965</v>
      </c>
      <c r="D278" s="20">
        <f t="shared" si="16"/>
        <v>30.240000000000002</v>
      </c>
      <c r="E278" s="20">
        <f t="shared" si="17"/>
        <v>69.759999999999991</v>
      </c>
      <c r="F278" s="14">
        <v>3.3069000000000002</v>
      </c>
      <c r="G278" s="15">
        <f t="shared" si="18"/>
        <v>3.3068783068783065</v>
      </c>
      <c r="H278" s="8" t="str">
        <f t="shared" si="19"/>
        <v>Yes</v>
      </c>
      <c r="I278" s="12" t="s">
        <v>6963</v>
      </c>
      <c r="J278" s="13">
        <v>12.74</v>
      </c>
      <c r="K278" s="13">
        <v>3.5</v>
      </c>
      <c r="L278" s="12" t="s">
        <v>6962</v>
      </c>
      <c r="M278" s="12" t="s">
        <v>7222</v>
      </c>
    </row>
    <row r="279" spans="1:13" x14ac:dyDescent="0.4">
      <c r="A279" s="12" t="s">
        <v>670</v>
      </c>
      <c r="B279" s="12" t="s">
        <v>671</v>
      </c>
      <c r="C279" s="12" t="s">
        <v>6973</v>
      </c>
      <c r="D279" s="20">
        <f t="shared" si="16"/>
        <v>26.662716</v>
      </c>
      <c r="E279" s="20">
        <f t="shared" si="17"/>
        <v>73.337283999999997</v>
      </c>
      <c r="F279" s="14">
        <v>3.7505999999999999</v>
      </c>
      <c r="G279" s="15">
        <f t="shared" si="18"/>
        <v>3.75055564481878</v>
      </c>
      <c r="H279" s="8" t="str">
        <f t="shared" si="19"/>
        <v>Yes</v>
      </c>
      <c r="I279" s="12" t="s">
        <v>6961</v>
      </c>
      <c r="J279" s="13">
        <v>13.82</v>
      </c>
      <c r="K279" s="13">
        <v>3.5</v>
      </c>
      <c r="L279" s="12" t="s">
        <v>6962</v>
      </c>
      <c r="M279" s="12" t="s">
        <v>7223</v>
      </c>
    </row>
    <row r="280" spans="1:13" x14ac:dyDescent="0.4">
      <c r="A280" s="12" t="s">
        <v>672</v>
      </c>
      <c r="B280" s="12" t="s">
        <v>673</v>
      </c>
      <c r="C280" s="12" t="s">
        <v>6960</v>
      </c>
      <c r="D280" s="20">
        <f t="shared" si="16"/>
        <v>32.909999999999997</v>
      </c>
      <c r="E280" s="20">
        <f t="shared" si="17"/>
        <v>67.09</v>
      </c>
      <c r="F280" s="14">
        <v>3.0386000000000002</v>
      </c>
      <c r="G280" s="15">
        <f t="shared" si="18"/>
        <v>3.0385900941962931</v>
      </c>
      <c r="H280" s="8" t="str">
        <f t="shared" si="19"/>
        <v>Yes</v>
      </c>
      <c r="I280" s="12" t="s">
        <v>6963</v>
      </c>
      <c r="J280" s="13">
        <v>15.41</v>
      </c>
      <c r="K280" s="13">
        <v>3.5</v>
      </c>
      <c r="L280" s="12" t="s">
        <v>6962</v>
      </c>
      <c r="M280" s="12" t="s">
        <v>7224</v>
      </c>
    </row>
    <row r="281" spans="1:13" x14ac:dyDescent="0.4">
      <c r="A281" s="12" t="s">
        <v>674</v>
      </c>
      <c r="B281" s="12" t="s">
        <v>675</v>
      </c>
      <c r="C281" s="12" t="s">
        <v>6960</v>
      </c>
      <c r="D281" s="20">
        <f t="shared" si="16"/>
        <v>30.34</v>
      </c>
      <c r="E281" s="20">
        <f t="shared" si="17"/>
        <v>69.66</v>
      </c>
      <c r="F281" s="14">
        <v>3.2959999999999998</v>
      </c>
      <c r="G281" s="15">
        <f t="shared" si="18"/>
        <v>3.2959789057350033</v>
      </c>
      <c r="H281" s="8" t="str">
        <f t="shared" si="19"/>
        <v>Yes</v>
      </c>
      <c r="I281" s="12" t="s">
        <v>6963</v>
      </c>
      <c r="J281" s="13">
        <v>12.84</v>
      </c>
      <c r="K281" s="13">
        <v>3.5</v>
      </c>
      <c r="L281" s="12" t="s">
        <v>6962</v>
      </c>
      <c r="M281" s="12" t="s">
        <v>7225</v>
      </c>
    </row>
    <row r="282" spans="1:13" x14ac:dyDescent="0.4">
      <c r="A282" s="12" t="s">
        <v>678</v>
      </c>
      <c r="B282" s="12" t="s">
        <v>679</v>
      </c>
      <c r="C282" s="12" t="s">
        <v>6973</v>
      </c>
      <c r="D282" s="20">
        <f t="shared" si="16"/>
        <v>22.559449999999998</v>
      </c>
      <c r="E282" s="20">
        <f t="shared" si="17"/>
        <v>77.440550000000002</v>
      </c>
      <c r="F282" s="14">
        <v>4.4326999999999996</v>
      </c>
      <c r="G282" s="15">
        <f t="shared" si="18"/>
        <v>4.4327321809707243</v>
      </c>
      <c r="H282" s="8" t="str">
        <f t="shared" si="19"/>
        <v>Yes</v>
      </c>
      <c r="I282" s="12" t="s">
        <v>6961</v>
      </c>
      <c r="J282" s="13">
        <v>9</v>
      </c>
      <c r="K282" s="13">
        <v>3.5</v>
      </c>
      <c r="L282" s="12" t="s">
        <v>6962</v>
      </c>
      <c r="M282" s="12" t="s">
        <v>7226</v>
      </c>
    </row>
    <row r="283" spans="1:13" x14ac:dyDescent="0.4">
      <c r="A283" s="12" t="s">
        <v>680</v>
      </c>
      <c r="B283" s="12" t="s">
        <v>681</v>
      </c>
      <c r="C283" s="12" t="s">
        <v>6960</v>
      </c>
      <c r="D283" s="20">
        <f t="shared" si="16"/>
        <v>30.939999999999998</v>
      </c>
      <c r="E283" s="20">
        <f t="shared" si="17"/>
        <v>69.06</v>
      </c>
      <c r="F283" s="14">
        <v>3.2321</v>
      </c>
      <c r="G283" s="15">
        <f t="shared" si="18"/>
        <v>3.2320620555914674</v>
      </c>
      <c r="H283" s="8" t="str">
        <f t="shared" si="19"/>
        <v>Yes</v>
      </c>
      <c r="I283" s="12" t="s">
        <v>6963</v>
      </c>
      <c r="J283" s="13">
        <v>13.44</v>
      </c>
      <c r="K283" s="13">
        <v>3.5</v>
      </c>
      <c r="L283" s="12" t="s">
        <v>6962</v>
      </c>
      <c r="M283" s="12" t="s">
        <v>7227</v>
      </c>
    </row>
    <row r="284" spans="1:13" x14ac:dyDescent="0.4">
      <c r="A284" s="12" t="s">
        <v>682</v>
      </c>
      <c r="B284" s="12" t="s">
        <v>683</v>
      </c>
      <c r="C284" s="12" t="s">
        <v>6965</v>
      </c>
      <c r="D284" s="20">
        <f t="shared" si="16"/>
        <v>32.31</v>
      </c>
      <c r="E284" s="20">
        <f t="shared" si="17"/>
        <v>67.69</v>
      </c>
      <c r="F284" s="14">
        <v>3.0950000000000002</v>
      </c>
      <c r="G284" s="15">
        <f t="shared" si="18"/>
        <v>3.0950170225936242</v>
      </c>
      <c r="H284" s="8" t="str">
        <f t="shared" si="19"/>
        <v>Yes</v>
      </c>
      <c r="I284" s="12" t="s">
        <v>6963</v>
      </c>
      <c r="J284" s="13">
        <v>14.81</v>
      </c>
      <c r="K284" s="13">
        <v>3.5</v>
      </c>
      <c r="L284" s="12" t="s">
        <v>6962</v>
      </c>
      <c r="M284" s="12" t="s">
        <v>7228</v>
      </c>
    </row>
    <row r="285" spans="1:13" x14ac:dyDescent="0.4">
      <c r="A285" s="12" t="s">
        <v>684</v>
      </c>
      <c r="B285" s="12" t="s">
        <v>685</v>
      </c>
      <c r="C285" s="12" t="s">
        <v>6965</v>
      </c>
      <c r="D285" s="20">
        <f t="shared" si="16"/>
        <v>35.590000000000003</v>
      </c>
      <c r="E285" s="20">
        <f t="shared" si="17"/>
        <v>64.41</v>
      </c>
      <c r="F285" s="14">
        <v>2.8098000000000001</v>
      </c>
      <c r="G285" s="15">
        <f t="shared" si="18"/>
        <v>2.8097780275358244</v>
      </c>
      <c r="H285" s="8" t="str">
        <f t="shared" si="19"/>
        <v>Yes</v>
      </c>
      <c r="I285" s="12" t="s">
        <v>6963</v>
      </c>
      <c r="J285" s="13">
        <v>18.09</v>
      </c>
      <c r="K285" s="13">
        <v>3.5</v>
      </c>
      <c r="L285" s="12" t="s">
        <v>6962</v>
      </c>
      <c r="M285" s="12" t="s">
        <v>7229</v>
      </c>
    </row>
    <row r="286" spans="1:13" x14ac:dyDescent="0.4">
      <c r="A286" s="12" t="s">
        <v>686</v>
      </c>
      <c r="B286" s="12" t="s">
        <v>687</v>
      </c>
      <c r="C286" s="12" t="s">
        <v>6965</v>
      </c>
      <c r="D286" s="20">
        <f t="shared" si="16"/>
        <v>29.619999999999997</v>
      </c>
      <c r="E286" s="20">
        <f t="shared" si="17"/>
        <v>70.38</v>
      </c>
      <c r="F286" s="14">
        <v>3.3761000000000001</v>
      </c>
      <c r="G286" s="15">
        <f t="shared" si="18"/>
        <v>3.3760972316002702</v>
      </c>
      <c r="H286" s="8" t="str">
        <f t="shared" si="19"/>
        <v>Yes</v>
      </c>
      <c r="I286" s="12" t="s">
        <v>6963</v>
      </c>
      <c r="J286" s="13">
        <v>12.12</v>
      </c>
      <c r="K286" s="13">
        <v>3.5</v>
      </c>
      <c r="L286" s="12" t="s">
        <v>6962</v>
      </c>
      <c r="M286" s="12" t="s">
        <v>7230</v>
      </c>
    </row>
    <row r="287" spans="1:13" x14ac:dyDescent="0.4">
      <c r="A287" s="12" t="s">
        <v>688</v>
      </c>
      <c r="B287" s="12" t="s">
        <v>689</v>
      </c>
      <c r="C287" s="12" t="s">
        <v>6965</v>
      </c>
      <c r="D287" s="20">
        <f t="shared" si="16"/>
        <v>26.5</v>
      </c>
      <c r="E287" s="20">
        <f t="shared" si="17"/>
        <v>73.5</v>
      </c>
      <c r="F287" s="14">
        <v>3.7736000000000001</v>
      </c>
      <c r="G287" s="15">
        <f t="shared" si="18"/>
        <v>3.7735849056603774</v>
      </c>
      <c r="H287" s="8" t="str">
        <f t="shared" si="19"/>
        <v>Yes</v>
      </c>
      <c r="I287" s="12" t="s">
        <v>6963</v>
      </c>
      <c r="J287" s="13">
        <v>9</v>
      </c>
      <c r="K287" s="13">
        <v>3.5</v>
      </c>
      <c r="L287" s="12" t="s">
        <v>6962</v>
      </c>
      <c r="M287" s="12" t="s">
        <v>7231</v>
      </c>
    </row>
    <row r="288" spans="1:13" x14ac:dyDescent="0.4">
      <c r="A288" s="12" t="s">
        <v>690</v>
      </c>
      <c r="B288" s="12" t="s">
        <v>691</v>
      </c>
      <c r="C288" s="12" t="s">
        <v>6960</v>
      </c>
      <c r="D288" s="20">
        <f t="shared" si="16"/>
        <v>29.05</v>
      </c>
      <c r="E288" s="20">
        <f t="shared" si="17"/>
        <v>70.95</v>
      </c>
      <c r="F288" s="14">
        <v>3.4422999999999999</v>
      </c>
      <c r="G288" s="15">
        <f t="shared" si="18"/>
        <v>3.4423407917383821</v>
      </c>
      <c r="H288" s="8" t="str">
        <f t="shared" si="19"/>
        <v>Yes</v>
      </c>
      <c r="I288" s="12" t="s">
        <v>6963</v>
      </c>
      <c r="J288" s="13">
        <v>11.55</v>
      </c>
      <c r="K288" s="13">
        <v>3.5</v>
      </c>
      <c r="L288" s="12" t="s">
        <v>6962</v>
      </c>
      <c r="M288" s="12" t="s">
        <v>7232</v>
      </c>
    </row>
    <row r="289" spans="1:13" x14ac:dyDescent="0.4">
      <c r="A289" s="12" t="s">
        <v>692</v>
      </c>
      <c r="B289" s="12" t="s">
        <v>693</v>
      </c>
      <c r="C289" s="12" t="s">
        <v>6973</v>
      </c>
      <c r="D289" s="20">
        <f t="shared" si="16"/>
        <v>22.951048</v>
      </c>
      <c r="E289" s="20">
        <f t="shared" si="17"/>
        <v>77.048952</v>
      </c>
      <c r="F289" s="14">
        <v>4.3571</v>
      </c>
      <c r="G289" s="15">
        <f t="shared" si="18"/>
        <v>4.3570995102271581</v>
      </c>
      <c r="H289" s="8" t="str">
        <f t="shared" si="19"/>
        <v>Yes</v>
      </c>
      <c r="I289" s="12" t="s">
        <v>6961</v>
      </c>
      <c r="J289" s="13">
        <v>9.4600000000000009</v>
      </c>
      <c r="K289" s="13">
        <v>3.5</v>
      </c>
      <c r="L289" s="12" t="s">
        <v>6962</v>
      </c>
      <c r="M289" s="12" t="s">
        <v>7233</v>
      </c>
    </row>
    <row r="290" spans="1:13" x14ac:dyDescent="0.4">
      <c r="A290" s="12" t="s">
        <v>694</v>
      </c>
      <c r="B290" s="12" t="s">
        <v>695</v>
      </c>
      <c r="C290" s="12" t="s">
        <v>6960</v>
      </c>
      <c r="D290" s="20">
        <f t="shared" si="16"/>
        <v>29.735908999999999</v>
      </c>
      <c r="E290" s="20">
        <f t="shared" si="17"/>
        <v>70.264091000000008</v>
      </c>
      <c r="F290" s="14">
        <v>3.3628999999999998</v>
      </c>
      <c r="G290" s="15">
        <f t="shared" si="18"/>
        <v>3.3629373832156939</v>
      </c>
      <c r="H290" s="8" t="str">
        <f t="shared" si="19"/>
        <v>Yes</v>
      </c>
      <c r="I290" s="12" t="s">
        <v>6961</v>
      </c>
      <c r="J290" s="13">
        <v>17.43</v>
      </c>
      <c r="K290" s="13">
        <v>3.5</v>
      </c>
      <c r="L290" s="12" t="s">
        <v>6962</v>
      </c>
      <c r="M290" s="12" t="s">
        <v>7234</v>
      </c>
    </row>
    <row r="291" spans="1:13" x14ac:dyDescent="0.4">
      <c r="A291" s="12" t="s">
        <v>696</v>
      </c>
      <c r="B291" s="12" t="s">
        <v>697</v>
      </c>
      <c r="C291" s="12" t="s">
        <v>6973</v>
      </c>
      <c r="D291" s="20">
        <f t="shared" si="16"/>
        <v>28.663270999999998</v>
      </c>
      <c r="E291" s="20">
        <f t="shared" si="17"/>
        <v>71.336729000000005</v>
      </c>
      <c r="F291" s="14">
        <v>3.4887999999999999</v>
      </c>
      <c r="G291" s="15">
        <f t="shared" si="18"/>
        <v>3.4887853518183602</v>
      </c>
      <c r="H291" s="8" t="str">
        <f t="shared" si="19"/>
        <v>Yes</v>
      </c>
      <c r="I291" s="12" t="s">
        <v>6961</v>
      </c>
      <c r="J291" s="13">
        <v>16.170000000000002</v>
      </c>
      <c r="K291" s="13">
        <v>3.5</v>
      </c>
      <c r="L291" s="12" t="s">
        <v>6962</v>
      </c>
      <c r="M291" s="12" t="s">
        <v>5751</v>
      </c>
    </row>
    <row r="292" spans="1:13" x14ac:dyDescent="0.4">
      <c r="A292" s="12" t="s">
        <v>698</v>
      </c>
      <c r="B292" s="12" t="s">
        <v>699</v>
      </c>
      <c r="C292" s="12" t="s">
        <v>6965</v>
      </c>
      <c r="D292" s="20">
        <f t="shared" si="16"/>
        <v>37.159999999999997</v>
      </c>
      <c r="E292" s="20">
        <f t="shared" si="17"/>
        <v>62.84</v>
      </c>
      <c r="F292" s="14">
        <v>2.6911</v>
      </c>
      <c r="G292" s="15">
        <f t="shared" si="18"/>
        <v>2.6910656620021531</v>
      </c>
      <c r="H292" s="8" t="str">
        <f t="shared" si="19"/>
        <v>Yes</v>
      </c>
      <c r="I292" s="12" t="s">
        <v>6963</v>
      </c>
      <c r="J292" s="13">
        <v>19.66</v>
      </c>
      <c r="K292" s="13">
        <v>3.5</v>
      </c>
      <c r="L292" s="12" t="s">
        <v>6962</v>
      </c>
      <c r="M292" s="12" t="s">
        <v>7235</v>
      </c>
    </row>
    <row r="293" spans="1:13" x14ac:dyDescent="0.4">
      <c r="A293" s="12" t="s">
        <v>700</v>
      </c>
      <c r="B293" s="12" t="s">
        <v>701</v>
      </c>
      <c r="C293" s="12" t="s">
        <v>6960</v>
      </c>
      <c r="D293" s="20">
        <f t="shared" si="16"/>
        <v>23.308593999999999</v>
      </c>
      <c r="E293" s="20">
        <f t="shared" si="17"/>
        <v>76.691406000000001</v>
      </c>
      <c r="F293" s="14">
        <v>4.2903000000000002</v>
      </c>
      <c r="G293" s="15">
        <f t="shared" si="18"/>
        <v>4.2902630677766318</v>
      </c>
      <c r="H293" s="8" t="str">
        <f t="shared" si="19"/>
        <v>Yes</v>
      </c>
      <c r="I293" s="12" t="s">
        <v>6961</v>
      </c>
      <c r="J293" s="13">
        <v>9.8800000000000008</v>
      </c>
      <c r="K293" s="13">
        <v>3.5</v>
      </c>
      <c r="L293" s="12" t="s">
        <v>6962</v>
      </c>
      <c r="M293" s="12" t="s">
        <v>7236</v>
      </c>
    </row>
    <row r="294" spans="1:13" x14ac:dyDescent="0.4">
      <c r="A294" s="12" t="s">
        <v>702</v>
      </c>
      <c r="B294" s="12" t="s">
        <v>703</v>
      </c>
      <c r="C294" s="12" t="s">
        <v>6960</v>
      </c>
      <c r="D294" s="20">
        <f t="shared" si="16"/>
        <v>26.5</v>
      </c>
      <c r="E294" s="20">
        <f t="shared" si="17"/>
        <v>73.5</v>
      </c>
      <c r="F294" s="14">
        <v>3.7736000000000001</v>
      </c>
      <c r="G294" s="15">
        <f t="shared" si="18"/>
        <v>3.7735849056603774</v>
      </c>
      <c r="H294" s="8" t="str">
        <f t="shared" si="19"/>
        <v>Yes</v>
      </c>
      <c r="I294" s="12" t="s">
        <v>6963</v>
      </c>
      <c r="J294" s="13">
        <v>9</v>
      </c>
      <c r="K294" s="13">
        <v>3.5</v>
      </c>
      <c r="L294" s="12" t="s">
        <v>6962</v>
      </c>
      <c r="M294" s="12" t="s">
        <v>7024</v>
      </c>
    </row>
    <row r="295" spans="1:13" x14ac:dyDescent="0.4">
      <c r="A295" s="12" t="s">
        <v>704</v>
      </c>
      <c r="B295" s="12" t="s">
        <v>705</v>
      </c>
      <c r="C295" s="12" t="s">
        <v>6973</v>
      </c>
      <c r="D295" s="20">
        <f t="shared" si="16"/>
        <v>24.840933999999997</v>
      </c>
      <c r="E295" s="20">
        <f t="shared" si="17"/>
        <v>75.159065999999996</v>
      </c>
      <c r="F295" s="14">
        <v>4.0255999999999998</v>
      </c>
      <c r="G295" s="15">
        <f t="shared" si="18"/>
        <v>4.0256135296684095</v>
      </c>
      <c r="H295" s="8" t="str">
        <f t="shared" si="19"/>
        <v>Yes</v>
      </c>
      <c r="I295" s="12" t="s">
        <v>6961</v>
      </c>
      <c r="J295" s="13">
        <v>11.68</v>
      </c>
      <c r="K295" s="13">
        <v>3.5</v>
      </c>
      <c r="L295" s="12" t="s">
        <v>6962</v>
      </c>
      <c r="M295" s="12" t="s">
        <v>7237</v>
      </c>
    </row>
    <row r="296" spans="1:13" x14ac:dyDescent="0.4">
      <c r="A296" s="12" t="s">
        <v>706</v>
      </c>
      <c r="B296" s="12" t="s">
        <v>707</v>
      </c>
      <c r="C296" s="12" t="s">
        <v>6965</v>
      </c>
      <c r="D296" s="20">
        <f t="shared" si="16"/>
        <v>34.58</v>
      </c>
      <c r="E296" s="20">
        <f t="shared" si="17"/>
        <v>65.42</v>
      </c>
      <c r="F296" s="14">
        <v>2.8917999999999999</v>
      </c>
      <c r="G296" s="15">
        <f t="shared" si="18"/>
        <v>2.891844997108155</v>
      </c>
      <c r="H296" s="8" t="str">
        <f t="shared" si="19"/>
        <v>Yes</v>
      </c>
      <c r="I296" s="12" t="s">
        <v>6963</v>
      </c>
      <c r="J296" s="13">
        <v>17.079999999999998</v>
      </c>
      <c r="K296" s="13">
        <v>3.5</v>
      </c>
      <c r="L296" s="12" t="s">
        <v>6962</v>
      </c>
      <c r="M296" s="12" t="s">
        <v>7238</v>
      </c>
    </row>
    <row r="297" spans="1:13" x14ac:dyDescent="0.4">
      <c r="A297" s="12" t="s">
        <v>708</v>
      </c>
      <c r="B297" s="12" t="s">
        <v>709</v>
      </c>
      <c r="C297" s="12" t="s">
        <v>6965</v>
      </c>
      <c r="D297" s="20">
        <f t="shared" si="16"/>
        <v>41.879999999999995</v>
      </c>
      <c r="E297" s="20">
        <f t="shared" si="17"/>
        <v>58.120000000000005</v>
      </c>
      <c r="F297" s="14">
        <v>2.3877999999999999</v>
      </c>
      <c r="G297" s="15">
        <f t="shared" si="18"/>
        <v>2.3877745940783193</v>
      </c>
      <c r="H297" s="8" t="str">
        <f t="shared" si="19"/>
        <v>Yes</v>
      </c>
      <c r="I297" s="12" t="s">
        <v>6963</v>
      </c>
      <c r="J297" s="13">
        <v>24.38</v>
      </c>
      <c r="K297" s="13">
        <v>3.5</v>
      </c>
      <c r="L297" s="12" t="s">
        <v>6962</v>
      </c>
      <c r="M297" s="12" t="s">
        <v>7239</v>
      </c>
    </row>
    <row r="298" spans="1:13" x14ac:dyDescent="0.4">
      <c r="A298" s="12" t="s">
        <v>712</v>
      </c>
      <c r="B298" s="12" t="s">
        <v>713</v>
      </c>
      <c r="C298" s="12" t="s">
        <v>6973</v>
      </c>
      <c r="D298" s="20">
        <f t="shared" si="16"/>
        <v>26.5</v>
      </c>
      <c r="E298" s="20">
        <f t="shared" si="17"/>
        <v>73.5</v>
      </c>
      <c r="F298" s="14">
        <v>3.7736000000000001</v>
      </c>
      <c r="G298" s="15">
        <f t="shared" si="18"/>
        <v>3.7735849056603774</v>
      </c>
      <c r="H298" s="8" t="str">
        <f t="shared" si="19"/>
        <v>Yes</v>
      </c>
      <c r="I298" s="12" t="s">
        <v>6963</v>
      </c>
      <c r="J298" s="13">
        <v>9</v>
      </c>
      <c r="K298" s="13">
        <v>3.5</v>
      </c>
      <c r="L298" s="12" t="s">
        <v>6962</v>
      </c>
      <c r="M298" s="12" t="s">
        <v>7240</v>
      </c>
    </row>
    <row r="299" spans="1:13" x14ac:dyDescent="0.4">
      <c r="A299" s="12" t="s">
        <v>714</v>
      </c>
      <c r="B299" s="12" t="s">
        <v>715</v>
      </c>
      <c r="C299" s="12" t="s">
        <v>6960</v>
      </c>
      <c r="D299" s="20">
        <f t="shared" si="16"/>
        <v>26.5</v>
      </c>
      <c r="E299" s="20">
        <f t="shared" si="17"/>
        <v>73.5</v>
      </c>
      <c r="F299" s="14">
        <v>3.7736000000000001</v>
      </c>
      <c r="G299" s="15">
        <f t="shared" si="18"/>
        <v>3.7735849056603774</v>
      </c>
      <c r="H299" s="8" t="str">
        <f t="shared" si="19"/>
        <v>Yes</v>
      </c>
      <c r="I299" s="12" t="s">
        <v>6963</v>
      </c>
      <c r="J299" s="13">
        <v>9</v>
      </c>
      <c r="K299" s="13">
        <v>3.5</v>
      </c>
      <c r="L299" s="12" t="s">
        <v>6962</v>
      </c>
      <c r="M299" s="12" t="s">
        <v>714</v>
      </c>
    </row>
    <row r="300" spans="1:13" x14ac:dyDescent="0.4">
      <c r="A300" s="12" t="s">
        <v>716</v>
      </c>
      <c r="B300" s="12" t="s">
        <v>717</v>
      </c>
      <c r="C300" s="12" t="s">
        <v>6960</v>
      </c>
      <c r="D300" s="20">
        <f t="shared" si="16"/>
        <v>26.5</v>
      </c>
      <c r="E300" s="20">
        <f t="shared" si="17"/>
        <v>73.5</v>
      </c>
      <c r="F300" s="14">
        <v>3.7736000000000001</v>
      </c>
      <c r="G300" s="15">
        <f t="shared" si="18"/>
        <v>3.7735849056603774</v>
      </c>
      <c r="H300" s="8" t="str">
        <f t="shared" si="19"/>
        <v>Yes</v>
      </c>
      <c r="I300" s="12" t="s">
        <v>6963</v>
      </c>
      <c r="J300" s="13">
        <v>9</v>
      </c>
      <c r="K300" s="13">
        <v>3.5</v>
      </c>
      <c r="L300" s="12" t="s">
        <v>6962</v>
      </c>
      <c r="M300" s="12" t="s">
        <v>7023</v>
      </c>
    </row>
    <row r="301" spans="1:13" x14ac:dyDescent="0.4">
      <c r="A301" s="12" t="s">
        <v>718</v>
      </c>
      <c r="B301" s="12" t="s">
        <v>719</v>
      </c>
      <c r="C301" s="12" t="s">
        <v>6960</v>
      </c>
      <c r="D301" s="20">
        <f t="shared" si="16"/>
        <v>26.5</v>
      </c>
      <c r="E301" s="20">
        <f t="shared" si="17"/>
        <v>73.5</v>
      </c>
      <c r="F301" s="14">
        <v>3.7736000000000001</v>
      </c>
      <c r="G301" s="15">
        <f t="shared" si="18"/>
        <v>3.7735849056603774</v>
      </c>
      <c r="H301" s="8" t="str">
        <f t="shared" si="19"/>
        <v>Yes</v>
      </c>
      <c r="I301" s="12" t="s">
        <v>6963</v>
      </c>
      <c r="J301" s="13">
        <v>9</v>
      </c>
      <c r="K301" s="13">
        <v>3.5</v>
      </c>
      <c r="L301" s="12" t="s">
        <v>6962</v>
      </c>
      <c r="M301" s="12" t="s">
        <v>7024</v>
      </c>
    </row>
    <row r="302" spans="1:13" x14ac:dyDescent="0.4">
      <c r="A302" s="12" t="s">
        <v>720</v>
      </c>
      <c r="B302" s="12" t="s">
        <v>721</v>
      </c>
      <c r="C302" s="12" t="s">
        <v>6965</v>
      </c>
      <c r="D302" s="20">
        <f t="shared" si="16"/>
        <v>33.480000000000004</v>
      </c>
      <c r="E302" s="20">
        <f t="shared" si="17"/>
        <v>66.52</v>
      </c>
      <c r="F302" s="14">
        <v>2.9868999999999999</v>
      </c>
      <c r="G302" s="15">
        <f t="shared" si="18"/>
        <v>2.9868578255675025</v>
      </c>
      <c r="H302" s="8" t="str">
        <f t="shared" si="19"/>
        <v>Yes</v>
      </c>
      <c r="I302" s="12" t="s">
        <v>6963</v>
      </c>
      <c r="J302" s="13">
        <v>15.98</v>
      </c>
      <c r="K302" s="13">
        <v>3.5</v>
      </c>
      <c r="L302" s="12" t="s">
        <v>6962</v>
      </c>
      <c r="M302" s="12" t="s">
        <v>7241</v>
      </c>
    </row>
    <row r="303" spans="1:13" x14ac:dyDescent="0.4">
      <c r="A303" s="12" t="s">
        <v>722</v>
      </c>
      <c r="B303" s="12" t="s">
        <v>723</v>
      </c>
      <c r="C303" s="12" t="s">
        <v>6960</v>
      </c>
      <c r="D303" s="20">
        <f t="shared" si="16"/>
        <v>30.310000000000002</v>
      </c>
      <c r="E303" s="20">
        <f t="shared" si="17"/>
        <v>69.69</v>
      </c>
      <c r="F303" s="14">
        <v>3.2991999999999999</v>
      </c>
      <c r="G303" s="15">
        <f t="shared" si="18"/>
        <v>3.299241174529858</v>
      </c>
      <c r="H303" s="8" t="str">
        <f t="shared" si="19"/>
        <v>Yes</v>
      </c>
      <c r="I303" s="12" t="s">
        <v>6963</v>
      </c>
      <c r="J303" s="13">
        <v>12.81</v>
      </c>
      <c r="K303" s="13">
        <v>3.5</v>
      </c>
      <c r="L303" s="12" t="s">
        <v>6962</v>
      </c>
      <c r="M303" s="12" t="s">
        <v>7242</v>
      </c>
    </row>
    <row r="304" spans="1:13" x14ac:dyDescent="0.4">
      <c r="A304" s="12" t="s">
        <v>724</v>
      </c>
      <c r="B304" s="12" t="s">
        <v>725</v>
      </c>
      <c r="C304" s="12" t="s">
        <v>6965</v>
      </c>
      <c r="D304" s="20">
        <f t="shared" si="16"/>
        <v>27.310000000000002</v>
      </c>
      <c r="E304" s="20">
        <f t="shared" si="17"/>
        <v>72.69</v>
      </c>
      <c r="F304" s="14">
        <v>3.6617000000000002</v>
      </c>
      <c r="G304" s="15">
        <f t="shared" si="18"/>
        <v>3.6616623947272058</v>
      </c>
      <c r="H304" s="8" t="str">
        <f t="shared" si="19"/>
        <v>Yes</v>
      </c>
      <c r="I304" s="12" t="s">
        <v>6963</v>
      </c>
      <c r="J304" s="13">
        <v>9.81</v>
      </c>
      <c r="K304" s="13">
        <v>3.5</v>
      </c>
      <c r="L304" s="12" t="s">
        <v>6962</v>
      </c>
      <c r="M304" s="12" t="s">
        <v>7243</v>
      </c>
    </row>
    <row r="305" spans="1:13" x14ac:dyDescent="0.4">
      <c r="A305" s="12" t="s">
        <v>726</v>
      </c>
      <c r="B305" s="12" t="s">
        <v>727</v>
      </c>
      <c r="C305" s="12" t="s">
        <v>6965</v>
      </c>
      <c r="D305" s="20">
        <f t="shared" si="16"/>
        <v>36.010000000000005</v>
      </c>
      <c r="E305" s="20">
        <f t="shared" si="17"/>
        <v>63.989999999999995</v>
      </c>
      <c r="F305" s="14">
        <v>2.7770000000000001</v>
      </c>
      <c r="G305" s="15">
        <f t="shared" si="18"/>
        <v>2.7770063871146902</v>
      </c>
      <c r="H305" s="8" t="str">
        <f t="shared" si="19"/>
        <v>Yes</v>
      </c>
      <c r="I305" s="12" t="s">
        <v>6963</v>
      </c>
      <c r="J305" s="13">
        <v>18.510000000000002</v>
      </c>
      <c r="K305" s="13">
        <v>3.5</v>
      </c>
      <c r="L305" s="12" t="s">
        <v>6962</v>
      </c>
      <c r="M305" s="12" t="s">
        <v>4094</v>
      </c>
    </row>
    <row r="306" spans="1:13" x14ac:dyDescent="0.4">
      <c r="A306" s="12" t="s">
        <v>728</v>
      </c>
      <c r="B306" s="12" t="s">
        <v>729</v>
      </c>
      <c r="C306" s="12" t="s">
        <v>6960</v>
      </c>
      <c r="D306" s="20">
        <f t="shared" si="16"/>
        <v>32.700000000000003</v>
      </c>
      <c r="E306" s="20">
        <f t="shared" si="17"/>
        <v>67.3</v>
      </c>
      <c r="F306" s="14">
        <v>3.0581</v>
      </c>
      <c r="G306" s="15">
        <f t="shared" si="18"/>
        <v>3.0581039755351678</v>
      </c>
      <c r="H306" s="8" t="str">
        <f t="shared" si="19"/>
        <v>Yes</v>
      </c>
      <c r="I306" s="12" t="s">
        <v>6963</v>
      </c>
      <c r="J306" s="13">
        <v>15.2</v>
      </c>
      <c r="K306" s="13">
        <v>3.5</v>
      </c>
      <c r="L306" s="12" t="s">
        <v>6962</v>
      </c>
      <c r="M306" s="12" t="s">
        <v>7244</v>
      </c>
    </row>
    <row r="307" spans="1:13" x14ac:dyDescent="0.4">
      <c r="A307" s="12" t="s">
        <v>730</v>
      </c>
      <c r="B307" s="12" t="s">
        <v>731</v>
      </c>
      <c r="C307" s="12" t="s">
        <v>6973</v>
      </c>
      <c r="D307" s="20">
        <f t="shared" si="16"/>
        <v>26.5</v>
      </c>
      <c r="E307" s="20">
        <f t="shared" si="17"/>
        <v>73.5</v>
      </c>
      <c r="F307" s="14">
        <v>3.7736000000000001</v>
      </c>
      <c r="G307" s="15">
        <f t="shared" si="18"/>
        <v>3.7735849056603774</v>
      </c>
      <c r="H307" s="8" t="str">
        <f t="shared" si="19"/>
        <v>Yes</v>
      </c>
      <c r="I307" s="12" t="s">
        <v>6963</v>
      </c>
      <c r="J307" s="13">
        <v>9</v>
      </c>
      <c r="K307" s="13">
        <v>3.5</v>
      </c>
      <c r="L307" s="12" t="s">
        <v>6962</v>
      </c>
      <c r="M307" s="12" t="s">
        <v>5766</v>
      </c>
    </row>
    <row r="308" spans="1:13" x14ac:dyDescent="0.4">
      <c r="A308" s="12" t="s">
        <v>732</v>
      </c>
      <c r="B308" s="12" t="s">
        <v>733</v>
      </c>
      <c r="C308" s="12" t="s">
        <v>6960</v>
      </c>
      <c r="D308" s="20">
        <f t="shared" si="16"/>
        <v>32.57</v>
      </c>
      <c r="E308" s="20">
        <f t="shared" si="17"/>
        <v>67.430000000000007</v>
      </c>
      <c r="F308" s="14">
        <v>3.0703</v>
      </c>
      <c r="G308" s="15">
        <f t="shared" si="18"/>
        <v>3.0703101013202332</v>
      </c>
      <c r="H308" s="8" t="str">
        <f t="shared" si="19"/>
        <v>Yes</v>
      </c>
      <c r="I308" s="12" t="s">
        <v>6963</v>
      </c>
      <c r="J308" s="13">
        <v>15.07</v>
      </c>
      <c r="K308" s="13">
        <v>3.5</v>
      </c>
      <c r="L308" s="12" t="s">
        <v>6962</v>
      </c>
      <c r="M308" s="12" t="s">
        <v>7245</v>
      </c>
    </row>
    <row r="309" spans="1:13" x14ac:dyDescent="0.4">
      <c r="A309" s="12" t="s">
        <v>734</v>
      </c>
      <c r="B309" s="12" t="s">
        <v>735</v>
      </c>
      <c r="C309" s="12" t="s">
        <v>6965</v>
      </c>
      <c r="D309" s="20">
        <f t="shared" si="16"/>
        <v>30.32</v>
      </c>
      <c r="E309" s="20">
        <f t="shared" si="17"/>
        <v>69.680000000000007</v>
      </c>
      <c r="F309" s="14">
        <v>3.2982</v>
      </c>
      <c r="G309" s="15">
        <f t="shared" si="18"/>
        <v>3.2981530343007917</v>
      </c>
      <c r="H309" s="8" t="str">
        <f t="shared" si="19"/>
        <v>Yes</v>
      </c>
      <c r="I309" s="12" t="s">
        <v>6963</v>
      </c>
      <c r="J309" s="13">
        <v>12.82</v>
      </c>
      <c r="K309" s="13">
        <v>3.5</v>
      </c>
      <c r="L309" s="12" t="s">
        <v>6962</v>
      </c>
      <c r="M309" s="12" t="s">
        <v>7246</v>
      </c>
    </row>
    <row r="310" spans="1:13" x14ac:dyDescent="0.4">
      <c r="A310" s="12" t="s">
        <v>736</v>
      </c>
      <c r="B310" s="12" t="s">
        <v>737</v>
      </c>
      <c r="C310" s="12" t="s">
        <v>6960</v>
      </c>
      <c r="D310" s="20">
        <f t="shared" si="16"/>
        <v>34.4</v>
      </c>
      <c r="E310" s="20">
        <f t="shared" si="17"/>
        <v>65.599999999999994</v>
      </c>
      <c r="F310" s="14">
        <v>2.907</v>
      </c>
      <c r="G310" s="15">
        <f t="shared" si="18"/>
        <v>2.9069767441860468</v>
      </c>
      <c r="H310" s="8" t="str">
        <f t="shared" si="19"/>
        <v>Yes</v>
      </c>
      <c r="I310" s="12" t="s">
        <v>6963</v>
      </c>
      <c r="J310" s="13">
        <v>16.899999999999999</v>
      </c>
      <c r="K310" s="13">
        <v>3.5</v>
      </c>
      <c r="L310" s="12" t="s">
        <v>6962</v>
      </c>
      <c r="M310" s="12" t="s">
        <v>7247</v>
      </c>
    </row>
    <row r="311" spans="1:13" x14ac:dyDescent="0.4">
      <c r="A311" s="12" t="s">
        <v>738</v>
      </c>
      <c r="B311" s="12" t="s">
        <v>739</v>
      </c>
      <c r="C311" s="12" t="s">
        <v>6960</v>
      </c>
      <c r="D311" s="20">
        <f t="shared" si="16"/>
        <v>29.259999999999998</v>
      </c>
      <c r="E311" s="20">
        <f t="shared" si="17"/>
        <v>70.740000000000009</v>
      </c>
      <c r="F311" s="14">
        <v>3.4176000000000002</v>
      </c>
      <c r="G311" s="15">
        <f t="shared" si="18"/>
        <v>3.4176349965823651</v>
      </c>
      <c r="H311" s="8" t="str">
        <f t="shared" si="19"/>
        <v>Yes</v>
      </c>
      <c r="I311" s="12" t="s">
        <v>6963</v>
      </c>
      <c r="J311" s="13">
        <v>11.76</v>
      </c>
      <c r="K311" s="13">
        <v>3.5</v>
      </c>
      <c r="L311" s="12" t="s">
        <v>6962</v>
      </c>
      <c r="M311" s="12" t="s">
        <v>7248</v>
      </c>
    </row>
    <row r="312" spans="1:13" x14ac:dyDescent="0.4">
      <c r="A312" s="12" t="s">
        <v>740</v>
      </c>
      <c r="B312" s="12" t="s">
        <v>741</v>
      </c>
      <c r="C312" s="12" t="s">
        <v>6965</v>
      </c>
      <c r="D312" s="20">
        <f t="shared" si="16"/>
        <v>32.97</v>
      </c>
      <c r="E312" s="20">
        <f t="shared" si="17"/>
        <v>67.03</v>
      </c>
      <c r="F312" s="14">
        <v>3.0331000000000001</v>
      </c>
      <c r="G312" s="15">
        <f t="shared" si="18"/>
        <v>3.0330603579011224</v>
      </c>
      <c r="H312" s="8" t="str">
        <f t="shared" si="19"/>
        <v>Yes</v>
      </c>
      <c r="I312" s="12" t="s">
        <v>6963</v>
      </c>
      <c r="J312" s="13">
        <v>15.47</v>
      </c>
      <c r="K312" s="13">
        <v>3.5</v>
      </c>
      <c r="L312" s="12" t="s">
        <v>6962</v>
      </c>
      <c r="M312" s="12" t="s">
        <v>5771</v>
      </c>
    </row>
    <row r="313" spans="1:13" x14ac:dyDescent="0.4">
      <c r="A313" s="12" t="s">
        <v>742</v>
      </c>
      <c r="B313" s="12" t="s">
        <v>743</v>
      </c>
      <c r="C313" s="12" t="s">
        <v>6960</v>
      </c>
      <c r="D313" s="20">
        <f t="shared" si="16"/>
        <v>24.968628999999996</v>
      </c>
      <c r="E313" s="20">
        <f t="shared" si="17"/>
        <v>75.031371000000007</v>
      </c>
      <c r="F313" s="14">
        <v>4.0049999999999999</v>
      </c>
      <c r="G313" s="15">
        <f t="shared" si="18"/>
        <v>4.005025666407235</v>
      </c>
      <c r="H313" s="8" t="str">
        <f t="shared" si="19"/>
        <v>Yes</v>
      </c>
      <c r="I313" s="12" t="s">
        <v>6961</v>
      </c>
      <c r="J313" s="13">
        <v>11.83</v>
      </c>
      <c r="K313" s="13">
        <v>3.5</v>
      </c>
      <c r="L313" s="12" t="s">
        <v>6962</v>
      </c>
      <c r="M313" s="12" t="s">
        <v>7249</v>
      </c>
    </row>
    <row r="314" spans="1:13" x14ac:dyDescent="0.4">
      <c r="A314" s="12" t="s">
        <v>744</v>
      </c>
      <c r="B314" s="12" t="s">
        <v>745</v>
      </c>
      <c r="C314" s="12" t="s">
        <v>6960</v>
      </c>
      <c r="D314" s="20">
        <f t="shared" si="16"/>
        <v>34.549999999999997</v>
      </c>
      <c r="E314" s="20">
        <f t="shared" si="17"/>
        <v>65.45</v>
      </c>
      <c r="F314" s="14">
        <v>2.8944000000000001</v>
      </c>
      <c r="G314" s="15">
        <f t="shared" si="18"/>
        <v>2.8943560057887123</v>
      </c>
      <c r="H314" s="8" t="str">
        <f t="shared" si="19"/>
        <v>Yes</v>
      </c>
      <c r="I314" s="12" t="s">
        <v>6963</v>
      </c>
      <c r="J314" s="13">
        <v>17.05</v>
      </c>
      <c r="K314" s="13">
        <v>3.5</v>
      </c>
      <c r="L314" s="12" t="s">
        <v>6962</v>
      </c>
      <c r="M314" s="12" t="s">
        <v>7250</v>
      </c>
    </row>
    <row r="315" spans="1:13" x14ac:dyDescent="0.4">
      <c r="A315" s="12" t="s">
        <v>748</v>
      </c>
      <c r="B315" s="12" t="s">
        <v>749</v>
      </c>
      <c r="C315" s="12" t="s">
        <v>6960</v>
      </c>
      <c r="D315" s="20">
        <f t="shared" si="16"/>
        <v>32.44</v>
      </c>
      <c r="E315" s="20">
        <f t="shared" si="17"/>
        <v>67.56</v>
      </c>
      <c r="F315" s="14">
        <v>3.0825999999999998</v>
      </c>
      <c r="G315" s="15">
        <f t="shared" si="18"/>
        <v>3.0826140567200988</v>
      </c>
      <c r="H315" s="8" t="str">
        <f t="shared" si="19"/>
        <v>Yes</v>
      </c>
      <c r="I315" s="12" t="s">
        <v>6963</v>
      </c>
      <c r="J315" s="13">
        <v>14.94</v>
      </c>
      <c r="K315" s="13">
        <v>3.5</v>
      </c>
      <c r="L315" s="12" t="s">
        <v>6962</v>
      </c>
      <c r="M315" s="12" t="s">
        <v>7251</v>
      </c>
    </row>
    <row r="316" spans="1:13" x14ac:dyDescent="0.4">
      <c r="A316" s="12" t="s">
        <v>750</v>
      </c>
      <c r="B316" s="12" t="s">
        <v>751</v>
      </c>
      <c r="C316" s="12" t="s">
        <v>6973</v>
      </c>
      <c r="D316" s="20">
        <f t="shared" si="16"/>
        <v>25.113349999999997</v>
      </c>
      <c r="E316" s="20">
        <f t="shared" si="17"/>
        <v>74.886650000000003</v>
      </c>
      <c r="F316" s="14">
        <v>3.9819</v>
      </c>
      <c r="G316" s="15">
        <f t="shared" si="18"/>
        <v>3.9819458574821764</v>
      </c>
      <c r="H316" s="8" t="str">
        <f t="shared" si="19"/>
        <v>Yes</v>
      </c>
      <c r="I316" s="12" t="s">
        <v>6961</v>
      </c>
      <c r="J316" s="13">
        <v>12</v>
      </c>
      <c r="K316" s="13">
        <v>3.5</v>
      </c>
      <c r="L316" s="12" t="s">
        <v>6962</v>
      </c>
      <c r="M316" s="12" t="s">
        <v>7252</v>
      </c>
    </row>
    <row r="317" spans="1:13" x14ac:dyDescent="0.4">
      <c r="A317" s="12" t="s">
        <v>752</v>
      </c>
      <c r="B317" s="12" t="s">
        <v>753</v>
      </c>
      <c r="C317" s="12" t="s">
        <v>6965</v>
      </c>
      <c r="D317" s="20">
        <f t="shared" si="16"/>
        <v>40.71</v>
      </c>
      <c r="E317" s="20">
        <f t="shared" si="17"/>
        <v>59.29</v>
      </c>
      <c r="F317" s="14">
        <v>2.4563999999999999</v>
      </c>
      <c r="G317" s="15">
        <f t="shared" si="18"/>
        <v>2.4563989191844757</v>
      </c>
      <c r="H317" s="8" t="str">
        <f t="shared" si="19"/>
        <v>Yes</v>
      </c>
      <c r="I317" s="12" t="s">
        <v>6963</v>
      </c>
      <c r="J317" s="13">
        <v>23.21</v>
      </c>
      <c r="K317" s="13">
        <v>3.5</v>
      </c>
      <c r="L317" s="12" t="s">
        <v>6962</v>
      </c>
      <c r="M317" s="12" t="s">
        <v>7253</v>
      </c>
    </row>
    <row r="318" spans="1:13" x14ac:dyDescent="0.4">
      <c r="A318" s="12" t="s">
        <v>754</v>
      </c>
      <c r="B318" s="12" t="s">
        <v>755</v>
      </c>
      <c r="C318" s="12" t="s">
        <v>6960</v>
      </c>
      <c r="D318" s="20">
        <f t="shared" si="16"/>
        <v>31.22</v>
      </c>
      <c r="E318" s="20">
        <f t="shared" si="17"/>
        <v>68.78</v>
      </c>
      <c r="F318" s="14">
        <v>3.2031000000000001</v>
      </c>
      <c r="G318" s="15">
        <f t="shared" si="18"/>
        <v>3.2030749519538757</v>
      </c>
      <c r="H318" s="8" t="str">
        <f t="shared" si="19"/>
        <v>Yes</v>
      </c>
      <c r="I318" s="12" t="s">
        <v>6963</v>
      </c>
      <c r="J318" s="13">
        <v>13.72</v>
      </c>
      <c r="K318" s="13">
        <v>3.5</v>
      </c>
      <c r="L318" s="12" t="s">
        <v>6962</v>
      </c>
      <c r="M318" s="12" t="s">
        <v>5777</v>
      </c>
    </row>
    <row r="319" spans="1:13" x14ac:dyDescent="0.4">
      <c r="A319" s="12" t="s">
        <v>756</v>
      </c>
      <c r="B319" s="12" t="s">
        <v>757</v>
      </c>
      <c r="C319" s="12" t="s">
        <v>6965</v>
      </c>
      <c r="D319" s="20">
        <f t="shared" si="16"/>
        <v>35.010000000000005</v>
      </c>
      <c r="E319" s="20">
        <f t="shared" si="17"/>
        <v>64.989999999999995</v>
      </c>
      <c r="F319" s="14">
        <v>2.8563000000000001</v>
      </c>
      <c r="G319" s="15">
        <f t="shared" si="18"/>
        <v>2.8563267637817762</v>
      </c>
      <c r="H319" s="8" t="str">
        <f t="shared" si="19"/>
        <v>Yes</v>
      </c>
      <c r="I319" s="12" t="s">
        <v>6963</v>
      </c>
      <c r="J319" s="13">
        <v>17.510000000000002</v>
      </c>
      <c r="K319" s="13">
        <v>3.5</v>
      </c>
      <c r="L319" s="12" t="s">
        <v>6962</v>
      </c>
      <c r="M319" s="12" t="s">
        <v>7254</v>
      </c>
    </row>
    <row r="320" spans="1:13" x14ac:dyDescent="0.4">
      <c r="A320" s="12" t="s">
        <v>758</v>
      </c>
      <c r="B320" s="12" t="s">
        <v>759</v>
      </c>
      <c r="C320" s="12" t="s">
        <v>6973</v>
      </c>
      <c r="D320" s="20">
        <f t="shared" si="16"/>
        <v>22.789300999999998</v>
      </c>
      <c r="E320" s="20">
        <f t="shared" si="17"/>
        <v>77.210699000000005</v>
      </c>
      <c r="F320" s="14">
        <v>4.3879999999999999</v>
      </c>
      <c r="G320" s="15">
        <f t="shared" si="18"/>
        <v>4.3880240117939557</v>
      </c>
      <c r="H320" s="8" t="str">
        <f t="shared" si="19"/>
        <v>Yes</v>
      </c>
      <c r="I320" s="12" t="s">
        <v>6961</v>
      </c>
      <c r="J320" s="13">
        <v>9.27</v>
      </c>
      <c r="K320" s="13">
        <v>3.5</v>
      </c>
      <c r="L320" s="12" t="s">
        <v>6962</v>
      </c>
      <c r="M320" s="12" t="s">
        <v>7255</v>
      </c>
    </row>
    <row r="321" spans="1:13" x14ac:dyDescent="0.4">
      <c r="A321" s="12" t="s">
        <v>760</v>
      </c>
      <c r="B321" s="12" t="s">
        <v>761</v>
      </c>
      <c r="C321" s="12" t="s">
        <v>6960</v>
      </c>
      <c r="D321" s="20">
        <f t="shared" si="16"/>
        <v>24.449335999999999</v>
      </c>
      <c r="E321" s="20">
        <f t="shared" si="17"/>
        <v>75.550663999999998</v>
      </c>
      <c r="F321" s="14">
        <v>4.0900999999999996</v>
      </c>
      <c r="G321" s="15">
        <f t="shared" si="18"/>
        <v>4.090090626592068</v>
      </c>
      <c r="H321" s="8" t="str">
        <f t="shared" si="19"/>
        <v>Yes</v>
      </c>
      <c r="I321" s="12" t="s">
        <v>6961</v>
      </c>
      <c r="J321" s="13">
        <v>11.22</v>
      </c>
      <c r="K321" s="13">
        <v>3.5</v>
      </c>
      <c r="L321" s="12" t="s">
        <v>6962</v>
      </c>
      <c r="M321" s="12" t="s">
        <v>7256</v>
      </c>
    </row>
    <row r="322" spans="1:13" x14ac:dyDescent="0.4">
      <c r="A322" s="12" t="s">
        <v>762</v>
      </c>
      <c r="B322" s="12" t="s">
        <v>763</v>
      </c>
      <c r="C322" s="12" t="s">
        <v>6965</v>
      </c>
      <c r="D322" s="20">
        <f t="shared" si="16"/>
        <v>35.480000000000004</v>
      </c>
      <c r="E322" s="20">
        <f t="shared" si="17"/>
        <v>64.52</v>
      </c>
      <c r="F322" s="14">
        <v>2.8184999999999998</v>
      </c>
      <c r="G322" s="15">
        <f t="shared" si="18"/>
        <v>2.8184892897406986</v>
      </c>
      <c r="H322" s="8" t="str">
        <f t="shared" si="19"/>
        <v>Yes</v>
      </c>
      <c r="I322" s="12" t="s">
        <v>6963</v>
      </c>
      <c r="J322" s="13">
        <v>17.98</v>
      </c>
      <c r="K322" s="13">
        <v>3.5</v>
      </c>
      <c r="L322" s="12" t="s">
        <v>6962</v>
      </c>
      <c r="M322" s="12" t="s">
        <v>7257</v>
      </c>
    </row>
    <row r="323" spans="1:13" x14ac:dyDescent="0.4">
      <c r="A323" s="12" t="s">
        <v>764</v>
      </c>
      <c r="B323" s="12" t="s">
        <v>765</v>
      </c>
      <c r="C323" s="12" t="s">
        <v>6965</v>
      </c>
      <c r="D323" s="20">
        <f t="shared" si="16"/>
        <v>35.21</v>
      </c>
      <c r="E323" s="20">
        <f t="shared" si="17"/>
        <v>64.789999999999992</v>
      </c>
      <c r="F323" s="14">
        <v>2.8401000000000001</v>
      </c>
      <c r="G323" s="15">
        <f t="shared" si="18"/>
        <v>2.8401022436807724</v>
      </c>
      <c r="H323" s="8" t="str">
        <f t="shared" si="19"/>
        <v>Yes</v>
      </c>
      <c r="I323" s="12" t="s">
        <v>6963</v>
      </c>
      <c r="J323" s="13">
        <v>17.71</v>
      </c>
      <c r="K323" s="13">
        <v>3.5</v>
      </c>
      <c r="L323" s="12" t="s">
        <v>6962</v>
      </c>
      <c r="M323" s="12" t="s">
        <v>7258</v>
      </c>
    </row>
    <row r="324" spans="1:13" x14ac:dyDescent="0.4">
      <c r="A324" s="12" t="s">
        <v>766</v>
      </c>
      <c r="B324" s="12" t="s">
        <v>767</v>
      </c>
      <c r="C324" s="12" t="s">
        <v>6965</v>
      </c>
      <c r="D324" s="20">
        <f t="shared" si="16"/>
        <v>36.44</v>
      </c>
      <c r="E324" s="20">
        <f t="shared" si="17"/>
        <v>63.56</v>
      </c>
      <c r="F324" s="14">
        <v>2.7442000000000002</v>
      </c>
      <c r="G324" s="15">
        <f t="shared" si="18"/>
        <v>2.7442371020856204</v>
      </c>
      <c r="H324" s="8" t="str">
        <f t="shared" si="19"/>
        <v>Yes</v>
      </c>
      <c r="I324" s="12" t="s">
        <v>6963</v>
      </c>
      <c r="J324" s="13">
        <v>18.940000000000001</v>
      </c>
      <c r="K324" s="13">
        <v>3.5</v>
      </c>
      <c r="L324" s="12" t="s">
        <v>6962</v>
      </c>
      <c r="M324" s="12" t="s">
        <v>7259</v>
      </c>
    </row>
    <row r="325" spans="1:13" x14ac:dyDescent="0.4">
      <c r="A325" s="12" t="s">
        <v>768</v>
      </c>
      <c r="B325" s="12" t="s">
        <v>769</v>
      </c>
      <c r="C325" s="12" t="s">
        <v>6960</v>
      </c>
      <c r="D325" s="20">
        <f t="shared" si="16"/>
        <v>39.299999999999997</v>
      </c>
      <c r="E325" s="20">
        <f t="shared" si="17"/>
        <v>60.7</v>
      </c>
      <c r="F325" s="14">
        <v>2.5445000000000002</v>
      </c>
      <c r="G325" s="15">
        <f t="shared" si="18"/>
        <v>2.5445292620865141</v>
      </c>
      <c r="H325" s="8" t="str">
        <f t="shared" si="19"/>
        <v>Yes</v>
      </c>
      <c r="I325" s="12" t="s">
        <v>6963</v>
      </c>
      <c r="J325" s="13">
        <v>21.8</v>
      </c>
      <c r="K325" s="13">
        <v>3.5</v>
      </c>
      <c r="L325" s="12" t="s">
        <v>6962</v>
      </c>
      <c r="M325" s="12" t="s">
        <v>7260</v>
      </c>
    </row>
    <row r="326" spans="1:13" x14ac:dyDescent="0.4">
      <c r="A326" s="12" t="s">
        <v>770</v>
      </c>
      <c r="B326" s="12" t="s">
        <v>771</v>
      </c>
      <c r="C326" s="12" t="s">
        <v>6960</v>
      </c>
      <c r="D326" s="20">
        <f t="shared" ref="D326:D389" si="20">MIN(100,MAX(0,IF(I326="Yes",0.8513,1)*(J326+5*K326)))</f>
        <v>30.560000000000002</v>
      </c>
      <c r="E326" s="20">
        <f t="shared" ref="E326:E389" si="21">100-D326</f>
        <v>69.44</v>
      </c>
      <c r="F326" s="14">
        <v>3.2723</v>
      </c>
      <c r="G326" s="15">
        <f t="shared" ref="G326:G389" si="22">IFERROR(100/D326,"")</f>
        <v>3.2722513089005232</v>
      </c>
      <c r="H326" s="8" t="str">
        <f t="shared" ref="H326:H389" si="23">IF(E326&gt;0,"Yes","No — 0% funding")</f>
        <v>Yes</v>
      </c>
      <c r="I326" s="12" t="s">
        <v>6963</v>
      </c>
      <c r="J326" s="13">
        <v>13.06</v>
      </c>
      <c r="K326" s="13">
        <v>3.5</v>
      </c>
      <c r="L326" s="12" t="s">
        <v>6962</v>
      </c>
      <c r="M326" s="12" t="s">
        <v>7261</v>
      </c>
    </row>
    <row r="327" spans="1:13" x14ac:dyDescent="0.4">
      <c r="A327" s="16" t="s">
        <v>7262</v>
      </c>
      <c r="B327" s="16" t="s">
        <v>7263</v>
      </c>
      <c r="C327" s="16" t="s">
        <v>6965</v>
      </c>
      <c r="D327" s="21">
        <f t="shared" si="20"/>
        <v>100</v>
      </c>
      <c r="E327" s="21">
        <f t="shared" si="21"/>
        <v>0</v>
      </c>
      <c r="F327" s="18">
        <v>1</v>
      </c>
      <c r="G327" s="19">
        <f t="shared" si="22"/>
        <v>1</v>
      </c>
      <c r="H327" s="9" t="str">
        <f t="shared" si="23"/>
        <v>No — 0% funding</v>
      </c>
      <c r="I327" s="16" t="s">
        <v>6963</v>
      </c>
      <c r="J327" s="17">
        <v>100</v>
      </c>
      <c r="K327" s="17">
        <v>0</v>
      </c>
      <c r="L327" s="16" t="s">
        <v>7028</v>
      </c>
      <c r="M327" s="16" t="s">
        <v>7264</v>
      </c>
    </row>
    <row r="328" spans="1:13" x14ac:dyDescent="0.4">
      <c r="A328" s="12" t="s">
        <v>772</v>
      </c>
      <c r="B328" s="12" t="s">
        <v>773</v>
      </c>
      <c r="C328" s="12" t="s">
        <v>6960</v>
      </c>
      <c r="D328" s="20">
        <f t="shared" si="20"/>
        <v>33.14</v>
      </c>
      <c r="E328" s="20">
        <f t="shared" si="21"/>
        <v>66.86</v>
      </c>
      <c r="F328" s="14">
        <v>3.0175000000000001</v>
      </c>
      <c r="G328" s="15">
        <f t="shared" si="22"/>
        <v>3.0175015087507542</v>
      </c>
      <c r="H328" s="8" t="str">
        <f t="shared" si="23"/>
        <v>Yes</v>
      </c>
      <c r="I328" s="12" t="s">
        <v>6963</v>
      </c>
      <c r="J328" s="13">
        <v>15.64</v>
      </c>
      <c r="K328" s="13">
        <v>3.5</v>
      </c>
      <c r="L328" s="12" t="s">
        <v>6962</v>
      </c>
      <c r="M328" s="12" t="s">
        <v>7265</v>
      </c>
    </row>
    <row r="329" spans="1:13" x14ac:dyDescent="0.4">
      <c r="A329" s="12" t="s">
        <v>7266</v>
      </c>
      <c r="B329" s="12" t="s">
        <v>7267</v>
      </c>
      <c r="C329" s="12" t="s">
        <v>6965</v>
      </c>
      <c r="D329" s="20">
        <f t="shared" si="20"/>
        <v>35.21</v>
      </c>
      <c r="E329" s="20">
        <f t="shared" si="21"/>
        <v>64.789999999999992</v>
      </c>
      <c r="F329" s="14">
        <v>2.8401000000000001</v>
      </c>
      <c r="G329" s="15">
        <f t="shared" si="22"/>
        <v>2.8401022436807724</v>
      </c>
      <c r="H329" s="8" t="str">
        <f t="shared" si="23"/>
        <v>Yes</v>
      </c>
      <c r="I329" s="12" t="s">
        <v>6963</v>
      </c>
      <c r="J329" s="13">
        <v>17.71</v>
      </c>
      <c r="K329" s="13">
        <v>3.5</v>
      </c>
      <c r="L329" s="12" t="s">
        <v>6962</v>
      </c>
      <c r="M329" s="12" t="s">
        <v>7268</v>
      </c>
    </row>
    <row r="330" spans="1:13" x14ac:dyDescent="0.4">
      <c r="A330" s="12" t="s">
        <v>774</v>
      </c>
      <c r="B330" s="12" t="s">
        <v>775</v>
      </c>
      <c r="C330" s="12" t="s">
        <v>6965</v>
      </c>
      <c r="D330" s="20">
        <f t="shared" si="20"/>
        <v>40.159999999999997</v>
      </c>
      <c r="E330" s="20">
        <f t="shared" si="21"/>
        <v>59.84</v>
      </c>
      <c r="F330" s="14">
        <v>2.4900000000000002</v>
      </c>
      <c r="G330" s="15">
        <f t="shared" si="22"/>
        <v>2.4900398406374502</v>
      </c>
      <c r="H330" s="8" t="str">
        <f t="shared" si="23"/>
        <v>Yes</v>
      </c>
      <c r="I330" s="12" t="s">
        <v>6963</v>
      </c>
      <c r="J330" s="13">
        <v>22.66</v>
      </c>
      <c r="K330" s="13">
        <v>3.5</v>
      </c>
      <c r="L330" s="12" t="s">
        <v>6962</v>
      </c>
      <c r="M330" s="12" t="s">
        <v>7269</v>
      </c>
    </row>
    <row r="331" spans="1:13" x14ac:dyDescent="0.4">
      <c r="A331" s="12" t="s">
        <v>776</v>
      </c>
      <c r="B331" s="12" t="s">
        <v>777</v>
      </c>
      <c r="C331" s="12" t="s">
        <v>6960</v>
      </c>
      <c r="D331" s="20">
        <f t="shared" si="20"/>
        <v>32.11</v>
      </c>
      <c r="E331" s="20">
        <f t="shared" si="21"/>
        <v>67.89</v>
      </c>
      <c r="F331" s="14">
        <v>3.1143000000000001</v>
      </c>
      <c r="G331" s="15">
        <f t="shared" si="22"/>
        <v>3.1142946122703208</v>
      </c>
      <c r="H331" s="8" t="str">
        <f t="shared" si="23"/>
        <v>Yes</v>
      </c>
      <c r="I331" s="12" t="s">
        <v>6963</v>
      </c>
      <c r="J331" s="13">
        <v>14.61</v>
      </c>
      <c r="K331" s="13">
        <v>3.5</v>
      </c>
      <c r="L331" s="12" t="s">
        <v>6962</v>
      </c>
      <c r="M331" s="12" t="s">
        <v>5788</v>
      </c>
    </row>
    <row r="332" spans="1:13" x14ac:dyDescent="0.4">
      <c r="A332" s="12" t="s">
        <v>778</v>
      </c>
      <c r="B332" s="12" t="s">
        <v>779</v>
      </c>
      <c r="C332" s="12" t="s">
        <v>6960</v>
      </c>
      <c r="D332" s="20">
        <f t="shared" si="20"/>
        <v>30.810000000000002</v>
      </c>
      <c r="E332" s="20">
        <f t="shared" si="21"/>
        <v>69.19</v>
      </c>
      <c r="F332" s="14">
        <v>3.2456999999999998</v>
      </c>
      <c r="G332" s="15">
        <f t="shared" si="22"/>
        <v>3.2456994482310937</v>
      </c>
      <c r="H332" s="8" t="str">
        <f t="shared" si="23"/>
        <v>Yes</v>
      </c>
      <c r="I332" s="12" t="s">
        <v>6963</v>
      </c>
      <c r="J332" s="13">
        <v>13.31</v>
      </c>
      <c r="K332" s="13">
        <v>3.5</v>
      </c>
      <c r="L332" s="12" t="s">
        <v>6962</v>
      </c>
      <c r="M332" s="12" t="s">
        <v>5789</v>
      </c>
    </row>
    <row r="333" spans="1:13" x14ac:dyDescent="0.4">
      <c r="A333" s="12" t="s">
        <v>780</v>
      </c>
      <c r="B333" s="12" t="s">
        <v>781</v>
      </c>
      <c r="C333" s="12" t="s">
        <v>6960</v>
      </c>
      <c r="D333" s="20">
        <f t="shared" si="20"/>
        <v>36.739999999999995</v>
      </c>
      <c r="E333" s="20">
        <f t="shared" si="21"/>
        <v>63.260000000000005</v>
      </c>
      <c r="F333" s="14">
        <v>2.7218</v>
      </c>
      <c r="G333" s="15">
        <f t="shared" si="22"/>
        <v>2.7218290691344587</v>
      </c>
      <c r="H333" s="8" t="str">
        <f t="shared" si="23"/>
        <v>Yes</v>
      </c>
      <c r="I333" s="12" t="s">
        <v>6963</v>
      </c>
      <c r="J333" s="13">
        <v>19.239999999999998</v>
      </c>
      <c r="K333" s="13">
        <v>3.5</v>
      </c>
      <c r="L333" s="12" t="s">
        <v>6962</v>
      </c>
      <c r="M333" s="12" t="s">
        <v>7270</v>
      </c>
    </row>
    <row r="334" spans="1:13" x14ac:dyDescent="0.4">
      <c r="A334" s="12" t="s">
        <v>782</v>
      </c>
      <c r="B334" s="12" t="s">
        <v>783</v>
      </c>
      <c r="C334" s="12" t="s">
        <v>6965</v>
      </c>
      <c r="D334" s="20">
        <f t="shared" si="20"/>
        <v>37.370000000000005</v>
      </c>
      <c r="E334" s="20">
        <f t="shared" si="21"/>
        <v>62.629999999999995</v>
      </c>
      <c r="F334" s="14">
        <v>2.6758999999999999</v>
      </c>
      <c r="G334" s="15">
        <f t="shared" si="22"/>
        <v>2.6759432700026755</v>
      </c>
      <c r="H334" s="8" t="str">
        <f t="shared" si="23"/>
        <v>Yes</v>
      </c>
      <c r="I334" s="12" t="s">
        <v>6963</v>
      </c>
      <c r="J334" s="13">
        <v>19.87</v>
      </c>
      <c r="K334" s="13">
        <v>3.5</v>
      </c>
      <c r="L334" s="12" t="s">
        <v>6962</v>
      </c>
      <c r="M334" s="12" t="s">
        <v>7271</v>
      </c>
    </row>
    <row r="335" spans="1:13" x14ac:dyDescent="0.4">
      <c r="A335" s="12" t="s">
        <v>784</v>
      </c>
      <c r="B335" s="12" t="s">
        <v>785</v>
      </c>
      <c r="C335" s="12" t="s">
        <v>6965</v>
      </c>
      <c r="D335" s="20">
        <f t="shared" si="20"/>
        <v>36.730000000000004</v>
      </c>
      <c r="E335" s="20">
        <f t="shared" si="21"/>
        <v>63.269999999999996</v>
      </c>
      <c r="F335" s="14">
        <v>2.7225999999999999</v>
      </c>
      <c r="G335" s="15">
        <f t="shared" si="22"/>
        <v>2.7225701061802337</v>
      </c>
      <c r="H335" s="8" t="str">
        <f t="shared" si="23"/>
        <v>Yes</v>
      </c>
      <c r="I335" s="12" t="s">
        <v>6963</v>
      </c>
      <c r="J335" s="13">
        <v>19.23</v>
      </c>
      <c r="K335" s="13">
        <v>3.5</v>
      </c>
      <c r="L335" s="12" t="s">
        <v>6962</v>
      </c>
      <c r="M335" s="12" t="s">
        <v>7272</v>
      </c>
    </row>
    <row r="336" spans="1:13" x14ac:dyDescent="0.4">
      <c r="A336" s="16" t="s">
        <v>7273</v>
      </c>
      <c r="B336" s="16" t="s">
        <v>7274</v>
      </c>
      <c r="C336" s="16" t="s">
        <v>6965</v>
      </c>
      <c r="D336" s="21">
        <f t="shared" si="20"/>
        <v>100</v>
      </c>
      <c r="E336" s="21">
        <f t="shared" si="21"/>
        <v>0</v>
      </c>
      <c r="F336" s="18">
        <v>1</v>
      </c>
      <c r="G336" s="19">
        <f t="shared" si="22"/>
        <v>1</v>
      </c>
      <c r="H336" s="9" t="str">
        <f t="shared" si="23"/>
        <v>No — 0% funding</v>
      </c>
      <c r="I336" s="16" t="s">
        <v>6963</v>
      </c>
      <c r="J336" s="17">
        <v>100</v>
      </c>
      <c r="K336" s="17">
        <v>0</v>
      </c>
      <c r="L336" s="16" t="s">
        <v>7028</v>
      </c>
      <c r="M336" s="16" t="s">
        <v>7275</v>
      </c>
    </row>
    <row r="337" spans="1:13" x14ac:dyDescent="0.4">
      <c r="A337" s="12" t="s">
        <v>788</v>
      </c>
      <c r="B337" s="12" t="s">
        <v>789</v>
      </c>
      <c r="C337" s="12" t="s">
        <v>6960</v>
      </c>
      <c r="D337" s="20">
        <f t="shared" si="20"/>
        <v>35.36</v>
      </c>
      <c r="E337" s="20">
        <f t="shared" si="21"/>
        <v>64.64</v>
      </c>
      <c r="F337" s="14">
        <v>2.8281000000000001</v>
      </c>
      <c r="G337" s="15">
        <f t="shared" si="22"/>
        <v>2.8280542986425341</v>
      </c>
      <c r="H337" s="8" t="str">
        <f t="shared" si="23"/>
        <v>Yes</v>
      </c>
      <c r="I337" s="12" t="s">
        <v>6963</v>
      </c>
      <c r="J337" s="13">
        <v>17.86</v>
      </c>
      <c r="K337" s="13">
        <v>3.5</v>
      </c>
      <c r="L337" s="12" t="s">
        <v>6962</v>
      </c>
      <c r="M337" s="12" t="s">
        <v>7276</v>
      </c>
    </row>
    <row r="338" spans="1:13" x14ac:dyDescent="0.4">
      <c r="A338" s="12" t="s">
        <v>790</v>
      </c>
      <c r="B338" s="12" t="s">
        <v>791</v>
      </c>
      <c r="C338" s="12" t="s">
        <v>6965</v>
      </c>
      <c r="D338" s="20">
        <f t="shared" si="20"/>
        <v>29.71</v>
      </c>
      <c r="E338" s="20">
        <f t="shared" si="21"/>
        <v>70.289999999999992</v>
      </c>
      <c r="F338" s="14">
        <v>3.3658999999999999</v>
      </c>
      <c r="G338" s="15">
        <f t="shared" si="22"/>
        <v>3.3658700774150119</v>
      </c>
      <c r="H338" s="8" t="str">
        <f t="shared" si="23"/>
        <v>Yes</v>
      </c>
      <c r="I338" s="12" t="s">
        <v>6963</v>
      </c>
      <c r="J338" s="13">
        <v>12.21</v>
      </c>
      <c r="K338" s="13">
        <v>3.5</v>
      </c>
      <c r="L338" s="12" t="s">
        <v>6962</v>
      </c>
      <c r="M338" s="12" t="s">
        <v>7277</v>
      </c>
    </row>
    <row r="339" spans="1:13" x14ac:dyDescent="0.4">
      <c r="A339" s="12" t="s">
        <v>792</v>
      </c>
      <c r="B339" s="12" t="s">
        <v>793</v>
      </c>
      <c r="C339" s="12" t="s">
        <v>6965</v>
      </c>
      <c r="D339" s="20">
        <f t="shared" si="20"/>
        <v>36.739999999999995</v>
      </c>
      <c r="E339" s="20">
        <f t="shared" si="21"/>
        <v>63.260000000000005</v>
      </c>
      <c r="F339" s="14">
        <v>2.7218</v>
      </c>
      <c r="G339" s="15">
        <f t="shared" si="22"/>
        <v>2.7218290691344587</v>
      </c>
      <c r="H339" s="8" t="str">
        <f t="shared" si="23"/>
        <v>Yes</v>
      </c>
      <c r="I339" s="12" t="s">
        <v>6963</v>
      </c>
      <c r="J339" s="13">
        <v>19.239999999999998</v>
      </c>
      <c r="K339" s="13">
        <v>3.5</v>
      </c>
      <c r="L339" s="12" t="s">
        <v>6962</v>
      </c>
      <c r="M339" s="12" t="s">
        <v>7278</v>
      </c>
    </row>
    <row r="340" spans="1:13" x14ac:dyDescent="0.4">
      <c r="A340" s="12" t="s">
        <v>794</v>
      </c>
      <c r="B340" s="12" t="s">
        <v>795</v>
      </c>
      <c r="C340" s="12" t="s">
        <v>6960</v>
      </c>
      <c r="D340" s="20">
        <f t="shared" si="20"/>
        <v>25.913571999999995</v>
      </c>
      <c r="E340" s="20">
        <f t="shared" si="21"/>
        <v>74.086428000000012</v>
      </c>
      <c r="F340" s="14">
        <v>3.859</v>
      </c>
      <c r="G340" s="15">
        <f t="shared" si="22"/>
        <v>3.8589816949975102</v>
      </c>
      <c r="H340" s="8" t="str">
        <f t="shared" si="23"/>
        <v>Yes</v>
      </c>
      <c r="I340" s="12" t="s">
        <v>6961</v>
      </c>
      <c r="J340" s="13">
        <v>12.94</v>
      </c>
      <c r="K340" s="13">
        <v>3.5</v>
      </c>
      <c r="L340" s="12" t="s">
        <v>6962</v>
      </c>
      <c r="M340" s="12" t="s">
        <v>4130</v>
      </c>
    </row>
    <row r="341" spans="1:13" x14ac:dyDescent="0.4">
      <c r="A341" s="12" t="s">
        <v>796</v>
      </c>
      <c r="B341" s="12" t="s">
        <v>797</v>
      </c>
      <c r="C341" s="12" t="s">
        <v>6960</v>
      </c>
      <c r="D341" s="20">
        <f t="shared" si="20"/>
        <v>37.42</v>
      </c>
      <c r="E341" s="20">
        <f t="shared" si="21"/>
        <v>62.58</v>
      </c>
      <c r="F341" s="14">
        <v>2.6724000000000001</v>
      </c>
      <c r="G341" s="15">
        <f t="shared" si="22"/>
        <v>2.672367717797969</v>
      </c>
      <c r="H341" s="8" t="str">
        <f t="shared" si="23"/>
        <v>Yes</v>
      </c>
      <c r="I341" s="12" t="s">
        <v>6963</v>
      </c>
      <c r="J341" s="13">
        <v>19.920000000000002</v>
      </c>
      <c r="K341" s="13">
        <v>3.5</v>
      </c>
      <c r="L341" s="12" t="s">
        <v>6962</v>
      </c>
      <c r="M341" s="12" t="s">
        <v>7279</v>
      </c>
    </row>
    <row r="342" spans="1:13" x14ac:dyDescent="0.4">
      <c r="A342" s="12" t="s">
        <v>798</v>
      </c>
      <c r="B342" s="12" t="s">
        <v>799</v>
      </c>
      <c r="C342" s="12" t="s">
        <v>6965</v>
      </c>
      <c r="D342" s="20">
        <f t="shared" si="20"/>
        <v>32.04</v>
      </c>
      <c r="E342" s="20">
        <f t="shared" si="21"/>
        <v>67.960000000000008</v>
      </c>
      <c r="F342" s="14">
        <v>3.1211000000000002</v>
      </c>
      <c r="G342" s="15">
        <f t="shared" si="22"/>
        <v>3.1210986267166043</v>
      </c>
      <c r="H342" s="8" t="str">
        <f t="shared" si="23"/>
        <v>Yes</v>
      </c>
      <c r="I342" s="12" t="s">
        <v>6963</v>
      </c>
      <c r="J342" s="13">
        <v>14.54</v>
      </c>
      <c r="K342" s="13">
        <v>3.5</v>
      </c>
      <c r="L342" s="12" t="s">
        <v>6962</v>
      </c>
      <c r="M342" s="12" t="s">
        <v>7280</v>
      </c>
    </row>
    <row r="343" spans="1:13" x14ac:dyDescent="0.4">
      <c r="A343" s="12" t="s">
        <v>800</v>
      </c>
      <c r="B343" s="12" t="s">
        <v>801</v>
      </c>
      <c r="C343" s="12" t="s">
        <v>6965</v>
      </c>
      <c r="D343" s="20">
        <f t="shared" si="20"/>
        <v>37.71</v>
      </c>
      <c r="E343" s="20">
        <f t="shared" si="21"/>
        <v>62.29</v>
      </c>
      <c r="F343" s="14">
        <v>2.6518000000000002</v>
      </c>
      <c r="G343" s="15">
        <f t="shared" si="22"/>
        <v>2.6518164942985947</v>
      </c>
      <c r="H343" s="8" t="str">
        <f t="shared" si="23"/>
        <v>Yes</v>
      </c>
      <c r="I343" s="12" t="s">
        <v>6963</v>
      </c>
      <c r="J343" s="13">
        <v>20.21</v>
      </c>
      <c r="K343" s="13">
        <v>3.5</v>
      </c>
      <c r="L343" s="12" t="s">
        <v>6962</v>
      </c>
      <c r="M343" s="12" t="s">
        <v>7281</v>
      </c>
    </row>
    <row r="344" spans="1:13" x14ac:dyDescent="0.4">
      <c r="A344" s="12" t="s">
        <v>802</v>
      </c>
      <c r="B344" s="12" t="s">
        <v>803</v>
      </c>
      <c r="C344" s="12" t="s">
        <v>6965</v>
      </c>
      <c r="D344" s="20">
        <f t="shared" si="20"/>
        <v>31.22</v>
      </c>
      <c r="E344" s="20">
        <f t="shared" si="21"/>
        <v>68.78</v>
      </c>
      <c r="F344" s="14">
        <v>3.2031000000000001</v>
      </c>
      <c r="G344" s="15">
        <f t="shared" si="22"/>
        <v>3.2030749519538757</v>
      </c>
      <c r="H344" s="8" t="str">
        <f t="shared" si="23"/>
        <v>Yes</v>
      </c>
      <c r="I344" s="12" t="s">
        <v>6963</v>
      </c>
      <c r="J344" s="13">
        <v>13.72</v>
      </c>
      <c r="K344" s="13">
        <v>3.5</v>
      </c>
      <c r="L344" s="12" t="s">
        <v>6962</v>
      </c>
      <c r="M344" s="12" t="s">
        <v>7282</v>
      </c>
    </row>
    <row r="345" spans="1:13" x14ac:dyDescent="0.4">
      <c r="A345" s="12" t="s">
        <v>804</v>
      </c>
      <c r="B345" s="12" t="s">
        <v>805</v>
      </c>
      <c r="C345" s="12" t="s">
        <v>6965</v>
      </c>
      <c r="D345" s="20">
        <f t="shared" si="20"/>
        <v>32.519999999999996</v>
      </c>
      <c r="E345" s="20">
        <f t="shared" si="21"/>
        <v>67.48</v>
      </c>
      <c r="F345" s="14">
        <v>3.0750000000000002</v>
      </c>
      <c r="G345" s="15">
        <f t="shared" si="22"/>
        <v>3.0750307503075036</v>
      </c>
      <c r="H345" s="8" t="str">
        <f t="shared" si="23"/>
        <v>Yes</v>
      </c>
      <c r="I345" s="12" t="s">
        <v>6963</v>
      </c>
      <c r="J345" s="13">
        <v>15.02</v>
      </c>
      <c r="K345" s="13">
        <v>3.5</v>
      </c>
      <c r="L345" s="12" t="s">
        <v>6962</v>
      </c>
      <c r="M345" s="12" t="s">
        <v>7283</v>
      </c>
    </row>
    <row r="346" spans="1:13" x14ac:dyDescent="0.4">
      <c r="A346" s="12" t="s">
        <v>806</v>
      </c>
      <c r="B346" s="12" t="s">
        <v>807</v>
      </c>
      <c r="C346" s="12" t="s">
        <v>6965</v>
      </c>
      <c r="D346" s="20">
        <f t="shared" si="20"/>
        <v>32.28</v>
      </c>
      <c r="E346" s="20">
        <f t="shared" si="21"/>
        <v>67.72</v>
      </c>
      <c r="F346" s="14">
        <v>3.0979000000000001</v>
      </c>
      <c r="G346" s="15">
        <f t="shared" si="22"/>
        <v>3.0978934324659231</v>
      </c>
      <c r="H346" s="8" t="str">
        <f t="shared" si="23"/>
        <v>Yes</v>
      </c>
      <c r="I346" s="12" t="s">
        <v>6963</v>
      </c>
      <c r="J346" s="13">
        <v>14.78</v>
      </c>
      <c r="K346" s="13">
        <v>3.5</v>
      </c>
      <c r="L346" s="12" t="s">
        <v>6962</v>
      </c>
      <c r="M346" s="12" t="s">
        <v>7284</v>
      </c>
    </row>
    <row r="347" spans="1:13" x14ac:dyDescent="0.4">
      <c r="A347" s="12" t="s">
        <v>808</v>
      </c>
      <c r="B347" s="12" t="s">
        <v>809</v>
      </c>
      <c r="C347" s="12" t="s">
        <v>6965</v>
      </c>
      <c r="D347" s="20">
        <f t="shared" si="20"/>
        <v>35.06</v>
      </c>
      <c r="E347" s="20">
        <f t="shared" si="21"/>
        <v>64.94</v>
      </c>
      <c r="F347" s="14">
        <v>2.8523000000000001</v>
      </c>
      <c r="G347" s="15">
        <f t="shared" si="22"/>
        <v>2.8522532800912721</v>
      </c>
      <c r="H347" s="8" t="str">
        <f t="shared" si="23"/>
        <v>Yes</v>
      </c>
      <c r="I347" s="12" t="s">
        <v>6963</v>
      </c>
      <c r="J347" s="13">
        <v>17.559999999999999</v>
      </c>
      <c r="K347" s="13">
        <v>3.5</v>
      </c>
      <c r="L347" s="12" t="s">
        <v>6962</v>
      </c>
      <c r="M347" s="12" t="s">
        <v>7285</v>
      </c>
    </row>
    <row r="348" spans="1:13" x14ac:dyDescent="0.4">
      <c r="A348" s="12" t="s">
        <v>810</v>
      </c>
      <c r="B348" s="12" t="s">
        <v>811</v>
      </c>
      <c r="C348" s="12" t="s">
        <v>6965</v>
      </c>
      <c r="D348" s="20">
        <f t="shared" si="20"/>
        <v>31.1</v>
      </c>
      <c r="E348" s="20">
        <f t="shared" si="21"/>
        <v>68.900000000000006</v>
      </c>
      <c r="F348" s="14">
        <v>3.2153999999999998</v>
      </c>
      <c r="G348" s="15">
        <f t="shared" si="22"/>
        <v>3.215434083601286</v>
      </c>
      <c r="H348" s="8" t="str">
        <f t="shared" si="23"/>
        <v>Yes</v>
      </c>
      <c r="I348" s="12" t="s">
        <v>6963</v>
      </c>
      <c r="J348" s="13">
        <v>13.6</v>
      </c>
      <c r="K348" s="13">
        <v>3.5</v>
      </c>
      <c r="L348" s="12" t="s">
        <v>6962</v>
      </c>
      <c r="M348" s="12" t="s">
        <v>5802</v>
      </c>
    </row>
    <row r="349" spans="1:13" x14ac:dyDescent="0.4">
      <c r="A349" s="12" t="s">
        <v>812</v>
      </c>
      <c r="B349" s="12" t="s">
        <v>813</v>
      </c>
      <c r="C349" s="12" t="s">
        <v>6965</v>
      </c>
      <c r="D349" s="20">
        <f t="shared" si="20"/>
        <v>32.25</v>
      </c>
      <c r="E349" s="20">
        <f t="shared" si="21"/>
        <v>67.75</v>
      </c>
      <c r="F349" s="14">
        <v>3.1008</v>
      </c>
      <c r="G349" s="15">
        <f t="shared" si="22"/>
        <v>3.1007751937984498</v>
      </c>
      <c r="H349" s="8" t="str">
        <f t="shared" si="23"/>
        <v>Yes</v>
      </c>
      <c r="I349" s="12" t="s">
        <v>6963</v>
      </c>
      <c r="J349" s="13">
        <v>14.75</v>
      </c>
      <c r="K349" s="13">
        <v>3.5</v>
      </c>
      <c r="L349" s="12" t="s">
        <v>6962</v>
      </c>
      <c r="M349" s="12" t="s">
        <v>7286</v>
      </c>
    </row>
    <row r="350" spans="1:13" x14ac:dyDescent="0.4">
      <c r="A350" s="12" t="s">
        <v>814</v>
      </c>
      <c r="B350" s="12" t="s">
        <v>815</v>
      </c>
      <c r="C350" s="12" t="s">
        <v>6965</v>
      </c>
      <c r="D350" s="20">
        <f t="shared" si="20"/>
        <v>35.61</v>
      </c>
      <c r="E350" s="20">
        <f t="shared" si="21"/>
        <v>64.39</v>
      </c>
      <c r="F350" s="14">
        <v>2.8081999999999998</v>
      </c>
      <c r="G350" s="15">
        <f t="shared" si="22"/>
        <v>2.808199943836001</v>
      </c>
      <c r="H350" s="8" t="str">
        <f t="shared" si="23"/>
        <v>Yes</v>
      </c>
      <c r="I350" s="12" t="s">
        <v>6963</v>
      </c>
      <c r="J350" s="13">
        <v>18.11</v>
      </c>
      <c r="K350" s="13">
        <v>3.5</v>
      </c>
      <c r="L350" s="12" t="s">
        <v>6962</v>
      </c>
      <c r="M350" s="12" t="s">
        <v>7287</v>
      </c>
    </row>
    <row r="351" spans="1:13" x14ac:dyDescent="0.4">
      <c r="A351" s="16" t="s">
        <v>7288</v>
      </c>
      <c r="B351" s="16" t="s">
        <v>7289</v>
      </c>
      <c r="C351" s="16" t="s">
        <v>6965</v>
      </c>
      <c r="D351" s="21">
        <f t="shared" si="20"/>
        <v>100</v>
      </c>
      <c r="E351" s="21">
        <f t="shared" si="21"/>
        <v>0</v>
      </c>
      <c r="F351" s="18">
        <v>1</v>
      </c>
      <c r="G351" s="19">
        <f t="shared" si="22"/>
        <v>1</v>
      </c>
      <c r="H351" s="9" t="str">
        <f t="shared" si="23"/>
        <v>No — 0% funding</v>
      </c>
      <c r="I351" s="16" t="s">
        <v>6963</v>
      </c>
      <c r="J351" s="17">
        <v>100</v>
      </c>
      <c r="K351" s="17">
        <v>0</v>
      </c>
      <c r="L351" s="16" t="s">
        <v>7028</v>
      </c>
      <c r="M351" s="16" t="s">
        <v>7290</v>
      </c>
    </row>
    <row r="352" spans="1:13" x14ac:dyDescent="0.4">
      <c r="A352" s="12" t="s">
        <v>818</v>
      </c>
      <c r="B352" s="12" t="s">
        <v>819</v>
      </c>
      <c r="C352" s="12" t="s">
        <v>6965</v>
      </c>
      <c r="D352" s="20">
        <f t="shared" si="20"/>
        <v>34.54</v>
      </c>
      <c r="E352" s="20">
        <f t="shared" si="21"/>
        <v>65.460000000000008</v>
      </c>
      <c r="F352" s="14">
        <v>2.8952</v>
      </c>
      <c r="G352" s="15">
        <f t="shared" si="22"/>
        <v>2.8951939779965259</v>
      </c>
      <c r="H352" s="8" t="str">
        <f t="shared" si="23"/>
        <v>Yes</v>
      </c>
      <c r="I352" s="12" t="s">
        <v>6963</v>
      </c>
      <c r="J352" s="13">
        <v>17.04</v>
      </c>
      <c r="K352" s="13">
        <v>3.5</v>
      </c>
      <c r="L352" s="12" t="s">
        <v>6962</v>
      </c>
      <c r="M352" s="12" t="s">
        <v>7291</v>
      </c>
    </row>
    <row r="353" spans="1:13" x14ac:dyDescent="0.4">
      <c r="A353" s="12" t="s">
        <v>822</v>
      </c>
      <c r="B353" s="12" t="s">
        <v>823</v>
      </c>
      <c r="C353" s="12" t="s">
        <v>6973</v>
      </c>
      <c r="D353" s="20">
        <f t="shared" si="20"/>
        <v>23.334132999999998</v>
      </c>
      <c r="E353" s="20">
        <f t="shared" si="21"/>
        <v>76.665867000000006</v>
      </c>
      <c r="F353" s="14">
        <v>4.2855999999999996</v>
      </c>
      <c r="G353" s="15">
        <f t="shared" si="22"/>
        <v>4.2855674131967971</v>
      </c>
      <c r="H353" s="8" t="str">
        <f t="shared" si="23"/>
        <v>Yes</v>
      </c>
      <c r="I353" s="12" t="s">
        <v>6961</v>
      </c>
      <c r="J353" s="13">
        <v>9.91</v>
      </c>
      <c r="K353" s="13">
        <v>3.5</v>
      </c>
      <c r="L353" s="12" t="s">
        <v>6962</v>
      </c>
      <c r="M353" s="12" t="s">
        <v>7292</v>
      </c>
    </row>
    <row r="354" spans="1:13" x14ac:dyDescent="0.4">
      <c r="A354" s="12" t="s">
        <v>824</v>
      </c>
      <c r="B354" s="12" t="s">
        <v>825</v>
      </c>
      <c r="C354" s="12" t="s">
        <v>6960</v>
      </c>
      <c r="D354" s="20">
        <f t="shared" si="20"/>
        <v>26.5</v>
      </c>
      <c r="E354" s="20">
        <f t="shared" si="21"/>
        <v>73.5</v>
      </c>
      <c r="F354" s="14">
        <v>3.7736000000000001</v>
      </c>
      <c r="G354" s="15">
        <f t="shared" si="22"/>
        <v>3.7735849056603774</v>
      </c>
      <c r="H354" s="8" t="str">
        <f t="shared" si="23"/>
        <v>Yes</v>
      </c>
      <c r="I354" s="12" t="s">
        <v>6963</v>
      </c>
      <c r="J354" s="13">
        <v>9</v>
      </c>
      <c r="K354" s="13">
        <v>3.5</v>
      </c>
      <c r="L354" s="12" t="s">
        <v>6962</v>
      </c>
      <c r="M354" s="12" t="s">
        <v>824</v>
      </c>
    </row>
    <row r="355" spans="1:13" x14ac:dyDescent="0.4">
      <c r="A355" s="12" t="s">
        <v>826</v>
      </c>
      <c r="B355" s="12" t="s">
        <v>827</v>
      </c>
      <c r="C355" s="12" t="s">
        <v>6960</v>
      </c>
      <c r="D355" s="20">
        <f t="shared" si="20"/>
        <v>28.816504999999999</v>
      </c>
      <c r="E355" s="20">
        <f t="shared" si="21"/>
        <v>71.183494999999994</v>
      </c>
      <c r="F355" s="14">
        <v>3.4702000000000002</v>
      </c>
      <c r="G355" s="15">
        <f t="shared" si="22"/>
        <v>3.4702334651617188</v>
      </c>
      <c r="H355" s="8" t="str">
        <f t="shared" si="23"/>
        <v>Yes</v>
      </c>
      <c r="I355" s="12" t="s">
        <v>6961</v>
      </c>
      <c r="J355" s="13">
        <v>16.350000000000001</v>
      </c>
      <c r="K355" s="13">
        <v>3.5</v>
      </c>
      <c r="L355" s="12" t="s">
        <v>6962</v>
      </c>
      <c r="M355" s="12" t="s">
        <v>7293</v>
      </c>
    </row>
    <row r="356" spans="1:13" x14ac:dyDescent="0.4">
      <c r="A356" s="12" t="s">
        <v>828</v>
      </c>
      <c r="B356" s="12" t="s">
        <v>829</v>
      </c>
      <c r="C356" s="12" t="s">
        <v>6973</v>
      </c>
      <c r="D356" s="20">
        <f t="shared" si="20"/>
        <v>25.862494000000002</v>
      </c>
      <c r="E356" s="20">
        <f t="shared" si="21"/>
        <v>74.137506000000002</v>
      </c>
      <c r="F356" s="14">
        <v>3.8666</v>
      </c>
      <c r="G356" s="15">
        <f t="shared" si="22"/>
        <v>3.8666031203332514</v>
      </c>
      <c r="H356" s="8" t="str">
        <f t="shared" si="23"/>
        <v>Yes</v>
      </c>
      <c r="I356" s="12" t="s">
        <v>6961</v>
      </c>
      <c r="J356" s="13">
        <v>12.88</v>
      </c>
      <c r="K356" s="13">
        <v>3.5</v>
      </c>
      <c r="L356" s="12" t="s">
        <v>6962</v>
      </c>
      <c r="M356" s="12" t="s">
        <v>7294</v>
      </c>
    </row>
    <row r="357" spans="1:13" x14ac:dyDescent="0.4">
      <c r="A357" s="12" t="s">
        <v>830</v>
      </c>
      <c r="B357" s="12" t="s">
        <v>831</v>
      </c>
      <c r="C357" s="12" t="s">
        <v>6965</v>
      </c>
      <c r="D357" s="20">
        <f t="shared" si="20"/>
        <v>32.33</v>
      </c>
      <c r="E357" s="20">
        <f t="shared" si="21"/>
        <v>67.67</v>
      </c>
      <c r="F357" s="14">
        <v>3.0931000000000002</v>
      </c>
      <c r="G357" s="15">
        <f t="shared" si="22"/>
        <v>3.0931023816888339</v>
      </c>
      <c r="H357" s="8" t="str">
        <f t="shared" si="23"/>
        <v>Yes</v>
      </c>
      <c r="I357" s="12" t="s">
        <v>6963</v>
      </c>
      <c r="J357" s="13">
        <v>14.83</v>
      </c>
      <c r="K357" s="13">
        <v>3.5</v>
      </c>
      <c r="L357" s="12" t="s">
        <v>6962</v>
      </c>
      <c r="M357" s="12" t="s">
        <v>7295</v>
      </c>
    </row>
    <row r="358" spans="1:13" x14ac:dyDescent="0.4">
      <c r="A358" s="12" t="s">
        <v>832</v>
      </c>
      <c r="B358" s="12" t="s">
        <v>833</v>
      </c>
      <c r="C358" s="12" t="s">
        <v>6973</v>
      </c>
      <c r="D358" s="20">
        <f t="shared" si="20"/>
        <v>23.819374</v>
      </c>
      <c r="E358" s="20">
        <f t="shared" si="21"/>
        <v>76.180626000000004</v>
      </c>
      <c r="F358" s="14">
        <v>4.1982999999999997</v>
      </c>
      <c r="G358" s="15">
        <f t="shared" si="22"/>
        <v>4.198263144950829</v>
      </c>
      <c r="H358" s="8" t="str">
        <f t="shared" si="23"/>
        <v>Yes</v>
      </c>
      <c r="I358" s="12" t="s">
        <v>6961</v>
      </c>
      <c r="J358" s="13">
        <v>10.48</v>
      </c>
      <c r="K358" s="13">
        <v>3.5</v>
      </c>
      <c r="L358" s="12" t="s">
        <v>6962</v>
      </c>
      <c r="M358" s="12" t="s">
        <v>7296</v>
      </c>
    </row>
    <row r="359" spans="1:13" x14ac:dyDescent="0.4">
      <c r="A359" s="12" t="s">
        <v>834</v>
      </c>
      <c r="B359" s="12" t="s">
        <v>835</v>
      </c>
      <c r="C359" s="12" t="s">
        <v>6965</v>
      </c>
      <c r="D359" s="20">
        <f t="shared" si="20"/>
        <v>37.510000000000005</v>
      </c>
      <c r="E359" s="20">
        <f t="shared" si="21"/>
        <v>62.489999999999995</v>
      </c>
      <c r="F359" s="14">
        <v>2.6659999999999999</v>
      </c>
      <c r="G359" s="15">
        <f t="shared" si="22"/>
        <v>2.6659557451346303</v>
      </c>
      <c r="H359" s="8" t="str">
        <f t="shared" si="23"/>
        <v>Yes</v>
      </c>
      <c r="I359" s="12" t="s">
        <v>6963</v>
      </c>
      <c r="J359" s="13">
        <v>20.010000000000002</v>
      </c>
      <c r="K359" s="13">
        <v>3.5</v>
      </c>
      <c r="L359" s="12" t="s">
        <v>6962</v>
      </c>
      <c r="M359" s="12" t="s">
        <v>7297</v>
      </c>
    </row>
    <row r="360" spans="1:13" x14ac:dyDescent="0.4">
      <c r="A360" s="12" t="s">
        <v>836</v>
      </c>
      <c r="B360" s="12" t="s">
        <v>837</v>
      </c>
      <c r="C360" s="12" t="s">
        <v>6960</v>
      </c>
      <c r="D360" s="20">
        <f t="shared" si="20"/>
        <v>30.57</v>
      </c>
      <c r="E360" s="20">
        <f t="shared" si="21"/>
        <v>69.430000000000007</v>
      </c>
      <c r="F360" s="14">
        <v>3.2711999999999999</v>
      </c>
      <c r="G360" s="15">
        <f t="shared" si="22"/>
        <v>3.2711808963035653</v>
      </c>
      <c r="H360" s="8" t="str">
        <f t="shared" si="23"/>
        <v>Yes</v>
      </c>
      <c r="I360" s="12" t="s">
        <v>6963</v>
      </c>
      <c r="J360" s="13">
        <v>13.07</v>
      </c>
      <c r="K360" s="13">
        <v>3.5</v>
      </c>
      <c r="L360" s="12" t="s">
        <v>6962</v>
      </c>
      <c r="M360" s="12" t="s">
        <v>4153</v>
      </c>
    </row>
    <row r="361" spans="1:13" x14ac:dyDescent="0.4">
      <c r="A361" s="12" t="s">
        <v>840</v>
      </c>
      <c r="B361" s="12" t="s">
        <v>841</v>
      </c>
      <c r="C361" s="12" t="s">
        <v>6965</v>
      </c>
      <c r="D361" s="20">
        <f t="shared" si="20"/>
        <v>33.24</v>
      </c>
      <c r="E361" s="20">
        <f t="shared" si="21"/>
        <v>66.759999999999991</v>
      </c>
      <c r="F361" s="14">
        <v>3.0084</v>
      </c>
      <c r="G361" s="15">
        <f t="shared" si="22"/>
        <v>3.0084235860409145</v>
      </c>
      <c r="H361" s="8" t="str">
        <f t="shared" si="23"/>
        <v>Yes</v>
      </c>
      <c r="I361" s="12" t="s">
        <v>6963</v>
      </c>
      <c r="J361" s="13">
        <v>15.74</v>
      </c>
      <c r="K361" s="13">
        <v>3.5</v>
      </c>
      <c r="L361" s="12" t="s">
        <v>6962</v>
      </c>
      <c r="M361" s="12" t="s">
        <v>7298</v>
      </c>
    </row>
    <row r="362" spans="1:13" x14ac:dyDescent="0.4">
      <c r="A362" s="12" t="s">
        <v>844</v>
      </c>
      <c r="B362" s="12" t="s">
        <v>845</v>
      </c>
      <c r="C362" s="12" t="s">
        <v>6965</v>
      </c>
      <c r="D362" s="20">
        <f t="shared" si="20"/>
        <v>30</v>
      </c>
      <c r="E362" s="20">
        <f t="shared" si="21"/>
        <v>70</v>
      </c>
      <c r="F362" s="14">
        <v>3.3332999999999999</v>
      </c>
      <c r="G362" s="15">
        <f t="shared" si="22"/>
        <v>3.3333333333333335</v>
      </c>
      <c r="H362" s="8" t="str">
        <f t="shared" si="23"/>
        <v>Yes</v>
      </c>
      <c r="I362" s="12" t="s">
        <v>6963</v>
      </c>
      <c r="J362" s="13">
        <v>12.5</v>
      </c>
      <c r="K362" s="13">
        <v>3.5</v>
      </c>
      <c r="L362" s="12" t="s">
        <v>6962</v>
      </c>
      <c r="M362" s="12" t="s">
        <v>7299</v>
      </c>
    </row>
    <row r="363" spans="1:13" x14ac:dyDescent="0.4">
      <c r="A363" s="16" t="s">
        <v>7300</v>
      </c>
      <c r="B363" s="16" t="s">
        <v>7301</v>
      </c>
      <c r="C363" s="16" t="s">
        <v>6965</v>
      </c>
      <c r="D363" s="21">
        <f t="shared" si="20"/>
        <v>100</v>
      </c>
      <c r="E363" s="21">
        <f t="shared" si="21"/>
        <v>0</v>
      </c>
      <c r="F363" s="18">
        <v>1</v>
      </c>
      <c r="G363" s="19">
        <f t="shared" si="22"/>
        <v>1</v>
      </c>
      <c r="H363" s="9" t="str">
        <f t="shared" si="23"/>
        <v>No — 0% funding</v>
      </c>
      <c r="I363" s="16" t="s">
        <v>6963</v>
      </c>
      <c r="J363" s="17">
        <v>100</v>
      </c>
      <c r="K363" s="17">
        <v>0</v>
      </c>
      <c r="L363" s="16" t="s">
        <v>7028</v>
      </c>
      <c r="M363" s="16" t="s">
        <v>7302</v>
      </c>
    </row>
    <row r="364" spans="1:13" x14ac:dyDescent="0.4">
      <c r="A364" s="12" t="s">
        <v>850</v>
      </c>
      <c r="B364" s="12" t="s">
        <v>851</v>
      </c>
      <c r="C364" s="12" t="s">
        <v>6965</v>
      </c>
      <c r="D364" s="20">
        <f t="shared" si="20"/>
        <v>41.43</v>
      </c>
      <c r="E364" s="20">
        <f t="shared" si="21"/>
        <v>58.57</v>
      </c>
      <c r="F364" s="14">
        <v>2.4137</v>
      </c>
      <c r="G364" s="15">
        <f t="shared" si="22"/>
        <v>2.4137098720733769</v>
      </c>
      <c r="H364" s="8" t="str">
        <f t="shared" si="23"/>
        <v>Yes</v>
      </c>
      <c r="I364" s="12" t="s">
        <v>6963</v>
      </c>
      <c r="J364" s="13">
        <v>23.93</v>
      </c>
      <c r="K364" s="13">
        <v>3.5</v>
      </c>
      <c r="L364" s="12" t="s">
        <v>6962</v>
      </c>
      <c r="M364" s="12" t="s">
        <v>7303</v>
      </c>
    </row>
    <row r="365" spans="1:13" x14ac:dyDescent="0.4">
      <c r="A365" s="12" t="s">
        <v>852</v>
      </c>
      <c r="B365" s="12" t="s">
        <v>853</v>
      </c>
      <c r="C365" s="12" t="s">
        <v>6973</v>
      </c>
      <c r="D365" s="20">
        <f t="shared" si="20"/>
        <v>22.755248999999999</v>
      </c>
      <c r="E365" s="20">
        <f t="shared" si="21"/>
        <v>77.244751000000008</v>
      </c>
      <c r="F365" s="14">
        <v>4.3945999999999996</v>
      </c>
      <c r="G365" s="15">
        <f t="shared" si="22"/>
        <v>4.394590452514934</v>
      </c>
      <c r="H365" s="8" t="str">
        <f t="shared" si="23"/>
        <v>Yes</v>
      </c>
      <c r="I365" s="12" t="s">
        <v>6961</v>
      </c>
      <c r="J365" s="13">
        <v>9.23</v>
      </c>
      <c r="K365" s="13">
        <v>3.5</v>
      </c>
      <c r="L365" s="12" t="s">
        <v>6962</v>
      </c>
      <c r="M365" s="12" t="s">
        <v>7304</v>
      </c>
    </row>
    <row r="366" spans="1:13" x14ac:dyDescent="0.4">
      <c r="A366" s="12" t="s">
        <v>858</v>
      </c>
      <c r="B366" s="12" t="s">
        <v>859</v>
      </c>
      <c r="C366" s="12" t="s">
        <v>6965</v>
      </c>
      <c r="D366" s="20">
        <f t="shared" si="20"/>
        <v>34.659999999999997</v>
      </c>
      <c r="E366" s="20">
        <f t="shared" si="21"/>
        <v>65.34</v>
      </c>
      <c r="F366" s="14">
        <v>2.8852000000000002</v>
      </c>
      <c r="G366" s="15">
        <f t="shared" si="22"/>
        <v>2.8851702250432778</v>
      </c>
      <c r="H366" s="8" t="str">
        <f t="shared" si="23"/>
        <v>Yes</v>
      </c>
      <c r="I366" s="12" t="s">
        <v>6963</v>
      </c>
      <c r="J366" s="13">
        <v>17.16</v>
      </c>
      <c r="K366" s="13">
        <v>3.5</v>
      </c>
      <c r="L366" s="12" t="s">
        <v>6962</v>
      </c>
      <c r="M366" s="12" t="s">
        <v>7305</v>
      </c>
    </row>
    <row r="367" spans="1:13" x14ac:dyDescent="0.4">
      <c r="A367" s="12" t="s">
        <v>860</v>
      </c>
      <c r="B367" s="12" t="s">
        <v>861</v>
      </c>
      <c r="C367" s="12" t="s">
        <v>6965</v>
      </c>
      <c r="D367" s="20">
        <f t="shared" si="20"/>
        <v>41.980000000000004</v>
      </c>
      <c r="E367" s="20">
        <f t="shared" si="21"/>
        <v>58.019999999999996</v>
      </c>
      <c r="F367" s="14">
        <v>2.3820999999999999</v>
      </c>
      <c r="G367" s="15">
        <f t="shared" si="22"/>
        <v>2.3820867079561694</v>
      </c>
      <c r="H367" s="8" t="str">
        <f t="shared" si="23"/>
        <v>Yes</v>
      </c>
      <c r="I367" s="12" t="s">
        <v>6963</v>
      </c>
      <c r="J367" s="13">
        <v>24.48</v>
      </c>
      <c r="K367" s="13">
        <v>3.5</v>
      </c>
      <c r="L367" s="12" t="s">
        <v>6962</v>
      </c>
      <c r="M367" s="12" t="s">
        <v>7306</v>
      </c>
    </row>
    <row r="368" spans="1:13" x14ac:dyDescent="0.4">
      <c r="A368" s="12" t="s">
        <v>862</v>
      </c>
      <c r="B368" s="12" t="s">
        <v>863</v>
      </c>
      <c r="C368" s="12" t="s">
        <v>6965</v>
      </c>
      <c r="D368" s="20">
        <f t="shared" si="20"/>
        <v>35.53</v>
      </c>
      <c r="E368" s="20">
        <f t="shared" si="21"/>
        <v>64.47</v>
      </c>
      <c r="F368" s="14">
        <v>2.8144999999999998</v>
      </c>
      <c r="G368" s="15">
        <f t="shared" si="22"/>
        <v>2.8145229383619474</v>
      </c>
      <c r="H368" s="8" t="str">
        <f t="shared" si="23"/>
        <v>Yes</v>
      </c>
      <c r="I368" s="12" t="s">
        <v>6963</v>
      </c>
      <c r="J368" s="13">
        <v>18.03</v>
      </c>
      <c r="K368" s="13">
        <v>3.5</v>
      </c>
      <c r="L368" s="12" t="s">
        <v>6962</v>
      </c>
      <c r="M368" s="12" t="s">
        <v>7307</v>
      </c>
    </row>
    <row r="369" spans="1:13" x14ac:dyDescent="0.4">
      <c r="A369" s="12" t="s">
        <v>864</v>
      </c>
      <c r="B369" s="12" t="s">
        <v>865</v>
      </c>
      <c r="C369" s="12" t="s">
        <v>6965</v>
      </c>
      <c r="D369" s="20">
        <f t="shared" si="20"/>
        <v>36.21</v>
      </c>
      <c r="E369" s="20">
        <f t="shared" si="21"/>
        <v>63.79</v>
      </c>
      <c r="F369" s="14">
        <v>2.7616999999999998</v>
      </c>
      <c r="G369" s="15">
        <f t="shared" si="22"/>
        <v>2.7616680475006903</v>
      </c>
      <c r="H369" s="8" t="str">
        <f t="shared" si="23"/>
        <v>Yes</v>
      </c>
      <c r="I369" s="12" t="s">
        <v>6963</v>
      </c>
      <c r="J369" s="13">
        <v>18.71</v>
      </c>
      <c r="K369" s="13">
        <v>3.5</v>
      </c>
      <c r="L369" s="12" t="s">
        <v>6962</v>
      </c>
      <c r="M369" s="12" t="s">
        <v>7308</v>
      </c>
    </row>
    <row r="370" spans="1:13" x14ac:dyDescent="0.4">
      <c r="A370" s="12" t="s">
        <v>866</v>
      </c>
      <c r="B370" s="12" t="s">
        <v>867</v>
      </c>
      <c r="C370" s="12" t="s">
        <v>6965</v>
      </c>
      <c r="D370" s="20">
        <f t="shared" si="20"/>
        <v>39.79</v>
      </c>
      <c r="E370" s="20">
        <f t="shared" si="21"/>
        <v>60.21</v>
      </c>
      <c r="F370" s="14">
        <v>2.5131999999999999</v>
      </c>
      <c r="G370" s="15">
        <f t="shared" si="22"/>
        <v>2.5131942699170646</v>
      </c>
      <c r="H370" s="8" t="str">
        <f t="shared" si="23"/>
        <v>Yes</v>
      </c>
      <c r="I370" s="12" t="s">
        <v>6963</v>
      </c>
      <c r="J370" s="13">
        <v>22.29</v>
      </c>
      <c r="K370" s="13">
        <v>3.5</v>
      </c>
      <c r="L370" s="12" t="s">
        <v>6962</v>
      </c>
      <c r="M370" s="12" t="s">
        <v>7309</v>
      </c>
    </row>
    <row r="371" spans="1:13" x14ac:dyDescent="0.4">
      <c r="A371" s="12" t="s">
        <v>3706</v>
      </c>
      <c r="B371" s="12" t="s">
        <v>3707</v>
      </c>
      <c r="C371" s="12" t="s">
        <v>6960</v>
      </c>
      <c r="D371" s="20">
        <f t="shared" si="20"/>
        <v>26.5</v>
      </c>
      <c r="E371" s="20">
        <f t="shared" si="21"/>
        <v>73.5</v>
      </c>
      <c r="F371" s="14">
        <v>3.7736000000000001</v>
      </c>
      <c r="G371" s="15">
        <f t="shared" si="22"/>
        <v>3.7735849056603774</v>
      </c>
      <c r="H371" s="8" t="str">
        <f t="shared" si="23"/>
        <v>Yes</v>
      </c>
      <c r="I371" s="12" t="s">
        <v>6963</v>
      </c>
      <c r="J371" s="13">
        <v>9</v>
      </c>
      <c r="K371" s="13">
        <v>3.5</v>
      </c>
      <c r="L371" s="12" t="s">
        <v>6962</v>
      </c>
      <c r="M371" s="12" t="s">
        <v>7119</v>
      </c>
    </row>
    <row r="372" spans="1:13" x14ac:dyDescent="0.4">
      <c r="A372" s="12" t="s">
        <v>868</v>
      </c>
      <c r="B372" s="12" t="s">
        <v>869</v>
      </c>
      <c r="C372" s="12" t="s">
        <v>6960</v>
      </c>
      <c r="D372" s="20">
        <f t="shared" si="20"/>
        <v>26.5</v>
      </c>
      <c r="E372" s="20">
        <f t="shared" si="21"/>
        <v>73.5</v>
      </c>
      <c r="F372" s="14">
        <v>3.7736000000000001</v>
      </c>
      <c r="G372" s="15">
        <f t="shared" si="22"/>
        <v>3.7735849056603774</v>
      </c>
      <c r="H372" s="8" t="str">
        <f t="shared" si="23"/>
        <v>Yes</v>
      </c>
      <c r="I372" s="12" t="s">
        <v>6963</v>
      </c>
      <c r="J372" s="13">
        <v>9</v>
      </c>
      <c r="K372" s="13">
        <v>3.5</v>
      </c>
      <c r="L372" s="12" t="s">
        <v>6962</v>
      </c>
      <c r="M372" s="12" t="s">
        <v>7119</v>
      </c>
    </row>
    <row r="373" spans="1:13" x14ac:dyDescent="0.4">
      <c r="A373" s="12" t="s">
        <v>3708</v>
      </c>
      <c r="B373" s="12" t="s">
        <v>3709</v>
      </c>
      <c r="C373" s="12" t="s">
        <v>6960</v>
      </c>
      <c r="D373" s="20">
        <f t="shared" si="20"/>
        <v>26.5</v>
      </c>
      <c r="E373" s="20">
        <f t="shared" si="21"/>
        <v>73.5</v>
      </c>
      <c r="F373" s="14">
        <v>3.7736000000000001</v>
      </c>
      <c r="G373" s="15">
        <f t="shared" si="22"/>
        <v>3.7735849056603774</v>
      </c>
      <c r="H373" s="8" t="str">
        <f t="shared" si="23"/>
        <v>Yes</v>
      </c>
      <c r="I373" s="12" t="s">
        <v>6963</v>
      </c>
      <c r="J373" s="13">
        <v>9</v>
      </c>
      <c r="K373" s="13">
        <v>3.5</v>
      </c>
      <c r="L373" s="12" t="s">
        <v>6962</v>
      </c>
      <c r="M373" s="12" t="s">
        <v>7119</v>
      </c>
    </row>
    <row r="374" spans="1:13" x14ac:dyDescent="0.4">
      <c r="A374" s="12" t="s">
        <v>870</v>
      </c>
      <c r="B374" s="12" t="s">
        <v>871</v>
      </c>
      <c r="C374" s="12" t="s">
        <v>6965</v>
      </c>
      <c r="D374" s="20">
        <f t="shared" si="20"/>
        <v>36.25</v>
      </c>
      <c r="E374" s="20">
        <f t="shared" si="21"/>
        <v>63.75</v>
      </c>
      <c r="F374" s="14">
        <v>2.7585999999999999</v>
      </c>
      <c r="G374" s="15">
        <f t="shared" si="22"/>
        <v>2.7586206896551726</v>
      </c>
      <c r="H374" s="8" t="str">
        <f t="shared" si="23"/>
        <v>Yes</v>
      </c>
      <c r="I374" s="12" t="s">
        <v>6963</v>
      </c>
      <c r="J374" s="13">
        <v>18.75</v>
      </c>
      <c r="K374" s="13">
        <v>3.5</v>
      </c>
      <c r="L374" s="12" t="s">
        <v>6962</v>
      </c>
      <c r="M374" s="12" t="s">
        <v>7310</v>
      </c>
    </row>
    <row r="375" spans="1:13" x14ac:dyDescent="0.4">
      <c r="A375" s="12" t="s">
        <v>874</v>
      </c>
      <c r="B375" s="12" t="s">
        <v>875</v>
      </c>
      <c r="C375" s="12" t="s">
        <v>6960</v>
      </c>
      <c r="D375" s="20">
        <f t="shared" si="20"/>
        <v>36.519999999999996</v>
      </c>
      <c r="E375" s="20">
        <f t="shared" si="21"/>
        <v>63.480000000000004</v>
      </c>
      <c r="F375" s="14">
        <v>2.7382</v>
      </c>
      <c r="G375" s="15">
        <f t="shared" si="22"/>
        <v>2.738225629791895</v>
      </c>
      <c r="H375" s="8" t="str">
        <f t="shared" si="23"/>
        <v>Yes</v>
      </c>
      <c r="I375" s="12" t="s">
        <v>6963</v>
      </c>
      <c r="J375" s="13">
        <v>19.02</v>
      </c>
      <c r="K375" s="13">
        <v>3.5</v>
      </c>
      <c r="L375" s="12" t="s">
        <v>6962</v>
      </c>
      <c r="M375" s="12" t="s">
        <v>7311</v>
      </c>
    </row>
    <row r="376" spans="1:13" x14ac:dyDescent="0.4">
      <c r="A376" s="16" t="s">
        <v>7312</v>
      </c>
      <c r="B376" s="16" t="s">
        <v>7313</v>
      </c>
      <c r="C376" s="16" t="s">
        <v>6965</v>
      </c>
      <c r="D376" s="21">
        <f t="shared" si="20"/>
        <v>100</v>
      </c>
      <c r="E376" s="21">
        <f t="shared" si="21"/>
        <v>0</v>
      </c>
      <c r="F376" s="18">
        <v>1</v>
      </c>
      <c r="G376" s="19">
        <f t="shared" si="22"/>
        <v>1</v>
      </c>
      <c r="H376" s="9" t="str">
        <f t="shared" si="23"/>
        <v>No — 0% funding</v>
      </c>
      <c r="I376" s="16" t="s">
        <v>6963</v>
      </c>
      <c r="J376" s="17">
        <v>100</v>
      </c>
      <c r="K376" s="17">
        <v>0</v>
      </c>
      <c r="L376" s="16" t="s">
        <v>7028</v>
      </c>
      <c r="M376" s="16" t="s">
        <v>7314</v>
      </c>
    </row>
    <row r="377" spans="1:13" x14ac:dyDescent="0.4">
      <c r="A377" s="12" t="s">
        <v>876</v>
      </c>
      <c r="B377" s="12" t="s">
        <v>877</v>
      </c>
      <c r="C377" s="12" t="s">
        <v>6960</v>
      </c>
      <c r="D377" s="20">
        <f t="shared" si="20"/>
        <v>35.230000000000004</v>
      </c>
      <c r="E377" s="20">
        <f t="shared" si="21"/>
        <v>64.77</v>
      </c>
      <c r="F377" s="14">
        <v>2.8384999999999998</v>
      </c>
      <c r="G377" s="15">
        <f t="shared" si="22"/>
        <v>2.8384899233607719</v>
      </c>
      <c r="H377" s="8" t="str">
        <f t="shared" si="23"/>
        <v>Yes</v>
      </c>
      <c r="I377" s="12" t="s">
        <v>6963</v>
      </c>
      <c r="J377" s="13">
        <v>17.73</v>
      </c>
      <c r="K377" s="13">
        <v>3.5</v>
      </c>
      <c r="L377" s="12" t="s">
        <v>6962</v>
      </c>
      <c r="M377" s="12" t="s">
        <v>7315</v>
      </c>
    </row>
    <row r="378" spans="1:13" x14ac:dyDescent="0.4">
      <c r="A378" s="12" t="s">
        <v>878</v>
      </c>
      <c r="B378" s="12" t="s">
        <v>879</v>
      </c>
      <c r="C378" s="12" t="s">
        <v>6965</v>
      </c>
      <c r="D378" s="20">
        <f t="shared" si="20"/>
        <v>36.68</v>
      </c>
      <c r="E378" s="20">
        <f t="shared" si="21"/>
        <v>63.32</v>
      </c>
      <c r="F378" s="14">
        <v>2.7263000000000002</v>
      </c>
      <c r="G378" s="15">
        <f t="shared" si="22"/>
        <v>2.7262813522355507</v>
      </c>
      <c r="H378" s="8" t="str">
        <f t="shared" si="23"/>
        <v>Yes</v>
      </c>
      <c r="I378" s="12" t="s">
        <v>6963</v>
      </c>
      <c r="J378" s="13">
        <v>19.18</v>
      </c>
      <c r="K378" s="13">
        <v>3.5</v>
      </c>
      <c r="L378" s="12" t="s">
        <v>6962</v>
      </c>
      <c r="M378" s="12" t="s">
        <v>5828</v>
      </c>
    </row>
    <row r="379" spans="1:13" x14ac:dyDescent="0.4">
      <c r="A379" s="12" t="s">
        <v>880</v>
      </c>
      <c r="B379" s="12" t="s">
        <v>881</v>
      </c>
      <c r="C379" s="12" t="s">
        <v>6973</v>
      </c>
      <c r="D379" s="20">
        <f t="shared" si="20"/>
        <v>28.35</v>
      </c>
      <c r="E379" s="20">
        <f t="shared" si="21"/>
        <v>71.650000000000006</v>
      </c>
      <c r="F379" s="14">
        <v>3.5272999999999999</v>
      </c>
      <c r="G379" s="15">
        <f t="shared" si="22"/>
        <v>3.5273368606701938</v>
      </c>
      <c r="H379" s="8" t="str">
        <f t="shared" si="23"/>
        <v>Yes</v>
      </c>
      <c r="I379" s="12" t="s">
        <v>6963</v>
      </c>
      <c r="J379" s="13">
        <v>10.85</v>
      </c>
      <c r="K379" s="13">
        <v>3.5</v>
      </c>
      <c r="L379" s="12" t="s">
        <v>6962</v>
      </c>
      <c r="M379" s="12" t="s">
        <v>880</v>
      </c>
    </row>
    <row r="380" spans="1:13" x14ac:dyDescent="0.4">
      <c r="A380" s="12" t="s">
        <v>882</v>
      </c>
      <c r="B380" s="12" t="s">
        <v>883</v>
      </c>
      <c r="C380" s="12" t="s">
        <v>6973</v>
      </c>
      <c r="D380" s="20">
        <f t="shared" si="20"/>
        <v>24.074763999999998</v>
      </c>
      <c r="E380" s="20">
        <f t="shared" si="21"/>
        <v>75.925235999999998</v>
      </c>
      <c r="F380" s="14">
        <v>4.1536999999999997</v>
      </c>
      <c r="G380" s="15">
        <f t="shared" si="22"/>
        <v>4.1537271144174044</v>
      </c>
      <c r="H380" s="8" t="str">
        <f t="shared" si="23"/>
        <v>Yes</v>
      </c>
      <c r="I380" s="12" t="s">
        <v>6961</v>
      </c>
      <c r="J380" s="13">
        <v>10.78</v>
      </c>
      <c r="K380" s="13">
        <v>3.5</v>
      </c>
      <c r="L380" s="12" t="s">
        <v>6962</v>
      </c>
      <c r="M380" s="12" t="s">
        <v>7316</v>
      </c>
    </row>
    <row r="381" spans="1:13" x14ac:dyDescent="0.4">
      <c r="A381" s="12" t="s">
        <v>884</v>
      </c>
      <c r="B381" s="12" t="s">
        <v>885</v>
      </c>
      <c r="C381" s="12" t="s">
        <v>6960</v>
      </c>
      <c r="D381" s="20">
        <f t="shared" si="20"/>
        <v>29.65</v>
      </c>
      <c r="E381" s="20">
        <f t="shared" si="21"/>
        <v>70.349999999999994</v>
      </c>
      <c r="F381" s="14">
        <v>3.3727</v>
      </c>
      <c r="G381" s="15">
        <f t="shared" si="22"/>
        <v>3.3726812816188874</v>
      </c>
      <c r="H381" s="8" t="str">
        <f t="shared" si="23"/>
        <v>Yes</v>
      </c>
      <c r="I381" s="12" t="s">
        <v>6963</v>
      </c>
      <c r="J381" s="13">
        <v>12.15</v>
      </c>
      <c r="K381" s="13">
        <v>3.5</v>
      </c>
      <c r="L381" s="12" t="s">
        <v>6962</v>
      </c>
      <c r="M381" s="12" t="s">
        <v>7317</v>
      </c>
    </row>
    <row r="382" spans="1:13" x14ac:dyDescent="0.4">
      <c r="A382" s="12" t="s">
        <v>886</v>
      </c>
      <c r="B382" s="12" t="s">
        <v>887</v>
      </c>
      <c r="C382" s="12" t="s">
        <v>6960</v>
      </c>
      <c r="D382" s="20">
        <f t="shared" si="20"/>
        <v>37.799999999999997</v>
      </c>
      <c r="E382" s="20">
        <f t="shared" si="21"/>
        <v>62.2</v>
      </c>
      <c r="F382" s="14">
        <v>2.6455000000000002</v>
      </c>
      <c r="G382" s="15">
        <f t="shared" si="22"/>
        <v>2.6455026455026456</v>
      </c>
      <c r="H382" s="8" t="str">
        <f t="shared" si="23"/>
        <v>Yes</v>
      </c>
      <c r="I382" s="12" t="s">
        <v>6963</v>
      </c>
      <c r="J382" s="13">
        <v>20.3</v>
      </c>
      <c r="K382" s="13">
        <v>3.5</v>
      </c>
      <c r="L382" s="12" t="s">
        <v>6962</v>
      </c>
      <c r="M382" s="12" t="s">
        <v>7318</v>
      </c>
    </row>
    <row r="383" spans="1:13" x14ac:dyDescent="0.4">
      <c r="A383" s="12" t="s">
        <v>890</v>
      </c>
      <c r="B383" s="12" t="s">
        <v>891</v>
      </c>
      <c r="C383" s="12" t="s">
        <v>6960</v>
      </c>
      <c r="D383" s="20">
        <f t="shared" si="20"/>
        <v>30.48</v>
      </c>
      <c r="E383" s="20">
        <f t="shared" si="21"/>
        <v>69.52</v>
      </c>
      <c r="F383" s="14">
        <v>3.2808000000000002</v>
      </c>
      <c r="G383" s="15">
        <f t="shared" si="22"/>
        <v>3.2808398950131235</v>
      </c>
      <c r="H383" s="8" t="str">
        <f t="shared" si="23"/>
        <v>Yes</v>
      </c>
      <c r="I383" s="12" t="s">
        <v>6963</v>
      </c>
      <c r="J383" s="13">
        <v>12.98</v>
      </c>
      <c r="K383" s="13">
        <v>3.5</v>
      </c>
      <c r="L383" s="12" t="s">
        <v>6962</v>
      </c>
      <c r="M383" s="12" t="s">
        <v>7319</v>
      </c>
    </row>
    <row r="384" spans="1:13" x14ac:dyDescent="0.4">
      <c r="A384" s="12" t="s">
        <v>896</v>
      </c>
      <c r="B384" s="12" t="s">
        <v>897</v>
      </c>
      <c r="C384" s="12" t="s">
        <v>6965</v>
      </c>
      <c r="D384" s="20">
        <f t="shared" si="20"/>
        <v>36.54</v>
      </c>
      <c r="E384" s="20">
        <f t="shared" si="21"/>
        <v>63.46</v>
      </c>
      <c r="F384" s="14">
        <v>2.7366999999999999</v>
      </c>
      <c r="G384" s="15">
        <f t="shared" si="22"/>
        <v>2.7367268746579092</v>
      </c>
      <c r="H384" s="8" t="str">
        <f t="shared" si="23"/>
        <v>Yes</v>
      </c>
      <c r="I384" s="12" t="s">
        <v>6963</v>
      </c>
      <c r="J384" s="13">
        <v>19.04</v>
      </c>
      <c r="K384" s="13">
        <v>3.5</v>
      </c>
      <c r="L384" s="12" t="s">
        <v>6962</v>
      </c>
      <c r="M384" s="12" t="s">
        <v>7320</v>
      </c>
    </row>
    <row r="385" spans="1:13" x14ac:dyDescent="0.4">
      <c r="A385" s="12" t="s">
        <v>898</v>
      </c>
      <c r="B385" s="12" t="s">
        <v>899</v>
      </c>
      <c r="C385" s="12" t="s">
        <v>6965</v>
      </c>
      <c r="D385" s="20">
        <f t="shared" si="20"/>
        <v>37.549999999999997</v>
      </c>
      <c r="E385" s="20">
        <f t="shared" si="21"/>
        <v>62.45</v>
      </c>
      <c r="F385" s="14">
        <v>2.6631</v>
      </c>
      <c r="G385" s="15">
        <f t="shared" si="22"/>
        <v>2.6631158455392812</v>
      </c>
      <c r="H385" s="8" t="str">
        <f t="shared" si="23"/>
        <v>Yes</v>
      </c>
      <c r="I385" s="12" t="s">
        <v>6963</v>
      </c>
      <c r="J385" s="13">
        <v>20.05</v>
      </c>
      <c r="K385" s="13">
        <v>3.5</v>
      </c>
      <c r="L385" s="12" t="s">
        <v>6962</v>
      </c>
      <c r="M385" s="12" t="s">
        <v>7321</v>
      </c>
    </row>
    <row r="386" spans="1:13" x14ac:dyDescent="0.4">
      <c r="A386" s="12" t="s">
        <v>902</v>
      </c>
      <c r="B386" s="12" t="s">
        <v>903</v>
      </c>
      <c r="C386" s="12" t="s">
        <v>6965</v>
      </c>
      <c r="D386" s="20">
        <f t="shared" si="20"/>
        <v>31.77</v>
      </c>
      <c r="E386" s="20">
        <f t="shared" si="21"/>
        <v>68.23</v>
      </c>
      <c r="F386" s="14">
        <v>3.1476000000000002</v>
      </c>
      <c r="G386" s="15">
        <f t="shared" si="22"/>
        <v>3.1476235442241109</v>
      </c>
      <c r="H386" s="8" t="str">
        <f t="shared" si="23"/>
        <v>Yes</v>
      </c>
      <c r="I386" s="12" t="s">
        <v>6963</v>
      </c>
      <c r="J386" s="13">
        <v>14.27</v>
      </c>
      <c r="K386" s="13">
        <v>3.5</v>
      </c>
      <c r="L386" s="12" t="s">
        <v>6962</v>
      </c>
      <c r="M386" s="12" t="s">
        <v>7322</v>
      </c>
    </row>
    <row r="387" spans="1:13" x14ac:dyDescent="0.4">
      <c r="A387" s="12" t="s">
        <v>904</v>
      </c>
      <c r="B387" s="12" t="s">
        <v>905</v>
      </c>
      <c r="C387" s="12" t="s">
        <v>6965</v>
      </c>
      <c r="D387" s="20">
        <f t="shared" si="20"/>
        <v>37.1</v>
      </c>
      <c r="E387" s="20">
        <f t="shared" si="21"/>
        <v>62.9</v>
      </c>
      <c r="F387" s="14">
        <v>2.6953999999999998</v>
      </c>
      <c r="G387" s="15">
        <f t="shared" si="22"/>
        <v>2.6954177897574123</v>
      </c>
      <c r="H387" s="8" t="str">
        <f t="shared" si="23"/>
        <v>Yes</v>
      </c>
      <c r="I387" s="12" t="s">
        <v>6963</v>
      </c>
      <c r="J387" s="13">
        <v>19.600000000000001</v>
      </c>
      <c r="K387" s="13">
        <v>3.5</v>
      </c>
      <c r="L387" s="12" t="s">
        <v>6962</v>
      </c>
      <c r="M387" s="12" t="s">
        <v>7323</v>
      </c>
    </row>
    <row r="388" spans="1:13" x14ac:dyDescent="0.4">
      <c r="A388" s="12" t="s">
        <v>906</v>
      </c>
      <c r="B388" s="12" t="s">
        <v>907</v>
      </c>
      <c r="C388" s="12" t="s">
        <v>6965</v>
      </c>
      <c r="D388" s="20">
        <f t="shared" si="20"/>
        <v>35.340000000000003</v>
      </c>
      <c r="E388" s="20">
        <f t="shared" si="21"/>
        <v>64.66</v>
      </c>
      <c r="F388" s="14">
        <v>2.8296999999999999</v>
      </c>
      <c r="G388" s="15">
        <f t="shared" si="22"/>
        <v>2.8296547821165814</v>
      </c>
      <c r="H388" s="8" t="str">
        <f t="shared" si="23"/>
        <v>Yes</v>
      </c>
      <c r="I388" s="12" t="s">
        <v>6963</v>
      </c>
      <c r="J388" s="13">
        <v>17.84</v>
      </c>
      <c r="K388" s="13">
        <v>3.5</v>
      </c>
      <c r="L388" s="12" t="s">
        <v>6962</v>
      </c>
      <c r="M388" s="12" t="s">
        <v>7324</v>
      </c>
    </row>
    <row r="389" spans="1:13" x14ac:dyDescent="0.4">
      <c r="A389" s="12" t="s">
        <v>910</v>
      </c>
      <c r="B389" s="12" t="s">
        <v>911</v>
      </c>
      <c r="C389" s="12" t="s">
        <v>6960</v>
      </c>
      <c r="D389" s="20">
        <f t="shared" si="20"/>
        <v>29.02</v>
      </c>
      <c r="E389" s="20">
        <f t="shared" si="21"/>
        <v>70.98</v>
      </c>
      <c r="F389" s="14">
        <v>3.4459</v>
      </c>
      <c r="G389" s="15">
        <f t="shared" si="22"/>
        <v>3.4458993797381119</v>
      </c>
      <c r="H389" s="8" t="str">
        <f t="shared" si="23"/>
        <v>Yes</v>
      </c>
      <c r="I389" s="12" t="s">
        <v>6963</v>
      </c>
      <c r="J389" s="13">
        <v>11.52</v>
      </c>
      <c r="K389" s="13">
        <v>3.5</v>
      </c>
      <c r="L389" s="12" t="s">
        <v>6962</v>
      </c>
      <c r="M389" s="12" t="s">
        <v>7325</v>
      </c>
    </row>
    <row r="390" spans="1:13" x14ac:dyDescent="0.4">
      <c r="A390" s="12" t="s">
        <v>7326</v>
      </c>
      <c r="B390" s="12" t="s">
        <v>7327</v>
      </c>
      <c r="C390" s="12" t="s">
        <v>6965</v>
      </c>
      <c r="D390" s="20">
        <f t="shared" ref="D390:D453" si="24">MIN(100,MAX(0,IF(I390="Yes",0.8513,1)*(J390+5*K390)))</f>
        <v>26.5</v>
      </c>
      <c r="E390" s="20">
        <f t="shared" ref="E390:E453" si="25">100-D390</f>
        <v>73.5</v>
      </c>
      <c r="F390" s="14">
        <v>3.7736000000000001</v>
      </c>
      <c r="G390" s="15">
        <f t="shared" ref="G390:G453" si="26">IFERROR(100/D390,"")</f>
        <v>3.7735849056603774</v>
      </c>
      <c r="H390" s="8" t="str">
        <f t="shared" ref="H390:H453" si="27">IF(E390&gt;0,"Yes","No — 0% funding")</f>
        <v>Yes</v>
      </c>
      <c r="I390" s="12" t="s">
        <v>6963</v>
      </c>
      <c r="J390" s="13">
        <v>9</v>
      </c>
      <c r="K390" s="13">
        <v>3.5</v>
      </c>
      <c r="L390" s="12" t="s">
        <v>7146</v>
      </c>
      <c r="M390" s="12" t="s">
        <v>7328</v>
      </c>
    </row>
    <row r="391" spans="1:13" x14ac:dyDescent="0.4">
      <c r="A391" s="12" t="s">
        <v>912</v>
      </c>
      <c r="B391" s="12" t="s">
        <v>913</v>
      </c>
      <c r="C391" s="12" t="s">
        <v>6965</v>
      </c>
      <c r="D391" s="20">
        <f t="shared" si="24"/>
        <v>39.9</v>
      </c>
      <c r="E391" s="20">
        <f t="shared" si="25"/>
        <v>60.1</v>
      </c>
      <c r="F391" s="14">
        <v>2.5063</v>
      </c>
      <c r="G391" s="15">
        <f t="shared" si="26"/>
        <v>2.5062656641604013</v>
      </c>
      <c r="H391" s="8" t="str">
        <f t="shared" si="27"/>
        <v>Yes</v>
      </c>
      <c r="I391" s="12" t="s">
        <v>6963</v>
      </c>
      <c r="J391" s="13">
        <v>22.4</v>
      </c>
      <c r="K391" s="13">
        <v>3.5</v>
      </c>
      <c r="L391" s="12" t="s">
        <v>6962</v>
      </c>
      <c r="M391" s="12" t="s">
        <v>7329</v>
      </c>
    </row>
    <row r="392" spans="1:13" x14ac:dyDescent="0.4">
      <c r="A392" s="12" t="s">
        <v>914</v>
      </c>
      <c r="B392" s="12" t="s">
        <v>915</v>
      </c>
      <c r="C392" s="12" t="s">
        <v>6965</v>
      </c>
      <c r="D392" s="20">
        <f t="shared" si="24"/>
        <v>30.73</v>
      </c>
      <c r="E392" s="20">
        <f t="shared" si="25"/>
        <v>69.27</v>
      </c>
      <c r="F392" s="14">
        <v>3.2541000000000002</v>
      </c>
      <c r="G392" s="15">
        <f t="shared" si="26"/>
        <v>3.2541490400260331</v>
      </c>
      <c r="H392" s="8" t="str">
        <f t="shared" si="27"/>
        <v>Yes</v>
      </c>
      <c r="I392" s="12" t="s">
        <v>6963</v>
      </c>
      <c r="J392" s="13">
        <v>13.23</v>
      </c>
      <c r="K392" s="13">
        <v>3.5</v>
      </c>
      <c r="L392" s="12" t="s">
        <v>6962</v>
      </c>
      <c r="M392" s="12" t="s">
        <v>7330</v>
      </c>
    </row>
    <row r="393" spans="1:13" x14ac:dyDescent="0.4">
      <c r="A393" s="12" t="s">
        <v>916</v>
      </c>
      <c r="B393" s="12" t="s">
        <v>917</v>
      </c>
      <c r="C393" s="12" t="s">
        <v>6965</v>
      </c>
      <c r="D393" s="20">
        <f t="shared" si="24"/>
        <v>36.42</v>
      </c>
      <c r="E393" s="20">
        <f t="shared" si="25"/>
        <v>63.58</v>
      </c>
      <c r="F393" s="14">
        <v>2.7456999999999998</v>
      </c>
      <c r="G393" s="15">
        <f t="shared" si="26"/>
        <v>2.745744096650192</v>
      </c>
      <c r="H393" s="8" t="str">
        <f t="shared" si="27"/>
        <v>Yes</v>
      </c>
      <c r="I393" s="12" t="s">
        <v>6963</v>
      </c>
      <c r="J393" s="13">
        <v>18.920000000000002</v>
      </c>
      <c r="K393" s="13">
        <v>3.5</v>
      </c>
      <c r="L393" s="12" t="s">
        <v>6962</v>
      </c>
      <c r="M393" s="12" t="s">
        <v>7331</v>
      </c>
    </row>
    <row r="394" spans="1:13" x14ac:dyDescent="0.4">
      <c r="A394" s="12" t="s">
        <v>918</v>
      </c>
      <c r="B394" s="12" t="s">
        <v>919</v>
      </c>
      <c r="C394" s="12" t="s">
        <v>6965</v>
      </c>
      <c r="D394" s="20">
        <f t="shared" si="24"/>
        <v>34.5</v>
      </c>
      <c r="E394" s="20">
        <f t="shared" si="25"/>
        <v>65.5</v>
      </c>
      <c r="F394" s="14">
        <v>2.8986000000000001</v>
      </c>
      <c r="G394" s="15">
        <f t="shared" si="26"/>
        <v>2.8985507246376812</v>
      </c>
      <c r="H394" s="8" t="str">
        <f t="shared" si="27"/>
        <v>Yes</v>
      </c>
      <c r="I394" s="12" t="s">
        <v>6963</v>
      </c>
      <c r="J394" s="13">
        <v>17</v>
      </c>
      <c r="K394" s="13">
        <v>3.5</v>
      </c>
      <c r="L394" s="12" t="s">
        <v>6962</v>
      </c>
      <c r="M394" s="12" t="s">
        <v>7332</v>
      </c>
    </row>
    <row r="395" spans="1:13" x14ac:dyDescent="0.4">
      <c r="A395" s="12" t="s">
        <v>920</v>
      </c>
      <c r="B395" s="12" t="s">
        <v>921</v>
      </c>
      <c r="C395" s="12" t="s">
        <v>6965</v>
      </c>
      <c r="D395" s="20">
        <f t="shared" si="24"/>
        <v>40.42</v>
      </c>
      <c r="E395" s="20">
        <f t="shared" si="25"/>
        <v>59.58</v>
      </c>
      <c r="F395" s="14">
        <v>2.4740000000000002</v>
      </c>
      <c r="G395" s="15">
        <f t="shared" si="26"/>
        <v>2.474022761009401</v>
      </c>
      <c r="H395" s="8" t="str">
        <f t="shared" si="27"/>
        <v>Yes</v>
      </c>
      <c r="I395" s="12" t="s">
        <v>6963</v>
      </c>
      <c r="J395" s="13">
        <v>22.92</v>
      </c>
      <c r="K395" s="13">
        <v>3.5</v>
      </c>
      <c r="L395" s="12" t="s">
        <v>6962</v>
      </c>
      <c r="M395" s="12" t="s">
        <v>5849</v>
      </c>
    </row>
    <row r="396" spans="1:13" x14ac:dyDescent="0.4">
      <c r="A396" s="12" t="s">
        <v>922</v>
      </c>
      <c r="B396" s="12" t="s">
        <v>923</v>
      </c>
      <c r="C396" s="12" t="s">
        <v>6965</v>
      </c>
      <c r="D396" s="20">
        <f t="shared" si="24"/>
        <v>32.25</v>
      </c>
      <c r="E396" s="20">
        <f t="shared" si="25"/>
        <v>67.75</v>
      </c>
      <c r="F396" s="14">
        <v>3.1008</v>
      </c>
      <c r="G396" s="15">
        <f t="shared" si="26"/>
        <v>3.1007751937984498</v>
      </c>
      <c r="H396" s="8" t="str">
        <f t="shared" si="27"/>
        <v>Yes</v>
      </c>
      <c r="I396" s="12" t="s">
        <v>6963</v>
      </c>
      <c r="J396" s="13">
        <v>14.75</v>
      </c>
      <c r="K396" s="13">
        <v>3.5</v>
      </c>
      <c r="L396" s="12" t="s">
        <v>6962</v>
      </c>
      <c r="M396" s="12" t="s">
        <v>7333</v>
      </c>
    </row>
    <row r="397" spans="1:13" x14ac:dyDescent="0.4">
      <c r="A397" s="12" t="s">
        <v>924</v>
      </c>
      <c r="B397" s="12" t="s">
        <v>925</v>
      </c>
      <c r="C397" s="12" t="s">
        <v>6960</v>
      </c>
      <c r="D397" s="20">
        <f t="shared" si="24"/>
        <v>16.36</v>
      </c>
      <c r="E397" s="20">
        <f t="shared" si="25"/>
        <v>83.64</v>
      </c>
      <c r="F397" s="14">
        <v>6.1124999999999998</v>
      </c>
      <c r="G397" s="15">
        <f t="shared" si="26"/>
        <v>6.1124694376528117</v>
      </c>
      <c r="H397" s="8" t="str">
        <f t="shared" si="27"/>
        <v>Yes</v>
      </c>
      <c r="I397" s="12" t="s">
        <v>6963</v>
      </c>
      <c r="J397" s="13">
        <v>6.36</v>
      </c>
      <c r="K397" s="13">
        <v>2</v>
      </c>
      <c r="L397" s="12" t="s">
        <v>6962</v>
      </c>
      <c r="M397" s="12" t="s">
        <v>924</v>
      </c>
    </row>
    <row r="398" spans="1:13" x14ac:dyDescent="0.4">
      <c r="A398" s="12" t="s">
        <v>926</v>
      </c>
      <c r="B398" s="12" t="s">
        <v>927</v>
      </c>
      <c r="C398" s="12" t="s">
        <v>6960</v>
      </c>
      <c r="D398" s="20">
        <f t="shared" si="24"/>
        <v>30.369999999999997</v>
      </c>
      <c r="E398" s="20">
        <f t="shared" si="25"/>
        <v>69.63</v>
      </c>
      <c r="F398" s="14">
        <v>3.2927</v>
      </c>
      <c r="G398" s="15">
        <f t="shared" si="26"/>
        <v>3.2927230819888051</v>
      </c>
      <c r="H398" s="8" t="str">
        <f t="shared" si="27"/>
        <v>Yes</v>
      </c>
      <c r="I398" s="12" t="s">
        <v>6963</v>
      </c>
      <c r="J398" s="13">
        <v>12.87</v>
      </c>
      <c r="K398" s="13">
        <v>3.5</v>
      </c>
      <c r="L398" s="12" t="s">
        <v>6962</v>
      </c>
      <c r="M398" s="12" t="s">
        <v>7334</v>
      </c>
    </row>
    <row r="399" spans="1:13" x14ac:dyDescent="0.4">
      <c r="A399" s="12" t="s">
        <v>930</v>
      </c>
      <c r="B399" s="12" t="s">
        <v>931</v>
      </c>
      <c r="C399" s="12" t="s">
        <v>6960</v>
      </c>
      <c r="D399" s="20">
        <f t="shared" si="24"/>
        <v>35.629999999999995</v>
      </c>
      <c r="E399" s="20">
        <f t="shared" si="25"/>
        <v>64.37</v>
      </c>
      <c r="F399" s="14">
        <v>2.8066</v>
      </c>
      <c r="G399" s="15">
        <f t="shared" si="26"/>
        <v>2.8066236317709801</v>
      </c>
      <c r="H399" s="8" t="str">
        <f t="shared" si="27"/>
        <v>Yes</v>
      </c>
      <c r="I399" s="12" t="s">
        <v>6963</v>
      </c>
      <c r="J399" s="13">
        <v>18.13</v>
      </c>
      <c r="K399" s="13">
        <v>3.5</v>
      </c>
      <c r="L399" s="12" t="s">
        <v>6962</v>
      </c>
      <c r="M399" s="12" t="s">
        <v>7335</v>
      </c>
    </row>
    <row r="400" spans="1:13" x14ac:dyDescent="0.4">
      <c r="A400" s="12" t="s">
        <v>932</v>
      </c>
      <c r="B400" s="12" t="s">
        <v>933</v>
      </c>
      <c r="C400" s="12" t="s">
        <v>6965</v>
      </c>
      <c r="D400" s="20">
        <f t="shared" si="24"/>
        <v>31.16</v>
      </c>
      <c r="E400" s="20">
        <f t="shared" si="25"/>
        <v>68.84</v>
      </c>
      <c r="F400" s="14">
        <v>3.2092000000000001</v>
      </c>
      <c r="G400" s="15">
        <f t="shared" si="26"/>
        <v>3.2092426187419769</v>
      </c>
      <c r="H400" s="8" t="str">
        <f t="shared" si="27"/>
        <v>Yes</v>
      </c>
      <c r="I400" s="12" t="s">
        <v>6963</v>
      </c>
      <c r="J400" s="13">
        <v>13.66</v>
      </c>
      <c r="K400" s="13">
        <v>3.5</v>
      </c>
      <c r="L400" s="12" t="s">
        <v>6962</v>
      </c>
      <c r="M400" s="12" t="s">
        <v>7336</v>
      </c>
    </row>
    <row r="401" spans="1:13" x14ac:dyDescent="0.4">
      <c r="A401" s="12" t="s">
        <v>934</v>
      </c>
      <c r="B401" s="12" t="s">
        <v>935</v>
      </c>
      <c r="C401" s="12" t="s">
        <v>6965</v>
      </c>
      <c r="D401" s="20">
        <f t="shared" si="24"/>
        <v>30.8</v>
      </c>
      <c r="E401" s="20">
        <f t="shared" si="25"/>
        <v>69.2</v>
      </c>
      <c r="F401" s="14">
        <v>3.2467999999999999</v>
      </c>
      <c r="G401" s="15">
        <f t="shared" si="26"/>
        <v>3.2467532467532467</v>
      </c>
      <c r="H401" s="8" t="str">
        <f t="shared" si="27"/>
        <v>Yes</v>
      </c>
      <c r="I401" s="12" t="s">
        <v>6963</v>
      </c>
      <c r="J401" s="13">
        <v>13.3</v>
      </c>
      <c r="K401" s="13">
        <v>3.5</v>
      </c>
      <c r="L401" s="12" t="s">
        <v>6962</v>
      </c>
      <c r="M401" s="12" t="s">
        <v>7337</v>
      </c>
    </row>
    <row r="402" spans="1:13" x14ac:dyDescent="0.4">
      <c r="A402" s="12" t="s">
        <v>936</v>
      </c>
      <c r="B402" s="12" t="s">
        <v>937</v>
      </c>
      <c r="C402" s="12" t="s">
        <v>6965</v>
      </c>
      <c r="D402" s="20">
        <f t="shared" si="24"/>
        <v>32.769999999999996</v>
      </c>
      <c r="E402" s="20">
        <f t="shared" si="25"/>
        <v>67.23</v>
      </c>
      <c r="F402" s="14">
        <v>3.0516000000000001</v>
      </c>
      <c r="G402" s="15">
        <f t="shared" si="26"/>
        <v>3.051571559353067</v>
      </c>
      <c r="H402" s="8" t="str">
        <f t="shared" si="27"/>
        <v>Yes</v>
      </c>
      <c r="I402" s="12" t="s">
        <v>6963</v>
      </c>
      <c r="J402" s="13">
        <v>15.27</v>
      </c>
      <c r="K402" s="13">
        <v>3.5</v>
      </c>
      <c r="L402" s="12" t="s">
        <v>6962</v>
      </c>
      <c r="M402" s="12" t="s">
        <v>7338</v>
      </c>
    </row>
    <row r="403" spans="1:13" x14ac:dyDescent="0.4">
      <c r="A403" s="12" t="s">
        <v>938</v>
      </c>
      <c r="B403" s="12" t="s">
        <v>939</v>
      </c>
      <c r="C403" s="12" t="s">
        <v>6965</v>
      </c>
      <c r="D403" s="20">
        <f t="shared" si="24"/>
        <v>37.79</v>
      </c>
      <c r="E403" s="20">
        <f t="shared" si="25"/>
        <v>62.21</v>
      </c>
      <c r="F403" s="14">
        <v>2.6461999999999999</v>
      </c>
      <c r="G403" s="15">
        <f t="shared" si="26"/>
        <v>2.6462026991267531</v>
      </c>
      <c r="H403" s="8" t="str">
        <f t="shared" si="27"/>
        <v>Yes</v>
      </c>
      <c r="I403" s="12" t="s">
        <v>6963</v>
      </c>
      <c r="J403" s="13">
        <v>20.29</v>
      </c>
      <c r="K403" s="13">
        <v>3.5</v>
      </c>
      <c r="L403" s="12" t="s">
        <v>6962</v>
      </c>
      <c r="M403" s="12" t="s">
        <v>7339</v>
      </c>
    </row>
    <row r="404" spans="1:13" x14ac:dyDescent="0.4">
      <c r="A404" s="12" t="s">
        <v>940</v>
      </c>
      <c r="B404" s="12" t="s">
        <v>941</v>
      </c>
      <c r="C404" s="12" t="s">
        <v>6965</v>
      </c>
      <c r="D404" s="20">
        <f t="shared" si="24"/>
        <v>38.72</v>
      </c>
      <c r="E404" s="20">
        <f t="shared" si="25"/>
        <v>61.28</v>
      </c>
      <c r="F404" s="14">
        <v>2.5825999999999998</v>
      </c>
      <c r="G404" s="15">
        <f t="shared" si="26"/>
        <v>2.5826446280991737</v>
      </c>
      <c r="H404" s="8" t="str">
        <f t="shared" si="27"/>
        <v>Yes</v>
      </c>
      <c r="I404" s="12" t="s">
        <v>6963</v>
      </c>
      <c r="J404" s="13">
        <v>21.22</v>
      </c>
      <c r="K404" s="13">
        <v>3.5</v>
      </c>
      <c r="L404" s="12" t="s">
        <v>6962</v>
      </c>
      <c r="M404" s="12" t="s">
        <v>7340</v>
      </c>
    </row>
    <row r="405" spans="1:13" x14ac:dyDescent="0.4">
      <c r="A405" s="12" t="s">
        <v>942</v>
      </c>
      <c r="B405" s="12" t="s">
        <v>943</v>
      </c>
      <c r="C405" s="12" t="s">
        <v>6960</v>
      </c>
      <c r="D405" s="20">
        <f t="shared" si="24"/>
        <v>35.58</v>
      </c>
      <c r="E405" s="20">
        <f t="shared" si="25"/>
        <v>64.42</v>
      </c>
      <c r="F405" s="14">
        <v>2.8106</v>
      </c>
      <c r="G405" s="15">
        <f t="shared" si="26"/>
        <v>2.8105677346824058</v>
      </c>
      <c r="H405" s="8" t="str">
        <f t="shared" si="27"/>
        <v>Yes</v>
      </c>
      <c r="I405" s="12" t="s">
        <v>6963</v>
      </c>
      <c r="J405" s="13">
        <v>18.079999999999998</v>
      </c>
      <c r="K405" s="13">
        <v>3.5</v>
      </c>
      <c r="L405" s="12" t="s">
        <v>6962</v>
      </c>
      <c r="M405" s="12" t="s">
        <v>4204</v>
      </c>
    </row>
    <row r="406" spans="1:13" x14ac:dyDescent="0.4">
      <c r="A406" s="12" t="s">
        <v>944</v>
      </c>
      <c r="B406" s="12" t="s">
        <v>945</v>
      </c>
      <c r="C406" s="12" t="s">
        <v>6960</v>
      </c>
      <c r="D406" s="20">
        <f t="shared" si="24"/>
        <v>30.98</v>
      </c>
      <c r="E406" s="20">
        <f t="shared" si="25"/>
        <v>69.02</v>
      </c>
      <c r="F406" s="14">
        <v>3.2279</v>
      </c>
      <c r="G406" s="15">
        <f t="shared" si="26"/>
        <v>3.2278889606197545</v>
      </c>
      <c r="H406" s="8" t="str">
        <f t="shared" si="27"/>
        <v>Yes</v>
      </c>
      <c r="I406" s="12" t="s">
        <v>6963</v>
      </c>
      <c r="J406" s="13">
        <v>13.48</v>
      </c>
      <c r="K406" s="13">
        <v>3.5</v>
      </c>
      <c r="L406" s="12" t="s">
        <v>6962</v>
      </c>
      <c r="M406" s="12" t="s">
        <v>5859</v>
      </c>
    </row>
    <row r="407" spans="1:13" x14ac:dyDescent="0.4">
      <c r="A407" s="12" t="s">
        <v>946</v>
      </c>
      <c r="B407" s="12" t="s">
        <v>947</v>
      </c>
      <c r="C407" s="12" t="s">
        <v>6960</v>
      </c>
      <c r="D407" s="20">
        <f t="shared" si="24"/>
        <v>16</v>
      </c>
      <c r="E407" s="20">
        <f t="shared" si="25"/>
        <v>84</v>
      </c>
      <c r="F407" s="14">
        <v>6.25</v>
      </c>
      <c r="G407" s="15">
        <f t="shared" si="26"/>
        <v>6.25</v>
      </c>
      <c r="H407" s="8" t="str">
        <f t="shared" si="27"/>
        <v>Yes</v>
      </c>
      <c r="I407" s="12" t="s">
        <v>6963</v>
      </c>
      <c r="J407" s="13">
        <v>6</v>
      </c>
      <c r="K407" s="13">
        <v>2</v>
      </c>
      <c r="L407" s="12" t="s">
        <v>6962</v>
      </c>
      <c r="M407" s="12" t="s">
        <v>7023</v>
      </c>
    </row>
    <row r="408" spans="1:13" x14ac:dyDescent="0.4">
      <c r="A408" s="12" t="s">
        <v>948</v>
      </c>
      <c r="B408" s="12" t="s">
        <v>949</v>
      </c>
      <c r="C408" s="12" t="s">
        <v>6973</v>
      </c>
      <c r="D408" s="20">
        <f t="shared" si="24"/>
        <v>16</v>
      </c>
      <c r="E408" s="20">
        <f t="shared" si="25"/>
        <v>84</v>
      </c>
      <c r="F408" s="14">
        <v>6.25</v>
      </c>
      <c r="G408" s="15">
        <f t="shared" si="26"/>
        <v>6.25</v>
      </c>
      <c r="H408" s="8" t="str">
        <f t="shared" si="27"/>
        <v>Yes</v>
      </c>
      <c r="I408" s="12" t="s">
        <v>6963</v>
      </c>
      <c r="J408" s="13">
        <v>6</v>
      </c>
      <c r="K408" s="13">
        <v>2</v>
      </c>
      <c r="L408" s="12" t="s">
        <v>6962</v>
      </c>
      <c r="M408" s="12" t="s">
        <v>7111</v>
      </c>
    </row>
    <row r="409" spans="1:13" x14ac:dyDescent="0.4">
      <c r="A409" s="12" t="s">
        <v>950</v>
      </c>
      <c r="B409" s="12" t="s">
        <v>951</v>
      </c>
      <c r="C409" s="12" t="s">
        <v>6960</v>
      </c>
      <c r="D409" s="20">
        <f t="shared" si="24"/>
        <v>31.82</v>
      </c>
      <c r="E409" s="20">
        <f t="shared" si="25"/>
        <v>68.180000000000007</v>
      </c>
      <c r="F409" s="14">
        <v>3.1427</v>
      </c>
      <c r="G409" s="15">
        <f t="shared" si="26"/>
        <v>3.1426775612822122</v>
      </c>
      <c r="H409" s="8" t="str">
        <f t="shared" si="27"/>
        <v>Yes</v>
      </c>
      <c r="I409" s="12" t="s">
        <v>6963</v>
      </c>
      <c r="J409" s="13">
        <v>14.32</v>
      </c>
      <c r="K409" s="13">
        <v>3.5</v>
      </c>
      <c r="L409" s="12" t="s">
        <v>6962</v>
      </c>
      <c r="M409" s="12" t="s">
        <v>7341</v>
      </c>
    </row>
    <row r="410" spans="1:13" x14ac:dyDescent="0.4">
      <c r="A410" s="12" t="s">
        <v>952</v>
      </c>
      <c r="B410" s="12" t="s">
        <v>953</v>
      </c>
      <c r="C410" s="12" t="s">
        <v>6960</v>
      </c>
      <c r="D410" s="20">
        <f t="shared" si="24"/>
        <v>30.07</v>
      </c>
      <c r="E410" s="20">
        <f t="shared" si="25"/>
        <v>69.930000000000007</v>
      </c>
      <c r="F410" s="14">
        <v>3.3256000000000001</v>
      </c>
      <c r="G410" s="15">
        <f t="shared" si="26"/>
        <v>3.3255736614566014</v>
      </c>
      <c r="H410" s="8" t="str">
        <f t="shared" si="27"/>
        <v>Yes</v>
      </c>
      <c r="I410" s="12" t="s">
        <v>6963</v>
      </c>
      <c r="J410" s="13">
        <v>12.57</v>
      </c>
      <c r="K410" s="13">
        <v>3.5</v>
      </c>
      <c r="L410" s="12" t="s">
        <v>6962</v>
      </c>
      <c r="M410" s="12" t="s">
        <v>7342</v>
      </c>
    </row>
    <row r="411" spans="1:13" x14ac:dyDescent="0.4">
      <c r="A411" s="12" t="s">
        <v>954</v>
      </c>
      <c r="B411" s="12" t="s">
        <v>955</v>
      </c>
      <c r="C411" s="12" t="s">
        <v>6965</v>
      </c>
      <c r="D411" s="20">
        <f t="shared" si="24"/>
        <v>29.66</v>
      </c>
      <c r="E411" s="20">
        <f t="shared" si="25"/>
        <v>70.34</v>
      </c>
      <c r="F411" s="14">
        <v>3.3715000000000002</v>
      </c>
      <c r="G411" s="15">
        <f t="shared" si="26"/>
        <v>3.3715441672285906</v>
      </c>
      <c r="H411" s="8" t="str">
        <f t="shared" si="27"/>
        <v>Yes</v>
      </c>
      <c r="I411" s="12" t="s">
        <v>6963</v>
      </c>
      <c r="J411" s="13">
        <v>12.16</v>
      </c>
      <c r="K411" s="13">
        <v>3.5</v>
      </c>
      <c r="L411" s="12" t="s">
        <v>6962</v>
      </c>
      <c r="M411" s="12" t="s">
        <v>7343</v>
      </c>
    </row>
    <row r="412" spans="1:13" x14ac:dyDescent="0.4">
      <c r="A412" s="12" t="s">
        <v>956</v>
      </c>
      <c r="B412" s="12" t="s">
        <v>957</v>
      </c>
      <c r="C412" s="12" t="s">
        <v>6965</v>
      </c>
      <c r="D412" s="20">
        <f t="shared" si="24"/>
        <v>35.519999999999996</v>
      </c>
      <c r="E412" s="20">
        <f t="shared" si="25"/>
        <v>64.48</v>
      </c>
      <c r="F412" s="14">
        <v>2.8153000000000001</v>
      </c>
      <c r="G412" s="15">
        <f t="shared" si="26"/>
        <v>2.8153153153153156</v>
      </c>
      <c r="H412" s="8" t="str">
        <f t="shared" si="27"/>
        <v>Yes</v>
      </c>
      <c r="I412" s="12" t="s">
        <v>6963</v>
      </c>
      <c r="J412" s="13">
        <v>18.02</v>
      </c>
      <c r="K412" s="13">
        <v>3.5</v>
      </c>
      <c r="L412" s="12" t="s">
        <v>6962</v>
      </c>
      <c r="M412" s="12" t="s">
        <v>7344</v>
      </c>
    </row>
    <row r="413" spans="1:13" x14ac:dyDescent="0.4">
      <c r="A413" s="12" t="s">
        <v>958</v>
      </c>
      <c r="B413" s="12" t="s">
        <v>959</v>
      </c>
      <c r="C413" s="12" t="s">
        <v>6960</v>
      </c>
      <c r="D413" s="20">
        <f t="shared" si="24"/>
        <v>29.86</v>
      </c>
      <c r="E413" s="20">
        <f t="shared" si="25"/>
        <v>70.14</v>
      </c>
      <c r="F413" s="14">
        <v>3.3490000000000002</v>
      </c>
      <c r="G413" s="15">
        <f t="shared" si="26"/>
        <v>3.3489618218352311</v>
      </c>
      <c r="H413" s="8" t="str">
        <f t="shared" si="27"/>
        <v>Yes</v>
      </c>
      <c r="I413" s="12" t="s">
        <v>6963</v>
      </c>
      <c r="J413" s="13">
        <v>12.36</v>
      </c>
      <c r="K413" s="13">
        <v>3.5</v>
      </c>
      <c r="L413" s="12" t="s">
        <v>6962</v>
      </c>
      <c r="M413" s="12" t="s">
        <v>7345</v>
      </c>
    </row>
    <row r="414" spans="1:13" x14ac:dyDescent="0.4">
      <c r="A414" s="12" t="s">
        <v>960</v>
      </c>
      <c r="B414" s="12" t="s">
        <v>961</v>
      </c>
      <c r="C414" s="12" t="s">
        <v>6973</v>
      </c>
      <c r="D414" s="20">
        <f t="shared" si="24"/>
        <v>16</v>
      </c>
      <c r="E414" s="20">
        <f t="shared" si="25"/>
        <v>84</v>
      </c>
      <c r="F414" s="14">
        <v>6.25</v>
      </c>
      <c r="G414" s="15">
        <f t="shared" si="26"/>
        <v>6.25</v>
      </c>
      <c r="H414" s="8" t="str">
        <f t="shared" si="27"/>
        <v>Yes</v>
      </c>
      <c r="I414" s="12" t="s">
        <v>6963</v>
      </c>
      <c r="J414" s="13">
        <v>6</v>
      </c>
      <c r="K414" s="13">
        <v>2</v>
      </c>
      <c r="L414" s="12" t="s">
        <v>6962</v>
      </c>
      <c r="M414" s="12" t="s">
        <v>7023</v>
      </c>
    </row>
    <row r="415" spans="1:13" x14ac:dyDescent="0.4">
      <c r="A415" s="12" t="s">
        <v>962</v>
      </c>
      <c r="B415" s="12" t="s">
        <v>963</v>
      </c>
      <c r="C415" s="12" t="s">
        <v>6973</v>
      </c>
      <c r="D415" s="20">
        <f t="shared" si="24"/>
        <v>38.04</v>
      </c>
      <c r="E415" s="20">
        <f t="shared" si="25"/>
        <v>61.96</v>
      </c>
      <c r="F415" s="14">
        <v>2.6288</v>
      </c>
      <c r="G415" s="15">
        <f t="shared" si="26"/>
        <v>2.6288117770767614</v>
      </c>
      <c r="H415" s="8" t="str">
        <f t="shared" si="27"/>
        <v>Yes</v>
      </c>
      <c r="I415" s="12" t="s">
        <v>6963</v>
      </c>
      <c r="J415" s="13">
        <v>20.54</v>
      </c>
      <c r="K415" s="13">
        <v>3.5</v>
      </c>
      <c r="L415" s="12" t="s">
        <v>6962</v>
      </c>
      <c r="M415" s="12" t="s">
        <v>962</v>
      </c>
    </row>
    <row r="416" spans="1:13" x14ac:dyDescent="0.4">
      <c r="A416" s="12" t="s">
        <v>966</v>
      </c>
      <c r="B416" s="12" t="s">
        <v>967</v>
      </c>
      <c r="C416" s="12" t="s">
        <v>6960</v>
      </c>
      <c r="D416" s="20">
        <f t="shared" si="24"/>
        <v>27.548067999999997</v>
      </c>
      <c r="E416" s="20">
        <f t="shared" si="25"/>
        <v>72.451931999999999</v>
      </c>
      <c r="F416" s="14">
        <v>3.63</v>
      </c>
      <c r="G416" s="15">
        <f t="shared" si="26"/>
        <v>3.6300186278035906</v>
      </c>
      <c r="H416" s="8" t="str">
        <f t="shared" si="27"/>
        <v>Yes</v>
      </c>
      <c r="I416" s="12" t="s">
        <v>6961</v>
      </c>
      <c r="J416" s="13">
        <v>14.86</v>
      </c>
      <c r="K416" s="13">
        <v>3.5</v>
      </c>
      <c r="L416" s="12" t="s">
        <v>6962</v>
      </c>
      <c r="M416" s="12" t="s">
        <v>4215</v>
      </c>
    </row>
    <row r="417" spans="1:13" x14ac:dyDescent="0.4">
      <c r="A417" s="12" t="s">
        <v>968</v>
      </c>
      <c r="B417" s="12" t="s">
        <v>969</v>
      </c>
      <c r="C417" s="12" t="s">
        <v>6965</v>
      </c>
      <c r="D417" s="20">
        <f t="shared" si="24"/>
        <v>33.08</v>
      </c>
      <c r="E417" s="20">
        <f t="shared" si="25"/>
        <v>66.92</v>
      </c>
      <c r="F417" s="14">
        <v>3.0230000000000001</v>
      </c>
      <c r="G417" s="15">
        <f t="shared" si="26"/>
        <v>3.0229746070133015</v>
      </c>
      <c r="H417" s="8" t="str">
        <f t="shared" si="27"/>
        <v>Yes</v>
      </c>
      <c r="I417" s="12" t="s">
        <v>6963</v>
      </c>
      <c r="J417" s="13">
        <v>15.58</v>
      </c>
      <c r="K417" s="13">
        <v>3.5</v>
      </c>
      <c r="L417" s="12" t="s">
        <v>6962</v>
      </c>
      <c r="M417" s="12" t="s">
        <v>5868</v>
      </c>
    </row>
    <row r="418" spans="1:13" x14ac:dyDescent="0.4">
      <c r="A418" s="12" t="s">
        <v>972</v>
      </c>
      <c r="B418" s="12" t="s">
        <v>973</v>
      </c>
      <c r="C418" s="12" t="s">
        <v>6965</v>
      </c>
      <c r="D418" s="20">
        <f t="shared" si="24"/>
        <v>33.61</v>
      </c>
      <c r="E418" s="20">
        <f t="shared" si="25"/>
        <v>66.39</v>
      </c>
      <c r="F418" s="14">
        <v>2.9752999999999998</v>
      </c>
      <c r="G418" s="15">
        <f t="shared" si="26"/>
        <v>2.9753049687592981</v>
      </c>
      <c r="H418" s="8" t="str">
        <f t="shared" si="27"/>
        <v>Yes</v>
      </c>
      <c r="I418" s="12" t="s">
        <v>6963</v>
      </c>
      <c r="J418" s="13">
        <v>16.11</v>
      </c>
      <c r="K418" s="13">
        <v>3.5</v>
      </c>
      <c r="L418" s="12" t="s">
        <v>6962</v>
      </c>
      <c r="M418" s="12" t="s">
        <v>7346</v>
      </c>
    </row>
    <row r="419" spans="1:13" x14ac:dyDescent="0.4">
      <c r="A419" s="12" t="s">
        <v>974</v>
      </c>
      <c r="B419" s="12" t="s">
        <v>975</v>
      </c>
      <c r="C419" s="12" t="s">
        <v>6965</v>
      </c>
      <c r="D419" s="20">
        <f t="shared" si="24"/>
        <v>32.049999999999997</v>
      </c>
      <c r="E419" s="20">
        <f t="shared" si="25"/>
        <v>67.95</v>
      </c>
      <c r="F419" s="14">
        <v>3.1200999999999999</v>
      </c>
      <c r="G419" s="15">
        <f t="shared" si="26"/>
        <v>3.1201248049922001</v>
      </c>
      <c r="H419" s="8" t="str">
        <f t="shared" si="27"/>
        <v>Yes</v>
      </c>
      <c r="I419" s="12" t="s">
        <v>6963</v>
      </c>
      <c r="J419" s="13">
        <v>14.55</v>
      </c>
      <c r="K419" s="13">
        <v>3.5</v>
      </c>
      <c r="L419" s="12" t="s">
        <v>6962</v>
      </c>
      <c r="M419" s="12" t="s">
        <v>7347</v>
      </c>
    </row>
    <row r="420" spans="1:13" x14ac:dyDescent="0.4">
      <c r="A420" s="16" t="s">
        <v>7348</v>
      </c>
      <c r="B420" s="16" t="s">
        <v>7349</v>
      </c>
      <c r="C420" s="16" t="s">
        <v>6965</v>
      </c>
      <c r="D420" s="21">
        <f t="shared" si="24"/>
        <v>100</v>
      </c>
      <c r="E420" s="21">
        <f t="shared" si="25"/>
        <v>0</v>
      </c>
      <c r="F420" s="18">
        <v>1</v>
      </c>
      <c r="G420" s="19">
        <f t="shared" si="26"/>
        <v>1</v>
      </c>
      <c r="H420" s="9" t="str">
        <f t="shared" si="27"/>
        <v>No — 0% funding</v>
      </c>
      <c r="I420" s="16" t="s">
        <v>6963</v>
      </c>
      <c r="J420" s="17">
        <v>100</v>
      </c>
      <c r="K420" s="17">
        <v>0</v>
      </c>
      <c r="L420" s="16" t="s">
        <v>7028</v>
      </c>
      <c r="M420" s="16" t="s">
        <v>7350</v>
      </c>
    </row>
    <row r="421" spans="1:13" x14ac:dyDescent="0.4">
      <c r="A421" s="12" t="s">
        <v>976</v>
      </c>
      <c r="B421" s="12" t="s">
        <v>977</v>
      </c>
      <c r="C421" s="12" t="s">
        <v>6960</v>
      </c>
      <c r="D421" s="20">
        <f t="shared" si="24"/>
        <v>26.5</v>
      </c>
      <c r="E421" s="20">
        <f t="shared" si="25"/>
        <v>73.5</v>
      </c>
      <c r="F421" s="14">
        <v>3.7736000000000001</v>
      </c>
      <c r="G421" s="15">
        <f t="shared" si="26"/>
        <v>3.7735849056603774</v>
      </c>
      <c r="H421" s="8" t="str">
        <f t="shared" si="27"/>
        <v>Yes</v>
      </c>
      <c r="I421" s="12" t="s">
        <v>6963</v>
      </c>
      <c r="J421" s="13">
        <v>9</v>
      </c>
      <c r="K421" s="13">
        <v>3.5</v>
      </c>
      <c r="L421" s="12" t="s">
        <v>6962</v>
      </c>
      <c r="M421" s="12" t="s">
        <v>7024</v>
      </c>
    </row>
    <row r="422" spans="1:13" x14ac:dyDescent="0.4">
      <c r="A422" s="12" t="s">
        <v>978</v>
      </c>
      <c r="B422" s="12" t="s">
        <v>979</v>
      </c>
      <c r="C422" s="12" t="s">
        <v>6960</v>
      </c>
      <c r="D422" s="20">
        <f t="shared" si="24"/>
        <v>26.5</v>
      </c>
      <c r="E422" s="20">
        <f t="shared" si="25"/>
        <v>73.5</v>
      </c>
      <c r="F422" s="14">
        <v>3.7736000000000001</v>
      </c>
      <c r="G422" s="15">
        <f t="shared" si="26"/>
        <v>3.7735849056603774</v>
      </c>
      <c r="H422" s="8" t="str">
        <f t="shared" si="27"/>
        <v>Yes</v>
      </c>
      <c r="I422" s="12" t="s">
        <v>6963</v>
      </c>
      <c r="J422" s="13">
        <v>9</v>
      </c>
      <c r="K422" s="13">
        <v>3.5</v>
      </c>
      <c r="L422" s="12" t="s">
        <v>6962</v>
      </c>
      <c r="M422" s="12" t="s">
        <v>7023</v>
      </c>
    </row>
    <row r="423" spans="1:13" x14ac:dyDescent="0.4">
      <c r="A423" s="12" t="s">
        <v>980</v>
      </c>
      <c r="B423" s="12" t="s">
        <v>981</v>
      </c>
      <c r="C423" s="12" t="s">
        <v>6965</v>
      </c>
      <c r="D423" s="20">
        <f t="shared" si="24"/>
        <v>32.44</v>
      </c>
      <c r="E423" s="20">
        <f t="shared" si="25"/>
        <v>67.56</v>
      </c>
      <c r="F423" s="14">
        <v>3.0825999999999998</v>
      </c>
      <c r="G423" s="15">
        <f t="shared" si="26"/>
        <v>3.0826140567200988</v>
      </c>
      <c r="H423" s="8" t="str">
        <f t="shared" si="27"/>
        <v>Yes</v>
      </c>
      <c r="I423" s="12" t="s">
        <v>6963</v>
      </c>
      <c r="J423" s="13">
        <v>14.94</v>
      </c>
      <c r="K423" s="13">
        <v>3.5</v>
      </c>
      <c r="L423" s="12" t="s">
        <v>6962</v>
      </c>
      <c r="M423" s="12" t="s">
        <v>7351</v>
      </c>
    </row>
    <row r="424" spans="1:13" x14ac:dyDescent="0.4">
      <c r="A424" s="12" t="s">
        <v>982</v>
      </c>
      <c r="B424" s="12" t="s">
        <v>983</v>
      </c>
      <c r="C424" s="12" t="s">
        <v>6965</v>
      </c>
      <c r="D424" s="20">
        <f t="shared" si="24"/>
        <v>34.43</v>
      </c>
      <c r="E424" s="20">
        <f t="shared" si="25"/>
        <v>65.569999999999993</v>
      </c>
      <c r="F424" s="14">
        <v>2.9043999999999999</v>
      </c>
      <c r="G424" s="15">
        <f t="shared" si="26"/>
        <v>2.9044437990124892</v>
      </c>
      <c r="H424" s="8" t="str">
        <f t="shared" si="27"/>
        <v>Yes</v>
      </c>
      <c r="I424" s="12" t="s">
        <v>6963</v>
      </c>
      <c r="J424" s="13">
        <v>16.93</v>
      </c>
      <c r="K424" s="13">
        <v>3.5</v>
      </c>
      <c r="L424" s="12" t="s">
        <v>6962</v>
      </c>
      <c r="M424" s="12" t="s">
        <v>7352</v>
      </c>
    </row>
    <row r="425" spans="1:13" x14ac:dyDescent="0.4">
      <c r="A425" s="12" t="s">
        <v>984</v>
      </c>
      <c r="B425" s="12" t="s">
        <v>985</v>
      </c>
      <c r="C425" s="12" t="s">
        <v>6965</v>
      </c>
      <c r="D425" s="20">
        <f t="shared" si="24"/>
        <v>42.78</v>
      </c>
      <c r="E425" s="20">
        <f t="shared" si="25"/>
        <v>57.22</v>
      </c>
      <c r="F425" s="14">
        <v>2.3374999999999999</v>
      </c>
      <c r="G425" s="15">
        <f t="shared" si="26"/>
        <v>2.3375409069658719</v>
      </c>
      <c r="H425" s="8" t="str">
        <f t="shared" si="27"/>
        <v>Yes</v>
      </c>
      <c r="I425" s="12" t="s">
        <v>6963</v>
      </c>
      <c r="J425" s="13">
        <v>25.28</v>
      </c>
      <c r="K425" s="13">
        <v>3.5</v>
      </c>
      <c r="L425" s="12" t="s">
        <v>6962</v>
      </c>
      <c r="M425" s="12" t="s">
        <v>7353</v>
      </c>
    </row>
    <row r="426" spans="1:13" x14ac:dyDescent="0.4">
      <c r="A426" s="12" t="s">
        <v>986</v>
      </c>
      <c r="B426" s="12" t="s">
        <v>987</v>
      </c>
      <c r="C426" s="12" t="s">
        <v>6973</v>
      </c>
      <c r="D426" s="20">
        <f t="shared" si="24"/>
        <v>30.060000000000002</v>
      </c>
      <c r="E426" s="20">
        <f t="shared" si="25"/>
        <v>69.94</v>
      </c>
      <c r="F426" s="14">
        <v>3.3267000000000002</v>
      </c>
      <c r="G426" s="15">
        <f t="shared" si="26"/>
        <v>3.3266799733865597</v>
      </c>
      <c r="H426" s="8" t="str">
        <f t="shared" si="27"/>
        <v>Yes</v>
      </c>
      <c r="I426" s="12" t="s">
        <v>6963</v>
      </c>
      <c r="J426" s="13">
        <v>12.56</v>
      </c>
      <c r="K426" s="13">
        <v>3.5</v>
      </c>
      <c r="L426" s="12" t="s">
        <v>6962</v>
      </c>
      <c r="M426" s="12" t="s">
        <v>5875</v>
      </c>
    </row>
    <row r="427" spans="1:13" x14ac:dyDescent="0.4">
      <c r="A427" s="12" t="s">
        <v>990</v>
      </c>
      <c r="B427" s="12" t="s">
        <v>991</v>
      </c>
      <c r="C427" s="12" t="s">
        <v>6965</v>
      </c>
      <c r="D427" s="20">
        <f t="shared" si="24"/>
        <v>32.99</v>
      </c>
      <c r="E427" s="20">
        <f t="shared" si="25"/>
        <v>67.009999999999991</v>
      </c>
      <c r="F427" s="14">
        <v>3.0312000000000001</v>
      </c>
      <c r="G427" s="15">
        <f t="shared" si="26"/>
        <v>3.0312215822976656</v>
      </c>
      <c r="H427" s="8" t="str">
        <f t="shared" si="27"/>
        <v>Yes</v>
      </c>
      <c r="I427" s="12" t="s">
        <v>6963</v>
      </c>
      <c r="J427" s="13">
        <v>15.49</v>
      </c>
      <c r="K427" s="13">
        <v>3.5</v>
      </c>
      <c r="L427" s="12" t="s">
        <v>6962</v>
      </c>
      <c r="M427" s="12" t="s">
        <v>7354</v>
      </c>
    </row>
    <row r="428" spans="1:13" x14ac:dyDescent="0.4">
      <c r="A428" s="12" t="s">
        <v>992</v>
      </c>
      <c r="B428" s="12" t="s">
        <v>993</v>
      </c>
      <c r="C428" s="12" t="s">
        <v>6965</v>
      </c>
      <c r="D428" s="20">
        <f t="shared" si="24"/>
        <v>35.799999999999997</v>
      </c>
      <c r="E428" s="20">
        <f t="shared" si="25"/>
        <v>64.2</v>
      </c>
      <c r="F428" s="14">
        <v>2.7932999999999999</v>
      </c>
      <c r="G428" s="15">
        <f t="shared" si="26"/>
        <v>2.7932960893854752</v>
      </c>
      <c r="H428" s="8" t="str">
        <f t="shared" si="27"/>
        <v>Yes</v>
      </c>
      <c r="I428" s="12" t="s">
        <v>6963</v>
      </c>
      <c r="J428" s="13">
        <v>18.3</v>
      </c>
      <c r="K428" s="13">
        <v>3.5</v>
      </c>
      <c r="L428" s="12" t="s">
        <v>6962</v>
      </c>
      <c r="M428" s="12" t="s">
        <v>7355</v>
      </c>
    </row>
    <row r="429" spans="1:13" x14ac:dyDescent="0.4">
      <c r="A429" s="16" t="s">
        <v>7356</v>
      </c>
      <c r="B429" s="16" t="s">
        <v>7357</v>
      </c>
      <c r="C429" s="16" t="s">
        <v>6965</v>
      </c>
      <c r="D429" s="21">
        <f t="shared" si="24"/>
        <v>100</v>
      </c>
      <c r="E429" s="21">
        <f t="shared" si="25"/>
        <v>0</v>
      </c>
      <c r="F429" s="18">
        <v>1</v>
      </c>
      <c r="G429" s="19">
        <f t="shared" si="26"/>
        <v>1</v>
      </c>
      <c r="H429" s="9" t="str">
        <f t="shared" si="27"/>
        <v>No — 0% funding</v>
      </c>
      <c r="I429" s="16" t="s">
        <v>6963</v>
      </c>
      <c r="J429" s="17">
        <v>100</v>
      </c>
      <c r="K429" s="17">
        <v>0</v>
      </c>
      <c r="L429" s="16" t="s">
        <v>7028</v>
      </c>
      <c r="M429" s="16" t="s">
        <v>7358</v>
      </c>
    </row>
    <row r="430" spans="1:13" x14ac:dyDescent="0.4">
      <c r="A430" s="12" t="s">
        <v>994</v>
      </c>
      <c r="B430" s="12" t="s">
        <v>995</v>
      </c>
      <c r="C430" s="12" t="s">
        <v>6965</v>
      </c>
      <c r="D430" s="20">
        <f t="shared" si="24"/>
        <v>41.019999999999996</v>
      </c>
      <c r="E430" s="20">
        <f t="shared" si="25"/>
        <v>58.980000000000004</v>
      </c>
      <c r="F430" s="14">
        <v>2.4378000000000002</v>
      </c>
      <c r="G430" s="15">
        <f t="shared" si="26"/>
        <v>2.437835202340322</v>
      </c>
      <c r="H430" s="8" t="str">
        <f t="shared" si="27"/>
        <v>Yes</v>
      </c>
      <c r="I430" s="12" t="s">
        <v>6963</v>
      </c>
      <c r="J430" s="13">
        <v>23.52</v>
      </c>
      <c r="K430" s="13">
        <v>3.5</v>
      </c>
      <c r="L430" s="12" t="s">
        <v>6962</v>
      </c>
      <c r="M430" s="12" t="s">
        <v>7359</v>
      </c>
    </row>
    <row r="431" spans="1:13" x14ac:dyDescent="0.4">
      <c r="A431" s="12" t="s">
        <v>996</v>
      </c>
      <c r="B431" s="12" t="s">
        <v>997</v>
      </c>
      <c r="C431" s="12" t="s">
        <v>6960</v>
      </c>
      <c r="D431" s="20">
        <f t="shared" si="24"/>
        <v>29.64</v>
      </c>
      <c r="E431" s="20">
        <f t="shared" si="25"/>
        <v>70.36</v>
      </c>
      <c r="F431" s="14">
        <v>3.3738000000000001</v>
      </c>
      <c r="G431" s="15">
        <f t="shared" si="26"/>
        <v>3.3738191632928474</v>
      </c>
      <c r="H431" s="8" t="str">
        <f t="shared" si="27"/>
        <v>Yes</v>
      </c>
      <c r="I431" s="12" t="s">
        <v>6963</v>
      </c>
      <c r="J431" s="13">
        <v>12.14</v>
      </c>
      <c r="K431" s="13">
        <v>3.5</v>
      </c>
      <c r="L431" s="12" t="s">
        <v>6962</v>
      </c>
      <c r="M431" s="12" t="s">
        <v>7360</v>
      </c>
    </row>
    <row r="432" spans="1:13" x14ac:dyDescent="0.4">
      <c r="A432" s="12" t="s">
        <v>998</v>
      </c>
      <c r="B432" s="12" t="s">
        <v>999</v>
      </c>
      <c r="C432" s="12" t="s">
        <v>6973</v>
      </c>
      <c r="D432" s="20">
        <f t="shared" si="24"/>
        <v>23.623574999999999</v>
      </c>
      <c r="E432" s="20">
        <f t="shared" si="25"/>
        <v>76.376424999999998</v>
      </c>
      <c r="F432" s="14">
        <v>4.2331000000000003</v>
      </c>
      <c r="G432" s="15">
        <f t="shared" si="26"/>
        <v>4.2330595602062768</v>
      </c>
      <c r="H432" s="8" t="str">
        <f t="shared" si="27"/>
        <v>Yes</v>
      </c>
      <c r="I432" s="12" t="s">
        <v>6961</v>
      </c>
      <c r="J432" s="13">
        <v>10.25</v>
      </c>
      <c r="K432" s="13">
        <v>3.5</v>
      </c>
      <c r="L432" s="12" t="s">
        <v>6962</v>
      </c>
      <c r="M432" s="12" t="s">
        <v>7361</v>
      </c>
    </row>
    <row r="433" spans="1:13" x14ac:dyDescent="0.4">
      <c r="A433" s="12" t="s">
        <v>1000</v>
      </c>
      <c r="B433" s="12" t="s">
        <v>1001</v>
      </c>
      <c r="C433" s="12" t="s">
        <v>6965</v>
      </c>
      <c r="D433" s="20">
        <f t="shared" si="24"/>
        <v>33.200000000000003</v>
      </c>
      <c r="E433" s="20">
        <f t="shared" si="25"/>
        <v>66.8</v>
      </c>
      <c r="F433" s="14">
        <v>3.012</v>
      </c>
      <c r="G433" s="15">
        <f t="shared" si="26"/>
        <v>3.012048192771084</v>
      </c>
      <c r="H433" s="8" t="str">
        <f t="shared" si="27"/>
        <v>Yes</v>
      </c>
      <c r="I433" s="12" t="s">
        <v>6963</v>
      </c>
      <c r="J433" s="13">
        <v>15.7</v>
      </c>
      <c r="K433" s="13">
        <v>3.5</v>
      </c>
      <c r="L433" s="12" t="s">
        <v>6962</v>
      </c>
      <c r="M433" s="12" t="s">
        <v>7362</v>
      </c>
    </row>
    <row r="434" spans="1:13" x14ac:dyDescent="0.4">
      <c r="A434" s="12" t="s">
        <v>1002</v>
      </c>
      <c r="B434" s="12" t="s">
        <v>1003</v>
      </c>
      <c r="C434" s="12" t="s">
        <v>6965</v>
      </c>
      <c r="D434" s="20">
        <f t="shared" si="24"/>
        <v>31.66</v>
      </c>
      <c r="E434" s="20">
        <f t="shared" si="25"/>
        <v>68.34</v>
      </c>
      <c r="F434" s="14">
        <v>3.1585999999999999</v>
      </c>
      <c r="G434" s="15">
        <f t="shared" si="26"/>
        <v>3.1585596967782692</v>
      </c>
      <c r="H434" s="8" t="str">
        <f t="shared" si="27"/>
        <v>Yes</v>
      </c>
      <c r="I434" s="12" t="s">
        <v>6963</v>
      </c>
      <c r="J434" s="13">
        <v>14.16</v>
      </c>
      <c r="K434" s="13">
        <v>3.5</v>
      </c>
      <c r="L434" s="12" t="s">
        <v>6962</v>
      </c>
      <c r="M434" s="12" t="s">
        <v>7363</v>
      </c>
    </row>
    <row r="435" spans="1:13" x14ac:dyDescent="0.4">
      <c r="A435" s="12" t="s">
        <v>1004</v>
      </c>
      <c r="B435" s="12" t="s">
        <v>1005</v>
      </c>
      <c r="C435" s="12" t="s">
        <v>6965</v>
      </c>
      <c r="D435" s="20">
        <f t="shared" si="24"/>
        <v>36.799999999999997</v>
      </c>
      <c r="E435" s="20">
        <f t="shared" si="25"/>
        <v>63.2</v>
      </c>
      <c r="F435" s="14">
        <v>2.7174</v>
      </c>
      <c r="G435" s="15">
        <f t="shared" si="26"/>
        <v>2.7173913043478262</v>
      </c>
      <c r="H435" s="8" t="str">
        <f t="shared" si="27"/>
        <v>Yes</v>
      </c>
      <c r="I435" s="12" t="s">
        <v>6963</v>
      </c>
      <c r="J435" s="13">
        <v>19.3</v>
      </c>
      <c r="K435" s="13">
        <v>3.5</v>
      </c>
      <c r="L435" s="12" t="s">
        <v>6962</v>
      </c>
      <c r="M435" s="12" t="s">
        <v>7364</v>
      </c>
    </row>
    <row r="436" spans="1:13" x14ac:dyDescent="0.4">
      <c r="A436" s="12" t="s">
        <v>1006</v>
      </c>
      <c r="B436" s="12" t="s">
        <v>1007</v>
      </c>
      <c r="C436" s="12" t="s">
        <v>6960</v>
      </c>
      <c r="D436" s="20">
        <f t="shared" si="24"/>
        <v>34.010000000000005</v>
      </c>
      <c r="E436" s="20">
        <f t="shared" si="25"/>
        <v>65.989999999999995</v>
      </c>
      <c r="F436" s="14">
        <v>2.9403000000000001</v>
      </c>
      <c r="G436" s="15">
        <f t="shared" si="26"/>
        <v>2.9403116730373413</v>
      </c>
      <c r="H436" s="8" t="str">
        <f t="shared" si="27"/>
        <v>Yes</v>
      </c>
      <c r="I436" s="12" t="s">
        <v>6963</v>
      </c>
      <c r="J436" s="13">
        <v>16.510000000000002</v>
      </c>
      <c r="K436" s="13">
        <v>3.5</v>
      </c>
      <c r="L436" s="12" t="s">
        <v>6962</v>
      </c>
      <c r="M436" s="12" t="s">
        <v>7365</v>
      </c>
    </row>
    <row r="437" spans="1:13" x14ac:dyDescent="0.4">
      <c r="A437" s="12" t="s">
        <v>1008</v>
      </c>
      <c r="B437" s="12" t="s">
        <v>1009</v>
      </c>
      <c r="C437" s="12" t="s">
        <v>6965</v>
      </c>
      <c r="D437" s="20">
        <f t="shared" si="24"/>
        <v>29.8</v>
      </c>
      <c r="E437" s="20">
        <f t="shared" si="25"/>
        <v>70.2</v>
      </c>
      <c r="F437" s="14">
        <v>3.3557000000000001</v>
      </c>
      <c r="G437" s="15">
        <f t="shared" si="26"/>
        <v>3.3557046979865772</v>
      </c>
      <c r="H437" s="8" t="str">
        <f t="shared" si="27"/>
        <v>Yes</v>
      </c>
      <c r="I437" s="12" t="s">
        <v>6963</v>
      </c>
      <c r="J437" s="13">
        <v>12.3</v>
      </c>
      <c r="K437" s="13">
        <v>3.5</v>
      </c>
      <c r="L437" s="12" t="s">
        <v>6962</v>
      </c>
      <c r="M437" s="12" t="s">
        <v>7366</v>
      </c>
    </row>
    <row r="438" spans="1:13" x14ac:dyDescent="0.4">
      <c r="A438" s="12" t="s">
        <v>1010</v>
      </c>
      <c r="B438" s="12" t="s">
        <v>1011</v>
      </c>
      <c r="C438" s="12" t="s">
        <v>6960</v>
      </c>
      <c r="D438" s="20">
        <f t="shared" si="24"/>
        <v>26.5</v>
      </c>
      <c r="E438" s="20">
        <f t="shared" si="25"/>
        <v>73.5</v>
      </c>
      <c r="F438" s="14">
        <v>3.7736000000000001</v>
      </c>
      <c r="G438" s="15">
        <f t="shared" si="26"/>
        <v>3.7735849056603774</v>
      </c>
      <c r="H438" s="8" t="str">
        <f t="shared" si="27"/>
        <v>Yes</v>
      </c>
      <c r="I438" s="12" t="s">
        <v>6963</v>
      </c>
      <c r="J438" s="13">
        <v>9</v>
      </c>
      <c r="K438" s="13">
        <v>3.5</v>
      </c>
      <c r="L438" s="12" t="s">
        <v>6962</v>
      </c>
      <c r="M438" s="12" t="s">
        <v>7024</v>
      </c>
    </row>
    <row r="439" spans="1:13" x14ac:dyDescent="0.4">
      <c r="A439" s="12" t="s">
        <v>1012</v>
      </c>
      <c r="B439" s="12" t="s">
        <v>1013</v>
      </c>
      <c r="C439" s="12" t="s">
        <v>6965</v>
      </c>
      <c r="D439" s="20">
        <f t="shared" si="24"/>
        <v>43.15</v>
      </c>
      <c r="E439" s="20">
        <f t="shared" si="25"/>
        <v>56.85</v>
      </c>
      <c r="F439" s="14">
        <v>2.3174999999999999</v>
      </c>
      <c r="G439" s="15">
        <f t="shared" si="26"/>
        <v>2.3174971031286211</v>
      </c>
      <c r="H439" s="8" t="str">
        <f t="shared" si="27"/>
        <v>Yes</v>
      </c>
      <c r="I439" s="12" t="s">
        <v>6963</v>
      </c>
      <c r="J439" s="13">
        <v>25.65</v>
      </c>
      <c r="K439" s="13">
        <v>3.5</v>
      </c>
      <c r="L439" s="12" t="s">
        <v>6962</v>
      </c>
      <c r="M439" s="12" t="s">
        <v>7367</v>
      </c>
    </row>
    <row r="440" spans="1:13" x14ac:dyDescent="0.4">
      <c r="A440" s="12" t="s">
        <v>1014</v>
      </c>
      <c r="B440" s="12" t="s">
        <v>1015</v>
      </c>
      <c r="C440" s="12" t="s">
        <v>6960</v>
      </c>
      <c r="D440" s="20">
        <f t="shared" si="24"/>
        <v>30.15</v>
      </c>
      <c r="E440" s="20">
        <f t="shared" si="25"/>
        <v>69.849999999999994</v>
      </c>
      <c r="F440" s="14">
        <v>3.3167</v>
      </c>
      <c r="G440" s="15">
        <f t="shared" si="26"/>
        <v>3.3167495854063018</v>
      </c>
      <c r="H440" s="8" t="str">
        <f t="shared" si="27"/>
        <v>Yes</v>
      </c>
      <c r="I440" s="12" t="s">
        <v>6963</v>
      </c>
      <c r="J440" s="13">
        <v>12.65</v>
      </c>
      <c r="K440" s="13">
        <v>3.5</v>
      </c>
      <c r="L440" s="12" t="s">
        <v>6962</v>
      </c>
      <c r="M440" s="12" t="s">
        <v>7368</v>
      </c>
    </row>
    <row r="441" spans="1:13" x14ac:dyDescent="0.4">
      <c r="A441" s="12" t="s">
        <v>1016</v>
      </c>
      <c r="B441" s="12" t="s">
        <v>1017</v>
      </c>
      <c r="C441" s="12" t="s">
        <v>6965</v>
      </c>
      <c r="D441" s="20">
        <f t="shared" si="24"/>
        <v>35.370000000000005</v>
      </c>
      <c r="E441" s="20">
        <f t="shared" si="25"/>
        <v>64.63</v>
      </c>
      <c r="F441" s="14">
        <v>2.8273000000000001</v>
      </c>
      <c r="G441" s="15">
        <f t="shared" si="26"/>
        <v>2.8272547356516817</v>
      </c>
      <c r="H441" s="8" t="str">
        <f t="shared" si="27"/>
        <v>Yes</v>
      </c>
      <c r="I441" s="12" t="s">
        <v>6963</v>
      </c>
      <c r="J441" s="13">
        <v>17.87</v>
      </c>
      <c r="K441" s="13">
        <v>3.5</v>
      </c>
      <c r="L441" s="12" t="s">
        <v>6962</v>
      </c>
      <c r="M441" s="12" t="s">
        <v>7369</v>
      </c>
    </row>
    <row r="442" spans="1:13" x14ac:dyDescent="0.4">
      <c r="A442" s="12" t="s">
        <v>1020</v>
      </c>
      <c r="B442" s="12" t="s">
        <v>1021</v>
      </c>
      <c r="C442" s="12" t="s">
        <v>6965</v>
      </c>
      <c r="D442" s="20">
        <f t="shared" si="24"/>
        <v>33.799999999999997</v>
      </c>
      <c r="E442" s="20">
        <f t="shared" si="25"/>
        <v>66.2</v>
      </c>
      <c r="F442" s="14">
        <v>2.9586000000000001</v>
      </c>
      <c r="G442" s="15">
        <f t="shared" si="26"/>
        <v>2.9585798816568052</v>
      </c>
      <c r="H442" s="8" t="str">
        <f t="shared" si="27"/>
        <v>Yes</v>
      </c>
      <c r="I442" s="12" t="s">
        <v>6963</v>
      </c>
      <c r="J442" s="13">
        <v>16.3</v>
      </c>
      <c r="K442" s="13">
        <v>3.5</v>
      </c>
      <c r="L442" s="12" t="s">
        <v>6962</v>
      </c>
      <c r="M442" s="12" t="s">
        <v>7370</v>
      </c>
    </row>
    <row r="443" spans="1:13" x14ac:dyDescent="0.4">
      <c r="A443" s="12" t="s">
        <v>1022</v>
      </c>
      <c r="B443" s="12" t="s">
        <v>1023</v>
      </c>
      <c r="C443" s="12" t="s">
        <v>6965</v>
      </c>
      <c r="D443" s="20">
        <f t="shared" si="24"/>
        <v>31.34</v>
      </c>
      <c r="E443" s="20">
        <f t="shared" si="25"/>
        <v>68.66</v>
      </c>
      <c r="F443" s="14">
        <v>3.1907999999999999</v>
      </c>
      <c r="G443" s="15">
        <f t="shared" si="26"/>
        <v>3.1908104658583278</v>
      </c>
      <c r="H443" s="8" t="str">
        <f t="shared" si="27"/>
        <v>Yes</v>
      </c>
      <c r="I443" s="12" t="s">
        <v>6963</v>
      </c>
      <c r="J443" s="13">
        <v>13.84</v>
      </c>
      <c r="K443" s="13">
        <v>3.5</v>
      </c>
      <c r="L443" s="12" t="s">
        <v>6962</v>
      </c>
      <c r="M443" s="12" t="s">
        <v>7371</v>
      </c>
    </row>
    <row r="444" spans="1:13" x14ac:dyDescent="0.4">
      <c r="A444" s="12" t="s">
        <v>1026</v>
      </c>
      <c r="B444" s="12" t="s">
        <v>1027</v>
      </c>
      <c r="C444" s="12" t="s">
        <v>6960</v>
      </c>
      <c r="D444" s="20">
        <f t="shared" si="24"/>
        <v>30.57</v>
      </c>
      <c r="E444" s="20">
        <f t="shared" si="25"/>
        <v>69.430000000000007</v>
      </c>
      <c r="F444" s="14">
        <v>3.2711999999999999</v>
      </c>
      <c r="G444" s="15">
        <f t="shared" si="26"/>
        <v>3.2711808963035653</v>
      </c>
      <c r="H444" s="8" t="str">
        <f t="shared" si="27"/>
        <v>Yes</v>
      </c>
      <c r="I444" s="12" t="s">
        <v>6963</v>
      </c>
      <c r="J444" s="13">
        <v>13.07</v>
      </c>
      <c r="K444" s="13">
        <v>3.5</v>
      </c>
      <c r="L444" s="12" t="s">
        <v>6962</v>
      </c>
      <c r="M444" s="12" t="s">
        <v>7372</v>
      </c>
    </row>
    <row r="445" spans="1:13" x14ac:dyDescent="0.4">
      <c r="A445" s="12" t="s">
        <v>1028</v>
      </c>
      <c r="B445" s="12" t="s">
        <v>1029</v>
      </c>
      <c r="C445" s="12" t="s">
        <v>6960</v>
      </c>
      <c r="D445" s="20">
        <f t="shared" si="24"/>
        <v>26.5</v>
      </c>
      <c r="E445" s="20">
        <f t="shared" si="25"/>
        <v>73.5</v>
      </c>
      <c r="F445" s="14">
        <v>3.7736000000000001</v>
      </c>
      <c r="G445" s="15">
        <f t="shared" si="26"/>
        <v>3.7735849056603774</v>
      </c>
      <c r="H445" s="8" t="str">
        <f t="shared" si="27"/>
        <v>Yes</v>
      </c>
      <c r="I445" s="12" t="s">
        <v>6963</v>
      </c>
      <c r="J445" s="13">
        <v>9</v>
      </c>
      <c r="K445" s="13">
        <v>3.5</v>
      </c>
      <c r="L445" s="12" t="s">
        <v>6962</v>
      </c>
      <c r="M445" s="12" t="s">
        <v>7024</v>
      </c>
    </row>
    <row r="446" spans="1:13" x14ac:dyDescent="0.4">
      <c r="A446" s="12" t="s">
        <v>1030</v>
      </c>
      <c r="B446" s="12" t="s">
        <v>1031</v>
      </c>
      <c r="C446" s="12" t="s">
        <v>6965</v>
      </c>
      <c r="D446" s="20">
        <f t="shared" si="24"/>
        <v>33.04</v>
      </c>
      <c r="E446" s="20">
        <f t="shared" si="25"/>
        <v>66.960000000000008</v>
      </c>
      <c r="F446" s="14">
        <v>3.0266000000000002</v>
      </c>
      <c r="G446" s="15">
        <f t="shared" si="26"/>
        <v>3.026634382566586</v>
      </c>
      <c r="H446" s="8" t="str">
        <f t="shared" si="27"/>
        <v>Yes</v>
      </c>
      <c r="I446" s="12" t="s">
        <v>6963</v>
      </c>
      <c r="J446" s="13">
        <v>15.54</v>
      </c>
      <c r="K446" s="13">
        <v>3.5</v>
      </c>
      <c r="L446" s="12" t="s">
        <v>6962</v>
      </c>
      <c r="M446" s="12" t="s">
        <v>7373</v>
      </c>
    </row>
    <row r="447" spans="1:13" x14ac:dyDescent="0.4">
      <c r="A447" s="12" t="s">
        <v>1032</v>
      </c>
      <c r="B447" s="12" t="s">
        <v>1033</v>
      </c>
      <c r="C447" s="12" t="s">
        <v>6960</v>
      </c>
      <c r="D447" s="20">
        <f t="shared" si="24"/>
        <v>32.740997999999998</v>
      </c>
      <c r="E447" s="20">
        <f t="shared" si="25"/>
        <v>67.25900200000001</v>
      </c>
      <c r="F447" s="14">
        <v>3.0543</v>
      </c>
      <c r="G447" s="15">
        <f t="shared" si="26"/>
        <v>3.0542746436745762</v>
      </c>
      <c r="H447" s="8" t="str">
        <f t="shared" si="27"/>
        <v>Yes</v>
      </c>
      <c r="I447" s="12" t="s">
        <v>6961</v>
      </c>
      <c r="J447" s="13">
        <v>20.96</v>
      </c>
      <c r="K447" s="13">
        <v>3.5</v>
      </c>
      <c r="L447" s="12" t="s">
        <v>6962</v>
      </c>
      <c r="M447" s="12" t="s">
        <v>7374</v>
      </c>
    </row>
    <row r="448" spans="1:13" x14ac:dyDescent="0.4">
      <c r="A448" s="12" t="s">
        <v>1034</v>
      </c>
      <c r="B448" s="12" t="s">
        <v>1035</v>
      </c>
      <c r="C448" s="12" t="s">
        <v>6960</v>
      </c>
      <c r="D448" s="20">
        <f t="shared" si="24"/>
        <v>23.998146999999996</v>
      </c>
      <c r="E448" s="20">
        <f t="shared" si="25"/>
        <v>76.001853000000011</v>
      </c>
      <c r="F448" s="14">
        <v>4.1669999999999998</v>
      </c>
      <c r="G448" s="15">
        <f t="shared" si="26"/>
        <v>4.1669883928955018</v>
      </c>
      <c r="H448" s="8" t="str">
        <f t="shared" si="27"/>
        <v>Yes</v>
      </c>
      <c r="I448" s="12" t="s">
        <v>6961</v>
      </c>
      <c r="J448" s="13">
        <v>10.69</v>
      </c>
      <c r="K448" s="13">
        <v>3.5</v>
      </c>
      <c r="L448" s="12" t="s">
        <v>6962</v>
      </c>
      <c r="M448" s="12" t="s">
        <v>7375</v>
      </c>
    </row>
    <row r="449" spans="1:13" x14ac:dyDescent="0.4">
      <c r="A449" s="12" t="s">
        <v>1038</v>
      </c>
      <c r="B449" s="12" t="s">
        <v>1039</v>
      </c>
      <c r="C449" s="12" t="s">
        <v>6965</v>
      </c>
      <c r="D449" s="20">
        <f t="shared" si="24"/>
        <v>31.380000000000003</v>
      </c>
      <c r="E449" s="20">
        <f t="shared" si="25"/>
        <v>68.62</v>
      </c>
      <c r="F449" s="14">
        <v>3.1867000000000001</v>
      </c>
      <c r="G449" s="15">
        <f t="shared" si="26"/>
        <v>3.1867431485022304</v>
      </c>
      <c r="H449" s="8" t="str">
        <f t="shared" si="27"/>
        <v>Yes</v>
      </c>
      <c r="I449" s="12" t="s">
        <v>6963</v>
      </c>
      <c r="J449" s="13">
        <v>13.88</v>
      </c>
      <c r="K449" s="13">
        <v>3.5</v>
      </c>
      <c r="L449" s="12" t="s">
        <v>6962</v>
      </c>
      <c r="M449" s="12" t="s">
        <v>7376</v>
      </c>
    </row>
    <row r="450" spans="1:13" x14ac:dyDescent="0.4">
      <c r="A450" s="12" t="s">
        <v>1040</v>
      </c>
      <c r="B450" s="12" t="s">
        <v>1041</v>
      </c>
      <c r="C450" s="12" t="s">
        <v>6960</v>
      </c>
      <c r="D450" s="20">
        <f t="shared" si="24"/>
        <v>38.07</v>
      </c>
      <c r="E450" s="20">
        <f t="shared" si="25"/>
        <v>61.93</v>
      </c>
      <c r="F450" s="14">
        <v>2.6267</v>
      </c>
      <c r="G450" s="15">
        <f t="shared" si="26"/>
        <v>2.6267402153926978</v>
      </c>
      <c r="H450" s="8" t="str">
        <f t="shared" si="27"/>
        <v>Yes</v>
      </c>
      <c r="I450" s="12" t="s">
        <v>6963</v>
      </c>
      <c r="J450" s="13">
        <v>20.57</v>
      </c>
      <c r="K450" s="13">
        <v>3.5</v>
      </c>
      <c r="L450" s="12" t="s">
        <v>6962</v>
      </c>
      <c r="M450" s="12" t="s">
        <v>7377</v>
      </c>
    </row>
    <row r="451" spans="1:13" x14ac:dyDescent="0.4">
      <c r="A451" s="12" t="s">
        <v>1042</v>
      </c>
      <c r="B451" s="12" t="s">
        <v>1043</v>
      </c>
      <c r="C451" s="12" t="s">
        <v>6965</v>
      </c>
      <c r="D451" s="20">
        <f t="shared" si="24"/>
        <v>37.19</v>
      </c>
      <c r="E451" s="20">
        <f t="shared" si="25"/>
        <v>62.81</v>
      </c>
      <c r="F451" s="14">
        <v>2.6888999999999998</v>
      </c>
      <c r="G451" s="15">
        <f t="shared" si="26"/>
        <v>2.6888948642108095</v>
      </c>
      <c r="H451" s="8" t="str">
        <f t="shared" si="27"/>
        <v>Yes</v>
      </c>
      <c r="I451" s="12" t="s">
        <v>6963</v>
      </c>
      <c r="J451" s="13">
        <v>19.690000000000001</v>
      </c>
      <c r="K451" s="13">
        <v>3.5</v>
      </c>
      <c r="L451" s="12" t="s">
        <v>6962</v>
      </c>
      <c r="M451" s="12" t="s">
        <v>7378</v>
      </c>
    </row>
    <row r="452" spans="1:13" x14ac:dyDescent="0.4">
      <c r="A452" s="12" t="s">
        <v>1044</v>
      </c>
      <c r="B452" s="12" t="s">
        <v>1045</v>
      </c>
      <c r="C452" s="12" t="s">
        <v>6965</v>
      </c>
      <c r="D452" s="20">
        <f t="shared" si="24"/>
        <v>38.299999999999997</v>
      </c>
      <c r="E452" s="20">
        <f t="shared" si="25"/>
        <v>61.7</v>
      </c>
      <c r="F452" s="14">
        <v>2.6110000000000002</v>
      </c>
      <c r="G452" s="15">
        <f t="shared" si="26"/>
        <v>2.6109660574412534</v>
      </c>
      <c r="H452" s="8" t="str">
        <f t="shared" si="27"/>
        <v>Yes</v>
      </c>
      <c r="I452" s="12" t="s">
        <v>6963</v>
      </c>
      <c r="J452" s="13">
        <v>20.8</v>
      </c>
      <c r="K452" s="13">
        <v>3.5</v>
      </c>
      <c r="L452" s="12" t="s">
        <v>6962</v>
      </c>
      <c r="M452" s="12" t="s">
        <v>7379</v>
      </c>
    </row>
    <row r="453" spans="1:13" x14ac:dyDescent="0.4">
      <c r="A453" s="12" t="s">
        <v>1046</v>
      </c>
      <c r="B453" s="12" t="s">
        <v>1047</v>
      </c>
      <c r="C453" s="12" t="s">
        <v>6965</v>
      </c>
      <c r="D453" s="20">
        <f t="shared" si="24"/>
        <v>32.29</v>
      </c>
      <c r="E453" s="20">
        <f t="shared" si="25"/>
        <v>67.710000000000008</v>
      </c>
      <c r="F453" s="14">
        <v>3.0969000000000002</v>
      </c>
      <c r="G453" s="15">
        <f t="shared" si="26"/>
        <v>3.0969340353050483</v>
      </c>
      <c r="H453" s="8" t="str">
        <f t="shared" si="27"/>
        <v>Yes</v>
      </c>
      <c r="I453" s="12" t="s">
        <v>6963</v>
      </c>
      <c r="J453" s="13">
        <v>14.79</v>
      </c>
      <c r="K453" s="13">
        <v>3.5</v>
      </c>
      <c r="L453" s="12" t="s">
        <v>6962</v>
      </c>
      <c r="M453" s="12" t="s">
        <v>7380</v>
      </c>
    </row>
    <row r="454" spans="1:13" x14ac:dyDescent="0.4">
      <c r="A454" s="12" t="s">
        <v>1048</v>
      </c>
      <c r="B454" s="12" t="s">
        <v>1049</v>
      </c>
      <c r="C454" s="12" t="s">
        <v>6973</v>
      </c>
      <c r="D454" s="20">
        <f t="shared" ref="D454:D517" si="28">MIN(100,MAX(0,IF(I454="Yes",0.8513,1)*(J454+5*K454)))</f>
        <v>24.398257999999998</v>
      </c>
      <c r="E454" s="20">
        <f t="shared" ref="E454:E517" si="29">100-D454</f>
        <v>75.601742000000002</v>
      </c>
      <c r="F454" s="14">
        <v>4.0987</v>
      </c>
      <c r="G454" s="15">
        <f t="shared" ref="G454:G517" si="30">IFERROR(100/D454,"")</f>
        <v>4.0986532727049614</v>
      </c>
      <c r="H454" s="8" t="str">
        <f t="shared" ref="H454:H517" si="31">IF(E454&gt;0,"Yes","No — 0% funding")</f>
        <v>Yes</v>
      </c>
      <c r="I454" s="12" t="s">
        <v>6961</v>
      </c>
      <c r="J454" s="13">
        <v>11.16</v>
      </c>
      <c r="K454" s="13">
        <v>3.5</v>
      </c>
      <c r="L454" s="12" t="s">
        <v>6962</v>
      </c>
      <c r="M454" s="12" t="s">
        <v>7381</v>
      </c>
    </row>
    <row r="455" spans="1:13" x14ac:dyDescent="0.4">
      <c r="A455" s="12" t="s">
        <v>1050</v>
      </c>
      <c r="B455" s="12" t="s">
        <v>1051</v>
      </c>
      <c r="C455" s="12" t="s">
        <v>6965</v>
      </c>
      <c r="D455" s="20">
        <f t="shared" si="28"/>
        <v>36.159999999999997</v>
      </c>
      <c r="E455" s="20">
        <f t="shared" si="29"/>
        <v>63.84</v>
      </c>
      <c r="F455" s="14">
        <v>2.7654999999999998</v>
      </c>
      <c r="G455" s="15">
        <f t="shared" si="30"/>
        <v>2.7654867256637172</v>
      </c>
      <c r="H455" s="8" t="str">
        <f t="shared" si="31"/>
        <v>Yes</v>
      </c>
      <c r="I455" s="12" t="s">
        <v>6963</v>
      </c>
      <c r="J455" s="13">
        <v>18.66</v>
      </c>
      <c r="K455" s="13">
        <v>3.5</v>
      </c>
      <c r="L455" s="12" t="s">
        <v>6962</v>
      </c>
      <c r="M455" s="12" t="s">
        <v>7382</v>
      </c>
    </row>
    <row r="456" spans="1:13" x14ac:dyDescent="0.4">
      <c r="A456" s="12" t="s">
        <v>1052</v>
      </c>
      <c r="B456" s="12" t="s">
        <v>1053</v>
      </c>
      <c r="C456" s="12" t="s">
        <v>6960</v>
      </c>
      <c r="D456" s="20">
        <f t="shared" si="28"/>
        <v>29.18</v>
      </c>
      <c r="E456" s="20">
        <f t="shared" si="29"/>
        <v>70.819999999999993</v>
      </c>
      <c r="F456" s="14">
        <v>3.427</v>
      </c>
      <c r="G456" s="15">
        <f t="shared" si="30"/>
        <v>3.4270047978067169</v>
      </c>
      <c r="H456" s="8" t="str">
        <f t="shared" si="31"/>
        <v>Yes</v>
      </c>
      <c r="I456" s="12" t="s">
        <v>6963</v>
      </c>
      <c r="J456" s="13">
        <v>11.68</v>
      </c>
      <c r="K456" s="13">
        <v>3.5</v>
      </c>
      <c r="L456" s="12" t="s">
        <v>6962</v>
      </c>
      <c r="M456" s="12" t="s">
        <v>7383</v>
      </c>
    </row>
    <row r="457" spans="1:13" x14ac:dyDescent="0.4">
      <c r="A457" s="12" t="s">
        <v>1054</v>
      </c>
      <c r="B457" s="12" t="s">
        <v>1055</v>
      </c>
      <c r="C457" s="12" t="s">
        <v>6965</v>
      </c>
      <c r="D457" s="20">
        <f t="shared" si="28"/>
        <v>40.33</v>
      </c>
      <c r="E457" s="20">
        <f t="shared" si="29"/>
        <v>59.67</v>
      </c>
      <c r="F457" s="14">
        <v>2.4794999999999998</v>
      </c>
      <c r="G457" s="15">
        <f t="shared" si="30"/>
        <v>2.4795437639474338</v>
      </c>
      <c r="H457" s="8" t="str">
        <f t="shared" si="31"/>
        <v>Yes</v>
      </c>
      <c r="I457" s="12" t="s">
        <v>6963</v>
      </c>
      <c r="J457" s="13">
        <v>22.83</v>
      </c>
      <c r="K457" s="13">
        <v>3.5</v>
      </c>
      <c r="L457" s="12" t="s">
        <v>6962</v>
      </c>
      <c r="M457" s="12" t="s">
        <v>7384</v>
      </c>
    </row>
    <row r="458" spans="1:13" x14ac:dyDescent="0.4">
      <c r="A458" s="12" t="s">
        <v>1056</v>
      </c>
      <c r="B458" s="12" t="s">
        <v>1057</v>
      </c>
      <c r="C458" s="12" t="s">
        <v>6965</v>
      </c>
      <c r="D458" s="20">
        <f t="shared" si="28"/>
        <v>37.879999999999995</v>
      </c>
      <c r="E458" s="20">
        <f t="shared" si="29"/>
        <v>62.120000000000005</v>
      </c>
      <c r="F458" s="14">
        <v>2.6398999999999999</v>
      </c>
      <c r="G458" s="15">
        <f t="shared" si="30"/>
        <v>2.6399155227032738</v>
      </c>
      <c r="H458" s="8" t="str">
        <f t="shared" si="31"/>
        <v>Yes</v>
      </c>
      <c r="I458" s="12" t="s">
        <v>6963</v>
      </c>
      <c r="J458" s="13">
        <v>20.38</v>
      </c>
      <c r="K458" s="13">
        <v>3.5</v>
      </c>
      <c r="L458" s="12" t="s">
        <v>6962</v>
      </c>
      <c r="M458" s="12" t="s">
        <v>7385</v>
      </c>
    </row>
    <row r="459" spans="1:13" x14ac:dyDescent="0.4">
      <c r="A459" s="12" t="s">
        <v>1058</v>
      </c>
      <c r="B459" s="12" t="s">
        <v>1059</v>
      </c>
      <c r="C459" s="12" t="s">
        <v>6965</v>
      </c>
      <c r="D459" s="20">
        <f t="shared" si="28"/>
        <v>33.29</v>
      </c>
      <c r="E459" s="20">
        <f t="shared" si="29"/>
        <v>66.710000000000008</v>
      </c>
      <c r="F459" s="14">
        <v>3.0038999999999998</v>
      </c>
      <c r="G459" s="15">
        <f t="shared" si="30"/>
        <v>3.0039050765995796</v>
      </c>
      <c r="H459" s="8" t="str">
        <f t="shared" si="31"/>
        <v>Yes</v>
      </c>
      <c r="I459" s="12" t="s">
        <v>6963</v>
      </c>
      <c r="J459" s="13">
        <v>15.79</v>
      </c>
      <c r="K459" s="13">
        <v>3.5</v>
      </c>
      <c r="L459" s="12" t="s">
        <v>6962</v>
      </c>
      <c r="M459" s="12" t="s">
        <v>7386</v>
      </c>
    </row>
    <row r="460" spans="1:13" x14ac:dyDescent="0.4">
      <c r="A460" s="12" t="s">
        <v>1060</v>
      </c>
      <c r="B460" s="12" t="s">
        <v>1061</v>
      </c>
      <c r="C460" s="12" t="s">
        <v>6960</v>
      </c>
      <c r="D460" s="20">
        <f t="shared" si="28"/>
        <v>37.6</v>
      </c>
      <c r="E460" s="20">
        <f t="shared" si="29"/>
        <v>62.4</v>
      </c>
      <c r="F460" s="14">
        <v>2.6596000000000002</v>
      </c>
      <c r="G460" s="15">
        <f t="shared" si="30"/>
        <v>2.6595744680851063</v>
      </c>
      <c r="H460" s="8" t="str">
        <f t="shared" si="31"/>
        <v>Yes</v>
      </c>
      <c r="I460" s="12" t="s">
        <v>6963</v>
      </c>
      <c r="J460" s="13">
        <v>20.100000000000001</v>
      </c>
      <c r="K460" s="13">
        <v>3.5</v>
      </c>
      <c r="L460" s="12" t="s">
        <v>6962</v>
      </c>
      <c r="M460" s="12" t="s">
        <v>7387</v>
      </c>
    </row>
    <row r="461" spans="1:13" x14ac:dyDescent="0.4">
      <c r="A461" s="12" t="s">
        <v>1062</v>
      </c>
      <c r="B461" s="12" t="s">
        <v>1063</v>
      </c>
      <c r="C461" s="12" t="s">
        <v>6965</v>
      </c>
      <c r="D461" s="20">
        <f t="shared" si="28"/>
        <v>32.14</v>
      </c>
      <c r="E461" s="20">
        <f t="shared" si="29"/>
        <v>67.86</v>
      </c>
      <c r="F461" s="14">
        <v>3.1114000000000002</v>
      </c>
      <c r="G461" s="15">
        <f t="shared" si="30"/>
        <v>3.1113876789047916</v>
      </c>
      <c r="H461" s="8" t="str">
        <f t="shared" si="31"/>
        <v>Yes</v>
      </c>
      <c r="I461" s="12" t="s">
        <v>6963</v>
      </c>
      <c r="J461" s="13">
        <v>14.64</v>
      </c>
      <c r="K461" s="13">
        <v>3.5</v>
      </c>
      <c r="L461" s="12" t="s">
        <v>6962</v>
      </c>
      <c r="M461" s="12" t="s">
        <v>7388</v>
      </c>
    </row>
    <row r="462" spans="1:13" x14ac:dyDescent="0.4">
      <c r="A462" s="12" t="s">
        <v>1064</v>
      </c>
      <c r="B462" s="12" t="s">
        <v>1065</v>
      </c>
      <c r="C462" s="12" t="s">
        <v>6965</v>
      </c>
      <c r="D462" s="20">
        <f t="shared" si="28"/>
        <v>34.06</v>
      </c>
      <c r="E462" s="20">
        <f t="shared" si="29"/>
        <v>65.94</v>
      </c>
      <c r="F462" s="14">
        <v>2.9359999999999999</v>
      </c>
      <c r="G462" s="15">
        <f t="shared" si="30"/>
        <v>2.935995302407516</v>
      </c>
      <c r="H462" s="8" t="str">
        <f t="shared" si="31"/>
        <v>Yes</v>
      </c>
      <c r="I462" s="12" t="s">
        <v>6963</v>
      </c>
      <c r="J462" s="13">
        <v>16.559999999999999</v>
      </c>
      <c r="K462" s="13">
        <v>3.5</v>
      </c>
      <c r="L462" s="12" t="s">
        <v>6962</v>
      </c>
      <c r="M462" s="12" t="s">
        <v>7389</v>
      </c>
    </row>
    <row r="463" spans="1:13" x14ac:dyDescent="0.4">
      <c r="A463" s="12" t="s">
        <v>1066</v>
      </c>
      <c r="B463" s="12" t="s">
        <v>1067</v>
      </c>
      <c r="C463" s="12" t="s">
        <v>6965</v>
      </c>
      <c r="D463" s="20">
        <f t="shared" si="28"/>
        <v>33.1</v>
      </c>
      <c r="E463" s="20">
        <f t="shared" si="29"/>
        <v>66.900000000000006</v>
      </c>
      <c r="F463" s="14">
        <v>3.0211000000000001</v>
      </c>
      <c r="G463" s="15">
        <f t="shared" si="30"/>
        <v>3.0211480362537761</v>
      </c>
      <c r="H463" s="8" t="str">
        <f t="shared" si="31"/>
        <v>Yes</v>
      </c>
      <c r="I463" s="12" t="s">
        <v>6963</v>
      </c>
      <c r="J463" s="13">
        <v>15.6</v>
      </c>
      <c r="K463" s="13">
        <v>3.5</v>
      </c>
      <c r="L463" s="12" t="s">
        <v>6962</v>
      </c>
      <c r="M463" s="12" t="s">
        <v>7390</v>
      </c>
    </row>
    <row r="464" spans="1:13" x14ac:dyDescent="0.4">
      <c r="A464" s="12" t="s">
        <v>1068</v>
      </c>
      <c r="B464" s="12" t="s">
        <v>1069</v>
      </c>
      <c r="C464" s="12" t="s">
        <v>6965</v>
      </c>
      <c r="D464" s="20">
        <f t="shared" si="28"/>
        <v>39.93</v>
      </c>
      <c r="E464" s="20">
        <f t="shared" si="29"/>
        <v>60.07</v>
      </c>
      <c r="F464" s="14">
        <v>2.5044</v>
      </c>
      <c r="G464" s="15">
        <f t="shared" si="30"/>
        <v>2.504382669671926</v>
      </c>
      <c r="H464" s="8" t="str">
        <f t="shared" si="31"/>
        <v>Yes</v>
      </c>
      <c r="I464" s="12" t="s">
        <v>6963</v>
      </c>
      <c r="J464" s="13">
        <v>22.43</v>
      </c>
      <c r="K464" s="13">
        <v>3.5</v>
      </c>
      <c r="L464" s="12" t="s">
        <v>6962</v>
      </c>
      <c r="M464" s="12" t="s">
        <v>7391</v>
      </c>
    </row>
    <row r="465" spans="1:13" x14ac:dyDescent="0.4">
      <c r="A465" s="12" t="s">
        <v>1070</v>
      </c>
      <c r="B465" s="12" t="s">
        <v>1071</v>
      </c>
      <c r="C465" s="12" t="s">
        <v>6960</v>
      </c>
      <c r="D465" s="20">
        <f t="shared" si="28"/>
        <v>30.21</v>
      </c>
      <c r="E465" s="20">
        <f t="shared" si="29"/>
        <v>69.789999999999992</v>
      </c>
      <c r="F465" s="14">
        <v>3.3102</v>
      </c>
      <c r="G465" s="15">
        <f t="shared" si="30"/>
        <v>3.3101621979476992</v>
      </c>
      <c r="H465" s="8" t="str">
        <f t="shared" si="31"/>
        <v>Yes</v>
      </c>
      <c r="I465" s="12" t="s">
        <v>6963</v>
      </c>
      <c r="J465" s="13">
        <v>12.71</v>
      </c>
      <c r="K465" s="13">
        <v>3.5</v>
      </c>
      <c r="L465" s="12" t="s">
        <v>6962</v>
      </c>
      <c r="M465" s="12" t="s">
        <v>7392</v>
      </c>
    </row>
    <row r="466" spans="1:13" x14ac:dyDescent="0.4">
      <c r="A466" s="16" t="s">
        <v>7393</v>
      </c>
      <c r="B466" s="16" t="s">
        <v>7394</v>
      </c>
      <c r="C466" s="16" t="s">
        <v>6965</v>
      </c>
      <c r="D466" s="21">
        <f t="shared" si="28"/>
        <v>100</v>
      </c>
      <c r="E466" s="21">
        <f t="shared" si="29"/>
        <v>0</v>
      </c>
      <c r="F466" s="18">
        <v>1</v>
      </c>
      <c r="G466" s="19">
        <f t="shared" si="30"/>
        <v>1</v>
      </c>
      <c r="H466" s="9" t="str">
        <f t="shared" si="31"/>
        <v>No — 0% funding</v>
      </c>
      <c r="I466" s="16" t="s">
        <v>6963</v>
      </c>
      <c r="J466" s="17">
        <v>100</v>
      </c>
      <c r="K466" s="17">
        <v>0</v>
      </c>
      <c r="L466" s="16" t="s">
        <v>7028</v>
      </c>
      <c r="M466" s="16" t="s">
        <v>7395</v>
      </c>
    </row>
    <row r="467" spans="1:13" x14ac:dyDescent="0.4">
      <c r="A467" s="12" t="s">
        <v>5915</v>
      </c>
      <c r="B467" s="12" t="s">
        <v>5916</v>
      </c>
      <c r="C467" s="12" t="s">
        <v>6965</v>
      </c>
      <c r="D467" s="20">
        <f t="shared" si="28"/>
        <v>34.56</v>
      </c>
      <c r="E467" s="20">
        <f t="shared" si="29"/>
        <v>65.44</v>
      </c>
      <c r="F467" s="14">
        <v>2.8935</v>
      </c>
      <c r="G467" s="15">
        <f t="shared" si="30"/>
        <v>2.8935185185185182</v>
      </c>
      <c r="H467" s="8" t="str">
        <f t="shared" si="31"/>
        <v>Yes</v>
      </c>
      <c r="I467" s="12" t="s">
        <v>6963</v>
      </c>
      <c r="J467" s="13">
        <v>17.059999999999999</v>
      </c>
      <c r="K467" s="13">
        <v>3.5</v>
      </c>
      <c r="L467" s="12" t="s">
        <v>6962</v>
      </c>
      <c r="M467" s="12" t="s">
        <v>7396</v>
      </c>
    </row>
    <row r="468" spans="1:13" x14ac:dyDescent="0.4">
      <c r="A468" s="12" t="s">
        <v>1072</v>
      </c>
      <c r="B468" s="12" t="s">
        <v>1073</v>
      </c>
      <c r="C468" s="12" t="s">
        <v>6965</v>
      </c>
      <c r="D468" s="20">
        <f t="shared" si="28"/>
        <v>45.97</v>
      </c>
      <c r="E468" s="20">
        <f t="shared" si="29"/>
        <v>54.03</v>
      </c>
      <c r="F468" s="14">
        <v>2.1753</v>
      </c>
      <c r="G468" s="15">
        <f t="shared" si="30"/>
        <v>2.1753317380900588</v>
      </c>
      <c r="H468" s="8" t="str">
        <f t="shared" si="31"/>
        <v>Yes</v>
      </c>
      <c r="I468" s="12" t="s">
        <v>6963</v>
      </c>
      <c r="J468" s="13">
        <v>28.47</v>
      </c>
      <c r="K468" s="13">
        <v>3.5</v>
      </c>
      <c r="L468" s="12" t="s">
        <v>6962</v>
      </c>
      <c r="M468" s="12" t="s">
        <v>7397</v>
      </c>
    </row>
    <row r="469" spans="1:13" x14ac:dyDescent="0.4">
      <c r="A469" s="12" t="s">
        <v>1074</v>
      </c>
      <c r="B469" s="12" t="s">
        <v>1075</v>
      </c>
      <c r="C469" s="12" t="s">
        <v>6965</v>
      </c>
      <c r="D469" s="20">
        <f t="shared" si="28"/>
        <v>35.17</v>
      </c>
      <c r="E469" s="20">
        <f t="shared" si="29"/>
        <v>64.83</v>
      </c>
      <c r="F469" s="14">
        <v>2.8433000000000002</v>
      </c>
      <c r="G469" s="15">
        <f t="shared" si="30"/>
        <v>2.8433323855558714</v>
      </c>
      <c r="H469" s="8" t="str">
        <f t="shared" si="31"/>
        <v>Yes</v>
      </c>
      <c r="I469" s="12" t="s">
        <v>6963</v>
      </c>
      <c r="J469" s="13">
        <v>17.670000000000002</v>
      </c>
      <c r="K469" s="13">
        <v>3.5</v>
      </c>
      <c r="L469" s="12" t="s">
        <v>6962</v>
      </c>
      <c r="M469" s="12" t="s">
        <v>7398</v>
      </c>
    </row>
    <row r="470" spans="1:13" x14ac:dyDescent="0.4">
      <c r="A470" s="12" t="s">
        <v>1076</v>
      </c>
      <c r="B470" s="12" t="s">
        <v>1077</v>
      </c>
      <c r="C470" s="12" t="s">
        <v>6965</v>
      </c>
      <c r="D470" s="20">
        <f t="shared" si="28"/>
        <v>34.19</v>
      </c>
      <c r="E470" s="20">
        <f t="shared" si="29"/>
        <v>65.81</v>
      </c>
      <c r="F470" s="14">
        <v>2.9247999999999998</v>
      </c>
      <c r="G470" s="15">
        <f t="shared" si="30"/>
        <v>2.9248318221702254</v>
      </c>
      <c r="H470" s="8" t="str">
        <f t="shared" si="31"/>
        <v>Yes</v>
      </c>
      <c r="I470" s="12" t="s">
        <v>6963</v>
      </c>
      <c r="J470" s="13">
        <v>16.690000000000001</v>
      </c>
      <c r="K470" s="13">
        <v>3.5</v>
      </c>
      <c r="L470" s="12" t="s">
        <v>6962</v>
      </c>
      <c r="M470" s="12" t="s">
        <v>7399</v>
      </c>
    </row>
    <row r="471" spans="1:13" x14ac:dyDescent="0.4">
      <c r="A471" s="12" t="s">
        <v>1078</v>
      </c>
      <c r="B471" s="12" t="s">
        <v>1079</v>
      </c>
      <c r="C471" s="12" t="s">
        <v>6960</v>
      </c>
      <c r="D471" s="20">
        <f t="shared" si="28"/>
        <v>32.33</v>
      </c>
      <c r="E471" s="20">
        <f t="shared" si="29"/>
        <v>67.67</v>
      </c>
      <c r="F471" s="14">
        <v>3.0931000000000002</v>
      </c>
      <c r="G471" s="15">
        <f t="shared" si="30"/>
        <v>3.0931023816888339</v>
      </c>
      <c r="H471" s="8" t="str">
        <f t="shared" si="31"/>
        <v>Yes</v>
      </c>
      <c r="I471" s="12" t="s">
        <v>6963</v>
      </c>
      <c r="J471" s="13">
        <v>14.83</v>
      </c>
      <c r="K471" s="13">
        <v>3.5</v>
      </c>
      <c r="L471" s="12" t="s">
        <v>6962</v>
      </c>
      <c r="M471" s="12" t="s">
        <v>7400</v>
      </c>
    </row>
    <row r="472" spans="1:13" x14ac:dyDescent="0.4">
      <c r="A472" s="12" t="s">
        <v>1080</v>
      </c>
      <c r="B472" s="12" t="s">
        <v>1081</v>
      </c>
      <c r="C472" s="12" t="s">
        <v>6960</v>
      </c>
      <c r="D472" s="20">
        <f t="shared" si="28"/>
        <v>29.78</v>
      </c>
      <c r="E472" s="20">
        <f t="shared" si="29"/>
        <v>70.22</v>
      </c>
      <c r="F472" s="14">
        <v>3.3580000000000001</v>
      </c>
      <c r="G472" s="15">
        <f t="shared" si="30"/>
        <v>3.3579583613163195</v>
      </c>
      <c r="H472" s="8" t="str">
        <f t="shared" si="31"/>
        <v>Yes</v>
      </c>
      <c r="I472" s="12" t="s">
        <v>6963</v>
      </c>
      <c r="J472" s="13">
        <v>12.28</v>
      </c>
      <c r="K472" s="13">
        <v>3.5</v>
      </c>
      <c r="L472" s="12" t="s">
        <v>6962</v>
      </c>
      <c r="M472" s="12" t="s">
        <v>7401</v>
      </c>
    </row>
    <row r="473" spans="1:13" x14ac:dyDescent="0.4">
      <c r="A473" s="12" t="s">
        <v>1082</v>
      </c>
      <c r="B473" s="12" t="s">
        <v>1083</v>
      </c>
      <c r="C473" s="12" t="s">
        <v>6965</v>
      </c>
      <c r="D473" s="20">
        <f t="shared" si="28"/>
        <v>33.85</v>
      </c>
      <c r="E473" s="20">
        <f t="shared" si="29"/>
        <v>66.150000000000006</v>
      </c>
      <c r="F473" s="14">
        <v>2.9542000000000002</v>
      </c>
      <c r="G473" s="15">
        <f t="shared" si="30"/>
        <v>2.954209748892171</v>
      </c>
      <c r="H473" s="8" t="str">
        <f t="shared" si="31"/>
        <v>Yes</v>
      </c>
      <c r="I473" s="12" t="s">
        <v>6963</v>
      </c>
      <c r="J473" s="13">
        <v>16.350000000000001</v>
      </c>
      <c r="K473" s="13">
        <v>3.5</v>
      </c>
      <c r="L473" s="12" t="s">
        <v>6962</v>
      </c>
      <c r="M473" s="12" t="s">
        <v>7402</v>
      </c>
    </row>
    <row r="474" spans="1:13" x14ac:dyDescent="0.4">
      <c r="A474" s="12" t="s">
        <v>1084</v>
      </c>
      <c r="B474" s="12" t="s">
        <v>1085</v>
      </c>
      <c r="C474" s="12" t="s">
        <v>6960</v>
      </c>
      <c r="D474" s="20">
        <f t="shared" si="28"/>
        <v>28.07</v>
      </c>
      <c r="E474" s="20">
        <f t="shared" si="29"/>
        <v>71.930000000000007</v>
      </c>
      <c r="F474" s="14">
        <v>3.5625</v>
      </c>
      <c r="G474" s="15">
        <f t="shared" si="30"/>
        <v>3.5625222657641609</v>
      </c>
      <c r="H474" s="8" t="str">
        <f t="shared" si="31"/>
        <v>Yes</v>
      </c>
      <c r="I474" s="12" t="s">
        <v>6963</v>
      </c>
      <c r="J474" s="13">
        <v>10.57</v>
      </c>
      <c r="K474" s="13">
        <v>3.5</v>
      </c>
      <c r="L474" s="12" t="s">
        <v>6962</v>
      </c>
      <c r="M474" s="12" t="s">
        <v>7403</v>
      </c>
    </row>
    <row r="475" spans="1:13" x14ac:dyDescent="0.4">
      <c r="A475" s="12" t="s">
        <v>1086</v>
      </c>
      <c r="B475" s="12" t="s">
        <v>1087</v>
      </c>
      <c r="C475" s="12" t="s">
        <v>6960</v>
      </c>
      <c r="D475" s="20">
        <f t="shared" si="28"/>
        <v>29.64</v>
      </c>
      <c r="E475" s="20">
        <f t="shared" si="29"/>
        <v>70.36</v>
      </c>
      <c r="F475" s="14">
        <v>3.3738000000000001</v>
      </c>
      <c r="G475" s="15">
        <f t="shared" si="30"/>
        <v>3.3738191632928474</v>
      </c>
      <c r="H475" s="8" t="str">
        <f t="shared" si="31"/>
        <v>Yes</v>
      </c>
      <c r="I475" s="12" t="s">
        <v>6963</v>
      </c>
      <c r="J475" s="13">
        <v>12.14</v>
      </c>
      <c r="K475" s="13">
        <v>3.5</v>
      </c>
      <c r="L475" s="12" t="s">
        <v>6962</v>
      </c>
      <c r="M475" s="12" t="s">
        <v>7404</v>
      </c>
    </row>
    <row r="476" spans="1:13" x14ac:dyDescent="0.4">
      <c r="A476" s="12" t="s">
        <v>1088</v>
      </c>
      <c r="B476" s="12" t="s">
        <v>1089</v>
      </c>
      <c r="C476" s="12" t="s">
        <v>6960</v>
      </c>
      <c r="D476" s="20">
        <f t="shared" si="28"/>
        <v>27.91</v>
      </c>
      <c r="E476" s="20">
        <f t="shared" si="29"/>
        <v>72.09</v>
      </c>
      <c r="F476" s="14">
        <v>3.5829</v>
      </c>
      <c r="G476" s="15">
        <f t="shared" si="30"/>
        <v>3.5829451809387316</v>
      </c>
      <c r="H476" s="8" t="str">
        <f t="shared" si="31"/>
        <v>Yes</v>
      </c>
      <c r="I476" s="12" t="s">
        <v>6963</v>
      </c>
      <c r="J476" s="13">
        <v>10.41</v>
      </c>
      <c r="K476" s="13">
        <v>3.5</v>
      </c>
      <c r="L476" s="12" t="s">
        <v>6962</v>
      </c>
      <c r="M476" s="12" t="s">
        <v>7405</v>
      </c>
    </row>
    <row r="477" spans="1:13" x14ac:dyDescent="0.4">
      <c r="A477" s="12" t="s">
        <v>1090</v>
      </c>
      <c r="B477" s="12" t="s">
        <v>1091</v>
      </c>
      <c r="C477" s="12" t="s">
        <v>6960</v>
      </c>
      <c r="D477" s="20">
        <f t="shared" si="28"/>
        <v>16</v>
      </c>
      <c r="E477" s="20">
        <f t="shared" si="29"/>
        <v>84</v>
      </c>
      <c r="F477" s="14">
        <v>6.25</v>
      </c>
      <c r="G477" s="15">
        <f t="shared" si="30"/>
        <v>6.25</v>
      </c>
      <c r="H477" s="8" t="str">
        <f t="shared" si="31"/>
        <v>Yes</v>
      </c>
      <c r="I477" s="12" t="s">
        <v>6963</v>
      </c>
      <c r="J477" s="13">
        <v>6</v>
      </c>
      <c r="K477" s="13">
        <v>2</v>
      </c>
      <c r="L477" s="12" t="s">
        <v>6962</v>
      </c>
      <c r="M477" s="12" t="s">
        <v>7113</v>
      </c>
    </row>
    <row r="478" spans="1:13" x14ac:dyDescent="0.4">
      <c r="A478" s="12" t="s">
        <v>1092</v>
      </c>
      <c r="B478" s="12" t="s">
        <v>1093</v>
      </c>
      <c r="C478" s="12" t="s">
        <v>6960</v>
      </c>
      <c r="D478" s="20">
        <f t="shared" si="28"/>
        <v>16</v>
      </c>
      <c r="E478" s="20">
        <f t="shared" si="29"/>
        <v>84</v>
      </c>
      <c r="F478" s="14">
        <v>6.25</v>
      </c>
      <c r="G478" s="15">
        <f t="shared" si="30"/>
        <v>6.25</v>
      </c>
      <c r="H478" s="8" t="str">
        <f t="shared" si="31"/>
        <v>Yes</v>
      </c>
      <c r="I478" s="12" t="s">
        <v>6963</v>
      </c>
      <c r="J478" s="13">
        <v>6</v>
      </c>
      <c r="K478" s="13">
        <v>2</v>
      </c>
      <c r="L478" s="12" t="s">
        <v>6962</v>
      </c>
      <c r="M478" s="12" t="s">
        <v>7113</v>
      </c>
    </row>
    <row r="479" spans="1:13" x14ac:dyDescent="0.4">
      <c r="A479" s="12" t="s">
        <v>1094</v>
      </c>
      <c r="B479" s="12" t="s">
        <v>1095</v>
      </c>
      <c r="C479" s="12" t="s">
        <v>6973</v>
      </c>
      <c r="D479" s="20">
        <f t="shared" si="28"/>
        <v>16</v>
      </c>
      <c r="E479" s="20">
        <f t="shared" si="29"/>
        <v>84</v>
      </c>
      <c r="F479" s="14">
        <v>6.25</v>
      </c>
      <c r="G479" s="15">
        <f t="shared" si="30"/>
        <v>6.25</v>
      </c>
      <c r="H479" s="8" t="str">
        <f t="shared" si="31"/>
        <v>Yes</v>
      </c>
      <c r="I479" s="12" t="s">
        <v>6963</v>
      </c>
      <c r="J479" s="13">
        <v>6</v>
      </c>
      <c r="K479" s="13">
        <v>2</v>
      </c>
      <c r="L479" s="12" t="s">
        <v>6962</v>
      </c>
      <c r="M479" s="12" t="s">
        <v>1094</v>
      </c>
    </row>
    <row r="480" spans="1:13" x14ac:dyDescent="0.4">
      <c r="A480" s="12" t="s">
        <v>1096</v>
      </c>
      <c r="B480" s="12" t="s">
        <v>1097</v>
      </c>
      <c r="C480" s="12" t="s">
        <v>6965</v>
      </c>
      <c r="D480" s="20">
        <f t="shared" si="28"/>
        <v>32.6</v>
      </c>
      <c r="E480" s="20">
        <f t="shared" si="29"/>
        <v>67.400000000000006</v>
      </c>
      <c r="F480" s="14">
        <v>3.0674999999999999</v>
      </c>
      <c r="G480" s="15">
        <f t="shared" si="30"/>
        <v>3.0674846625766872</v>
      </c>
      <c r="H480" s="8" t="str">
        <f t="shared" si="31"/>
        <v>Yes</v>
      </c>
      <c r="I480" s="12" t="s">
        <v>6963</v>
      </c>
      <c r="J480" s="13">
        <v>15.1</v>
      </c>
      <c r="K480" s="13">
        <v>3.5</v>
      </c>
      <c r="L480" s="12" t="s">
        <v>6962</v>
      </c>
      <c r="M480" s="12" t="s">
        <v>7406</v>
      </c>
    </row>
    <row r="481" spans="1:13" x14ac:dyDescent="0.4">
      <c r="A481" s="12" t="s">
        <v>1098</v>
      </c>
      <c r="B481" s="12" t="s">
        <v>1099</v>
      </c>
      <c r="C481" s="12" t="s">
        <v>6965</v>
      </c>
      <c r="D481" s="20">
        <f t="shared" si="28"/>
        <v>34.92</v>
      </c>
      <c r="E481" s="20">
        <f t="shared" si="29"/>
        <v>65.08</v>
      </c>
      <c r="F481" s="14">
        <v>2.8637000000000001</v>
      </c>
      <c r="G481" s="15">
        <f t="shared" si="30"/>
        <v>2.86368843069874</v>
      </c>
      <c r="H481" s="8" t="str">
        <f t="shared" si="31"/>
        <v>Yes</v>
      </c>
      <c r="I481" s="12" t="s">
        <v>6963</v>
      </c>
      <c r="J481" s="13">
        <v>17.420000000000002</v>
      </c>
      <c r="K481" s="13">
        <v>3.5</v>
      </c>
      <c r="L481" s="12" t="s">
        <v>6962</v>
      </c>
      <c r="M481" s="12" t="s">
        <v>5927</v>
      </c>
    </row>
    <row r="482" spans="1:13" x14ac:dyDescent="0.4">
      <c r="A482" s="12" t="s">
        <v>1100</v>
      </c>
      <c r="B482" s="12" t="s">
        <v>1101</v>
      </c>
      <c r="C482" s="12" t="s">
        <v>6965</v>
      </c>
      <c r="D482" s="20">
        <f t="shared" si="28"/>
        <v>26.86</v>
      </c>
      <c r="E482" s="20">
        <f t="shared" si="29"/>
        <v>73.14</v>
      </c>
      <c r="F482" s="14">
        <v>3.7229999999999999</v>
      </c>
      <c r="G482" s="15">
        <f t="shared" si="30"/>
        <v>3.7230081906180192</v>
      </c>
      <c r="H482" s="8" t="str">
        <f t="shared" si="31"/>
        <v>Yes</v>
      </c>
      <c r="I482" s="12" t="s">
        <v>6963</v>
      </c>
      <c r="J482" s="13">
        <v>9.36</v>
      </c>
      <c r="K482" s="13">
        <v>3.5</v>
      </c>
      <c r="L482" s="12" t="s">
        <v>6962</v>
      </c>
      <c r="M482" s="12" t="s">
        <v>7407</v>
      </c>
    </row>
    <row r="483" spans="1:13" x14ac:dyDescent="0.4">
      <c r="A483" s="12" t="s">
        <v>1102</v>
      </c>
      <c r="B483" s="12" t="s">
        <v>1103</v>
      </c>
      <c r="C483" s="12" t="s">
        <v>6960</v>
      </c>
      <c r="D483" s="20">
        <f t="shared" si="28"/>
        <v>30.880000000000003</v>
      </c>
      <c r="E483" s="20">
        <f t="shared" si="29"/>
        <v>69.12</v>
      </c>
      <c r="F483" s="14">
        <v>3.2383000000000002</v>
      </c>
      <c r="G483" s="15">
        <f t="shared" si="30"/>
        <v>3.2383419689119166</v>
      </c>
      <c r="H483" s="8" t="str">
        <f t="shared" si="31"/>
        <v>Yes</v>
      </c>
      <c r="I483" s="12" t="s">
        <v>6963</v>
      </c>
      <c r="J483" s="13">
        <v>13.38</v>
      </c>
      <c r="K483" s="13">
        <v>3.5</v>
      </c>
      <c r="L483" s="12" t="s">
        <v>6962</v>
      </c>
      <c r="M483" s="12" t="s">
        <v>4283</v>
      </c>
    </row>
    <row r="484" spans="1:13" x14ac:dyDescent="0.4">
      <c r="A484" s="12" t="s">
        <v>1104</v>
      </c>
      <c r="B484" s="12" t="s">
        <v>1105</v>
      </c>
      <c r="C484" s="12" t="s">
        <v>6960</v>
      </c>
      <c r="D484" s="20">
        <f t="shared" si="28"/>
        <v>29.259999999999998</v>
      </c>
      <c r="E484" s="20">
        <f t="shared" si="29"/>
        <v>70.740000000000009</v>
      </c>
      <c r="F484" s="14">
        <v>3.4176000000000002</v>
      </c>
      <c r="G484" s="15">
        <f t="shared" si="30"/>
        <v>3.4176349965823651</v>
      </c>
      <c r="H484" s="8" t="str">
        <f t="shared" si="31"/>
        <v>Yes</v>
      </c>
      <c r="I484" s="12" t="s">
        <v>6963</v>
      </c>
      <c r="J484" s="13">
        <v>11.76</v>
      </c>
      <c r="K484" s="13">
        <v>3.5</v>
      </c>
      <c r="L484" s="12" t="s">
        <v>6962</v>
      </c>
      <c r="M484" s="12" t="s">
        <v>7408</v>
      </c>
    </row>
    <row r="485" spans="1:13" x14ac:dyDescent="0.4">
      <c r="A485" s="12" t="s">
        <v>1106</v>
      </c>
      <c r="B485" s="12" t="s">
        <v>1107</v>
      </c>
      <c r="C485" s="12" t="s">
        <v>6973</v>
      </c>
      <c r="D485" s="20">
        <f t="shared" si="28"/>
        <v>24.883499</v>
      </c>
      <c r="E485" s="20">
        <f t="shared" si="29"/>
        <v>75.116501</v>
      </c>
      <c r="F485" s="14">
        <v>4.0186999999999999</v>
      </c>
      <c r="G485" s="15">
        <f t="shared" si="30"/>
        <v>4.0187274305755789</v>
      </c>
      <c r="H485" s="8" t="str">
        <f t="shared" si="31"/>
        <v>Yes</v>
      </c>
      <c r="I485" s="12" t="s">
        <v>6961</v>
      </c>
      <c r="J485" s="13">
        <v>11.73</v>
      </c>
      <c r="K485" s="13">
        <v>3.5</v>
      </c>
      <c r="L485" s="12" t="s">
        <v>6962</v>
      </c>
      <c r="M485" s="12" t="s">
        <v>7409</v>
      </c>
    </row>
    <row r="486" spans="1:13" x14ac:dyDescent="0.4">
      <c r="A486" s="12" t="s">
        <v>7410</v>
      </c>
      <c r="B486" s="12" t="s">
        <v>7411</v>
      </c>
      <c r="C486" s="12" t="s">
        <v>6965</v>
      </c>
      <c r="D486" s="20">
        <f t="shared" si="28"/>
        <v>39</v>
      </c>
      <c r="E486" s="20">
        <f t="shared" si="29"/>
        <v>61</v>
      </c>
      <c r="F486" s="14">
        <v>2.5640999999999998</v>
      </c>
      <c r="G486" s="15">
        <f t="shared" si="30"/>
        <v>2.5641025641025643</v>
      </c>
      <c r="H486" s="8" t="str">
        <f t="shared" si="31"/>
        <v>Yes</v>
      </c>
      <c r="I486" s="12" t="s">
        <v>6963</v>
      </c>
      <c r="J486" s="13">
        <v>21.5</v>
      </c>
      <c r="K486" s="13">
        <v>3.5</v>
      </c>
      <c r="L486" s="12" t="s">
        <v>6962</v>
      </c>
      <c r="M486" s="12" t="s">
        <v>7412</v>
      </c>
    </row>
    <row r="487" spans="1:13" x14ac:dyDescent="0.4">
      <c r="A487" s="12" t="s">
        <v>1108</v>
      </c>
      <c r="B487" s="12" t="s">
        <v>1109</v>
      </c>
      <c r="C487" s="12" t="s">
        <v>6965</v>
      </c>
      <c r="D487" s="20">
        <f t="shared" si="28"/>
        <v>33.93</v>
      </c>
      <c r="E487" s="20">
        <f t="shared" si="29"/>
        <v>66.069999999999993</v>
      </c>
      <c r="F487" s="14">
        <v>2.9472</v>
      </c>
      <c r="G487" s="15">
        <f t="shared" si="30"/>
        <v>2.9472443265546713</v>
      </c>
      <c r="H487" s="8" t="str">
        <f t="shared" si="31"/>
        <v>Yes</v>
      </c>
      <c r="I487" s="12" t="s">
        <v>6963</v>
      </c>
      <c r="J487" s="13">
        <v>16.43</v>
      </c>
      <c r="K487" s="13">
        <v>3.5</v>
      </c>
      <c r="L487" s="12" t="s">
        <v>6962</v>
      </c>
      <c r="M487" s="12" t="s">
        <v>7413</v>
      </c>
    </row>
    <row r="488" spans="1:13" x14ac:dyDescent="0.4">
      <c r="A488" s="16" t="s">
        <v>7414</v>
      </c>
      <c r="B488" s="16" t="s">
        <v>7415</v>
      </c>
      <c r="C488" s="16" t="s">
        <v>6965</v>
      </c>
      <c r="D488" s="21">
        <f t="shared" si="28"/>
        <v>100</v>
      </c>
      <c r="E488" s="21">
        <f t="shared" si="29"/>
        <v>0</v>
      </c>
      <c r="F488" s="18">
        <v>1</v>
      </c>
      <c r="G488" s="19">
        <f t="shared" si="30"/>
        <v>1</v>
      </c>
      <c r="H488" s="9" t="str">
        <f t="shared" si="31"/>
        <v>No — 0% funding</v>
      </c>
      <c r="I488" s="16" t="s">
        <v>6963</v>
      </c>
      <c r="J488" s="17">
        <v>100</v>
      </c>
      <c r="K488" s="17">
        <v>0</v>
      </c>
      <c r="L488" s="16" t="s">
        <v>7028</v>
      </c>
      <c r="M488" s="16" t="s">
        <v>7416</v>
      </c>
    </row>
    <row r="489" spans="1:13" x14ac:dyDescent="0.4">
      <c r="A489" s="12" t="s">
        <v>1110</v>
      </c>
      <c r="B489" s="12" t="s">
        <v>1111</v>
      </c>
      <c r="C489" s="12" t="s">
        <v>6965</v>
      </c>
      <c r="D489" s="20">
        <f t="shared" si="28"/>
        <v>33.909999999999997</v>
      </c>
      <c r="E489" s="20">
        <f t="shared" si="29"/>
        <v>66.09</v>
      </c>
      <c r="F489" s="14">
        <v>2.9489999999999998</v>
      </c>
      <c r="G489" s="15">
        <f t="shared" si="30"/>
        <v>2.9489826010026543</v>
      </c>
      <c r="H489" s="8" t="str">
        <f t="shared" si="31"/>
        <v>Yes</v>
      </c>
      <c r="I489" s="12" t="s">
        <v>6963</v>
      </c>
      <c r="J489" s="13">
        <v>16.41</v>
      </c>
      <c r="K489" s="13">
        <v>3.5</v>
      </c>
      <c r="L489" s="12" t="s">
        <v>6962</v>
      </c>
      <c r="M489" s="12" t="s">
        <v>7417</v>
      </c>
    </row>
    <row r="490" spans="1:13" x14ac:dyDescent="0.4">
      <c r="A490" s="12" t="s">
        <v>1112</v>
      </c>
      <c r="B490" s="12" t="s">
        <v>1113</v>
      </c>
      <c r="C490" s="12" t="s">
        <v>6960</v>
      </c>
      <c r="D490" s="20">
        <f t="shared" si="28"/>
        <v>37.83</v>
      </c>
      <c r="E490" s="20">
        <f t="shared" si="29"/>
        <v>62.17</v>
      </c>
      <c r="F490" s="14">
        <v>2.6434000000000002</v>
      </c>
      <c r="G490" s="15">
        <f t="shared" si="30"/>
        <v>2.6434047052603753</v>
      </c>
      <c r="H490" s="8" t="str">
        <f t="shared" si="31"/>
        <v>Yes</v>
      </c>
      <c r="I490" s="12" t="s">
        <v>6963</v>
      </c>
      <c r="J490" s="13">
        <v>20.329999999999998</v>
      </c>
      <c r="K490" s="13">
        <v>3.5</v>
      </c>
      <c r="L490" s="12" t="s">
        <v>6962</v>
      </c>
      <c r="M490" s="12" t="s">
        <v>7418</v>
      </c>
    </row>
    <row r="491" spans="1:13" x14ac:dyDescent="0.4">
      <c r="A491" s="12" t="s">
        <v>1114</v>
      </c>
      <c r="B491" s="12" t="s">
        <v>1115</v>
      </c>
      <c r="C491" s="12" t="s">
        <v>6965</v>
      </c>
      <c r="D491" s="20">
        <f t="shared" si="28"/>
        <v>30.869999999999997</v>
      </c>
      <c r="E491" s="20">
        <f t="shared" si="29"/>
        <v>69.13</v>
      </c>
      <c r="F491" s="14">
        <v>3.2393999999999998</v>
      </c>
      <c r="G491" s="15">
        <f t="shared" si="30"/>
        <v>3.2393909944930357</v>
      </c>
      <c r="H491" s="8" t="str">
        <f t="shared" si="31"/>
        <v>Yes</v>
      </c>
      <c r="I491" s="12" t="s">
        <v>6963</v>
      </c>
      <c r="J491" s="13">
        <v>13.37</v>
      </c>
      <c r="K491" s="13">
        <v>3.5</v>
      </c>
      <c r="L491" s="12" t="s">
        <v>6962</v>
      </c>
      <c r="M491" s="12" t="s">
        <v>7419</v>
      </c>
    </row>
    <row r="492" spans="1:13" x14ac:dyDescent="0.4">
      <c r="A492" s="12" t="s">
        <v>1116</v>
      </c>
      <c r="B492" s="12" t="s">
        <v>1117</v>
      </c>
      <c r="C492" s="12" t="s">
        <v>6965</v>
      </c>
      <c r="D492" s="20">
        <f t="shared" si="28"/>
        <v>25.700746999999996</v>
      </c>
      <c r="E492" s="20">
        <f t="shared" si="29"/>
        <v>74.299253000000007</v>
      </c>
      <c r="F492" s="14">
        <v>3.8908999999999998</v>
      </c>
      <c r="G492" s="15">
        <f t="shared" si="30"/>
        <v>3.8909374890932162</v>
      </c>
      <c r="H492" s="8" t="str">
        <f t="shared" si="31"/>
        <v>Yes</v>
      </c>
      <c r="I492" s="12" t="s">
        <v>6961</v>
      </c>
      <c r="J492" s="13">
        <v>12.69</v>
      </c>
      <c r="K492" s="13">
        <v>3.5</v>
      </c>
      <c r="L492" s="12" t="s">
        <v>6962</v>
      </c>
      <c r="M492" s="12" t="s">
        <v>7420</v>
      </c>
    </row>
    <row r="493" spans="1:13" x14ac:dyDescent="0.4">
      <c r="A493" s="12" t="s">
        <v>1120</v>
      </c>
      <c r="B493" s="12" t="s">
        <v>1121</v>
      </c>
      <c r="C493" s="12" t="s">
        <v>6965</v>
      </c>
      <c r="D493" s="20">
        <f t="shared" si="28"/>
        <v>36.299999999999997</v>
      </c>
      <c r="E493" s="20">
        <f t="shared" si="29"/>
        <v>63.7</v>
      </c>
      <c r="F493" s="14">
        <v>2.7547999999999999</v>
      </c>
      <c r="G493" s="15">
        <f t="shared" si="30"/>
        <v>2.7548209366391188</v>
      </c>
      <c r="H493" s="8" t="str">
        <f t="shared" si="31"/>
        <v>Yes</v>
      </c>
      <c r="I493" s="12" t="s">
        <v>6963</v>
      </c>
      <c r="J493" s="13">
        <v>18.8</v>
      </c>
      <c r="K493" s="13">
        <v>3.5</v>
      </c>
      <c r="L493" s="12" t="s">
        <v>6962</v>
      </c>
      <c r="M493" s="12" t="s">
        <v>7421</v>
      </c>
    </row>
    <row r="494" spans="1:13" x14ac:dyDescent="0.4">
      <c r="A494" s="12" t="s">
        <v>1122</v>
      </c>
      <c r="B494" s="12" t="s">
        <v>1123</v>
      </c>
      <c r="C494" s="12" t="s">
        <v>6960</v>
      </c>
      <c r="D494" s="20">
        <f t="shared" si="28"/>
        <v>30.48</v>
      </c>
      <c r="E494" s="20">
        <f t="shared" si="29"/>
        <v>69.52</v>
      </c>
      <c r="F494" s="14">
        <v>3.2808000000000002</v>
      </c>
      <c r="G494" s="15">
        <f t="shared" si="30"/>
        <v>3.2808398950131235</v>
      </c>
      <c r="H494" s="8" t="str">
        <f t="shared" si="31"/>
        <v>Yes</v>
      </c>
      <c r="I494" s="12" t="s">
        <v>6963</v>
      </c>
      <c r="J494" s="13">
        <v>12.98</v>
      </c>
      <c r="K494" s="13">
        <v>3.5</v>
      </c>
      <c r="L494" s="12" t="s">
        <v>6962</v>
      </c>
      <c r="M494" s="12" t="s">
        <v>7422</v>
      </c>
    </row>
    <row r="495" spans="1:13" x14ac:dyDescent="0.4">
      <c r="A495" s="12" t="s">
        <v>1124</v>
      </c>
      <c r="B495" s="12" t="s">
        <v>1125</v>
      </c>
      <c r="C495" s="12" t="s">
        <v>6965</v>
      </c>
      <c r="D495" s="20">
        <f t="shared" si="28"/>
        <v>33.739999999999995</v>
      </c>
      <c r="E495" s="20">
        <f t="shared" si="29"/>
        <v>66.260000000000005</v>
      </c>
      <c r="F495" s="14">
        <v>2.9638</v>
      </c>
      <c r="G495" s="15">
        <f t="shared" si="30"/>
        <v>2.9638411381149976</v>
      </c>
      <c r="H495" s="8" t="str">
        <f t="shared" si="31"/>
        <v>Yes</v>
      </c>
      <c r="I495" s="12" t="s">
        <v>6963</v>
      </c>
      <c r="J495" s="13">
        <v>16.239999999999998</v>
      </c>
      <c r="K495" s="13">
        <v>3.5</v>
      </c>
      <c r="L495" s="12" t="s">
        <v>6962</v>
      </c>
      <c r="M495" s="12" t="s">
        <v>7423</v>
      </c>
    </row>
    <row r="496" spans="1:13" x14ac:dyDescent="0.4">
      <c r="A496" s="12" t="s">
        <v>1128</v>
      </c>
      <c r="B496" s="12" t="s">
        <v>1129</v>
      </c>
      <c r="C496" s="12" t="s">
        <v>6965</v>
      </c>
      <c r="D496" s="20">
        <f t="shared" si="28"/>
        <v>37.85</v>
      </c>
      <c r="E496" s="20">
        <f t="shared" si="29"/>
        <v>62.15</v>
      </c>
      <c r="F496" s="14">
        <v>2.6419999999999999</v>
      </c>
      <c r="G496" s="15">
        <f t="shared" si="30"/>
        <v>2.6420079260237781</v>
      </c>
      <c r="H496" s="8" t="str">
        <f t="shared" si="31"/>
        <v>Yes</v>
      </c>
      <c r="I496" s="12" t="s">
        <v>6963</v>
      </c>
      <c r="J496" s="13">
        <v>20.350000000000001</v>
      </c>
      <c r="K496" s="13">
        <v>3.5</v>
      </c>
      <c r="L496" s="12" t="s">
        <v>6962</v>
      </c>
      <c r="M496" s="12" t="s">
        <v>7424</v>
      </c>
    </row>
    <row r="497" spans="1:13" x14ac:dyDescent="0.4">
      <c r="A497" s="12" t="s">
        <v>1130</v>
      </c>
      <c r="B497" s="12" t="s">
        <v>1131</v>
      </c>
      <c r="C497" s="12" t="s">
        <v>6965</v>
      </c>
      <c r="D497" s="20">
        <f t="shared" si="28"/>
        <v>36.159999999999997</v>
      </c>
      <c r="E497" s="20">
        <f t="shared" si="29"/>
        <v>63.84</v>
      </c>
      <c r="F497" s="14">
        <v>2.7654999999999998</v>
      </c>
      <c r="G497" s="15">
        <f t="shared" si="30"/>
        <v>2.7654867256637172</v>
      </c>
      <c r="H497" s="8" t="str">
        <f t="shared" si="31"/>
        <v>Yes</v>
      </c>
      <c r="I497" s="12" t="s">
        <v>6963</v>
      </c>
      <c r="J497" s="13">
        <v>18.66</v>
      </c>
      <c r="K497" s="13">
        <v>3.5</v>
      </c>
      <c r="L497" s="12" t="s">
        <v>6962</v>
      </c>
      <c r="M497" s="12" t="s">
        <v>7425</v>
      </c>
    </row>
    <row r="498" spans="1:13" x14ac:dyDescent="0.4">
      <c r="A498" s="12" t="s">
        <v>1132</v>
      </c>
      <c r="B498" s="12" t="s">
        <v>1133</v>
      </c>
      <c r="C498" s="12" t="s">
        <v>6960</v>
      </c>
      <c r="D498" s="20">
        <f t="shared" si="28"/>
        <v>33.856200999999992</v>
      </c>
      <c r="E498" s="20">
        <f t="shared" si="29"/>
        <v>66.143799000000001</v>
      </c>
      <c r="F498" s="14">
        <v>2.9537</v>
      </c>
      <c r="G498" s="15">
        <f t="shared" si="30"/>
        <v>2.9536686647152179</v>
      </c>
      <c r="H498" s="8" t="str">
        <f t="shared" si="31"/>
        <v>Yes</v>
      </c>
      <c r="I498" s="12" t="s">
        <v>6961</v>
      </c>
      <c r="J498" s="13">
        <v>22.27</v>
      </c>
      <c r="K498" s="13">
        <v>3.5</v>
      </c>
      <c r="L498" s="12" t="s">
        <v>6962</v>
      </c>
      <c r="M498" s="12" t="s">
        <v>7426</v>
      </c>
    </row>
    <row r="499" spans="1:13" x14ac:dyDescent="0.4">
      <c r="A499" s="12" t="s">
        <v>1134</v>
      </c>
      <c r="B499" s="12" t="s">
        <v>1135</v>
      </c>
      <c r="C499" s="12" t="s">
        <v>6965</v>
      </c>
      <c r="D499" s="20">
        <f t="shared" si="28"/>
        <v>29.380000000000003</v>
      </c>
      <c r="E499" s="20">
        <f t="shared" si="29"/>
        <v>70.62</v>
      </c>
      <c r="F499" s="14">
        <v>3.4037000000000002</v>
      </c>
      <c r="G499" s="15">
        <f t="shared" si="30"/>
        <v>3.4036759700476513</v>
      </c>
      <c r="H499" s="8" t="str">
        <f t="shared" si="31"/>
        <v>Yes</v>
      </c>
      <c r="I499" s="12" t="s">
        <v>6963</v>
      </c>
      <c r="J499" s="13">
        <v>11.88</v>
      </c>
      <c r="K499" s="13">
        <v>3.5</v>
      </c>
      <c r="L499" s="12" t="s">
        <v>6962</v>
      </c>
      <c r="M499" s="12" t="s">
        <v>7427</v>
      </c>
    </row>
    <row r="500" spans="1:13" x14ac:dyDescent="0.4">
      <c r="A500" s="12" t="s">
        <v>1136</v>
      </c>
      <c r="B500" s="12" t="s">
        <v>1137</v>
      </c>
      <c r="C500" s="12" t="s">
        <v>6960</v>
      </c>
      <c r="D500" s="20">
        <f t="shared" si="28"/>
        <v>29.53</v>
      </c>
      <c r="E500" s="20">
        <f t="shared" si="29"/>
        <v>70.47</v>
      </c>
      <c r="F500" s="14">
        <v>3.3864000000000001</v>
      </c>
      <c r="G500" s="15">
        <f t="shared" si="30"/>
        <v>3.3863867253640363</v>
      </c>
      <c r="H500" s="8" t="str">
        <f t="shared" si="31"/>
        <v>Yes</v>
      </c>
      <c r="I500" s="12" t="s">
        <v>6963</v>
      </c>
      <c r="J500" s="13">
        <v>12.03</v>
      </c>
      <c r="K500" s="13">
        <v>3.5</v>
      </c>
      <c r="L500" s="12" t="s">
        <v>6962</v>
      </c>
      <c r="M500" s="12" t="s">
        <v>7428</v>
      </c>
    </row>
    <row r="501" spans="1:13" x14ac:dyDescent="0.4">
      <c r="A501" s="12" t="s">
        <v>1138</v>
      </c>
      <c r="B501" s="12" t="s">
        <v>1139</v>
      </c>
      <c r="C501" s="12" t="s">
        <v>6973</v>
      </c>
      <c r="D501" s="20">
        <f t="shared" si="28"/>
        <v>23.334132999999998</v>
      </c>
      <c r="E501" s="20">
        <f t="shared" si="29"/>
        <v>76.665867000000006</v>
      </c>
      <c r="F501" s="14">
        <v>4.2855999999999996</v>
      </c>
      <c r="G501" s="15">
        <f t="shared" si="30"/>
        <v>4.2855674131967971</v>
      </c>
      <c r="H501" s="8" t="str">
        <f t="shared" si="31"/>
        <v>Yes</v>
      </c>
      <c r="I501" s="12" t="s">
        <v>6961</v>
      </c>
      <c r="J501" s="13">
        <v>9.91</v>
      </c>
      <c r="K501" s="13">
        <v>3.5</v>
      </c>
      <c r="L501" s="12" t="s">
        <v>6962</v>
      </c>
      <c r="M501" s="12" t="s">
        <v>7429</v>
      </c>
    </row>
    <row r="502" spans="1:13" x14ac:dyDescent="0.4">
      <c r="A502" s="12" t="s">
        <v>1140</v>
      </c>
      <c r="B502" s="12" t="s">
        <v>1141</v>
      </c>
      <c r="C502" s="12" t="s">
        <v>6960</v>
      </c>
      <c r="D502" s="20">
        <f t="shared" si="28"/>
        <v>35.22</v>
      </c>
      <c r="E502" s="20">
        <f t="shared" si="29"/>
        <v>64.78</v>
      </c>
      <c r="F502" s="14">
        <v>2.8393000000000002</v>
      </c>
      <c r="G502" s="15">
        <f t="shared" si="30"/>
        <v>2.8392958546280522</v>
      </c>
      <c r="H502" s="8" t="str">
        <f t="shared" si="31"/>
        <v>Yes</v>
      </c>
      <c r="I502" s="12" t="s">
        <v>6963</v>
      </c>
      <c r="J502" s="13">
        <v>17.72</v>
      </c>
      <c r="K502" s="13">
        <v>3.5</v>
      </c>
      <c r="L502" s="12" t="s">
        <v>6962</v>
      </c>
      <c r="M502" s="12" t="s">
        <v>7430</v>
      </c>
    </row>
    <row r="503" spans="1:13" x14ac:dyDescent="0.4">
      <c r="A503" s="12" t="s">
        <v>1142</v>
      </c>
      <c r="B503" s="12" t="s">
        <v>1143</v>
      </c>
      <c r="C503" s="12" t="s">
        <v>6960</v>
      </c>
      <c r="D503" s="20">
        <f t="shared" si="28"/>
        <v>27.641710999999997</v>
      </c>
      <c r="E503" s="20">
        <f t="shared" si="29"/>
        <v>72.358288999999999</v>
      </c>
      <c r="F503" s="14">
        <v>3.6177000000000001</v>
      </c>
      <c r="G503" s="15">
        <f t="shared" si="30"/>
        <v>3.6177210593077977</v>
      </c>
      <c r="H503" s="8" t="str">
        <f t="shared" si="31"/>
        <v>Yes</v>
      </c>
      <c r="I503" s="12" t="s">
        <v>6961</v>
      </c>
      <c r="J503" s="13">
        <v>14.97</v>
      </c>
      <c r="K503" s="13">
        <v>3.5</v>
      </c>
      <c r="L503" s="12" t="s">
        <v>6962</v>
      </c>
      <c r="M503" s="12" t="s">
        <v>7431</v>
      </c>
    </row>
    <row r="504" spans="1:13" x14ac:dyDescent="0.4">
      <c r="A504" s="12" t="s">
        <v>1144</v>
      </c>
      <c r="B504" s="12" t="s">
        <v>1145</v>
      </c>
      <c r="C504" s="12" t="s">
        <v>6965</v>
      </c>
      <c r="D504" s="20">
        <f t="shared" si="28"/>
        <v>39.54</v>
      </c>
      <c r="E504" s="20">
        <f t="shared" si="29"/>
        <v>60.46</v>
      </c>
      <c r="F504" s="14">
        <v>2.5291000000000001</v>
      </c>
      <c r="G504" s="15">
        <f t="shared" si="30"/>
        <v>2.5290844714213456</v>
      </c>
      <c r="H504" s="8" t="str">
        <f t="shared" si="31"/>
        <v>Yes</v>
      </c>
      <c r="I504" s="12" t="s">
        <v>6963</v>
      </c>
      <c r="J504" s="13">
        <v>22.04</v>
      </c>
      <c r="K504" s="13">
        <v>3.5</v>
      </c>
      <c r="L504" s="12" t="s">
        <v>6962</v>
      </c>
      <c r="M504" s="12" t="s">
        <v>7432</v>
      </c>
    </row>
    <row r="505" spans="1:13" x14ac:dyDescent="0.4">
      <c r="A505" s="12" t="s">
        <v>1148</v>
      </c>
      <c r="B505" s="12" t="s">
        <v>1149</v>
      </c>
      <c r="C505" s="12" t="s">
        <v>6973</v>
      </c>
      <c r="D505" s="20">
        <f t="shared" si="28"/>
        <v>28.58</v>
      </c>
      <c r="E505" s="20">
        <f t="shared" si="29"/>
        <v>71.42</v>
      </c>
      <c r="F505" s="14">
        <v>3.4990000000000001</v>
      </c>
      <c r="G505" s="15">
        <f t="shared" si="30"/>
        <v>3.4989503149055285</v>
      </c>
      <c r="H505" s="8" t="str">
        <f t="shared" si="31"/>
        <v>Yes</v>
      </c>
      <c r="I505" s="12" t="s">
        <v>6963</v>
      </c>
      <c r="J505" s="13">
        <v>11.08</v>
      </c>
      <c r="K505" s="13">
        <v>3.5</v>
      </c>
      <c r="L505" s="12" t="s">
        <v>6962</v>
      </c>
      <c r="M505" s="12" t="s">
        <v>7433</v>
      </c>
    </row>
    <row r="506" spans="1:13" x14ac:dyDescent="0.4">
      <c r="A506" s="12" t="s">
        <v>1150</v>
      </c>
      <c r="B506" s="12" t="s">
        <v>1151</v>
      </c>
      <c r="C506" s="12" t="s">
        <v>6960</v>
      </c>
      <c r="D506" s="20">
        <f t="shared" si="28"/>
        <v>29.08</v>
      </c>
      <c r="E506" s="20">
        <f t="shared" si="29"/>
        <v>70.92</v>
      </c>
      <c r="F506" s="14">
        <v>3.4388000000000001</v>
      </c>
      <c r="G506" s="15">
        <f t="shared" si="30"/>
        <v>3.4387895460797799</v>
      </c>
      <c r="H506" s="8" t="str">
        <f t="shared" si="31"/>
        <v>Yes</v>
      </c>
      <c r="I506" s="12" t="s">
        <v>6963</v>
      </c>
      <c r="J506" s="13">
        <v>11.58</v>
      </c>
      <c r="K506" s="13">
        <v>3.5</v>
      </c>
      <c r="L506" s="12" t="s">
        <v>6962</v>
      </c>
      <c r="M506" s="12" t="s">
        <v>7434</v>
      </c>
    </row>
    <row r="507" spans="1:13" x14ac:dyDescent="0.4">
      <c r="A507" s="12" t="s">
        <v>1152</v>
      </c>
      <c r="B507" s="12" t="s">
        <v>1153</v>
      </c>
      <c r="C507" s="12" t="s">
        <v>6973</v>
      </c>
      <c r="D507" s="20">
        <f t="shared" si="28"/>
        <v>28.92</v>
      </c>
      <c r="E507" s="20">
        <f t="shared" si="29"/>
        <v>71.08</v>
      </c>
      <c r="F507" s="14">
        <v>3.4578000000000002</v>
      </c>
      <c r="G507" s="15">
        <f t="shared" si="30"/>
        <v>3.4578146611341629</v>
      </c>
      <c r="H507" s="8" t="str">
        <f t="shared" si="31"/>
        <v>Yes</v>
      </c>
      <c r="I507" s="12" t="s">
        <v>6963</v>
      </c>
      <c r="J507" s="13">
        <v>11.42</v>
      </c>
      <c r="K507" s="13">
        <v>3.5</v>
      </c>
      <c r="L507" s="12" t="s">
        <v>6962</v>
      </c>
      <c r="M507" s="12" t="s">
        <v>7111</v>
      </c>
    </row>
    <row r="508" spans="1:13" x14ac:dyDescent="0.4">
      <c r="A508" s="12" t="s">
        <v>1154</v>
      </c>
      <c r="B508" s="12" t="s">
        <v>1155</v>
      </c>
      <c r="C508" s="12" t="s">
        <v>6973</v>
      </c>
      <c r="D508" s="20">
        <f t="shared" si="28"/>
        <v>30.18</v>
      </c>
      <c r="E508" s="20">
        <f t="shared" si="29"/>
        <v>69.819999999999993</v>
      </c>
      <c r="F508" s="14">
        <v>3.3134999999999999</v>
      </c>
      <c r="G508" s="15">
        <f t="shared" si="30"/>
        <v>3.313452617627568</v>
      </c>
      <c r="H508" s="8" t="str">
        <f t="shared" si="31"/>
        <v>Yes</v>
      </c>
      <c r="I508" s="12" t="s">
        <v>6963</v>
      </c>
      <c r="J508" s="13">
        <v>12.68</v>
      </c>
      <c r="K508" s="13">
        <v>3.5</v>
      </c>
      <c r="L508" s="12" t="s">
        <v>6962</v>
      </c>
      <c r="M508" s="12" t="s">
        <v>7435</v>
      </c>
    </row>
    <row r="509" spans="1:13" x14ac:dyDescent="0.4">
      <c r="A509" s="12" t="s">
        <v>1156</v>
      </c>
      <c r="B509" s="12" t="s">
        <v>1157</v>
      </c>
      <c r="C509" s="12" t="s">
        <v>6973</v>
      </c>
      <c r="D509" s="20">
        <f t="shared" si="28"/>
        <v>28.58</v>
      </c>
      <c r="E509" s="20">
        <f t="shared" si="29"/>
        <v>71.42</v>
      </c>
      <c r="F509" s="14">
        <v>3.4990000000000001</v>
      </c>
      <c r="G509" s="15">
        <f t="shared" si="30"/>
        <v>3.4989503149055285</v>
      </c>
      <c r="H509" s="8" t="str">
        <f t="shared" si="31"/>
        <v>Yes</v>
      </c>
      <c r="I509" s="12" t="s">
        <v>6963</v>
      </c>
      <c r="J509" s="13">
        <v>11.08</v>
      </c>
      <c r="K509" s="13">
        <v>3.5</v>
      </c>
      <c r="L509" s="12" t="s">
        <v>6962</v>
      </c>
      <c r="M509" s="12" t="s">
        <v>7436</v>
      </c>
    </row>
    <row r="510" spans="1:13" x14ac:dyDescent="0.4">
      <c r="A510" s="12" t="s">
        <v>1158</v>
      </c>
      <c r="B510" s="12" t="s">
        <v>1159</v>
      </c>
      <c r="C510" s="12" t="s">
        <v>6973</v>
      </c>
      <c r="D510" s="20">
        <f t="shared" si="28"/>
        <v>28</v>
      </c>
      <c r="E510" s="20">
        <f t="shared" si="29"/>
        <v>72</v>
      </c>
      <c r="F510" s="14">
        <v>3.5714000000000001</v>
      </c>
      <c r="G510" s="15">
        <f t="shared" si="30"/>
        <v>3.5714285714285716</v>
      </c>
      <c r="H510" s="8" t="str">
        <f t="shared" si="31"/>
        <v>Yes</v>
      </c>
      <c r="I510" s="12" t="s">
        <v>6963</v>
      </c>
      <c r="J510" s="13">
        <v>10.5</v>
      </c>
      <c r="K510" s="13">
        <v>3.5</v>
      </c>
      <c r="L510" s="12" t="s">
        <v>6962</v>
      </c>
      <c r="M510" s="12" t="s">
        <v>7437</v>
      </c>
    </row>
    <row r="511" spans="1:13" x14ac:dyDescent="0.4">
      <c r="A511" s="12" t="s">
        <v>1160</v>
      </c>
      <c r="B511" s="12" t="s">
        <v>1161</v>
      </c>
      <c r="C511" s="12" t="s">
        <v>6973</v>
      </c>
      <c r="D511" s="20">
        <f t="shared" si="28"/>
        <v>28.369999999999997</v>
      </c>
      <c r="E511" s="20">
        <f t="shared" si="29"/>
        <v>71.63</v>
      </c>
      <c r="F511" s="14">
        <v>3.5249000000000001</v>
      </c>
      <c r="G511" s="15">
        <f t="shared" si="30"/>
        <v>3.5248501938667611</v>
      </c>
      <c r="H511" s="8" t="str">
        <f t="shared" si="31"/>
        <v>Yes</v>
      </c>
      <c r="I511" s="12" t="s">
        <v>6963</v>
      </c>
      <c r="J511" s="13">
        <v>10.87</v>
      </c>
      <c r="K511" s="13">
        <v>3.5</v>
      </c>
      <c r="L511" s="12" t="s">
        <v>6962</v>
      </c>
      <c r="M511" s="12" t="s">
        <v>7438</v>
      </c>
    </row>
    <row r="512" spans="1:13" x14ac:dyDescent="0.4">
      <c r="A512" s="12" t="s">
        <v>1162</v>
      </c>
      <c r="B512" s="12" t="s">
        <v>1163</v>
      </c>
      <c r="C512" s="12" t="s">
        <v>6973</v>
      </c>
      <c r="D512" s="20">
        <f t="shared" si="28"/>
        <v>27.880000000000003</v>
      </c>
      <c r="E512" s="20">
        <f t="shared" si="29"/>
        <v>72.12</v>
      </c>
      <c r="F512" s="14">
        <v>3.5868000000000002</v>
      </c>
      <c r="G512" s="15">
        <f t="shared" si="30"/>
        <v>3.5868005738880915</v>
      </c>
      <c r="H512" s="8" t="str">
        <f t="shared" si="31"/>
        <v>Yes</v>
      </c>
      <c r="I512" s="12" t="s">
        <v>6963</v>
      </c>
      <c r="J512" s="13">
        <v>10.38</v>
      </c>
      <c r="K512" s="13">
        <v>3.5</v>
      </c>
      <c r="L512" s="12" t="s">
        <v>6962</v>
      </c>
      <c r="M512" s="12" t="s">
        <v>7023</v>
      </c>
    </row>
    <row r="513" spans="1:13" x14ac:dyDescent="0.4">
      <c r="A513" s="12" t="s">
        <v>1164</v>
      </c>
      <c r="B513" s="12" t="s">
        <v>1165</v>
      </c>
      <c r="C513" s="12" t="s">
        <v>6965</v>
      </c>
      <c r="D513" s="20">
        <f t="shared" si="28"/>
        <v>42.45</v>
      </c>
      <c r="E513" s="20">
        <f t="shared" si="29"/>
        <v>57.55</v>
      </c>
      <c r="F513" s="14">
        <v>2.3557000000000001</v>
      </c>
      <c r="G513" s="15">
        <f t="shared" si="30"/>
        <v>2.3557126030624262</v>
      </c>
      <c r="H513" s="8" t="str">
        <f t="shared" si="31"/>
        <v>Yes</v>
      </c>
      <c r="I513" s="12" t="s">
        <v>6963</v>
      </c>
      <c r="J513" s="13">
        <v>24.95</v>
      </c>
      <c r="K513" s="13">
        <v>3.5</v>
      </c>
      <c r="L513" s="12" t="s">
        <v>6962</v>
      </c>
      <c r="M513" s="12" t="s">
        <v>7439</v>
      </c>
    </row>
    <row r="514" spans="1:13" x14ac:dyDescent="0.4">
      <c r="A514" s="12" t="s">
        <v>1166</v>
      </c>
      <c r="B514" s="12" t="s">
        <v>1167</v>
      </c>
      <c r="C514" s="12" t="s">
        <v>6973</v>
      </c>
      <c r="D514" s="20">
        <f t="shared" si="28"/>
        <v>28.91</v>
      </c>
      <c r="E514" s="20">
        <f t="shared" si="29"/>
        <v>71.09</v>
      </c>
      <c r="F514" s="14">
        <v>3.4590000000000001</v>
      </c>
      <c r="G514" s="15">
        <f t="shared" si="30"/>
        <v>3.459010722933241</v>
      </c>
      <c r="H514" s="8" t="str">
        <f t="shared" si="31"/>
        <v>Yes</v>
      </c>
      <c r="I514" s="12" t="s">
        <v>6963</v>
      </c>
      <c r="J514" s="13">
        <v>11.41</v>
      </c>
      <c r="K514" s="13">
        <v>3.5</v>
      </c>
      <c r="L514" s="12" t="s">
        <v>6962</v>
      </c>
      <c r="M514" s="12" t="s">
        <v>7440</v>
      </c>
    </row>
    <row r="515" spans="1:13" x14ac:dyDescent="0.4">
      <c r="A515" s="12" t="s">
        <v>1168</v>
      </c>
      <c r="B515" s="12" t="s">
        <v>1169</v>
      </c>
      <c r="C515" s="12" t="s">
        <v>6965</v>
      </c>
      <c r="D515" s="20">
        <f t="shared" si="28"/>
        <v>36.57</v>
      </c>
      <c r="E515" s="20">
        <f t="shared" si="29"/>
        <v>63.43</v>
      </c>
      <c r="F515" s="14">
        <v>2.7345000000000002</v>
      </c>
      <c r="G515" s="15">
        <f t="shared" si="30"/>
        <v>2.7344818156959256</v>
      </c>
      <c r="H515" s="8" t="str">
        <f t="shared" si="31"/>
        <v>Yes</v>
      </c>
      <c r="I515" s="12" t="s">
        <v>6963</v>
      </c>
      <c r="J515" s="13">
        <v>19.07</v>
      </c>
      <c r="K515" s="13">
        <v>3.5</v>
      </c>
      <c r="L515" s="12" t="s">
        <v>6962</v>
      </c>
      <c r="M515" s="12" t="s">
        <v>7441</v>
      </c>
    </row>
    <row r="516" spans="1:13" x14ac:dyDescent="0.4">
      <c r="A516" s="12" t="s">
        <v>3589</v>
      </c>
      <c r="B516" s="12" t="s">
        <v>3590</v>
      </c>
      <c r="C516" s="12" t="s">
        <v>6965</v>
      </c>
      <c r="D516" s="20">
        <f t="shared" si="28"/>
        <v>26.5</v>
      </c>
      <c r="E516" s="20">
        <f t="shared" si="29"/>
        <v>73.5</v>
      </c>
      <c r="F516" s="14">
        <v>3.7736000000000001</v>
      </c>
      <c r="G516" s="15">
        <f t="shared" si="30"/>
        <v>3.7735849056603774</v>
      </c>
      <c r="H516" s="8" t="str">
        <f t="shared" si="31"/>
        <v>Yes</v>
      </c>
      <c r="I516" s="12" t="s">
        <v>6963</v>
      </c>
      <c r="J516" s="13">
        <v>9</v>
      </c>
      <c r="K516" s="13">
        <v>3.5</v>
      </c>
      <c r="L516" s="12" t="s">
        <v>6962</v>
      </c>
      <c r="M516" s="12" t="s">
        <v>7442</v>
      </c>
    </row>
    <row r="517" spans="1:13" x14ac:dyDescent="0.4">
      <c r="A517" s="12" t="s">
        <v>1170</v>
      </c>
      <c r="B517" s="12" t="s">
        <v>1171</v>
      </c>
      <c r="C517" s="12" t="s">
        <v>6965</v>
      </c>
      <c r="D517" s="20">
        <f t="shared" si="28"/>
        <v>30.82</v>
      </c>
      <c r="E517" s="20">
        <f t="shared" si="29"/>
        <v>69.180000000000007</v>
      </c>
      <c r="F517" s="14">
        <v>3.2446000000000002</v>
      </c>
      <c r="G517" s="15">
        <f t="shared" si="30"/>
        <v>3.2446463335496429</v>
      </c>
      <c r="H517" s="8" t="str">
        <f t="shared" si="31"/>
        <v>Yes</v>
      </c>
      <c r="I517" s="12" t="s">
        <v>6963</v>
      </c>
      <c r="J517" s="13">
        <v>13.32</v>
      </c>
      <c r="K517" s="13">
        <v>3.5</v>
      </c>
      <c r="L517" s="12" t="s">
        <v>6962</v>
      </c>
      <c r="M517" s="12" t="s">
        <v>4317</v>
      </c>
    </row>
    <row r="518" spans="1:13" x14ac:dyDescent="0.4">
      <c r="A518" s="12" t="s">
        <v>1172</v>
      </c>
      <c r="B518" s="12" t="s">
        <v>1173</v>
      </c>
      <c r="C518" s="12" t="s">
        <v>6965</v>
      </c>
      <c r="D518" s="20">
        <f t="shared" ref="D518:D581" si="32">MIN(100,MAX(0,IF(I518="Yes",0.8513,1)*(J518+5*K518)))</f>
        <v>32.44</v>
      </c>
      <c r="E518" s="20">
        <f t="shared" ref="E518:E581" si="33">100-D518</f>
        <v>67.56</v>
      </c>
      <c r="F518" s="14">
        <v>3.0825999999999998</v>
      </c>
      <c r="G518" s="15">
        <f t="shared" ref="G518:G581" si="34">IFERROR(100/D518,"")</f>
        <v>3.0826140567200988</v>
      </c>
      <c r="H518" s="8" t="str">
        <f t="shared" ref="H518:H581" si="35">IF(E518&gt;0,"Yes","No — 0% funding")</f>
        <v>Yes</v>
      </c>
      <c r="I518" s="12" t="s">
        <v>6963</v>
      </c>
      <c r="J518" s="13">
        <v>14.94</v>
      </c>
      <c r="K518" s="13">
        <v>3.5</v>
      </c>
      <c r="L518" s="12" t="s">
        <v>6962</v>
      </c>
      <c r="M518" s="12" t="s">
        <v>7443</v>
      </c>
    </row>
    <row r="519" spans="1:13" x14ac:dyDescent="0.4">
      <c r="A519" s="12" t="s">
        <v>1174</v>
      </c>
      <c r="B519" s="12" t="s">
        <v>1175</v>
      </c>
      <c r="C519" s="12" t="s">
        <v>6960</v>
      </c>
      <c r="D519" s="20">
        <f t="shared" si="32"/>
        <v>29.82</v>
      </c>
      <c r="E519" s="20">
        <f t="shared" si="33"/>
        <v>70.180000000000007</v>
      </c>
      <c r="F519" s="14">
        <v>3.3534999999999999</v>
      </c>
      <c r="G519" s="15">
        <f t="shared" si="34"/>
        <v>3.3534540576794098</v>
      </c>
      <c r="H519" s="8" t="str">
        <f t="shared" si="35"/>
        <v>Yes</v>
      </c>
      <c r="I519" s="12" t="s">
        <v>6963</v>
      </c>
      <c r="J519" s="13">
        <v>12.32</v>
      </c>
      <c r="K519" s="13">
        <v>3.5</v>
      </c>
      <c r="L519" s="12" t="s">
        <v>6962</v>
      </c>
      <c r="M519" s="12" t="s">
        <v>7444</v>
      </c>
    </row>
    <row r="520" spans="1:13" x14ac:dyDescent="0.4">
      <c r="A520" s="12" t="s">
        <v>1176</v>
      </c>
      <c r="B520" s="12" t="s">
        <v>1177</v>
      </c>
      <c r="C520" s="12" t="s">
        <v>6965</v>
      </c>
      <c r="D520" s="20">
        <f t="shared" si="32"/>
        <v>29.54</v>
      </c>
      <c r="E520" s="20">
        <f t="shared" si="33"/>
        <v>70.460000000000008</v>
      </c>
      <c r="F520" s="14">
        <v>3.3852000000000002</v>
      </c>
      <c r="G520" s="15">
        <f t="shared" si="34"/>
        <v>3.3852403520649967</v>
      </c>
      <c r="H520" s="8" t="str">
        <f t="shared" si="35"/>
        <v>Yes</v>
      </c>
      <c r="I520" s="12" t="s">
        <v>6963</v>
      </c>
      <c r="J520" s="13">
        <v>12.04</v>
      </c>
      <c r="K520" s="13">
        <v>3.5</v>
      </c>
      <c r="L520" s="12" t="s">
        <v>6962</v>
      </c>
      <c r="M520" s="12" t="s">
        <v>7445</v>
      </c>
    </row>
    <row r="521" spans="1:13" x14ac:dyDescent="0.4">
      <c r="A521" s="12" t="s">
        <v>1180</v>
      </c>
      <c r="B521" s="12" t="s">
        <v>1181</v>
      </c>
      <c r="C521" s="12" t="s">
        <v>6960</v>
      </c>
      <c r="D521" s="20">
        <f t="shared" si="32"/>
        <v>30.33</v>
      </c>
      <c r="E521" s="20">
        <f t="shared" si="33"/>
        <v>69.67</v>
      </c>
      <c r="F521" s="14">
        <v>3.2970999999999999</v>
      </c>
      <c r="G521" s="15">
        <f t="shared" si="34"/>
        <v>3.2970656116056714</v>
      </c>
      <c r="H521" s="8" t="str">
        <f t="shared" si="35"/>
        <v>Yes</v>
      </c>
      <c r="I521" s="12" t="s">
        <v>6963</v>
      </c>
      <c r="J521" s="13">
        <v>12.83</v>
      </c>
      <c r="K521" s="13">
        <v>3.5</v>
      </c>
      <c r="L521" s="12" t="s">
        <v>6962</v>
      </c>
      <c r="M521" s="12" t="s">
        <v>7446</v>
      </c>
    </row>
    <row r="522" spans="1:13" x14ac:dyDescent="0.4">
      <c r="A522" s="12" t="s">
        <v>1182</v>
      </c>
      <c r="B522" s="12" t="s">
        <v>1183</v>
      </c>
      <c r="C522" s="12" t="s">
        <v>6960</v>
      </c>
      <c r="D522" s="20">
        <f t="shared" si="32"/>
        <v>34.44</v>
      </c>
      <c r="E522" s="20">
        <f t="shared" si="33"/>
        <v>65.56</v>
      </c>
      <c r="F522" s="14">
        <v>2.9036</v>
      </c>
      <c r="G522" s="15">
        <f t="shared" si="34"/>
        <v>2.9036004645760745</v>
      </c>
      <c r="H522" s="8" t="str">
        <f t="shared" si="35"/>
        <v>Yes</v>
      </c>
      <c r="I522" s="12" t="s">
        <v>6963</v>
      </c>
      <c r="J522" s="13">
        <v>16.940000000000001</v>
      </c>
      <c r="K522" s="13">
        <v>3.5</v>
      </c>
      <c r="L522" s="12" t="s">
        <v>6962</v>
      </c>
      <c r="M522" s="12" t="s">
        <v>7447</v>
      </c>
    </row>
    <row r="523" spans="1:13" x14ac:dyDescent="0.4">
      <c r="A523" s="12" t="s">
        <v>1184</v>
      </c>
      <c r="B523" s="12" t="s">
        <v>1185</v>
      </c>
      <c r="C523" s="12" t="s">
        <v>6973</v>
      </c>
      <c r="D523" s="20">
        <f t="shared" si="32"/>
        <v>22.729709999999997</v>
      </c>
      <c r="E523" s="20">
        <f t="shared" si="33"/>
        <v>77.270290000000003</v>
      </c>
      <c r="F523" s="14">
        <v>4.3994999999999997</v>
      </c>
      <c r="G523" s="15">
        <f t="shared" si="34"/>
        <v>4.399528194596412</v>
      </c>
      <c r="H523" s="8" t="str">
        <f t="shared" si="35"/>
        <v>Yes</v>
      </c>
      <c r="I523" s="12" t="s">
        <v>6961</v>
      </c>
      <c r="J523" s="13">
        <v>9.1999999999999993</v>
      </c>
      <c r="K523" s="13">
        <v>3.5</v>
      </c>
      <c r="L523" s="12" t="s">
        <v>6962</v>
      </c>
      <c r="M523" s="12" t="s">
        <v>7448</v>
      </c>
    </row>
    <row r="524" spans="1:13" x14ac:dyDescent="0.4">
      <c r="A524" s="12" t="s">
        <v>3591</v>
      </c>
      <c r="B524" s="12" t="s">
        <v>3592</v>
      </c>
      <c r="C524" s="12" t="s">
        <v>6965</v>
      </c>
      <c r="D524" s="20">
        <f t="shared" si="32"/>
        <v>34.950000000000003</v>
      </c>
      <c r="E524" s="20">
        <f t="shared" si="33"/>
        <v>65.05</v>
      </c>
      <c r="F524" s="14">
        <v>2.8612000000000002</v>
      </c>
      <c r="G524" s="15">
        <f t="shared" si="34"/>
        <v>2.8612303290414878</v>
      </c>
      <c r="H524" s="8" t="str">
        <f t="shared" si="35"/>
        <v>Yes</v>
      </c>
      <c r="I524" s="12" t="s">
        <v>6963</v>
      </c>
      <c r="J524" s="13">
        <v>17.45</v>
      </c>
      <c r="K524" s="13">
        <v>3.5</v>
      </c>
      <c r="L524" s="12" t="s">
        <v>6962</v>
      </c>
      <c r="M524" s="12" t="s">
        <v>7449</v>
      </c>
    </row>
    <row r="525" spans="1:13" x14ac:dyDescent="0.4">
      <c r="A525" s="12" t="s">
        <v>1186</v>
      </c>
      <c r="B525" s="12" t="s">
        <v>1187</v>
      </c>
      <c r="C525" s="12" t="s">
        <v>6965</v>
      </c>
      <c r="D525" s="20">
        <f t="shared" si="32"/>
        <v>34.83</v>
      </c>
      <c r="E525" s="20">
        <f t="shared" si="33"/>
        <v>65.17</v>
      </c>
      <c r="F525" s="14">
        <v>2.8711000000000002</v>
      </c>
      <c r="G525" s="15">
        <f t="shared" si="34"/>
        <v>2.8710881424059722</v>
      </c>
      <c r="H525" s="8" t="str">
        <f t="shared" si="35"/>
        <v>Yes</v>
      </c>
      <c r="I525" s="12" t="s">
        <v>6963</v>
      </c>
      <c r="J525" s="13">
        <v>17.329999999999998</v>
      </c>
      <c r="K525" s="13">
        <v>3.5</v>
      </c>
      <c r="L525" s="12" t="s">
        <v>6962</v>
      </c>
      <c r="M525" s="12" t="s">
        <v>7450</v>
      </c>
    </row>
    <row r="526" spans="1:13" x14ac:dyDescent="0.4">
      <c r="A526" s="12" t="s">
        <v>1188</v>
      </c>
      <c r="B526" s="12" t="s">
        <v>1189</v>
      </c>
      <c r="C526" s="12" t="s">
        <v>6960</v>
      </c>
      <c r="D526" s="20">
        <f t="shared" si="32"/>
        <v>37.769999999999996</v>
      </c>
      <c r="E526" s="20">
        <f t="shared" si="33"/>
        <v>62.230000000000004</v>
      </c>
      <c r="F526" s="14">
        <v>2.6476000000000002</v>
      </c>
      <c r="G526" s="15">
        <f t="shared" si="34"/>
        <v>2.6476039184537994</v>
      </c>
      <c r="H526" s="8" t="str">
        <f t="shared" si="35"/>
        <v>Yes</v>
      </c>
      <c r="I526" s="12" t="s">
        <v>6963</v>
      </c>
      <c r="J526" s="13">
        <v>20.27</v>
      </c>
      <c r="K526" s="13">
        <v>3.5</v>
      </c>
      <c r="L526" s="12" t="s">
        <v>6962</v>
      </c>
      <c r="M526" s="12" t="s">
        <v>5972</v>
      </c>
    </row>
    <row r="527" spans="1:13" x14ac:dyDescent="0.4">
      <c r="A527" s="12" t="s">
        <v>1190</v>
      </c>
      <c r="B527" s="12" t="s">
        <v>1191</v>
      </c>
      <c r="C527" s="12" t="s">
        <v>6965</v>
      </c>
      <c r="D527" s="20">
        <f t="shared" si="32"/>
        <v>33.46</v>
      </c>
      <c r="E527" s="20">
        <f t="shared" si="33"/>
        <v>66.539999999999992</v>
      </c>
      <c r="F527" s="14">
        <v>2.9885999999999999</v>
      </c>
      <c r="G527" s="15">
        <f t="shared" si="34"/>
        <v>2.9886431560071727</v>
      </c>
      <c r="H527" s="8" t="str">
        <f t="shared" si="35"/>
        <v>Yes</v>
      </c>
      <c r="I527" s="12" t="s">
        <v>6963</v>
      </c>
      <c r="J527" s="13">
        <v>15.96</v>
      </c>
      <c r="K527" s="13">
        <v>3.5</v>
      </c>
      <c r="L527" s="12" t="s">
        <v>6962</v>
      </c>
      <c r="M527" s="12" t="s">
        <v>7451</v>
      </c>
    </row>
    <row r="528" spans="1:13" x14ac:dyDescent="0.4">
      <c r="A528" s="12" t="s">
        <v>1192</v>
      </c>
      <c r="B528" s="12" t="s">
        <v>1193</v>
      </c>
      <c r="C528" s="12" t="s">
        <v>6965</v>
      </c>
      <c r="D528" s="20">
        <f t="shared" si="32"/>
        <v>33.46</v>
      </c>
      <c r="E528" s="20">
        <f t="shared" si="33"/>
        <v>66.539999999999992</v>
      </c>
      <c r="F528" s="14">
        <v>2.9885999999999999</v>
      </c>
      <c r="G528" s="15">
        <f t="shared" si="34"/>
        <v>2.9886431560071727</v>
      </c>
      <c r="H528" s="8" t="str">
        <f t="shared" si="35"/>
        <v>Yes</v>
      </c>
      <c r="I528" s="12" t="s">
        <v>6963</v>
      </c>
      <c r="J528" s="13">
        <v>15.96</v>
      </c>
      <c r="K528" s="13">
        <v>3.5</v>
      </c>
      <c r="L528" s="12" t="s">
        <v>6962</v>
      </c>
      <c r="M528" s="12" t="s">
        <v>7452</v>
      </c>
    </row>
    <row r="529" spans="1:13" x14ac:dyDescent="0.4">
      <c r="A529" s="12" t="s">
        <v>1194</v>
      </c>
      <c r="B529" s="12" t="s">
        <v>1195</v>
      </c>
      <c r="C529" s="12" t="s">
        <v>6965</v>
      </c>
      <c r="D529" s="20">
        <f t="shared" si="32"/>
        <v>34.17</v>
      </c>
      <c r="E529" s="20">
        <f t="shared" si="33"/>
        <v>65.83</v>
      </c>
      <c r="F529" s="14">
        <v>2.9264999999999999</v>
      </c>
      <c r="G529" s="15">
        <f t="shared" si="34"/>
        <v>2.9265437518290898</v>
      </c>
      <c r="H529" s="8" t="str">
        <f t="shared" si="35"/>
        <v>Yes</v>
      </c>
      <c r="I529" s="12" t="s">
        <v>6963</v>
      </c>
      <c r="J529" s="13">
        <v>16.670000000000002</v>
      </c>
      <c r="K529" s="13">
        <v>3.5</v>
      </c>
      <c r="L529" s="12" t="s">
        <v>6962</v>
      </c>
      <c r="M529" s="12" t="s">
        <v>7453</v>
      </c>
    </row>
    <row r="530" spans="1:13" x14ac:dyDescent="0.4">
      <c r="A530" s="12" t="s">
        <v>1198</v>
      </c>
      <c r="B530" s="12" t="s">
        <v>1199</v>
      </c>
      <c r="C530" s="12" t="s">
        <v>6960</v>
      </c>
      <c r="D530" s="20">
        <f t="shared" si="32"/>
        <v>33.22</v>
      </c>
      <c r="E530" s="20">
        <f t="shared" si="33"/>
        <v>66.78</v>
      </c>
      <c r="F530" s="14">
        <v>3.0102000000000002</v>
      </c>
      <c r="G530" s="15">
        <f t="shared" si="34"/>
        <v>3.0102347983142685</v>
      </c>
      <c r="H530" s="8" t="str">
        <f t="shared" si="35"/>
        <v>Yes</v>
      </c>
      <c r="I530" s="12" t="s">
        <v>6963</v>
      </c>
      <c r="J530" s="13">
        <v>15.72</v>
      </c>
      <c r="K530" s="13">
        <v>3.5</v>
      </c>
      <c r="L530" s="12" t="s">
        <v>6962</v>
      </c>
      <c r="M530" s="12" t="s">
        <v>7454</v>
      </c>
    </row>
    <row r="531" spans="1:13" x14ac:dyDescent="0.4">
      <c r="A531" s="12" t="s">
        <v>1200</v>
      </c>
      <c r="B531" s="12" t="s">
        <v>1201</v>
      </c>
      <c r="C531" s="12" t="s">
        <v>6965</v>
      </c>
      <c r="D531" s="20">
        <f t="shared" si="32"/>
        <v>29.25</v>
      </c>
      <c r="E531" s="20">
        <f t="shared" si="33"/>
        <v>70.75</v>
      </c>
      <c r="F531" s="14">
        <v>3.4188000000000001</v>
      </c>
      <c r="G531" s="15">
        <f t="shared" si="34"/>
        <v>3.4188034188034186</v>
      </c>
      <c r="H531" s="8" t="str">
        <f t="shared" si="35"/>
        <v>Yes</v>
      </c>
      <c r="I531" s="12" t="s">
        <v>6963</v>
      </c>
      <c r="J531" s="13">
        <v>11.75</v>
      </c>
      <c r="K531" s="13">
        <v>3.5</v>
      </c>
      <c r="L531" s="12" t="s">
        <v>6962</v>
      </c>
      <c r="M531" s="12" t="s">
        <v>7455</v>
      </c>
    </row>
    <row r="532" spans="1:13" x14ac:dyDescent="0.4">
      <c r="A532" s="12" t="s">
        <v>1204</v>
      </c>
      <c r="B532" s="12" t="s">
        <v>1205</v>
      </c>
      <c r="C532" s="12" t="s">
        <v>6965</v>
      </c>
      <c r="D532" s="20">
        <f t="shared" si="32"/>
        <v>33.36</v>
      </c>
      <c r="E532" s="20">
        <f t="shared" si="33"/>
        <v>66.64</v>
      </c>
      <c r="F532" s="14">
        <v>2.9975999999999998</v>
      </c>
      <c r="G532" s="15">
        <f t="shared" si="34"/>
        <v>2.9976019184652278</v>
      </c>
      <c r="H532" s="8" t="str">
        <f t="shared" si="35"/>
        <v>Yes</v>
      </c>
      <c r="I532" s="12" t="s">
        <v>6963</v>
      </c>
      <c r="J532" s="13">
        <v>15.86</v>
      </c>
      <c r="K532" s="13">
        <v>3.5</v>
      </c>
      <c r="L532" s="12" t="s">
        <v>6962</v>
      </c>
      <c r="M532" s="12" t="s">
        <v>7456</v>
      </c>
    </row>
    <row r="533" spans="1:13" x14ac:dyDescent="0.4">
      <c r="A533" s="12" t="s">
        <v>1208</v>
      </c>
      <c r="B533" s="12" t="s">
        <v>1209</v>
      </c>
      <c r="C533" s="12" t="s">
        <v>6960</v>
      </c>
      <c r="D533" s="20">
        <f t="shared" si="32"/>
        <v>27.48</v>
      </c>
      <c r="E533" s="20">
        <f t="shared" si="33"/>
        <v>72.52</v>
      </c>
      <c r="F533" s="14">
        <v>3.6389999999999998</v>
      </c>
      <c r="G533" s="15">
        <f t="shared" si="34"/>
        <v>3.6390101892285296</v>
      </c>
      <c r="H533" s="8" t="str">
        <f t="shared" si="35"/>
        <v>Yes</v>
      </c>
      <c r="I533" s="12" t="s">
        <v>6963</v>
      </c>
      <c r="J533" s="13">
        <v>9.98</v>
      </c>
      <c r="K533" s="13">
        <v>3.5</v>
      </c>
      <c r="L533" s="12" t="s">
        <v>6962</v>
      </c>
      <c r="M533" s="12" t="s">
        <v>7457</v>
      </c>
    </row>
    <row r="534" spans="1:13" x14ac:dyDescent="0.4">
      <c r="A534" s="12" t="s">
        <v>1210</v>
      </c>
      <c r="B534" s="12" t="s">
        <v>1211</v>
      </c>
      <c r="C534" s="12" t="s">
        <v>6960</v>
      </c>
      <c r="D534" s="20">
        <f t="shared" si="32"/>
        <v>26.5</v>
      </c>
      <c r="E534" s="20">
        <f t="shared" si="33"/>
        <v>73.5</v>
      </c>
      <c r="F534" s="14">
        <v>3.7736000000000001</v>
      </c>
      <c r="G534" s="15">
        <f t="shared" si="34"/>
        <v>3.7735849056603774</v>
      </c>
      <c r="H534" s="8" t="str">
        <f t="shared" si="35"/>
        <v>Yes</v>
      </c>
      <c r="I534" s="12" t="s">
        <v>6963</v>
      </c>
      <c r="J534" s="13">
        <v>9</v>
      </c>
      <c r="K534" s="13">
        <v>3.5</v>
      </c>
      <c r="L534" s="12" t="s">
        <v>6962</v>
      </c>
      <c r="M534" s="12" t="s">
        <v>1210</v>
      </c>
    </row>
    <row r="535" spans="1:13" x14ac:dyDescent="0.4">
      <c r="A535" s="12" t="s">
        <v>1212</v>
      </c>
      <c r="B535" s="12" t="s">
        <v>1213</v>
      </c>
      <c r="C535" s="12" t="s">
        <v>6973</v>
      </c>
      <c r="D535" s="20">
        <f t="shared" si="32"/>
        <v>28.53</v>
      </c>
      <c r="E535" s="20">
        <f t="shared" si="33"/>
        <v>71.47</v>
      </c>
      <c r="F535" s="14">
        <v>3.5051000000000001</v>
      </c>
      <c r="G535" s="15">
        <f t="shared" si="34"/>
        <v>3.5050823694356814</v>
      </c>
      <c r="H535" s="8" t="str">
        <f t="shared" si="35"/>
        <v>Yes</v>
      </c>
      <c r="I535" s="12" t="s">
        <v>6963</v>
      </c>
      <c r="J535" s="13">
        <v>11.03</v>
      </c>
      <c r="K535" s="13">
        <v>3.5</v>
      </c>
      <c r="L535" s="12" t="s">
        <v>6962</v>
      </c>
      <c r="M535" s="12" t="s">
        <v>7457</v>
      </c>
    </row>
    <row r="536" spans="1:13" x14ac:dyDescent="0.4">
      <c r="A536" s="12" t="s">
        <v>1214</v>
      </c>
      <c r="B536" s="12" t="s">
        <v>1215</v>
      </c>
      <c r="C536" s="12" t="s">
        <v>6960</v>
      </c>
      <c r="D536" s="20">
        <f t="shared" si="32"/>
        <v>16</v>
      </c>
      <c r="E536" s="20">
        <f t="shared" si="33"/>
        <v>84</v>
      </c>
      <c r="F536" s="14">
        <v>6.25</v>
      </c>
      <c r="G536" s="15">
        <f t="shared" si="34"/>
        <v>6.25</v>
      </c>
      <c r="H536" s="8" t="str">
        <f t="shared" si="35"/>
        <v>Yes</v>
      </c>
      <c r="I536" s="12" t="s">
        <v>6963</v>
      </c>
      <c r="J536" s="13">
        <v>6</v>
      </c>
      <c r="K536" s="13">
        <v>2</v>
      </c>
      <c r="L536" s="12" t="s">
        <v>6962</v>
      </c>
      <c r="M536" s="12" t="s">
        <v>7457</v>
      </c>
    </row>
    <row r="537" spans="1:13" x14ac:dyDescent="0.4">
      <c r="A537" s="12" t="s">
        <v>1218</v>
      </c>
      <c r="B537" s="12" t="s">
        <v>1219</v>
      </c>
      <c r="C537" s="12" t="s">
        <v>6960</v>
      </c>
      <c r="D537" s="20">
        <f t="shared" si="32"/>
        <v>16.579999999999998</v>
      </c>
      <c r="E537" s="20">
        <f t="shared" si="33"/>
        <v>83.42</v>
      </c>
      <c r="F537" s="14">
        <v>6.0313999999999997</v>
      </c>
      <c r="G537" s="15">
        <f t="shared" si="34"/>
        <v>6.0313630880579021</v>
      </c>
      <c r="H537" s="8" t="str">
        <f t="shared" si="35"/>
        <v>Yes</v>
      </c>
      <c r="I537" s="12" t="s">
        <v>6963</v>
      </c>
      <c r="J537" s="13">
        <v>6.58</v>
      </c>
      <c r="K537" s="13">
        <v>2</v>
      </c>
      <c r="L537" s="12" t="s">
        <v>6962</v>
      </c>
      <c r="M537" s="12" t="s">
        <v>1218</v>
      </c>
    </row>
    <row r="538" spans="1:13" x14ac:dyDescent="0.4">
      <c r="A538" s="12" t="s">
        <v>1220</v>
      </c>
      <c r="B538" s="12" t="s">
        <v>1221</v>
      </c>
      <c r="C538" s="12" t="s">
        <v>6973</v>
      </c>
      <c r="D538" s="20">
        <f t="shared" si="32"/>
        <v>16</v>
      </c>
      <c r="E538" s="20">
        <f t="shared" si="33"/>
        <v>84</v>
      </c>
      <c r="F538" s="14">
        <v>6.25</v>
      </c>
      <c r="G538" s="15">
        <f t="shared" si="34"/>
        <v>6.25</v>
      </c>
      <c r="H538" s="8" t="str">
        <f t="shared" si="35"/>
        <v>Yes</v>
      </c>
      <c r="I538" s="12" t="s">
        <v>6963</v>
      </c>
      <c r="J538" s="13">
        <v>6</v>
      </c>
      <c r="K538" s="13">
        <v>2</v>
      </c>
      <c r="L538" s="12" t="s">
        <v>6962</v>
      </c>
      <c r="M538" s="12" t="s">
        <v>1220</v>
      </c>
    </row>
    <row r="539" spans="1:13" x14ac:dyDescent="0.4">
      <c r="A539" s="12" t="s">
        <v>1230</v>
      </c>
      <c r="B539" s="12" t="s">
        <v>1231</v>
      </c>
      <c r="C539" s="12" t="s">
        <v>6960</v>
      </c>
      <c r="D539" s="20">
        <f t="shared" si="32"/>
        <v>26.5</v>
      </c>
      <c r="E539" s="20">
        <f t="shared" si="33"/>
        <v>73.5</v>
      </c>
      <c r="F539" s="14">
        <v>3.7736000000000001</v>
      </c>
      <c r="G539" s="15">
        <f t="shared" si="34"/>
        <v>3.7735849056603774</v>
      </c>
      <c r="H539" s="8" t="str">
        <f t="shared" si="35"/>
        <v>Yes</v>
      </c>
      <c r="I539" s="12" t="s">
        <v>6963</v>
      </c>
      <c r="J539" s="13">
        <v>9</v>
      </c>
      <c r="K539" s="13">
        <v>3.5</v>
      </c>
      <c r="L539" s="12" t="s">
        <v>6962</v>
      </c>
      <c r="M539" s="12" t="s">
        <v>7457</v>
      </c>
    </row>
    <row r="540" spans="1:13" x14ac:dyDescent="0.4">
      <c r="A540" s="12" t="s">
        <v>1236</v>
      </c>
      <c r="B540" s="12" t="s">
        <v>1237</v>
      </c>
      <c r="C540" s="12" t="s">
        <v>6960</v>
      </c>
      <c r="D540" s="20">
        <f t="shared" si="32"/>
        <v>39.53</v>
      </c>
      <c r="E540" s="20">
        <f t="shared" si="33"/>
        <v>60.47</v>
      </c>
      <c r="F540" s="14">
        <v>2.5297000000000001</v>
      </c>
      <c r="G540" s="15">
        <f t="shared" si="34"/>
        <v>2.5297242600556538</v>
      </c>
      <c r="H540" s="8" t="str">
        <f t="shared" si="35"/>
        <v>Yes</v>
      </c>
      <c r="I540" s="12" t="s">
        <v>6963</v>
      </c>
      <c r="J540" s="13">
        <v>22.03</v>
      </c>
      <c r="K540" s="13">
        <v>3.5</v>
      </c>
      <c r="L540" s="12" t="s">
        <v>6962</v>
      </c>
      <c r="M540" s="12" t="s">
        <v>7457</v>
      </c>
    </row>
    <row r="541" spans="1:13" x14ac:dyDescent="0.4">
      <c r="A541" s="12" t="s">
        <v>1238</v>
      </c>
      <c r="B541" s="12" t="s">
        <v>1239</v>
      </c>
      <c r="C541" s="12" t="s">
        <v>6960</v>
      </c>
      <c r="D541" s="20">
        <f t="shared" si="32"/>
        <v>38.629999999999995</v>
      </c>
      <c r="E541" s="20">
        <f t="shared" si="33"/>
        <v>61.370000000000005</v>
      </c>
      <c r="F541" s="14">
        <v>2.5886999999999998</v>
      </c>
      <c r="G541" s="15">
        <f t="shared" si="34"/>
        <v>2.5886616619207872</v>
      </c>
      <c r="H541" s="8" t="str">
        <f t="shared" si="35"/>
        <v>Yes</v>
      </c>
      <c r="I541" s="12" t="s">
        <v>6963</v>
      </c>
      <c r="J541" s="13">
        <v>21.13</v>
      </c>
      <c r="K541" s="13">
        <v>3.5</v>
      </c>
      <c r="L541" s="12" t="s">
        <v>6962</v>
      </c>
      <c r="M541" s="12" t="s">
        <v>7458</v>
      </c>
    </row>
    <row r="542" spans="1:13" x14ac:dyDescent="0.4">
      <c r="A542" s="12" t="s">
        <v>1240</v>
      </c>
      <c r="B542" s="12" t="s">
        <v>1241</v>
      </c>
      <c r="C542" s="12" t="s">
        <v>6960</v>
      </c>
      <c r="D542" s="20">
        <f t="shared" si="32"/>
        <v>41.33</v>
      </c>
      <c r="E542" s="20">
        <f t="shared" si="33"/>
        <v>58.67</v>
      </c>
      <c r="F542" s="14">
        <v>2.4195000000000002</v>
      </c>
      <c r="G542" s="15">
        <f t="shared" si="34"/>
        <v>2.4195499637067508</v>
      </c>
      <c r="H542" s="8" t="str">
        <f t="shared" si="35"/>
        <v>Yes</v>
      </c>
      <c r="I542" s="12" t="s">
        <v>6963</v>
      </c>
      <c r="J542" s="13">
        <v>23.83</v>
      </c>
      <c r="K542" s="13">
        <v>3.5</v>
      </c>
      <c r="L542" s="12" t="s">
        <v>6962</v>
      </c>
      <c r="M542" s="12" t="s">
        <v>7459</v>
      </c>
    </row>
    <row r="543" spans="1:13" x14ac:dyDescent="0.4">
      <c r="A543" s="12" t="s">
        <v>1242</v>
      </c>
      <c r="B543" s="12" t="s">
        <v>1243</v>
      </c>
      <c r="C543" s="12" t="s">
        <v>6973</v>
      </c>
      <c r="D543" s="20">
        <f t="shared" si="32"/>
        <v>16</v>
      </c>
      <c r="E543" s="20">
        <f t="shared" si="33"/>
        <v>84</v>
      </c>
      <c r="F543" s="14">
        <v>6.25</v>
      </c>
      <c r="G543" s="15">
        <f t="shared" si="34"/>
        <v>6.25</v>
      </c>
      <c r="H543" s="8" t="str">
        <f t="shared" si="35"/>
        <v>Yes</v>
      </c>
      <c r="I543" s="12" t="s">
        <v>6963</v>
      </c>
      <c r="J543" s="13">
        <v>6</v>
      </c>
      <c r="K543" s="13">
        <v>2</v>
      </c>
      <c r="L543" s="12" t="s">
        <v>6962</v>
      </c>
      <c r="M543" s="12" t="s">
        <v>7024</v>
      </c>
    </row>
    <row r="544" spans="1:13" x14ac:dyDescent="0.4">
      <c r="A544" s="12" t="s">
        <v>1244</v>
      </c>
      <c r="B544" s="12" t="s">
        <v>1245</v>
      </c>
      <c r="C544" s="12" t="s">
        <v>6960</v>
      </c>
      <c r="D544" s="20">
        <f t="shared" si="32"/>
        <v>16</v>
      </c>
      <c r="E544" s="20">
        <f t="shared" si="33"/>
        <v>84</v>
      </c>
      <c r="F544" s="14">
        <v>6.25</v>
      </c>
      <c r="G544" s="15">
        <f t="shared" si="34"/>
        <v>6.25</v>
      </c>
      <c r="H544" s="8" t="str">
        <f t="shared" si="35"/>
        <v>Yes</v>
      </c>
      <c r="I544" s="12" t="s">
        <v>6963</v>
      </c>
      <c r="J544" s="13">
        <v>6</v>
      </c>
      <c r="K544" s="13">
        <v>2</v>
      </c>
      <c r="L544" s="12" t="s">
        <v>6962</v>
      </c>
      <c r="M544" s="12" t="s">
        <v>7023</v>
      </c>
    </row>
    <row r="545" spans="1:13" x14ac:dyDescent="0.4">
      <c r="A545" s="12" t="s">
        <v>1246</v>
      </c>
      <c r="B545" s="12" t="s">
        <v>1247</v>
      </c>
      <c r="C545" s="12" t="s">
        <v>6960</v>
      </c>
      <c r="D545" s="20">
        <f t="shared" si="32"/>
        <v>16</v>
      </c>
      <c r="E545" s="20">
        <f t="shared" si="33"/>
        <v>84</v>
      </c>
      <c r="F545" s="14">
        <v>6.25</v>
      </c>
      <c r="G545" s="15">
        <f t="shared" si="34"/>
        <v>6.25</v>
      </c>
      <c r="H545" s="8" t="str">
        <f t="shared" si="35"/>
        <v>Yes</v>
      </c>
      <c r="I545" s="12" t="s">
        <v>6963</v>
      </c>
      <c r="J545" s="13">
        <v>6</v>
      </c>
      <c r="K545" s="13">
        <v>2</v>
      </c>
      <c r="L545" s="12" t="s">
        <v>6962</v>
      </c>
      <c r="M545" s="12" t="s">
        <v>7024</v>
      </c>
    </row>
    <row r="546" spans="1:13" x14ac:dyDescent="0.4">
      <c r="A546" s="12" t="s">
        <v>1248</v>
      </c>
      <c r="B546" s="12" t="s">
        <v>1249</v>
      </c>
      <c r="C546" s="12" t="s">
        <v>6960</v>
      </c>
      <c r="D546" s="20">
        <f t="shared" si="32"/>
        <v>29.98</v>
      </c>
      <c r="E546" s="20">
        <f t="shared" si="33"/>
        <v>70.02</v>
      </c>
      <c r="F546" s="14">
        <v>3.3355999999999999</v>
      </c>
      <c r="G546" s="15">
        <f t="shared" si="34"/>
        <v>3.3355570380253501</v>
      </c>
      <c r="H546" s="8" t="str">
        <f t="shared" si="35"/>
        <v>Yes</v>
      </c>
      <c r="I546" s="12" t="s">
        <v>6963</v>
      </c>
      <c r="J546" s="13">
        <v>12.48</v>
      </c>
      <c r="K546" s="13">
        <v>3.5</v>
      </c>
      <c r="L546" s="12" t="s">
        <v>6962</v>
      </c>
      <c r="M546" s="12" t="s">
        <v>7460</v>
      </c>
    </row>
    <row r="547" spans="1:13" x14ac:dyDescent="0.4">
      <c r="A547" s="12" t="s">
        <v>3593</v>
      </c>
      <c r="B547" s="12" t="s">
        <v>3594</v>
      </c>
      <c r="C547" s="12" t="s">
        <v>6965</v>
      </c>
      <c r="D547" s="20">
        <f t="shared" si="32"/>
        <v>29.53</v>
      </c>
      <c r="E547" s="20">
        <f t="shared" si="33"/>
        <v>70.47</v>
      </c>
      <c r="F547" s="14">
        <v>3.3864000000000001</v>
      </c>
      <c r="G547" s="15">
        <f t="shared" si="34"/>
        <v>3.3863867253640363</v>
      </c>
      <c r="H547" s="8" t="str">
        <f t="shared" si="35"/>
        <v>Yes</v>
      </c>
      <c r="I547" s="12" t="s">
        <v>6963</v>
      </c>
      <c r="J547" s="13">
        <v>12.03</v>
      </c>
      <c r="K547" s="13">
        <v>3.5</v>
      </c>
      <c r="L547" s="12" t="s">
        <v>6962</v>
      </c>
      <c r="M547" s="12" t="s">
        <v>7461</v>
      </c>
    </row>
    <row r="548" spans="1:13" x14ac:dyDescent="0.4">
      <c r="A548" s="12" t="s">
        <v>1252</v>
      </c>
      <c r="B548" s="12" t="s">
        <v>1253</v>
      </c>
      <c r="C548" s="12" t="s">
        <v>6965</v>
      </c>
      <c r="D548" s="20">
        <f t="shared" si="32"/>
        <v>33.33</v>
      </c>
      <c r="E548" s="20">
        <f t="shared" si="33"/>
        <v>66.67</v>
      </c>
      <c r="F548" s="14">
        <v>3.0003000000000002</v>
      </c>
      <c r="G548" s="15">
        <f t="shared" si="34"/>
        <v>3.0003000300030003</v>
      </c>
      <c r="H548" s="8" t="str">
        <f t="shared" si="35"/>
        <v>Yes</v>
      </c>
      <c r="I548" s="12" t="s">
        <v>6963</v>
      </c>
      <c r="J548" s="13">
        <v>15.83</v>
      </c>
      <c r="K548" s="13">
        <v>3.5</v>
      </c>
      <c r="L548" s="12" t="s">
        <v>6962</v>
      </c>
      <c r="M548" s="12" t="s">
        <v>7462</v>
      </c>
    </row>
    <row r="549" spans="1:13" x14ac:dyDescent="0.4">
      <c r="A549" s="12" t="s">
        <v>1254</v>
      </c>
      <c r="B549" s="12" t="s">
        <v>1255</v>
      </c>
      <c r="C549" s="12" t="s">
        <v>6965</v>
      </c>
      <c r="D549" s="20">
        <f t="shared" si="32"/>
        <v>32.68</v>
      </c>
      <c r="E549" s="20">
        <f t="shared" si="33"/>
        <v>67.319999999999993</v>
      </c>
      <c r="F549" s="14">
        <v>3.06</v>
      </c>
      <c r="G549" s="15">
        <f t="shared" si="34"/>
        <v>3.0599755201958385</v>
      </c>
      <c r="H549" s="8" t="str">
        <f t="shared" si="35"/>
        <v>Yes</v>
      </c>
      <c r="I549" s="12" t="s">
        <v>6963</v>
      </c>
      <c r="J549" s="13">
        <v>15.18</v>
      </c>
      <c r="K549" s="13">
        <v>3.5</v>
      </c>
      <c r="L549" s="12" t="s">
        <v>6962</v>
      </c>
      <c r="M549" s="12" t="s">
        <v>7463</v>
      </c>
    </row>
    <row r="550" spans="1:13" x14ac:dyDescent="0.4">
      <c r="A550" s="12" t="s">
        <v>1256</v>
      </c>
      <c r="B550" s="12" t="s">
        <v>1257</v>
      </c>
      <c r="C550" s="12" t="s">
        <v>6960</v>
      </c>
      <c r="D550" s="20">
        <f t="shared" si="32"/>
        <v>33.769999999999996</v>
      </c>
      <c r="E550" s="20">
        <f t="shared" si="33"/>
        <v>66.23</v>
      </c>
      <c r="F550" s="14">
        <v>2.9611999999999998</v>
      </c>
      <c r="G550" s="15">
        <f t="shared" si="34"/>
        <v>2.9612081729345578</v>
      </c>
      <c r="H550" s="8" t="str">
        <f t="shared" si="35"/>
        <v>Yes</v>
      </c>
      <c r="I550" s="12" t="s">
        <v>6963</v>
      </c>
      <c r="J550" s="13">
        <v>16.27</v>
      </c>
      <c r="K550" s="13">
        <v>3.5</v>
      </c>
      <c r="L550" s="12" t="s">
        <v>6962</v>
      </c>
      <c r="M550" s="12" t="s">
        <v>7464</v>
      </c>
    </row>
    <row r="551" spans="1:13" x14ac:dyDescent="0.4">
      <c r="A551" s="12" t="s">
        <v>1258</v>
      </c>
      <c r="B551" s="12" t="s">
        <v>1259</v>
      </c>
      <c r="C551" s="12" t="s">
        <v>6960</v>
      </c>
      <c r="D551" s="20">
        <f t="shared" si="32"/>
        <v>35.200000000000003</v>
      </c>
      <c r="E551" s="20">
        <f t="shared" si="33"/>
        <v>64.8</v>
      </c>
      <c r="F551" s="14">
        <v>2.8409</v>
      </c>
      <c r="G551" s="15">
        <f t="shared" si="34"/>
        <v>2.8409090909090908</v>
      </c>
      <c r="H551" s="8" t="str">
        <f t="shared" si="35"/>
        <v>Yes</v>
      </c>
      <c r="I551" s="12" t="s">
        <v>6963</v>
      </c>
      <c r="J551" s="13">
        <v>17.7</v>
      </c>
      <c r="K551" s="13">
        <v>3.5</v>
      </c>
      <c r="L551" s="12" t="s">
        <v>6962</v>
      </c>
      <c r="M551" s="12" t="s">
        <v>7465</v>
      </c>
    </row>
    <row r="552" spans="1:13" x14ac:dyDescent="0.4">
      <c r="A552" s="12" t="s">
        <v>1262</v>
      </c>
      <c r="B552" s="12" t="s">
        <v>1263</v>
      </c>
      <c r="C552" s="12" t="s">
        <v>6965</v>
      </c>
      <c r="D552" s="20">
        <f t="shared" si="32"/>
        <v>31</v>
      </c>
      <c r="E552" s="20">
        <f t="shared" si="33"/>
        <v>69</v>
      </c>
      <c r="F552" s="14">
        <v>3.2258</v>
      </c>
      <c r="G552" s="15">
        <f t="shared" si="34"/>
        <v>3.225806451612903</v>
      </c>
      <c r="H552" s="8" t="str">
        <f t="shared" si="35"/>
        <v>Yes</v>
      </c>
      <c r="I552" s="12" t="s">
        <v>6963</v>
      </c>
      <c r="J552" s="13">
        <v>13.5</v>
      </c>
      <c r="K552" s="13">
        <v>3.5</v>
      </c>
      <c r="L552" s="12" t="s">
        <v>6962</v>
      </c>
      <c r="M552" s="12" t="s">
        <v>7466</v>
      </c>
    </row>
    <row r="553" spans="1:13" x14ac:dyDescent="0.4">
      <c r="A553" s="12" t="s">
        <v>1264</v>
      </c>
      <c r="B553" s="12" t="s">
        <v>1265</v>
      </c>
      <c r="C553" s="12" t="s">
        <v>6965</v>
      </c>
      <c r="D553" s="20">
        <f t="shared" si="32"/>
        <v>36.019999999999996</v>
      </c>
      <c r="E553" s="20">
        <f t="shared" si="33"/>
        <v>63.980000000000004</v>
      </c>
      <c r="F553" s="14">
        <v>2.7761999999999998</v>
      </c>
      <c r="G553" s="15">
        <f t="shared" si="34"/>
        <v>2.7762354247640202</v>
      </c>
      <c r="H553" s="8" t="str">
        <f t="shared" si="35"/>
        <v>Yes</v>
      </c>
      <c r="I553" s="12" t="s">
        <v>6963</v>
      </c>
      <c r="J553" s="13">
        <v>18.52</v>
      </c>
      <c r="K553" s="13">
        <v>3.5</v>
      </c>
      <c r="L553" s="12" t="s">
        <v>6962</v>
      </c>
      <c r="M553" s="12" t="s">
        <v>7467</v>
      </c>
    </row>
    <row r="554" spans="1:13" x14ac:dyDescent="0.4">
      <c r="A554" s="12" t="s">
        <v>1266</v>
      </c>
      <c r="B554" s="12" t="s">
        <v>1267</v>
      </c>
      <c r="C554" s="12" t="s">
        <v>6965</v>
      </c>
      <c r="D554" s="20">
        <f t="shared" si="32"/>
        <v>43.58</v>
      </c>
      <c r="E554" s="20">
        <f t="shared" si="33"/>
        <v>56.42</v>
      </c>
      <c r="F554" s="14">
        <v>2.2946</v>
      </c>
      <c r="G554" s="15">
        <f t="shared" si="34"/>
        <v>2.2946305644791192</v>
      </c>
      <c r="H554" s="8" t="str">
        <f t="shared" si="35"/>
        <v>Yes</v>
      </c>
      <c r="I554" s="12" t="s">
        <v>6963</v>
      </c>
      <c r="J554" s="13">
        <v>26.08</v>
      </c>
      <c r="K554" s="13">
        <v>3.5</v>
      </c>
      <c r="L554" s="12" t="s">
        <v>6962</v>
      </c>
      <c r="M554" s="12" t="s">
        <v>7468</v>
      </c>
    </row>
    <row r="555" spans="1:13" x14ac:dyDescent="0.4">
      <c r="A555" s="12" t="s">
        <v>1268</v>
      </c>
      <c r="B555" s="12" t="s">
        <v>1269</v>
      </c>
      <c r="C555" s="12" t="s">
        <v>6973</v>
      </c>
      <c r="D555" s="20">
        <f t="shared" si="32"/>
        <v>30.893676999999997</v>
      </c>
      <c r="E555" s="20">
        <f t="shared" si="33"/>
        <v>69.106323000000003</v>
      </c>
      <c r="F555" s="14">
        <v>3.2368999999999999</v>
      </c>
      <c r="G555" s="15">
        <f t="shared" si="34"/>
        <v>3.2369083162227668</v>
      </c>
      <c r="H555" s="8" t="str">
        <f t="shared" si="35"/>
        <v>Yes</v>
      </c>
      <c r="I555" s="12" t="s">
        <v>6961</v>
      </c>
      <c r="J555" s="13">
        <v>18.79</v>
      </c>
      <c r="K555" s="13">
        <v>3.5</v>
      </c>
      <c r="L555" s="12" t="s">
        <v>6962</v>
      </c>
      <c r="M555" s="12" t="s">
        <v>7469</v>
      </c>
    </row>
    <row r="556" spans="1:13" x14ac:dyDescent="0.4">
      <c r="A556" s="12" t="s">
        <v>1270</v>
      </c>
      <c r="B556" s="12" t="s">
        <v>1271</v>
      </c>
      <c r="C556" s="12" t="s">
        <v>6960</v>
      </c>
      <c r="D556" s="20">
        <f t="shared" si="32"/>
        <v>25.309148999999998</v>
      </c>
      <c r="E556" s="20">
        <f t="shared" si="33"/>
        <v>74.690851000000009</v>
      </c>
      <c r="F556" s="14">
        <v>3.9510999999999998</v>
      </c>
      <c r="G556" s="15">
        <f t="shared" si="34"/>
        <v>3.9511403563983922</v>
      </c>
      <c r="H556" s="8" t="str">
        <f t="shared" si="35"/>
        <v>Yes</v>
      </c>
      <c r="I556" s="12" t="s">
        <v>6961</v>
      </c>
      <c r="J556" s="13">
        <v>12.23</v>
      </c>
      <c r="K556" s="13">
        <v>3.5</v>
      </c>
      <c r="L556" s="12" t="s">
        <v>6962</v>
      </c>
      <c r="M556" s="12" t="s">
        <v>7470</v>
      </c>
    </row>
    <row r="557" spans="1:13" x14ac:dyDescent="0.4">
      <c r="A557" s="12" t="s">
        <v>1272</v>
      </c>
      <c r="B557" s="12" t="s">
        <v>1273</v>
      </c>
      <c r="C557" s="12" t="s">
        <v>6960</v>
      </c>
      <c r="D557" s="20">
        <f t="shared" si="32"/>
        <v>31.96</v>
      </c>
      <c r="E557" s="20">
        <f t="shared" si="33"/>
        <v>68.039999999999992</v>
      </c>
      <c r="F557" s="14">
        <v>3.1288999999999998</v>
      </c>
      <c r="G557" s="15">
        <f t="shared" si="34"/>
        <v>3.1289111389236544</v>
      </c>
      <c r="H557" s="8" t="str">
        <f t="shared" si="35"/>
        <v>Yes</v>
      </c>
      <c r="I557" s="12" t="s">
        <v>6963</v>
      </c>
      <c r="J557" s="13">
        <v>14.46</v>
      </c>
      <c r="K557" s="13">
        <v>3.5</v>
      </c>
      <c r="L557" s="12" t="s">
        <v>6962</v>
      </c>
      <c r="M557" s="12" t="s">
        <v>7471</v>
      </c>
    </row>
    <row r="558" spans="1:13" x14ac:dyDescent="0.4">
      <c r="A558" s="12" t="s">
        <v>1274</v>
      </c>
      <c r="B558" s="12" t="s">
        <v>1275</v>
      </c>
      <c r="C558" s="12" t="s">
        <v>6965</v>
      </c>
      <c r="D558" s="20">
        <f t="shared" si="32"/>
        <v>30.65</v>
      </c>
      <c r="E558" s="20">
        <f t="shared" si="33"/>
        <v>69.349999999999994</v>
      </c>
      <c r="F558" s="14">
        <v>3.2625999999999999</v>
      </c>
      <c r="G558" s="15">
        <f t="shared" si="34"/>
        <v>3.2626427406199023</v>
      </c>
      <c r="H558" s="8" t="str">
        <f t="shared" si="35"/>
        <v>Yes</v>
      </c>
      <c r="I558" s="12" t="s">
        <v>6963</v>
      </c>
      <c r="J558" s="13">
        <v>13.15</v>
      </c>
      <c r="K558" s="13">
        <v>3.5</v>
      </c>
      <c r="L558" s="12" t="s">
        <v>6962</v>
      </c>
      <c r="M558" s="12" t="s">
        <v>7472</v>
      </c>
    </row>
    <row r="559" spans="1:13" x14ac:dyDescent="0.4">
      <c r="A559" s="12" t="s">
        <v>1276</v>
      </c>
      <c r="B559" s="12" t="s">
        <v>1277</v>
      </c>
      <c r="C559" s="12" t="s">
        <v>6965</v>
      </c>
      <c r="D559" s="20">
        <f t="shared" si="32"/>
        <v>38.83</v>
      </c>
      <c r="E559" s="20">
        <f t="shared" si="33"/>
        <v>61.17</v>
      </c>
      <c r="F559" s="14">
        <v>2.5752999999999999</v>
      </c>
      <c r="G559" s="15">
        <f t="shared" si="34"/>
        <v>2.5753283543651815</v>
      </c>
      <c r="H559" s="8" t="str">
        <f t="shared" si="35"/>
        <v>Yes</v>
      </c>
      <c r="I559" s="12" t="s">
        <v>6963</v>
      </c>
      <c r="J559" s="13">
        <v>21.33</v>
      </c>
      <c r="K559" s="13">
        <v>3.5</v>
      </c>
      <c r="L559" s="12" t="s">
        <v>6962</v>
      </c>
      <c r="M559" s="12" t="s">
        <v>7473</v>
      </c>
    </row>
    <row r="560" spans="1:13" x14ac:dyDescent="0.4">
      <c r="A560" s="12" t="s">
        <v>1278</v>
      </c>
      <c r="B560" s="12" t="s">
        <v>1279</v>
      </c>
      <c r="C560" s="12" t="s">
        <v>6965</v>
      </c>
      <c r="D560" s="20">
        <f t="shared" si="32"/>
        <v>31.009999999999998</v>
      </c>
      <c r="E560" s="20">
        <f t="shared" si="33"/>
        <v>68.990000000000009</v>
      </c>
      <c r="F560" s="14">
        <v>3.2248000000000001</v>
      </c>
      <c r="G560" s="15">
        <f t="shared" si="34"/>
        <v>3.2247662044501775</v>
      </c>
      <c r="H560" s="8" t="str">
        <f t="shared" si="35"/>
        <v>Yes</v>
      </c>
      <c r="I560" s="12" t="s">
        <v>6963</v>
      </c>
      <c r="J560" s="13">
        <v>13.51</v>
      </c>
      <c r="K560" s="13">
        <v>3.5</v>
      </c>
      <c r="L560" s="12" t="s">
        <v>6962</v>
      </c>
      <c r="M560" s="12" t="s">
        <v>7474</v>
      </c>
    </row>
    <row r="561" spans="1:13" x14ac:dyDescent="0.4">
      <c r="A561" s="12" t="s">
        <v>1280</v>
      </c>
      <c r="B561" s="12" t="s">
        <v>1281</v>
      </c>
      <c r="C561" s="12" t="s">
        <v>6960</v>
      </c>
      <c r="D561" s="20">
        <f t="shared" si="32"/>
        <v>31.08</v>
      </c>
      <c r="E561" s="20">
        <f t="shared" si="33"/>
        <v>68.92</v>
      </c>
      <c r="F561" s="14">
        <v>3.2174999999999998</v>
      </c>
      <c r="G561" s="15">
        <f t="shared" si="34"/>
        <v>3.2175032175032179</v>
      </c>
      <c r="H561" s="8" t="str">
        <f t="shared" si="35"/>
        <v>Yes</v>
      </c>
      <c r="I561" s="12" t="s">
        <v>6963</v>
      </c>
      <c r="J561" s="13">
        <v>13.58</v>
      </c>
      <c r="K561" s="13">
        <v>3.5</v>
      </c>
      <c r="L561" s="12" t="s">
        <v>6962</v>
      </c>
      <c r="M561" s="12" t="s">
        <v>7475</v>
      </c>
    </row>
    <row r="562" spans="1:13" x14ac:dyDescent="0.4">
      <c r="A562" s="12" t="s">
        <v>1282</v>
      </c>
      <c r="B562" s="12" t="s">
        <v>1283</v>
      </c>
      <c r="C562" s="12" t="s">
        <v>6965</v>
      </c>
      <c r="D562" s="20">
        <f t="shared" si="32"/>
        <v>30</v>
      </c>
      <c r="E562" s="20">
        <f t="shared" si="33"/>
        <v>70</v>
      </c>
      <c r="F562" s="14">
        <v>3.3332999999999999</v>
      </c>
      <c r="G562" s="15">
        <f t="shared" si="34"/>
        <v>3.3333333333333335</v>
      </c>
      <c r="H562" s="8" t="str">
        <f t="shared" si="35"/>
        <v>Yes</v>
      </c>
      <c r="I562" s="12" t="s">
        <v>6963</v>
      </c>
      <c r="J562" s="13">
        <v>12.5</v>
      </c>
      <c r="K562" s="13">
        <v>3.5</v>
      </c>
      <c r="L562" s="12" t="s">
        <v>6962</v>
      </c>
      <c r="M562" s="12" t="s">
        <v>7476</v>
      </c>
    </row>
    <row r="563" spans="1:13" x14ac:dyDescent="0.4">
      <c r="A563" s="12" t="s">
        <v>1284</v>
      </c>
      <c r="B563" s="12" t="s">
        <v>1285</v>
      </c>
      <c r="C563" s="12" t="s">
        <v>6973</v>
      </c>
      <c r="D563" s="20">
        <f t="shared" si="32"/>
        <v>23.121307999999999</v>
      </c>
      <c r="E563" s="20">
        <f t="shared" si="33"/>
        <v>76.878692000000001</v>
      </c>
      <c r="F563" s="14">
        <v>4.3250000000000002</v>
      </c>
      <c r="G563" s="15">
        <f t="shared" si="34"/>
        <v>4.3250148304758538</v>
      </c>
      <c r="H563" s="8" t="str">
        <f t="shared" si="35"/>
        <v>Yes</v>
      </c>
      <c r="I563" s="12" t="s">
        <v>6961</v>
      </c>
      <c r="J563" s="13">
        <v>9.66</v>
      </c>
      <c r="K563" s="13">
        <v>3.5</v>
      </c>
      <c r="L563" s="12" t="s">
        <v>6962</v>
      </c>
      <c r="M563" s="12" t="s">
        <v>7477</v>
      </c>
    </row>
    <row r="564" spans="1:13" x14ac:dyDescent="0.4">
      <c r="A564" s="12" t="s">
        <v>3597</v>
      </c>
      <c r="B564" s="12" t="s">
        <v>3598</v>
      </c>
      <c r="C564" s="12" t="s">
        <v>6965</v>
      </c>
      <c r="D564" s="20">
        <f t="shared" si="32"/>
        <v>26.5</v>
      </c>
      <c r="E564" s="20">
        <f t="shared" si="33"/>
        <v>73.5</v>
      </c>
      <c r="F564" s="14">
        <v>3.7736000000000001</v>
      </c>
      <c r="G564" s="15">
        <f t="shared" si="34"/>
        <v>3.7735849056603774</v>
      </c>
      <c r="H564" s="8" t="str">
        <f t="shared" si="35"/>
        <v>Yes</v>
      </c>
      <c r="I564" s="12" t="s">
        <v>6963</v>
      </c>
      <c r="J564" s="13">
        <v>9</v>
      </c>
      <c r="K564" s="13">
        <v>3.5</v>
      </c>
      <c r="L564" s="12" t="s">
        <v>6962</v>
      </c>
      <c r="M564" s="12" t="s">
        <v>7478</v>
      </c>
    </row>
    <row r="565" spans="1:13" x14ac:dyDescent="0.4">
      <c r="A565" s="12" t="s">
        <v>1286</v>
      </c>
      <c r="B565" s="12" t="s">
        <v>1287</v>
      </c>
      <c r="C565" s="12" t="s">
        <v>6960</v>
      </c>
      <c r="D565" s="20">
        <f t="shared" si="32"/>
        <v>36.21</v>
      </c>
      <c r="E565" s="20">
        <f t="shared" si="33"/>
        <v>63.79</v>
      </c>
      <c r="F565" s="14">
        <v>2.7616999999999998</v>
      </c>
      <c r="G565" s="15">
        <f t="shared" si="34"/>
        <v>2.7616680475006903</v>
      </c>
      <c r="H565" s="8" t="str">
        <f t="shared" si="35"/>
        <v>Yes</v>
      </c>
      <c r="I565" s="12" t="s">
        <v>6963</v>
      </c>
      <c r="J565" s="13">
        <v>18.71</v>
      </c>
      <c r="K565" s="13">
        <v>3.5</v>
      </c>
      <c r="L565" s="12" t="s">
        <v>6962</v>
      </c>
      <c r="M565" s="12" t="s">
        <v>7479</v>
      </c>
    </row>
    <row r="566" spans="1:13" x14ac:dyDescent="0.4">
      <c r="A566" s="12" t="s">
        <v>1290</v>
      </c>
      <c r="B566" s="12" t="s">
        <v>1291</v>
      </c>
      <c r="C566" s="12" t="s">
        <v>6965</v>
      </c>
      <c r="D566" s="20">
        <f t="shared" si="32"/>
        <v>29.93</v>
      </c>
      <c r="E566" s="20">
        <f t="shared" si="33"/>
        <v>70.069999999999993</v>
      </c>
      <c r="F566" s="14">
        <v>3.3411</v>
      </c>
      <c r="G566" s="15">
        <f t="shared" si="34"/>
        <v>3.341129301703976</v>
      </c>
      <c r="H566" s="8" t="str">
        <f t="shared" si="35"/>
        <v>Yes</v>
      </c>
      <c r="I566" s="12" t="s">
        <v>6963</v>
      </c>
      <c r="J566" s="13">
        <v>12.43</v>
      </c>
      <c r="K566" s="13">
        <v>3.5</v>
      </c>
      <c r="L566" s="12" t="s">
        <v>6962</v>
      </c>
      <c r="M566" s="12" t="s">
        <v>7480</v>
      </c>
    </row>
    <row r="567" spans="1:13" x14ac:dyDescent="0.4">
      <c r="A567" s="12" t="s">
        <v>1292</v>
      </c>
      <c r="B567" s="12" t="s">
        <v>1293</v>
      </c>
      <c r="C567" s="12" t="s">
        <v>6973</v>
      </c>
      <c r="D567" s="20">
        <f t="shared" si="32"/>
        <v>24.815394999999999</v>
      </c>
      <c r="E567" s="20">
        <f t="shared" si="33"/>
        <v>75.184605000000005</v>
      </c>
      <c r="F567" s="14">
        <v>4.0297999999999998</v>
      </c>
      <c r="G567" s="15">
        <f t="shared" si="34"/>
        <v>4.0297565281552039</v>
      </c>
      <c r="H567" s="8" t="str">
        <f t="shared" si="35"/>
        <v>Yes</v>
      </c>
      <c r="I567" s="12" t="s">
        <v>6961</v>
      </c>
      <c r="J567" s="13">
        <v>11.65</v>
      </c>
      <c r="K567" s="13">
        <v>3.5</v>
      </c>
      <c r="L567" s="12" t="s">
        <v>6962</v>
      </c>
      <c r="M567" s="12" t="s">
        <v>6017</v>
      </c>
    </row>
    <row r="568" spans="1:13" x14ac:dyDescent="0.4">
      <c r="A568" s="12" t="s">
        <v>1294</v>
      </c>
      <c r="B568" s="12" t="s">
        <v>1295</v>
      </c>
      <c r="C568" s="12" t="s">
        <v>6965</v>
      </c>
      <c r="D568" s="20">
        <f t="shared" si="32"/>
        <v>26.54</v>
      </c>
      <c r="E568" s="20">
        <f t="shared" si="33"/>
        <v>73.460000000000008</v>
      </c>
      <c r="F568" s="14">
        <v>3.7679</v>
      </c>
      <c r="G568" s="15">
        <f t="shared" si="34"/>
        <v>3.7678975131876413</v>
      </c>
      <c r="H568" s="8" t="str">
        <f t="shared" si="35"/>
        <v>Yes</v>
      </c>
      <c r="I568" s="12" t="s">
        <v>6963</v>
      </c>
      <c r="J568" s="13">
        <v>9.0399999999999991</v>
      </c>
      <c r="K568" s="13">
        <v>3.5</v>
      </c>
      <c r="L568" s="12" t="s">
        <v>6962</v>
      </c>
      <c r="M568" s="12" t="s">
        <v>7481</v>
      </c>
    </row>
    <row r="569" spans="1:13" x14ac:dyDescent="0.4">
      <c r="A569" s="12" t="s">
        <v>1296</v>
      </c>
      <c r="B569" s="12" t="s">
        <v>1297</v>
      </c>
      <c r="C569" s="12" t="s">
        <v>6960</v>
      </c>
      <c r="D569" s="20">
        <f t="shared" si="32"/>
        <v>25.973162999999996</v>
      </c>
      <c r="E569" s="20">
        <f t="shared" si="33"/>
        <v>74.026837</v>
      </c>
      <c r="F569" s="14">
        <v>3.8500999999999999</v>
      </c>
      <c r="G569" s="15">
        <f t="shared" si="34"/>
        <v>3.8501279185750312</v>
      </c>
      <c r="H569" s="8" t="str">
        <f t="shared" si="35"/>
        <v>Yes</v>
      </c>
      <c r="I569" s="12" t="s">
        <v>6961</v>
      </c>
      <c r="J569" s="13">
        <v>13.01</v>
      </c>
      <c r="K569" s="13">
        <v>3.5</v>
      </c>
      <c r="L569" s="12" t="s">
        <v>6962</v>
      </c>
      <c r="M569" s="12" t="s">
        <v>7482</v>
      </c>
    </row>
    <row r="570" spans="1:13" x14ac:dyDescent="0.4">
      <c r="A570" s="12" t="s">
        <v>1298</v>
      </c>
      <c r="B570" s="12" t="s">
        <v>1299</v>
      </c>
      <c r="C570" s="12" t="s">
        <v>6973</v>
      </c>
      <c r="D570" s="20">
        <f t="shared" si="32"/>
        <v>22.559449999999998</v>
      </c>
      <c r="E570" s="20">
        <f t="shared" si="33"/>
        <v>77.440550000000002</v>
      </c>
      <c r="F570" s="14">
        <v>4.4326999999999996</v>
      </c>
      <c r="G570" s="15">
        <f t="shared" si="34"/>
        <v>4.4327321809707243</v>
      </c>
      <c r="H570" s="8" t="str">
        <f t="shared" si="35"/>
        <v>Yes</v>
      </c>
      <c r="I570" s="12" t="s">
        <v>6961</v>
      </c>
      <c r="J570" s="13">
        <v>9</v>
      </c>
      <c r="K570" s="13">
        <v>3.5</v>
      </c>
      <c r="L570" s="12" t="s">
        <v>6962</v>
      </c>
      <c r="M570" s="12" t="s">
        <v>7483</v>
      </c>
    </row>
    <row r="571" spans="1:13" x14ac:dyDescent="0.4">
      <c r="A571" s="12" t="s">
        <v>1300</v>
      </c>
      <c r="B571" s="12" t="s">
        <v>1301</v>
      </c>
      <c r="C571" s="12" t="s">
        <v>6960</v>
      </c>
      <c r="D571" s="20">
        <f t="shared" si="32"/>
        <v>17.32</v>
      </c>
      <c r="E571" s="20">
        <f t="shared" si="33"/>
        <v>82.68</v>
      </c>
      <c r="F571" s="14">
        <v>5.7736999999999998</v>
      </c>
      <c r="G571" s="15">
        <f t="shared" si="34"/>
        <v>5.7736720554272516</v>
      </c>
      <c r="H571" s="8" t="str">
        <f t="shared" si="35"/>
        <v>Yes</v>
      </c>
      <c r="I571" s="12" t="s">
        <v>6963</v>
      </c>
      <c r="J571" s="13">
        <v>7.32</v>
      </c>
      <c r="K571" s="13">
        <v>2</v>
      </c>
      <c r="L571" s="12" t="s">
        <v>6962</v>
      </c>
      <c r="M571" s="12" t="s">
        <v>7484</v>
      </c>
    </row>
    <row r="572" spans="1:13" x14ac:dyDescent="0.4">
      <c r="A572" s="12" t="s">
        <v>1302</v>
      </c>
      <c r="B572" s="12" t="s">
        <v>1303</v>
      </c>
      <c r="C572" s="12" t="s">
        <v>6973</v>
      </c>
      <c r="D572" s="20">
        <f t="shared" si="32"/>
        <v>28.57</v>
      </c>
      <c r="E572" s="20">
        <f t="shared" si="33"/>
        <v>71.430000000000007</v>
      </c>
      <c r="F572" s="14">
        <v>3.5002</v>
      </c>
      <c r="G572" s="15">
        <f t="shared" si="34"/>
        <v>3.5001750087504373</v>
      </c>
      <c r="H572" s="8" t="str">
        <f t="shared" si="35"/>
        <v>Yes</v>
      </c>
      <c r="I572" s="12" t="s">
        <v>6963</v>
      </c>
      <c r="J572" s="13">
        <v>11.07</v>
      </c>
      <c r="K572" s="13">
        <v>3.5</v>
      </c>
      <c r="L572" s="12" t="s">
        <v>6962</v>
      </c>
      <c r="M572" s="12" t="s">
        <v>7485</v>
      </c>
    </row>
    <row r="573" spans="1:13" x14ac:dyDescent="0.4">
      <c r="A573" s="12" t="s">
        <v>1304</v>
      </c>
      <c r="B573" s="12" t="s">
        <v>1305</v>
      </c>
      <c r="C573" s="12" t="s">
        <v>6973</v>
      </c>
      <c r="D573" s="20">
        <f t="shared" si="32"/>
        <v>26.5</v>
      </c>
      <c r="E573" s="20">
        <f t="shared" si="33"/>
        <v>73.5</v>
      </c>
      <c r="F573" s="14">
        <v>3.7736000000000001</v>
      </c>
      <c r="G573" s="15">
        <f t="shared" si="34"/>
        <v>3.7735849056603774</v>
      </c>
      <c r="H573" s="8" t="str">
        <f t="shared" si="35"/>
        <v>Yes</v>
      </c>
      <c r="I573" s="12" t="s">
        <v>6963</v>
      </c>
      <c r="J573" s="13">
        <v>9</v>
      </c>
      <c r="K573" s="13">
        <v>3.5</v>
      </c>
      <c r="L573" s="12" t="s">
        <v>6962</v>
      </c>
      <c r="M573" s="12" t="s">
        <v>7484</v>
      </c>
    </row>
    <row r="574" spans="1:13" x14ac:dyDescent="0.4">
      <c r="A574" s="12" t="s">
        <v>1306</v>
      </c>
      <c r="B574" s="12" t="s">
        <v>1307</v>
      </c>
      <c r="C574" s="12" t="s">
        <v>6960</v>
      </c>
      <c r="D574" s="20">
        <f t="shared" si="32"/>
        <v>22.712683999999999</v>
      </c>
      <c r="E574" s="20">
        <f t="shared" si="33"/>
        <v>77.287316000000004</v>
      </c>
      <c r="F574" s="14">
        <v>4.4028</v>
      </c>
      <c r="G574" s="15">
        <f t="shared" si="34"/>
        <v>4.4028261917437854</v>
      </c>
      <c r="H574" s="8" t="str">
        <f t="shared" si="35"/>
        <v>Yes</v>
      </c>
      <c r="I574" s="12" t="s">
        <v>6961</v>
      </c>
      <c r="J574" s="13">
        <v>9.18</v>
      </c>
      <c r="K574" s="13">
        <v>3.5</v>
      </c>
      <c r="L574" s="12" t="s">
        <v>6962</v>
      </c>
      <c r="M574" s="12" t="s">
        <v>7486</v>
      </c>
    </row>
    <row r="575" spans="1:13" x14ac:dyDescent="0.4">
      <c r="A575" s="12" t="s">
        <v>1308</v>
      </c>
      <c r="B575" s="12" t="s">
        <v>1309</v>
      </c>
      <c r="C575" s="12" t="s">
        <v>6960</v>
      </c>
      <c r="D575" s="20">
        <f t="shared" si="32"/>
        <v>16</v>
      </c>
      <c r="E575" s="20">
        <f t="shared" si="33"/>
        <v>84</v>
      </c>
      <c r="F575" s="14">
        <v>6.25</v>
      </c>
      <c r="G575" s="15">
        <f t="shared" si="34"/>
        <v>6.25</v>
      </c>
      <c r="H575" s="8" t="str">
        <f t="shared" si="35"/>
        <v>Yes</v>
      </c>
      <c r="I575" s="12" t="s">
        <v>6963</v>
      </c>
      <c r="J575" s="13">
        <v>6</v>
      </c>
      <c r="K575" s="13">
        <v>2</v>
      </c>
      <c r="L575" s="12" t="s">
        <v>6962</v>
      </c>
      <c r="M575" s="12" t="s">
        <v>7484</v>
      </c>
    </row>
    <row r="576" spans="1:13" x14ac:dyDescent="0.4">
      <c r="A576" s="12" t="s">
        <v>1310</v>
      </c>
      <c r="B576" s="12" t="s">
        <v>1311</v>
      </c>
      <c r="C576" s="12" t="s">
        <v>6973</v>
      </c>
      <c r="D576" s="20">
        <f t="shared" si="32"/>
        <v>16</v>
      </c>
      <c r="E576" s="20">
        <f t="shared" si="33"/>
        <v>84</v>
      </c>
      <c r="F576" s="14">
        <v>6.25</v>
      </c>
      <c r="G576" s="15">
        <f t="shared" si="34"/>
        <v>6.25</v>
      </c>
      <c r="H576" s="8" t="str">
        <f t="shared" si="35"/>
        <v>Yes</v>
      </c>
      <c r="I576" s="12" t="s">
        <v>6963</v>
      </c>
      <c r="J576" s="13">
        <v>6</v>
      </c>
      <c r="K576" s="13">
        <v>2</v>
      </c>
      <c r="L576" s="12" t="s">
        <v>6962</v>
      </c>
      <c r="M576" s="12" t="s">
        <v>7484</v>
      </c>
    </row>
    <row r="577" spans="1:13" x14ac:dyDescent="0.4">
      <c r="A577" s="12" t="s">
        <v>1312</v>
      </c>
      <c r="B577" s="12" t="s">
        <v>1313</v>
      </c>
      <c r="C577" s="12" t="s">
        <v>6960</v>
      </c>
      <c r="D577" s="20">
        <f t="shared" si="32"/>
        <v>16.509999999999998</v>
      </c>
      <c r="E577" s="20">
        <f t="shared" si="33"/>
        <v>83.490000000000009</v>
      </c>
      <c r="F577" s="14">
        <v>6.0568999999999997</v>
      </c>
      <c r="G577" s="15">
        <f t="shared" si="34"/>
        <v>6.0569351907934594</v>
      </c>
      <c r="H577" s="8" t="str">
        <f t="shared" si="35"/>
        <v>Yes</v>
      </c>
      <c r="I577" s="12" t="s">
        <v>6963</v>
      </c>
      <c r="J577" s="13">
        <v>6.51</v>
      </c>
      <c r="K577" s="13">
        <v>2</v>
      </c>
      <c r="L577" s="12" t="s">
        <v>6962</v>
      </c>
      <c r="M577" s="12" t="s">
        <v>7484</v>
      </c>
    </row>
    <row r="578" spans="1:13" x14ac:dyDescent="0.4">
      <c r="A578" s="12" t="s">
        <v>1314</v>
      </c>
      <c r="B578" s="12" t="s">
        <v>1315</v>
      </c>
      <c r="C578" s="12" t="s">
        <v>6960</v>
      </c>
      <c r="D578" s="20">
        <f t="shared" si="32"/>
        <v>17.190000000000001</v>
      </c>
      <c r="E578" s="20">
        <f t="shared" si="33"/>
        <v>82.81</v>
      </c>
      <c r="F578" s="14">
        <v>5.8173000000000004</v>
      </c>
      <c r="G578" s="15">
        <f t="shared" si="34"/>
        <v>5.817335660267597</v>
      </c>
      <c r="H578" s="8" t="str">
        <f t="shared" si="35"/>
        <v>Yes</v>
      </c>
      <c r="I578" s="12" t="s">
        <v>6963</v>
      </c>
      <c r="J578" s="13">
        <v>7.19</v>
      </c>
      <c r="K578" s="13">
        <v>2</v>
      </c>
      <c r="L578" s="12" t="s">
        <v>6962</v>
      </c>
      <c r="M578" s="12" t="s">
        <v>7484</v>
      </c>
    </row>
    <row r="579" spans="1:13" x14ac:dyDescent="0.4">
      <c r="A579" s="12" t="s">
        <v>1316</v>
      </c>
      <c r="B579" s="12" t="s">
        <v>1317</v>
      </c>
      <c r="C579" s="12" t="s">
        <v>6973</v>
      </c>
      <c r="D579" s="20">
        <f t="shared" si="32"/>
        <v>16.89</v>
      </c>
      <c r="E579" s="20">
        <f t="shared" si="33"/>
        <v>83.11</v>
      </c>
      <c r="F579" s="14">
        <v>5.9207000000000001</v>
      </c>
      <c r="G579" s="15">
        <f t="shared" si="34"/>
        <v>5.9206631142687982</v>
      </c>
      <c r="H579" s="8" t="str">
        <f t="shared" si="35"/>
        <v>Yes</v>
      </c>
      <c r="I579" s="12" t="s">
        <v>6963</v>
      </c>
      <c r="J579" s="13">
        <v>6.89</v>
      </c>
      <c r="K579" s="13">
        <v>2</v>
      </c>
      <c r="L579" s="12" t="s">
        <v>6962</v>
      </c>
      <c r="M579" s="12" t="s">
        <v>7484</v>
      </c>
    </row>
    <row r="580" spans="1:13" x14ac:dyDescent="0.4">
      <c r="A580" s="12" t="s">
        <v>1318</v>
      </c>
      <c r="B580" s="12" t="s">
        <v>1319</v>
      </c>
      <c r="C580" s="12" t="s">
        <v>6973</v>
      </c>
      <c r="D580" s="20">
        <f t="shared" si="32"/>
        <v>16</v>
      </c>
      <c r="E580" s="20">
        <f t="shared" si="33"/>
        <v>84</v>
      </c>
      <c r="F580" s="14">
        <v>6.25</v>
      </c>
      <c r="G580" s="15">
        <f t="shared" si="34"/>
        <v>6.25</v>
      </c>
      <c r="H580" s="8" t="str">
        <f t="shared" si="35"/>
        <v>Yes</v>
      </c>
      <c r="I580" s="12" t="s">
        <v>6963</v>
      </c>
      <c r="J580" s="13">
        <v>6</v>
      </c>
      <c r="K580" s="13">
        <v>2</v>
      </c>
      <c r="L580" s="12" t="s">
        <v>6962</v>
      </c>
      <c r="M580" s="12" t="s">
        <v>7484</v>
      </c>
    </row>
    <row r="581" spans="1:13" x14ac:dyDescent="0.4">
      <c r="A581" s="12" t="s">
        <v>1320</v>
      </c>
      <c r="B581" s="12" t="s">
        <v>1321</v>
      </c>
      <c r="C581" s="12" t="s">
        <v>6960</v>
      </c>
      <c r="D581" s="20">
        <f t="shared" si="32"/>
        <v>26.5</v>
      </c>
      <c r="E581" s="20">
        <f t="shared" si="33"/>
        <v>73.5</v>
      </c>
      <c r="F581" s="14">
        <v>3.7736000000000001</v>
      </c>
      <c r="G581" s="15">
        <f t="shared" si="34"/>
        <v>3.7735849056603774</v>
      </c>
      <c r="H581" s="8" t="str">
        <f t="shared" si="35"/>
        <v>Yes</v>
      </c>
      <c r="I581" s="12" t="s">
        <v>6963</v>
      </c>
      <c r="J581" s="13">
        <v>9</v>
      </c>
      <c r="K581" s="13">
        <v>3.5</v>
      </c>
      <c r="L581" s="12" t="s">
        <v>6962</v>
      </c>
      <c r="M581" s="12" t="s">
        <v>7484</v>
      </c>
    </row>
    <row r="582" spans="1:13" x14ac:dyDescent="0.4">
      <c r="A582" s="12" t="s">
        <v>1322</v>
      </c>
      <c r="B582" s="12" t="s">
        <v>1323</v>
      </c>
      <c r="C582" s="12" t="s">
        <v>6960</v>
      </c>
      <c r="D582" s="20">
        <f t="shared" ref="D582:D645" si="36">MIN(100,MAX(0,IF(I582="Yes",0.8513,1)*(J582+5*K582)))</f>
        <v>27.2</v>
      </c>
      <c r="E582" s="20">
        <f t="shared" ref="E582:E645" si="37">100-D582</f>
        <v>72.8</v>
      </c>
      <c r="F582" s="14">
        <v>3.6764999999999999</v>
      </c>
      <c r="G582" s="15">
        <f t="shared" ref="G582:G645" si="38">IFERROR(100/D582,"")</f>
        <v>3.6764705882352944</v>
      </c>
      <c r="H582" s="8" t="str">
        <f t="shared" ref="H582:H645" si="39">IF(E582&gt;0,"Yes","No — 0% funding")</f>
        <v>Yes</v>
      </c>
      <c r="I582" s="12" t="s">
        <v>6963</v>
      </c>
      <c r="J582" s="13">
        <v>9.6999999999999993</v>
      </c>
      <c r="K582" s="13">
        <v>3.5</v>
      </c>
      <c r="L582" s="12" t="s">
        <v>6962</v>
      </c>
      <c r="M582" s="12" t="s">
        <v>7484</v>
      </c>
    </row>
    <row r="583" spans="1:13" x14ac:dyDescent="0.4">
      <c r="A583" s="12" t="s">
        <v>1324</v>
      </c>
      <c r="B583" s="12" t="s">
        <v>1325</v>
      </c>
      <c r="C583" s="12" t="s">
        <v>6973</v>
      </c>
      <c r="D583" s="20">
        <f t="shared" si="36"/>
        <v>16</v>
      </c>
      <c r="E583" s="20">
        <f t="shared" si="37"/>
        <v>84</v>
      </c>
      <c r="F583" s="14">
        <v>6.25</v>
      </c>
      <c r="G583" s="15">
        <f t="shared" si="38"/>
        <v>6.25</v>
      </c>
      <c r="H583" s="8" t="str">
        <f t="shared" si="39"/>
        <v>Yes</v>
      </c>
      <c r="I583" s="12" t="s">
        <v>6963</v>
      </c>
      <c r="J583" s="13">
        <v>6</v>
      </c>
      <c r="K583" s="13">
        <v>2</v>
      </c>
      <c r="L583" s="12" t="s">
        <v>6962</v>
      </c>
      <c r="M583" s="12" t="s">
        <v>7484</v>
      </c>
    </row>
    <row r="584" spans="1:13" x14ac:dyDescent="0.4">
      <c r="A584" s="12" t="s">
        <v>1326</v>
      </c>
      <c r="B584" s="12" t="s">
        <v>1327</v>
      </c>
      <c r="C584" s="12" t="s">
        <v>6965</v>
      </c>
      <c r="D584" s="20">
        <f t="shared" si="36"/>
        <v>27.060000000000002</v>
      </c>
      <c r="E584" s="20">
        <f t="shared" si="37"/>
        <v>72.94</v>
      </c>
      <c r="F584" s="14">
        <v>3.6955</v>
      </c>
      <c r="G584" s="15">
        <f t="shared" si="38"/>
        <v>3.695491500369549</v>
      </c>
      <c r="H584" s="8" t="str">
        <f t="shared" si="39"/>
        <v>Yes</v>
      </c>
      <c r="I584" s="12" t="s">
        <v>6963</v>
      </c>
      <c r="J584" s="13">
        <v>9.56</v>
      </c>
      <c r="K584" s="13">
        <v>3.5</v>
      </c>
      <c r="L584" s="12" t="s">
        <v>6962</v>
      </c>
      <c r="M584" s="12" t="s">
        <v>7484</v>
      </c>
    </row>
    <row r="585" spans="1:13" x14ac:dyDescent="0.4">
      <c r="A585" s="12" t="s">
        <v>1328</v>
      </c>
      <c r="B585" s="12" t="s">
        <v>1329</v>
      </c>
      <c r="C585" s="12" t="s">
        <v>6960</v>
      </c>
      <c r="D585" s="20">
        <f t="shared" si="36"/>
        <v>26.5</v>
      </c>
      <c r="E585" s="20">
        <f t="shared" si="37"/>
        <v>73.5</v>
      </c>
      <c r="F585" s="14">
        <v>3.7736000000000001</v>
      </c>
      <c r="G585" s="15">
        <f t="shared" si="38"/>
        <v>3.7735849056603774</v>
      </c>
      <c r="H585" s="8" t="str">
        <f t="shared" si="39"/>
        <v>Yes</v>
      </c>
      <c r="I585" s="12" t="s">
        <v>6963</v>
      </c>
      <c r="J585" s="13">
        <v>9</v>
      </c>
      <c r="K585" s="13">
        <v>3.5</v>
      </c>
      <c r="L585" s="12" t="s">
        <v>6962</v>
      </c>
      <c r="M585" s="12" t="s">
        <v>7484</v>
      </c>
    </row>
    <row r="586" spans="1:13" x14ac:dyDescent="0.4">
      <c r="A586" s="12" t="s">
        <v>1332</v>
      </c>
      <c r="B586" s="12" t="s">
        <v>1333</v>
      </c>
      <c r="C586" s="12" t="s">
        <v>6973</v>
      </c>
      <c r="D586" s="20">
        <f t="shared" si="36"/>
        <v>16</v>
      </c>
      <c r="E586" s="20">
        <f t="shared" si="37"/>
        <v>84</v>
      </c>
      <c r="F586" s="14">
        <v>6.25</v>
      </c>
      <c r="G586" s="15">
        <f t="shared" si="38"/>
        <v>6.25</v>
      </c>
      <c r="H586" s="8" t="str">
        <f t="shared" si="39"/>
        <v>Yes</v>
      </c>
      <c r="I586" s="12" t="s">
        <v>6963</v>
      </c>
      <c r="J586" s="13">
        <v>6</v>
      </c>
      <c r="K586" s="13">
        <v>2</v>
      </c>
      <c r="L586" s="12" t="s">
        <v>6962</v>
      </c>
      <c r="M586" s="12" t="s">
        <v>7484</v>
      </c>
    </row>
    <row r="587" spans="1:13" x14ac:dyDescent="0.4">
      <c r="A587" s="12" t="s">
        <v>1334</v>
      </c>
      <c r="B587" s="12" t="s">
        <v>1335</v>
      </c>
      <c r="C587" s="12" t="s">
        <v>6973</v>
      </c>
      <c r="D587" s="20">
        <f t="shared" si="36"/>
        <v>39.68</v>
      </c>
      <c r="E587" s="20">
        <f t="shared" si="37"/>
        <v>60.32</v>
      </c>
      <c r="F587" s="14">
        <v>2.5202</v>
      </c>
      <c r="G587" s="15">
        <f t="shared" si="38"/>
        <v>2.5201612903225805</v>
      </c>
      <c r="H587" s="8" t="str">
        <f t="shared" si="39"/>
        <v>Yes</v>
      </c>
      <c r="I587" s="12" t="s">
        <v>6963</v>
      </c>
      <c r="J587" s="13">
        <v>22.18</v>
      </c>
      <c r="K587" s="13">
        <v>3.5</v>
      </c>
      <c r="L587" s="12" t="s">
        <v>6962</v>
      </c>
      <c r="M587" s="12" t="s">
        <v>7484</v>
      </c>
    </row>
    <row r="588" spans="1:13" x14ac:dyDescent="0.4">
      <c r="A588" s="12" t="s">
        <v>1336</v>
      </c>
      <c r="B588" s="12" t="s">
        <v>1337</v>
      </c>
      <c r="C588" s="12" t="s">
        <v>6960</v>
      </c>
      <c r="D588" s="20">
        <f t="shared" si="36"/>
        <v>17.13</v>
      </c>
      <c r="E588" s="20">
        <f t="shared" si="37"/>
        <v>82.87</v>
      </c>
      <c r="F588" s="14">
        <v>5.8376999999999999</v>
      </c>
      <c r="G588" s="15">
        <f t="shared" si="38"/>
        <v>5.8377116170461179</v>
      </c>
      <c r="H588" s="8" t="str">
        <f t="shared" si="39"/>
        <v>Yes</v>
      </c>
      <c r="I588" s="12" t="s">
        <v>6963</v>
      </c>
      <c r="J588" s="13">
        <v>7.13</v>
      </c>
      <c r="K588" s="13">
        <v>2</v>
      </c>
      <c r="L588" s="12" t="s">
        <v>6962</v>
      </c>
      <c r="M588" s="12" t="s">
        <v>7484</v>
      </c>
    </row>
    <row r="589" spans="1:13" x14ac:dyDescent="0.4">
      <c r="A589" s="12" t="s">
        <v>1338</v>
      </c>
      <c r="B589" s="12" t="s">
        <v>1339</v>
      </c>
      <c r="C589" s="12" t="s">
        <v>6973</v>
      </c>
      <c r="D589" s="20">
        <f t="shared" si="36"/>
        <v>26.5</v>
      </c>
      <c r="E589" s="20">
        <f t="shared" si="37"/>
        <v>73.5</v>
      </c>
      <c r="F589" s="14">
        <v>3.7736000000000001</v>
      </c>
      <c r="G589" s="15">
        <f t="shared" si="38"/>
        <v>3.7735849056603774</v>
      </c>
      <c r="H589" s="8" t="str">
        <f t="shared" si="39"/>
        <v>Yes</v>
      </c>
      <c r="I589" s="12" t="s">
        <v>6963</v>
      </c>
      <c r="J589" s="13">
        <v>9</v>
      </c>
      <c r="K589" s="13">
        <v>3.5</v>
      </c>
      <c r="L589" s="12" t="s">
        <v>6962</v>
      </c>
      <c r="M589" s="12" t="s">
        <v>7484</v>
      </c>
    </row>
    <row r="590" spans="1:13" x14ac:dyDescent="0.4">
      <c r="A590" s="12" t="s">
        <v>1344</v>
      </c>
      <c r="B590" s="12" t="s">
        <v>1345</v>
      </c>
      <c r="C590" s="12" t="s">
        <v>6960</v>
      </c>
      <c r="D590" s="20">
        <f t="shared" si="36"/>
        <v>26.5</v>
      </c>
      <c r="E590" s="20">
        <f t="shared" si="37"/>
        <v>73.5</v>
      </c>
      <c r="F590" s="14">
        <v>3.7736000000000001</v>
      </c>
      <c r="G590" s="15">
        <f t="shared" si="38"/>
        <v>3.7735849056603774</v>
      </c>
      <c r="H590" s="8" t="str">
        <f t="shared" si="39"/>
        <v>Yes</v>
      </c>
      <c r="I590" s="12" t="s">
        <v>6963</v>
      </c>
      <c r="J590" s="13">
        <v>9</v>
      </c>
      <c r="K590" s="13">
        <v>3.5</v>
      </c>
      <c r="L590" s="12" t="s">
        <v>6962</v>
      </c>
      <c r="M590" s="12" t="s">
        <v>7024</v>
      </c>
    </row>
    <row r="591" spans="1:13" x14ac:dyDescent="0.4">
      <c r="A591" s="12" t="s">
        <v>1346</v>
      </c>
      <c r="B591" s="12" t="s">
        <v>1347</v>
      </c>
      <c r="C591" s="12" t="s">
        <v>6960</v>
      </c>
      <c r="D591" s="20">
        <f t="shared" si="36"/>
        <v>26.5</v>
      </c>
      <c r="E591" s="20">
        <f t="shared" si="37"/>
        <v>73.5</v>
      </c>
      <c r="F591" s="14">
        <v>3.7736000000000001</v>
      </c>
      <c r="G591" s="15">
        <f t="shared" si="38"/>
        <v>3.7735849056603774</v>
      </c>
      <c r="H591" s="8" t="str">
        <f t="shared" si="39"/>
        <v>Yes</v>
      </c>
      <c r="I591" s="12" t="s">
        <v>6963</v>
      </c>
      <c r="J591" s="13">
        <v>9</v>
      </c>
      <c r="K591" s="13">
        <v>3.5</v>
      </c>
      <c r="L591" s="12" t="s">
        <v>6962</v>
      </c>
      <c r="M591" s="12" t="s">
        <v>6975</v>
      </c>
    </row>
    <row r="592" spans="1:13" x14ac:dyDescent="0.4">
      <c r="A592" s="12" t="s">
        <v>1348</v>
      </c>
      <c r="B592" s="12" t="s">
        <v>1349</v>
      </c>
      <c r="C592" s="12" t="s">
        <v>6965</v>
      </c>
      <c r="D592" s="20">
        <f t="shared" si="36"/>
        <v>35.03</v>
      </c>
      <c r="E592" s="20">
        <f t="shared" si="37"/>
        <v>64.97</v>
      </c>
      <c r="F592" s="14">
        <v>2.8546999999999998</v>
      </c>
      <c r="G592" s="15">
        <f t="shared" si="38"/>
        <v>2.8546959748786755</v>
      </c>
      <c r="H592" s="8" t="str">
        <f t="shared" si="39"/>
        <v>Yes</v>
      </c>
      <c r="I592" s="12" t="s">
        <v>6963</v>
      </c>
      <c r="J592" s="13">
        <v>17.53</v>
      </c>
      <c r="K592" s="13">
        <v>3.5</v>
      </c>
      <c r="L592" s="12" t="s">
        <v>6962</v>
      </c>
      <c r="M592" s="12" t="s">
        <v>7487</v>
      </c>
    </row>
    <row r="593" spans="1:13" x14ac:dyDescent="0.4">
      <c r="A593" s="12" t="s">
        <v>1350</v>
      </c>
      <c r="B593" s="12" t="s">
        <v>1351</v>
      </c>
      <c r="C593" s="12" t="s">
        <v>6960</v>
      </c>
      <c r="D593" s="20">
        <f t="shared" si="36"/>
        <v>26.89</v>
      </c>
      <c r="E593" s="20">
        <f t="shared" si="37"/>
        <v>73.11</v>
      </c>
      <c r="F593" s="14">
        <v>3.7189000000000001</v>
      </c>
      <c r="G593" s="15">
        <f t="shared" si="38"/>
        <v>3.718854592785422</v>
      </c>
      <c r="H593" s="8" t="str">
        <f t="shared" si="39"/>
        <v>Yes</v>
      </c>
      <c r="I593" s="12" t="s">
        <v>6963</v>
      </c>
      <c r="J593" s="13">
        <v>9.39</v>
      </c>
      <c r="K593" s="13">
        <v>3.5</v>
      </c>
      <c r="L593" s="12" t="s">
        <v>6962</v>
      </c>
      <c r="M593" s="12" t="s">
        <v>7488</v>
      </c>
    </row>
    <row r="594" spans="1:13" x14ac:dyDescent="0.4">
      <c r="A594" s="12" t="s">
        <v>1354</v>
      </c>
      <c r="B594" s="12" t="s">
        <v>1355</v>
      </c>
      <c r="C594" s="12" t="s">
        <v>6965</v>
      </c>
      <c r="D594" s="20">
        <f t="shared" si="36"/>
        <v>34.67</v>
      </c>
      <c r="E594" s="20">
        <f t="shared" si="37"/>
        <v>65.33</v>
      </c>
      <c r="F594" s="14">
        <v>2.8843000000000001</v>
      </c>
      <c r="G594" s="15">
        <f t="shared" si="38"/>
        <v>2.8843380444188056</v>
      </c>
      <c r="H594" s="8" t="str">
        <f t="shared" si="39"/>
        <v>Yes</v>
      </c>
      <c r="I594" s="12" t="s">
        <v>6963</v>
      </c>
      <c r="J594" s="13">
        <v>17.170000000000002</v>
      </c>
      <c r="K594" s="13">
        <v>3.5</v>
      </c>
      <c r="L594" s="12" t="s">
        <v>6962</v>
      </c>
      <c r="M594" s="12" t="s">
        <v>7489</v>
      </c>
    </row>
    <row r="595" spans="1:13" x14ac:dyDescent="0.4">
      <c r="A595" s="12" t="s">
        <v>7490</v>
      </c>
      <c r="B595" s="12" t="s">
        <v>7491</v>
      </c>
      <c r="C595" s="12" t="s">
        <v>6965</v>
      </c>
      <c r="D595" s="20">
        <f t="shared" si="36"/>
        <v>36.53</v>
      </c>
      <c r="E595" s="20">
        <f t="shared" si="37"/>
        <v>63.47</v>
      </c>
      <c r="F595" s="14">
        <v>2.7374999999999998</v>
      </c>
      <c r="G595" s="15">
        <f t="shared" si="38"/>
        <v>2.7374760470845878</v>
      </c>
      <c r="H595" s="8" t="str">
        <f t="shared" si="39"/>
        <v>Yes</v>
      </c>
      <c r="I595" s="12" t="s">
        <v>6963</v>
      </c>
      <c r="J595" s="13">
        <v>19.03</v>
      </c>
      <c r="K595" s="13">
        <v>3.5</v>
      </c>
      <c r="L595" s="12" t="s">
        <v>6962</v>
      </c>
      <c r="M595" s="12" t="s">
        <v>7492</v>
      </c>
    </row>
    <row r="596" spans="1:13" x14ac:dyDescent="0.4">
      <c r="A596" s="12" t="s">
        <v>1356</v>
      </c>
      <c r="B596" s="12" t="s">
        <v>1357</v>
      </c>
      <c r="C596" s="12" t="s">
        <v>6965</v>
      </c>
      <c r="D596" s="20">
        <f t="shared" si="36"/>
        <v>31.92</v>
      </c>
      <c r="E596" s="20">
        <f t="shared" si="37"/>
        <v>68.08</v>
      </c>
      <c r="F596" s="14">
        <v>3.1328</v>
      </c>
      <c r="G596" s="15">
        <f t="shared" si="38"/>
        <v>3.132832080200501</v>
      </c>
      <c r="H596" s="8" t="str">
        <f t="shared" si="39"/>
        <v>Yes</v>
      </c>
      <c r="I596" s="12" t="s">
        <v>6963</v>
      </c>
      <c r="J596" s="13">
        <v>14.42</v>
      </c>
      <c r="K596" s="13">
        <v>3.5</v>
      </c>
      <c r="L596" s="12" t="s">
        <v>6962</v>
      </c>
      <c r="M596" s="12" t="s">
        <v>7493</v>
      </c>
    </row>
    <row r="597" spans="1:13" x14ac:dyDescent="0.4">
      <c r="A597" s="12" t="s">
        <v>1358</v>
      </c>
      <c r="B597" s="12" t="s">
        <v>1359</v>
      </c>
      <c r="C597" s="12" t="s">
        <v>6973</v>
      </c>
      <c r="D597" s="20">
        <f t="shared" si="36"/>
        <v>23.878964999999997</v>
      </c>
      <c r="E597" s="20">
        <f t="shared" si="37"/>
        <v>76.121035000000006</v>
      </c>
      <c r="F597" s="14">
        <v>4.1878000000000002</v>
      </c>
      <c r="G597" s="15">
        <f t="shared" si="38"/>
        <v>4.1877861959259963</v>
      </c>
      <c r="H597" s="8" t="str">
        <f t="shared" si="39"/>
        <v>Yes</v>
      </c>
      <c r="I597" s="12" t="s">
        <v>6961</v>
      </c>
      <c r="J597" s="13">
        <v>10.55</v>
      </c>
      <c r="K597" s="13">
        <v>3.5</v>
      </c>
      <c r="L597" s="12" t="s">
        <v>6962</v>
      </c>
      <c r="M597" s="12" t="s">
        <v>7494</v>
      </c>
    </row>
    <row r="598" spans="1:13" x14ac:dyDescent="0.4">
      <c r="A598" s="12" t="s">
        <v>1360</v>
      </c>
      <c r="B598" s="12" t="s">
        <v>1361</v>
      </c>
      <c r="C598" s="12" t="s">
        <v>6965</v>
      </c>
      <c r="D598" s="20">
        <f t="shared" si="36"/>
        <v>36.379999999999995</v>
      </c>
      <c r="E598" s="20">
        <f t="shared" si="37"/>
        <v>63.620000000000005</v>
      </c>
      <c r="F598" s="14">
        <v>2.7488000000000001</v>
      </c>
      <c r="G598" s="15">
        <f t="shared" si="38"/>
        <v>2.7487630566245191</v>
      </c>
      <c r="H598" s="8" t="str">
        <f t="shared" si="39"/>
        <v>Yes</v>
      </c>
      <c r="I598" s="12" t="s">
        <v>6963</v>
      </c>
      <c r="J598" s="13">
        <v>18.88</v>
      </c>
      <c r="K598" s="13">
        <v>3.5</v>
      </c>
      <c r="L598" s="12" t="s">
        <v>6962</v>
      </c>
      <c r="M598" s="12" t="s">
        <v>7495</v>
      </c>
    </row>
    <row r="599" spans="1:13" x14ac:dyDescent="0.4">
      <c r="A599" s="12" t="s">
        <v>1362</v>
      </c>
      <c r="B599" s="12" t="s">
        <v>1363</v>
      </c>
      <c r="C599" s="12" t="s">
        <v>6965</v>
      </c>
      <c r="D599" s="20">
        <f t="shared" si="36"/>
        <v>32.6</v>
      </c>
      <c r="E599" s="20">
        <f t="shared" si="37"/>
        <v>67.400000000000006</v>
      </c>
      <c r="F599" s="14">
        <v>3.0674999999999999</v>
      </c>
      <c r="G599" s="15">
        <f t="shared" si="38"/>
        <v>3.0674846625766872</v>
      </c>
      <c r="H599" s="8" t="str">
        <f t="shared" si="39"/>
        <v>Yes</v>
      </c>
      <c r="I599" s="12" t="s">
        <v>6963</v>
      </c>
      <c r="J599" s="13">
        <v>15.1</v>
      </c>
      <c r="K599" s="13">
        <v>3.5</v>
      </c>
      <c r="L599" s="12" t="s">
        <v>6962</v>
      </c>
      <c r="M599" s="12" t="s">
        <v>7496</v>
      </c>
    </row>
    <row r="600" spans="1:13" x14ac:dyDescent="0.4">
      <c r="A600" s="12" t="s">
        <v>1364</v>
      </c>
      <c r="B600" s="12" t="s">
        <v>1365</v>
      </c>
      <c r="C600" s="12" t="s">
        <v>6965</v>
      </c>
      <c r="D600" s="20">
        <f t="shared" si="36"/>
        <v>38.82</v>
      </c>
      <c r="E600" s="20">
        <f t="shared" si="37"/>
        <v>61.18</v>
      </c>
      <c r="F600" s="14">
        <v>2.5760000000000001</v>
      </c>
      <c r="G600" s="15">
        <f t="shared" si="38"/>
        <v>2.5759917568263782</v>
      </c>
      <c r="H600" s="8" t="str">
        <f t="shared" si="39"/>
        <v>Yes</v>
      </c>
      <c r="I600" s="12" t="s">
        <v>6963</v>
      </c>
      <c r="J600" s="13">
        <v>21.32</v>
      </c>
      <c r="K600" s="13">
        <v>3.5</v>
      </c>
      <c r="L600" s="12" t="s">
        <v>6962</v>
      </c>
      <c r="M600" s="12" t="s">
        <v>7497</v>
      </c>
    </row>
    <row r="601" spans="1:13" x14ac:dyDescent="0.4">
      <c r="A601" s="12" t="s">
        <v>1366</v>
      </c>
      <c r="B601" s="12" t="s">
        <v>1367</v>
      </c>
      <c r="C601" s="12" t="s">
        <v>6965</v>
      </c>
      <c r="D601" s="20">
        <f t="shared" si="36"/>
        <v>33.21</v>
      </c>
      <c r="E601" s="20">
        <f t="shared" si="37"/>
        <v>66.789999999999992</v>
      </c>
      <c r="F601" s="14">
        <v>3.0110999999999999</v>
      </c>
      <c r="G601" s="15">
        <f t="shared" si="38"/>
        <v>3.011141222523336</v>
      </c>
      <c r="H601" s="8" t="str">
        <f t="shared" si="39"/>
        <v>Yes</v>
      </c>
      <c r="I601" s="12" t="s">
        <v>6963</v>
      </c>
      <c r="J601" s="13">
        <v>15.71</v>
      </c>
      <c r="K601" s="13">
        <v>3.5</v>
      </c>
      <c r="L601" s="12" t="s">
        <v>6962</v>
      </c>
      <c r="M601" s="12" t="s">
        <v>7498</v>
      </c>
    </row>
    <row r="602" spans="1:13" x14ac:dyDescent="0.4">
      <c r="A602" s="12" t="s">
        <v>1368</v>
      </c>
      <c r="B602" s="12" t="s">
        <v>1369</v>
      </c>
      <c r="C602" s="12" t="s">
        <v>6965</v>
      </c>
      <c r="D602" s="20">
        <f t="shared" si="36"/>
        <v>30.68</v>
      </c>
      <c r="E602" s="20">
        <f t="shared" si="37"/>
        <v>69.319999999999993</v>
      </c>
      <c r="F602" s="14">
        <v>3.2595000000000001</v>
      </c>
      <c r="G602" s="15">
        <f t="shared" si="38"/>
        <v>3.259452411994785</v>
      </c>
      <c r="H602" s="8" t="str">
        <f t="shared" si="39"/>
        <v>Yes</v>
      </c>
      <c r="I602" s="12" t="s">
        <v>6963</v>
      </c>
      <c r="J602" s="13">
        <v>13.18</v>
      </c>
      <c r="K602" s="13">
        <v>3.5</v>
      </c>
      <c r="L602" s="12" t="s">
        <v>6962</v>
      </c>
      <c r="M602" s="12" t="s">
        <v>7499</v>
      </c>
    </row>
    <row r="603" spans="1:13" x14ac:dyDescent="0.4">
      <c r="A603" s="12" t="s">
        <v>1370</v>
      </c>
      <c r="B603" s="12" t="s">
        <v>1371</v>
      </c>
      <c r="C603" s="12" t="s">
        <v>6960</v>
      </c>
      <c r="D603" s="20">
        <f t="shared" si="36"/>
        <v>35.489999999999995</v>
      </c>
      <c r="E603" s="20">
        <f t="shared" si="37"/>
        <v>64.510000000000005</v>
      </c>
      <c r="F603" s="14">
        <v>2.8176999999999999</v>
      </c>
      <c r="G603" s="15">
        <f t="shared" si="38"/>
        <v>2.8176951253874334</v>
      </c>
      <c r="H603" s="8" t="str">
        <f t="shared" si="39"/>
        <v>Yes</v>
      </c>
      <c r="I603" s="12" t="s">
        <v>6963</v>
      </c>
      <c r="J603" s="13">
        <v>17.989999999999998</v>
      </c>
      <c r="K603" s="13">
        <v>3.5</v>
      </c>
      <c r="L603" s="12" t="s">
        <v>6962</v>
      </c>
      <c r="M603" s="12" t="s">
        <v>7500</v>
      </c>
    </row>
    <row r="604" spans="1:13" x14ac:dyDescent="0.4">
      <c r="A604" s="12" t="s">
        <v>7501</v>
      </c>
      <c r="B604" s="12" t="s">
        <v>7502</v>
      </c>
      <c r="C604" s="12" t="s">
        <v>6965</v>
      </c>
      <c r="D604" s="20">
        <f t="shared" si="36"/>
        <v>30.09</v>
      </c>
      <c r="E604" s="20">
        <f t="shared" si="37"/>
        <v>69.91</v>
      </c>
      <c r="F604" s="14">
        <v>3.3233999999999999</v>
      </c>
      <c r="G604" s="15">
        <f t="shared" si="38"/>
        <v>3.3233632436025258</v>
      </c>
      <c r="H604" s="8" t="str">
        <f t="shared" si="39"/>
        <v>Yes</v>
      </c>
      <c r="I604" s="12" t="s">
        <v>6963</v>
      </c>
      <c r="J604" s="13">
        <v>12.59</v>
      </c>
      <c r="K604" s="13">
        <v>3.5</v>
      </c>
      <c r="L604" s="12" t="s">
        <v>6962</v>
      </c>
      <c r="M604" s="12" t="s">
        <v>7503</v>
      </c>
    </row>
    <row r="605" spans="1:13" x14ac:dyDescent="0.4">
      <c r="A605" s="12" t="s">
        <v>1372</v>
      </c>
      <c r="B605" s="12" t="s">
        <v>1373</v>
      </c>
      <c r="C605" s="12" t="s">
        <v>6960</v>
      </c>
      <c r="D605" s="20">
        <f t="shared" si="36"/>
        <v>35.96</v>
      </c>
      <c r="E605" s="20">
        <f t="shared" si="37"/>
        <v>64.039999999999992</v>
      </c>
      <c r="F605" s="14">
        <v>2.7808999999999999</v>
      </c>
      <c r="G605" s="15">
        <f t="shared" si="38"/>
        <v>2.7808676307007785</v>
      </c>
      <c r="H605" s="8" t="str">
        <f t="shared" si="39"/>
        <v>Yes</v>
      </c>
      <c r="I605" s="12" t="s">
        <v>6963</v>
      </c>
      <c r="J605" s="13">
        <v>18.46</v>
      </c>
      <c r="K605" s="13">
        <v>3.5</v>
      </c>
      <c r="L605" s="12" t="s">
        <v>6962</v>
      </c>
      <c r="M605" s="12" t="s">
        <v>7504</v>
      </c>
    </row>
    <row r="606" spans="1:13" x14ac:dyDescent="0.4">
      <c r="A606" s="12" t="s">
        <v>1374</v>
      </c>
      <c r="B606" s="12" t="s">
        <v>1375</v>
      </c>
      <c r="C606" s="12" t="s">
        <v>6973</v>
      </c>
      <c r="D606" s="20">
        <f t="shared" si="36"/>
        <v>24.857959999999999</v>
      </c>
      <c r="E606" s="20">
        <f t="shared" si="37"/>
        <v>75.142040000000009</v>
      </c>
      <c r="F606" s="14">
        <v>4.0228999999999999</v>
      </c>
      <c r="G606" s="15">
        <f t="shared" si="38"/>
        <v>4.0228562601275408</v>
      </c>
      <c r="H606" s="8" t="str">
        <f t="shared" si="39"/>
        <v>Yes</v>
      </c>
      <c r="I606" s="12" t="s">
        <v>6961</v>
      </c>
      <c r="J606" s="13">
        <v>11.7</v>
      </c>
      <c r="K606" s="13">
        <v>3.5</v>
      </c>
      <c r="L606" s="12" t="s">
        <v>6962</v>
      </c>
      <c r="M606" s="12" t="s">
        <v>7505</v>
      </c>
    </row>
    <row r="607" spans="1:13" x14ac:dyDescent="0.4">
      <c r="A607" s="12" t="s">
        <v>1376</v>
      </c>
      <c r="B607" s="12" t="s">
        <v>1377</v>
      </c>
      <c r="C607" s="12" t="s">
        <v>6960</v>
      </c>
      <c r="D607" s="20">
        <f t="shared" si="36"/>
        <v>38.6</v>
      </c>
      <c r="E607" s="20">
        <f t="shared" si="37"/>
        <v>61.4</v>
      </c>
      <c r="F607" s="14">
        <v>2.5907</v>
      </c>
      <c r="G607" s="15">
        <f t="shared" si="38"/>
        <v>2.5906735751295336</v>
      </c>
      <c r="H607" s="8" t="str">
        <f t="shared" si="39"/>
        <v>Yes</v>
      </c>
      <c r="I607" s="12" t="s">
        <v>6963</v>
      </c>
      <c r="J607" s="13">
        <v>21.1</v>
      </c>
      <c r="K607" s="13">
        <v>3.5</v>
      </c>
      <c r="L607" s="12" t="s">
        <v>6962</v>
      </c>
      <c r="M607" s="12" t="s">
        <v>6048</v>
      </c>
    </row>
    <row r="608" spans="1:13" x14ac:dyDescent="0.4">
      <c r="A608" s="12" t="s">
        <v>1378</v>
      </c>
      <c r="B608" s="12" t="s">
        <v>1379</v>
      </c>
      <c r="C608" s="12" t="s">
        <v>6965</v>
      </c>
      <c r="D608" s="20">
        <f t="shared" si="36"/>
        <v>35.97</v>
      </c>
      <c r="E608" s="20">
        <f t="shared" si="37"/>
        <v>64.03</v>
      </c>
      <c r="F608" s="14">
        <v>2.7801</v>
      </c>
      <c r="G608" s="15">
        <f t="shared" si="38"/>
        <v>2.7800945232137892</v>
      </c>
      <c r="H608" s="8" t="str">
        <f t="shared" si="39"/>
        <v>Yes</v>
      </c>
      <c r="I608" s="12" t="s">
        <v>6963</v>
      </c>
      <c r="J608" s="13">
        <v>18.47</v>
      </c>
      <c r="K608" s="13">
        <v>3.5</v>
      </c>
      <c r="L608" s="12" t="s">
        <v>6962</v>
      </c>
      <c r="M608" s="12" t="s">
        <v>7506</v>
      </c>
    </row>
    <row r="609" spans="1:13" x14ac:dyDescent="0.4">
      <c r="A609" s="12" t="s">
        <v>1380</v>
      </c>
      <c r="B609" s="12" t="s">
        <v>1381</v>
      </c>
      <c r="C609" s="12" t="s">
        <v>6973</v>
      </c>
      <c r="D609" s="20">
        <f t="shared" si="36"/>
        <v>27.403346999999997</v>
      </c>
      <c r="E609" s="20">
        <f t="shared" si="37"/>
        <v>72.596653000000003</v>
      </c>
      <c r="F609" s="14">
        <v>3.6492</v>
      </c>
      <c r="G609" s="15">
        <f t="shared" si="38"/>
        <v>3.6491892760398943</v>
      </c>
      <c r="H609" s="8" t="str">
        <f t="shared" si="39"/>
        <v>Yes</v>
      </c>
      <c r="I609" s="12" t="s">
        <v>6961</v>
      </c>
      <c r="J609" s="13">
        <v>14.69</v>
      </c>
      <c r="K609" s="13">
        <v>3.5</v>
      </c>
      <c r="L609" s="12" t="s">
        <v>6962</v>
      </c>
      <c r="M609" s="12" t="s">
        <v>7507</v>
      </c>
    </row>
    <row r="610" spans="1:13" x14ac:dyDescent="0.4">
      <c r="A610" s="12" t="s">
        <v>1382</v>
      </c>
      <c r="B610" s="12" t="s">
        <v>1383</v>
      </c>
      <c r="C610" s="12" t="s">
        <v>6973</v>
      </c>
      <c r="D610" s="20">
        <f t="shared" si="36"/>
        <v>22.559449999999998</v>
      </c>
      <c r="E610" s="20">
        <f t="shared" si="37"/>
        <v>77.440550000000002</v>
      </c>
      <c r="F610" s="14">
        <v>4.4326999999999996</v>
      </c>
      <c r="G610" s="15">
        <f t="shared" si="38"/>
        <v>4.4327321809707243</v>
      </c>
      <c r="H610" s="8" t="str">
        <f t="shared" si="39"/>
        <v>Yes</v>
      </c>
      <c r="I610" s="12" t="s">
        <v>6961</v>
      </c>
      <c r="J610" s="13">
        <v>9</v>
      </c>
      <c r="K610" s="13">
        <v>3.5</v>
      </c>
      <c r="L610" s="12" t="s">
        <v>6962</v>
      </c>
      <c r="M610" s="12" t="s">
        <v>7508</v>
      </c>
    </row>
    <row r="611" spans="1:13" x14ac:dyDescent="0.4">
      <c r="A611" s="12" t="s">
        <v>1384</v>
      </c>
      <c r="B611" s="12" t="s">
        <v>1385</v>
      </c>
      <c r="C611" s="12" t="s">
        <v>6965</v>
      </c>
      <c r="D611" s="20">
        <f t="shared" si="36"/>
        <v>38.6</v>
      </c>
      <c r="E611" s="20">
        <f t="shared" si="37"/>
        <v>61.4</v>
      </c>
      <c r="F611" s="14">
        <v>2.5907</v>
      </c>
      <c r="G611" s="15">
        <f t="shared" si="38"/>
        <v>2.5906735751295336</v>
      </c>
      <c r="H611" s="8" t="str">
        <f t="shared" si="39"/>
        <v>Yes</v>
      </c>
      <c r="I611" s="12" t="s">
        <v>6963</v>
      </c>
      <c r="J611" s="13">
        <v>21.1</v>
      </c>
      <c r="K611" s="13">
        <v>3.5</v>
      </c>
      <c r="L611" s="12" t="s">
        <v>6962</v>
      </c>
      <c r="M611" s="12" t="s">
        <v>7509</v>
      </c>
    </row>
    <row r="612" spans="1:13" x14ac:dyDescent="0.4">
      <c r="A612" s="12" t="s">
        <v>1386</v>
      </c>
      <c r="B612" s="12" t="s">
        <v>1387</v>
      </c>
      <c r="C612" s="12" t="s">
        <v>6960</v>
      </c>
      <c r="D612" s="20">
        <f t="shared" si="36"/>
        <v>28.493010999999996</v>
      </c>
      <c r="E612" s="20">
        <f t="shared" si="37"/>
        <v>71.506989000000004</v>
      </c>
      <c r="F612" s="14">
        <v>3.5095999999999998</v>
      </c>
      <c r="G612" s="15">
        <f t="shared" si="38"/>
        <v>3.5096325902516941</v>
      </c>
      <c r="H612" s="8" t="str">
        <f t="shared" si="39"/>
        <v>Yes</v>
      </c>
      <c r="I612" s="12" t="s">
        <v>6961</v>
      </c>
      <c r="J612" s="13">
        <v>15.97</v>
      </c>
      <c r="K612" s="13">
        <v>3.5</v>
      </c>
      <c r="L612" s="12" t="s">
        <v>6962</v>
      </c>
      <c r="M612" s="12" t="s">
        <v>7510</v>
      </c>
    </row>
    <row r="613" spans="1:13" x14ac:dyDescent="0.4">
      <c r="A613" s="12" t="s">
        <v>1388</v>
      </c>
      <c r="B613" s="12" t="s">
        <v>1389</v>
      </c>
      <c r="C613" s="12" t="s">
        <v>6965</v>
      </c>
      <c r="D613" s="20">
        <f t="shared" si="36"/>
        <v>42.17</v>
      </c>
      <c r="E613" s="20">
        <f t="shared" si="37"/>
        <v>57.83</v>
      </c>
      <c r="F613" s="14">
        <v>2.3714</v>
      </c>
      <c r="G613" s="15">
        <f t="shared" si="38"/>
        <v>2.3713540431586435</v>
      </c>
      <c r="H613" s="8" t="str">
        <f t="shared" si="39"/>
        <v>Yes</v>
      </c>
      <c r="I613" s="12" t="s">
        <v>6963</v>
      </c>
      <c r="J613" s="13">
        <v>24.67</v>
      </c>
      <c r="K613" s="13">
        <v>3.5</v>
      </c>
      <c r="L613" s="12" t="s">
        <v>6962</v>
      </c>
      <c r="M613" s="12" t="s">
        <v>7511</v>
      </c>
    </row>
    <row r="614" spans="1:13" x14ac:dyDescent="0.4">
      <c r="A614" s="12" t="s">
        <v>1390</v>
      </c>
      <c r="B614" s="12" t="s">
        <v>1391</v>
      </c>
      <c r="C614" s="12" t="s">
        <v>6960</v>
      </c>
      <c r="D614" s="20">
        <f t="shared" si="36"/>
        <v>34.879999999999995</v>
      </c>
      <c r="E614" s="20">
        <f t="shared" si="37"/>
        <v>65.12</v>
      </c>
      <c r="F614" s="14">
        <v>2.867</v>
      </c>
      <c r="G614" s="15">
        <f t="shared" si="38"/>
        <v>2.8669724770642206</v>
      </c>
      <c r="H614" s="8" t="str">
        <f t="shared" si="39"/>
        <v>Yes</v>
      </c>
      <c r="I614" s="12" t="s">
        <v>6963</v>
      </c>
      <c r="J614" s="13">
        <v>17.38</v>
      </c>
      <c r="K614" s="13">
        <v>3.5</v>
      </c>
      <c r="L614" s="12" t="s">
        <v>6962</v>
      </c>
      <c r="M614" s="12" t="s">
        <v>7512</v>
      </c>
    </row>
    <row r="615" spans="1:13" x14ac:dyDescent="0.4">
      <c r="A615" s="12" t="s">
        <v>1392</v>
      </c>
      <c r="B615" s="12" t="s">
        <v>1393</v>
      </c>
      <c r="C615" s="12" t="s">
        <v>6965</v>
      </c>
      <c r="D615" s="20">
        <f t="shared" si="36"/>
        <v>38.489999999999995</v>
      </c>
      <c r="E615" s="20">
        <f t="shared" si="37"/>
        <v>61.510000000000005</v>
      </c>
      <c r="F615" s="14">
        <v>2.5981000000000001</v>
      </c>
      <c r="G615" s="15">
        <f t="shared" si="38"/>
        <v>2.5980774227071972</v>
      </c>
      <c r="H615" s="8" t="str">
        <f t="shared" si="39"/>
        <v>Yes</v>
      </c>
      <c r="I615" s="12" t="s">
        <v>6963</v>
      </c>
      <c r="J615" s="13">
        <v>20.99</v>
      </c>
      <c r="K615" s="13">
        <v>3.5</v>
      </c>
      <c r="L615" s="12" t="s">
        <v>6962</v>
      </c>
      <c r="M615" s="12" t="s">
        <v>6056</v>
      </c>
    </row>
    <row r="616" spans="1:13" x14ac:dyDescent="0.4">
      <c r="A616" s="12" t="s">
        <v>1394</v>
      </c>
      <c r="B616" s="12" t="s">
        <v>1395</v>
      </c>
      <c r="C616" s="12" t="s">
        <v>6965</v>
      </c>
      <c r="D616" s="20">
        <f t="shared" si="36"/>
        <v>31.83</v>
      </c>
      <c r="E616" s="20">
        <f t="shared" si="37"/>
        <v>68.17</v>
      </c>
      <c r="F616" s="14">
        <v>3.1417000000000002</v>
      </c>
      <c r="G616" s="15">
        <f t="shared" si="38"/>
        <v>3.141690229343387</v>
      </c>
      <c r="H616" s="8" t="str">
        <f t="shared" si="39"/>
        <v>Yes</v>
      </c>
      <c r="I616" s="12" t="s">
        <v>6963</v>
      </c>
      <c r="J616" s="13">
        <v>14.33</v>
      </c>
      <c r="K616" s="13">
        <v>3.5</v>
      </c>
      <c r="L616" s="12" t="s">
        <v>6962</v>
      </c>
      <c r="M616" s="12" t="s">
        <v>7513</v>
      </c>
    </row>
    <row r="617" spans="1:13" x14ac:dyDescent="0.4">
      <c r="A617" s="16" t="s">
        <v>7514</v>
      </c>
      <c r="B617" s="16" t="s">
        <v>7515</v>
      </c>
      <c r="C617" s="16" t="s">
        <v>6965</v>
      </c>
      <c r="D617" s="21">
        <f t="shared" si="36"/>
        <v>100</v>
      </c>
      <c r="E617" s="21">
        <f t="shared" si="37"/>
        <v>0</v>
      </c>
      <c r="F617" s="18">
        <v>1</v>
      </c>
      <c r="G617" s="19">
        <f t="shared" si="38"/>
        <v>1</v>
      </c>
      <c r="H617" s="9" t="str">
        <f t="shared" si="39"/>
        <v>No — 0% funding</v>
      </c>
      <c r="I617" s="16" t="s">
        <v>6963</v>
      </c>
      <c r="J617" s="17">
        <v>100</v>
      </c>
      <c r="K617" s="17">
        <v>0</v>
      </c>
      <c r="L617" s="16" t="s">
        <v>6962</v>
      </c>
      <c r="M617" s="16" t="s">
        <v>7516</v>
      </c>
    </row>
    <row r="618" spans="1:13" x14ac:dyDescent="0.4">
      <c r="A618" s="12" t="s">
        <v>1396</v>
      </c>
      <c r="B618" s="12" t="s">
        <v>1397</v>
      </c>
      <c r="C618" s="12" t="s">
        <v>6965</v>
      </c>
      <c r="D618" s="20">
        <f t="shared" si="36"/>
        <v>28.65</v>
      </c>
      <c r="E618" s="20">
        <f t="shared" si="37"/>
        <v>71.349999999999994</v>
      </c>
      <c r="F618" s="14">
        <v>3.4904000000000002</v>
      </c>
      <c r="G618" s="15">
        <f t="shared" si="38"/>
        <v>3.4904013961605584</v>
      </c>
      <c r="H618" s="8" t="str">
        <f t="shared" si="39"/>
        <v>Yes</v>
      </c>
      <c r="I618" s="12" t="s">
        <v>6963</v>
      </c>
      <c r="J618" s="13">
        <v>11.15</v>
      </c>
      <c r="K618" s="13">
        <v>3.5</v>
      </c>
      <c r="L618" s="12" t="s">
        <v>6962</v>
      </c>
      <c r="M618" s="12" t="s">
        <v>7517</v>
      </c>
    </row>
    <row r="619" spans="1:13" x14ac:dyDescent="0.4">
      <c r="A619" s="12" t="s">
        <v>1398</v>
      </c>
      <c r="B619" s="12" t="s">
        <v>1399</v>
      </c>
      <c r="C619" s="12" t="s">
        <v>6965</v>
      </c>
      <c r="D619" s="20">
        <f t="shared" si="36"/>
        <v>21.009999999999998</v>
      </c>
      <c r="E619" s="20">
        <f t="shared" si="37"/>
        <v>78.990000000000009</v>
      </c>
      <c r="F619" s="14">
        <v>4.7595999999999998</v>
      </c>
      <c r="G619" s="15">
        <f t="shared" si="38"/>
        <v>4.7596382674916713</v>
      </c>
      <c r="H619" s="8" t="str">
        <f t="shared" si="39"/>
        <v>Yes</v>
      </c>
      <c r="I619" s="12" t="s">
        <v>6963</v>
      </c>
      <c r="J619" s="13">
        <v>11.01</v>
      </c>
      <c r="K619" s="13">
        <v>2</v>
      </c>
      <c r="L619" s="12" t="s">
        <v>6962</v>
      </c>
      <c r="M619" s="12" t="s">
        <v>7518</v>
      </c>
    </row>
    <row r="620" spans="1:13" x14ac:dyDescent="0.4">
      <c r="A620" s="12" t="s">
        <v>1400</v>
      </c>
      <c r="B620" s="12" t="s">
        <v>1401</v>
      </c>
      <c r="C620" s="12" t="s">
        <v>6960</v>
      </c>
      <c r="D620" s="20">
        <f t="shared" si="36"/>
        <v>33.36</v>
      </c>
      <c r="E620" s="20">
        <f t="shared" si="37"/>
        <v>66.64</v>
      </c>
      <c r="F620" s="14">
        <v>2.9975999999999998</v>
      </c>
      <c r="G620" s="15">
        <f t="shared" si="38"/>
        <v>2.9976019184652278</v>
      </c>
      <c r="H620" s="8" t="str">
        <f t="shared" si="39"/>
        <v>Yes</v>
      </c>
      <c r="I620" s="12" t="s">
        <v>6963</v>
      </c>
      <c r="J620" s="13">
        <v>15.86</v>
      </c>
      <c r="K620" s="13">
        <v>3.5</v>
      </c>
      <c r="L620" s="12" t="s">
        <v>6962</v>
      </c>
      <c r="M620" s="12" t="s">
        <v>7519</v>
      </c>
    </row>
    <row r="621" spans="1:13" x14ac:dyDescent="0.4">
      <c r="A621" s="12" t="s">
        <v>1402</v>
      </c>
      <c r="B621" s="12" t="s">
        <v>1403</v>
      </c>
      <c r="C621" s="12" t="s">
        <v>6965</v>
      </c>
      <c r="D621" s="20">
        <f t="shared" si="36"/>
        <v>32.1</v>
      </c>
      <c r="E621" s="20">
        <f t="shared" si="37"/>
        <v>67.900000000000006</v>
      </c>
      <c r="F621" s="14">
        <v>3.1153</v>
      </c>
      <c r="G621" s="15">
        <f t="shared" si="38"/>
        <v>3.1152647975077881</v>
      </c>
      <c r="H621" s="8" t="str">
        <f t="shared" si="39"/>
        <v>Yes</v>
      </c>
      <c r="I621" s="12" t="s">
        <v>6963</v>
      </c>
      <c r="J621" s="13">
        <v>14.6</v>
      </c>
      <c r="K621" s="13">
        <v>3.5</v>
      </c>
      <c r="L621" s="12" t="s">
        <v>6962</v>
      </c>
      <c r="M621" s="12" t="s">
        <v>7520</v>
      </c>
    </row>
    <row r="622" spans="1:13" x14ac:dyDescent="0.4">
      <c r="A622" s="12" t="s">
        <v>1404</v>
      </c>
      <c r="B622" s="12" t="s">
        <v>1405</v>
      </c>
      <c r="C622" s="12" t="s">
        <v>6960</v>
      </c>
      <c r="D622" s="20">
        <f t="shared" si="36"/>
        <v>29.8</v>
      </c>
      <c r="E622" s="20">
        <f t="shared" si="37"/>
        <v>70.2</v>
      </c>
      <c r="F622" s="14">
        <v>3.3557000000000001</v>
      </c>
      <c r="G622" s="15">
        <f t="shared" si="38"/>
        <v>3.3557046979865772</v>
      </c>
      <c r="H622" s="8" t="str">
        <f t="shared" si="39"/>
        <v>Yes</v>
      </c>
      <c r="I622" s="12" t="s">
        <v>6963</v>
      </c>
      <c r="J622" s="13">
        <v>12.3</v>
      </c>
      <c r="K622" s="13">
        <v>3.5</v>
      </c>
      <c r="L622" s="12" t="s">
        <v>6962</v>
      </c>
      <c r="M622" s="12" t="s">
        <v>7521</v>
      </c>
    </row>
    <row r="623" spans="1:13" x14ac:dyDescent="0.4">
      <c r="A623" s="12" t="s">
        <v>1406</v>
      </c>
      <c r="B623" s="12" t="s">
        <v>1407</v>
      </c>
      <c r="C623" s="12" t="s">
        <v>6965</v>
      </c>
      <c r="D623" s="20">
        <f t="shared" si="36"/>
        <v>30.619999999999997</v>
      </c>
      <c r="E623" s="20">
        <f t="shared" si="37"/>
        <v>69.38</v>
      </c>
      <c r="F623" s="14">
        <v>3.2658</v>
      </c>
      <c r="G623" s="15">
        <f t="shared" si="38"/>
        <v>3.2658393207054215</v>
      </c>
      <c r="H623" s="8" t="str">
        <f t="shared" si="39"/>
        <v>Yes</v>
      </c>
      <c r="I623" s="12" t="s">
        <v>6963</v>
      </c>
      <c r="J623" s="13">
        <v>13.12</v>
      </c>
      <c r="K623" s="13">
        <v>3.5</v>
      </c>
      <c r="L623" s="12" t="s">
        <v>6962</v>
      </c>
      <c r="M623" s="12" t="s">
        <v>7522</v>
      </c>
    </row>
    <row r="624" spans="1:13" x14ac:dyDescent="0.4">
      <c r="A624" s="12" t="s">
        <v>1408</v>
      </c>
      <c r="B624" s="12" t="s">
        <v>1409</v>
      </c>
      <c r="C624" s="12" t="s">
        <v>6965</v>
      </c>
      <c r="D624" s="20">
        <f t="shared" si="36"/>
        <v>34.409999999999997</v>
      </c>
      <c r="E624" s="20">
        <f t="shared" si="37"/>
        <v>65.59</v>
      </c>
      <c r="F624" s="14">
        <v>2.9060999999999999</v>
      </c>
      <c r="G624" s="15">
        <f t="shared" si="38"/>
        <v>2.9061319383900033</v>
      </c>
      <c r="H624" s="8" t="str">
        <f t="shared" si="39"/>
        <v>Yes</v>
      </c>
      <c r="I624" s="12" t="s">
        <v>6963</v>
      </c>
      <c r="J624" s="13">
        <v>16.91</v>
      </c>
      <c r="K624" s="13">
        <v>3.5</v>
      </c>
      <c r="L624" s="12" t="s">
        <v>6962</v>
      </c>
      <c r="M624" s="12" t="s">
        <v>7523</v>
      </c>
    </row>
    <row r="625" spans="1:13" x14ac:dyDescent="0.4">
      <c r="A625" s="12" t="s">
        <v>1410</v>
      </c>
      <c r="B625" s="12" t="s">
        <v>1411</v>
      </c>
      <c r="C625" s="12" t="s">
        <v>6965</v>
      </c>
      <c r="D625" s="20">
        <f t="shared" si="36"/>
        <v>38.15</v>
      </c>
      <c r="E625" s="20">
        <f t="shared" si="37"/>
        <v>61.85</v>
      </c>
      <c r="F625" s="14">
        <v>2.6212</v>
      </c>
      <c r="G625" s="15">
        <f t="shared" si="38"/>
        <v>2.6212319790301444</v>
      </c>
      <c r="H625" s="8" t="str">
        <f t="shared" si="39"/>
        <v>Yes</v>
      </c>
      <c r="I625" s="12" t="s">
        <v>6963</v>
      </c>
      <c r="J625" s="13">
        <v>20.65</v>
      </c>
      <c r="K625" s="13">
        <v>3.5</v>
      </c>
      <c r="L625" s="12" t="s">
        <v>6962</v>
      </c>
      <c r="M625" s="12" t="s">
        <v>7524</v>
      </c>
    </row>
    <row r="626" spans="1:13" x14ac:dyDescent="0.4">
      <c r="A626" s="12" t="s">
        <v>1412</v>
      </c>
      <c r="B626" s="12" t="s">
        <v>1413</v>
      </c>
      <c r="C626" s="12" t="s">
        <v>6960</v>
      </c>
      <c r="D626" s="20">
        <f t="shared" si="36"/>
        <v>33.19</v>
      </c>
      <c r="E626" s="20">
        <f t="shared" si="37"/>
        <v>66.81</v>
      </c>
      <c r="F626" s="14">
        <v>3.0129999999999999</v>
      </c>
      <c r="G626" s="15">
        <f t="shared" si="38"/>
        <v>3.0129557095510697</v>
      </c>
      <c r="H626" s="8" t="str">
        <f t="shared" si="39"/>
        <v>Yes</v>
      </c>
      <c r="I626" s="12" t="s">
        <v>6963</v>
      </c>
      <c r="J626" s="13">
        <v>15.69</v>
      </c>
      <c r="K626" s="13">
        <v>3.5</v>
      </c>
      <c r="L626" s="12" t="s">
        <v>6962</v>
      </c>
      <c r="M626" s="12" t="s">
        <v>7525</v>
      </c>
    </row>
    <row r="627" spans="1:13" x14ac:dyDescent="0.4">
      <c r="A627" s="12" t="s">
        <v>1416</v>
      </c>
      <c r="B627" s="12" t="s">
        <v>1417</v>
      </c>
      <c r="C627" s="12" t="s">
        <v>6960</v>
      </c>
      <c r="D627" s="20">
        <f t="shared" si="36"/>
        <v>32.71</v>
      </c>
      <c r="E627" s="20">
        <f t="shared" si="37"/>
        <v>67.289999999999992</v>
      </c>
      <c r="F627" s="14">
        <v>3.0571999999999999</v>
      </c>
      <c r="G627" s="15">
        <f t="shared" si="38"/>
        <v>3.0571690614490978</v>
      </c>
      <c r="H627" s="8" t="str">
        <f t="shared" si="39"/>
        <v>Yes</v>
      </c>
      <c r="I627" s="12" t="s">
        <v>6963</v>
      </c>
      <c r="J627" s="13">
        <v>15.21</v>
      </c>
      <c r="K627" s="13">
        <v>3.5</v>
      </c>
      <c r="L627" s="12" t="s">
        <v>6962</v>
      </c>
      <c r="M627" s="12" t="s">
        <v>7526</v>
      </c>
    </row>
    <row r="628" spans="1:13" x14ac:dyDescent="0.4">
      <c r="A628" s="12" t="s">
        <v>1418</v>
      </c>
      <c r="B628" s="12" t="s">
        <v>1419</v>
      </c>
      <c r="C628" s="12" t="s">
        <v>6960</v>
      </c>
      <c r="D628" s="20">
        <f t="shared" si="36"/>
        <v>34.15</v>
      </c>
      <c r="E628" s="20">
        <f t="shared" si="37"/>
        <v>65.849999999999994</v>
      </c>
      <c r="F628" s="14">
        <v>2.9283000000000001</v>
      </c>
      <c r="G628" s="15">
        <f t="shared" si="38"/>
        <v>2.9282576866764276</v>
      </c>
      <c r="H628" s="8" t="str">
        <f t="shared" si="39"/>
        <v>Yes</v>
      </c>
      <c r="I628" s="12" t="s">
        <v>6963</v>
      </c>
      <c r="J628" s="13">
        <v>16.649999999999999</v>
      </c>
      <c r="K628" s="13">
        <v>3.5</v>
      </c>
      <c r="L628" s="12" t="s">
        <v>6962</v>
      </c>
      <c r="M628" s="12" t="s">
        <v>7527</v>
      </c>
    </row>
    <row r="629" spans="1:13" x14ac:dyDescent="0.4">
      <c r="A629" s="12" t="s">
        <v>1420</v>
      </c>
      <c r="B629" s="12" t="s">
        <v>1421</v>
      </c>
      <c r="C629" s="12" t="s">
        <v>6960</v>
      </c>
      <c r="D629" s="20">
        <f t="shared" si="36"/>
        <v>24.483387999999998</v>
      </c>
      <c r="E629" s="20">
        <f t="shared" si="37"/>
        <v>75.516612000000009</v>
      </c>
      <c r="F629" s="14">
        <v>4.0843999999999996</v>
      </c>
      <c r="G629" s="15">
        <f t="shared" si="38"/>
        <v>4.0844020443575868</v>
      </c>
      <c r="H629" s="8" t="str">
        <f t="shared" si="39"/>
        <v>Yes</v>
      </c>
      <c r="I629" s="12" t="s">
        <v>6961</v>
      </c>
      <c r="J629" s="13">
        <v>11.26</v>
      </c>
      <c r="K629" s="13">
        <v>3.5</v>
      </c>
      <c r="L629" s="12" t="s">
        <v>6962</v>
      </c>
      <c r="M629" s="12" t="s">
        <v>7528</v>
      </c>
    </row>
    <row r="630" spans="1:13" x14ac:dyDescent="0.4">
      <c r="A630" s="12" t="s">
        <v>1424</v>
      </c>
      <c r="B630" s="12" t="s">
        <v>1425</v>
      </c>
      <c r="C630" s="12" t="s">
        <v>6965</v>
      </c>
      <c r="D630" s="20">
        <f t="shared" si="36"/>
        <v>27.16</v>
      </c>
      <c r="E630" s="20">
        <f t="shared" si="37"/>
        <v>72.84</v>
      </c>
      <c r="F630" s="14">
        <v>3.6819000000000002</v>
      </c>
      <c r="G630" s="15">
        <f t="shared" si="38"/>
        <v>3.6818851251840941</v>
      </c>
      <c r="H630" s="8" t="str">
        <f t="shared" si="39"/>
        <v>Yes</v>
      </c>
      <c r="I630" s="12" t="s">
        <v>6963</v>
      </c>
      <c r="J630" s="13">
        <v>9.66</v>
      </c>
      <c r="K630" s="13">
        <v>3.5</v>
      </c>
      <c r="L630" s="12" t="s">
        <v>6962</v>
      </c>
      <c r="M630" s="12" t="s">
        <v>7529</v>
      </c>
    </row>
    <row r="631" spans="1:13" x14ac:dyDescent="0.4">
      <c r="A631" s="12" t="s">
        <v>1426</v>
      </c>
      <c r="B631" s="12" t="s">
        <v>1427</v>
      </c>
      <c r="C631" s="12" t="s">
        <v>6973</v>
      </c>
      <c r="D631" s="20">
        <f t="shared" si="36"/>
        <v>26.5</v>
      </c>
      <c r="E631" s="20">
        <f t="shared" si="37"/>
        <v>73.5</v>
      </c>
      <c r="F631" s="14">
        <v>3.7736000000000001</v>
      </c>
      <c r="G631" s="15">
        <f t="shared" si="38"/>
        <v>3.7735849056603774</v>
      </c>
      <c r="H631" s="8" t="str">
        <f t="shared" si="39"/>
        <v>Yes</v>
      </c>
      <c r="I631" s="12" t="s">
        <v>6963</v>
      </c>
      <c r="J631" s="13">
        <v>9</v>
      </c>
      <c r="K631" s="13">
        <v>3.5</v>
      </c>
      <c r="L631" s="12" t="s">
        <v>6962</v>
      </c>
      <c r="M631" s="12" t="s">
        <v>7024</v>
      </c>
    </row>
    <row r="632" spans="1:13" x14ac:dyDescent="0.4">
      <c r="A632" s="12" t="s">
        <v>1428</v>
      </c>
      <c r="B632" s="12" t="s">
        <v>1429</v>
      </c>
      <c r="C632" s="12" t="s">
        <v>6973</v>
      </c>
      <c r="D632" s="20">
        <f t="shared" si="36"/>
        <v>22.559449999999998</v>
      </c>
      <c r="E632" s="20">
        <f t="shared" si="37"/>
        <v>77.440550000000002</v>
      </c>
      <c r="F632" s="14">
        <v>4.4326999999999996</v>
      </c>
      <c r="G632" s="15">
        <f t="shared" si="38"/>
        <v>4.4327321809707243</v>
      </c>
      <c r="H632" s="8" t="str">
        <f t="shared" si="39"/>
        <v>Yes</v>
      </c>
      <c r="I632" s="12" t="s">
        <v>6961</v>
      </c>
      <c r="J632" s="13">
        <v>9</v>
      </c>
      <c r="K632" s="13">
        <v>3.5</v>
      </c>
      <c r="L632" s="12" t="s">
        <v>6962</v>
      </c>
      <c r="M632" s="12" t="s">
        <v>6071</v>
      </c>
    </row>
    <row r="633" spans="1:13" x14ac:dyDescent="0.4">
      <c r="A633" s="12" t="s">
        <v>1430</v>
      </c>
      <c r="B633" s="12" t="s">
        <v>1431</v>
      </c>
      <c r="C633" s="12" t="s">
        <v>6973</v>
      </c>
      <c r="D633" s="20">
        <f t="shared" si="36"/>
        <v>23.700191999999998</v>
      </c>
      <c r="E633" s="20">
        <f t="shared" si="37"/>
        <v>76.299807999999999</v>
      </c>
      <c r="F633" s="14">
        <v>4.2194000000000003</v>
      </c>
      <c r="G633" s="15">
        <f t="shared" si="38"/>
        <v>4.2193751004211277</v>
      </c>
      <c r="H633" s="8" t="str">
        <f t="shared" si="39"/>
        <v>Yes</v>
      </c>
      <c r="I633" s="12" t="s">
        <v>6961</v>
      </c>
      <c r="J633" s="13">
        <v>10.34</v>
      </c>
      <c r="K633" s="13">
        <v>3.5</v>
      </c>
      <c r="L633" s="12" t="s">
        <v>6962</v>
      </c>
      <c r="M633" s="12" t="s">
        <v>7530</v>
      </c>
    </row>
    <row r="634" spans="1:13" x14ac:dyDescent="0.4">
      <c r="A634" s="12" t="s">
        <v>1432</v>
      </c>
      <c r="B634" s="12" t="s">
        <v>1433</v>
      </c>
      <c r="C634" s="12" t="s">
        <v>6973</v>
      </c>
      <c r="D634" s="20">
        <f t="shared" si="36"/>
        <v>23.768295999999999</v>
      </c>
      <c r="E634" s="20">
        <f t="shared" si="37"/>
        <v>76.231704000000008</v>
      </c>
      <c r="F634" s="14">
        <v>4.2073</v>
      </c>
      <c r="G634" s="15">
        <f t="shared" si="38"/>
        <v>4.2072852004199213</v>
      </c>
      <c r="H634" s="8" t="str">
        <f t="shared" si="39"/>
        <v>Yes</v>
      </c>
      <c r="I634" s="12" t="s">
        <v>6961</v>
      </c>
      <c r="J634" s="13">
        <v>10.42</v>
      </c>
      <c r="K634" s="13">
        <v>3.5</v>
      </c>
      <c r="L634" s="12" t="s">
        <v>6962</v>
      </c>
      <c r="M634" s="12" t="s">
        <v>7531</v>
      </c>
    </row>
    <row r="635" spans="1:13" x14ac:dyDescent="0.4">
      <c r="A635" s="12" t="s">
        <v>1434</v>
      </c>
      <c r="B635" s="12" t="s">
        <v>1435</v>
      </c>
      <c r="C635" s="12" t="s">
        <v>6965</v>
      </c>
      <c r="D635" s="20">
        <f t="shared" si="36"/>
        <v>40.92</v>
      </c>
      <c r="E635" s="20">
        <f t="shared" si="37"/>
        <v>59.08</v>
      </c>
      <c r="F635" s="14">
        <v>2.4438</v>
      </c>
      <c r="G635" s="15">
        <f t="shared" si="38"/>
        <v>2.4437927663734116</v>
      </c>
      <c r="H635" s="8" t="str">
        <f t="shared" si="39"/>
        <v>Yes</v>
      </c>
      <c r="I635" s="12" t="s">
        <v>6963</v>
      </c>
      <c r="J635" s="13">
        <v>23.42</v>
      </c>
      <c r="K635" s="13">
        <v>3.5</v>
      </c>
      <c r="L635" s="12" t="s">
        <v>6962</v>
      </c>
      <c r="M635" s="12" t="s">
        <v>7532</v>
      </c>
    </row>
    <row r="636" spans="1:13" x14ac:dyDescent="0.4">
      <c r="A636" s="12" t="s">
        <v>1436</v>
      </c>
      <c r="B636" s="12" t="s">
        <v>1437</v>
      </c>
      <c r="C636" s="12" t="s">
        <v>6960</v>
      </c>
      <c r="D636" s="20">
        <f t="shared" si="36"/>
        <v>26.7</v>
      </c>
      <c r="E636" s="20">
        <f t="shared" si="37"/>
        <v>73.3</v>
      </c>
      <c r="F636" s="14">
        <v>3.7452999999999999</v>
      </c>
      <c r="G636" s="15">
        <f t="shared" si="38"/>
        <v>3.7453183520599254</v>
      </c>
      <c r="H636" s="8" t="str">
        <f t="shared" si="39"/>
        <v>Yes</v>
      </c>
      <c r="I636" s="12" t="s">
        <v>6963</v>
      </c>
      <c r="J636" s="13">
        <v>9.1999999999999993</v>
      </c>
      <c r="K636" s="13">
        <v>3.5</v>
      </c>
      <c r="L636" s="12" t="s">
        <v>6962</v>
      </c>
      <c r="M636" s="12" t="s">
        <v>7533</v>
      </c>
    </row>
    <row r="637" spans="1:13" x14ac:dyDescent="0.4">
      <c r="A637" s="12" t="s">
        <v>1438</v>
      </c>
      <c r="B637" s="12" t="s">
        <v>1439</v>
      </c>
      <c r="C637" s="12" t="s">
        <v>6965</v>
      </c>
      <c r="D637" s="20">
        <f t="shared" si="36"/>
        <v>36.700000000000003</v>
      </c>
      <c r="E637" s="20">
        <f t="shared" si="37"/>
        <v>63.3</v>
      </c>
      <c r="F637" s="14">
        <v>2.7248000000000001</v>
      </c>
      <c r="G637" s="15">
        <f t="shared" si="38"/>
        <v>2.7247956403269753</v>
      </c>
      <c r="H637" s="8" t="str">
        <f t="shared" si="39"/>
        <v>Yes</v>
      </c>
      <c r="I637" s="12" t="s">
        <v>6963</v>
      </c>
      <c r="J637" s="13">
        <v>19.2</v>
      </c>
      <c r="K637" s="13">
        <v>3.5</v>
      </c>
      <c r="L637" s="12" t="s">
        <v>6962</v>
      </c>
      <c r="M637" s="12" t="s">
        <v>7534</v>
      </c>
    </row>
    <row r="638" spans="1:13" x14ac:dyDescent="0.4">
      <c r="A638" s="12" t="s">
        <v>1440</v>
      </c>
      <c r="B638" s="12" t="s">
        <v>1441</v>
      </c>
      <c r="C638" s="12" t="s">
        <v>6965</v>
      </c>
      <c r="D638" s="20">
        <f t="shared" si="36"/>
        <v>31.813081</v>
      </c>
      <c r="E638" s="20">
        <f t="shared" si="37"/>
        <v>68.186919000000003</v>
      </c>
      <c r="F638" s="14">
        <v>3.1434000000000002</v>
      </c>
      <c r="G638" s="15">
        <f t="shared" si="38"/>
        <v>3.1433610595591164</v>
      </c>
      <c r="H638" s="8" t="str">
        <f t="shared" si="39"/>
        <v>Yes</v>
      </c>
      <c r="I638" s="12" t="s">
        <v>6961</v>
      </c>
      <c r="J638" s="13">
        <v>19.87</v>
      </c>
      <c r="K638" s="13">
        <v>3.5</v>
      </c>
      <c r="L638" s="12" t="s">
        <v>6962</v>
      </c>
      <c r="M638" s="12" t="s">
        <v>7535</v>
      </c>
    </row>
    <row r="639" spans="1:13" x14ac:dyDescent="0.4">
      <c r="A639" s="16" t="s">
        <v>7536</v>
      </c>
      <c r="B639" s="16" t="s">
        <v>7537</v>
      </c>
      <c r="C639" s="16" t="s">
        <v>6965</v>
      </c>
      <c r="D639" s="21">
        <f t="shared" si="36"/>
        <v>100</v>
      </c>
      <c r="E639" s="21">
        <f t="shared" si="37"/>
        <v>0</v>
      </c>
      <c r="F639" s="18">
        <v>1</v>
      </c>
      <c r="G639" s="19">
        <f t="shared" si="38"/>
        <v>1</v>
      </c>
      <c r="H639" s="9" t="str">
        <f t="shared" si="39"/>
        <v>No — 0% funding</v>
      </c>
      <c r="I639" s="16" t="s">
        <v>6963</v>
      </c>
      <c r="J639" s="17">
        <v>100</v>
      </c>
      <c r="K639" s="17">
        <v>0</v>
      </c>
      <c r="L639" s="16" t="s">
        <v>7028</v>
      </c>
      <c r="M639" s="16" t="s">
        <v>7538</v>
      </c>
    </row>
    <row r="640" spans="1:13" x14ac:dyDescent="0.4">
      <c r="A640" s="12" t="s">
        <v>1442</v>
      </c>
      <c r="B640" s="12" t="s">
        <v>1443</v>
      </c>
      <c r="C640" s="12" t="s">
        <v>6973</v>
      </c>
      <c r="D640" s="20">
        <f t="shared" si="36"/>
        <v>25.692233999999999</v>
      </c>
      <c r="E640" s="20">
        <f t="shared" si="37"/>
        <v>74.307766000000001</v>
      </c>
      <c r="F640" s="14">
        <v>3.8921999999999999</v>
      </c>
      <c r="G640" s="15">
        <f t="shared" si="38"/>
        <v>3.8922267327940423</v>
      </c>
      <c r="H640" s="8" t="str">
        <f t="shared" si="39"/>
        <v>Yes</v>
      </c>
      <c r="I640" s="12" t="s">
        <v>6961</v>
      </c>
      <c r="J640" s="13">
        <v>12.68</v>
      </c>
      <c r="K640" s="13">
        <v>3.5</v>
      </c>
      <c r="L640" s="12" t="s">
        <v>6962</v>
      </c>
      <c r="M640" s="12" t="s">
        <v>7539</v>
      </c>
    </row>
    <row r="641" spans="1:13" x14ac:dyDescent="0.4">
      <c r="A641" s="12" t="s">
        <v>1444</v>
      </c>
      <c r="B641" s="12" t="s">
        <v>1445</v>
      </c>
      <c r="C641" s="12" t="s">
        <v>6973</v>
      </c>
      <c r="D641" s="20">
        <f t="shared" si="36"/>
        <v>17.829999999999998</v>
      </c>
      <c r="E641" s="20">
        <f t="shared" si="37"/>
        <v>82.17</v>
      </c>
      <c r="F641" s="14">
        <v>5.6085000000000003</v>
      </c>
      <c r="G641" s="15">
        <f t="shared" si="38"/>
        <v>5.608524957936063</v>
      </c>
      <c r="H641" s="8" t="str">
        <f t="shared" si="39"/>
        <v>Yes</v>
      </c>
      <c r="I641" s="12" t="s">
        <v>6963</v>
      </c>
      <c r="J641" s="13">
        <v>7.83</v>
      </c>
      <c r="K641" s="13">
        <v>2</v>
      </c>
      <c r="L641" s="12" t="s">
        <v>6962</v>
      </c>
      <c r="M641" s="12" t="s">
        <v>1444</v>
      </c>
    </row>
    <row r="642" spans="1:13" x14ac:dyDescent="0.4">
      <c r="A642" s="12" t="s">
        <v>1446</v>
      </c>
      <c r="B642" s="12" t="s">
        <v>1447</v>
      </c>
      <c r="C642" s="12" t="s">
        <v>6965</v>
      </c>
      <c r="D642" s="20">
        <f t="shared" si="36"/>
        <v>28.501524</v>
      </c>
      <c r="E642" s="20">
        <f t="shared" si="37"/>
        <v>71.498475999999997</v>
      </c>
      <c r="F642" s="14">
        <v>3.5085999999999999</v>
      </c>
      <c r="G642" s="15">
        <f t="shared" si="38"/>
        <v>3.5085843128949876</v>
      </c>
      <c r="H642" s="8" t="str">
        <f t="shared" si="39"/>
        <v>Yes</v>
      </c>
      <c r="I642" s="12" t="s">
        <v>6961</v>
      </c>
      <c r="J642" s="13">
        <v>15.98</v>
      </c>
      <c r="K642" s="13">
        <v>3.5</v>
      </c>
      <c r="L642" s="12" t="s">
        <v>6962</v>
      </c>
      <c r="M642" s="12" t="s">
        <v>7540</v>
      </c>
    </row>
    <row r="643" spans="1:13" x14ac:dyDescent="0.4">
      <c r="A643" s="16" t="s">
        <v>7541</v>
      </c>
      <c r="B643" s="16" t="s">
        <v>7542</v>
      </c>
      <c r="C643" s="16" t="s">
        <v>6965</v>
      </c>
      <c r="D643" s="21">
        <f t="shared" si="36"/>
        <v>100</v>
      </c>
      <c r="E643" s="21">
        <f t="shared" si="37"/>
        <v>0</v>
      </c>
      <c r="F643" s="18">
        <v>1</v>
      </c>
      <c r="G643" s="19">
        <f t="shared" si="38"/>
        <v>1</v>
      </c>
      <c r="H643" s="9" t="str">
        <f t="shared" si="39"/>
        <v>No — 0% funding</v>
      </c>
      <c r="I643" s="16" t="s">
        <v>6963</v>
      </c>
      <c r="J643" s="17">
        <v>100</v>
      </c>
      <c r="K643" s="17">
        <v>0</v>
      </c>
      <c r="L643" s="16" t="s">
        <v>7028</v>
      </c>
      <c r="M643" s="16" t="s">
        <v>7543</v>
      </c>
    </row>
    <row r="644" spans="1:13" x14ac:dyDescent="0.4">
      <c r="A644" s="12" t="s">
        <v>1448</v>
      </c>
      <c r="B644" s="12" t="s">
        <v>1449</v>
      </c>
      <c r="C644" s="12" t="s">
        <v>6965</v>
      </c>
      <c r="D644" s="20">
        <f t="shared" si="36"/>
        <v>37.299999999999997</v>
      </c>
      <c r="E644" s="20">
        <f t="shared" si="37"/>
        <v>62.7</v>
      </c>
      <c r="F644" s="14">
        <v>2.681</v>
      </c>
      <c r="G644" s="15">
        <f t="shared" si="38"/>
        <v>2.6809651474530831</v>
      </c>
      <c r="H644" s="8" t="str">
        <f t="shared" si="39"/>
        <v>Yes</v>
      </c>
      <c r="I644" s="12" t="s">
        <v>6963</v>
      </c>
      <c r="J644" s="13">
        <v>19.8</v>
      </c>
      <c r="K644" s="13">
        <v>3.5</v>
      </c>
      <c r="L644" s="12" t="s">
        <v>6962</v>
      </c>
      <c r="M644" s="12" t="s">
        <v>7544</v>
      </c>
    </row>
    <row r="645" spans="1:13" x14ac:dyDescent="0.4">
      <c r="A645" s="12" t="s">
        <v>1450</v>
      </c>
      <c r="B645" s="12" t="s">
        <v>1451</v>
      </c>
      <c r="C645" s="12" t="s">
        <v>6965</v>
      </c>
      <c r="D645" s="20">
        <f t="shared" si="36"/>
        <v>40.53</v>
      </c>
      <c r="E645" s="20">
        <f t="shared" si="37"/>
        <v>59.47</v>
      </c>
      <c r="F645" s="14">
        <v>2.4672999999999998</v>
      </c>
      <c r="G645" s="15">
        <f t="shared" si="38"/>
        <v>2.4673081667900321</v>
      </c>
      <c r="H645" s="8" t="str">
        <f t="shared" si="39"/>
        <v>Yes</v>
      </c>
      <c r="I645" s="12" t="s">
        <v>6963</v>
      </c>
      <c r="J645" s="13">
        <v>23.03</v>
      </c>
      <c r="K645" s="13">
        <v>3.5</v>
      </c>
      <c r="L645" s="12" t="s">
        <v>6962</v>
      </c>
      <c r="M645" s="12" t="s">
        <v>7545</v>
      </c>
    </row>
    <row r="646" spans="1:13" x14ac:dyDescent="0.4">
      <c r="A646" s="12" t="s">
        <v>1454</v>
      </c>
      <c r="B646" s="12" t="s">
        <v>1455</v>
      </c>
      <c r="C646" s="12" t="s">
        <v>6965</v>
      </c>
      <c r="D646" s="20">
        <f t="shared" ref="D646:D709" si="40">MIN(100,MAX(0,IF(I646="Yes",0.8513,1)*(J646+5*K646)))</f>
        <v>37.4</v>
      </c>
      <c r="E646" s="20">
        <f t="shared" ref="E646:E709" si="41">100-D646</f>
        <v>62.6</v>
      </c>
      <c r="F646" s="14">
        <v>2.6738</v>
      </c>
      <c r="G646" s="15">
        <f t="shared" ref="G646:G709" si="42">IFERROR(100/D646,"")</f>
        <v>2.6737967914438503</v>
      </c>
      <c r="H646" s="8" t="str">
        <f t="shared" ref="H646:H709" si="43">IF(E646&gt;0,"Yes","No — 0% funding")</f>
        <v>Yes</v>
      </c>
      <c r="I646" s="12" t="s">
        <v>6963</v>
      </c>
      <c r="J646" s="13">
        <v>19.899999999999999</v>
      </c>
      <c r="K646" s="13">
        <v>3.5</v>
      </c>
      <c r="L646" s="12" t="s">
        <v>6962</v>
      </c>
      <c r="M646" s="12" t="s">
        <v>7546</v>
      </c>
    </row>
    <row r="647" spans="1:13" x14ac:dyDescent="0.4">
      <c r="A647" s="12" t="s">
        <v>1456</v>
      </c>
      <c r="B647" s="12" t="s">
        <v>1457</v>
      </c>
      <c r="C647" s="12" t="s">
        <v>6965</v>
      </c>
      <c r="D647" s="20">
        <f t="shared" si="40"/>
        <v>33.17</v>
      </c>
      <c r="E647" s="20">
        <f t="shared" si="41"/>
        <v>66.83</v>
      </c>
      <c r="F647" s="14">
        <v>3.0148000000000001</v>
      </c>
      <c r="G647" s="15">
        <f t="shared" si="42"/>
        <v>3.0147723846849561</v>
      </c>
      <c r="H647" s="8" t="str">
        <f t="shared" si="43"/>
        <v>Yes</v>
      </c>
      <c r="I647" s="12" t="s">
        <v>6963</v>
      </c>
      <c r="J647" s="13">
        <v>15.67</v>
      </c>
      <c r="K647" s="13">
        <v>3.5</v>
      </c>
      <c r="L647" s="12" t="s">
        <v>6962</v>
      </c>
      <c r="M647" s="12" t="s">
        <v>7547</v>
      </c>
    </row>
    <row r="648" spans="1:13" x14ac:dyDescent="0.4">
      <c r="A648" s="12" t="s">
        <v>1458</v>
      </c>
      <c r="B648" s="12" t="s">
        <v>1459</v>
      </c>
      <c r="C648" s="12" t="s">
        <v>6965</v>
      </c>
      <c r="D648" s="20">
        <f t="shared" si="40"/>
        <v>32.44</v>
      </c>
      <c r="E648" s="20">
        <f t="shared" si="41"/>
        <v>67.56</v>
      </c>
      <c r="F648" s="14">
        <v>3.0825999999999998</v>
      </c>
      <c r="G648" s="15">
        <f t="shared" si="42"/>
        <v>3.0826140567200988</v>
      </c>
      <c r="H648" s="8" t="str">
        <f t="shared" si="43"/>
        <v>Yes</v>
      </c>
      <c r="I648" s="12" t="s">
        <v>6963</v>
      </c>
      <c r="J648" s="13">
        <v>14.94</v>
      </c>
      <c r="K648" s="13">
        <v>3.5</v>
      </c>
      <c r="L648" s="12" t="s">
        <v>6962</v>
      </c>
      <c r="M648" s="12" t="s">
        <v>7548</v>
      </c>
    </row>
    <row r="649" spans="1:13" x14ac:dyDescent="0.4">
      <c r="A649" s="12" t="s">
        <v>1460</v>
      </c>
      <c r="B649" s="12" t="s">
        <v>1461</v>
      </c>
      <c r="C649" s="12" t="s">
        <v>6973</v>
      </c>
      <c r="D649" s="20">
        <f t="shared" si="40"/>
        <v>29.6</v>
      </c>
      <c r="E649" s="20">
        <f t="shared" si="41"/>
        <v>70.400000000000006</v>
      </c>
      <c r="F649" s="14">
        <v>3.3784000000000001</v>
      </c>
      <c r="G649" s="15">
        <f t="shared" si="42"/>
        <v>3.3783783783783781</v>
      </c>
      <c r="H649" s="8" t="str">
        <f t="shared" si="43"/>
        <v>Yes</v>
      </c>
      <c r="I649" s="12" t="s">
        <v>6963</v>
      </c>
      <c r="J649" s="13">
        <v>12.1</v>
      </c>
      <c r="K649" s="13">
        <v>3.5</v>
      </c>
      <c r="L649" s="12" t="s">
        <v>6962</v>
      </c>
      <c r="M649" s="12" t="s">
        <v>6084</v>
      </c>
    </row>
    <row r="650" spans="1:13" x14ac:dyDescent="0.4">
      <c r="A650" s="12" t="s">
        <v>1462</v>
      </c>
      <c r="B650" s="12" t="s">
        <v>1463</v>
      </c>
      <c r="C650" s="12" t="s">
        <v>6965</v>
      </c>
      <c r="D650" s="20">
        <f t="shared" si="40"/>
        <v>33.32</v>
      </c>
      <c r="E650" s="20">
        <f t="shared" si="41"/>
        <v>66.680000000000007</v>
      </c>
      <c r="F650" s="14">
        <v>3.0011999999999999</v>
      </c>
      <c r="G650" s="15">
        <f t="shared" si="42"/>
        <v>3.0012004801920766</v>
      </c>
      <c r="H650" s="8" t="str">
        <f t="shared" si="43"/>
        <v>Yes</v>
      </c>
      <c r="I650" s="12" t="s">
        <v>6963</v>
      </c>
      <c r="J650" s="13">
        <v>15.82</v>
      </c>
      <c r="K650" s="13">
        <v>3.5</v>
      </c>
      <c r="L650" s="12" t="s">
        <v>6962</v>
      </c>
      <c r="M650" s="12" t="s">
        <v>7549</v>
      </c>
    </row>
    <row r="651" spans="1:13" x14ac:dyDescent="0.4">
      <c r="A651" s="12" t="s">
        <v>1464</v>
      </c>
      <c r="B651" s="12" t="s">
        <v>1465</v>
      </c>
      <c r="C651" s="12" t="s">
        <v>6965</v>
      </c>
      <c r="D651" s="20">
        <f t="shared" si="40"/>
        <v>34.989999999999995</v>
      </c>
      <c r="E651" s="20">
        <f t="shared" si="41"/>
        <v>65.010000000000005</v>
      </c>
      <c r="F651" s="14">
        <v>2.8580000000000001</v>
      </c>
      <c r="G651" s="15">
        <f t="shared" si="42"/>
        <v>2.8579594169762794</v>
      </c>
      <c r="H651" s="8" t="str">
        <f t="shared" si="43"/>
        <v>Yes</v>
      </c>
      <c r="I651" s="12" t="s">
        <v>6963</v>
      </c>
      <c r="J651" s="13">
        <v>17.489999999999998</v>
      </c>
      <c r="K651" s="13">
        <v>3.5</v>
      </c>
      <c r="L651" s="12" t="s">
        <v>6962</v>
      </c>
      <c r="M651" s="12" t="s">
        <v>6085</v>
      </c>
    </row>
    <row r="652" spans="1:13" x14ac:dyDescent="0.4">
      <c r="A652" s="12" t="s">
        <v>1466</v>
      </c>
      <c r="B652" s="12" t="s">
        <v>1467</v>
      </c>
      <c r="C652" s="12" t="s">
        <v>6965</v>
      </c>
      <c r="D652" s="20">
        <f t="shared" si="40"/>
        <v>36.159999999999997</v>
      </c>
      <c r="E652" s="20">
        <f t="shared" si="41"/>
        <v>63.84</v>
      </c>
      <c r="F652" s="14">
        <v>2.7654999999999998</v>
      </c>
      <c r="G652" s="15">
        <f t="shared" si="42"/>
        <v>2.7654867256637172</v>
      </c>
      <c r="H652" s="8" t="str">
        <f t="shared" si="43"/>
        <v>Yes</v>
      </c>
      <c r="I652" s="12" t="s">
        <v>6963</v>
      </c>
      <c r="J652" s="13">
        <v>18.66</v>
      </c>
      <c r="K652" s="13">
        <v>3.5</v>
      </c>
      <c r="L652" s="12" t="s">
        <v>6962</v>
      </c>
      <c r="M652" s="12" t="s">
        <v>7550</v>
      </c>
    </row>
    <row r="653" spans="1:13" x14ac:dyDescent="0.4">
      <c r="A653" s="12" t="s">
        <v>1468</v>
      </c>
      <c r="B653" s="12" t="s">
        <v>1469</v>
      </c>
      <c r="C653" s="12" t="s">
        <v>6965</v>
      </c>
      <c r="D653" s="20">
        <f t="shared" si="40"/>
        <v>38.269999999999996</v>
      </c>
      <c r="E653" s="20">
        <f t="shared" si="41"/>
        <v>61.730000000000004</v>
      </c>
      <c r="F653" s="14">
        <v>2.613</v>
      </c>
      <c r="G653" s="15">
        <f t="shared" si="42"/>
        <v>2.6130128037627389</v>
      </c>
      <c r="H653" s="8" t="str">
        <f t="shared" si="43"/>
        <v>Yes</v>
      </c>
      <c r="I653" s="12" t="s">
        <v>6963</v>
      </c>
      <c r="J653" s="13">
        <v>20.77</v>
      </c>
      <c r="K653" s="13">
        <v>3.5</v>
      </c>
      <c r="L653" s="12" t="s">
        <v>6962</v>
      </c>
      <c r="M653" s="12" t="s">
        <v>7551</v>
      </c>
    </row>
    <row r="654" spans="1:13" x14ac:dyDescent="0.4">
      <c r="A654" s="12" t="s">
        <v>1470</v>
      </c>
      <c r="B654" s="12" t="s">
        <v>1471</v>
      </c>
      <c r="C654" s="12" t="s">
        <v>6965</v>
      </c>
      <c r="D654" s="20">
        <f t="shared" si="40"/>
        <v>31.619999999999997</v>
      </c>
      <c r="E654" s="20">
        <f t="shared" si="41"/>
        <v>68.38</v>
      </c>
      <c r="F654" s="14">
        <v>3.1625999999999999</v>
      </c>
      <c r="G654" s="15">
        <f t="shared" si="42"/>
        <v>3.1625553447185326</v>
      </c>
      <c r="H654" s="8" t="str">
        <f t="shared" si="43"/>
        <v>Yes</v>
      </c>
      <c r="I654" s="12" t="s">
        <v>6963</v>
      </c>
      <c r="J654" s="13">
        <v>14.12</v>
      </c>
      <c r="K654" s="13">
        <v>3.5</v>
      </c>
      <c r="L654" s="12" t="s">
        <v>6962</v>
      </c>
      <c r="M654" s="12" t="s">
        <v>7552</v>
      </c>
    </row>
    <row r="655" spans="1:13" x14ac:dyDescent="0.4">
      <c r="A655" s="12" t="s">
        <v>1472</v>
      </c>
      <c r="B655" s="12" t="s">
        <v>1473</v>
      </c>
      <c r="C655" s="12" t="s">
        <v>6965</v>
      </c>
      <c r="D655" s="20">
        <f t="shared" si="40"/>
        <v>33.75</v>
      </c>
      <c r="E655" s="20">
        <f t="shared" si="41"/>
        <v>66.25</v>
      </c>
      <c r="F655" s="14">
        <v>2.9630000000000001</v>
      </c>
      <c r="G655" s="15">
        <f t="shared" si="42"/>
        <v>2.9629629629629628</v>
      </c>
      <c r="H655" s="8" t="str">
        <f t="shared" si="43"/>
        <v>Yes</v>
      </c>
      <c r="I655" s="12" t="s">
        <v>6963</v>
      </c>
      <c r="J655" s="13">
        <v>16.25</v>
      </c>
      <c r="K655" s="13">
        <v>3.5</v>
      </c>
      <c r="L655" s="12" t="s">
        <v>6962</v>
      </c>
      <c r="M655" s="12" t="s">
        <v>7553</v>
      </c>
    </row>
    <row r="656" spans="1:13" x14ac:dyDescent="0.4">
      <c r="A656" s="12" t="s">
        <v>1474</v>
      </c>
      <c r="B656" s="12" t="s">
        <v>1475</v>
      </c>
      <c r="C656" s="12" t="s">
        <v>6965</v>
      </c>
      <c r="D656" s="20">
        <f t="shared" si="40"/>
        <v>37.08</v>
      </c>
      <c r="E656" s="20">
        <f t="shared" si="41"/>
        <v>62.92</v>
      </c>
      <c r="F656" s="14">
        <v>2.6968999999999999</v>
      </c>
      <c r="G656" s="15">
        <f t="shared" si="42"/>
        <v>2.6968716289104639</v>
      </c>
      <c r="H656" s="8" t="str">
        <f t="shared" si="43"/>
        <v>Yes</v>
      </c>
      <c r="I656" s="12" t="s">
        <v>6963</v>
      </c>
      <c r="J656" s="13">
        <v>19.579999999999998</v>
      </c>
      <c r="K656" s="13">
        <v>3.5</v>
      </c>
      <c r="L656" s="12" t="s">
        <v>6962</v>
      </c>
      <c r="M656" s="12" t="s">
        <v>7554</v>
      </c>
    </row>
    <row r="657" spans="1:13" x14ac:dyDescent="0.4">
      <c r="A657" s="12" t="s">
        <v>1478</v>
      </c>
      <c r="B657" s="12" t="s">
        <v>1479</v>
      </c>
      <c r="C657" s="12" t="s">
        <v>6965</v>
      </c>
      <c r="D657" s="20">
        <f t="shared" si="40"/>
        <v>33.4</v>
      </c>
      <c r="E657" s="20">
        <f t="shared" si="41"/>
        <v>66.599999999999994</v>
      </c>
      <c r="F657" s="14">
        <v>2.9940000000000002</v>
      </c>
      <c r="G657" s="15">
        <f t="shared" si="42"/>
        <v>2.9940119760479043</v>
      </c>
      <c r="H657" s="8" t="str">
        <f t="shared" si="43"/>
        <v>Yes</v>
      </c>
      <c r="I657" s="12" t="s">
        <v>6963</v>
      </c>
      <c r="J657" s="13">
        <v>15.9</v>
      </c>
      <c r="K657" s="13">
        <v>3.5</v>
      </c>
      <c r="L657" s="12" t="s">
        <v>6962</v>
      </c>
      <c r="M657" s="12" t="s">
        <v>7555</v>
      </c>
    </row>
    <row r="658" spans="1:13" x14ac:dyDescent="0.4">
      <c r="A658" s="12" t="s">
        <v>1480</v>
      </c>
      <c r="B658" s="12" t="s">
        <v>1481</v>
      </c>
      <c r="C658" s="12" t="s">
        <v>6965</v>
      </c>
      <c r="D658" s="20">
        <f t="shared" si="40"/>
        <v>29.7</v>
      </c>
      <c r="E658" s="20">
        <f t="shared" si="41"/>
        <v>70.3</v>
      </c>
      <c r="F658" s="14">
        <v>3.367</v>
      </c>
      <c r="G658" s="15">
        <f t="shared" si="42"/>
        <v>3.3670033670033672</v>
      </c>
      <c r="H658" s="8" t="str">
        <f t="shared" si="43"/>
        <v>Yes</v>
      </c>
      <c r="I658" s="12" t="s">
        <v>6963</v>
      </c>
      <c r="J658" s="13">
        <v>12.2</v>
      </c>
      <c r="K658" s="13">
        <v>3.5</v>
      </c>
      <c r="L658" s="12" t="s">
        <v>6962</v>
      </c>
      <c r="M658" s="12" t="s">
        <v>4466</v>
      </c>
    </row>
    <row r="659" spans="1:13" x14ac:dyDescent="0.4">
      <c r="A659" s="12" t="s">
        <v>1482</v>
      </c>
      <c r="B659" s="12" t="s">
        <v>1483</v>
      </c>
      <c r="C659" s="12" t="s">
        <v>6973</v>
      </c>
      <c r="D659" s="20">
        <f t="shared" si="40"/>
        <v>24.176919999999996</v>
      </c>
      <c r="E659" s="20">
        <f t="shared" si="41"/>
        <v>75.823080000000004</v>
      </c>
      <c r="F659" s="14">
        <v>4.1361999999999997</v>
      </c>
      <c r="G659" s="15">
        <f t="shared" si="42"/>
        <v>4.1361761547790215</v>
      </c>
      <c r="H659" s="8" t="str">
        <f t="shared" si="43"/>
        <v>Yes</v>
      </c>
      <c r="I659" s="12" t="s">
        <v>6961</v>
      </c>
      <c r="J659" s="13">
        <v>10.9</v>
      </c>
      <c r="K659" s="13">
        <v>3.5</v>
      </c>
      <c r="L659" s="12" t="s">
        <v>6962</v>
      </c>
      <c r="M659" s="12" t="s">
        <v>7556</v>
      </c>
    </row>
    <row r="660" spans="1:13" x14ac:dyDescent="0.4">
      <c r="A660" s="12" t="s">
        <v>1484</v>
      </c>
      <c r="B660" s="12" t="s">
        <v>1485</v>
      </c>
      <c r="C660" s="12" t="s">
        <v>6960</v>
      </c>
      <c r="D660" s="20">
        <f t="shared" si="40"/>
        <v>31.66</v>
      </c>
      <c r="E660" s="20">
        <f t="shared" si="41"/>
        <v>68.34</v>
      </c>
      <c r="F660" s="14">
        <v>3.1585999999999999</v>
      </c>
      <c r="G660" s="15">
        <f t="shared" si="42"/>
        <v>3.1585596967782692</v>
      </c>
      <c r="H660" s="8" t="str">
        <f t="shared" si="43"/>
        <v>Yes</v>
      </c>
      <c r="I660" s="12" t="s">
        <v>6963</v>
      </c>
      <c r="J660" s="13">
        <v>14.16</v>
      </c>
      <c r="K660" s="13">
        <v>3.5</v>
      </c>
      <c r="L660" s="12" t="s">
        <v>6962</v>
      </c>
      <c r="M660" s="12" t="s">
        <v>7557</v>
      </c>
    </row>
    <row r="661" spans="1:13" x14ac:dyDescent="0.4">
      <c r="A661" s="12" t="s">
        <v>1486</v>
      </c>
      <c r="B661" s="12" t="s">
        <v>1487</v>
      </c>
      <c r="C661" s="12" t="s">
        <v>6960</v>
      </c>
      <c r="D661" s="20">
        <f t="shared" si="40"/>
        <v>33.879999999999995</v>
      </c>
      <c r="E661" s="20">
        <f t="shared" si="41"/>
        <v>66.12</v>
      </c>
      <c r="F661" s="14">
        <v>2.9516</v>
      </c>
      <c r="G661" s="15">
        <f t="shared" si="42"/>
        <v>2.95159386068477</v>
      </c>
      <c r="H661" s="8" t="str">
        <f t="shared" si="43"/>
        <v>Yes</v>
      </c>
      <c r="I661" s="12" t="s">
        <v>6963</v>
      </c>
      <c r="J661" s="13">
        <v>16.38</v>
      </c>
      <c r="K661" s="13">
        <v>3.5</v>
      </c>
      <c r="L661" s="12" t="s">
        <v>6962</v>
      </c>
      <c r="M661" s="12" t="s">
        <v>7558</v>
      </c>
    </row>
    <row r="662" spans="1:13" x14ac:dyDescent="0.4">
      <c r="A662" s="12" t="s">
        <v>1488</v>
      </c>
      <c r="B662" s="12" t="s">
        <v>1489</v>
      </c>
      <c r="C662" s="12" t="s">
        <v>6965</v>
      </c>
      <c r="D662" s="20">
        <f t="shared" si="40"/>
        <v>28.18</v>
      </c>
      <c r="E662" s="20">
        <f t="shared" si="41"/>
        <v>71.819999999999993</v>
      </c>
      <c r="F662" s="14">
        <v>3.5486</v>
      </c>
      <c r="G662" s="15">
        <f t="shared" si="42"/>
        <v>3.5486160397444997</v>
      </c>
      <c r="H662" s="8" t="str">
        <f t="shared" si="43"/>
        <v>Yes</v>
      </c>
      <c r="I662" s="12" t="s">
        <v>6963</v>
      </c>
      <c r="J662" s="13">
        <v>10.68</v>
      </c>
      <c r="K662" s="13">
        <v>3.5</v>
      </c>
      <c r="L662" s="12" t="s">
        <v>6962</v>
      </c>
      <c r="M662" s="12" t="s">
        <v>7559</v>
      </c>
    </row>
    <row r="663" spans="1:13" x14ac:dyDescent="0.4">
      <c r="A663" s="12" t="s">
        <v>1490</v>
      </c>
      <c r="B663" s="12" t="s">
        <v>1491</v>
      </c>
      <c r="C663" s="12" t="s">
        <v>6960</v>
      </c>
      <c r="D663" s="20">
        <f t="shared" si="40"/>
        <v>26.441378</v>
      </c>
      <c r="E663" s="20">
        <f t="shared" si="41"/>
        <v>73.558622</v>
      </c>
      <c r="F663" s="14">
        <v>3.782</v>
      </c>
      <c r="G663" s="15">
        <f t="shared" si="42"/>
        <v>3.7819511524701928</v>
      </c>
      <c r="H663" s="8" t="str">
        <f t="shared" si="43"/>
        <v>Yes</v>
      </c>
      <c r="I663" s="12" t="s">
        <v>6961</v>
      </c>
      <c r="J663" s="13">
        <v>13.56</v>
      </c>
      <c r="K663" s="13">
        <v>3.5</v>
      </c>
      <c r="L663" s="12" t="s">
        <v>6962</v>
      </c>
      <c r="M663" s="12" t="s">
        <v>6097</v>
      </c>
    </row>
    <row r="664" spans="1:13" x14ac:dyDescent="0.4">
      <c r="A664" s="12" t="s">
        <v>1492</v>
      </c>
      <c r="B664" s="12" t="s">
        <v>1493</v>
      </c>
      <c r="C664" s="12" t="s">
        <v>6965</v>
      </c>
      <c r="D664" s="20">
        <f t="shared" si="40"/>
        <v>36.409999999999997</v>
      </c>
      <c r="E664" s="20">
        <f t="shared" si="41"/>
        <v>63.59</v>
      </c>
      <c r="F664" s="14">
        <v>2.7465000000000002</v>
      </c>
      <c r="G664" s="15">
        <f t="shared" si="42"/>
        <v>2.7464982147761607</v>
      </c>
      <c r="H664" s="8" t="str">
        <f t="shared" si="43"/>
        <v>Yes</v>
      </c>
      <c r="I664" s="12" t="s">
        <v>6963</v>
      </c>
      <c r="J664" s="13">
        <v>18.91</v>
      </c>
      <c r="K664" s="13">
        <v>3.5</v>
      </c>
      <c r="L664" s="12" t="s">
        <v>6962</v>
      </c>
      <c r="M664" s="12" t="s">
        <v>7560</v>
      </c>
    </row>
    <row r="665" spans="1:13" x14ac:dyDescent="0.4">
      <c r="A665" s="12" t="s">
        <v>1494</v>
      </c>
      <c r="B665" s="12" t="s">
        <v>1495</v>
      </c>
      <c r="C665" s="12" t="s">
        <v>6965</v>
      </c>
      <c r="D665" s="20">
        <f t="shared" si="40"/>
        <v>29.939999999999998</v>
      </c>
      <c r="E665" s="20">
        <f t="shared" si="41"/>
        <v>70.06</v>
      </c>
      <c r="F665" s="14">
        <v>3.34</v>
      </c>
      <c r="G665" s="15">
        <f t="shared" si="42"/>
        <v>3.3400133600534403</v>
      </c>
      <c r="H665" s="8" t="str">
        <f t="shared" si="43"/>
        <v>Yes</v>
      </c>
      <c r="I665" s="12" t="s">
        <v>6963</v>
      </c>
      <c r="J665" s="13">
        <v>12.44</v>
      </c>
      <c r="K665" s="13">
        <v>3.5</v>
      </c>
      <c r="L665" s="12" t="s">
        <v>6962</v>
      </c>
      <c r="M665" s="12" t="s">
        <v>7561</v>
      </c>
    </row>
    <row r="666" spans="1:13" x14ac:dyDescent="0.4">
      <c r="A666" s="12" t="s">
        <v>1496</v>
      </c>
      <c r="B666" s="12" t="s">
        <v>1497</v>
      </c>
      <c r="C666" s="12" t="s">
        <v>6960</v>
      </c>
      <c r="D666" s="20">
        <f t="shared" si="40"/>
        <v>26.526508</v>
      </c>
      <c r="E666" s="20">
        <f t="shared" si="41"/>
        <v>73.473491999999993</v>
      </c>
      <c r="F666" s="14">
        <v>3.7698</v>
      </c>
      <c r="G666" s="15">
        <f t="shared" si="42"/>
        <v>3.7698139536496851</v>
      </c>
      <c r="H666" s="8" t="str">
        <f t="shared" si="43"/>
        <v>Yes</v>
      </c>
      <c r="I666" s="12" t="s">
        <v>6961</v>
      </c>
      <c r="J666" s="13">
        <v>13.66</v>
      </c>
      <c r="K666" s="13">
        <v>3.5</v>
      </c>
      <c r="L666" s="12" t="s">
        <v>6962</v>
      </c>
      <c r="M666" s="12" t="s">
        <v>7562</v>
      </c>
    </row>
    <row r="667" spans="1:13" x14ac:dyDescent="0.4">
      <c r="A667" s="12" t="s">
        <v>1498</v>
      </c>
      <c r="B667" s="12" t="s">
        <v>1499</v>
      </c>
      <c r="C667" s="12" t="s">
        <v>6965</v>
      </c>
      <c r="D667" s="20">
        <f t="shared" si="40"/>
        <v>31.1</v>
      </c>
      <c r="E667" s="20">
        <f t="shared" si="41"/>
        <v>68.900000000000006</v>
      </c>
      <c r="F667" s="14">
        <v>3.2153999999999998</v>
      </c>
      <c r="G667" s="15">
        <f t="shared" si="42"/>
        <v>3.215434083601286</v>
      </c>
      <c r="H667" s="8" t="str">
        <f t="shared" si="43"/>
        <v>Yes</v>
      </c>
      <c r="I667" s="12" t="s">
        <v>6963</v>
      </c>
      <c r="J667" s="13">
        <v>13.6</v>
      </c>
      <c r="K667" s="13">
        <v>3.5</v>
      </c>
      <c r="L667" s="12" t="s">
        <v>6962</v>
      </c>
      <c r="M667" s="12" t="s">
        <v>7563</v>
      </c>
    </row>
    <row r="668" spans="1:13" x14ac:dyDescent="0.4">
      <c r="A668" s="12" t="s">
        <v>7564</v>
      </c>
      <c r="B668" s="12" t="s">
        <v>7565</v>
      </c>
      <c r="C668" s="12" t="s">
        <v>6965</v>
      </c>
      <c r="D668" s="20">
        <f t="shared" si="40"/>
        <v>26.5</v>
      </c>
      <c r="E668" s="20">
        <f t="shared" si="41"/>
        <v>73.5</v>
      </c>
      <c r="F668" s="14">
        <v>3.7736000000000001</v>
      </c>
      <c r="G668" s="15">
        <f t="shared" si="42"/>
        <v>3.7735849056603774</v>
      </c>
      <c r="H668" s="8" t="str">
        <f t="shared" si="43"/>
        <v>Yes</v>
      </c>
      <c r="I668" s="12" t="s">
        <v>6963</v>
      </c>
      <c r="J668" s="13">
        <v>9</v>
      </c>
      <c r="K668" s="13">
        <v>3.5</v>
      </c>
      <c r="L668" s="12" t="s">
        <v>7037</v>
      </c>
      <c r="M668" s="12" t="s">
        <v>7566</v>
      </c>
    </row>
    <row r="669" spans="1:13" x14ac:dyDescent="0.4">
      <c r="A669" s="12" t="s">
        <v>1500</v>
      </c>
      <c r="B669" s="12" t="s">
        <v>1501</v>
      </c>
      <c r="C669" s="12" t="s">
        <v>6965</v>
      </c>
      <c r="D669" s="20">
        <f t="shared" si="40"/>
        <v>30.490000000000002</v>
      </c>
      <c r="E669" s="20">
        <f t="shared" si="41"/>
        <v>69.509999999999991</v>
      </c>
      <c r="F669" s="14">
        <v>3.2797999999999998</v>
      </c>
      <c r="G669" s="15">
        <f t="shared" si="42"/>
        <v>3.2797638570022958</v>
      </c>
      <c r="H669" s="8" t="str">
        <f t="shared" si="43"/>
        <v>Yes</v>
      </c>
      <c r="I669" s="12" t="s">
        <v>6963</v>
      </c>
      <c r="J669" s="13">
        <v>12.99</v>
      </c>
      <c r="K669" s="13">
        <v>3.5</v>
      </c>
      <c r="L669" s="12" t="s">
        <v>6962</v>
      </c>
      <c r="M669" s="12" t="s">
        <v>7567</v>
      </c>
    </row>
    <row r="670" spans="1:13" x14ac:dyDescent="0.4">
      <c r="A670" s="12" t="s">
        <v>1502</v>
      </c>
      <c r="B670" s="12" t="s">
        <v>1503</v>
      </c>
      <c r="C670" s="12" t="s">
        <v>6965</v>
      </c>
      <c r="D670" s="20">
        <f t="shared" si="40"/>
        <v>33.909999999999997</v>
      </c>
      <c r="E670" s="20">
        <f t="shared" si="41"/>
        <v>66.09</v>
      </c>
      <c r="F670" s="14">
        <v>2.9489999999999998</v>
      </c>
      <c r="G670" s="15">
        <f t="shared" si="42"/>
        <v>2.9489826010026543</v>
      </c>
      <c r="H670" s="8" t="str">
        <f t="shared" si="43"/>
        <v>Yes</v>
      </c>
      <c r="I670" s="12" t="s">
        <v>6963</v>
      </c>
      <c r="J670" s="13">
        <v>16.41</v>
      </c>
      <c r="K670" s="13">
        <v>3.5</v>
      </c>
      <c r="L670" s="12" t="s">
        <v>6962</v>
      </c>
      <c r="M670" s="12" t="s">
        <v>7568</v>
      </c>
    </row>
    <row r="671" spans="1:13" x14ac:dyDescent="0.4">
      <c r="A671" s="16" t="s">
        <v>7569</v>
      </c>
      <c r="B671" s="16" t="s">
        <v>7570</v>
      </c>
      <c r="C671" s="16" t="s">
        <v>6965</v>
      </c>
      <c r="D671" s="21">
        <f t="shared" si="40"/>
        <v>100</v>
      </c>
      <c r="E671" s="21">
        <f t="shared" si="41"/>
        <v>0</v>
      </c>
      <c r="F671" s="18">
        <v>1</v>
      </c>
      <c r="G671" s="19">
        <f t="shared" si="42"/>
        <v>1</v>
      </c>
      <c r="H671" s="9" t="str">
        <f t="shared" si="43"/>
        <v>No — 0% funding</v>
      </c>
      <c r="I671" s="16" t="s">
        <v>6963</v>
      </c>
      <c r="J671" s="17">
        <v>100</v>
      </c>
      <c r="K671" s="17">
        <v>0</v>
      </c>
      <c r="L671" s="16" t="s">
        <v>7028</v>
      </c>
      <c r="M671" s="16" t="s">
        <v>7571</v>
      </c>
    </row>
    <row r="672" spans="1:13" x14ac:dyDescent="0.4">
      <c r="A672" s="12" t="s">
        <v>1504</v>
      </c>
      <c r="B672" s="12" t="s">
        <v>1505</v>
      </c>
      <c r="C672" s="12" t="s">
        <v>6960</v>
      </c>
      <c r="D672" s="20">
        <f t="shared" si="40"/>
        <v>36.799999999999997</v>
      </c>
      <c r="E672" s="20">
        <f t="shared" si="41"/>
        <v>63.2</v>
      </c>
      <c r="F672" s="14">
        <v>2.7174</v>
      </c>
      <c r="G672" s="15">
        <f t="shared" si="42"/>
        <v>2.7173913043478262</v>
      </c>
      <c r="H672" s="8" t="str">
        <f t="shared" si="43"/>
        <v>Yes</v>
      </c>
      <c r="I672" s="12" t="s">
        <v>6963</v>
      </c>
      <c r="J672" s="13">
        <v>19.3</v>
      </c>
      <c r="K672" s="13">
        <v>3.5</v>
      </c>
      <c r="L672" s="12" t="s">
        <v>6962</v>
      </c>
      <c r="M672" s="12" t="s">
        <v>6104</v>
      </c>
    </row>
    <row r="673" spans="1:13" x14ac:dyDescent="0.4">
      <c r="A673" s="12" t="s">
        <v>1506</v>
      </c>
      <c r="B673" s="12" t="s">
        <v>1507</v>
      </c>
      <c r="C673" s="12" t="s">
        <v>6965</v>
      </c>
      <c r="D673" s="20">
        <f t="shared" si="40"/>
        <v>37.92</v>
      </c>
      <c r="E673" s="20">
        <f t="shared" si="41"/>
        <v>62.08</v>
      </c>
      <c r="F673" s="14">
        <v>2.6371000000000002</v>
      </c>
      <c r="G673" s="15">
        <f t="shared" si="42"/>
        <v>2.6371308016877637</v>
      </c>
      <c r="H673" s="8" t="str">
        <f t="shared" si="43"/>
        <v>Yes</v>
      </c>
      <c r="I673" s="12" t="s">
        <v>6963</v>
      </c>
      <c r="J673" s="13">
        <v>20.420000000000002</v>
      </c>
      <c r="K673" s="13">
        <v>3.5</v>
      </c>
      <c r="L673" s="12" t="s">
        <v>6962</v>
      </c>
      <c r="M673" s="12" t="s">
        <v>7572</v>
      </c>
    </row>
    <row r="674" spans="1:13" x14ac:dyDescent="0.4">
      <c r="A674" s="12" t="s">
        <v>1514</v>
      </c>
      <c r="B674" s="12" t="s">
        <v>1515</v>
      </c>
      <c r="C674" s="12" t="s">
        <v>6965</v>
      </c>
      <c r="D674" s="20">
        <f t="shared" si="40"/>
        <v>35.120000000000005</v>
      </c>
      <c r="E674" s="20">
        <f t="shared" si="41"/>
        <v>64.88</v>
      </c>
      <c r="F674" s="14">
        <v>2.8473999999999999</v>
      </c>
      <c r="G674" s="15">
        <f t="shared" si="42"/>
        <v>2.8473804100227786</v>
      </c>
      <c r="H674" s="8" t="str">
        <f t="shared" si="43"/>
        <v>Yes</v>
      </c>
      <c r="I674" s="12" t="s">
        <v>6963</v>
      </c>
      <c r="J674" s="13">
        <v>17.62</v>
      </c>
      <c r="K674" s="13">
        <v>3.5</v>
      </c>
      <c r="L674" s="12" t="s">
        <v>6962</v>
      </c>
      <c r="M674" s="12" t="s">
        <v>7573</v>
      </c>
    </row>
    <row r="675" spans="1:13" x14ac:dyDescent="0.4">
      <c r="A675" s="12" t="s">
        <v>1518</v>
      </c>
      <c r="B675" s="12" t="s">
        <v>1519</v>
      </c>
      <c r="C675" s="12" t="s">
        <v>6960</v>
      </c>
      <c r="D675" s="20">
        <f t="shared" si="40"/>
        <v>26.696767999999999</v>
      </c>
      <c r="E675" s="20">
        <f t="shared" si="41"/>
        <v>73.303232000000008</v>
      </c>
      <c r="F675" s="14">
        <v>3.7458</v>
      </c>
      <c r="G675" s="15">
        <f t="shared" si="42"/>
        <v>3.7457717728228377</v>
      </c>
      <c r="H675" s="8" t="str">
        <f t="shared" si="43"/>
        <v>Yes</v>
      </c>
      <c r="I675" s="12" t="s">
        <v>6961</v>
      </c>
      <c r="J675" s="13">
        <v>13.86</v>
      </c>
      <c r="K675" s="13">
        <v>3.5</v>
      </c>
      <c r="L675" s="12" t="s">
        <v>6962</v>
      </c>
      <c r="M675" s="12" t="s">
        <v>7574</v>
      </c>
    </row>
    <row r="676" spans="1:13" x14ac:dyDescent="0.4">
      <c r="A676" s="12" t="s">
        <v>7575</v>
      </c>
      <c r="B676" s="12" t="s">
        <v>7576</v>
      </c>
      <c r="C676" s="12" t="s">
        <v>6965</v>
      </c>
      <c r="D676" s="20">
        <f t="shared" si="40"/>
        <v>26.5</v>
      </c>
      <c r="E676" s="20">
        <f t="shared" si="41"/>
        <v>73.5</v>
      </c>
      <c r="F676" s="14">
        <v>3.7736000000000001</v>
      </c>
      <c r="G676" s="15">
        <f t="shared" si="42"/>
        <v>3.7735849056603774</v>
      </c>
      <c r="H676" s="8" t="str">
        <f t="shared" si="43"/>
        <v>Yes</v>
      </c>
      <c r="I676" s="12" t="s">
        <v>6963</v>
      </c>
      <c r="J676" s="13">
        <v>9</v>
      </c>
      <c r="K676" s="13">
        <v>3.5</v>
      </c>
      <c r="L676" s="12" t="s">
        <v>7037</v>
      </c>
      <c r="M676" s="12" t="s">
        <v>7577</v>
      </c>
    </row>
    <row r="677" spans="1:13" x14ac:dyDescent="0.4">
      <c r="A677" s="12" t="s">
        <v>1520</v>
      </c>
      <c r="B677" s="12" t="s">
        <v>1521</v>
      </c>
      <c r="C677" s="12" t="s">
        <v>6973</v>
      </c>
      <c r="D677" s="20">
        <f t="shared" si="40"/>
        <v>24.602569999999996</v>
      </c>
      <c r="E677" s="20">
        <f t="shared" si="41"/>
        <v>75.39743</v>
      </c>
      <c r="F677" s="14">
        <v>4.0646000000000004</v>
      </c>
      <c r="G677" s="15">
        <f t="shared" si="42"/>
        <v>4.0646160136928788</v>
      </c>
      <c r="H677" s="8" t="str">
        <f t="shared" si="43"/>
        <v>Yes</v>
      </c>
      <c r="I677" s="12" t="s">
        <v>6961</v>
      </c>
      <c r="J677" s="13">
        <v>11.4</v>
      </c>
      <c r="K677" s="13">
        <v>3.5</v>
      </c>
      <c r="L677" s="12" t="s">
        <v>6962</v>
      </c>
      <c r="M677" s="12" t="s">
        <v>6110</v>
      </c>
    </row>
    <row r="678" spans="1:13" x14ac:dyDescent="0.4">
      <c r="A678" s="12" t="s">
        <v>1522</v>
      </c>
      <c r="B678" s="12" t="s">
        <v>1523</v>
      </c>
      <c r="C678" s="12" t="s">
        <v>6965</v>
      </c>
      <c r="D678" s="20">
        <f t="shared" si="40"/>
        <v>45.46</v>
      </c>
      <c r="E678" s="20">
        <f t="shared" si="41"/>
        <v>54.54</v>
      </c>
      <c r="F678" s="14">
        <v>2.1997</v>
      </c>
      <c r="G678" s="15">
        <f t="shared" si="42"/>
        <v>2.1997360316761987</v>
      </c>
      <c r="H678" s="8" t="str">
        <f t="shared" si="43"/>
        <v>Yes</v>
      </c>
      <c r="I678" s="12" t="s">
        <v>6963</v>
      </c>
      <c r="J678" s="13">
        <v>27.96</v>
      </c>
      <c r="K678" s="13">
        <v>3.5</v>
      </c>
      <c r="L678" s="12" t="s">
        <v>6962</v>
      </c>
      <c r="M678" s="12" t="s">
        <v>7578</v>
      </c>
    </row>
    <row r="679" spans="1:13" x14ac:dyDescent="0.4">
      <c r="A679" s="12" t="s">
        <v>1524</v>
      </c>
      <c r="B679" s="12" t="s">
        <v>1525</v>
      </c>
      <c r="C679" s="12" t="s">
        <v>6973</v>
      </c>
      <c r="D679" s="20">
        <f t="shared" si="40"/>
        <v>26.5</v>
      </c>
      <c r="E679" s="20">
        <f t="shared" si="41"/>
        <v>73.5</v>
      </c>
      <c r="F679" s="14">
        <v>3.7736000000000001</v>
      </c>
      <c r="G679" s="15">
        <f t="shared" si="42"/>
        <v>3.7735849056603774</v>
      </c>
      <c r="H679" s="8" t="str">
        <f t="shared" si="43"/>
        <v>Yes</v>
      </c>
      <c r="I679" s="12" t="s">
        <v>6963</v>
      </c>
      <c r="J679" s="13">
        <v>9</v>
      </c>
      <c r="K679" s="13">
        <v>3.5</v>
      </c>
      <c r="L679" s="12" t="s">
        <v>6962</v>
      </c>
      <c r="M679" s="12" t="s">
        <v>7579</v>
      </c>
    </row>
    <row r="680" spans="1:13" x14ac:dyDescent="0.4">
      <c r="A680" s="12" t="s">
        <v>1526</v>
      </c>
      <c r="B680" s="12" t="s">
        <v>1527</v>
      </c>
      <c r="C680" s="12" t="s">
        <v>6960</v>
      </c>
      <c r="D680" s="20">
        <f t="shared" si="40"/>
        <v>26.5</v>
      </c>
      <c r="E680" s="20">
        <f t="shared" si="41"/>
        <v>73.5</v>
      </c>
      <c r="F680" s="14">
        <v>3.7736000000000001</v>
      </c>
      <c r="G680" s="15">
        <f t="shared" si="42"/>
        <v>3.7735849056603774</v>
      </c>
      <c r="H680" s="8" t="str">
        <f t="shared" si="43"/>
        <v>Yes</v>
      </c>
      <c r="I680" s="12" t="s">
        <v>6963</v>
      </c>
      <c r="J680" s="13">
        <v>9</v>
      </c>
      <c r="K680" s="13">
        <v>3.5</v>
      </c>
      <c r="L680" s="12" t="s">
        <v>6962</v>
      </c>
      <c r="M680" s="12" t="s">
        <v>7024</v>
      </c>
    </row>
    <row r="681" spans="1:13" x14ac:dyDescent="0.4">
      <c r="A681" s="12" t="s">
        <v>1528</v>
      </c>
      <c r="B681" s="12" t="s">
        <v>1529</v>
      </c>
      <c r="C681" s="12" t="s">
        <v>6973</v>
      </c>
      <c r="D681" s="20">
        <f t="shared" si="40"/>
        <v>25.138888999999999</v>
      </c>
      <c r="E681" s="20">
        <f t="shared" si="41"/>
        <v>74.861110999999994</v>
      </c>
      <c r="F681" s="14">
        <v>3.9779</v>
      </c>
      <c r="G681" s="15">
        <f t="shared" si="42"/>
        <v>3.9779005349043071</v>
      </c>
      <c r="H681" s="8" t="str">
        <f t="shared" si="43"/>
        <v>Yes</v>
      </c>
      <c r="I681" s="12" t="s">
        <v>6961</v>
      </c>
      <c r="J681" s="13">
        <v>12.03</v>
      </c>
      <c r="K681" s="13">
        <v>3.5</v>
      </c>
      <c r="L681" s="12" t="s">
        <v>6962</v>
      </c>
      <c r="M681" s="12" t="s">
        <v>7580</v>
      </c>
    </row>
    <row r="682" spans="1:13" x14ac:dyDescent="0.4">
      <c r="A682" s="12" t="s">
        <v>1530</v>
      </c>
      <c r="B682" s="12" t="s">
        <v>1531</v>
      </c>
      <c r="C682" s="12" t="s">
        <v>6965</v>
      </c>
      <c r="D682" s="20">
        <f t="shared" si="40"/>
        <v>30.42</v>
      </c>
      <c r="E682" s="20">
        <f t="shared" si="41"/>
        <v>69.58</v>
      </c>
      <c r="F682" s="14">
        <v>3.2873000000000001</v>
      </c>
      <c r="G682" s="15">
        <f t="shared" si="42"/>
        <v>3.2873109796186717</v>
      </c>
      <c r="H682" s="8" t="str">
        <f t="shared" si="43"/>
        <v>Yes</v>
      </c>
      <c r="I682" s="12" t="s">
        <v>6963</v>
      </c>
      <c r="J682" s="13">
        <v>12.92</v>
      </c>
      <c r="K682" s="13">
        <v>3.5</v>
      </c>
      <c r="L682" s="12" t="s">
        <v>6962</v>
      </c>
      <c r="M682" s="12" t="s">
        <v>7581</v>
      </c>
    </row>
    <row r="683" spans="1:13" x14ac:dyDescent="0.4">
      <c r="A683" s="12" t="s">
        <v>1532</v>
      </c>
      <c r="B683" s="12" t="s">
        <v>1533</v>
      </c>
      <c r="C683" s="12" t="s">
        <v>6965</v>
      </c>
      <c r="D683" s="20">
        <f t="shared" si="40"/>
        <v>32.08</v>
      </c>
      <c r="E683" s="20">
        <f t="shared" si="41"/>
        <v>67.92</v>
      </c>
      <c r="F683" s="14">
        <v>3.1172</v>
      </c>
      <c r="G683" s="15">
        <f t="shared" si="42"/>
        <v>3.117206982543641</v>
      </c>
      <c r="H683" s="8" t="str">
        <f t="shared" si="43"/>
        <v>Yes</v>
      </c>
      <c r="I683" s="12" t="s">
        <v>6963</v>
      </c>
      <c r="J683" s="13">
        <v>14.58</v>
      </c>
      <c r="K683" s="13">
        <v>3.5</v>
      </c>
      <c r="L683" s="12" t="s">
        <v>6962</v>
      </c>
      <c r="M683" s="12" t="s">
        <v>7582</v>
      </c>
    </row>
    <row r="684" spans="1:13" x14ac:dyDescent="0.4">
      <c r="A684" s="16" t="s">
        <v>4494</v>
      </c>
      <c r="B684" s="16" t="s">
        <v>4495</v>
      </c>
      <c r="C684" s="16" t="s">
        <v>6965</v>
      </c>
      <c r="D684" s="21">
        <f t="shared" si="40"/>
        <v>100</v>
      </c>
      <c r="E684" s="21">
        <f t="shared" si="41"/>
        <v>0</v>
      </c>
      <c r="F684" s="18">
        <v>1</v>
      </c>
      <c r="G684" s="19">
        <f t="shared" si="42"/>
        <v>1</v>
      </c>
      <c r="H684" s="9" t="str">
        <f t="shared" si="43"/>
        <v>No — 0% funding</v>
      </c>
      <c r="I684" s="16" t="s">
        <v>6963</v>
      </c>
      <c r="J684" s="17">
        <v>100</v>
      </c>
      <c r="K684" s="17">
        <v>0</v>
      </c>
      <c r="L684" s="16" t="s">
        <v>6962</v>
      </c>
      <c r="M684" s="16" t="s">
        <v>7583</v>
      </c>
    </row>
    <row r="685" spans="1:13" x14ac:dyDescent="0.4">
      <c r="A685" s="12" t="s">
        <v>1534</v>
      </c>
      <c r="B685" s="12" t="s">
        <v>1535</v>
      </c>
      <c r="C685" s="12" t="s">
        <v>6965</v>
      </c>
      <c r="D685" s="20">
        <f t="shared" si="40"/>
        <v>33.18</v>
      </c>
      <c r="E685" s="20">
        <f t="shared" si="41"/>
        <v>66.819999999999993</v>
      </c>
      <c r="F685" s="14">
        <v>3.0139</v>
      </c>
      <c r="G685" s="15">
        <f t="shared" si="42"/>
        <v>3.0138637733574445</v>
      </c>
      <c r="H685" s="8" t="str">
        <f t="shared" si="43"/>
        <v>Yes</v>
      </c>
      <c r="I685" s="12" t="s">
        <v>6963</v>
      </c>
      <c r="J685" s="13">
        <v>15.68</v>
      </c>
      <c r="K685" s="13">
        <v>3.5</v>
      </c>
      <c r="L685" s="12" t="s">
        <v>6962</v>
      </c>
      <c r="M685" s="12" t="s">
        <v>7584</v>
      </c>
    </row>
    <row r="686" spans="1:13" x14ac:dyDescent="0.4">
      <c r="A686" s="12" t="s">
        <v>1536</v>
      </c>
      <c r="B686" s="12" t="s">
        <v>1537</v>
      </c>
      <c r="C686" s="12" t="s">
        <v>6960</v>
      </c>
      <c r="D686" s="20">
        <f t="shared" si="40"/>
        <v>30.008324999999999</v>
      </c>
      <c r="E686" s="20">
        <f t="shared" si="41"/>
        <v>69.991675000000001</v>
      </c>
      <c r="F686" s="14">
        <v>3.3323999999999998</v>
      </c>
      <c r="G686" s="15">
        <f t="shared" si="42"/>
        <v>3.3324085899496225</v>
      </c>
      <c r="H686" s="8" t="str">
        <f t="shared" si="43"/>
        <v>Yes</v>
      </c>
      <c r="I686" s="12" t="s">
        <v>6961</v>
      </c>
      <c r="J686" s="13">
        <v>17.75</v>
      </c>
      <c r="K686" s="13">
        <v>3.5</v>
      </c>
      <c r="L686" s="12" t="s">
        <v>6962</v>
      </c>
      <c r="M686" s="12" t="s">
        <v>4498</v>
      </c>
    </row>
    <row r="687" spans="1:13" x14ac:dyDescent="0.4">
      <c r="A687" s="12" t="s">
        <v>1538</v>
      </c>
      <c r="B687" s="12" t="s">
        <v>1539</v>
      </c>
      <c r="C687" s="12" t="s">
        <v>6965</v>
      </c>
      <c r="D687" s="20">
        <f t="shared" si="40"/>
        <v>31.369999999999997</v>
      </c>
      <c r="E687" s="20">
        <f t="shared" si="41"/>
        <v>68.63</v>
      </c>
      <c r="F687" s="14">
        <v>3.1878000000000002</v>
      </c>
      <c r="G687" s="15">
        <f t="shared" si="42"/>
        <v>3.1877590054191907</v>
      </c>
      <c r="H687" s="8" t="str">
        <f t="shared" si="43"/>
        <v>Yes</v>
      </c>
      <c r="I687" s="12" t="s">
        <v>6963</v>
      </c>
      <c r="J687" s="13">
        <v>13.87</v>
      </c>
      <c r="K687" s="13">
        <v>3.5</v>
      </c>
      <c r="L687" s="12" t="s">
        <v>6962</v>
      </c>
      <c r="M687" s="12" t="s">
        <v>7585</v>
      </c>
    </row>
    <row r="688" spans="1:13" x14ac:dyDescent="0.4">
      <c r="A688" s="12" t="s">
        <v>1540</v>
      </c>
      <c r="B688" s="12" t="s">
        <v>1541</v>
      </c>
      <c r="C688" s="12" t="s">
        <v>6965</v>
      </c>
      <c r="D688" s="20">
        <f t="shared" si="40"/>
        <v>34.489999999999995</v>
      </c>
      <c r="E688" s="20">
        <f t="shared" si="41"/>
        <v>65.510000000000005</v>
      </c>
      <c r="F688" s="14">
        <v>2.8994</v>
      </c>
      <c r="G688" s="15">
        <f t="shared" si="42"/>
        <v>2.899391127863149</v>
      </c>
      <c r="H688" s="8" t="str">
        <f t="shared" si="43"/>
        <v>Yes</v>
      </c>
      <c r="I688" s="12" t="s">
        <v>6963</v>
      </c>
      <c r="J688" s="13">
        <v>16.989999999999998</v>
      </c>
      <c r="K688" s="13">
        <v>3.5</v>
      </c>
      <c r="L688" s="12" t="s">
        <v>6962</v>
      </c>
      <c r="M688" s="12" t="s">
        <v>7586</v>
      </c>
    </row>
    <row r="689" spans="1:13" x14ac:dyDescent="0.4">
      <c r="A689" s="12" t="s">
        <v>1542</v>
      </c>
      <c r="B689" s="12" t="s">
        <v>1543</v>
      </c>
      <c r="C689" s="12" t="s">
        <v>6965</v>
      </c>
      <c r="D689" s="20">
        <f t="shared" si="40"/>
        <v>34.57</v>
      </c>
      <c r="E689" s="20">
        <f t="shared" si="41"/>
        <v>65.430000000000007</v>
      </c>
      <c r="F689" s="14">
        <v>2.8927</v>
      </c>
      <c r="G689" s="15">
        <f t="shared" si="42"/>
        <v>2.8926815157651142</v>
      </c>
      <c r="H689" s="8" t="str">
        <f t="shared" si="43"/>
        <v>Yes</v>
      </c>
      <c r="I689" s="12" t="s">
        <v>6963</v>
      </c>
      <c r="J689" s="13">
        <v>17.07</v>
      </c>
      <c r="K689" s="13">
        <v>3.5</v>
      </c>
      <c r="L689" s="12" t="s">
        <v>6962</v>
      </c>
      <c r="M689" s="12" t="s">
        <v>7587</v>
      </c>
    </row>
    <row r="690" spans="1:13" x14ac:dyDescent="0.4">
      <c r="A690" s="12" t="s">
        <v>1544</v>
      </c>
      <c r="B690" s="12" t="s">
        <v>1545</v>
      </c>
      <c r="C690" s="12" t="s">
        <v>6965</v>
      </c>
      <c r="D690" s="20">
        <f t="shared" si="40"/>
        <v>26.5</v>
      </c>
      <c r="E690" s="20">
        <f t="shared" si="41"/>
        <v>73.5</v>
      </c>
      <c r="F690" s="14">
        <v>3.7736000000000001</v>
      </c>
      <c r="G690" s="15">
        <f t="shared" si="42"/>
        <v>3.7735849056603774</v>
      </c>
      <c r="H690" s="8" t="str">
        <f t="shared" si="43"/>
        <v>Yes</v>
      </c>
      <c r="I690" s="12" t="s">
        <v>6963</v>
      </c>
      <c r="J690" s="13">
        <v>9</v>
      </c>
      <c r="K690" s="13">
        <v>3.5</v>
      </c>
      <c r="L690" s="12" t="s">
        <v>6962</v>
      </c>
      <c r="M690" s="12" t="s">
        <v>7023</v>
      </c>
    </row>
    <row r="691" spans="1:13" x14ac:dyDescent="0.4">
      <c r="A691" s="12" t="s">
        <v>1548</v>
      </c>
      <c r="B691" s="12" t="s">
        <v>1549</v>
      </c>
      <c r="C691" s="12" t="s">
        <v>6960</v>
      </c>
      <c r="D691" s="20">
        <f t="shared" si="40"/>
        <v>30.35</v>
      </c>
      <c r="E691" s="20">
        <f t="shared" si="41"/>
        <v>69.650000000000006</v>
      </c>
      <c r="F691" s="14">
        <v>3.2949000000000002</v>
      </c>
      <c r="G691" s="15">
        <f t="shared" si="42"/>
        <v>3.2948929159802307</v>
      </c>
      <c r="H691" s="8" t="str">
        <f t="shared" si="43"/>
        <v>Yes</v>
      </c>
      <c r="I691" s="12" t="s">
        <v>6963</v>
      </c>
      <c r="J691" s="13">
        <v>12.85</v>
      </c>
      <c r="K691" s="13">
        <v>3.5</v>
      </c>
      <c r="L691" s="12" t="s">
        <v>6962</v>
      </c>
      <c r="M691" s="12" t="s">
        <v>6122</v>
      </c>
    </row>
    <row r="692" spans="1:13" x14ac:dyDescent="0.4">
      <c r="A692" s="12" t="s">
        <v>1550</v>
      </c>
      <c r="B692" s="12" t="s">
        <v>1551</v>
      </c>
      <c r="C692" s="12" t="s">
        <v>6973</v>
      </c>
      <c r="D692" s="20">
        <f t="shared" si="40"/>
        <v>24.279075999999996</v>
      </c>
      <c r="E692" s="20">
        <f t="shared" si="41"/>
        <v>75.720923999999997</v>
      </c>
      <c r="F692" s="14">
        <v>4.1188000000000002</v>
      </c>
      <c r="G692" s="15">
        <f t="shared" si="42"/>
        <v>4.1187728890506383</v>
      </c>
      <c r="H692" s="8" t="str">
        <f t="shared" si="43"/>
        <v>Yes</v>
      </c>
      <c r="I692" s="12" t="s">
        <v>6961</v>
      </c>
      <c r="J692" s="13">
        <v>11.02</v>
      </c>
      <c r="K692" s="13">
        <v>3.5</v>
      </c>
      <c r="L692" s="12" t="s">
        <v>6962</v>
      </c>
      <c r="M692" s="12" t="s">
        <v>7588</v>
      </c>
    </row>
    <row r="693" spans="1:13" x14ac:dyDescent="0.4">
      <c r="A693" s="12" t="s">
        <v>1552</v>
      </c>
      <c r="B693" s="12" t="s">
        <v>1553</v>
      </c>
      <c r="C693" s="12" t="s">
        <v>6960</v>
      </c>
      <c r="D693" s="20">
        <f t="shared" si="40"/>
        <v>38.549999999999997</v>
      </c>
      <c r="E693" s="20">
        <f t="shared" si="41"/>
        <v>61.45</v>
      </c>
      <c r="F693" s="14">
        <v>2.5939999999999999</v>
      </c>
      <c r="G693" s="15">
        <f t="shared" si="42"/>
        <v>2.5940337224383918</v>
      </c>
      <c r="H693" s="8" t="str">
        <f t="shared" si="43"/>
        <v>Yes</v>
      </c>
      <c r="I693" s="12" t="s">
        <v>6963</v>
      </c>
      <c r="J693" s="13">
        <v>21.05</v>
      </c>
      <c r="K693" s="13">
        <v>3.5</v>
      </c>
      <c r="L693" s="12" t="s">
        <v>6962</v>
      </c>
      <c r="M693" s="12" t="s">
        <v>7589</v>
      </c>
    </row>
    <row r="694" spans="1:13" x14ac:dyDescent="0.4">
      <c r="A694" s="12" t="s">
        <v>1554</v>
      </c>
      <c r="B694" s="12" t="s">
        <v>1555</v>
      </c>
      <c r="C694" s="12" t="s">
        <v>6965</v>
      </c>
      <c r="D694" s="20">
        <f t="shared" si="40"/>
        <v>34.480000000000004</v>
      </c>
      <c r="E694" s="20">
        <f t="shared" si="41"/>
        <v>65.52</v>
      </c>
      <c r="F694" s="14">
        <v>2.9001999999999999</v>
      </c>
      <c r="G694" s="15">
        <f t="shared" si="42"/>
        <v>2.9002320185614847</v>
      </c>
      <c r="H694" s="8" t="str">
        <f t="shared" si="43"/>
        <v>Yes</v>
      </c>
      <c r="I694" s="12" t="s">
        <v>6963</v>
      </c>
      <c r="J694" s="13">
        <v>16.98</v>
      </c>
      <c r="K694" s="13">
        <v>3.5</v>
      </c>
      <c r="L694" s="12" t="s">
        <v>6962</v>
      </c>
      <c r="M694" s="12" t="s">
        <v>7590</v>
      </c>
    </row>
    <row r="695" spans="1:13" x14ac:dyDescent="0.4">
      <c r="A695" s="12" t="s">
        <v>1556</v>
      </c>
      <c r="B695" s="12" t="s">
        <v>1557</v>
      </c>
      <c r="C695" s="12" t="s">
        <v>6960</v>
      </c>
      <c r="D695" s="20">
        <f t="shared" si="40"/>
        <v>29.35</v>
      </c>
      <c r="E695" s="20">
        <f t="shared" si="41"/>
        <v>70.650000000000006</v>
      </c>
      <c r="F695" s="14">
        <v>3.4072</v>
      </c>
      <c r="G695" s="15">
        <f t="shared" si="42"/>
        <v>3.4071550255536627</v>
      </c>
      <c r="H695" s="8" t="str">
        <f t="shared" si="43"/>
        <v>Yes</v>
      </c>
      <c r="I695" s="12" t="s">
        <v>6963</v>
      </c>
      <c r="J695" s="13">
        <v>11.85</v>
      </c>
      <c r="K695" s="13">
        <v>3.5</v>
      </c>
      <c r="L695" s="12" t="s">
        <v>6962</v>
      </c>
      <c r="M695" s="12" t="s">
        <v>7591</v>
      </c>
    </row>
    <row r="696" spans="1:13" x14ac:dyDescent="0.4">
      <c r="A696" s="12" t="s">
        <v>1558</v>
      </c>
      <c r="B696" s="12" t="s">
        <v>1559</v>
      </c>
      <c r="C696" s="12" t="s">
        <v>6965</v>
      </c>
      <c r="D696" s="20">
        <f t="shared" si="40"/>
        <v>33.69</v>
      </c>
      <c r="E696" s="20">
        <f t="shared" si="41"/>
        <v>66.31</v>
      </c>
      <c r="F696" s="14">
        <v>2.9681999999999999</v>
      </c>
      <c r="G696" s="15">
        <f t="shared" si="42"/>
        <v>2.9682398337785694</v>
      </c>
      <c r="H696" s="8" t="str">
        <f t="shared" si="43"/>
        <v>Yes</v>
      </c>
      <c r="I696" s="12" t="s">
        <v>6963</v>
      </c>
      <c r="J696" s="13">
        <v>16.190000000000001</v>
      </c>
      <c r="K696" s="13">
        <v>3.5</v>
      </c>
      <c r="L696" s="12" t="s">
        <v>6962</v>
      </c>
      <c r="M696" s="12" t="s">
        <v>7592</v>
      </c>
    </row>
    <row r="697" spans="1:13" x14ac:dyDescent="0.4">
      <c r="A697" s="12" t="s">
        <v>1560</v>
      </c>
      <c r="B697" s="12" t="s">
        <v>1561</v>
      </c>
      <c r="C697" s="12" t="s">
        <v>6960</v>
      </c>
      <c r="D697" s="20">
        <f t="shared" si="40"/>
        <v>30.14</v>
      </c>
      <c r="E697" s="20">
        <f t="shared" si="41"/>
        <v>69.86</v>
      </c>
      <c r="F697" s="14">
        <v>3.3178999999999998</v>
      </c>
      <c r="G697" s="15">
        <f t="shared" si="42"/>
        <v>3.3178500331785004</v>
      </c>
      <c r="H697" s="8" t="str">
        <f t="shared" si="43"/>
        <v>Yes</v>
      </c>
      <c r="I697" s="12" t="s">
        <v>6963</v>
      </c>
      <c r="J697" s="13">
        <v>12.64</v>
      </c>
      <c r="K697" s="13">
        <v>3.5</v>
      </c>
      <c r="L697" s="12" t="s">
        <v>6962</v>
      </c>
      <c r="M697" s="12" t="s">
        <v>7593</v>
      </c>
    </row>
    <row r="698" spans="1:13" x14ac:dyDescent="0.4">
      <c r="A698" s="12" t="s">
        <v>7594</v>
      </c>
      <c r="B698" s="12" t="s">
        <v>7595</v>
      </c>
      <c r="C698" s="12" t="s">
        <v>6960</v>
      </c>
      <c r="D698" s="20">
        <f t="shared" si="40"/>
        <v>26.5</v>
      </c>
      <c r="E698" s="20">
        <f t="shared" si="41"/>
        <v>73.5</v>
      </c>
      <c r="F698" s="14">
        <v>3.7736000000000001</v>
      </c>
      <c r="G698" s="15">
        <f t="shared" si="42"/>
        <v>3.7735849056603774</v>
      </c>
      <c r="H698" s="8" t="str">
        <f t="shared" si="43"/>
        <v>Yes</v>
      </c>
      <c r="I698" s="12" t="s">
        <v>6963</v>
      </c>
      <c r="J698" s="13">
        <v>9</v>
      </c>
      <c r="K698" s="13">
        <v>3.5</v>
      </c>
      <c r="L698" s="12" t="s">
        <v>7037</v>
      </c>
      <c r="M698" s="12" t="s">
        <v>7596</v>
      </c>
    </row>
    <row r="699" spans="1:13" x14ac:dyDescent="0.4">
      <c r="A699" s="12" t="s">
        <v>1562</v>
      </c>
      <c r="B699" s="12" t="s">
        <v>1563</v>
      </c>
      <c r="C699" s="12" t="s">
        <v>6960</v>
      </c>
      <c r="D699" s="20">
        <f t="shared" si="40"/>
        <v>34.840000000000003</v>
      </c>
      <c r="E699" s="20">
        <f t="shared" si="41"/>
        <v>65.16</v>
      </c>
      <c r="F699" s="14">
        <v>2.8702999999999999</v>
      </c>
      <c r="G699" s="15">
        <f t="shared" si="42"/>
        <v>2.8702640642939148</v>
      </c>
      <c r="H699" s="8" t="str">
        <f t="shared" si="43"/>
        <v>Yes</v>
      </c>
      <c r="I699" s="12" t="s">
        <v>6963</v>
      </c>
      <c r="J699" s="13">
        <v>17.34</v>
      </c>
      <c r="K699" s="13">
        <v>3.5</v>
      </c>
      <c r="L699" s="12" t="s">
        <v>6962</v>
      </c>
      <c r="M699" s="12" t="s">
        <v>7597</v>
      </c>
    </row>
    <row r="700" spans="1:13" x14ac:dyDescent="0.4">
      <c r="A700" s="12" t="s">
        <v>1564</v>
      </c>
      <c r="B700" s="12" t="s">
        <v>1565</v>
      </c>
      <c r="C700" s="12" t="s">
        <v>6960</v>
      </c>
      <c r="D700" s="20">
        <f t="shared" si="40"/>
        <v>27.21</v>
      </c>
      <c r="E700" s="20">
        <f t="shared" si="41"/>
        <v>72.789999999999992</v>
      </c>
      <c r="F700" s="14">
        <v>3.6751</v>
      </c>
      <c r="G700" s="15">
        <f t="shared" si="42"/>
        <v>3.6751194413818449</v>
      </c>
      <c r="H700" s="8" t="str">
        <f t="shared" si="43"/>
        <v>Yes</v>
      </c>
      <c r="I700" s="12" t="s">
        <v>6963</v>
      </c>
      <c r="J700" s="13">
        <v>9.7100000000000009</v>
      </c>
      <c r="K700" s="13">
        <v>3.5</v>
      </c>
      <c r="L700" s="12" t="s">
        <v>6962</v>
      </c>
      <c r="M700" s="12" t="s">
        <v>7598</v>
      </c>
    </row>
    <row r="701" spans="1:13" x14ac:dyDescent="0.4">
      <c r="A701" s="12" t="s">
        <v>1566</v>
      </c>
      <c r="B701" s="12" t="s">
        <v>1567</v>
      </c>
      <c r="C701" s="12" t="s">
        <v>6960</v>
      </c>
      <c r="D701" s="20">
        <f t="shared" si="40"/>
        <v>27.224573999999997</v>
      </c>
      <c r="E701" s="20">
        <f t="shared" si="41"/>
        <v>72.77542600000001</v>
      </c>
      <c r="F701" s="14">
        <v>3.6732</v>
      </c>
      <c r="G701" s="15">
        <f t="shared" si="42"/>
        <v>3.6731520574022576</v>
      </c>
      <c r="H701" s="8" t="str">
        <f t="shared" si="43"/>
        <v>Yes</v>
      </c>
      <c r="I701" s="12" t="s">
        <v>6961</v>
      </c>
      <c r="J701" s="13">
        <v>14.48</v>
      </c>
      <c r="K701" s="13">
        <v>3.5</v>
      </c>
      <c r="L701" s="12" t="s">
        <v>6962</v>
      </c>
      <c r="M701" s="12" t="s">
        <v>7599</v>
      </c>
    </row>
    <row r="702" spans="1:13" x14ac:dyDescent="0.4">
      <c r="A702" s="12" t="s">
        <v>1568</v>
      </c>
      <c r="B702" s="12" t="s">
        <v>1569</v>
      </c>
      <c r="C702" s="12" t="s">
        <v>6960</v>
      </c>
      <c r="D702" s="20">
        <f t="shared" si="40"/>
        <v>26.279630999999995</v>
      </c>
      <c r="E702" s="20">
        <f t="shared" si="41"/>
        <v>73.720369000000005</v>
      </c>
      <c r="F702" s="14">
        <v>3.8052000000000001</v>
      </c>
      <c r="G702" s="15">
        <f t="shared" si="42"/>
        <v>3.8052284676295502</v>
      </c>
      <c r="H702" s="8" t="str">
        <f t="shared" si="43"/>
        <v>Yes</v>
      </c>
      <c r="I702" s="12" t="s">
        <v>6961</v>
      </c>
      <c r="J702" s="13">
        <v>13.37</v>
      </c>
      <c r="K702" s="13">
        <v>3.5</v>
      </c>
      <c r="L702" s="12" t="s">
        <v>6962</v>
      </c>
      <c r="M702" s="12" t="s">
        <v>7600</v>
      </c>
    </row>
    <row r="703" spans="1:13" x14ac:dyDescent="0.4">
      <c r="A703" s="12" t="s">
        <v>1570</v>
      </c>
      <c r="B703" s="12" t="s">
        <v>1571</v>
      </c>
      <c r="C703" s="12" t="s">
        <v>6965</v>
      </c>
      <c r="D703" s="20">
        <f t="shared" si="40"/>
        <v>37.299999999999997</v>
      </c>
      <c r="E703" s="20">
        <f t="shared" si="41"/>
        <v>62.7</v>
      </c>
      <c r="F703" s="14">
        <v>2.681</v>
      </c>
      <c r="G703" s="15">
        <f t="shared" si="42"/>
        <v>2.6809651474530831</v>
      </c>
      <c r="H703" s="8" t="str">
        <f t="shared" si="43"/>
        <v>Yes</v>
      </c>
      <c r="I703" s="12" t="s">
        <v>6963</v>
      </c>
      <c r="J703" s="13">
        <v>19.8</v>
      </c>
      <c r="K703" s="13">
        <v>3.5</v>
      </c>
      <c r="L703" s="12" t="s">
        <v>6962</v>
      </c>
      <c r="M703" s="12" t="s">
        <v>6133</v>
      </c>
    </row>
    <row r="704" spans="1:13" x14ac:dyDescent="0.4">
      <c r="A704" s="12" t="s">
        <v>1572</v>
      </c>
      <c r="B704" s="12" t="s">
        <v>1573</v>
      </c>
      <c r="C704" s="12" t="s">
        <v>6960</v>
      </c>
      <c r="D704" s="20">
        <f t="shared" si="40"/>
        <v>33.97</v>
      </c>
      <c r="E704" s="20">
        <f t="shared" si="41"/>
        <v>66.03</v>
      </c>
      <c r="F704" s="14">
        <v>2.9438</v>
      </c>
      <c r="G704" s="15">
        <f t="shared" si="42"/>
        <v>2.9437739181630853</v>
      </c>
      <c r="H704" s="8" t="str">
        <f t="shared" si="43"/>
        <v>Yes</v>
      </c>
      <c r="I704" s="12" t="s">
        <v>6963</v>
      </c>
      <c r="J704" s="13">
        <v>16.47</v>
      </c>
      <c r="K704" s="13">
        <v>3.5</v>
      </c>
      <c r="L704" s="12" t="s">
        <v>6962</v>
      </c>
      <c r="M704" s="12" t="s">
        <v>7601</v>
      </c>
    </row>
    <row r="705" spans="1:13" x14ac:dyDescent="0.4">
      <c r="A705" s="12" t="s">
        <v>1574</v>
      </c>
      <c r="B705" s="12" t="s">
        <v>1575</v>
      </c>
      <c r="C705" s="12" t="s">
        <v>6960</v>
      </c>
      <c r="D705" s="20">
        <f t="shared" si="40"/>
        <v>27.39</v>
      </c>
      <c r="E705" s="20">
        <f t="shared" si="41"/>
        <v>72.61</v>
      </c>
      <c r="F705" s="14">
        <v>3.6509999999999998</v>
      </c>
      <c r="G705" s="15">
        <f t="shared" si="42"/>
        <v>3.6509675063891929</v>
      </c>
      <c r="H705" s="8" t="str">
        <f t="shared" si="43"/>
        <v>Yes</v>
      </c>
      <c r="I705" s="12" t="s">
        <v>6963</v>
      </c>
      <c r="J705" s="13">
        <v>9.89</v>
      </c>
      <c r="K705" s="13">
        <v>3.5</v>
      </c>
      <c r="L705" s="12" t="s">
        <v>6962</v>
      </c>
      <c r="M705" s="12" t="s">
        <v>1574</v>
      </c>
    </row>
    <row r="706" spans="1:13" x14ac:dyDescent="0.4">
      <c r="A706" s="12" t="s">
        <v>1576</v>
      </c>
      <c r="B706" s="12" t="s">
        <v>1577</v>
      </c>
      <c r="C706" s="12" t="s">
        <v>6965</v>
      </c>
      <c r="D706" s="20">
        <f t="shared" si="40"/>
        <v>27.52</v>
      </c>
      <c r="E706" s="20">
        <f t="shared" si="41"/>
        <v>72.48</v>
      </c>
      <c r="F706" s="14">
        <v>3.6337000000000002</v>
      </c>
      <c r="G706" s="15">
        <f t="shared" si="42"/>
        <v>3.6337209302325584</v>
      </c>
      <c r="H706" s="8" t="str">
        <f t="shared" si="43"/>
        <v>Yes</v>
      </c>
      <c r="I706" s="12" t="s">
        <v>6963</v>
      </c>
      <c r="J706" s="13">
        <v>10.02</v>
      </c>
      <c r="K706" s="13">
        <v>3.5</v>
      </c>
      <c r="L706" s="12" t="s">
        <v>6962</v>
      </c>
      <c r="M706" s="12" t="s">
        <v>7111</v>
      </c>
    </row>
    <row r="707" spans="1:13" x14ac:dyDescent="0.4">
      <c r="A707" s="12" t="s">
        <v>1578</v>
      </c>
      <c r="B707" s="12" t="s">
        <v>1579</v>
      </c>
      <c r="C707" s="12" t="s">
        <v>6960</v>
      </c>
      <c r="D707" s="20">
        <f t="shared" si="40"/>
        <v>27.57</v>
      </c>
      <c r="E707" s="20">
        <f t="shared" si="41"/>
        <v>72.430000000000007</v>
      </c>
      <c r="F707" s="14">
        <v>3.6271</v>
      </c>
      <c r="G707" s="15">
        <f t="shared" si="42"/>
        <v>3.6271309394269133</v>
      </c>
      <c r="H707" s="8" t="str">
        <f t="shared" si="43"/>
        <v>Yes</v>
      </c>
      <c r="I707" s="12" t="s">
        <v>6963</v>
      </c>
      <c r="J707" s="13">
        <v>10.07</v>
      </c>
      <c r="K707" s="13">
        <v>3.5</v>
      </c>
      <c r="L707" s="12" t="s">
        <v>6962</v>
      </c>
      <c r="M707" s="12" t="s">
        <v>7240</v>
      </c>
    </row>
    <row r="708" spans="1:13" x14ac:dyDescent="0.4">
      <c r="A708" s="12" t="s">
        <v>1580</v>
      </c>
      <c r="B708" s="12" t="s">
        <v>1581</v>
      </c>
      <c r="C708" s="12" t="s">
        <v>6960</v>
      </c>
      <c r="D708" s="20">
        <f t="shared" si="40"/>
        <v>27.3</v>
      </c>
      <c r="E708" s="20">
        <f t="shared" si="41"/>
        <v>72.7</v>
      </c>
      <c r="F708" s="14">
        <v>3.6629999999999998</v>
      </c>
      <c r="G708" s="15">
        <f t="shared" si="42"/>
        <v>3.6630036630036629</v>
      </c>
      <c r="H708" s="8" t="str">
        <f t="shared" si="43"/>
        <v>Yes</v>
      </c>
      <c r="I708" s="12" t="s">
        <v>6963</v>
      </c>
      <c r="J708" s="13">
        <v>9.8000000000000007</v>
      </c>
      <c r="K708" s="13">
        <v>3.5</v>
      </c>
      <c r="L708" s="12" t="s">
        <v>6962</v>
      </c>
      <c r="M708" s="12" t="s">
        <v>7579</v>
      </c>
    </row>
    <row r="709" spans="1:13" x14ac:dyDescent="0.4">
      <c r="A709" s="12" t="s">
        <v>1582</v>
      </c>
      <c r="B709" s="12" t="s">
        <v>1583</v>
      </c>
      <c r="C709" s="12" t="s">
        <v>6973</v>
      </c>
      <c r="D709" s="20">
        <f t="shared" si="40"/>
        <v>22.559449999999998</v>
      </c>
      <c r="E709" s="20">
        <f t="shared" si="41"/>
        <v>77.440550000000002</v>
      </c>
      <c r="F709" s="14">
        <v>4.4326999999999996</v>
      </c>
      <c r="G709" s="15">
        <f t="shared" si="42"/>
        <v>4.4327321809707243</v>
      </c>
      <c r="H709" s="8" t="str">
        <f t="shared" si="43"/>
        <v>Yes</v>
      </c>
      <c r="I709" s="12" t="s">
        <v>6961</v>
      </c>
      <c r="J709" s="13">
        <v>9</v>
      </c>
      <c r="K709" s="13">
        <v>3.5</v>
      </c>
      <c r="L709" s="12" t="s">
        <v>6962</v>
      </c>
      <c r="M709" s="12" t="s">
        <v>7602</v>
      </c>
    </row>
    <row r="710" spans="1:13" x14ac:dyDescent="0.4">
      <c r="A710" s="12" t="s">
        <v>1584</v>
      </c>
      <c r="B710" s="12" t="s">
        <v>1585</v>
      </c>
      <c r="C710" s="12" t="s">
        <v>6965</v>
      </c>
      <c r="D710" s="20">
        <f t="shared" ref="D710:D773" si="44">MIN(100,MAX(0,IF(I710="Yes",0.8513,1)*(J710+5*K710)))</f>
        <v>29.73</v>
      </c>
      <c r="E710" s="20">
        <f t="shared" ref="E710:E773" si="45">100-D710</f>
        <v>70.27</v>
      </c>
      <c r="F710" s="14">
        <v>3.3635999999999999</v>
      </c>
      <c r="G710" s="15">
        <f t="shared" ref="G710:G773" si="46">IFERROR(100/D710,"")</f>
        <v>3.3636057854019508</v>
      </c>
      <c r="H710" s="8" t="str">
        <f t="shared" ref="H710:H773" si="47">IF(E710&gt;0,"Yes","No — 0% funding")</f>
        <v>Yes</v>
      </c>
      <c r="I710" s="12" t="s">
        <v>6963</v>
      </c>
      <c r="J710" s="13">
        <v>12.23</v>
      </c>
      <c r="K710" s="13">
        <v>3.5</v>
      </c>
      <c r="L710" s="12" t="s">
        <v>6962</v>
      </c>
      <c r="M710" s="12" t="s">
        <v>7603</v>
      </c>
    </row>
    <row r="711" spans="1:13" x14ac:dyDescent="0.4">
      <c r="A711" s="12" t="s">
        <v>1586</v>
      </c>
      <c r="B711" s="12" t="s">
        <v>1587</v>
      </c>
      <c r="C711" s="12" t="s">
        <v>6965</v>
      </c>
      <c r="D711" s="20">
        <f t="shared" si="44"/>
        <v>41.47</v>
      </c>
      <c r="E711" s="20">
        <f t="shared" si="45"/>
        <v>58.53</v>
      </c>
      <c r="F711" s="14">
        <v>2.4114</v>
      </c>
      <c r="G711" s="15">
        <f t="shared" si="46"/>
        <v>2.4113817217265492</v>
      </c>
      <c r="H711" s="8" t="str">
        <f t="shared" si="47"/>
        <v>Yes</v>
      </c>
      <c r="I711" s="12" t="s">
        <v>6963</v>
      </c>
      <c r="J711" s="13">
        <v>23.97</v>
      </c>
      <c r="K711" s="13">
        <v>3.5</v>
      </c>
      <c r="L711" s="12" t="s">
        <v>6962</v>
      </c>
      <c r="M711" s="12" t="s">
        <v>7604</v>
      </c>
    </row>
    <row r="712" spans="1:13" x14ac:dyDescent="0.4">
      <c r="A712" s="12" t="s">
        <v>1588</v>
      </c>
      <c r="B712" s="12" t="s">
        <v>1589</v>
      </c>
      <c r="C712" s="12" t="s">
        <v>6960</v>
      </c>
      <c r="D712" s="20">
        <f t="shared" si="44"/>
        <v>27.4</v>
      </c>
      <c r="E712" s="20">
        <f t="shared" si="45"/>
        <v>72.599999999999994</v>
      </c>
      <c r="F712" s="14">
        <v>3.6496</v>
      </c>
      <c r="G712" s="15">
        <f t="shared" si="46"/>
        <v>3.6496350364963503</v>
      </c>
      <c r="H712" s="8" t="str">
        <f t="shared" si="47"/>
        <v>Yes</v>
      </c>
      <c r="I712" s="12" t="s">
        <v>6963</v>
      </c>
      <c r="J712" s="13">
        <v>9.9</v>
      </c>
      <c r="K712" s="13">
        <v>3.5</v>
      </c>
      <c r="L712" s="12" t="s">
        <v>6962</v>
      </c>
      <c r="M712" s="12" t="s">
        <v>7023</v>
      </c>
    </row>
    <row r="713" spans="1:13" x14ac:dyDescent="0.4">
      <c r="A713" s="12" t="s">
        <v>1590</v>
      </c>
      <c r="B713" s="12" t="s">
        <v>1591</v>
      </c>
      <c r="C713" s="12" t="s">
        <v>6965</v>
      </c>
      <c r="D713" s="20">
        <f t="shared" si="44"/>
        <v>35.47</v>
      </c>
      <c r="E713" s="20">
        <f t="shared" si="45"/>
        <v>64.53</v>
      </c>
      <c r="F713" s="14">
        <v>2.8193000000000001</v>
      </c>
      <c r="G713" s="15">
        <f t="shared" si="46"/>
        <v>2.8192839018889204</v>
      </c>
      <c r="H713" s="8" t="str">
        <f t="shared" si="47"/>
        <v>Yes</v>
      </c>
      <c r="I713" s="12" t="s">
        <v>6963</v>
      </c>
      <c r="J713" s="13">
        <v>17.97</v>
      </c>
      <c r="K713" s="13">
        <v>3.5</v>
      </c>
      <c r="L713" s="12" t="s">
        <v>6962</v>
      </c>
      <c r="M713" s="12" t="s">
        <v>7605</v>
      </c>
    </row>
    <row r="714" spans="1:13" x14ac:dyDescent="0.4">
      <c r="A714" s="12" t="s">
        <v>1592</v>
      </c>
      <c r="B714" s="12" t="s">
        <v>1593</v>
      </c>
      <c r="C714" s="12" t="s">
        <v>6960</v>
      </c>
      <c r="D714" s="20">
        <f t="shared" si="44"/>
        <v>27.28</v>
      </c>
      <c r="E714" s="20">
        <f t="shared" si="45"/>
        <v>72.72</v>
      </c>
      <c r="F714" s="14">
        <v>3.6657000000000002</v>
      </c>
      <c r="G714" s="15">
        <f t="shared" si="46"/>
        <v>3.6656891495601172</v>
      </c>
      <c r="H714" s="8" t="str">
        <f t="shared" si="47"/>
        <v>Yes</v>
      </c>
      <c r="I714" s="12" t="s">
        <v>6963</v>
      </c>
      <c r="J714" s="13">
        <v>9.7799999999999994</v>
      </c>
      <c r="K714" s="13">
        <v>3.5</v>
      </c>
      <c r="L714" s="12" t="s">
        <v>6962</v>
      </c>
      <c r="M714" s="12" t="s">
        <v>7024</v>
      </c>
    </row>
    <row r="715" spans="1:13" x14ac:dyDescent="0.4">
      <c r="A715" s="12" t="s">
        <v>1596</v>
      </c>
      <c r="B715" s="12" t="s">
        <v>1597</v>
      </c>
      <c r="C715" s="12" t="s">
        <v>6973</v>
      </c>
      <c r="D715" s="20">
        <f t="shared" si="44"/>
        <v>30.630000000000003</v>
      </c>
      <c r="E715" s="20">
        <f t="shared" si="45"/>
        <v>69.37</v>
      </c>
      <c r="F715" s="14">
        <v>3.2648000000000001</v>
      </c>
      <c r="G715" s="15">
        <f t="shared" si="46"/>
        <v>3.2647730982696701</v>
      </c>
      <c r="H715" s="8" t="str">
        <f t="shared" si="47"/>
        <v>Yes</v>
      </c>
      <c r="I715" s="12" t="s">
        <v>6963</v>
      </c>
      <c r="J715" s="13">
        <v>13.13</v>
      </c>
      <c r="K715" s="13">
        <v>3.5</v>
      </c>
      <c r="L715" s="12" t="s">
        <v>6962</v>
      </c>
      <c r="M715" s="12" t="s">
        <v>7606</v>
      </c>
    </row>
    <row r="716" spans="1:13" x14ac:dyDescent="0.4">
      <c r="A716" s="12" t="s">
        <v>1598</v>
      </c>
      <c r="B716" s="12" t="s">
        <v>1599</v>
      </c>
      <c r="C716" s="12" t="s">
        <v>6965</v>
      </c>
      <c r="D716" s="20">
        <f t="shared" si="44"/>
        <v>38.760000000000005</v>
      </c>
      <c r="E716" s="20">
        <f t="shared" si="45"/>
        <v>61.239999999999995</v>
      </c>
      <c r="F716" s="14">
        <v>2.58</v>
      </c>
      <c r="G716" s="15">
        <f t="shared" si="46"/>
        <v>2.5799793601651184</v>
      </c>
      <c r="H716" s="8" t="str">
        <f t="shared" si="47"/>
        <v>Yes</v>
      </c>
      <c r="I716" s="12" t="s">
        <v>6963</v>
      </c>
      <c r="J716" s="13">
        <v>21.26</v>
      </c>
      <c r="K716" s="13">
        <v>3.5</v>
      </c>
      <c r="L716" s="12" t="s">
        <v>6962</v>
      </c>
      <c r="M716" s="12" t="s">
        <v>7607</v>
      </c>
    </row>
    <row r="717" spans="1:13" x14ac:dyDescent="0.4">
      <c r="A717" s="12" t="s">
        <v>1600</v>
      </c>
      <c r="B717" s="12" t="s">
        <v>1601</v>
      </c>
      <c r="C717" s="12" t="s">
        <v>6960</v>
      </c>
      <c r="D717" s="20">
        <f t="shared" si="44"/>
        <v>35.53</v>
      </c>
      <c r="E717" s="20">
        <f t="shared" si="45"/>
        <v>64.47</v>
      </c>
      <c r="F717" s="14">
        <v>2.8144999999999998</v>
      </c>
      <c r="G717" s="15">
        <f t="shared" si="46"/>
        <v>2.8145229383619474</v>
      </c>
      <c r="H717" s="8" t="str">
        <f t="shared" si="47"/>
        <v>Yes</v>
      </c>
      <c r="I717" s="12" t="s">
        <v>6963</v>
      </c>
      <c r="J717" s="13">
        <v>18.03</v>
      </c>
      <c r="K717" s="13">
        <v>3.5</v>
      </c>
      <c r="L717" s="12" t="s">
        <v>6962</v>
      </c>
      <c r="M717" s="12" t="s">
        <v>7608</v>
      </c>
    </row>
    <row r="718" spans="1:13" x14ac:dyDescent="0.4">
      <c r="A718" s="12" t="s">
        <v>1602</v>
      </c>
      <c r="B718" s="12" t="s">
        <v>1603</v>
      </c>
      <c r="C718" s="12" t="s">
        <v>6965</v>
      </c>
      <c r="D718" s="20">
        <f t="shared" si="44"/>
        <v>26.59</v>
      </c>
      <c r="E718" s="20">
        <f t="shared" si="45"/>
        <v>73.41</v>
      </c>
      <c r="F718" s="14">
        <v>3.7608000000000001</v>
      </c>
      <c r="G718" s="15">
        <f t="shared" si="46"/>
        <v>3.7608123354644603</v>
      </c>
      <c r="H718" s="8" t="str">
        <f t="shared" si="47"/>
        <v>Yes</v>
      </c>
      <c r="I718" s="12" t="s">
        <v>6963</v>
      </c>
      <c r="J718" s="13">
        <v>9.09</v>
      </c>
      <c r="K718" s="13">
        <v>3.5</v>
      </c>
      <c r="L718" s="12" t="s">
        <v>6962</v>
      </c>
      <c r="M718" s="12" t="s">
        <v>7609</v>
      </c>
    </row>
    <row r="719" spans="1:13" x14ac:dyDescent="0.4">
      <c r="A719" s="16" t="s">
        <v>7610</v>
      </c>
      <c r="B719" s="16" t="s">
        <v>7611</v>
      </c>
      <c r="C719" s="16" t="s">
        <v>6965</v>
      </c>
      <c r="D719" s="21">
        <f t="shared" si="44"/>
        <v>100</v>
      </c>
      <c r="E719" s="21">
        <f t="shared" si="45"/>
        <v>0</v>
      </c>
      <c r="F719" s="18">
        <v>1</v>
      </c>
      <c r="G719" s="19">
        <f t="shared" si="46"/>
        <v>1</v>
      </c>
      <c r="H719" s="9" t="str">
        <f t="shared" si="47"/>
        <v>No — 0% funding</v>
      </c>
      <c r="I719" s="16" t="s">
        <v>6963</v>
      </c>
      <c r="J719" s="17">
        <v>100</v>
      </c>
      <c r="K719" s="17">
        <v>0</v>
      </c>
      <c r="L719" s="16" t="s">
        <v>7028</v>
      </c>
      <c r="M719" s="16" t="s">
        <v>7612</v>
      </c>
    </row>
    <row r="720" spans="1:13" x14ac:dyDescent="0.4">
      <c r="A720" s="12" t="s">
        <v>1606</v>
      </c>
      <c r="B720" s="12" t="s">
        <v>1607</v>
      </c>
      <c r="C720" s="12" t="s">
        <v>6960</v>
      </c>
      <c r="D720" s="20">
        <f t="shared" si="44"/>
        <v>37.17</v>
      </c>
      <c r="E720" s="20">
        <f t="shared" si="45"/>
        <v>62.83</v>
      </c>
      <c r="F720" s="14">
        <v>2.6903000000000001</v>
      </c>
      <c r="G720" s="15">
        <f t="shared" si="46"/>
        <v>2.6903416733925205</v>
      </c>
      <c r="H720" s="8" t="str">
        <f t="shared" si="47"/>
        <v>Yes</v>
      </c>
      <c r="I720" s="12" t="s">
        <v>6963</v>
      </c>
      <c r="J720" s="13">
        <v>19.670000000000002</v>
      </c>
      <c r="K720" s="13">
        <v>3.5</v>
      </c>
      <c r="L720" s="12" t="s">
        <v>6962</v>
      </c>
      <c r="M720" s="12" t="s">
        <v>7613</v>
      </c>
    </row>
    <row r="721" spans="1:13" x14ac:dyDescent="0.4">
      <c r="A721" s="12" t="s">
        <v>1608</v>
      </c>
      <c r="B721" s="12" t="s">
        <v>1609</v>
      </c>
      <c r="C721" s="12" t="s">
        <v>6965</v>
      </c>
      <c r="D721" s="20">
        <f t="shared" si="44"/>
        <v>36.769999999999996</v>
      </c>
      <c r="E721" s="20">
        <f t="shared" si="45"/>
        <v>63.230000000000004</v>
      </c>
      <c r="F721" s="14">
        <v>2.7195999999999998</v>
      </c>
      <c r="G721" s="15">
        <f t="shared" si="46"/>
        <v>2.7196083763937997</v>
      </c>
      <c r="H721" s="8" t="str">
        <f t="shared" si="47"/>
        <v>Yes</v>
      </c>
      <c r="I721" s="12" t="s">
        <v>6963</v>
      </c>
      <c r="J721" s="13">
        <v>19.27</v>
      </c>
      <c r="K721" s="13">
        <v>3.5</v>
      </c>
      <c r="L721" s="12" t="s">
        <v>6962</v>
      </c>
      <c r="M721" s="12" t="s">
        <v>7614</v>
      </c>
    </row>
    <row r="722" spans="1:13" x14ac:dyDescent="0.4">
      <c r="A722" s="12" t="s">
        <v>1610</v>
      </c>
      <c r="B722" s="12" t="s">
        <v>1611</v>
      </c>
      <c r="C722" s="12" t="s">
        <v>6965</v>
      </c>
      <c r="D722" s="20">
        <f t="shared" si="44"/>
        <v>33.83</v>
      </c>
      <c r="E722" s="20">
        <f t="shared" si="45"/>
        <v>66.17</v>
      </c>
      <c r="F722" s="14">
        <v>2.956</v>
      </c>
      <c r="G722" s="15">
        <f t="shared" si="46"/>
        <v>2.9559562518474727</v>
      </c>
      <c r="H722" s="8" t="str">
        <f t="shared" si="47"/>
        <v>Yes</v>
      </c>
      <c r="I722" s="12" t="s">
        <v>6963</v>
      </c>
      <c r="J722" s="13">
        <v>16.329999999999998</v>
      </c>
      <c r="K722" s="13">
        <v>3.5</v>
      </c>
      <c r="L722" s="12" t="s">
        <v>6962</v>
      </c>
      <c r="M722" s="12" t="s">
        <v>7615</v>
      </c>
    </row>
    <row r="723" spans="1:13" x14ac:dyDescent="0.4">
      <c r="A723" s="12" t="s">
        <v>1612</v>
      </c>
      <c r="B723" s="12" t="s">
        <v>1613</v>
      </c>
      <c r="C723" s="12" t="s">
        <v>6965</v>
      </c>
      <c r="D723" s="20">
        <f t="shared" si="44"/>
        <v>35.47</v>
      </c>
      <c r="E723" s="20">
        <f t="shared" si="45"/>
        <v>64.53</v>
      </c>
      <c r="F723" s="14">
        <v>2.8193000000000001</v>
      </c>
      <c r="G723" s="15">
        <f t="shared" si="46"/>
        <v>2.8192839018889204</v>
      </c>
      <c r="H723" s="8" t="str">
        <f t="shared" si="47"/>
        <v>Yes</v>
      </c>
      <c r="I723" s="12" t="s">
        <v>6963</v>
      </c>
      <c r="J723" s="13">
        <v>17.97</v>
      </c>
      <c r="K723" s="13">
        <v>3.5</v>
      </c>
      <c r="L723" s="12" t="s">
        <v>6962</v>
      </c>
      <c r="M723" s="12" t="s">
        <v>7616</v>
      </c>
    </row>
    <row r="724" spans="1:13" x14ac:dyDescent="0.4">
      <c r="A724" s="12" t="s">
        <v>1616</v>
      </c>
      <c r="B724" s="12" t="s">
        <v>1617</v>
      </c>
      <c r="C724" s="12" t="s">
        <v>6965</v>
      </c>
      <c r="D724" s="20">
        <f t="shared" si="44"/>
        <v>34.14</v>
      </c>
      <c r="E724" s="20">
        <f t="shared" si="45"/>
        <v>65.86</v>
      </c>
      <c r="F724" s="14">
        <v>2.9291</v>
      </c>
      <c r="G724" s="15">
        <f t="shared" si="46"/>
        <v>2.9291154071470413</v>
      </c>
      <c r="H724" s="8" t="str">
        <f t="shared" si="47"/>
        <v>Yes</v>
      </c>
      <c r="I724" s="12" t="s">
        <v>6963</v>
      </c>
      <c r="J724" s="13">
        <v>16.64</v>
      </c>
      <c r="K724" s="13">
        <v>3.5</v>
      </c>
      <c r="L724" s="12" t="s">
        <v>6962</v>
      </c>
      <c r="M724" s="12" t="s">
        <v>7617</v>
      </c>
    </row>
    <row r="725" spans="1:13" x14ac:dyDescent="0.4">
      <c r="A725" s="12" t="s">
        <v>1618</v>
      </c>
      <c r="B725" s="12" t="s">
        <v>1619</v>
      </c>
      <c r="C725" s="12" t="s">
        <v>6965</v>
      </c>
      <c r="D725" s="20">
        <f t="shared" si="44"/>
        <v>42.04</v>
      </c>
      <c r="E725" s="20">
        <f t="shared" si="45"/>
        <v>57.96</v>
      </c>
      <c r="F725" s="14">
        <v>2.3786999999999998</v>
      </c>
      <c r="G725" s="15">
        <f t="shared" si="46"/>
        <v>2.378686964795433</v>
      </c>
      <c r="H725" s="8" t="str">
        <f t="shared" si="47"/>
        <v>Yes</v>
      </c>
      <c r="I725" s="12" t="s">
        <v>6963</v>
      </c>
      <c r="J725" s="13">
        <v>24.54</v>
      </c>
      <c r="K725" s="13">
        <v>3.5</v>
      </c>
      <c r="L725" s="12" t="s">
        <v>6962</v>
      </c>
      <c r="M725" s="12" t="s">
        <v>7618</v>
      </c>
    </row>
    <row r="726" spans="1:13" x14ac:dyDescent="0.4">
      <c r="A726" s="12" t="s">
        <v>1624</v>
      </c>
      <c r="B726" s="12" t="s">
        <v>1625</v>
      </c>
      <c r="C726" s="12" t="s">
        <v>6965</v>
      </c>
      <c r="D726" s="20">
        <f t="shared" si="44"/>
        <v>32.04</v>
      </c>
      <c r="E726" s="20">
        <f t="shared" si="45"/>
        <v>67.960000000000008</v>
      </c>
      <c r="F726" s="14">
        <v>3.1211000000000002</v>
      </c>
      <c r="G726" s="15">
        <f t="shared" si="46"/>
        <v>3.1210986267166043</v>
      </c>
      <c r="H726" s="8" t="str">
        <f t="shared" si="47"/>
        <v>Yes</v>
      </c>
      <c r="I726" s="12" t="s">
        <v>6963</v>
      </c>
      <c r="J726" s="13">
        <v>14.54</v>
      </c>
      <c r="K726" s="13">
        <v>3.5</v>
      </c>
      <c r="L726" s="12" t="s">
        <v>6962</v>
      </c>
      <c r="M726" s="12" t="s">
        <v>7619</v>
      </c>
    </row>
    <row r="727" spans="1:13" x14ac:dyDescent="0.4">
      <c r="A727" s="12" t="s">
        <v>1626</v>
      </c>
      <c r="B727" s="12" t="s">
        <v>1627</v>
      </c>
      <c r="C727" s="12" t="s">
        <v>6965</v>
      </c>
      <c r="D727" s="20">
        <f t="shared" si="44"/>
        <v>35.65</v>
      </c>
      <c r="E727" s="20">
        <f t="shared" si="45"/>
        <v>64.349999999999994</v>
      </c>
      <c r="F727" s="14">
        <v>2.8050000000000002</v>
      </c>
      <c r="G727" s="15">
        <f t="shared" si="46"/>
        <v>2.8050490883590462</v>
      </c>
      <c r="H727" s="8" t="str">
        <f t="shared" si="47"/>
        <v>Yes</v>
      </c>
      <c r="I727" s="12" t="s">
        <v>6963</v>
      </c>
      <c r="J727" s="13">
        <v>18.149999999999999</v>
      </c>
      <c r="K727" s="13">
        <v>3.5</v>
      </c>
      <c r="L727" s="12" t="s">
        <v>6962</v>
      </c>
      <c r="M727" s="12" t="s">
        <v>7620</v>
      </c>
    </row>
    <row r="728" spans="1:13" x14ac:dyDescent="0.4">
      <c r="A728" s="12" t="s">
        <v>1628</v>
      </c>
      <c r="B728" s="12" t="s">
        <v>1629</v>
      </c>
      <c r="C728" s="12" t="s">
        <v>6965</v>
      </c>
      <c r="D728" s="20">
        <f t="shared" si="44"/>
        <v>36.28</v>
      </c>
      <c r="E728" s="20">
        <f t="shared" si="45"/>
        <v>63.72</v>
      </c>
      <c r="F728" s="14">
        <v>2.7563</v>
      </c>
      <c r="G728" s="15">
        <f t="shared" si="46"/>
        <v>2.7563395810363835</v>
      </c>
      <c r="H728" s="8" t="str">
        <f t="shared" si="47"/>
        <v>Yes</v>
      </c>
      <c r="I728" s="12" t="s">
        <v>6963</v>
      </c>
      <c r="J728" s="13">
        <v>18.78</v>
      </c>
      <c r="K728" s="13">
        <v>3.5</v>
      </c>
      <c r="L728" s="12" t="s">
        <v>6962</v>
      </c>
      <c r="M728" s="12" t="s">
        <v>7621</v>
      </c>
    </row>
    <row r="729" spans="1:13" x14ac:dyDescent="0.4">
      <c r="A729" s="12" t="s">
        <v>1632</v>
      </c>
      <c r="B729" s="12" t="s">
        <v>1633</v>
      </c>
      <c r="C729" s="12" t="s">
        <v>6965</v>
      </c>
      <c r="D729" s="20">
        <f t="shared" si="44"/>
        <v>36.43</v>
      </c>
      <c r="E729" s="20">
        <f t="shared" si="45"/>
        <v>63.57</v>
      </c>
      <c r="F729" s="14">
        <v>2.7450000000000001</v>
      </c>
      <c r="G729" s="15">
        <f t="shared" si="46"/>
        <v>2.7449903925336261</v>
      </c>
      <c r="H729" s="8" t="str">
        <f t="shared" si="47"/>
        <v>Yes</v>
      </c>
      <c r="I729" s="12" t="s">
        <v>6963</v>
      </c>
      <c r="J729" s="13">
        <v>18.93</v>
      </c>
      <c r="K729" s="13">
        <v>3.5</v>
      </c>
      <c r="L729" s="12" t="s">
        <v>6962</v>
      </c>
      <c r="M729" s="12" t="s">
        <v>7622</v>
      </c>
    </row>
    <row r="730" spans="1:13" x14ac:dyDescent="0.4">
      <c r="A730" s="12" t="s">
        <v>1634</v>
      </c>
      <c r="B730" s="12" t="s">
        <v>1635</v>
      </c>
      <c r="C730" s="12" t="s">
        <v>6960</v>
      </c>
      <c r="D730" s="20">
        <f t="shared" si="44"/>
        <v>36.61</v>
      </c>
      <c r="E730" s="20">
        <f t="shared" si="45"/>
        <v>63.39</v>
      </c>
      <c r="F730" s="14">
        <v>2.7315</v>
      </c>
      <c r="G730" s="15">
        <f t="shared" si="46"/>
        <v>2.7314941272876263</v>
      </c>
      <c r="H730" s="8" t="str">
        <f t="shared" si="47"/>
        <v>Yes</v>
      </c>
      <c r="I730" s="12" t="s">
        <v>6963</v>
      </c>
      <c r="J730" s="13">
        <v>19.11</v>
      </c>
      <c r="K730" s="13">
        <v>3.5</v>
      </c>
      <c r="L730" s="12" t="s">
        <v>6962</v>
      </c>
      <c r="M730" s="12" t="s">
        <v>7623</v>
      </c>
    </row>
    <row r="731" spans="1:13" x14ac:dyDescent="0.4">
      <c r="A731" s="12" t="s">
        <v>1636</v>
      </c>
      <c r="B731" s="12" t="s">
        <v>1637</v>
      </c>
      <c r="C731" s="12" t="s">
        <v>6973</v>
      </c>
      <c r="D731" s="20">
        <f t="shared" si="44"/>
        <v>24.849446999999998</v>
      </c>
      <c r="E731" s="20">
        <f t="shared" si="45"/>
        <v>75.150553000000002</v>
      </c>
      <c r="F731" s="14">
        <v>4.0242000000000004</v>
      </c>
      <c r="G731" s="15">
        <f t="shared" si="46"/>
        <v>4.0242344226010349</v>
      </c>
      <c r="H731" s="8" t="str">
        <f t="shared" si="47"/>
        <v>Yes</v>
      </c>
      <c r="I731" s="12" t="s">
        <v>6961</v>
      </c>
      <c r="J731" s="13">
        <v>11.69</v>
      </c>
      <c r="K731" s="13">
        <v>3.5</v>
      </c>
      <c r="L731" s="12" t="s">
        <v>6962</v>
      </c>
      <c r="M731" s="12" t="s">
        <v>6161</v>
      </c>
    </row>
    <row r="732" spans="1:13" x14ac:dyDescent="0.4">
      <c r="A732" s="12" t="s">
        <v>1638</v>
      </c>
      <c r="B732" s="12" t="s">
        <v>1639</v>
      </c>
      <c r="C732" s="12" t="s">
        <v>6965</v>
      </c>
      <c r="D732" s="20">
        <f t="shared" si="44"/>
        <v>38.86</v>
      </c>
      <c r="E732" s="20">
        <f t="shared" si="45"/>
        <v>61.14</v>
      </c>
      <c r="F732" s="14">
        <v>2.5733000000000001</v>
      </c>
      <c r="G732" s="15">
        <f t="shared" si="46"/>
        <v>2.5733401955738548</v>
      </c>
      <c r="H732" s="8" t="str">
        <f t="shared" si="47"/>
        <v>Yes</v>
      </c>
      <c r="I732" s="12" t="s">
        <v>6963</v>
      </c>
      <c r="J732" s="13">
        <v>21.36</v>
      </c>
      <c r="K732" s="13">
        <v>3.5</v>
      </c>
      <c r="L732" s="12" t="s">
        <v>6962</v>
      </c>
      <c r="M732" s="12" t="s">
        <v>7624</v>
      </c>
    </row>
    <row r="733" spans="1:13" x14ac:dyDescent="0.4">
      <c r="A733" s="12" t="s">
        <v>1640</v>
      </c>
      <c r="B733" s="12" t="s">
        <v>1641</v>
      </c>
      <c r="C733" s="12" t="s">
        <v>6965</v>
      </c>
      <c r="D733" s="20">
        <f t="shared" si="44"/>
        <v>42.05</v>
      </c>
      <c r="E733" s="20">
        <f t="shared" si="45"/>
        <v>57.95</v>
      </c>
      <c r="F733" s="14">
        <v>2.3780999999999999</v>
      </c>
      <c r="G733" s="15">
        <f t="shared" si="46"/>
        <v>2.3781212841854935</v>
      </c>
      <c r="H733" s="8" t="str">
        <f t="shared" si="47"/>
        <v>Yes</v>
      </c>
      <c r="I733" s="12" t="s">
        <v>6963</v>
      </c>
      <c r="J733" s="13">
        <v>24.55</v>
      </c>
      <c r="K733" s="13">
        <v>3.5</v>
      </c>
      <c r="L733" s="12" t="s">
        <v>6962</v>
      </c>
      <c r="M733" s="12" t="s">
        <v>6163</v>
      </c>
    </row>
    <row r="734" spans="1:13" x14ac:dyDescent="0.4">
      <c r="A734" s="12" t="s">
        <v>1642</v>
      </c>
      <c r="B734" s="12" t="s">
        <v>1643</v>
      </c>
      <c r="C734" s="12" t="s">
        <v>6960</v>
      </c>
      <c r="D734" s="20">
        <f t="shared" si="44"/>
        <v>25.241044999999996</v>
      </c>
      <c r="E734" s="20">
        <f t="shared" si="45"/>
        <v>74.758955</v>
      </c>
      <c r="F734" s="14">
        <v>3.9618000000000002</v>
      </c>
      <c r="G734" s="15">
        <f t="shared" si="46"/>
        <v>3.9618011060952516</v>
      </c>
      <c r="H734" s="8" t="str">
        <f t="shared" si="47"/>
        <v>Yes</v>
      </c>
      <c r="I734" s="12" t="s">
        <v>6961</v>
      </c>
      <c r="J734" s="13">
        <v>12.15</v>
      </c>
      <c r="K734" s="13">
        <v>3.5</v>
      </c>
      <c r="L734" s="12" t="s">
        <v>6962</v>
      </c>
      <c r="M734" s="12" t="s">
        <v>7625</v>
      </c>
    </row>
    <row r="735" spans="1:13" x14ac:dyDescent="0.4">
      <c r="A735" s="12" t="s">
        <v>1644</v>
      </c>
      <c r="B735" s="12" t="s">
        <v>1645</v>
      </c>
      <c r="C735" s="12" t="s">
        <v>6965</v>
      </c>
      <c r="D735" s="20">
        <f t="shared" si="44"/>
        <v>36.78</v>
      </c>
      <c r="E735" s="20">
        <f t="shared" si="45"/>
        <v>63.22</v>
      </c>
      <c r="F735" s="14">
        <v>2.7189000000000001</v>
      </c>
      <c r="G735" s="15">
        <f t="shared" si="46"/>
        <v>2.7188689505165851</v>
      </c>
      <c r="H735" s="8" t="str">
        <f t="shared" si="47"/>
        <v>Yes</v>
      </c>
      <c r="I735" s="12" t="s">
        <v>6963</v>
      </c>
      <c r="J735" s="13">
        <v>19.28</v>
      </c>
      <c r="K735" s="13">
        <v>3.5</v>
      </c>
      <c r="L735" s="12" t="s">
        <v>6962</v>
      </c>
      <c r="M735" s="12" t="s">
        <v>7626</v>
      </c>
    </row>
    <row r="736" spans="1:13" x14ac:dyDescent="0.4">
      <c r="A736" s="12" t="s">
        <v>1646</v>
      </c>
      <c r="B736" s="12" t="s">
        <v>1647</v>
      </c>
      <c r="C736" s="12" t="s">
        <v>6960</v>
      </c>
      <c r="D736" s="20">
        <f t="shared" si="44"/>
        <v>30.28</v>
      </c>
      <c r="E736" s="20">
        <f t="shared" si="45"/>
        <v>69.72</v>
      </c>
      <c r="F736" s="14">
        <v>3.3025000000000002</v>
      </c>
      <c r="G736" s="15">
        <f t="shared" si="46"/>
        <v>3.3025099075297226</v>
      </c>
      <c r="H736" s="8" t="str">
        <f t="shared" si="47"/>
        <v>Yes</v>
      </c>
      <c r="I736" s="12" t="s">
        <v>6963</v>
      </c>
      <c r="J736" s="13">
        <v>12.78</v>
      </c>
      <c r="K736" s="13">
        <v>3.5</v>
      </c>
      <c r="L736" s="12" t="s">
        <v>6962</v>
      </c>
      <c r="M736" s="12" t="s">
        <v>7627</v>
      </c>
    </row>
    <row r="737" spans="1:13" x14ac:dyDescent="0.4">
      <c r="A737" s="12" t="s">
        <v>1648</v>
      </c>
      <c r="B737" s="12" t="s">
        <v>1649</v>
      </c>
      <c r="C737" s="12" t="s">
        <v>6960</v>
      </c>
      <c r="D737" s="20">
        <f t="shared" si="44"/>
        <v>31.11</v>
      </c>
      <c r="E737" s="20">
        <f t="shared" si="45"/>
        <v>68.89</v>
      </c>
      <c r="F737" s="14">
        <v>3.2143999999999999</v>
      </c>
      <c r="G737" s="15">
        <f t="shared" si="46"/>
        <v>3.2144005143040824</v>
      </c>
      <c r="H737" s="8" t="str">
        <f t="shared" si="47"/>
        <v>Yes</v>
      </c>
      <c r="I737" s="12" t="s">
        <v>6963</v>
      </c>
      <c r="J737" s="13">
        <v>13.61</v>
      </c>
      <c r="K737" s="13">
        <v>3.5</v>
      </c>
      <c r="L737" s="12" t="s">
        <v>6962</v>
      </c>
      <c r="M737" s="12" t="s">
        <v>7628</v>
      </c>
    </row>
    <row r="738" spans="1:13" x14ac:dyDescent="0.4">
      <c r="A738" s="12" t="s">
        <v>1650</v>
      </c>
      <c r="B738" s="12" t="s">
        <v>1651</v>
      </c>
      <c r="C738" s="12" t="s">
        <v>6960</v>
      </c>
      <c r="D738" s="20">
        <f t="shared" si="44"/>
        <v>29.060000000000002</v>
      </c>
      <c r="E738" s="20">
        <f t="shared" si="45"/>
        <v>70.94</v>
      </c>
      <c r="F738" s="14">
        <v>3.4411999999999998</v>
      </c>
      <c r="G738" s="15">
        <f t="shared" si="46"/>
        <v>3.4411562284927735</v>
      </c>
      <c r="H738" s="8" t="str">
        <f t="shared" si="47"/>
        <v>Yes</v>
      </c>
      <c r="I738" s="12" t="s">
        <v>6963</v>
      </c>
      <c r="J738" s="13">
        <v>11.56</v>
      </c>
      <c r="K738" s="13">
        <v>3.5</v>
      </c>
      <c r="L738" s="12" t="s">
        <v>6962</v>
      </c>
      <c r="M738" s="12" t="s">
        <v>7629</v>
      </c>
    </row>
    <row r="739" spans="1:13" x14ac:dyDescent="0.4">
      <c r="A739" s="12" t="s">
        <v>1652</v>
      </c>
      <c r="B739" s="12" t="s">
        <v>1653</v>
      </c>
      <c r="C739" s="12" t="s">
        <v>6960</v>
      </c>
      <c r="D739" s="20">
        <f t="shared" si="44"/>
        <v>32.950000000000003</v>
      </c>
      <c r="E739" s="20">
        <f t="shared" si="45"/>
        <v>67.05</v>
      </c>
      <c r="F739" s="14">
        <v>3.0348999999999999</v>
      </c>
      <c r="G739" s="15">
        <f t="shared" si="46"/>
        <v>3.0349013657056143</v>
      </c>
      <c r="H739" s="8" t="str">
        <f t="shared" si="47"/>
        <v>Yes</v>
      </c>
      <c r="I739" s="12" t="s">
        <v>6963</v>
      </c>
      <c r="J739" s="13">
        <v>15.45</v>
      </c>
      <c r="K739" s="13">
        <v>3.5</v>
      </c>
      <c r="L739" s="12" t="s">
        <v>6962</v>
      </c>
      <c r="M739" s="12" t="s">
        <v>7630</v>
      </c>
    </row>
    <row r="740" spans="1:13" x14ac:dyDescent="0.4">
      <c r="A740" s="12" t="s">
        <v>1654</v>
      </c>
      <c r="B740" s="12" t="s">
        <v>1655</v>
      </c>
      <c r="C740" s="12" t="s">
        <v>6960</v>
      </c>
      <c r="D740" s="20">
        <f t="shared" si="44"/>
        <v>33.049999999999997</v>
      </c>
      <c r="E740" s="20">
        <f t="shared" si="45"/>
        <v>66.95</v>
      </c>
      <c r="F740" s="14">
        <v>3.0257000000000001</v>
      </c>
      <c r="G740" s="15">
        <f t="shared" si="46"/>
        <v>3.0257186081694405</v>
      </c>
      <c r="H740" s="8" t="str">
        <f t="shared" si="47"/>
        <v>Yes</v>
      </c>
      <c r="I740" s="12" t="s">
        <v>6963</v>
      </c>
      <c r="J740" s="13">
        <v>15.55</v>
      </c>
      <c r="K740" s="13">
        <v>3.5</v>
      </c>
      <c r="L740" s="12" t="s">
        <v>6962</v>
      </c>
      <c r="M740" s="12" t="s">
        <v>7631</v>
      </c>
    </row>
    <row r="741" spans="1:13" x14ac:dyDescent="0.4">
      <c r="A741" s="12" t="s">
        <v>1656</v>
      </c>
      <c r="B741" s="12" t="s">
        <v>1657</v>
      </c>
      <c r="C741" s="12" t="s">
        <v>6965</v>
      </c>
      <c r="D741" s="20">
        <f t="shared" si="44"/>
        <v>27.17</v>
      </c>
      <c r="E741" s="20">
        <f t="shared" si="45"/>
        <v>72.83</v>
      </c>
      <c r="F741" s="14">
        <v>3.6804999999999999</v>
      </c>
      <c r="G741" s="15">
        <f t="shared" si="46"/>
        <v>3.68052999631947</v>
      </c>
      <c r="H741" s="8" t="str">
        <f t="shared" si="47"/>
        <v>Yes</v>
      </c>
      <c r="I741" s="12" t="s">
        <v>6963</v>
      </c>
      <c r="J741" s="13">
        <v>9.67</v>
      </c>
      <c r="K741" s="13">
        <v>3.5</v>
      </c>
      <c r="L741" s="12" t="s">
        <v>6962</v>
      </c>
      <c r="M741" s="12" t="s">
        <v>7632</v>
      </c>
    </row>
    <row r="742" spans="1:13" x14ac:dyDescent="0.4">
      <c r="A742" s="12" t="s">
        <v>1658</v>
      </c>
      <c r="B742" s="12" t="s">
        <v>1659</v>
      </c>
      <c r="C742" s="12" t="s">
        <v>6960</v>
      </c>
      <c r="D742" s="20">
        <f t="shared" si="44"/>
        <v>35.489999999999995</v>
      </c>
      <c r="E742" s="20">
        <f t="shared" si="45"/>
        <v>64.510000000000005</v>
      </c>
      <c r="F742" s="14">
        <v>2.8176999999999999</v>
      </c>
      <c r="G742" s="15">
        <f t="shared" si="46"/>
        <v>2.8176951253874334</v>
      </c>
      <c r="H742" s="8" t="str">
        <f t="shared" si="47"/>
        <v>Yes</v>
      </c>
      <c r="I742" s="12" t="s">
        <v>6963</v>
      </c>
      <c r="J742" s="13">
        <v>17.989999999999998</v>
      </c>
      <c r="K742" s="13">
        <v>3.5</v>
      </c>
      <c r="L742" s="12" t="s">
        <v>6962</v>
      </c>
      <c r="M742" s="12" t="s">
        <v>7633</v>
      </c>
    </row>
    <row r="743" spans="1:13" x14ac:dyDescent="0.4">
      <c r="A743" s="12" t="s">
        <v>1660</v>
      </c>
      <c r="B743" s="12" t="s">
        <v>1661</v>
      </c>
      <c r="C743" s="12" t="s">
        <v>6965</v>
      </c>
      <c r="D743" s="20">
        <f t="shared" si="44"/>
        <v>40.67</v>
      </c>
      <c r="E743" s="20">
        <f t="shared" si="45"/>
        <v>59.33</v>
      </c>
      <c r="F743" s="14">
        <v>2.4588000000000001</v>
      </c>
      <c r="G743" s="15">
        <f t="shared" si="46"/>
        <v>2.4588148512417014</v>
      </c>
      <c r="H743" s="8" t="str">
        <f t="shared" si="47"/>
        <v>Yes</v>
      </c>
      <c r="I743" s="12" t="s">
        <v>6963</v>
      </c>
      <c r="J743" s="13">
        <v>23.17</v>
      </c>
      <c r="K743" s="13">
        <v>3.5</v>
      </c>
      <c r="L743" s="12" t="s">
        <v>6962</v>
      </c>
      <c r="M743" s="12" t="s">
        <v>7634</v>
      </c>
    </row>
    <row r="744" spans="1:13" x14ac:dyDescent="0.4">
      <c r="A744" s="12" t="s">
        <v>1666</v>
      </c>
      <c r="B744" s="12" t="s">
        <v>1667</v>
      </c>
      <c r="C744" s="12" t="s">
        <v>6965</v>
      </c>
      <c r="D744" s="20">
        <f t="shared" si="44"/>
        <v>34.730000000000004</v>
      </c>
      <c r="E744" s="20">
        <f t="shared" si="45"/>
        <v>65.27</v>
      </c>
      <c r="F744" s="14">
        <v>2.8794</v>
      </c>
      <c r="G744" s="15">
        <f t="shared" si="46"/>
        <v>2.8793550244745174</v>
      </c>
      <c r="H744" s="8" t="str">
        <f t="shared" si="47"/>
        <v>Yes</v>
      </c>
      <c r="I744" s="12" t="s">
        <v>6963</v>
      </c>
      <c r="J744" s="13">
        <v>17.23</v>
      </c>
      <c r="K744" s="13">
        <v>3.5</v>
      </c>
      <c r="L744" s="12" t="s">
        <v>6962</v>
      </c>
      <c r="M744" s="12" t="s">
        <v>7635</v>
      </c>
    </row>
    <row r="745" spans="1:13" x14ac:dyDescent="0.4">
      <c r="A745" s="12" t="s">
        <v>1668</v>
      </c>
      <c r="B745" s="12" t="s">
        <v>1669</v>
      </c>
      <c r="C745" s="12" t="s">
        <v>6960</v>
      </c>
      <c r="D745" s="20">
        <f t="shared" si="44"/>
        <v>30.85</v>
      </c>
      <c r="E745" s="20">
        <f t="shared" si="45"/>
        <v>69.150000000000006</v>
      </c>
      <c r="F745" s="14">
        <v>3.2414999999999998</v>
      </c>
      <c r="G745" s="15">
        <f t="shared" si="46"/>
        <v>3.2414910858995136</v>
      </c>
      <c r="H745" s="8" t="str">
        <f t="shared" si="47"/>
        <v>Yes</v>
      </c>
      <c r="I745" s="12" t="s">
        <v>6963</v>
      </c>
      <c r="J745" s="13">
        <v>13.35</v>
      </c>
      <c r="K745" s="13">
        <v>3.5</v>
      </c>
      <c r="L745" s="12" t="s">
        <v>6962</v>
      </c>
      <c r="M745" s="12" t="s">
        <v>7636</v>
      </c>
    </row>
    <row r="746" spans="1:13" x14ac:dyDescent="0.4">
      <c r="A746" s="12" t="s">
        <v>1670</v>
      </c>
      <c r="B746" s="12" t="s">
        <v>1671</v>
      </c>
      <c r="C746" s="12" t="s">
        <v>6965</v>
      </c>
      <c r="D746" s="20">
        <f t="shared" si="44"/>
        <v>38.519999999999996</v>
      </c>
      <c r="E746" s="20">
        <f t="shared" si="45"/>
        <v>61.480000000000004</v>
      </c>
      <c r="F746" s="14">
        <v>2.5960999999999999</v>
      </c>
      <c r="G746" s="15">
        <f t="shared" si="46"/>
        <v>2.5960539979231569</v>
      </c>
      <c r="H746" s="8" t="str">
        <f t="shared" si="47"/>
        <v>Yes</v>
      </c>
      <c r="I746" s="12" t="s">
        <v>6963</v>
      </c>
      <c r="J746" s="13">
        <v>21.02</v>
      </c>
      <c r="K746" s="13">
        <v>3.5</v>
      </c>
      <c r="L746" s="12" t="s">
        <v>6962</v>
      </c>
      <c r="M746" s="12" t="s">
        <v>7637</v>
      </c>
    </row>
    <row r="747" spans="1:13" x14ac:dyDescent="0.4">
      <c r="A747" s="12" t="s">
        <v>1672</v>
      </c>
      <c r="B747" s="12" t="s">
        <v>1673</v>
      </c>
      <c r="C747" s="12" t="s">
        <v>6965</v>
      </c>
      <c r="D747" s="20">
        <f t="shared" si="44"/>
        <v>27.53</v>
      </c>
      <c r="E747" s="20">
        <f t="shared" si="45"/>
        <v>72.47</v>
      </c>
      <c r="F747" s="14">
        <v>3.6324000000000001</v>
      </c>
      <c r="G747" s="15">
        <f t="shared" si="46"/>
        <v>3.6324010170722847</v>
      </c>
      <c r="H747" s="8" t="str">
        <f t="shared" si="47"/>
        <v>Yes</v>
      </c>
      <c r="I747" s="12" t="s">
        <v>6963</v>
      </c>
      <c r="J747" s="13">
        <v>10.029999999999999</v>
      </c>
      <c r="K747" s="13">
        <v>3.5</v>
      </c>
      <c r="L747" s="12" t="s">
        <v>6962</v>
      </c>
      <c r="M747" s="12" t="s">
        <v>6177</v>
      </c>
    </row>
    <row r="748" spans="1:13" x14ac:dyDescent="0.4">
      <c r="A748" s="12" t="s">
        <v>1674</v>
      </c>
      <c r="B748" s="12" t="s">
        <v>1675</v>
      </c>
      <c r="C748" s="12" t="s">
        <v>6960</v>
      </c>
      <c r="D748" s="20">
        <f t="shared" si="44"/>
        <v>29.990000000000002</v>
      </c>
      <c r="E748" s="20">
        <f t="shared" si="45"/>
        <v>70.009999999999991</v>
      </c>
      <c r="F748" s="14">
        <v>3.3344</v>
      </c>
      <c r="G748" s="15">
        <f t="shared" si="46"/>
        <v>3.3344448149383124</v>
      </c>
      <c r="H748" s="8" t="str">
        <f t="shared" si="47"/>
        <v>Yes</v>
      </c>
      <c r="I748" s="12" t="s">
        <v>6963</v>
      </c>
      <c r="J748" s="13">
        <v>12.49</v>
      </c>
      <c r="K748" s="13">
        <v>3.5</v>
      </c>
      <c r="L748" s="12" t="s">
        <v>6962</v>
      </c>
      <c r="M748" s="12" t="s">
        <v>7638</v>
      </c>
    </row>
    <row r="749" spans="1:13" x14ac:dyDescent="0.4">
      <c r="A749" s="12" t="s">
        <v>1676</v>
      </c>
      <c r="B749" s="12" t="s">
        <v>1677</v>
      </c>
      <c r="C749" s="12" t="s">
        <v>6960</v>
      </c>
      <c r="D749" s="20">
        <f t="shared" si="44"/>
        <v>26.500969000000001</v>
      </c>
      <c r="E749" s="20">
        <f t="shared" si="45"/>
        <v>73.499031000000002</v>
      </c>
      <c r="F749" s="14">
        <v>3.7734000000000001</v>
      </c>
      <c r="G749" s="15">
        <f t="shared" si="46"/>
        <v>3.7734469256576992</v>
      </c>
      <c r="H749" s="8" t="str">
        <f t="shared" si="47"/>
        <v>Yes</v>
      </c>
      <c r="I749" s="12" t="s">
        <v>6961</v>
      </c>
      <c r="J749" s="13">
        <v>13.63</v>
      </c>
      <c r="K749" s="13">
        <v>3.5</v>
      </c>
      <c r="L749" s="12" t="s">
        <v>6962</v>
      </c>
      <c r="M749" s="12" t="s">
        <v>7639</v>
      </c>
    </row>
    <row r="750" spans="1:13" x14ac:dyDescent="0.4">
      <c r="A750" s="12" t="s">
        <v>1678</v>
      </c>
      <c r="B750" s="12" t="s">
        <v>1679</v>
      </c>
      <c r="C750" s="12" t="s">
        <v>6965</v>
      </c>
      <c r="D750" s="20">
        <f t="shared" si="44"/>
        <v>34.1</v>
      </c>
      <c r="E750" s="20">
        <f t="shared" si="45"/>
        <v>65.900000000000006</v>
      </c>
      <c r="F750" s="14">
        <v>2.9325999999999999</v>
      </c>
      <c r="G750" s="15">
        <f t="shared" si="46"/>
        <v>2.9325513196480939</v>
      </c>
      <c r="H750" s="8" t="str">
        <f t="shared" si="47"/>
        <v>Yes</v>
      </c>
      <c r="I750" s="12" t="s">
        <v>6963</v>
      </c>
      <c r="J750" s="13">
        <v>16.600000000000001</v>
      </c>
      <c r="K750" s="13">
        <v>3.5</v>
      </c>
      <c r="L750" s="12" t="s">
        <v>6962</v>
      </c>
      <c r="M750" s="12" t="s">
        <v>6180</v>
      </c>
    </row>
    <row r="751" spans="1:13" x14ac:dyDescent="0.4">
      <c r="A751" s="12" t="s">
        <v>1680</v>
      </c>
      <c r="B751" s="12" t="s">
        <v>1681</v>
      </c>
      <c r="C751" s="12" t="s">
        <v>6965</v>
      </c>
      <c r="D751" s="20">
        <f t="shared" si="44"/>
        <v>31.34</v>
      </c>
      <c r="E751" s="20">
        <f t="shared" si="45"/>
        <v>68.66</v>
      </c>
      <c r="F751" s="14">
        <v>3.1907999999999999</v>
      </c>
      <c r="G751" s="15">
        <f t="shared" si="46"/>
        <v>3.1908104658583278</v>
      </c>
      <c r="H751" s="8" t="str">
        <f t="shared" si="47"/>
        <v>Yes</v>
      </c>
      <c r="I751" s="12" t="s">
        <v>6963</v>
      </c>
      <c r="J751" s="13">
        <v>13.84</v>
      </c>
      <c r="K751" s="13">
        <v>3.5</v>
      </c>
      <c r="L751" s="12" t="s">
        <v>6962</v>
      </c>
      <c r="M751" s="12" t="s">
        <v>7640</v>
      </c>
    </row>
    <row r="752" spans="1:13" x14ac:dyDescent="0.4">
      <c r="A752" s="12" t="s">
        <v>1682</v>
      </c>
      <c r="B752" s="12" t="s">
        <v>1683</v>
      </c>
      <c r="C752" s="12" t="s">
        <v>6973</v>
      </c>
      <c r="D752" s="20">
        <f t="shared" si="44"/>
        <v>23.087255999999996</v>
      </c>
      <c r="E752" s="20">
        <f t="shared" si="45"/>
        <v>76.912744000000004</v>
      </c>
      <c r="F752" s="14">
        <v>4.3314000000000004</v>
      </c>
      <c r="G752" s="15">
        <f t="shared" si="46"/>
        <v>4.33139390839691</v>
      </c>
      <c r="H752" s="8" t="str">
        <f t="shared" si="47"/>
        <v>Yes</v>
      </c>
      <c r="I752" s="12" t="s">
        <v>6961</v>
      </c>
      <c r="J752" s="13">
        <v>9.6199999999999992</v>
      </c>
      <c r="K752" s="13">
        <v>3.5</v>
      </c>
      <c r="L752" s="12" t="s">
        <v>6962</v>
      </c>
      <c r="M752" s="12" t="s">
        <v>7641</v>
      </c>
    </row>
    <row r="753" spans="1:13" x14ac:dyDescent="0.4">
      <c r="A753" s="12" t="s">
        <v>1684</v>
      </c>
      <c r="B753" s="12" t="s">
        <v>1685</v>
      </c>
      <c r="C753" s="12" t="s">
        <v>6965</v>
      </c>
      <c r="D753" s="20">
        <f t="shared" si="44"/>
        <v>34.21</v>
      </c>
      <c r="E753" s="20">
        <f t="shared" si="45"/>
        <v>65.789999999999992</v>
      </c>
      <c r="F753" s="14">
        <v>2.9230999999999998</v>
      </c>
      <c r="G753" s="15">
        <f t="shared" si="46"/>
        <v>2.9231218941829873</v>
      </c>
      <c r="H753" s="8" t="str">
        <f t="shared" si="47"/>
        <v>Yes</v>
      </c>
      <c r="I753" s="12" t="s">
        <v>6963</v>
      </c>
      <c r="J753" s="13">
        <v>16.71</v>
      </c>
      <c r="K753" s="13">
        <v>3.5</v>
      </c>
      <c r="L753" s="12" t="s">
        <v>6962</v>
      </c>
      <c r="M753" s="12" t="s">
        <v>7642</v>
      </c>
    </row>
    <row r="754" spans="1:13" x14ac:dyDescent="0.4">
      <c r="A754" s="12" t="s">
        <v>1690</v>
      </c>
      <c r="B754" s="12" t="s">
        <v>1691</v>
      </c>
      <c r="C754" s="12" t="s">
        <v>6973</v>
      </c>
      <c r="D754" s="20">
        <f t="shared" si="44"/>
        <v>26.220039999999997</v>
      </c>
      <c r="E754" s="20">
        <f t="shared" si="45"/>
        <v>73.779960000000003</v>
      </c>
      <c r="F754" s="14">
        <v>3.8138999999999998</v>
      </c>
      <c r="G754" s="15">
        <f t="shared" si="46"/>
        <v>3.8138767141468897</v>
      </c>
      <c r="H754" s="8" t="str">
        <f t="shared" si="47"/>
        <v>Yes</v>
      </c>
      <c r="I754" s="12" t="s">
        <v>6961</v>
      </c>
      <c r="J754" s="13">
        <v>13.3</v>
      </c>
      <c r="K754" s="13">
        <v>3.5</v>
      </c>
      <c r="L754" s="12" t="s">
        <v>6962</v>
      </c>
      <c r="M754" s="12" t="s">
        <v>7643</v>
      </c>
    </row>
    <row r="755" spans="1:13" x14ac:dyDescent="0.4">
      <c r="A755" s="12" t="s">
        <v>1692</v>
      </c>
      <c r="B755" s="12" t="s">
        <v>1693</v>
      </c>
      <c r="C755" s="12" t="s">
        <v>6965</v>
      </c>
      <c r="D755" s="20">
        <f t="shared" si="44"/>
        <v>33.29</v>
      </c>
      <c r="E755" s="20">
        <f t="shared" si="45"/>
        <v>66.710000000000008</v>
      </c>
      <c r="F755" s="14">
        <v>3.0038999999999998</v>
      </c>
      <c r="G755" s="15">
        <f t="shared" si="46"/>
        <v>3.0039050765995796</v>
      </c>
      <c r="H755" s="8" t="str">
        <f t="shared" si="47"/>
        <v>Yes</v>
      </c>
      <c r="I755" s="12" t="s">
        <v>6963</v>
      </c>
      <c r="J755" s="13">
        <v>15.79</v>
      </c>
      <c r="K755" s="13">
        <v>3.5</v>
      </c>
      <c r="L755" s="12" t="s">
        <v>6962</v>
      </c>
      <c r="M755" s="12" t="s">
        <v>7644</v>
      </c>
    </row>
    <row r="756" spans="1:13" x14ac:dyDescent="0.4">
      <c r="A756" s="12" t="s">
        <v>1694</v>
      </c>
      <c r="B756" s="12" t="s">
        <v>1695</v>
      </c>
      <c r="C756" s="12" t="s">
        <v>6960</v>
      </c>
      <c r="D756" s="20">
        <f t="shared" si="44"/>
        <v>30.48</v>
      </c>
      <c r="E756" s="20">
        <f t="shared" si="45"/>
        <v>69.52</v>
      </c>
      <c r="F756" s="14">
        <v>3.2808000000000002</v>
      </c>
      <c r="G756" s="15">
        <f t="shared" si="46"/>
        <v>3.2808398950131235</v>
      </c>
      <c r="H756" s="8" t="str">
        <f t="shared" si="47"/>
        <v>Yes</v>
      </c>
      <c r="I756" s="12" t="s">
        <v>6963</v>
      </c>
      <c r="J756" s="13">
        <v>12.98</v>
      </c>
      <c r="K756" s="13">
        <v>3.5</v>
      </c>
      <c r="L756" s="12" t="s">
        <v>6962</v>
      </c>
      <c r="M756" s="12" t="s">
        <v>7645</v>
      </c>
    </row>
    <row r="757" spans="1:13" x14ac:dyDescent="0.4">
      <c r="A757" s="12" t="s">
        <v>1696</v>
      </c>
      <c r="B757" s="12" t="s">
        <v>1697</v>
      </c>
      <c r="C757" s="12" t="s">
        <v>6973</v>
      </c>
      <c r="D757" s="20">
        <f t="shared" si="44"/>
        <v>16.670000000000002</v>
      </c>
      <c r="E757" s="20">
        <f t="shared" si="45"/>
        <v>83.33</v>
      </c>
      <c r="F757" s="14">
        <v>5.9988000000000001</v>
      </c>
      <c r="G757" s="15">
        <f t="shared" si="46"/>
        <v>5.9988002399520086</v>
      </c>
      <c r="H757" s="8" t="str">
        <f t="shared" si="47"/>
        <v>Yes</v>
      </c>
      <c r="I757" s="12" t="s">
        <v>6963</v>
      </c>
      <c r="J757" s="13">
        <v>6.67</v>
      </c>
      <c r="K757" s="13">
        <v>2</v>
      </c>
      <c r="L757" s="12" t="s">
        <v>6962</v>
      </c>
      <c r="M757" s="12" t="s">
        <v>7646</v>
      </c>
    </row>
    <row r="758" spans="1:13" x14ac:dyDescent="0.4">
      <c r="A758" s="12" t="s">
        <v>1698</v>
      </c>
      <c r="B758" s="12" t="s">
        <v>1699</v>
      </c>
      <c r="C758" s="12" t="s">
        <v>6965</v>
      </c>
      <c r="D758" s="20">
        <f t="shared" si="44"/>
        <v>31.439999999999998</v>
      </c>
      <c r="E758" s="20">
        <f t="shared" si="45"/>
        <v>68.56</v>
      </c>
      <c r="F758" s="14">
        <v>3.1806999999999999</v>
      </c>
      <c r="G758" s="15">
        <f t="shared" si="46"/>
        <v>3.1806615776081428</v>
      </c>
      <c r="H758" s="8" t="str">
        <f t="shared" si="47"/>
        <v>Yes</v>
      </c>
      <c r="I758" s="12" t="s">
        <v>6963</v>
      </c>
      <c r="J758" s="13">
        <v>13.94</v>
      </c>
      <c r="K758" s="13">
        <v>3.5</v>
      </c>
      <c r="L758" s="12" t="s">
        <v>6962</v>
      </c>
      <c r="M758" s="12" t="s">
        <v>7647</v>
      </c>
    </row>
    <row r="759" spans="1:13" x14ac:dyDescent="0.4">
      <c r="A759" s="12" t="s">
        <v>1700</v>
      </c>
      <c r="B759" s="12" t="s">
        <v>1701</v>
      </c>
      <c r="C759" s="12" t="s">
        <v>6960</v>
      </c>
      <c r="D759" s="20">
        <f t="shared" si="44"/>
        <v>34.450000000000003</v>
      </c>
      <c r="E759" s="20">
        <f t="shared" si="45"/>
        <v>65.55</v>
      </c>
      <c r="F759" s="14">
        <v>2.9028</v>
      </c>
      <c r="G759" s="15">
        <f t="shared" si="46"/>
        <v>2.9027576197387517</v>
      </c>
      <c r="H759" s="8" t="str">
        <f t="shared" si="47"/>
        <v>Yes</v>
      </c>
      <c r="I759" s="12" t="s">
        <v>6963</v>
      </c>
      <c r="J759" s="13">
        <v>16.95</v>
      </c>
      <c r="K759" s="13">
        <v>3.5</v>
      </c>
      <c r="L759" s="12" t="s">
        <v>6962</v>
      </c>
      <c r="M759" s="12" t="s">
        <v>7648</v>
      </c>
    </row>
    <row r="760" spans="1:13" x14ac:dyDescent="0.4">
      <c r="A760" s="12" t="s">
        <v>1702</v>
      </c>
      <c r="B760" s="12" t="s">
        <v>1703</v>
      </c>
      <c r="C760" s="12" t="s">
        <v>6960</v>
      </c>
      <c r="D760" s="20">
        <f t="shared" si="44"/>
        <v>36.47</v>
      </c>
      <c r="E760" s="20">
        <f t="shared" si="45"/>
        <v>63.53</v>
      </c>
      <c r="F760" s="14">
        <v>2.742</v>
      </c>
      <c r="G760" s="15">
        <f t="shared" si="46"/>
        <v>2.7419797093501508</v>
      </c>
      <c r="H760" s="8" t="str">
        <f t="shared" si="47"/>
        <v>Yes</v>
      </c>
      <c r="I760" s="12" t="s">
        <v>6963</v>
      </c>
      <c r="J760" s="13">
        <v>18.97</v>
      </c>
      <c r="K760" s="13">
        <v>3.5</v>
      </c>
      <c r="L760" s="12" t="s">
        <v>6962</v>
      </c>
      <c r="M760" s="12" t="s">
        <v>7649</v>
      </c>
    </row>
    <row r="761" spans="1:13" x14ac:dyDescent="0.4">
      <c r="A761" s="12" t="s">
        <v>1704</v>
      </c>
      <c r="B761" s="12" t="s">
        <v>1705</v>
      </c>
      <c r="C761" s="12" t="s">
        <v>6960</v>
      </c>
      <c r="D761" s="20">
        <f t="shared" si="44"/>
        <v>29.85</v>
      </c>
      <c r="E761" s="20">
        <f t="shared" si="45"/>
        <v>70.150000000000006</v>
      </c>
      <c r="F761" s="14">
        <v>3.3500999999999999</v>
      </c>
      <c r="G761" s="15">
        <f t="shared" si="46"/>
        <v>3.350083752093802</v>
      </c>
      <c r="H761" s="8" t="str">
        <f t="shared" si="47"/>
        <v>Yes</v>
      </c>
      <c r="I761" s="12" t="s">
        <v>6963</v>
      </c>
      <c r="J761" s="13">
        <v>12.35</v>
      </c>
      <c r="K761" s="13">
        <v>3.5</v>
      </c>
      <c r="L761" s="12" t="s">
        <v>6962</v>
      </c>
      <c r="M761" s="12" t="s">
        <v>6192</v>
      </c>
    </row>
    <row r="762" spans="1:13" x14ac:dyDescent="0.4">
      <c r="A762" s="12" t="s">
        <v>1706</v>
      </c>
      <c r="B762" s="12" t="s">
        <v>1707</v>
      </c>
      <c r="C762" s="12" t="s">
        <v>6965</v>
      </c>
      <c r="D762" s="20">
        <f t="shared" si="44"/>
        <v>36.03</v>
      </c>
      <c r="E762" s="20">
        <f t="shared" si="45"/>
        <v>63.97</v>
      </c>
      <c r="F762" s="14">
        <v>2.7755000000000001</v>
      </c>
      <c r="G762" s="15">
        <f t="shared" si="46"/>
        <v>2.7754648903691366</v>
      </c>
      <c r="H762" s="8" t="str">
        <f t="shared" si="47"/>
        <v>Yes</v>
      </c>
      <c r="I762" s="12" t="s">
        <v>6963</v>
      </c>
      <c r="J762" s="13">
        <v>18.53</v>
      </c>
      <c r="K762" s="13">
        <v>3.5</v>
      </c>
      <c r="L762" s="12" t="s">
        <v>6962</v>
      </c>
      <c r="M762" s="12" t="s">
        <v>7650</v>
      </c>
    </row>
    <row r="763" spans="1:13" x14ac:dyDescent="0.4">
      <c r="A763" s="12" t="s">
        <v>1710</v>
      </c>
      <c r="B763" s="12" t="s">
        <v>1711</v>
      </c>
      <c r="C763" s="12" t="s">
        <v>6960</v>
      </c>
      <c r="D763" s="20">
        <f t="shared" si="44"/>
        <v>29.369999999999997</v>
      </c>
      <c r="E763" s="20">
        <f t="shared" si="45"/>
        <v>70.63</v>
      </c>
      <c r="F763" s="14">
        <v>3.4047999999999998</v>
      </c>
      <c r="G763" s="15">
        <f t="shared" si="46"/>
        <v>3.4048348655090233</v>
      </c>
      <c r="H763" s="8" t="str">
        <f t="shared" si="47"/>
        <v>Yes</v>
      </c>
      <c r="I763" s="12" t="s">
        <v>6963</v>
      </c>
      <c r="J763" s="13">
        <v>11.87</v>
      </c>
      <c r="K763" s="13">
        <v>3.5</v>
      </c>
      <c r="L763" s="12" t="s">
        <v>6962</v>
      </c>
      <c r="M763" s="12" t="s">
        <v>6196</v>
      </c>
    </row>
    <row r="764" spans="1:13" x14ac:dyDescent="0.4">
      <c r="A764" s="12" t="s">
        <v>1712</v>
      </c>
      <c r="B764" s="12" t="s">
        <v>1713</v>
      </c>
      <c r="C764" s="12" t="s">
        <v>6960</v>
      </c>
      <c r="D764" s="20">
        <f t="shared" si="44"/>
        <v>35.57</v>
      </c>
      <c r="E764" s="20">
        <f t="shared" si="45"/>
        <v>64.430000000000007</v>
      </c>
      <c r="F764" s="14">
        <v>2.8113999999999999</v>
      </c>
      <c r="G764" s="15">
        <f t="shared" si="46"/>
        <v>2.8113578858588699</v>
      </c>
      <c r="H764" s="8" t="str">
        <f t="shared" si="47"/>
        <v>Yes</v>
      </c>
      <c r="I764" s="12" t="s">
        <v>6963</v>
      </c>
      <c r="J764" s="13">
        <v>18.07</v>
      </c>
      <c r="K764" s="13">
        <v>3.5</v>
      </c>
      <c r="L764" s="12" t="s">
        <v>6962</v>
      </c>
      <c r="M764" s="12" t="s">
        <v>7651</v>
      </c>
    </row>
    <row r="765" spans="1:13" x14ac:dyDescent="0.4">
      <c r="A765" s="12" t="s">
        <v>1714</v>
      </c>
      <c r="B765" s="12" t="s">
        <v>1715</v>
      </c>
      <c r="C765" s="12" t="s">
        <v>6965</v>
      </c>
      <c r="D765" s="20">
        <f t="shared" si="44"/>
        <v>31.14</v>
      </c>
      <c r="E765" s="20">
        <f t="shared" si="45"/>
        <v>68.86</v>
      </c>
      <c r="F765" s="14">
        <v>3.2113</v>
      </c>
      <c r="G765" s="15">
        <f t="shared" si="46"/>
        <v>3.2113037893384715</v>
      </c>
      <c r="H765" s="8" t="str">
        <f t="shared" si="47"/>
        <v>Yes</v>
      </c>
      <c r="I765" s="12" t="s">
        <v>6963</v>
      </c>
      <c r="J765" s="13">
        <v>13.64</v>
      </c>
      <c r="K765" s="13">
        <v>3.5</v>
      </c>
      <c r="L765" s="12" t="s">
        <v>6962</v>
      </c>
      <c r="M765" s="12" t="s">
        <v>4585</v>
      </c>
    </row>
    <row r="766" spans="1:13" x14ac:dyDescent="0.4">
      <c r="A766" s="12" t="s">
        <v>1716</v>
      </c>
      <c r="B766" s="12" t="s">
        <v>1717</v>
      </c>
      <c r="C766" s="12" t="s">
        <v>6960</v>
      </c>
      <c r="D766" s="20">
        <f t="shared" si="44"/>
        <v>32.570738000000006</v>
      </c>
      <c r="E766" s="20">
        <f t="shared" si="45"/>
        <v>67.429261999999994</v>
      </c>
      <c r="F766" s="14">
        <v>3.0701999999999998</v>
      </c>
      <c r="G766" s="15">
        <f t="shared" si="46"/>
        <v>3.0702405330821789</v>
      </c>
      <c r="H766" s="8" t="str">
        <f t="shared" si="47"/>
        <v>Yes</v>
      </c>
      <c r="I766" s="12" t="s">
        <v>6961</v>
      </c>
      <c r="J766" s="13">
        <v>20.76</v>
      </c>
      <c r="K766" s="13">
        <v>3.5</v>
      </c>
      <c r="L766" s="12" t="s">
        <v>6962</v>
      </c>
      <c r="M766" s="12" t="s">
        <v>7652</v>
      </c>
    </row>
    <row r="767" spans="1:13" x14ac:dyDescent="0.4">
      <c r="A767" s="12" t="s">
        <v>1720</v>
      </c>
      <c r="B767" s="12" t="s">
        <v>1721</v>
      </c>
      <c r="C767" s="12" t="s">
        <v>6960</v>
      </c>
      <c r="D767" s="20">
        <f t="shared" si="44"/>
        <v>28.75</v>
      </c>
      <c r="E767" s="20">
        <f t="shared" si="45"/>
        <v>71.25</v>
      </c>
      <c r="F767" s="14">
        <v>3.4782999999999999</v>
      </c>
      <c r="G767" s="15">
        <f t="shared" si="46"/>
        <v>3.4782608695652173</v>
      </c>
      <c r="H767" s="8" t="str">
        <f t="shared" si="47"/>
        <v>Yes</v>
      </c>
      <c r="I767" s="12" t="s">
        <v>6963</v>
      </c>
      <c r="J767" s="13">
        <v>11.25</v>
      </c>
      <c r="K767" s="13">
        <v>3.5</v>
      </c>
      <c r="L767" s="12" t="s">
        <v>6962</v>
      </c>
      <c r="M767" s="12" t="s">
        <v>7653</v>
      </c>
    </row>
    <row r="768" spans="1:13" x14ac:dyDescent="0.4">
      <c r="A768" s="12" t="s">
        <v>1722</v>
      </c>
      <c r="B768" s="12" t="s">
        <v>1723</v>
      </c>
      <c r="C768" s="12" t="s">
        <v>6960</v>
      </c>
      <c r="D768" s="20">
        <f t="shared" si="44"/>
        <v>32.369999999999997</v>
      </c>
      <c r="E768" s="20">
        <f t="shared" si="45"/>
        <v>67.63</v>
      </c>
      <c r="F768" s="14">
        <v>3.0893000000000002</v>
      </c>
      <c r="G768" s="15">
        <f t="shared" si="46"/>
        <v>3.0892801977139328</v>
      </c>
      <c r="H768" s="8" t="str">
        <f t="shared" si="47"/>
        <v>Yes</v>
      </c>
      <c r="I768" s="12" t="s">
        <v>6963</v>
      </c>
      <c r="J768" s="13">
        <v>14.87</v>
      </c>
      <c r="K768" s="13">
        <v>3.5</v>
      </c>
      <c r="L768" s="12" t="s">
        <v>6962</v>
      </c>
      <c r="M768" s="12" t="s">
        <v>6204</v>
      </c>
    </row>
    <row r="769" spans="1:13" x14ac:dyDescent="0.4">
      <c r="A769" s="12" t="s">
        <v>1724</v>
      </c>
      <c r="B769" s="12" t="s">
        <v>1725</v>
      </c>
      <c r="C769" s="12" t="s">
        <v>6960</v>
      </c>
      <c r="D769" s="20">
        <f t="shared" si="44"/>
        <v>34.213746999999998</v>
      </c>
      <c r="E769" s="20">
        <f t="shared" si="45"/>
        <v>65.786253000000002</v>
      </c>
      <c r="F769" s="14">
        <v>2.9228000000000001</v>
      </c>
      <c r="G769" s="15">
        <f t="shared" si="46"/>
        <v>2.9228017615258568</v>
      </c>
      <c r="H769" s="8" t="str">
        <f t="shared" si="47"/>
        <v>Yes</v>
      </c>
      <c r="I769" s="12" t="s">
        <v>6961</v>
      </c>
      <c r="J769" s="13">
        <v>22.69</v>
      </c>
      <c r="K769" s="13">
        <v>3.5</v>
      </c>
      <c r="L769" s="12" t="s">
        <v>6962</v>
      </c>
      <c r="M769" s="12" t="s">
        <v>7654</v>
      </c>
    </row>
    <row r="770" spans="1:13" x14ac:dyDescent="0.4">
      <c r="A770" s="12" t="s">
        <v>1726</v>
      </c>
      <c r="B770" s="12" t="s">
        <v>1727</v>
      </c>
      <c r="C770" s="12" t="s">
        <v>6965</v>
      </c>
      <c r="D770" s="20">
        <f t="shared" si="44"/>
        <v>32.480000000000004</v>
      </c>
      <c r="E770" s="20">
        <f t="shared" si="45"/>
        <v>67.52</v>
      </c>
      <c r="F770" s="14">
        <v>3.0788000000000002</v>
      </c>
      <c r="G770" s="15">
        <f t="shared" si="46"/>
        <v>3.0788177339901472</v>
      </c>
      <c r="H770" s="8" t="str">
        <f t="shared" si="47"/>
        <v>Yes</v>
      </c>
      <c r="I770" s="12" t="s">
        <v>6963</v>
      </c>
      <c r="J770" s="13">
        <v>14.98</v>
      </c>
      <c r="K770" s="13">
        <v>3.5</v>
      </c>
      <c r="L770" s="12" t="s">
        <v>6962</v>
      </c>
      <c r="M770" s="12" t="s">
        <v>7655</v>
      </c>
    </row>
    <row r="771" spans="1:13" x14ac:dyDescent="0.4">
      <c r="A771" s="12" t="s">
        <v>1728</v>
      </c>
      <c r="B771" s="12" t="s">
        <v>1729</v>
      </c>
      <c r="C771" s="12" t="s">
        <v>6965</v>
      </c>
      <c r="D771" s="20">
        <f t="shared" si="44"/>
        <v>37.07</v>
      </c>
      <c r="E771" s="20">
        <f t="shared" si="45"/>
        <v>62.93</v>
      </c>
      <c r="F771" s="14">
        <v>2.6976</v>
      </c>
      <c r="G771" s="15">
        <f t="shared" si="46"/>
        <v>2.6975991367682761</v>
      </c>
      <c r="H771" s="8" t="str">
        <f t="shared" si="47"/>
        <v>Yes</v>
      </c>
      <c r="I771" s="12" t="s">
        <v>6963</v>
      </c>
      <c r="J771" s="13">
        <v>19.57</v>
      </c>
      <c r="K771" s="13">
        <v>3.5</v>
      </c>
      <c r="L771" s="12" t="s">
        <v>6962</v>
      </c>
      <c r="M771" s="12" t="s">
        <v>7656</v>
      </c>
    </row>
    <row r="772" spans="1:13" x14ac:dyDescent="0.4">
      <c r="A772" s="12" t="s">
        <v>1730</v>
      </c>
      <c r="B772" s="12" t="s">
        <v>1731</v>
      </c>
      <c r="C772" s="12" t="s">
        <v>6960</v>
      </c>
      <c r="D772" s="20">
        <f t="shared" si="44"/>
        <v>33.299999999999997</v>
      </c>
      <c r="E772" s="20">
        <f t="shared" si="45"/>
        <v>66.7</v>
      </c>
      <c r="F772" s="14">
        <v>3.0030000000000001</v>
      </c>
      <c r="G772" s="15">
        <f t="shared" si="46"/>
        <v>3.0030030030030033</v>
      </c>
      <c r="H772" s="8" t="str">
        <f t="shared" si="47"/>
        <v>Yes</v>
      </c>
      <c r="I772" s="12" t="s">
        <v>6963</v>
      </c>
      <c r="J772" s="13">
        <v>15.8</v>
      </c>
      <c r="K772" s="13">
        <v>3.5</v>
      </c>
      <c r="L772" s="12" t="s">
        <v>6962</v>
      </c>
      <c r="M772" s="12" t="s">
        <v>7657</v>
      </c>
    </row>
    <row r="773" spans="1:13" x14ac:dyDescent="0.4">
      <c r="A773" s="12" t="s">
        <v>1732</v>
      </c>
      <c r="B773" s="12" t="s">
        <v>1733</v>
      </c>
      <c r="C773" s="12" t="s">
        <v>6960</v>
      </c>
      <c r="D773" s="20">
        <f t="shared" si="44"/>
        <v>27.777919000000001</v>
      </c>
      <c r="E773" s="20">
        <f t="shared" si="45"/>
        <v>72.222081000000003</v>
      </c>
      <c r="F773" s="14">
        <v>3.6</v>
      </c>
      <c r="G773" s="15">
        <f t="shared" si="46"/>
        <v>3.5999816976930488</v>
      </c>
      <c r="H773" s="8" t="str">
        <f t="shared" si="47"/>
        <v>Yes</v>
      </c>
      <c r="I773" s="12" t="s">
        <v>6961</v>
      </c>
      <c r="J773" s="13">
        <v>15.13</v>
      </c>
      <c r="K773" s="13">
        <v>3.5</v>
      </c>
      <c r="L773" s="12" t="s">
        <v>6962</v>
      </c>
      <c r="M773" s="12" t="s">
        <v>6209</v>
      </c>
    </row>
    <row r="774" spans="1:13" x14ac:dyDescent="0.4">
      <c r="A774" s="12" t="s">
        <v>1734</v>
      </c>
      <c r="B774" s="12" t="s">
        <v>1735</v>
      </c>
      <c r="C774" s="12" t="s">
        <v>6965</v>
      </c>
      <c r="D774" s="20">
        <f t="shared" ref="D774:D837" si="48">MIN(100,MAX(0,IF(I774="Yes",0.8513,1)*(J774+5*K774)))</f>
        <v>37.71</v>
      </c>
      <c r="E774" s="20">
        <f t="shared" ref="E774:E837" si="49">100-D774</f>
        <v>62.29</v>
      </c>
      <c r="F774" s="14">
        <v>2.6518000000000002</v>
      </c>
      <c r="G774" s="15">
        <f t="shared" ref="G774:G837" si="50">IFERROR(100/D774,"")</f>
        <v>2.6518164942985947</v>
      </c>
      <c r="H774" s="8" t="str">
        <f t="shared" ref="H774:H837" si="51">IF(E774&gt;0,"Yes","No — 0% funding")</f>
        <v>Yes</v>
      </c>
      <c r="I774" s="12" t="s">
        <v>6963</v>
      </c>
      <c r="J774" s="13">
        <v>20.21</v>
      </c>
      <c r="K774" s="13">
        <v>3.5</v>
      </c>
      <c r="L774" s="12" t="s">
        <v>6962</v>
      </c>
      <c r="M774" s="12" t="s">
        <v>7658</v>
      </c>
    </row>
    <row r="775" spans="1:13" x14ac:dyDescent="0.4">
      <c r="A775" s="12" t="s">
        <v>3609</v>
      </c>
      <c r="B775" s="12" t="s">
        <v>3610</v>
      </c>
      <c r="C775" s="12" t="s">
        <v>6965</v>
      </c>
      <c r="D775" s="20">
        <f t="shared" si="48"/>
        <v>34.07</v>
      </c>
      <c r="E775" s="20">
        <f t="shared" si="49"/>
        <v>65.930000000000007</v>
      </c>
      <c r="F775" s="14">
        <v>2.9350999999999998</v>
      </c>
      <c r="G775" s="15">
        <f t="shared" si="50"/>
        <v>2.9351335485764602</v>
      </c>
      <c r="H775" s="8" t="str">
        <f t="shared" si="51"/>
        <v>Yes</v>
      </c>
      <c r="I775" s="12" t="s">
        <v>6963</v>
      </c>
      <c r="J775" s="13">
        <v>16.57</v>
      </c>
      <c r="K775" s="13">
        <v>3.5</v>
      </c>
      <c r="L775" s="12" t="s">
        <v>6962</v>
      </c>
      <c r="M775" s="12" t="s">
        <v>7659</v>
      </c>
    </row>
    <row r="776" spans="1:13" x14ac:dyDescent="0.4">
      <c r="A776" s="12" t="s">
        <v>1738</v>
      </c>
      <c r="B776" s="12" t="s">
        <v>1739</v>
      </c>
      <c r="C776" s="12" t="s">
        <v>6960</v>
      </c>
      <c r="D776" s="20">
        <f t="shared" si="48"/>
        <v>28.807992000000002</v>
      </c>
      <c r="E776" s="20">
        <f t="shared" si="49"/>
        <v>71.192008000000001</v>
      </c>
      <c r="F776" s="14">
        <v>3.4712999999999998</v>
      </c>
      <c r="G776" s="15">
        <f t="shared" si="50"/>
        <v>3.4712589478641895</v>
      </c>
      <c r="H776" s="8" t="str">
        <f t="shared" si="51"/>
        <v>Yes</v>
      </c>
      <c r="I776" s="12" t="s">
        <v>6961</v>
      </c>
      <c r="J776" s="13">
        <v>16.34</v>
      </c>
      <c r="K776" s="13">
        <v>3.5</v>
      </c>
      <c r="L776" s="12" t="s">
        <v>6962</v>
      </c>
      <c r="M776" s="12" t="s">
        <v>7660</v>
      </c>
    </row>
    <row r="777" spans="1:13" x14ac:dyDescent="0.4">
      <c r="A777" s="12" t="s">
        <v>7661</v>
      </c>
      <c r="B777" s="12" t="s">
        <v>7662</v>
      </c>
      <c r="C777" s="12" t="s">
        <v>6965</v>
      </c>
      <c r="D777" s="20">
        <f t="shared" si="48"/>
        <v>37.25</v>
      </c>
      <c r="E777" s="20">
        <f t="shared" si="49"/>
        <v>62.75</v>
      </c>
      <c r="F777" s="14">
        <v>2.6846000000000001</v>
      </c>
      <c r="G777" s="15">
        <f t="shared" si="50"/>
        <v>2.6845637583892619</v>
      </c>
      <c r="H777" s="8" t="str">
        <f t="shared" si="51"/>
        <v>Yes</v>
      </c>
      <c r="I777" s="12" t="s">
        <v>6963</v>
      </c>
      <c r="J777" s="13">
        <v>19.75</v>
      </c>
      <c r="K777" s="13">
        <v>3.5</v>
      </c>
      <c r="L777" s="12" t="s">
        <v>6962</v>
      </c>
      <c r="M777" s="12" t="s">
        <v>7663</v>
      </c>
    </row>
    <row r="778" spans="1:13" x14ac:dyDescent="0.4">
      <c r="A778" s="12" t="s">
        <v>1742</v>
      </c>
      <c r="B778" s="12" t="s">
        <v>1743</v>
      </c>
      <c r="C778" s="12" t="s">
        <v>6960</v>
      </c>
      <c r="D778" s="20">
        <f t="shared" si="48"/>
        <v>30.17</v>
      </c>
      <c r="E778" s="20">
        <f t="shared" si="49"/>
        <v>69.83</v>
      </c>
      <c r="F778" s="14">
        <v>3.3146</v>
      </c>
      <c r="G778" s="15">
        <f t="shared" si="50"/>
        <v>3.3145508783559827</v>
      </c>
      <c r="H778" s="8" t="str">
        <f t="shared" si="51"/>
        <v>Yes</v>
      </c>
      <c r="I778" s="12" t="s">
        <v>6963</v>
      </c>
      <c r="J778" s="13">
        <v>12.67</v>
      </c>
      <c r="K778" s="13">
        <v>3.5</v>
      </c>
      <c r="L778" s="12" t="s">
        <v>6962</v>
      </c>
      <c r="M778" s="12" t="s">
        <v>7664</v>
      </c>
    </row>
    <row r="779" spans="1:13" x14ac:dyDescent="0.4">
      <c r="A779" s="12" t="s">
        <v>1746</v>
      </c>
      <c r="B779" s="12" t="s">
        <v>1747</v>
      </c>
      <c r="C779" s="12" t="s">
        <v>6965</v>
      </c>
      <c r="D779" s="20">
        <f t="shared" si="48"/>
        <v>40.39</v>
      </c>
      <c r="E779" s="20">
        <f t="shared" si="49"/>
        <v>59.61</v>
      </c>
      <c r="F779" s="14">
        <v>2.4759000000000002</v>
      </c>
      <c r="G779" s="15">
        <f t="shared" si="50"/>
        <v>2.4758603614756129</v>
      </c>
      <c r="H779" s="8" t="str">
        <f t="shared" si="51"/>
        <v>Yes</v>
      </c>
      <c r="I779" s="12" t="s">
        <v>6963</v>
      </c>
      <c r="J779" s="13">
        <v>22.89</v>
      </c>
      <c r="K779" s="13">
        <v>3.5</v>
      </c>
      <c r="L779" s="12" t="s">
        <v>6962</v>
      </c>
      <c r="M779" s="12" t="s">
        <v>7665</v>
      </c>
    </row>
    <row r="780" spans="1:13" x14ac:dyDescent="0.4">
      <c r="A780" s="12" t="s">
        <v>1748</v>
      </c>
      <c r="B780" s="12" t="s">
        <v>1749</v>
      </c>
      <c r="C780" s="12" t="s">
        <v>6960</v>
      </c>
      <c r="D780" s="20">
        <f t="shared" si="48"/>
        <v>36.200000000000003</v>
      </c>
      <c r="E780" s="20">
        <f t="shared" si="49"/>
        <v>63.8</v>
      </c>
      <c r="F780" s="14">
        <v>2.7624</v>
      </c>
      <c r="G780" s="15">
        <f t="shared" si="50"/>
        <v>2.7624309392265189</v>
      </c>
      <c r="H780" s="8" t="str">
        <f t="shared" si="51"/>
        <v>Yes</v>
      </c>
      <c r="I780" s="12" t="s">
        <v>6963</v>
      </c>
      <c r="J780" s="13">
        <v>18.7</v>
      </c>
      <c r="K780" s="13">
        <v>3.5</v>
      </c>
      <c r="L780" s="12" t="s">
        <v>6962</v>
      </c>
      <c r="M780" s="12" t="s">
        <v>7666</v>
      </c>
    </row>
    <row r="781" spans="1:13" x14ac:dyDescent="0.4">
      <c r="A781" s="12" t="s">
        <v>1750</v>
      </c>
      <c r="B781" s="12" t="s">
        <v>1751</v>
      </c>
      <c r="C781" s="12" t="s">
        <v>6960</v>
      </c>
      <c r="D781" s="20">
        <f t="shared" si="48"/>
        <v>32.19</v>
      </c>
      <c r="E781" s="20">
        <f t="shared" si="49"/>
        <v>67.81</v>
      </c>
      <c r="F781" s="14">
        <v>3.1065999999999998</v>
      </c>
      <c r="G781" s="15">
        <f t="shared" si="50"/>
        <v>3.1065548306927617</v>
      </c>
      <c r="H781" s="8" t="str">
        <f t="shared" si="51"/>
        <v>Yes</v>
      </c>
      <c r="I781" s="12" t="s">
        <v>6963</v>
      </c>
      <c r="J781" s="13">
        <v>14.69</v>
      </c>
      <c r="K781" s="13">
        <v>3.5</v>
      </c>
      <c r="L781" s="12" t="s">
        <v>6962</v>
      </c>
      <c r="M781" s="12" t="s">
        <v>7667</v>
      </c>
    </row>
    <row r="782" spans="1:13" x14ac:dyDescent="0.4">
      <c r="A782" s="12" t="s">
        <v>1752</v>
      </c>
      <c r="B782" s="12" t="s">
        <v>1753</v>
      </c>
      <c r="C782" s="12" t="s">
        <v>6965</v>
      </c>
      <c r="D782" s="20">
        <f t="shared" si="48"/>
        <v>35.47</v>
      </c>
      <c r="E782" s="20">
        <f t="shared" si="49"/>
        <v>64.53</v>
      </c>
      <c r="F782" s="14">
        <v>2.8193000000000001</v>
      </c>
      <c r="G782" s="15">
        <f t="shared" si="50"/>
        <v>2.8192839018889204</v>
      </c>
      <c r="H782" s="8" t="str">
        <f t="shared" si="51"/>
        <v>Yes</v>
      </c>
      <c r="I782" s="12" t="s">
        <v>6963</v>
      </c>
      <c r="J782" s="13">
        <v>17.97</v>
      </c>
      <c r="K782" s="13">
        <v>3.5</v>
      </c>
      <c r="L782" s="12" t="s">
        <v>6962</v>
      </c>
      <c r="M782" s="12" t="s">
        <v>7668</v>
      </c>
    </row>
    <row r="783" spans="1:13" x14ac:dyDescent="0.4">
      <c r="A783" s="12" t="s">
        <v>1754</v>
      </c>
      <c r="B783" s="12" t="s">
        <v>1755</v>
      </c>
      <c r="C783" s="12" t="s">
        <v>6965</v>
      </c>
      <c r="D783" s="20">
        <f t="shared" si="48"/>
        <v>36.79</v>
      </c>
      <c r="E783" s="20">
        <f t="shared" si="49"/>
        <v>63.21</v>
      </c>
      <c r="F783" s="14">
        <v>2.7181000000000002</v>
      </c>
      <c r="G783" s="15">
        <f t="shared" si="50"/>
        <v>2.7181299266104921</v>
      </c>
      <c r="H783" s="8" t="str">
        <f t="shared" si="51"/>
        <v>Yes</v>
      </c>
      <c r="I783" s="12" t="s">
        <v>6963</v>
      </c>
      <c r="J783" s="13">
        <v>19.29</v>
      </c>
      <c r="K783" s="13">
        <v>3.5</v>
      </c>
      <c r="L783" s="12" t="s">
        <v>6962</v>
      </c>
      <c r="M783" s="12" t="s">
        <v>7669</v>
      </c>
    </row>
    <row r="784" spans="1:13" x14ac:dyDescent="0.4">
      <c r="A784" s="12" t="s">
        <v>1756</v>
      </c>
      <c r="B784" s="12" t="s">
        <v>1757</v>
      </c>
      <c r="C784" s="12" t="s">
        <v>6965</v>
      </c>
      <c r="D784" s="20">
        <f t="shared" si="48"/>
        <v>35.519999999999996</v>
      </c>
      <c r="E784" s="20">
        <f t="shared" si="49"/>
        <v>64.48</v>
      </c>
      <c r="F784" s="14">
        <v>2.8153000000000001</v>
      </c>
      <c r="G784" s="15">
        <f t="shared" si="50"/>
        <v>2.8153153153153156</v>
      </c>
      <c r="H784" s="8" t="str">
        <f t="shared" si="51"/>
        <v>Yes</v>
      </c>
      <c r="I784" s="12" t="s">
        <v>6963</v>
      </c>
      <c r="J784" s="13">
        <v>18.02</v>
      </c>
      <c r="K784" s="13">
        <v>3.5</v>
      </c>
      <c r="L784" s="12" t="s">
        <v>6962</v>
      </c>
      <c r="M784" s="12" t="s">
        <v>7670</v>
      </c>
    </row>
    <row r="785" spans="1:13" x14ac:dyDescent="0.4">
      <c r="A785" s="12" t="s">
        <v>1758</v>
      </c>
      <c r="B785" s="12" t="s">
        <v>1759</v>
      </c>
      <c r="C785" s="12" t="s">
        <v>6965</v>
      </c>
      <c r="D785" s="20">
        <f t="shared" si="48"/>
        <v>34.909999999999997</v>
      </c>
      <c r="E785" s="20">
        <f t="shared" si="49"/>
        <v>65.09</v>
      </c>
      <c r="F785" s="14">
        <v>2.8645</v>
      </c>
      <c r="G785" s="15">
        <f t="shared" si="50"/>
        <v>2.8645087367516475</v>
      </c>
      <c r="H785" s="8" t="str">
        <f t="shared" si="51"/>
        <v>Yes</v>
      </c>
      <c r="I785" s="12" t="s">
        <v>6963</v>
      </c>
      <c r="J785" s="13">
        <v>17.41</v>
      </c>
      <c r="K785" s="13">
        <v>3.5</v>
      </c>
      <c r="L785" s="12" t="s">
        <v>6962</v>
      </c>
      <c r="M785" s="12" t="s">
        <v>7671</v>
      </c>
    </row>
    <row r="786" spans="1:13" x14ac:dyDescent="0.4">
      <c r="A786" s="12" t="s">
        <v>1760</v>
      </c>
      <c r="B786" s="12" t="s">
        <v>1761</v>
      </c>
      <c r="C786" s="12" t="s">
        <v>6965</v>
      </c>
      <c r="D786" s="20">
        <f t="shared" si="48"/>
        <v>30.3</v>
      </c>
      <c r="E786" s="20">
        <f t="shared" si="49"/>
        <v>69.7</v>
      </c>
      <c r="F786" s="14">
        <v>3.3003</v>
      </c>
      <c r="G786" s="15">
        <f t="shared" si="50"/>
        <v>3.3003300330033003</v>
      </c>
      <c r="H786" s="8" t="str">
        <f t="shared" si="51"/>
        <v>Yes</v>
      </c>
      <c r="I786" s="12" t="s">
        <v>6963</v>
      </c>
      <c r="J786" s="13">
        <v>12.8</v>
      </c>
      <c r="K786" s="13">
        <v>3.5</v>
      </c>
      <c r="L786" s="12" t="s">
        <v>6962</v>
      </c>
      <c r="M786" s="12" t="s">
        <v>7672</v>
      </c>
    </row>
    <row r="787" spans="1:13" x14ac:dyDescent="0.4">
      <c r="A787" s="12" t="s">
        <v>1762</v>
      </c>
      <c r="B787" s="12" t="s">
        <v>1763</v>
      </c>
      <c r="C787" s="12" t="s">
        <v>6965</v>
      </c>
      <c r="D787" s="20">
        <f t="shared" si="48"/>
        <v>40.019999999999996</v>
      </c>
      <c r="E787" s="20">
        <f t="shared" si="49"/>
        <v>59.980000000000004</v>
      </c>
      <c r="F787" s="14">
        <v>2.4988000000000001</v>
      </c>
      <c r="G787" s="15">
        <f t="shared" si="50"/>
        <v>2.4987506246876565</v>
      </c>
      <c r="H787" s="8" t="str">
        <f t="shared" si="51"/>
        <v>Yes</v>
      </c>
      <c r="I787" s="12" t="s">
        <v>6963</v>
      </c>
      <c r="J787" s="13">
        <v>22.52</v>
      </c>
      <c r="K787" s="13">
        <v>3.5</v>
      </c>
      <c r="L787" s="12" t="s">
        <v>6962</v>
      </c>
      <c r="M787" s="12" t="s">
        <v>7673</v>
      </c>
    </row>
    <row r="788" spans="1:13" x14ac:dyDescent="0.4">
      <c r="A788" s="12" t="s">
        <v>1764</v>
      </c>
      <c r="B788" s="12" t="s">
        <v>1765</v>
      </c>
      <c r="C788" s="12" t="s">
        <v>6965</v>
      </c>
      <c r="D788" s="20">
        <f t="shared" si="48"/>
        <v>30.9</v>
      </c>
      <c r="E788" s="20">
        <f t="shared" si="49"/>
        <v>69.099999999999994</v>
      </c>
      <c r="F788" s="14">
        <v>3.2362000000000002</v>
      </c>
      <c r="G788" s="15">
        <f t="shared" si="50"/>
        <v>3.2362459546925568</v>
      </c>
      <c r="H788" s="8" t="str">
        <f t="shared" si="51"/>
        <v>Yes</v>
      </c>
      <c r="I788" s="12" t="s">
        <v>6963</v>
      </c>
      <c r="J788" s="13">
        <v>13.4</v>
      </c>
      <c r="K788" s="13">
        <v>3.5</v>
      </c>
      <c r="L788" s="12" t="s">
        <v>6962</v>
      </c>
      <c r="M788" s="12" t="s">
        <v>7674</v>
      </c>
    </row>
    <row r="789" spans="1:13" x14ac:dyDescent="0.4">
      <c r="A789" s="12" t="s">
        <v>1766</v>
      </c>
      <c r="B789" s="12" t="s">
        <v>1767</v>
      </c>
      <c r="C789" s="12" t="s">
        <v>6965</v>
      </c>
      <c r="D789" s="20">
        <f t="shared" si="48"/>
        <v>42.370000000000005</v>
      </c>
      <c r="E789" s="20">
        <f t="shared" si="49"/>
        <v>57.629999999999995</v>
      </c>
      <c r="F789" s="14">
        <v>2.3601999999999999</v>
      </c>
      <c r="G789" s="15">
        <f t="shared" si="50"/>
        <v>2.360160490913382</v>
      </c>
      <c r="H789" s="8" t="str">
        <f t="shared" si="51"/>
        <v>Yes</v>
      </c>
      <c r="I789" s="12" t="s">
        <v>6963</v>
      </c>
      <c r="J789" s="13">
        <v>24.87</v>
      </c>
      <c r="K789" s="13">
        <v>3.5</v>
      </c>
      <c r="L789" s="12" t="s">
        <v>6962</v>
      </c>
      <c r="M789" s="12" t="s">
        <v>7675</v>
      </c>
    </row>
    <row r="790" spans="1:13" x14ac:dyDescent="0.4">
      <c r="A790" s="12" t="s">
        <v>1768</v>
      </c>
      <c r="B790" s="12" t="s">
        <v>1769</v>
      </c>
      <c r="C790" s="12" t="s">
        <v>6960</v>
      </c>
      <c r="D790" s="20">
        <f t="shared" si="48"/>
        <v>33.39</v>
      </c>
      <c r="E790" s="20">
        <f t="shared" si="49"/>
        <v>66.61</v>
      </c>
      <c r="F790" s="14">
        <v>2.9948999999999999</v>
      </c>
      <c r="G790" s="15">
        <f t="shared" si="50"/>
        <v>2.9949086552860136</v>
      </c>
      <c r="H790" s="8" t="str">
        <f t="shared" si="51"/>
        <v>Yes</v>
      </c>
      <c r="I790" s="12" t="s">
        <v>6963</v>
      </c>
      <c r="J790" s="13">
        <v>15.89</v>
      </c>
      <c r="K790" s="13">
        <v>3.5</v>
      </c>
      <c r="L790" s="12" t="s">
        <v>6962</v>
      </c>
      <c r="M790" s="12" t="s">
        <v>7676</v>
      </c>
    </row>
    <row r="791" spans="1:13" x14ac:dyDescent="0.4">
      <c r="A791" s="12" t="s">
        <v>1770</v>
      </c>
      <c r="B791" s="12" t="s">
        <v>1771</v>
      </c>
      <c r="C791" s="12" t="s">
        <v>6965</v>
      </c>
      <c r="D791" s="20">
        <f t="shared" si="48"/>
        <v>31.810000000000002</v>
      </c>
      <c r="E791" s="20">
        <f t="shared" si="49"/>
        <v>68.19</v>
      </c>
      <c r="F791" s="14">
        <v>3.1436999999999999</v>
      </c>
      <c r="G791" s="15">
        <f t="shared" si="50"/>
        <v>3.1436655139893115</v>
      </c>
      <c r="H791" s="8" t="str">
        <f t="shared" si="51"/>
        <v>Yes</v>
      </c>
      <c r="I791" s="12" t="s">
        <v>6963</v>
      </c>
      <c r="J791" s="13">
        <v>14.31</v>
      </c>
      <c r="K791" s="13">
        <v>3.5</v>
      </c>
      <c r="L791" s="12" t="s">
        <v>6962</v>
      </c>
      <c r="M791" s="12" t="s">
        <v>7677</v>
      </c>
    </row>
    <row r="792" spans="1:13" x14ac:dyDescent="0.4">
      <c r="A792" s="12" t="s">
        <v>1772</v>
      </c>
      <c r="B792" s="12" t="s">
        <v>1773</v>
      </c>
      <c r="C792" s="12" t="s">
        <v>6960</v>
      </c>
      <c r="D792" s="20">
        <f t="shared" si="48"/>
        <v>31.6</v>
      </c>
      <c r="E792" s="20">
        <f t="shared" si="49"/>
        <v>68.400000000000006</v>
      </c>
      <c r="F792" s="14">
        <v>3.1646000000000001</v>
      </c>
      <c r="G792" s="15">
        <f t="shared" si="50"/>
        <v>3.1645569620253164</v>
      </c>
      <c r="H792" s="8" t="str">
        <f t="shared" si="51"/>
        <v>Yes</v>
      </c>
      <c r="I792" s="12" t="s">
        <v>6963</v>
      </c>
      <c r="J792" s="13">
        <v>14.1</v>
      </c>
      <c r="K792" s="13">
        <v>3.5</v>
      </c>
      <c r="L792" s="12" t="s">
        <v>6962</v>
      </c>
      <c r="M792" s="12" t="s">
        <v>7678</v>
      </c>
    </row>
    <row r="793" spans="1:13" x14ac:dyDescent="0.4">
      <c r="A793" s="16" t="s">
        <v>7679</v>
      </c>
      <c r="B793" s="16" t="s">
        <v>7680</v>
      </c>
      <c r="C793" s="16" t="s">
        <v>6965</v>
      </c>
      <c r="D793" s="21">
        <f t="shared" si="48"/>
        <v>100</v>
      </c>
      <c r="E793" s="21">
        <f t="shared" si="49"/>
        <v>0</v>
      </c>
      <c r="F793" s="18">
        <v>1</v>
      </c>
      <c r="G793" s="19">
        <f t="shared" si="50"/>
        <v>1</v>
      </c>
      <c r="H793" s="9" t="str">
        <f t="shared" si="51"/>
        <v>No — 0% funding</v>
      </c>
      <c r="I793" s="16" t="s">
        <v>6963</v>
      </c>
      <c r="J793" s="17">
        <v>100</v>
      </c>
      <c r="K793" s="17">
        <v>0</v>
      </c>
      <c r="L793" s="16" t="s">
        <v>7028</v>
      </c>
      <c r="M793" s="16" t="s">
        <v>7681</v>
      </c>
    </row>
    <row r="794" spans="1:13" x14ac:dyDescent="0.4">
      <c r="A794" s="12" t="s">
        <v>1774</v>
      </c>
      <c r="B794" s="12" t="s">
        <v>1775</v>
      </c>
      <c r="C794" s="12" t="s">
        <v>6973</v>
      </c>
      <c r="D794" s="20">
        <f t="shared" si="48"/>
        <v>22.559449999999998</v>
      </c>
      <c r="E794" s="20">
        <f t="shared" si="49"/>
        <v>77.440550000000002</v>
      </c>
      <c r="F794" s="14">
        <v>4.4326999999999996</v>
      </c>
      <c r="G794" s="15">
        <f t="shared" si="50"/>
        <v>4.4327321809707243</v>
      </c>
      <c r="H794" s="8" t="str">
        <f t="shared" si="51"/>
        <v>Yes</v>
      </c>
      <c r="I794" s="12" t="s">
        <v>6961</v>
      </c>
      <c r="J794" s="13">
        <v>9</v>
      </c>
      <c r="K794" s="13">
        <v>3.5</v>
      </c>
      <c r="L794" s="12" t="s">
        <v>6962</v>
      </c>
      <c r="M794" s="12" t="s">
        <v>7682</v>
      </c>
    </row>
    <row r="795" spans="1:13" x14ac:dyDescent="0.4">
      <c r="A795" s="12" t="s">
        <v>3617</v>
      </c>
      <c r="B795" s="12" t="s">
        <v>3618</v>
      </c>
      <c r="C795" s="12" t="s">
        <v>6965</v>
      </c>
      <c r="D795" s="20">
        <f t="shared" si="48"/>
        <v>28.79</v>
      </c>
      <c r="E795" s="20">
        <f t="shared" si="49"/>
        <v>71.210000000000008</v>
      </c>
      <c r="F795" s="14">
        <v>3.4733999999999998</v>
      </c>
      <c r="G795" s="15">
        <f t="shared" si="50"/>
        <v>3.4734282737061482</v>
      </c>
      <c r="H795" s="8" t="str">
        <f t="shared" si="51"/>
        <v>Yes</v>
      </c>
      <c r="I795" s="12" t="s">
        <v>6963</v>
      </c>
      <c r="J795" s="13">
        <v>11.29</v>
      </c>
      <c r="K795" s="13">
        <v>3.5</v>
      </c>
      <c r="L795" s="12" t="s">
        <v>6962</v>
      </c>
      <c r="M795" s="12" t="s">
        <v>7683</v>
      </c>
    </row>
    <row r="796" spans="1:13" x14ac:dyDescent="0.4">
      <c r="A796" s="12" t="s">
        <v>1776</v>
      </c>
      <c r="B796" s="12" t="s">
        <v>1777</v>
      </c>
      <c r="C796" s="12" t="s">
        <v>6965</v>
      </c>
      <c r="D796" s="20">
        <f t="shared" si="48"/>
        <v>36.28</v>
      </c>
      <c r="E796" s="20">
        <f t="shared" si="49"/>
        <v>63.72</v>
      </c>
      <c r="F796" s="14">
        <v>2.7563</v>
      </c>
      <c r="G796" s="15">
        <f t="shared" si="50"/>
        <v>2.7563395810363835</v>
      </c>
      <c r="H796" s="8" t="str">
        <f t="shared" si="51"/>
        <v>Yes</v>
      </c>
      <c r="I796" s="12" t="s">
        <v>6963</v>
      </c>
      <c r="J796" s="13">
        <v>18.78</v>
      </c>
      <c r="K796" s="13">
        <v>3.5</v>
      </c>
      <c r="L796" s="12" t="s">
        <v>6962</v>
      </c>
      <c r="M796" s="12" t="s">
        <v>7684</v>
      </c>
    </row>
    <row r="797" spans="1:13" x14ac:dyDescent="0.4">
      <c r="A797" s="12" t="s">
        <v>1778</v>
      </c>
      <c r="B797" s="12" t="s">
        <v>1779</v>
      </c>
      <c r="C797" s="12" t="s">
        <v>6965</v>
      </c>
      <c r="D797" s="20">
        <f t="shared" si="48"/>
        <v>35.269999999999996</v>
      </c>
      <c r="E797" s="20">
        <f t="shared" si="49"/>
        <v>64.73</v>
      </c>
      <c r="F797" s="14">
        <v>2.8353000000000002</v>
      </c>
      <c r="G797" s="15">
        <f t="shared" si="50"/>
        <v>2.8352707683583787</v>
      </c>
      <c r="H797" s="8" t="str">
        <f t="shared" si="51"/>
        <v>Yes</v>
      </c>
      <c r="I797" s="12" t="s">
        <v>6963</v>
      </c>
      <c r="J797" s="13">
        <v>17.77</v>
      </c>
      <c r="K797" s="13">
        <v>3.5</v>
      </c>
      <c r="L797" s="12" t="s">
        <v>6962</v>
      </c>
      <c r="M797" s="12" t="s">
        <v>7685</v>
      </c>
    </row>
    <row r="798" spans="1:13" x14ac:dyDescent="0.4">
      <c r="A798" s="12" t="s">
        <v>1780</v>
      </c>
      <c r="B798" s="12" t="s">
        <v>1781</v>
      </c>
      <c r="C798" s="12" t="s">
        <v>6960</v>
      </c>
      <c r="D798" s="20">
        <f t="shared" si="48"/>
        <v>30.59</v>
      </c>
      <c r="E798" s="20">
        <f t="shared" si="49"/>
        <v>69.41</v>
      </c>
      <c r="F798" s="14">
        <v>3.2690000000000001</v>
      </c>
      <c r="G798" s="15">
        <f t="shared" si="50"/>
        <v>3.2690421706440014</v>
      </c>
      <c r="H798" s="8" t="str">
        <f t="shared" si="51"/>
        <v>Yes</v>
      </c>
      <c r="I798" s="12" t="s">
        <v>6963</v>
      </c>
      <c r="J798" s="13">
        <v>13.09</v>
      </c>
      <c r="K798" s="13">
        <v>3.5</v>
      </c>
      <c r="L798" s="12" t="s">
        <v>6962</v>
      </c>
      <c r="M798" s="12" t="s">
        <v>7686</v>
      </c>
    </row>
    <row r="799" spans="1:13" x14ac:dyDescent="0.4">
      <c r="A799" s="12" t="s">
        <v>1782</v>
      </c>
      <c r="B799" s="12" t="s">
        <v>1783</v>
      </c>
      <c r="C799" s="12" t="s">
        <v>6960</v>
      </c>
      <c r="D799" s="20">
        <f t="shared" si="48"/>
        <v>29.659292000000001</v>
      </c>
      <c r="E799" s="20">
        <f t="shared" si="49"/>
        <v>70.340708000000006</v>
      </c>
      <c r="F799" s="14">
        <v>3.3715999999999999</v>
      </c>
      <c r="G799" s="15">
        <f t="shared" si="50"/>
        <v>3.371624649705057</v>
      </c>
      <c r="H799" s="8" t="str">
        <f t="shared" si="51"/>
        <v>Yes</v>
      </c>
      <c r="I799" s="12" t="s">
        <v>6961</v>
      </c>
      <c r="J799" s="13">
        <v>17.34</v>
      </c>
      <c r="K799" s="13">
        <v>3.5</v>
      </c>
      <c r="L799" s="12" t="s">
        <v>6962</v>
      </c>
      <c r="M799" s="12" t="s">
        <v>7687</v>
      </c>
    </row>
    <row r="800" spans="1:13" x14ac:dyDescent="0.4">
      <c r="A800" s="12" t="s">
        <v>1784</v>
      </c>
      <c r="B800" s="12" t="s">
        <v>1785</v>
      </c>
      <c r="C800" s="12" t="s">
        <v>6965</v>
      </c>
      <c r="D800" s="20">
        <f t="shared" si="48"/>
        <v>34.519999999999996</v>
      </c>
      <c r="E800" s="20">
        <f t="shared" si="49"/>
        <v>65.48</v>
      </c>
      <c r="F800" s="14">
        <v>2.8969</v>
      </c>
      <c r="G800" s="15">
        <f t="shared" si="50"/>
        <v>2.8968713789107765</v>
      </c>
      <c r="H800" s="8" t="str">
        <f t="shared" si="51"/>
        <v>Yes</v>
      </c>
      <c r="I800" s="12" t="s">
        <v>6963</v>
      </c>
      <c r="J800" s="13">
        <v>17.02</v>
      </c>
      <c r="K800" s="13">
        <v>3.5</v>
      </c>
      <c r="L800" s="12" t="s">
        <v>6962</v>
      </c>
      <c r="M800" s="12" t="s">
        <v>7688</v>
      </c>
    </row>
    <row r="801" spans="1:13" x14ac:dyDescent="0.4">
      <c r="A801" s="12" t="s">
        <v>1786</v>
      </c>
      <c r="B801" s="12" t="s">
        <v>1787</v>
      </c>
      <c r="C801" s="12" t="s">
        <v>6960</v>
      </c>
      <c r="D801" s="20">
        <f t="shared" si="48"/>
        <v>33.65</v>
      </c>
      <c r="E801" s="20">
        <f t="shared" si="49"/>
        <v>66.349999999999994</v>
      </c>
      <c r="F801" s="14">
        <v>2.9718</v>
      </c>
      <c r="G801" s="15">
        <f t="shared" si="50"/>
        <v>2.9717682020802378</v>
      </c>
      <c r="H801" s="8" t="str">
        <f t="shared" si="51"/>
        <v>Yes</v>
      </c>
      <c r="I801" s="12" t="s">
        <v>6963</v>
      </c>
      <c r="J801" s="13">
        <v>16.149999999999999</v>
      </c>
      <c r="K801" s="13">
        <v>3.5</v>
      </c>
      <c r="L801" s="12" t="s">
        <v>6962</v>
      </c>
      <c r="M801" s="12" t="s">
        <v>7689</v>
      </c>
    </row>
    <row r="802" spans="1:13" x14ac:dyDescent="0.4">
      <c r="A802" s="16" t="s">
        <v>7690</v>
      </c>
      <c r="B802" s="16" t="s">
        <v>7691</v>
      </c>
      <c r="C802" s="16" t="s">
        <v>6965</v>
      </c>
      <c r="D802" s="21">
        <f t="shared" si="48"/>
        <v>100</v>
      </c>
      <c r="E802" s="21">
        <f t="shared" si="49"/>
        <v>0</v>
      </c>
      <c r="F802" s="18">
        <v>1</v>
      </c>
      <c r="G802" s="19">
        <f t="shared" si="50"/>
        <v>1</v>
      </c>
      <c r="H802" s="9" t="str">
        <f t="shared" si="51"/>
        <v>No — 0% funding</v>
      </c>
      <c r="I802" s="16" t="s">
        <v>6963</v>
      </c>
      <c r="J802" s="17">
        <v>100</v>
      </c>
      <c r="K802" s="17">
        <v>0</v>
      </c>
      <c r="L802" s="16" t="s">
        <v>7028</v>
      </c>
      <c r="M802" s="16" t="s">
        <v>7692</v>
      </c>
    </row>
    <row r="803" spans="1:13" x14ac:dyDescent="0.4">
      <c r="A803" s="16" t="s">
        <v>7693</v>
      </c>
      <c r="B803" s="16" t="s">
        <v>7694</v>
      </c>
      <c r="C803" s="16" t="s">
        <v>6965</v>
      </c>
      <c r="D803" s="21">
        <f t="shared" si="48"/>
        <v>100</v>
      </c>
      <c r="E803" s="21">
        <f t="shared" si="49"/>
        <v>0</v>
      </c>
      <c r="F803" s="18">
        <v>1</v>
      </c>
      <c r="G803" s="19">
        <f t="shared" si="50"/>
        <v>1</v>
      </c>
      <c r="H803" s="9" t="str">
        <f t="shared" si="51"/>
        <v>No — 0% funding</v>
      </c>
      <c r="I803" s="16" t="s">
        <v>6963</v>
      </c>
      <c r="J803" s="17">
        <v>100</v>
      </c>
      <c r="K803" s="17">
        <v>0</v>
      </c>
      <c r="L803" s="16" t="s">
        <v>7028</v>
      </c>
      <c r="M803" s="16" t="s">
        <v>7695</v>
      </c>
    </row>
    <row r="804" spans="1:13" x14ac:dyDescent="0.4">
      <c r="A804" s="12" t="s">
        <v>1792</v>
      </c>
      <c r="B804" s="12" t="s">
        <v>1793</v>
      </c>
      <c r="C804" s="12" t="s">
        <v>6965</v>
      </c>
      <c r="D804" s="20">
        <f t="shared" si="48"/>
        <v>34.480000000000004</v>
      </c>
      <c r="E804" s="20">
        <f t="shared" si="49"/>
        <v>65.52</v>
      </c>
      <c r="F804" s="14">
        <v>2.9001999999999999</v>
      </c>
      <c r="G804" s="15">
        <f t="shared" si="50"/>
        <v>2.9002320185614847</v>
      </c>
      <c r="H804" s="8" t="str">
        <f t="shared" si="51"/>
        <v>Yes</v>
      </c>
      <c r="I804" s="12" t="s">
        <v>6963</v>
      </c>
      <c r="J804" s="13">
        <v>16.98</v>
      </c>
      <c r="K804" s="13">
        <v>3.5</v>
      </c>
      <c r="L804" s="12" t="s">
        <v>6962</v>
      </c>
      <c r="M804" s="12" t="s">
        <v>7696</v>
      </c>
    </row>
    <row r="805" spans="1:13" x14ac:dyDescent="0.4">
      <c r="A805" s="12" t="s">
        <v>1794</v>
      </c>
      <c r="B805" s="12" t="s">
        <v>1795</v>
      </c>
      <c r="C805" s="12" t="s">
        <v>6965</v>
      </c>
      <c r="D805" s="20">
        <f t="shared" si="48"/>
        <v>36.61</v>
      </c>
      <c r="E805" s="20">
        <f t="shared" si="49"/>
        <v>63.39</v>
      </c>
      <c r="F805" s="14">
        <v>2.7315</v>
      </c>
      <c r="G805" s="15">
        <f t="shared" si="50"/>
        <v>2.7314941272876263</v>
      </c>
      <c r="H805" s="8" t="str">
        <f t="shared" si="51"/>
        <v>Yes</v>
      </c>
      <c r="I805" s="12" t="s">
        <v>6963</v>
      </c>
      <c r="J805" s="13">
        <v>19.11</v>
      </c>
      <c r="K805" s="13">
        <v>3.5</v>
      </c>
      <c r="L805" s="12" t="s">
        <v>6962</v>
      </c>
      <c r="M805" s="12" t="s">
        <v>7697</v>
      </c>
    </row>
    <row r="806" spans="1:13" x14ac:dyDescent="0.4">
      <c r="A806" s="12" t="s">
        <v>1796</v>
      </c>
      <c r="B806" s="12" t="s">
        <v>1797</v>
      </c>
      <c r="C806" s="12" t="s">
        <v>6965</v>
      </c>
      <c r="D806" s="20">
        <f t="shared" si="48"/>
        <v>30.41</v>
      </c>
      <c r="E806" s="20">
        <f t="shared" si="49"/>
        <v>69.59</v>
      </c>
      <c r="F806" s="14">
        <v>3.2884000000000002</v>
      </c>
      <c r="G806" s="15">
        <f t="shared" si="50"/>
        <v>3.2883919763235778</v>
      </c>
      <c r="H806" s="8" t="str">
        <f t="shared" si="51"/>
        <v>Yes</v>
      </c>
      <c r="I806" s="12" t="s">
        <v>6963</v>
      </c>
      <c r="J806" s="13">
        <v>12.91</v>
      </c>
      <c r="K806" s="13">
        <v>3.5</v>
      </c>
      <c r="L806" s="12" t="s">
        <v>6962</v>
      </c>
      <c r="M806" s="12" t="s">
        <v>7698</v>
      </c>
    </row>
    <row r="807" spans="1:13" x14ac:dyDescent="0.4">
      <c r="A807" s="12" t="s">
        <v>7699</v>
      </c>
      <c r="B807" s="12" t="s">
        <v>7700</v>
      </c>
      <c r="C807" s="12" t="s">
        <v>6965</v>
      </c>
      <c r="D807" s="20">
        <f t="shared" si="48"/>
        <v>26.5</v>
      </c>
      <c r="E807" s="20">
        <f t="shared" si="49"/>
        <v>73.5</v>
      </c>
      <c r="F807" s="14">
        <v>3.7736000000000001</v>
      </c>
      <c r="G807" s="15">
        <f t="shared" si="50"/>
        <v>3.7735849056603774</v>
      </c>
      <c r="H807" s="8" t="str">
        <f t="shared" si="51"/>
        <v>Yes</v>
      </c>
      <c r="I807" s="12" t="s">
        <v>6963</v>
      </c>
      <c r="J807" s="13">
        <v>9</v>
      </c>
      <c r="K807" s="13">
        <v>3.5</v>
      </c>
      <c r="L807" s="12" t="s">
        <v>7146</v>
      </c>
      <c r="M807" s="12" t="s">
        <v>7701</v>
      </c>
    </row>
    <row r="808" spans="1:13" x14ac:dyDescent="0.4">
      <c r="A808" s="12" t="s">
        <v>1798</v>
      </c>
      <c r="B808" s="12" t="s">
        <v>1799</v>
      </c>
      <c r="C808" s="12" t="s">
        <v>6965</v>
      </c>
      <c r="D808" s="20">
        <f t="shared" si="48"/>
        <v>33.200000000000003</v>
      </c>
      <c r="E808" s="20">
        <f t="shared" si="49"/>
        <v>66.8</v>
      </c>
      <c r="F808" s="14">
        <v>3.012</v>
      </c>
      <c r="G808" s="15">
        <f t="shared" si="50"/>
        <v>3.012048192771084</v>
      </c>
      <c r="H808" s="8" t="str">
        <f t="shared" si="51"/>
        <v>Yes</v>
      </c>
      <c r="I808" s="12" t="s">
        <v>6963</v>
      </c>
      <c r="J808" s="13">
        <v>15.7</v>
      </c>
      <c r="K808" s="13">
        <v>3.5</v>
      </c>
      <c r="L808" s="12" t="s">
        <v>6962</v>
      </c>
      <c r="M808" s="12" t="s">
        <v>7702</v>
      </c>
    </row>
    <row r="809" spans="1:13" x14ac:dyDescent="0.4">
      <c r="A809" s="12" t="s">
        <v>1800</v>
      </c>
      <c r="B809" s="12" t="s">
        <v>1801</v>
      </c>
      <c r="C809" s="12" t="s">
        <v>6965</v>
      </c>
      <c r="D809" s="20">
        <f t="shared" si="48"/>
        <v>30.3</v>
      </c>
      <c r="E809" s="20">
        <f t="shared" si="49"/>
        <v>69.7</v>
      </c>
      <c r="F809" s="14">
        <v>3.3003</v>
      </c>
      <c r="G809" s="15">
        <f t="shared" si="50"/>
        <v>3.3003300330033003</v>
      </c>
      <c r="H809" s="8" t="str">
        <f t="shared" si="51"/>
        <v>Yes</v>
      </c>
      <c r="I809" s="12" t="s">
        <v>6963</v>
      </c>
      <c r="J809" s="13">
        <v>12.8</v>
      </c>
      <c r="K809" s="13">
        <v>3.5</v>
      </c>
      <c r="L809" s="12" t="s">
        <v>6962</v>
      </c>
      <c r="M809" s="12" t="s">
        <v>6242</v>
      </c>
    </row>
    <row r="810" spans="1:13" x14ac:dyDescent="0.4">
      <c r="A810" s="12" t="s">
        <v>1802</v>
      </c>
      <c r="B810" s="12" t="s">
        <v>1803</v>
      </c>
      <c r="C810" s="12" t="s">
        <v>6965</v>
      </c>
      <c r="D810" s="20">
        <f t="shared" si="48"/>
        <v>33.03</v>
      </c>
      <c r="E810" s="20">
        <f t="shared" si="49"/>
        <v>66.97</v>
      </c>
      <c r="F810" s="14">
        <v>3.0276000000000001</v>
      </c>
      <c r="G810" s="15">
        <f t="shared" si="50"/>
        <v>3.0275507114744169</v>
      </c>
      <c r="H810" s="8" t="str">
        <f t="shared" si="51"/>
        <v>Yes</v>
      </c>
      <c r="I810" s="12" t="s">
        <v>6963</v>
      </c>
      <c r="J810" s="13">
        <v>15.53</v>
      </c>
      <c r="K810" s="13">
        <v>3.5</v>
      </c>
      <c r="L810" s="12" t="s">
        <v>6962</v>
      </c>
      <c r="M810" s="12" t="s">
        <v>7703</v>
      </c>
    </row>
    <row r="811" spans="1:13" x14ac:dyDescent="0.4">
      <c r="A811" s="12" t="s">
        <v>1804</v>
      </c>
      <c r="B811" s="12" t="s">
        <v>1805</v>
      </c>
      <c r="C811" s="12" t="s">
        <v>6965</v>
      </c>
      <c r="D811" s="20">
        <f t="shared" si="48"/>
        <v>34.61</v>
      </c>
      <c r="E811" s="20">
        <f t="shared" si="49"/>
        <v>65.39</v>
      </c>
      <c r="F811" s="14">
        <v>2.8893</v>
      </c>
      <c r="G811" s="15">
        <f t="shared" si="50"/>
        <v>2.889338341519792</v>
      </c>
      <c r="H811" s="8" t="str">
        <f t="shared" si="51"/>
        <v>Yes</v>
      </c>
      <c r="I811" s="12" t="s">
        <v>6963</v>
      </c>
      <c r="J811" s="13">
        <v>17.11</v>
      </c>
      <c r="K811" s="13">
        <v>3.5</v>
      </c>
      <c r="L811" s="12" t="s">
        <v>6962</v>
      </c>
      <c r="M811" s="12" t="s">
        <v>7704</v>
      </c>
    </row>
    <row r="812" spans="1:13" x14ac:dyDescent="0.4">
      <c r="A812" s="12" t="s">
        <v>1806</v>
      </c>
      <c r="B812" s="12" t="s">
        <v>1807</v>
      </c>
      <c r="C812" s="12" t="s">
        <v>6960</v>
      </c>
      <c r="D812" s="20">
        <f t="shared" si="48"/>
        <v>33</v>
      </c>
      <c r="E812" s="20">
        <f t="shared" si="49"/>
        <v>67</v>
      </c>
      <c r="F812" s="14">
        <v>3.0303</v>
      </c>
      <c r="G812" s="15">
        <f t="shared" si="50"/>
        <v>3.0303030303030303</v>
      </c>
      <c r="H812" s="8" t="str">
        <f t="shared" si="51"/>
        <v>Yes</v>
      </c>
      <c r="I812" s="12" t="s">
        <v>6963</v>
      </c>
      <c r="J812" s="13">
        <v>15.5</v>
      </c>
      <c r="K812" s="13">
        <v>3.5</v>
      </c>
      <c r="L812" s="12" t="s">
        <v>6962</v>
      </c>
      <c r="M812" s="12" t="s">
        <v>7705</v>
      </c>
    </row>
    <row r="813" spans="1:13" x14ac:dyDescent="0.4">
      <c r="A813" s="12" t="s">
        <v>1810</v>
      </c>
      <c r="B813" s="12" t="s">
        <v>1811</v>
      </c>
      <c r="C813" s="12" t="s">
        <v>6960</v>
      </c>
      <c r="D813" s="20">
        <f t="shared" si="48"/>
        <v>30.810000000000002</v>
      </c>
      <c r="E813" s="20">
        <f t="shared" si="49"/>
        <v>69.19</v>
      </c>
      <c r="F813" s="14">
        <v>3.2456999999999998</v>
      </c>
      <c r="G813" s="15">
        <f t="shared" si="50"/>
        <v>3.2456994482310937</v>
      </c>
      <c r="H813" s="8" t="str">
        <f t="shared" si="51"/>
        <v>Yes</v>
      </c>
      <c r="I813" s="12" t="s">
        <v>6963</v>
      </c>
      <c r="J813" s="13">
        <v>13.31</v>
      </c>
      <c r="K813" s="13">
        <v>3.5</v>
      </c>
      <c r="L813" s="12" t="s">
        <v>6962</v>
      </c>
      <c r="M813" s="12" t="s">
        <v>7706</v>
      </c>
    </row>
    <row r="814" spans="1:13" x14ac:dyDescent="0.4">
      <c r="A814" s="12" t="s">
        <v>1812</v>
      </c>
      <c r="B814" s="12" t="s">
        <v>1813</v>
      </c>
      <c r="C814" s="12" t="s">
        <v>6965</v>
      </c>
      <c r="D814" s="20">
        <f t="shared" si="48"/>
        <v>31.16</v>
      </c>
      <c r="E814" s="20">
        <f t="shared" si="49"/>
        <v>68.84</v>
      </c>
      <c r="F814" s="14">
        <v>3.2092000000000001</v>
      </c>
      <c r="G814" s="15">
        <f t="shared" si="50"/>
        <v>3.2092426187419769</v>
      </c>
      <c r="H814" s="8" t="str">
        <f t="shared" si="51"/>
        <v>Yes</v>
      </c>
      <c r="I814" s="12" t="s">
        <v>6963</v>
      </c>
      <c r="J814" s="13">
        <v>13.66</v>
      </c>
      <c r="K814" s="13">
        <v>3.5</v>
      </c>
      <c r="L814" s="12" t="s">
        <v>6962</v>
      </c>
      <c r="M814" s="12" t="s">
        <v>7707</v>
      </c>
    </row>
    <row r="815" spans="1:13" x14ac:dyDescent="0.4">
      <c r="A815" s="12" t="s">
        <v>1814</v>
      </c>
      <c r="B815" s="12" t="s">
        <v>1815</v>
      </c>
      <c r="C815" s="12" t="s">
        <v>6960</v>
      </c>
      <c r="D815" s="20">
        <f t="shared" si="48"/>
        <v>29.47</v>
      </c>
      <c r="E815" s="20">
        <f t="shared" si="49"/>
        <v>70.53</v>
      </c>
      <c r="F815" s="14">
        <v>3.3933</v>
      </c>
      <c r="G815" s="15">
        <f t="shared" si="50"/>
        <v>3.3932813030200206</v>
      </c>
      <c r="H815" s="8" t="str">
        <f t="shared" si="51"/>
        <v>Yes</v>
      </c>
      <c r="I815" s="12" t="s">
        <v>6963</v>
      </c>
      <c r="J815" s="13">
        <v>11.97</v>
      </c>
      <c r="K815" s="13">
        <v>3.5</v>
      </c>
      <c r="L815" s="12" t="s">
        <v>6962</v>
      </c>
      <c r="M815" s="12" t="s">
        <v>7708</v>
      </c>
    </row>
    <row r="816" spans="1:13" x14ac:dyDescent="0.4">
      <c r="A816" s="12" t="s">
        <v>1816</v>
      </c>
      <c r="B816" s="12" t="s">
        <v>1817</v>
      </c>
      <c r="C816" s="12" t="s">
        <v>6965</v>
      </c>
      <c r="D816" s="20">
        <f t="shared" si="48"/>
        <v>36.379999999999995</v>
      </c>
      <c r="E816" s="20">
        <f t="shared" si="49"/>
        <v>63.620000000000005</v>
      </c>
      <c r="F816" s="14">
        <v>2.7488000000000001</v>
      </c>
      <c r="G816" s="15">
        <f t="shared" si="50"/>
        <v>2.7487630566245191</v>
      </c>
      <c r="H816" s="8" t="str">
        <f t="shared" si="51"/>
        <v>Yes</v>
      </c>
      <c r="I816" s="12" t="s">
        <v>6963</v>
      </c>
      <c r="J816" s="13">
        <v>18.88</v>
      </c>
      <c r="K816" s="13">
        <v>3.5</v>
      </c>
      <c r="L816" s="12" t="s">
        <v>6962</v>
      </c>
      <c r="M816" s="12" t="s">
        <v>7709</v>
      </c>
    </row>
    <row r="817" spans="1:13" x14ac:dyDescent="0.4">
      <c r="A817" s="12" t="s">
        <v>1818</v>
      </c>
      <c r="B817" s="12" t="s">
        <v>1819</v>
      </c>
      <c r="C817" s="12" t="s">
        <v>6965</v>
      </c>
      <c r="D817" s="20">
        <f t="shared" si="48"/>
        <v>29.619999999999997</v>
      </c>
      <c r="E817" s="20">
        <f t="shared" si="49"/>
        <v>70.38</v>
      </c>
      <c r="F817" s="14">
        <v>3.3761000000000001</v>
      </c>
      <c r="G817" s="15">
        <f t="shared" si="50"/>
        <v>3.3760972316002702</v>
      </c>
      <c r="H817" s="8" t="str">
        <f t="shared" si="51"/>
        <v>Yes</v>
      </c>
      <c r="I817" s="12" t="s">
        <v>6963</v>
      </c>
      <c r="J817" s="13">
        <v>12.12</v>
      </c>
      <c r="K817" s="13">
        <v>3.5</v>
      </c>
      <c r="L817" s="12" t="s">
        <v>6962</v>
      </c>
      <c r="M817" s="12" t="s">
        <v>7710</v>
      </c>
    </row>
    <row r="818" spans="1:13" x14ac:dyDescent="0.4">
      <c r="A818" s="12" t="s">
        <v>1820</v>
      </c>
      <c r="B818" s="12" t="s">
        <v>1821</v>
      </c>
      <c r="C818" s="12" t="s">
        <v>6960</v>
      </c>
      <c r="D818" s="20">
        <f t="shared" si="48"/>
        <v>35.39</v>
      </c>
      <c r="E818" s="20">
        <f t="shared" si="49"/>
        <v>64.61</v>
      </c>
      <c r="F818" s="14">
        <v>2.8256999999999999</v>
      </c>
      <c r="G818" s="15">
        <f t="shared" si="50"/>
        <v>2.8256569652444194</v>
      </c>
      <c r="H818" s="8" t="str">
        <f t="shared" si="51"/>
        <v>Yes</v>
      </c>
      <c r="I818" s="12" t="s">
        <v>6963</v>
      </c>
      <c r="J818" s="13">
        <v>17.89</v>
      </c>
      <c r="K818" s="13">
        <v>3.5</v>
      </c>
      <c r="L818" s="12" t="s">
        <v>6962</v>
      </c>
      <c r="M818" s="12" t="s">
        <v>7711</v>
      </c>
    </row>
    <row r="819" spans="1:13" x14ac:dyDescent="0.4">
      <c r="A819" s="12" t="s">
        <v>1822</v>
      </c>
      <c r="B819" s="12" t="s">
        <v>1823</v>
      </c>
      <c r="C819" s="12" t="s">
        <v>6960</v>
      </c>
      <c r="D819" s="20">
        <f t="shared" si="48"/>
        <v>25.905058999999998</v>
      </c>
      <c r="E819" s="20">
        <f t="shared" si="49"/>
        <v>74.094941000000006</v>
      </c>
      <c r="F819" s="14">
        <v>3.8601999999999999</v>
      </c>
      <c r="G819" s="15">
        <f t="shared" si="50"/>
        <v>3.8602498454066447</v>
      </c>
      <c r="H819" s="8" t="str">
        <f t="shared" si="51"/>
        <v>Yes</v>
      </c>
      <c r="I819" s="12" t="s">
        <v>6961</v>
      </c>
      <c r="J819" s="13">
        <v>12.93</v>
      </c>
      <c r="K819" s="13">
        <v>3.5</v>
      </c>
      <c r="L819" s="12" t="s">
        <v>6962</v>
      </c>
      <c r="M819" s="12" t="s">
        <v>4645</v>
      </c>
    </row>
    <row r="820" spans="1:13" x14ac:dyDescent="0.4">
      <c r="A820" s="12" t="s">
        <v>1824</v>
      </c>
      <c r="B820" s="12" t="s">
        <v>1825</v>
      </c>
      <c r="C820" s="12" t="s">
        <v>6965</v>
      </c>
      <c r="D820" s="20">
        <f t="shared" si="48"/>
        <v>36.94</v>
      </c>
      <c r="E820" s="20">
        <f t="shared" si="49"/>
        <v>63.06</v>
      </c>
      <c r="F820" s="14">
        <v>2.7071000000000001</v>
      </c>
      <c r="G820" s="15">
        <f t="shared" si="50"/>
        <v>2.7070925825663239</v>
      </c>
      <c r="H820" s="8" t="str">
        <f t="shared" si="51"/>
        <v>Yes</v>
      </c>
      <c r="I820" s="12" t="s">
        <v>6963</v>
      </c>
      <c r="J820" s="13">
        <v>19.440000000000001</v>
      </c>
      <c r="K820" s="13">
        <v>3.5</v>
      </c>
      <c r="L820" s="12" t="s">
        <v>6962</v>
      </c>
      <c r="M820" s="12" t="s">
        <v>7712</v>
      </c>
    </row>
    <row r="821" spans="1:13" x14ac:dyDescent="0.4">
      <c r="A821" s="16" t="s">
        <v>7713</v>
      </c>
      <c r="B821" s="16" t="s">
        <v>7714</v>
      </c>
      <c r="C821" s="16" t="s">
        <v>6965</v>
      </c>
      <c r="D821" s="21">
        <f t="shared" si="48"/>
        <v>100</v>
      </c>
      <c r="E821" s="21">
        <f t="shared" si="49"/>
        <v>0</v>
      </c>
      <c r="F821" s="18">
        <v>1</v>
      </c>
      <c r="G821" s="19">
        <f t="shared" si="50"/>
        <v>1</v>
      </c>
      <c r="H821" s="9" t="str">
        <f t="shared" si="51"/>
        <v>No — 0% funding</v>
      </c>
      <c r="I821" s="16" t="s">
        <v>6963</v>
      </c>
      <c r="J821" s="17">
        <v>100</v>
      </c>
      <c r="K821" s="17">
        <v>0</v>
      </c>
      <c r="L821" s="16" t="s">
        <v>7028</v>
      </c>
      <c r="M821" s="16" t="s">
        <v>7715</v>
      </c>
    </row>
    <row r="822" spans="1:13" x14ac:dyDescent="0.4">
      <c r="A822" s="12" t="s">
        <v>1826</v>
      </c>
      <c r="B822" s="12" t="s">
        <v>1827</v>
      </c>
      <c r="C822" s="12" t="s">
        <v>6960</v>
      </c>
      <c r="D822" s="20">
        <f t="shared" si="48"/>
        <v>31.05</v>
      </c>
      <c r="E822" s="20">
        <f t="shared" si="49"/>
        <v>68.95</v>
      </c>
      <c r="F822" s="14">
        <v>3.2206000000000001</v>
      </c>
      <c r="G822" s="15">
        <f t="shared" si="50"/>
        <v>3.2206119162640903</v>
      </c>
      <c r="H822" s="8" t="str">
        <f t="shared" si="51"/>
        <v>Yes</v>
      </c>
      <c r="I822" s="12" t="s">
        <v>6963</v>
      </c>
      <c r="J822" s="13">
        <v>13.55</v>
      </c>
      <c r="K822" s="13">
        <v>3.5</v>
      </c>
      <c r="L822" s="12" t="s">
        <v>6962</v>
      </c>
      <c r="M822" s="12" t="s">
        <v>7716</v>
      </c>
    </row>
    <row r="823" spans="1:13" x14ac:dyDescent="0.4">
      <c r="A823" s="12" t="s">
        <v>1828</v>
      </c>
      <c r="B823" s="12" t="s">
        <v>1829</v>
      </c>
      <c r="C823" s="12" t="s">
        <v>6960</v>
      </c>
      <c r="D823" s="20">
        <f t="shared" si="48"/>
        <v>27.92</v>
      </c>
      <c r="E823" s="20">
        <f t="shared" si="49"/>
        <v>72.08</v>
      </c>
      <c r="F823" s="14">
        <v>3.5817000000000001</v>
      </c>
      <c r="G823" s="15">
        <f t="shared" si="50"/>
        <v>3.5816618911174785</v>
      </c>
      <c r="H823" s="8" t="str">
        <f t="shared" si="51"/>
        <v>Yes</v>
      </c>
      <c r="I823" s="12" t="s">
        <v>6963</v>
      </c>
      <c r="J823" s="13">
        <v>10.42</v>
      </c>
      <c r="K823" s="13">
        <v>3.5</v>
      </c>
      <c r="L823" s="12" t="s">
        <v>6962</v>
      </c>
      <c r="M823" s="12" t="s">
        <v>7717</v>
      </c>
    </row>
    <row r="824" spans="1:13" x14ac:dyDescent="0.4">
      <c r="A824" s="12" t="s">
        <v>1830</v>
      </c>
      <c r="B824" s="12" t="s">
        <v>1831</v>
      </c>
      <c r="C824" s="12" t="s">
        <v>6965</v>
      </c>
      <c r="D824" s="20">
        <f t="shared" si="48"/>
        <v>31.53</v>
      </c>
      <c r="E824" s="20">
        <f t="shared" si="49"/>
        <v>68.47</v>
      </c>
      <c r="F824" s="14">
        <v>3.1716000000000002</v>
      </c>
      <c r="G824" s="15">
        <f t="shared" si="50"/>
        <v>3.1715826197272436</v>
      </c>
      <c r="H824" s="8" t="str">
        <f t="shared" si="51"/>
        <v>Yes</v>
      </c>
      <c r="I824" s="12" t="s">
        <v>6963</v>
      </c>
      <c r="J824" s="13">
        <v>14.03</v>
      </c>
      <c r="K824" s="13">
        <v>3.5</v>
      </c>
      <c r="L824" s="12" t="s">
        <v>6962</v>
      </c>
      <c r="M824" s="12" t="s">
        <v>7718</v>
      </c>
    </row>
    <row r="825" spans="1:13" x14ac:dyDescent="0.4">
      <c r="A825" s="12" t="s">
        <v>1832</v>
      </c>
      <c r="B825" s="12" t="s">
        <v>1833</v>
      </c>
      <c r="C825" s="12" t="s">
        <v>6960</v>
      </c>
      <c r="D825" s="20">
        <f t="shared" si="48"/>
        <v>26.5</v>
      </c>
      <c r="E825" s="20">
        <f t="shared" si="49"/>
        <v>73.5</v>
      </c>
      <c r="F825" s="14">
        <v>3.7736000000000001</v>
      </c>
      <c r="G825" s="15">
        <f t="shared" si="50"/>
        <v>3.7735849056603774</v>
      </c>
      <c r="H825" s="8" t="str">
        <f t="shared" si="51"/>
        <v>Yes</v>
      </c>
      <c r="I825" s="12" t="s">
        <v>6963</v>
      </c>
      <c r="J825" s="13">
        <v>9</v>
      </c>
      <c r="K825" s="13">
        <v>3.5</v>
      </c>
      <c r="L825" s="12" t="s">
        <v>6962</v>
      </c>
      <c r="M825" s="12" t="s">
        <v>7719</v>
      </c>
    </row>
    <row r="826" spans="1:13" x14ac:dyDescent="0.4">
      <c r="A826" s="12" t="s">
        <v>1836</v>
      </c>
      <c r="B826" s="12" t="s">
        <v>1837</v>
      </c>
      <c r="C826" s="12" t="s">
        <v>6965</v>
      </c>
      <c r="D826" s="20">
        <f t="shared" si="48"/>
        <v>35.35</v>
      </c>
      <c r="E826" s="20">
        <f t="shared" si="49"/>
        <v>64.650000000000006</v>
      </c>
      <c r="F826" s="14">
        <v>2.8289</v>
      </c>
      <c r="G826" s="15">
        <f t="shared" si="50"/>
        <v>2.8288543140028288</v>
      </c>
      <c r="H826" s="8" t="str">
        <f t="shared" si="51"/>
        <v>Yes</v>
      </c>
      <c r="I826" s="12" t="s">
        <v>6963</v>
      </c>
      <c r="J826" s="13">
        <v>17.850000000000001</v>
      </c>
      <c r="K826" s="13">
        <v>3.5</v>
      </c>
      <c r="L826" s="12" t="s">
        <v>6962</v>
      </c>
      <c r="M826" s="12" t="s">
        <v>7720</v>
      </c>
    </row>
    <row r="827" spans="1:13" x14ac:dyDescent="0.4">
      <c r="A827" s="12" t="s">
        <v>1838</v>
      </c>
      <c r="B827" s="12" t="s">
        <v>1839</v>
      </c>
      <c r="C827" s="12" t="s">
        <v>6973</v>
      </c>
      <c r="D827" s="20">
        <f t="shared" si="48"/>
        <v>24.176919999999996</v>
      </c>
      <c r="E827" s="20">
        <f t="shared" si="49"/>
        <v>75.823080000000004</v>
      </c>
      <c r="F827" s="14">
        <v>4.1361999999999997</v>
      </c>
      <c r="G827" s="15">
        <f t="shared" si="50"/>
        <v>4.1361761547790215</v>
      </c>
      <c r="H827" s="8" t="str">
        <f t="shared" si="51"/>
        <v>Yes</v>
      </c>
      <c r="I827" s="12" t="s">
        <v>6961</v>
      </c>
      <c r="J827" s="13">
        <v>10.9</v>
      </c>
      <c r="K827" s="13">
        <v>3.5</v>
      </c>
      <c r="L827" s="12" t="s">
        <v>6962</v>
      </c>
      <c r="M827" s="12" t="s">
        <v>7721</v>
      </c>
    </row>
    <row r="828" spans="1:13" x14ac:dyDescent="0.4">
      <c r="A828" s="12" t="s">
        <v>1840</v>
      </c>
      <c r="B828" s="12" t="s">
        <v>1841</v>
      </c>
      <c r="C828" s="12" t="s">
        <v>6960</v>
      </c>
      <c r="D828" s="20">
        <f t="shared" si="48"/>
        <v>24.185433</v>
      </c>
      <c r="E828" s="20">
        <f t="shared" si="49"/>
        <v>75.814566999999997</v>
      </c>
      <c r="F828" s="14">
        <v>4.1346999999999996</v>
      </c>
      <c r="G828" s="15">
        <f t="shared" si="50"/>
        <v>4.1347202673609358</v>
      </c>
      <c r="H828" s="8" t="str">
        <f t="shared" si="51"/>
        <v>Yes</v>
      </c>
      <c r="I828" s="12" t="s">
        <v>6961</v>
      </c>
      <c r="J828" s="13">
        <v>10.91</v>
      </c>
      <c r="K828" s="13">
        <v>3.5</v>
      </c>
      <c r="L828" s="12" t="s">
        <v>6962</v>
      </c>
      <c r="M828" s="12" t="s">
        <v>7722</v>
      </c>
    </row>
    <row r="829" spans="1:13" x14ac:dyDescent="0.4">
      <c r="A829" s="12" t="s">
        <v>1842</v>
      </c>
      <c r="B829" s="12" t="s">
        <v>1843</v>
      </c>
      <c r="C829" s="12" t="s">
        <v>6973</v>
      </c>
      <c r="D829" s="20">
        <f t="shared" si="48"/>
        <v>29.23</v>
      </c>
      <c r="E829" s="20">
        <f t="shared" si="49"/>
        <v>70.77</v>
      </c>
      <c r="F829" s="14">
        <v>3.4211</v>
      </c>
      <c r="G829" s="15">
        <f t="shared" si="50"/>
        <v>3.4211426616489908</v>
      </c>
      <c r="H829" s="8" t="str">
        <f t="shared" si="51"/>
        <v>Yes</v>
      </c>
      <c r="I829" s="12" t="s">
        <v>6963</v>
      </c>
      <c r="J829" s="13">
        <v>11.73</v>
      </c>
      <c r="K829" s="13">
        <v>3.5</v>
      </c>
      <c r="L829" s="12" t="s">
        <v>6962</v>
      </c>
      <c r="M829" s="12" t="s">
        <v>7723</v>
      </c>
    </row>
    <row r="830" spans="1:13" x14ac:dyDescent="0.4">
      <c r="A830" s="12" t="s">
        <v>1844</v>
      </c>
      <c r="B830" s="12" t="s">
        <v>1845</v>
      </c>
      <c r="C830" s="12" t="s">
        <v>6973</v>
      </c>
      <c r="D830" s="20">
        <f t="shared" si="48"/>
        <v>16</v>
      </c>
      <c r="E830" s="20">
        <f t="shared" si="49"/>
        <v>84</v>
      </c>
      <c r="F830" s="14">
        <v>6.25</v>
      </c>
      <c r="G830" s="15">
        <f t="shared" si="50"/>
        <v>6.25</v>
      </c>
      <c r="H830" s="8" t="str">
        <f t="shared" si="51"/>
        <v>Yes</v>
      </c>
      <c r="I830" s="12" t="s">
        <v>6963</v>
      </c>
      <c r="J830" s="13">
        <v>6</v>
      </c>
      <c r="K830" s="13">
        <v>2</v>
      </c>
      <c r="L830" s="12" t="s">
        <v>6962</v>
      </c>
      <c r="M830" s="12" t="s">
        <v>1844</v>
      </c>
    </row>
    <row r="831" spans="1:13" x14ac:dyDescent="0.4">
      <c r="A831" s="12" t="s">
        <v>1846</v>
      </c>
      <c r="B831" s="12" t="s">
        <v>1847</v>
      </c>
      <c r="C831" s="12" t="s">
        <v>6973</v>
      </c>
      <c r="D831" s="20">
        <f t="shared" si="48"/>
        <v>16</v>
      </c>
      <c r="E831" s="20">
        <f t="shared" si="49"/>
        <v>84</v>
      </c>
      <c r="F831" s="14">
        <v>6.25</v>
      </c>
      <c r="G831" s="15">
        <f t="shared" si="50"/>
        <v>6.25</v>
      </c>
      <c r="H831" s="8" t="str">
        <f t="shared" si="51"/>
        <v>Yes</v>
      </c>
      <c r="I831" s="12" t="s">
        <v>6963</v>
      </c>
      <c r="J831" s="13">
        <v>6</v>
      </c>
      <c r="K831" s="13">
        <v>2</v>
      </c>
      <c r="L831" s="12" t="s">
        <v>6962</v>
      </c>
      <c r="M831" s="12" t="s">
        <v>7724</v>
      </c>
    </row>
    <row r="832" spans="1:13" x14ac:dyDescent="0.4">
      <c r="A832" s="12" t="s">
        <v>7725</v>
      </c>
      <c r="B832" s="12" t="s">
        <v>7726</v>
      </c>
      <c r="C832" s="12" t="s">
        <v>6965</v>
      </c>
      <c r="D832" s="20">
        <f t="shared" si="48"/>
        <v>36.21</v>
      </c>
      <c r="E832" s="20">
        <f t="shared" si="49"/>
        <v>63.79</v>
      </c>
      <c r="F832" s="14">
        <v>2.7616999999999998</v>
      </c>
      <c r="G832" s="15">
        <f t="shared" si="50"/>
        <v>2.7616680475006903</v>
      </c>
      <c r="H832" s="8" t="str">
        <f t="shared" si="51"/>
        <v>Yes</v>
      </c>
      <c r="I832" s="12" t="s">
        <v>6963</v>
      </c>
      <c r="J832" s="13">
        <v>18.71</v>
      </c>
      <c r="K832" s="13">
        <v>3.5</v>
      </c>
      <c r="L832" s="12" t="s">
        <v>6962</v>
      </c>
      <c r="M832" s="12" t="s">
        <v>7727</v>
      </c>
    </row>
    <row r="833" spans="1:13" x14ac:dyDescent="0.4">
      <c r="A833" s="12" t="s">
        <v>1850</v>
      </c>
      <c r="B833" s="12" t="s">
        <v>1851</v>
      </c>
      <c r="C833" s="12" t="s">
        <v>6965</v>
      </c>
      <c r="D833" s="20">
        <f t="shared" si="48"/>
        <v>35.22</v>
      </c>
      <c r="E833" s="20">
        <f t="shared" si="49"/>
        <v>64.78</v>
      </c>
      <c r="F833" s="14">
        <v>2.8393000000000002</v>
      </c>
      <c r="G833" s="15">
        <f t="shared" si="50"/>
        <v>2.8392958546280522</v>
      </c>
      <c r="H833" s="8" t="str">
        <f t="shared" si="51"/>
        <v>Yes</v>
      </c>
      <c r="I833" s="12" t="s">
        <v>6963</v>
      </c>
      <c r="J833" s="13">
        <v>17.72</v>
      </c>
      <c r="K833" s="13">
        <v>3.5</v>
      </c>
      <c r="L833" s="12" t="s">
        <v>6962</v>
      </c>
      <c r="M833" s="12" t="s">
        <v>7728</v>
      </c>
    </row>
    <row r="834" spans="1:13" x14ac:dyDescent="0.4">
      <c r="A834" s="12" t="s">
        <v>1852</v>
      </c>
      <c r="B834" s="12" t="s">
        <v>1853</v>
      </c>
      <c r="C834" s="12" t="s">
        <v>6960</v>
      </c>
      <c r="D834" s="20">
        <f t="shared" si="48"/>
        <v>30.04</v>
      </c>
      <c r="E834" s="20">
        <f t="shared" si="49"/>
        <v>69.960000000000008</v>
      </c>
      <c r="F834" s="14">
        <v>3.3289</v>
      </c>
      <c r="G834" s="15">
        <f t="shared" si="50"/>
        <v>3.3288948069241013</v>
      </c>
      <c r="H834" s="8" t="str">
        <f t="shared" si="51"/>
        <v>Yes</v>
      </c>
      <c r="I834" s="12" t="s">
        <v>6963</v>
      </c>
      <c r="J834" s="13">
        <v>12.54</v>
      </c>
      <c r="K834" s="13">
        <v>3.5</v>
      </c>
      <c r="L834" s="12" t="s">
        <v>6962</v>
      </c>
      <c r="M834" s="12" t="s">
        <v>4658</v>
      </c>
    </row>
    <row r="835" spans="1:13" x14ac:dyDescent="0.4">
      <c r="A835" s="12" t="s">
        <v>1856</v>
      </c>
      <c r="B835" s="12" t="s">
        <v>1857</v>
      </c>
      <c r="C835" s="12" t="s">
        <v>6973</v>
      </c>
      <c r="D835" s="20">
        <f t="shared" si="48"/>
        <v>16</v>
      </c>
      <c r="E835" s="20">
        <f t="shared" si="49"/>
        <v>84</v>
      </c>
      <c r="F835" s="14">
        <v>6.25</v>
      </c>
      <c r="G835" s="15">
        <f t="shared" si="50"/>
        <v>6.25</v>
      </c>
      <c r="H835" s="8" t="str">
        <f t="shared" si="51"/>
        <v>Yes</v>
      </c>
      <c r="I835" s="12" t="s">
        <v>6963</v>
      </c>
      <c r="J835" s="13">
        <v>6</v>
      </c>
      <c r="K835" s="13">
        <v>2</v>
      </c>
      <c r="L835" s="12" t="s">
        <v>6962</v>
      </c>
      <c r="M835" s="12" t="s">
        <v>7023</v>
      </c>
    </row>
    <row r="836" spans="1:13" x14ac:dyDescent="0.4">
      <c r="A836" s="12" t="s">
        <v>1858</v>
      </c>
      <c r="B836" s="12" t="s">
        <v>1859</v>
      </c>
      <c r="C836" s="12" t="s">
        <v>6973</v>
      </c>
      <c r="D836" s="20">
        <f t="shared" si="48"/>
        <v>16</v>
      </c>
      <c r="E836" s="20">
        <f t="shared" si="49"/>
        <v>84</v>
      </c>
      <c r="F836" s="14">
        <v>6.25</v>
      </c>
      <c r="G836" s="15">
        <f t="shared" si="50"/>
        <v>6.25</v>
      </c>
      <c r="H836" s="8" t="str">
        <f t="shared" si="51"/>
        <v>Yes</v>
      </c>
      <c r="I836" s="12" t="s">
        <v>6963</v>
      </c>
      <c r="J836" s="13">
        <v>6</v>
      </c>
      <c r="K836" s="13">
        <v>2</v>
      </c>
      <c r="L836" s="12" t="s">
        <v>6962</v>
      </c>
      <c r="M836" s="12" t="s">
        <v>7022</v>
      </c>
    </row>
    <row r="837" spans="1:13" x14ac:dyDescent="0.4">
      <c r="A837" s="12" t="s">
        <v>1860</v>
      </c>
      <c r="B837" s="12" t="s">
        <v>1861</v>
      </c>
      <c r="C837" s="12" t="s">
        <v>6973</v>
      </c>
      <c r="D837" s="20">
        <f t="shared" si="48"/>
        <v>16</v>
      </c>
      <c r="E837" s="20">
        <f t="shared" si="49"/>
        <v>84</v>
      </c>
      <c r="F837" s="14">
        <v>6.25</v>
      </c>
      <c r="G837" s="15">
        <f t="shared" si="50"/>
        <v>6.25</v>
      </c>
      <c r="H837" s="8" t="str">
        <f t="shared" si="51"/>
        <v>Yes</v>
      </c>
      <c r="I837" s="12" t="s">
        <v>6963</v>
      </c>
      <c r="J837" s="13">
        <v>6</v>
      </c>
      <c r="K837" s="13">
        <v>2</v>
      </c>
      <c r="L837" s="12" t="s">
        <v>6962</v>
      </c>
      <c r="M837" s="12" t="s">
        <v>7729</v>
      </c>
    </row>
    <row r="838" spans="1:13" x14ac:dyDescent="0.4">
      <c r="A838" s="12" t="s">
        <v>1862</v>
      </c>
      <c r="B838" s="12" t="s">
        <v>1863</v>
      </c>
      <c r="C838" s="12" t="s">
        <v>6973</v>
      </c>
      <c r="D838" s="20">
        <f t="shared" ref="D838:D901" si="52">MIN(100,MAX(0,IF(I838="Yes",0.8513,1)*(J838+5*K838)))</f>
        <v>16</v>
      </c>
      <c r="E838" s="20">
        <f t="shared" ref="E838:E901" si="53">100-D838</f>
        <v>84</v>
      </c>
      <c r="F838" s="14">
        <v>6.25</v>
      </c>
      <c r="G838" s="15">
        <f t="shared" ref="G838:G901" si="54">IFERROR(100/D838,"")</f>
        <v>6.25</v>
      </c>
      <c r="H838" s="8" t="str">
        <f t="shared" ref="H838:H901" si="55">IF(E838&gt;0,"Yes","No — 0% funding")</f>
        <v>Yes</v>
      </c>
      <c r="I838" s="12" t="s">
        <v>6963</v>
      </c>
      <c r="J838" s="13">
        <v>6</v>
      </c>
      <c r="K838" s="13">
        <v>2</v>
      </c>
      <c r="L838" s="12" t="s">
        <v>6962</v>
      </c>
      <c r="M838" s="12" t="s">
        <v>7730</v>
      </c>
    </row>
    <row r="839" spans="1:13" x14ac:dyDescent="0.4">
      <c r="A839" s="12" t="s">
        <v>1864</v>
      </c>
      <c r="B839" s="12" t="s">
        <v>1865</v>
      </c>
      <c r="C839" s="12" t="s">
        <v>6973</v>
      </c>
      <c r="D839" s="20">
        <f t="shared" si="52"/>
        <v>16</v>
      </c>
      <c r="E839" s="20">
        <f t="shared" si="53"/>
        <v>84</v>
      </c>
      <c r="F839" s="14">
        <v>6.25</v>
      </c>
      <c r="G839" s="15">
        <f t="shared" si="54"/>
        <v>6.25</v>
      </c>
      <c r="H839" s="8" t="str">
        <f t="shared" si="55"/>
        <v>Yes</v>
      </c>
      <c r="I839" s="12" t="s">
        <v>6963</v>
      </c>
      <c r="J839" s="13">
        <v>6</v>
      </c>
      <c r="K839" s="13">
        <v>2</v>
      </c>
      <c r="L839" s="12" t="s">
        <v>6962</v>
      </c>
      <c r="M839" s="12" t="s">
        <v>7114</v>
      </c>
    </row>
    <row r="840" spans="1:13" x14ac:dyDescent="0.4">
      <c r="A840" s="12" t="s">
        <v>1866</v>
      </c>
      <c r="B840" s="12" t="s">
        <v>1867</v>
      </c>
      <c r="C840" s="12" t="s">
        <v>6973</v>
      </c>
      <c r="D840" s="20">
        <f t="shared" si="52"/>
        <v>16</v>
      </c>
      <c r="E840" s="20">
        <f t="shared" si="53"/>
        <v>84</v>
      </c>
      <c r="F840" s="14">
        <v>6.25</v>
      </c>
      <c r="G840" s="15">
        <f t="shared" si="54"/>
        <v>6.25</v>
      </c>
      <c r="H840" s="8" t="str">
        <f t="shared" si="55"/>
        <v>Yes</v>
      </c>
      <c r="I840" s="12" t="s">
        <v>6963</v>
      </c>
      <c r="J840" s="13">
        <v>6</v>
      </c>
      <c r="K840" s="13">
        <v>2</v>
      </c>
      <c r="L840" s="12" t="s">
        <v>6962</v>
      </c>
      <c r="M840" s="12" t="s">
        <v>7438</v>
      </c>
    </row>
    <row r="841" spans="1:13" x14ac:dyDescent="0.4">
      <c r="A841" s="12" t="s">
        <v>1868</v>
      </c>
      <c r="B841" s="12" t="s">
        <v>1869</v>
      </c>
      <c r="C841" s="12" t="s">
        <v>6973</v>
      </c>
      <c r="D841" s="20">
        <f t="shared" si="52"/>
        <v>16</v>
      </c>
      <c r="E841" s="20">
        <f t="shared" si="53"/>
        <v>84</v>
      </c>
      <c r="F841" s="14">
        <v>6.25</v>
      </c>
      <c r="G841" s="15">
        <f t="shared" si="54"/>
        <v>6.25</v>
      </c>
      <c r="H841" s="8" t="str">
        <f t="shared" si="55"/>
        <v>Yes</v>
      </c>
      <c r="I841" s="12" t="s">
        <v>6963</v>
      </c>
      <c r="J841" s="13">
        <v>6</v>
      </c>
      <c r="K841" s="13">
        <v>2</v>
      </c>
      <c r="L841" s="12" t="s">
        <v>6962</v>
      </c>
      <c r="M841" s="12" t="s">
        <v>7731</v>
      </c>
    </row>
    <row r="842" spans="1:13" x14ac:dyDescent="0.4">
      <c r="A842" s="12" t="s">
        <v>1870</v>
      </c>
      <c r="B842" s="12" t="s">
        <v>1871</v>
      </c>
      <c r="C842" s="12" t="s">
        <v>6973</v>
      </c>
      <c r="D842" s="20">
        <f t="shared" si="52"/>
        <v>16</v>
      </c>
      <c r="E842" s="20">
        <f t="shared" si="53"/>
        <v>84</v>
      </c>
      <c r="F842" s="14">
        <v>6.25</v>
      </c>
      <c r="G842" s="15">
        <f t="shared" si="54"/>
        <v>6.25</v>
      </c>
      <c r="H842" s="8" t="str">
        <f t="shared" si="55"/>
        <v>Yes</v>
      </c>
      <c r="I842" s="12" t="s">
        <v>6963</v>
      </c>
      <c r="J842" s="13">
        <v>6</v>
      </c>
      <c r="K842" s="13">
        <v>2</v>
      </c>
      <c r="L842" s="12" t="s">
        <v>6962</v>
      </c>
      <c r="M842" s="12" t="s">
        <v>7180</v>
      </c>
    </row>
    <row r="843" spans="1:13" x14ac:dyDescent="0.4">
      <c r="A843" s="12" t="s">
        <v>1872</v>
      </c>
      <c r="B843" s="12" t="s">
        <v>1873</v>
      </c>
      <c r="C843" s="12" t="s">
        <v>6973</v>
      </c>
      <c r="D843" s="20">
        <f t="shared" si="52"/>
        <v>16</v>
      </c>
      <c r="E843" s="20">
        <f t="shared" si="53"/>
        <v>84</v>
      </c>
      <c r="F843" s="14">
        <v>6.25</v>
      </c>
      <c r="G843" s="15">
        <f t="shared" si="54"/>
        <v>6.25</v>
      </c>
      <c r="H843" s="8" t="str">
        <f t="shared" si="55"/>
        <v>Yes</v>
      </c>
      <c r="I843" s="12" t="s">
        <v>6963</v>
      </c>
      <c r="J843" s="13">
        <v>6</v>
      </c>
      <c r="K843" s="13">
        <v>2</v>
      </c>
      <c r="L843" s="12" t="s">
        <v>6962</v>
      </c>
      <c r="M843" s="12" t="s">
        <v>7023</v>
      </c>
    </row>
    <row r="844" spans="1:13" x14ac:dyDescent="0.4">
      <c r="A844" s="12" t="s">
        <v>1874</v>
      </c>
      <c r="B844" s="12" t="s">
        <v>1875</v>
      </c>
      <c r="C844" s="12" t="s">
        <v>6960</v>
      </c>
      <c r="D844" s="20">
        <f t="shared" si="52"/>
        <v>16</v>
      </c>
      <c r="E844" s="20">
        <f t="shared" si="53"/>
        <v>84</v>
      </c>
      <c r="F844" s="14">
        <v>6.25</v>
      </c>
      <c r="G844" s="15">
        <f t="shared" si="54"/>
        <v>6.25</v>
      </c>
      <c r="H844" s="8" t="str">
        <f t="shared" si="55"/>
        <v>Yes</v>
      </c>
      <c r="I844" s="12" t="s">
        <v>6963</v>
      </c>
      <c r="J844" s="13">
        <v>6</v>
      </c>
      <c r="K844" s="13">
        <v>2</v>
      </c>
      <c r="L844" s="12" t="s">
        <v>6962</v>
      </c>
      <c r="M844" s="12" t="s">
        <v>7732</v>
      </c>
    </row>
    <row r="845" spans="1:13" x14ac:dyDescent="0.4">
      <c r="A845" s="12" t="s">
        <v>1876</v>
      </c>
      <c r="B845" s="12" t="s">
        <v>1877</v>
      </c>
      <c r="C845" s="12" t="s">
        <v>6960</v>
      </c>
      <c r="D845" s="20">
        <f t="shared" si="52"/>
        <v>16</v>
      </c>
      <c r="E845" s="20">
        <f t="shared" si="53"/>
        <v>84</v>
      </c>
      <c r="F845" s="14">
        <v>6.25</v>
      </c>
      <c r="G845" s="15">
        <f t="shared" si="54"/>
        <v>6.25</v>
      </c>
      <c r="H845" s="8" t="str">
        <f t="shared" si="55"/>
        <v>Yes</v>
      </c>
      <c r="I845" s="12" t="s">
        <v>6963</v>
      </c>
      <c r="J845" s="13">
        <v>6</v>
      </c>
      <c r="K845" s="13">
        <v>2</v>
      </c>
      <c r="L845" s="12" t="s">
        <v>6962</v>
      </c>
      <c r="M845" s="12" t="s">
        <v>7733</v>
      </c>
    </row>
    <row r="846" spans="1:13" x14ac:dyDescent="0.4">
      <c r="A846" s="12" t="s">
        <v>1878</v>
      </c>
      <c r="B846" s="12" t="s">
        <v>1879</v>
      </c>
      <c r="C846" s="12" t="s">
        <v>6965</v>
      </c>
      <c r="D846" s="20">
        <f t="shared" si="52"/>
        <v>39.68</v>
      </c>
      <c r="E846" s="20">
        <f t="shared" si="53"/>
        <v>60.32</v>
      </c>
      <c r="F846" s="14">
        <v>2.5202</v>
      </c>
      <c r="G846" s="15">
        <f t="shared" si="54"/>
        <v>2.5201612903225805</v>
      </c>
      <c r="H846" s="8" t="str">
        <f t="shared" si="55"/>
        <v>Yes</v>
      </c>
      <c r="I846" s="12" t="s">
        <v>6963</v>
      </c>
      <c r="J846" s="13">
        <v>22.18</v>
      </c>
      <c r="K846" s="13">
        <v>3.5</v>
      </c>
      <c r="L846" s="12" t="s">
        <v>6962</v>
      </c>
      <c r="M846" s="12" t="s">
        <v>7734</v>
      </c>
    </row>
    <row r="847" spans="1:13" x14ac:dyDescent="0.4">
      <c r="A847" s="12" t="s">
        <v>1880</v>
      </c>
      <c r="B847" s="12" t="s">
        <v>1881</v>
      </c>
      <c r="C847" s="12" t="s">
        <v>6965</v>
      </c>
      <c r="D847" s="20">
        <f t="shared" si="52"/>
        <v>40.019999999999996</v>
      </c>
      <c r="E847" s="20">
        <f t="shared" si="53"/>
        <v>59.980000000000004</v>
      </c>
      <c r="F847" s="14">
        <v>2.4988000000000001</v>
      </c>
      <c r="G847" s="15">
        <f t="shared" si="54"/>
        <v>2.4987506246876565</v>
      </c>
      <c r="H847" s="8" t="str">
        <f t="shared" si="55"/>
        <v>Yes</v>
      </c>
      <c r="I847" s="12" t="s">
        <v>6963</v>
      </c>
      <c r="J847" s="13">
        <v>22.52</v>
      </c>
      <c r="K847" s="13">
        <v>3.5</v>
      </c>
      <c r="L847" s="12" t="s">
        <v>6962</v>
      </c>
      <c r="M847" s="12" t="s">
        <v>7735</v>
      </c>
    </row>
    <row r="848" spans="1:13" x14ac:dyDescent="0.4">
      <c r="A848" s="12" t="s">
        <v>1882</v>
      </c>
      <c r="B848" s="12" t="s">
        <v>1883</v>
      </c>
      <c r="C848" s="12" t="s">
        <v>6965</v>
      </c>
      <c r="D848" s="20">
        <f t="shared" si="52"/>
        <v>32.94</v>
      </c>
      <c r="E848" s="20">
        <f t="shared" si="53"/>
        <v>67.06</v>
      </c>
      <c r="F848" s="14">
        <v>3.0358000000000001</v>
      </c>
      <c r="G848" s="15">
        <f t="shared" si="54"/>
        <v>3.0358227079538556</v>
      </c>
      <c r="H848" s="8" t="str">
        <f t="shared" si="55"/>
        <v>Yes</v>
      </c>
      <c r="I848" s="12" t="s">
        <v>6963</v>
      </c>
      <c r="J848" s="13">
        <v>15.44</v>
      </c>
      <c r="K848" s="13">
        <v>3.5</v>
      </c>
      <c r="L848" s="12" t="s">
        <v>6962</v>
      </c>
      <c r="M848" s="12" t="s">
        <v>7736</v>
      </c>
    </row>
    <row r="849" spans="1:13" x14ac:dyDescent="0.4">
      <c r="A849" s="12" t="s">
        <v>1884</v>
      </c>
      <c r="B849" s="12" t="s">
        <v>1885</v>
      </c>
      <c r="C849" s="12" t="s">
        <v>6960</v>
      </c>
      <c r="D849" s="20">
        <f t="shared" si="52"/>
        <v>29.57</v>
      </c>
      <c r="E849" s="20">
        <f t="shared" si="53"/>
        <v>70.430000000000007</v>
      </c>
      <c r="F849" s="14">
        <v>3.3818000000000001</v>
      </c>
      <c r="G849" s="15">
        <f t="shared" si="54"/>
        <v>3.3818058843422389</v>
      </c>
      <c r="H849" s="8" t="str">
        <f t="shared" si="55"/>
        <v>Yes</v>
      </c>
      <c r="I849" s="12" t="s">
        <v>6963</v>
      </c>
      <c r="J849" s="13">
        <v>12.07</v>
      </c>
      <c r="K849" s="13">
        <v>3.5</v>
      </c>
      <c r="L849" s="12" t="s">
        <v>6962</v>
      </c>
      <c r="M849" s="12" t="s">
        <v>7737</v>
      </c>
    </row>
    <row r="850" spans="1:13" x14ac:dyDescent="0.4">
      <c r="A850" s="12" t="s">
        <v>1886</v>
      </c>
      <c r="B850" s="12" t="s">
        <v>1887</v>
      </c>
      <c r="C850" s="12" t="s">
        <v>6960</v>
      </c>
      <c r="D850" s="20">
        <f t="shared" si="52"/>
        <v>29.037842999999999</v>
      </c>
      <c r="E850" s="20">
        <f t="shared" si="53"/>
        <v>70.962157000000005</v>
      </c>
      <c r="F850" s="14">
        <v>3.4438</v>
      </c>
      <c r="G850" s="15">
        <f t="shared" si="54"/>
        <v>3.443781964108009</v>
      </c>
      <c r="H850" s="8" t="str">
        <f t="shared" si="55"/>
        <v>Yes</v>
      </c>
      <c r="I850" s="12" t="s">
        <v>6961</v>
      </c>
      <c r="J850" s="13">
        <v>16.61</v>
      </c>
      <c r="K850" s="13">
        <v>3.5</v>
      </c>
      <c r="L850" s="12" t="s">
        <v>6962</v>
      </c>
      <c r="M850" s="12" t="s">
        <v>7738</v>
      </c>
    </row>
    <row r="851" spans="1:13" x14ac:dyDescent="0.4">
      <c r="A851" s="12" t="s">
        <v>1888</v>
      </c>
      <c r="B851" s="12" t="s">
        <v>1889</v>
      </c>
      <c r="C851" s="12" t="s">
        <v>6965</v>
      </c>
      <c r="D851" s="20">
        <f t="shared" si="52"/>
        <v>32.72</v>
      </c>
      <c r="E851" s="20">
        <f t="shared" si="53"/>
        <v>67.28</v>
      </c>
      <c r="F851" s="14">
        <v>3.0562</v>
      </c>
      <c r="G851" s="15">
        <f t="shared" si="54"/>
        <v>3.0562347188264058</v>
      </c>
      <c r="H851" s="8" t="str">
        <f t="shared" si="55"/>
        <v>Yes</v>
      </c>
      <c r="I851" s="12" t="s">
        <v>6963</v>
      </c>
      <c r="J851" s="13">
        <v>15.22</v>
      </c>
      <c r="K851" s="13">
        <v>3.5</v>
      </c>
      <c r="L851" s="12" t="s">
        <v>6962</v>
      </c>
      <c r="M851" s="12" t="s">
        <v>7739</v>
      </c>
    </row>
    <row r="852" spans="1:13" x14ac:dyDescent="0.4">
      <c r="A852" s="12" t="s">
        <v>1890</v>
      </c>
      <c r="B852" s="12" t="s">
        <v>1891</v>
      </c>
      <c r="C852" s="12" t="s">
        <v>6973</v>
      </c>
      <c r="D852" s="20">
        <f t="shared" si="52"/>
        <v>16.16</v>
      </c>
      <c r="E852" s="20">
        <f t="shared" si="53"/>
        <v>83.84</v>
      </c>
      <c r="F852" s="14">
        <v>6.1881000000000004</v>
      </c>
      <c r="G852" s="15">
        <f t="shared" si="54"/>
        <v>6.1881188118811883</v>
      </c>
      <c r="H852" s="8" t="str">
        <f t="shared" si="55"/>
        <v>Yes</v>
      </c>
      <c r="I852" s="12" t="s">
        <v>6963</v>
      </c>
      <c r="J852" s="13">
        <v>6.16</v>
      </c>
      <c r="K852" s="13">
        <v>2</v>
      </c>
      <c r="L852" s="12" t="s">
        <v>6962</v>
      </c>
      <c r="M852" s="12" t="s">
        <v>1890</v>
      </c>
    </row>
    <row r="853" spans="1:13" x14ac:dyDescent="0.4">
      <c r="A853" s="12" t="s">
        <v>1892</v>
      </c>
      <c r="B853" s="12" t="s">
        <v>1893</v>
      </c>
      <c r="C853" s="12" t="s">
        <v>6973</v>
      </c>
      <c r="D853" s="20">
        <f t="shared" si="52"/>
        <v>16</v>
      </c>
      <c r="E853" s="20">
        <f t="shared" si="53"/>
        <v>84</v>
      </c>
      <c r="F853" s="14">
        <v>6.25</v>
      </c>
      <c r="G853" s="15">
        <f t="shared" si="54"/>
        <v>6.25</v>
      </c>
      <c r="H853" s="8" t="str">
        <f t="shared" si="55"/>
        <v>Yes</v>
      </c>
      <c r="I853" s="12" t="s">
        <v>6963</v>
      </c>
      <c r="J853" s="13">
        <v>6</v>
      </c>
      <c r="K853" s="13">
        <v>2</v>
      </c>
      <c r="L853" s="12" t="s">
        <v>6962</v>
      </c>
      <c r="M853" s="12" t="s">
        <v>7740</v>
      </c>
    </row>
    <row r="854" spans="1:13" x14ac:dyDescent="0.4">
      <c r="A854" s="12" t="s">
        <v>1894</v>
      </c>
      <c r="B854" s="12" t="s">
        <v>1895</v>
      </c>
      <c r="C854" s="12" t="s">
        <v>6973</v>
      </c>
      <c r="D854" s="20">
        <f t="shared" si="52"/>
        <v>23.683166</v>
      </c>
      <c r="E854" s="20">
        <f t="shared" si="53"/>
        <v>76.316834</v>
      </c>
      <c r="F854" s="14">
        <v>4.2224000000000004</v>
      </c>
      <c r="G854" s="15">
        <f t="shared" si="54"/>
        <v>4.2224084398175483</v>
      </c>
      <c r="H854" s="8" t="str">
        <f t="shared" si="55"/>
        <v>Yes</v>
      </c>
      <c r="I854" s="12" t="s">
        <v>6961</v>
      </c>
      <c r="J854" s="13">
        <v>10.32</v>
      </c>
      <c r="K854" s="13">
        <v>3.5</v>
      </c>
      <c r="L854" s="12" t="s">
        <v>6962</v>
      </c>
      <c r="M854" s="12" t="s">
        <v>6268</v>
      </c>
    </row>
    <row r="855" spans="1:13" x14ac:dyDescent="0.4">
      <c r="A855" s="12" t="s">
        <v>1896</v>
      </c>
      <c r="B855" s="12" t="s">
        <v>1897</v>
      </c>
      <c r="C855" s="12" t="s">
        <v>6973</v>
      </c>
      <c r="D855" s="20">
        <f t="shared" si="52"/>
        <v>26.705280999999996</v>
      </c>
      <c r="E855" s="20">
        <f t="shared" si="53"/>
        <v>73.294719000000001</v>
      </c>
      <c r="F855" s="14">
        <v>3.7446000000000002</v>
      </c>
      <c r="G855" s="15">
        <f t="shared" si="54"/>
        <v>3.7445777110527318</v>
      </c>
      <c r="H855" s="8" t="str">
        <f t="shared" si="55"/>
        <v>Yes</v>
      </c>
      <c r="I855" s="12" t="s">
        <v>6961</v>
      </c>
      <c r="J855" s="13">
        <v>13.87</v>
      </c>
      <c r="K855" s="13">
        <v>3.5</v>
      </c>
      <c r="L855" s="12" t="s">
        <v>6962</v>
      </c>
      <c r="M855" s="12" t="s">
        <v>4680</v>
      </c>
    </row>
    <row r="856" spans="1:13" x14ac:dyDescent="0.4">
      <c r="A856" s="12" t="s">
        <v>1898</v>
      </c>
      <c r="B856" s="12" t="s">
        <v>1899</v>
      </c>
      <c r="C856" s="12" t="s">
        <v>6960</v>
      </c>
      <c r="D856" s="20">
        <f t="shared" si="52"/>
        <v>33.85</v>
      </c>
      <c r="E856" s="20">
        <f t="shared" si="53"/>
        <v>66.150000000000006</v>
      </c>
      <c r="F856" s="14">
        <v>2.9542000000000002</v>
      </c>
      <c r="G856" s="15">
        <f t="shared" si="54"/>
        <v>2.954209748892171</v>
      </c>
      <c r="H856" s="8" t="str">
        <f t="shared" si="55"/>
        <v>Yes</v>
      </c>
      <c r="I856" s="12" t="s">
        <v>6963</v>
      </c>
      <c r="J856" s="13">
        <v>16.350000000000001</v>
      </c>
      <c r="K856" s="13">
        <v>3.5</v>
      </c>
      <c r="L856" s="12" t="s">
        <v>6962</v>
      </c>
      <c r="M856" s="12" t="s">
        <v>7741</v>
      </c>
    </row>
    <row r="857" spans="1:13" x14ac:dyDescent="0.4">
      <c r="A857" s="12" t="s">
        <v>1900</v>
      </c>
      <c r="B857" s="12" t="s">
        <v>1901</v>
      </c>
      <c r="C857" s="12" t="s">
        <v>6973</v>
      </c>
      <c r="D857" s="20">
        <f t="shared" si="52"/>
        <v>16</v>
      </c>
      <c r="E857" s="20">
        <f t="shared" si="53"/>
        <v>84</v>
      </c>
      <c r="F857" s="14">
        <v>6.25</v>
      </c>
      <c r="G857" s="15">
        <f t="shared" si="54"/>
        <v>6.25</v>
      </c>
      <c r="H857" s="8" t="str">
        <f t="shared" si="55"/>
        <v>Yes</v>
      </c>
      <c r="I857" s="12" t="s">
        <v>6963</v>
      </c>
      <c r="J857" s="13">
        <v>6</v>
      </c>
      <c r="K857" s="13">
        <v>2</v>
      </c>
      <c r="L857" s="12" t="s">
        <v>6962</v>
      </c>
      <c r="M857" s="12" t="s">
        <v>7579</v>
      </c>
    </row>
    <row r="858" spans="1:13" x14ac:dyDescent="0.4">
      <c r="A858" s="12" t="s">
        <v>1904</v>
      </c>
      <c r="B858" s="12" t="s">
        <v>1905</v>
      </c>
      <c r="C858" s="12" t="s">
        <v>6973</v>
      </c>
      <c r="D858" s="20">
        <f t="shared" si="52"/>
        <v>26.228553000000002</v>
      </c>
      <c r="E858" s="20">
        <f t="shared" si="53"/>
        <v>73.771446999999995</v>
      </c>
      <c r="F858" s="14">
        <v>3.8126000000000002</v>
      </c>
      <c r="G858" s="15">
        <f t="shared" si="54"/>
        <v>3.8126388443922163</v>
      </c>
      <c r="H858" s="8" t="str">
        <f t="shared" si="55"/>
        <v>Yes</v>
      </c>
      <c r="I858" s="12" t="s">
        <v>6961</v>
      </c>
      <c r="J858" s="13">
        <v>13.31</v>
      </c>
      <c r="K858" s="13">
        <v>3.5</v>
      </c>
      <c r="L858" s="12" t="s">
        <v>6962</v>
      </c>
      <c r="M858" s="12" t="s">
        <v>6271</v>
      </c>
    </row>
    <row r="859" spans="1:13" x14ac:dyDescent="0.4">
      <c r="A859" s="12" t="s">
        <v>1906</v>
      </c>
      <c r="B859" s="12" t="s">
        <v>1907</v>
      </c>
      <c r="C859" s="12" t="s">
        <v>6960</v>
      </c>
      <c r="D859" s="20">
        <f t="shared" si="52"/>
        <v>31.82</v>
      </c>
      <c r="E859" s="20">
        <f t="shared" si="53"/>
        <v>68.180000000000007</v>
      </c>
      <c r="F859" s="14">
        <v>3.1427</v>
      </c>
      <c r="G859" s="15">
        <f t="shared" si="54"/>
        <v>3.1426775612822122</v>
      </c>
      <c r="H859" s="8" t="str">
        <f t="shared" si="55"/>
        <v>Yes</v>
      </c>
      <c r="I859" s="12" t="s">
        <v>6963</v>
      </c>
      <c r="J859" s="13">
        <v>14.32</v>
      </c>
      <c r="K859" s="13">
        <v>3.5</v>
      </c>
      <c r="L859" s="12" t="s">
        <v>6962</v>
      </c>
      <c r="M859" s="12" t="s">
        <v>7742</v>
      </c>
    </row>
    <row r="860" spans="1:13" x14ac:dyDescent="0.4">
      <c r="A860" s="12" t="s">
        <v>1908</v>
      </c>
      <c r="B860" s="12" t="s">
        <v>1909</v>
      </c>
      <c r="C860" s="12" t="s">
        <v>6965</v>
      </c>
      <c r="D860" s="20">
        <f t="shared" si="52"/>
        <v>36.57</v>
      </c>
      <c r="E860" s="20">
        <f t="shared" si="53"/>
        <v>63.43</v>
      </c>
      <c r="F860" s="14">
        <v>2.7345000000000002</v>
      </c>
      <c r="G860" s="15">
        <f t="shared" si="54"/>
        <v>2.7344818156959256</v>
      </c>
      <c r="H860" s="8" t="str">
        <f t="shared" si="55"/>
        <v>Yes</v>
      </c>
      <c r="I860" s="12" t="s">
        <v>6963</v>
      </c>
      <c r="J860" s="13">
        <v>19.07</v>
      </c>
      <c r="K860" s="13">
        <v>3.5</v>
      </c>
      <c r="L860" s="12" t="s">
        <v>6962</v>
      </c>
      <c r="M860" s="12" t="s">
        <v>6273</v>
      </c>
    </row>
    <row r="861" spans="1:13" x14ac:dyDescent="0.4">
      <c r="A861" s="12" t="s">
        <v>1910</v>
      </c>
      <c r="B861" s="12" t="s">
        <v>1911</v>
      </c>
      <c r="C861" s="12" t="s">
        <v>6965</v>
      </c>
      <c r="D861" s="20">
        <f t="shared" si="52"/>
        <v>37.82</v>
      </c>
      <c r="E861" s="20">
        <f t="shared" si="53"/>
        <v>62.18</v>
      </c>
      <c r="F861" s="14">
        <v>2.6440999999999999</v>
      </c>
      <c r="G861" s="15">
        <f t="shared" si="54"/>
        <v>2.6441036488630356</v>
      </c>
      <c r="H861" s="8" t="str">
        <f t="shared" si="55"/>
        <v>Yes</v>
      </c>
      <c r="I861" s="12" t="s">
        <v>6963</v>
      </c>
      <c r="J861" s="13">
        <v>20.32</v>
      </c>
      <c r="K861" s="13">
        <v>3.5</v>
      </c>
      <c r="L861" s="12" t="s">
        <v>6962</v>
      </c>
      <c r="M861" s="12" t="s">
        <v>7743</v>
      </c>
    </row>
    <row r="862" spans="1:13" x14ac:dyDescent="0.4">
      <c r="A862" s="12" t="s">
        <v>1912</v>
      </c>
      <c r="B862" s="12" t="s">
        <v>1913</v>
      </c>
      <c r="C862" s="12" t="s">
        <v>6973</v>
      </c>
      <c r="D862" s="20">
        <f t="shared" si="52"/>
        <v>22.610528000000002</v>
      </c>
      <c r="E862" s="20">
        <f t="shared" si="53"/>
        <v>77.389471999999998</v>
      </c>
      <c r="F862" s="14">
        <v>4.4226999999999999</v>
      </c>
      <c r="G862" s="15">
        <f t="shared" si="54"/>
        <v>4.4227184787546756</v>
      </c>
      <c r="H862" s="8" t="str">
        <f t="shared" si="55"/>
        <v>Yes</v>
      </c>
      <c r="I862" s="12" t="s">
        <v>6961</v>
      </c>
      <c r="J862" s="13">
        <v>9.06</v>
      </c>
      <c r="K862" s="13">
        <v>3.5</v>
      </c>
      <c r="L862" s="12" t="s">
        <v>6962</v>
      </c>
      <c r="M862" s="12" t="s">
        <v>7744</v>
      </c>
    </row>
    <row r="863" spans="1:13" x14ac:dyDescent="0.4">
      <c r="A863" s="12" t="s">
        <v>1914</v>
      </c>
      <c r="B863" s="12" t="s">
        <v>1915</v>
      </c>
      <c r="C863" s="12" t="s">
        <v>6965</v>
      </c>
      <c r="D863" s="20">
        <f t="shared" si="52"/>
        <v>36.159999999999997</v>
      </c>
      <c r="E863" s="20">
        <f t="shared" si="53"/>
        <v>63.84</v>
      </c>
      <c r="F863" s="14">
        <v>2.7654999999999998</v>
      </c>
      <c r="G863" s="15">
        <f t="shared" si="54"/>
        <v>2.7654867256637172</v>
      </c>
      <c r="H863" s="8" t="str">
        <f t="shared" si="55"/>
        <v>Yes</v>
      </c>
      <c r="I863" s="12" t="s">
        <v>6963</v>
      </c>
      <c r="J863" s="13">
        <v>18.66</v>
      </c>
      <c r="K863" s="13">
        <v>3.5</v>
      </c>
      <c r="L863" s="12" t="s">
        <v>6962</v>
      </c>
      <c r="M863" s="12" t="s">
        <v>7745</v>
      </c>
    </row>
    <row r="864" spans="1:13" x14ac:dyDescent="0.4">
      <c r="A864" s="12" t="s">
        <v>1916</v>
      </c>
      <c r="B864" s="12" t="s">
        <v>1917</v>
      </c>
      <c r="C864" s="12" t="s">
        <v>6960</v>
      </c>
      <c r="D864" s="20">
        <f t="shared" si="52"/>
        <v>35.739999999999995</v>
      </c>
      <c r="E864" s="20">
        <f t="shared" si="53"/>
        <v>64.260000000000005</v>
      </c>
      <c r="F864" s="14">
        <v>2.798</v>
      </c>
      <c r="G864" s="15">
        <f t="shared" si="54"/>
        <v>2.7979854504756578</v>
      </c>
      <c r="H864" s="8" t="str">
        <f t="shared" si="55"/>
        <v>Yes</v>
      </c>
      <c r="I864" s="12" t="s">
        <v>6963</v>
      </c>
      <c r="J864" s="13">
        <v>18.239999999999998</v>
      </c>
      <c r="K864" s="13">
        <v>3.5</v>
      </c>
      <c r="L864" s="12" t="s">
        <v>6962</v>
      </c>
      <c r="M864" s="12" t="s">
        <v>7746</v>
      </c>
    </row>
    <row r="865" spans="1:13" x14ac:dyDescent="0.4">
      <c r="A865" s="12" t="s">
        <v>1918</v>
      </c>
      <c r="B865" s="12" t="s">
        <v>1919</v>
      </c>
      <c r="C865" s="12" t="s">
        <v>6973</v>
      </c>
      <c r="D865" s="20">
        <f t="shared" si="52"/>
        <v>24.6877</v>
      </c>
      <c r="E865" s="20">
        <f t="shared" si="53"/>
        <v>75.312299999999993</v>
      </c>
      <c r="F865" s="14">
        <v>4.0506000000000002</v>
      </c>
      <c r="G865" s="15">
        <f t="shared" si="54"/>
        <v>4.0506000964042821</v>
      </c>
      <c r="H865" s="8" t="str">
        <f t="shared" si="55"/>
        <v>Yes</v>
      </c>
      <c r="I865" s="12" t="s">
        <v>6961</v>
      </c>
      <c r="J865" s="13">
        <v>11.5</v>
      </c>
      <c r="K865" s="13">
        <v>3.5</v>
      </c>
      <c r="L865" s="12" t="s">
        <v>6962</v>
      </c>
      <c r="M865" s="12" t="s">
        <v>7747</v>
      </c>
    </row>
    <row r="866" spans="1:13" x14ac:dyDescent="0.4">
      <c r="A866" s="12" t="s">
        <v>1920</v>
      </c>
      <c r="B866" s="12" t="s">
        <v>1921</v>
      </c>
      <c r="C866" s="12" t="s">
        <v>6960</v>
      </c>
      <c r="D866" s="20">
        <f t="shared" si="52"/>
        <v>33.18</v>
      </c>
      <c r="E866" s="20">
        <f t="shared" si="53"/>
        <v>66.819999999999993</v>
      </c>
      <c r="F866" s="14">
        <v>3.0139</v>
      </c>
      <c r="G866" s="15">
        <f t="shared" si="54"/>
        <v>3.0138637733574445</v>
      </c>
      <c r="H866" s="8" t="str">
        <f t="shared" si="55"/>
        <v>Yes</v>
      </c>
      <c r="I866" s="12" t="s">
        <v>6963</v>
      </c>
      <c r="J866" s="13">
        <v>15.68</v>
      </c>
      <c r="K866" s="13">
        <v>3.5</v>
      </c>
      <c r="L866" s="12" t="s">
        <v>6962</v>
      </c>
      <c r="M866" s="12" t="s">
        <v>7747</v>
      </c>
    </row>
    <row r="867" spans="1:13" x14ac:dyDescent="0.4">
      <c r="A867" s="12" t="s">
        <v>3730</v>
      </c>
      <c r="B867" s="12" t="s">
        <v>3731</v>
      </c>
      <c r="C867" s="12" t="s">
        <v>6965</v>
      </c>
      <c r="D867" s="20">
        <f t="shared" si="52"/>
        <v>27.68</v>
      </c>
      <c r="E867" s="20">
        <f t="shared" si="53"/>
        <v>72.319999999999993</v>
      </c>
      <c r="F867" s="14">
        <v>3.6126999999999998</v>
      </c>
      <c r="G867" s="15">
        <f t="shared" si="54"/>
        <v>3.6127167630057806</v>
      </c>
      <c r="H867" s="8" t="str">
        <f t="shared" si="55"/>
        <v>Yes</v>
      </c>
      <c r="I867" s="12" t="s">
        <v>6963</v>
      </c>
      <c r="J867" s="13">
        <v>10.18</v>
      </c>
      <c r="K867" s="13">
        <v>3.5</v>
      </c>
      <c r="L867" s="12" t="s">
        <v>6962</v>
      </c>
      <c r="M867" s="12" t="s">
        <v>7023</v>
      </c>
    </row>
    <row r="868" spans="1:13" x14ac:dyDescent="0.4">
      <c r="A868" s="12" t="s">
        <v>1926</v>
      </c>
      <c r="B868" s="12" t="s">
        <v>1927</v>
      </c>
      <c r="C868" s="12" t="s">
        <v>6965</v>
      </c>
      <c r="D868" s="20">
        <f t="shared" si="52"/>
        <v>32.21</v>
      </c>
      <c r="E868" s="20">
        <f t="shared" si="53"/>
        <v>67.789999999999992</v>
      </c>
      <c r="F868" s="14">
        <v>3.1046</v>
      </c>
      <c r="G868" s="15">
        <f t="shared" si="54"/>
        <v>3.1046258925799441</v>
      </c>
      <c r="H868" s="8" t="str">
        <f t="shared" si="55"/>
        <v>Yes</v>
      </c>
      <c r="I868" s="12" t="s">
        <v>6963</v>
      </c>
      <c r="J868" s="13">
        <v>14.71</v>
      </c>
      <c r="K868" s="13">
        <v>3.5</v>
      </c>
      <c r="L868" s="12" t="s">
        <v>6962</v>
      </c>
      <c r="M868" s="12" t="s">
        <v>6281</v>
      </c>
    </row>
    <row r="869" spans="1:13" x14ac:dyDescent="0.4">
      <c r="A869" s="12" t="s">
        <v>1928</v>
      </c>
      <c r="B869" s="12" t="s">
        <v>1929</v>
      </c>
      <c r="C869" s="12" t="s">
        <v>6965</v>
      </c>
      <c r="D869" s="20">
        <f t="shared" si="52"/>
        <v>34.89</v>
      </c>
      <c r="E869" s="20">
        <f t="shared" si="53"/>
        <v>65.11</v>
      </c>
      <c r="F869" s="14">
        <v>2.8662000000000001</v>
      </c>
      <c r="G869" s="15">
        <f t="shared" si="54"/>
        <v>2.8661507595299511</v>
      </c>
      <c r="H869" s="8" t="str">
        <f t="shared" si="55"/>
        <v>Yes</v>
      </c>
      <c r="I869" s="12" t="s">
        <v>6963</v>
      </c>
      <c r="J869" s="13">
        <v>17.39</v>
      </c>
      <c r="K869" s="13">
        <v>3.5</v>
      </c>
      <c r="L869" s="12" t="s">
        <v>6962</v>
      </c>
      <c r="M869" s="12" t="s">
        <v>7748</v>
      </c>
    </row>
    <row r="870" spans="1:13" x14ac:dyDescent="0.4">
      <c r="A870" s="12" t="s">
        <v>1930</v>
      </c>
      <c r="B870" s="12" t="s">
        <v>1931</v>
      </c>
      <c r="C870" s="12" t="s">
        <v>6965</v>
      </c>
      <c r="D870" s="20">
        <f t="shared" si="52"/>
        <v>30.54</v>
      </c>
      <c r="E870" s="20">
        <f t="shared" si="53"/>
        <v>69.460000000000008</v>
      </c>
      <c r="F870" s="14">
        <v>3.2744</v>
      </c>
      <c r="G870" s="15">
        <f t="shared" si="54"/>
        <v>3.2743942370661427</v>
      </c>
      <c r="H870" s="8" t="str">
        <f t="shared" si="55"/>
        <v>Yes</v>
      </c>
      <c r="I870" s="12" t="s">
        <v>6963</v>
      </c>
      <c r="J870" s="13">
        <v>13.04</v>
      </c>
      <c r="K870" s="13">
        <v>3.5</v>
      </c>
      <c r="L870" s="12" t="s">
        <v>6962</v>
      </c>
      <c r="M870" s="12" t="s">
        <v>7023</v>
      </c>
    </row>
    <row r="871" spans="1:13" x14ac:dyDescent="0.4">
      <c r="A871" s="12" t="s">
        <v>1932</v>
      </c>
      <c r="B871" s="12" t="s">
        <v>1933</v>
      </c>
      <c r="C871" s="12" t="s">
        <v>6965</v>
      </c>
      <c r="D871" s="20">
        <f t="shared" si="52"/>
        <v>30.5</v>
      </c>
      <c r="E871" s="20">
        <f t="shared" si="53"/>
        <v>69.5</v>
      </c>
      <c r="F871" s="14">
        <v>3.2787000000000002</v>
      </c>
      <c r="G871" s="15">
        <f t="shared" si="54"/>
        <v>3.278688524590164</v>
      </c>
      <c r="H871" s="8" t="str">
        <f t="shared" si="55"/>
        <v>Yes</v>
      </c>
      <c r="I871" s="12" t="s">
        <v>6963</v>
      </c>
      <c r="J871" s="13">
        <v>13</v>
      </c>
      <c r="K871" s="13">
        <v>3.5</v>
      </c>
      <c r="L871" s="12" t="s">
        <v>6962</v>
      </c>
      <c r="M871" s="12" t="s">
        <v>7749</v>
      </c>
    </row>
    <row r="872" spans="1:13" x14ac:dyDescent="0.4">
      <c r="A872" s="12" t="s">
        <v>1934</v>
      </c>
      <c r="B872" s="12" t="s">
        <v>1935</v>
      </c>
      <c r="C872" s="12" t="s">
        <v>6960</v>
      </c>
      <c r="D872" s="20">
        <f t="shared" si="52"/>
        <v>32.950000000000003</v>
      </c>
      <c r="E872" s="20">
        <f t="shared" si="53"/>
        <v>67.05</v>
      </c>
      <c r="F872" s="14">
        <v>3.0348999999999999</v>
      </c>
      <c r="G872" s="15">
        <f t="shared" si="54"/>
        <v>3.0349013657056143</v>
      </c>
      <c r="H872" s="8" t="str">
        <f t="shared" si="55"/>
        <v>Yes</v>
      </c>
      <c r="I872" s="12" t="s">
        <v>6963</v>
      </c>
      <c r="J872" s="13">
        <v>15.45</v>
      </c>
      <c r="K872" s="13">
        <v>3.5</v>
      </c>
      <c r="L872" s="12" t="s">
        <v>6962</v>
      </c>
      <c r="M872" s="12" t="s">
        <v>7750</v>
      </c>
    </row>
    <row r="873" spans="1:13" x14ac:dyDescent="0.4">
      <c r="A873" s="12" t="s">
        <v>1936</v>
      </c>
      <c r="B873" s="12" t="s">
        <v>1937</v>
      </c>
      <c r="C873" s="12" t="s">
        <v>6965</v>
      </c>
      <c r="D873" s="20">
        <f t="shared" si="52"/>
        <v>31.119999999999997</v>
      </c>
      <c r="E873" s="20">
        <f t="shared" si="53"/>
        <v>68.88</v>
      </c>
      <c r="F873" s="14">
        <v>3.2134</v>
      </c>
      <c r="G873" s="15">
        <f t="shared" si="54"/>
        <v>3.2133676092544992</v>
      </c>
      <c r="H873" s="8" t="str">
        <f t="shared" si="55"/>
        <v>Yes</v>
      </c>
      <c r="I873" s="12" t="s">
        <v>6963</v>
      </c>
      <c r="J873" s="13">
        <v>13.62</v>
      </c>
      <c r="K873" s="13">
        <v>3.5</v>
      </c>
      <c r="L873" s="12" t="s">
        <v>6962</v>
      </c>
      <c r="M873" s="12" t="s">
        <v>7751</v>
      </c>
    </row>
    <row r="874" spans="1:13" x14ac:dyDescent="0.4">
      <c r="A874" s="12" t="s">
        <v>1938</v>
      </c>
      <c r="B874" s="12" t="s">
        <v>1939</v>
      </c>
      <c r="C874" s="12" t="s">
        <v>6960</v>
      </c>
      <c r="D874" s="20">
        <f t="shared" si="52"/>
        <v>29.130000000000003</v>
      </c>
      <c r="E874" s="20">
        <f t="shared" si="53"/>
        <v>70.87</v>
      </c>
      <c r="F874" s="14">
        <v>3.4329000000000001</v>
      </c>
      <c r="G874" s="15">
        <f t="shared" si="54"/>
        <v>3.4328870580157909</v>
      </c>
      <c r="H874" s="8" t="str">
        <f t="shared" si="55"/>
        <v>Yes</v>
      </c>
      <c r="I874" s="12" t="s">
        <v>6963</v>
      </c>
      <c r="J874" s="13">
        <v>11.63</v>
      </c>
      <c r="K874" s="13">
        <v>3.5</v>
      </c>
      <c r="L874" s="12" t="s">
        <v>6962</v>
      </c>
      <c r="M874" s="12" t="s">
        <v>7752</v>
      </c>
    </row>
    <row r="875" spans="1:13" x14ac:dyDescent="0.4">
      <c r="A875" s="12" t="s">
        <v>1940</v>
      </c>
      <c r="B875" s="12" t="s">
        <v>1941</v>
      </c>
      <c r="C875" s="12" t="s">
        <v>6965</v>
      </c>
      <c r="D875" s="20">
        <f t="shared" si="52"/>
        <v>32.82</v>
      </c>
      <c r="E875" s="20">
        <f t="shared" si="53"/>
        <v>67.180000000000007</v>
      </c>
      <c r="F875" s="14">
        <v>3.0468999999999999</v>
      </c>
      <c r="G875" s="15">
        <f t="shared" si="54"/>
        <v>3.0469226081657528</v>
      </c>
      <c r="H875" s="8" t="str">
        <f t="shared" si="55"/>
        <v>Yes</v>
      </c>
      <c r="I875" s="12" t="s">
        <v>6963</v>
      </c>
      <c r="J875" s="13">
        <v>15.32</v>
      </c>
      <c r="K875" s="13">
        <v>3.5</v>
      </c>
      <c r="L875" s="12" t="s">
        <v>6962</v>
      </c>
      <c r="M875" s="12" t="s">
        <v>7753</v>
      </c>
    </row>
    <row r="876" spans="1:13" x14ac:dyDescent="0.4">
      <c r="A876" s="12" t="s">
        <v>1942</v>
      </c>
      <c r="B876" s="12" t="s">
        <v>1943</v>
      </c>
      <c r="C876" s="12" t="s">
        <v>6960</v>
      </c>
      <c r="D876" s="20">
        <f t="shared" si="52"/>
        <v>26.5</v>
      </c>
      <c r="E876" s="20">
        <f t="shared" si="53"/>
        <v>73.5</v>
      </c>
      <c r="F876" s="14">
        <v>3.7736000000000001</v>
      </c>
      <c r="G876" s="15">
        <f t="shared" si="54"/>
        <v>3.7735849056603774</v>
      </c>
      <c r="H876" s="8" t="str">
        <f t="shared" si="55"/>
        <v>Yes</v>
      </c>
      <c r="I876" s="12" t="s">
        <v>6963</v>
      </c>
      <c r="J876" s="13">
        <v>9</v>
      </c>
      <c r="K876" s="13">
        <v>3.5</v>
      </c>
      <c r="L876" s="12" t="s">
        <v>6962</v>
      </c>
      <c r="M876" s="12" t="s">
        <v>7023</v>
      </c>
    </row>
    <row r="877" spans="1:13" x14ac:dyDescent="0.4">
      <c r="A877" s="12" t="s">
        <v>1944</v>
      </c>
      <c r="B877" s="12" t="s">
        <v>1945</v>
      </c>
      <c r="C877" s="12" t="s">
        <v>6965</v>
      </c>
      <c r="D877" s="20">
        <f t="shared" si="52"/>
        <v>34.42</v>
      </c>
      <c r="E877" s="20">
        <f t="shared" si="53"/>
        <v>65.58</v>
      </c>
      <c r="F877" s="14">
        <v>2.9053</v>
      </c>
      <c r="G877" s="15">
        <f t="shared" si="54"/>
        <v>2.9052876234747238</v>
      </c>
      <c r="H877" s="8" t="str">
        <f t="shared" si="55"/>
        <v>Yes</v>
      </c>
      <c r="I877" s="12" t="s">
        <v>6963</v>
      </c>
      <c r="J877" s="13">
        <v>16.920000000000002</v>
      </c>
      <c r="K877" s="13">
        <v>3.5</v>
      </c>
      <c r="L877" s="12" t="s">
        <v>6962</v>
      </c>
      <c r="M877" s="12" t="s">
        <v>7754</v>
      </c>
    </row>
    <row r="878" spans="1:13" x14ac:dyDescent="0.4">
      <c r="A878" s="12" t="s">
        <v>1948</v>
      </c>
      <c r="B878" s="12" t="s">
        <v>1949</v>
      </c>
      <c r="C878" s="12" t="s">
        <v>6965</v>
      </c>
      <c r="D878" s="20">
        <f t="shared" si="52"/>
        <v>35.18</v>
      </c>
      <c r="E878" s="20">
        <f t="shared" si="53"/>
        <v>64.819999999999993</v>
      </c>
      <c r="F878" s="14">
        <v>2.8424999999999998</v>
      </c>
      <c r="G878" s="15">
        <f t="shared" si="54"/>
        <v>2.8425241614553722</v>
      </c>
      <c r="H878" s="8" t="str">
        <f t="shared" si="55"/>
        <v>Yes</v>
      </c>
      <c r="I878" s="12" t="s">
        <v>6963</v>
      </c>
      <c r="J878" s="13">
        <v>17.68</v>
      </c>
      <c r="K878" s="13">
        <v>3.5</v>
      </c>
      <c r="L878" s="12" t="s">
        <v>6962</v>
      </c>
      <c r="M878" s="12" t="s">
        <v>7755</v>
      </c>
    </row>
    <row r="879" spans="1:13" x14ac:dyDescent="0.4">
      <c r="A879" s="12" t="s">
        <v>1950</v>
      </c>
      <c r="B879" s="12" t="s">
        <v>1951</v>
      </c>
      <c r="C879" s="12" t="s">
        <v>6960</v>
      </c>
      <c r="D879" s="20">
        <f t="shared" si="52"/>
        <v>27.105391999999998</v>
      </c>
      <c r="E879" s="20">
        <f t="shared" si="53"/>
        <v>72.894608000000005</v>
      </c>
      <c r="F879" s="14">
        <v>3.6892999999999998</v>
      </c>
      <c r="G879" s="15">
        <f t="shared" si="54"/>
        <v>3.6893028516245034</v>
      </c>
      <c r="H879" s="8" t="str">
        <f t="shared" si="55"/>
        <v>Yes</v>
      </c>
      <c r="I879" s="12" t="s">
        <v>6961</v>
      </c>
      <c r="J879" s="13">
        <v>14.34</v>
      </c>
      <c r="K879" s="13">
        <v>3.5</v>
      </c>
      <c r="L879" s="12" t="s">
        <v>6962</v>
      </c>
      <c r="M879" s="12" t="s">
        <v>7756</v>
      </c>
    </row>
    <row r="880" spans="1:13" x14ac:dyDescent="0.4">
      <c r="A880" s="12" t="s">
        <v>1952</v>
      </c>
      <c r="B880" s="12" t="s">
        <v>1953</v>
      </c>
      <c r="C880" s="12" t="s">
        <v>6965</v>
      </c>
      <c r="D880" s="20">
        <f t="shared" si="52"/>
        <v>30.189999999999998</v>
      </c>
      <c r="E880" s="20">
        <f t="shared" si="53"/>
        <v>69.81</v>
      </c>
      <c r="F880" s="14">
        <v>3.3123999999999998</v>
      </c>
      <c r="G880" s="15">
        <f t="shared" si="54"/>
        <v>3.3123550844650551</v>
      </c>
      <c r="H880" s="8" t="str">
        <f t="shared" si="55"/>
        <v>Yes</v>
      </c>
      <c r="I880" s="12" t="s">
        <v>6963</v>
      </c>
      <c r="J880" s="13">
        <v>12.69</v>
      </c>
      <c r="K880" s="13">
        <v>3.5</v>
      </c>
      <c r="L880" s="12" t="s">
        <v>6962</v>
      </c>
      <c r="M880" s="12" t="s">
        <v>7757</v>
      </c>
    </row>
    <row r="881" spans="1:13" x14ac:dyDescent="0.4">
      <c r="A881" s="12" t="s">
        <v>1954</v>
      </c>
      <c r="B881" s="12" t="s">
        <v>1955</v>
      </c>
      <c r="C881" s="12" t="s">
        <v>6965</v>
      </c>
      <c r="D881" s="20">
        <f t="shared" si="52"/>
        <v>40.049999999999997</v>
      </c>
      <c r="E881" s="20">
        <f t="shared" si="53"/>
        <v>59.95</v>
      </c>
      <c r="F881" s="14">
        <v>2.4969000000000001</v>
      </c>
      <c r="G881" s="15">
        <f t="shared" si="54"/>
        <v>2.4968789013732837</v>
      </c>
      <c r="H881" s="8" t="str">
        <f t="shared" si="55"/>
        <v>Yes</v>
      </c>
      <c r="I881" s="12" t="s">
        <v>6963</v>
      </c>
      <c r="J881" s="13">
        <v>22.55</v>
      </c>
      <c r="K881" s="13">
        <v>3.5</v>
      </c>
      <c r="L881" s="12" t="s">
        <v>6962</v>
      </c>
      <c r="M881" s="12" t="s">
        <v>7758</v>
      </c>
    </row>
    <row r="882" spans="1:13" x14ac:dyDescent="0.4">
      <c r="A882" s="12" t="s">
        <v>1958</v>
      </c>
      <c r="B882" s="12" t="s">
        <v>1959</v>
      </c>
      <c r="C882" s="12" t="s">
        <v>6960</v>
      </c>
      <c r="D882" s="20">
        <f t="shared" si="52"/>
        <v>24.296101999999998</v>
      </c>
      <c r="E882" s="20">
        <f t="shared" si="53"/>
        <v>75.703898000000009</v>
      </c>
      <c r="F882" s="14">
        <v>4.1158999999999999</v>
      </c>
      <c r="G882" s="15">
        <f t="shared" si="54"/>
        <v>4.1158865730807355</v>
      </c>
      <c r="H882" s="8" t="str">
        <f t="shared" si="55"/>
        <v>Yes</v>
      </c>
      <c r="I882" s="12" t="s">
        <v>6961</v>
      </c>
      <c r="J882" s="13">
        <v>11.04</v>
      </c>
      <c r="K882" s="13">
        <v>3.5</v>
      </c>
      <c r="L882" s="12" t="s">
        <v>6962</v>
      </c>
      <c r="M882" s="12" t="s">
        <v>7759</v>
      </c>
    </row>
    <row r="883" spans="1:13" x14ac:dyDescent="0.4">
      <c r="A883" s="12" t="s">
        <v>1960</v>
      </c>
      <c r="B883" s="12" t="s">
        <v>1961</v>
      </c>
      <c r="C883" s="12" t="s">
        <v>6965</v>
      </c>
      <c r="D883" s="20">
        <f t="shared" si="52"/>
        <v>36.32</v>
      </c>
      <c r="E883" s="20">
        <f t="shared" si="53"/>
        <v>63.68</v>
      </c>
      <c r="F883" s="14">
        <v>2.7532999999999999</v>
      </c>
      <c r="G883" s="15">
        <f t="shared" si="54"/>
        <v>2.7533039647577091</v>
      </c>
      <c r="H883" s="8" t="str">
        <f t="shared" si="55"/>
        <v>Yes</v>
      </c>
      <c r="I883" s="12" t="s">
        <v>6963</v>
      </c>
      <c r="J883" s="13">
        <v>18.82</v>
      </c>
      <c r="K883" s="13">
        <v>3.5</v>
      </c>
      <c r="L883" s="12" t="s">
        <v>6962</v>
      </c>
      <c r="M883" s="12" t="s">
        <v>7760</v>
      </c>
    </row>
    <row r="884" spans="1:13" x14ac:dyDescent="0.4">
      <c r="A884" s="16" t="s">
        <v>7761</v>
      </c>
      <c r="B884" s="16" t="s">
        <v>7762</v>
      </c>
      <c r="C884" s="16" t="s">
        <v>6965</v>
      </c>
      <c r="D884" s="21">
        <f t="shared" si="52"/>
        <v>100</v>
      </c>
      <c r="E884" s="21">
        <f t="shared" si="53"/>
        <v>0</v>
      </c>
      <c r="F884" s="18">
        <v>1</v>
      </c>
      <c r="G884" s="19">
        <f t="shared" si="54"/>
        <v>1</v>
      </c>
      <c r="H884" s="9" t="str">
        <f t="shared" si="55"/>
        <v>No — 0% funding</v>
      </c>
      <c r="I884" s="16" t="s">
        <v>6963</v>
      </c>
      <c r="J884" s="17">
        <v>100</v>
      </c>
      <c r="K884" s="17">
        <v>0</v>
      </c>
      <c r="L884" s="16" t="s">
        <v>7028</v>
      </c>
      <c r="M884" s="16" t="s">
        <v>7763</v>
      </c>
    </row>
    <row r="885" spans="1:13" x14ac:dyDescent="0.4">
      <c r="A885" s="12" t="s">
        <v>1964</v>
      </c>
      <c r="B885" s="12" t="s">
        <v>1965</v>
      </c>
      <c r="C885" s="12" t="s">
        <v>6965</v>
      </c>
      <c r="D885" s="20">
        <f t="shared" si="52"/>
        <v>32.01</v>
      </c>
      <c r="E885" s="20">
        <f t="shared" si="53"/>
        <v>67.990000000000009</v>
      </c>
      <c r="F885" s="14">
        <v>3.1240000000000001</v>
      </c>
      <c r="G885" s="15">
        <f t="shared" si="54"/>
        <v>3.124023742580444</v>
      </c>
      <c r="H885" s="8" t="str">
        <f t="shared" si="55"/>
        <v>Yes</v>
      </c>
      <c r="I885" s="12" t="s">
        <v>6963</v>
      </c>
      <c r="J885" s="13">
        <v>14.51</v>
      </c>
      <c r="K885" s="13">
        <v>3.5</v>
      </c>
      <c r="L885" s="12" t="s">
        <v>6962</v>
      </c>
      <c r="M885" s="12" t="s">
        <v>7764</v>
      </c>
    </row>
    <row r="886" spans="1:13" x14ac:dyDescent="0.4">
      <c r="A886" s="12" t="s">
        <v>1966</v>
      </c>
      <c r="B886" s="12" t="s">
        <v>1967</v>
      </c>
      <c r="C886" s="12" t="s">
        <v>6965</v>
      </c>
      <c r="D886" s="20">
        <f t="shared" si="52"/>
        <v>36.08</v>
      </c>
      <c r="E886" s="20">
        <f t="shared" si="53"/>
        <v>63.92</v>
      </c>
      <c r="F886" s="14">
        <v>2.7715999999999998</v>
      </c>
      <c r="G886" s="15">
        <f t="shared" si="54"/>
        <v>2.7716186252771622</v>
      </c>
      <c r="H886" s="8" t="str">
        <f t="shared" si="55"/>
        <v>Yes</v>
      </c>
      <c r="I886" s="12" t="s">
        <v>6963</v>
      </c>
      <c r="J886" s="13">
        <v>18.579999999999998</v>
      </c>
      <c r="K886" s="13">
        <v>3.5</v>
      </c>
      <c r="L886" s="12" t="s">
        <v>6962</v>
      </c>
      <c r="M886" s="12" t="s">
        <v>7765</v>
      </c>
    </row>
    <row r="887" spans="1:13" x14ac:dyDescent="0.4">
      <c r="A887" s="12" t="s">
        <v>1968</v>
      </c>
      <c r="B887" s="12" t="s">
        <v>1969</v>
      </c>
      <c r="C887" s="12" t="s">
        <v>6965</v>
      </c>
      <c r="D887" s="20">
        <f t="shared" si="52"/>
        <v>34.72</v>
      </c>
      <c r="E887" s="20">
        <f t="shared" si="53"/>
        <v>65.28</v>
      </c>
      <c r="F887" s="14">
        <v>2.8801999999999999</v>
      </c>
      <c r="G887" s="15">
        <f t="shared" si="54"/>
        <v>2.8801843317972353</v>
      </c>
      <c r="H887" s="8" t="str">
        <f t="shared" si="55"/>
        <v>Yes</v>
      </c>
      <c r="I887" s="12" t="s">
        <v>6963</v>
      </c>
      <c r="J887" s="13">
        <v>17.22</v>
      </c>
      <c r="K887" s="13">
        <v>3.5</v>
      </c>
      <c r="L887" s="12" t="s">
        <v>6962</v>
      </c>
      <c r="M887" s="12" t="s">
        <v>7766</v>
      </c>
    </row>
    <row r="888" spans="1:13" x14ac:dyDescent="0.4">
      <c r="A888" s="12" t="s">
        <v>1970</v>
      </c>
      <c r="B888" s="12" t="s">
        <v>1971</v>
      </c>
      <c r="C888" s="12" t="s">
        <v>6973</v>
      </c>
      <c r="D888" s="20">
        <f t="shared" si="52"/>
        <v>22.559449999999998</v>
      </c>
      <c r="E888" s="20">
        <f t="shared" si="53"/>
        <v>77.440550000000002</v>
      </c>
      <c r="F888" s="14">
        <v>4.4326999999999996</v>
      </c>
      <c r="G888" s="15">
        <f t="shared" si="54"/>
        <v>4.4327321809707243</v>
      </c>
      <c r="H888" s="8" t="str">
        <f t="shared" si="55"/>
        <v>Yes</v>
      </c>
      <c r="I888" s="12" t="s">
        <v>6961</v>
      </c>
      <c r="J888" s="13">
        <v>9</v>
      </c>
      <c r="K888" s="13">
        <v>3.5</v>
      </c>
      <c r="L888" s="12" t="s">
        <v>6962</v>
      </c>
      <c r="M888" s="12" t="s">
        <v>7767</v>
      </c>
    </row>
    <row r="889" spans="1:13" x14ac:dyDescent="0.4">
      <c r="A889" s="12" t="s">
        <v>1974</v>
      </c>
      <c r="B889" s="12" t="s">
        <v>1975</v>
      </c>
      <c r="C889" s="12" t="s">
        <v>6960</v>
      </c>
      <c r="D889" s="20">
        <f t="shared" si="52"/>
        <v>35.730000000000004</v>
      </c>
      <c r="E889" s="20">
        <f t="shared" si="53"/>
        <v>64.27</v>
      </c>
      <c r="F889" s="14">
        <v>2.7988</v>
      </c>
      <c r="G889" s="15">
        <f t="shared" si="54"/>
        <v>2.7987685418415893</v>
      </c>
      <c r="H889" s="8" t="str">
        <f t="shared" si="55"/>
        <v>Yes</v>
      </c>
      <c r="I889" s="12" t="s">
        <v>6963</v>
      </c>
      <c r="J889" s="13">
        <v>18.23</v>
      </c>
      <c r="K889" s="13">
        <v>3.5</v>
      </c>
      <c r="L889" s="12" t="s">
        <v>6962</v>
      </c>
      <c r="M889" s="12" t="s">
        <v>7768</v>
      </c>
    </row>
    <row r="890" spans="1:13" x14ac:dyDescent="0.4">
      <c r="A890" s="12" t="s">
        <v>1978</v>
      </c>
      <c r="B890" s="12" t="s">
        <v>1979</v>
      </c>
      <c r="C890" s="12" t="s">
        <v>6973</v>
      </c>
      <c r="D890" s="20">
        <f t="shared" si="52"/>
        <v>22.959560999999997</v>
      </c>
      <c r="E890" s="20">
        <f t="shared" si="53"/>
        <v>77.040439000000006</v>
      </c>
      <c r="F890" s="14">
        <v>4.3555000000000001</v>
      </c>
      <c r="G890" s="15">
        <f t="shared" si="54"/>
        <v>4.3554839746282612</v>
      </c>
      <c r="H890" s="8" t="str">
        <f t="shared" si="55"/>
        <v>Yes</v>
      </c>
      <c r="I890" s="12" t="s">
        <v>6961</v>
      </c>
      <c r="J890" s="13">
        <v>9.4700000000000006</v>
      </c>
      <c r="K890" s="13">
        <v>3.5</v>
      </c>
      <c r="L890" s="12" t="s">
        <v>6962</v>
      </c>
      <c r="M890" s="12" t="s">
        <v>7769</v>
      </c>
    </row>
    <row r="891" spans="1:13" x14ac:dyDescent="0.4">
      <c r="A891" s="12" t="s">
        <v>1980</v>
      </c>
      <c r="B891" s="12" t="s">
        <v>1981</v>
      </c>
      <c r="C891" s="12" t="s">
        <v>6965</v>
      </c>
      <c r="D891" s="20">
        <f t="shared" si="52"/>
        <v>29.439999999999998</v>
      </c>
      <c r="E891" s="20">
        <f t="shared" si="53"/>
        <v>70.56</v>
      </c>
      <c r="F891" s="14">
        <v>3.3967000000000001</v>
      </c>
      <c r="G891" s="15">
        <f t="shared" si="54"/>
        <v>3.3967391304347827</v>
      </c>
      <c r="H891" s="8" t="str">
        <f t="shared" si="55"/>
        <v>Yes</v>
      </c>
      <c r="I891" s="12" t="s">
        <v>6963</v>
      </c>
      <c r="J891" s="13">
        <v>11.94</v>
      </c>
      <c r="K891" s="13">
        <v>3.5</v>
      </c>
      <c r="L891" s="12" t="s">
        <v>6962</v>
      </c>
      <c r="M891" s="12" t="s">
        <v>7770</v>
      </c>
    </row>
    <row r="892" spans="1:13" x14ac:dyDescent="0.4">
      <c r="A892" s="12" t="s">
        <v>1982</v>
      </c>
      <c r="B892" s="12" t="s">
        <v>1983</v>
      </c>
      <c r="C892" s="12" t="s">
        <v>6965</v>
      </c>
      <c r="D892" s="20">
        <f t="shared" si="52"/>
        <v>18.600000000000001</v>
      </c>
      <c r="E892" s="20">
        <f t="shared" si="53"/>
        <v>81.400000000000006</v>
      </c>
      <c r="F892" s="14">
        <v>5.3762999999999996</v>
      </c>
      <c r="G892" s="15">
        <f t="shared" si="54"/>
        <v>5.376344086021505</v>
      </c>
      <c r="H892" s="8" t="str">
        <f t="shared" si="55"/>
        <v>Yes</v>
      </c>
      <c r="I892" s="12" t="s">
        <v>6963</v>
      </c>
      <c r="J892" s="13">
        <v>8.6</v>
      </c>
      <c r="K892" s="13">
        <v>2</v>
      </c>
      <c r="L892" s="12" t="s">
        <v>6962</v>
      </c>
      <c r="M892" s="12" t="s">
        <v>7023</v>
      </c>
    </row>
    <row r="893" spans="1:13" x14ac:dyDescent="0.4">
      <c r="A893" s="12" t="s">
        <v>1984</v>
      </c>
      <c r="B893" s="12" t="s">
        <v>1985</v>
      </c>
      <c r="C893" s="12" t="s">
        <v>6960</v>
      </c>
      <c r="D893" s="20">
        <f t="shared" si="52"/>
        <v>33.24</v>
      </c>
      <c r="E893" s="20">
        <f t="shared" si="53"/>
        <v>66.759999999999991</v>
      </c>
      <c r="F893" s="14">
        <v>3.0084</v>
      </c>
      <c r="G893" s="15">
        <f t="shared" si="54"/>
        <v>3.0084235860409145</v>
      </c>
      <c r="H893" s="8" t="str">
        <f t="shared" si="55"/>
        <v>Yes</v>
      </c>
      <c r="I893" s="12" t="s">
        <v>6963</v>
      </c>
      <c r="J893" s="13">
        <v>15.74</v>
      </c>
      <c r="K893" s="13">
        <v>3.5</v>
      </c>
      <c r="L893" s="12" t="s">
        <v>6962</v>
      </c>
      <c r="M893" s="12" t="s">
        <v>7771</v>
      </c>
    </row>
    <row r="894" spans="1:13" x14ac:dyDescent="0.4">
      <c r="A894" s="12" t="s">
        <v>1988</v>
      </c>
      <c r="B894" s="12" t="s">
        <v>1989</v>
      </c>
      <c r="C894" s="12" t="s">
        <v>6965</v>
      </c>
      <c r="D894" s="20">
        <f t="shared" si="52"/>
        <v>30.25</v>
      </c>
      <c r="E894" s="20">
        <f t="shared" si="53"/>
        <v>69.75</v>
      </c>
      <c r="F894" s="14">
        <v>3.3058000000000001</v>
      </c>
      <c r="G894" s="15">
        <f t="shared" si="54"/>
        <v>3.3057851239669422</v>
      </c>
      <c r="H894" s="8" t="str">
        <f t="shared" si="55"/>
        <v>Yes</v>
      </c>
      <c r="I894" s="12" t="s">
        <v>6963</v>
      </c>
      <c r="J894" s="13">
        <v>12.75</v>
      </c>
      <c r="K894" s="13">
        <v>3.5</v>
      </c>
      <c r="L894" s="12" t="s">
        <v>6962</v>
      </c>
      <c r="M894" s="12" t="s">
        <v>7772</v>
      </c>
    </row>
    <row r="895" spans="1:13" x14ac:dyDescent="0.4">
      <c r="A895" s="12" t="s">
        <v>1992</v>
      </c>
      <c r="B895" s="12" t="s">
        <v>1993</v>
      </c>
      <c r="C895" s="12" t="s">
        <v>6960</v>
      </c>
      <c r="D895" s="20">
        <f t="shared" si="52"/>
        <v>24.917551</v>
      </c>
      <c r="E895" s="20">
        <f t="shared" si="53"/>
        <v>75.082448999999997</v>
      </c>
      <c r="F895" s="14">
        <v>4.0132000000000003</v>
      </c>
      <c r="G895" s="15">
        <f t="shared" si="54"/>
        <v>4.013235490116986</v>
      </c>
      <c r="H895" s="8" t="str">
        <f t="shared" si="55"/>
        <v>Yes</v>
      </c>
      <c r="I895" s="12" t="s">
        <v>6961</v>
      </c>
      <c r="J895" s="13">
        <v>11.77</v>
      </c>
      <c r="K895" s="13">
        <v>3.5</v>
      </c>
      <c r="L895" s="12" t="s">
        <v>6962</v>
      </c>
      <c r="M895" s="12" t="s">
        <v>7773</v>
      </c>
    </row>
    <row r="896" spans="1:13" x14ac:dyDescent="0.4">
      <c r="A896" s="12" t="s">
        <v>1996</v>
      </c>
      <c r="B896" s="12" t="s">
        <v>1997</v>
      </c>
      <c r="C896" s="12" t="s">
        <v>6965</v>
      </c>
      <c r="D896" s="20">
        <f t="shared" si="52"/>
        <v>33.230000000000004</v>
      </c>
      <c r="E896" s="20">
        <f t="shared" si="53"/>
        <v>66.77</v>
      </c>
      <c r="F896" s="14">
        <v>3.0093000000000001</v>
      </c>
      <c r="G896" s="15">
        <f t="shared" si="54"/>
        <v>3.0093289196509176</v>
      </c>
      <c r="H896" s="8" t="str">
        <f t="shared" si="55"/>
        <v>Yes</v>
      </c>
      <c r="I896" s="12" t="s">
        <v>6963</v>
      </c>
      <c r="J896" s="13">
        <v>15.73</v>
      </c>
      <c r="K896" s="13">
        <v>3.5</v>
      </c>
      <c r="L896" s="12" t="s">
        <v>6962</v>
      </c>
      <c r="M896" s="12" t="s">
        <v>6310</v>
      </c>
    </row>
    <row r="897" spans="1:13" x14ac:dyDescent="0.4">
      <c r="A897" s="16" t="s">
        <v>7774</v>
      </c>
      <c r="B897" s="16" t="s">
        <v>7775</v>
      </c>
      <c r="C897" s="16" t="s">
        <v>6965</v>
      </c>
      <c r="D897" s="21">
        <f t="shared" si="52"/>
        <v>100</v>
      </c>
      <c r="E897" s="21">
        <f t="shared" si="53"/>
        <v>0</v>
      </c>
      <c r="F897" s="18">
        <v>1</v>
      </c>
      <c r="G897" s="19">
        <f t="shared" si="54"/>
        <v>1</v>
      </c>
      <c r="H897" s="9" t="str">
        <f t="shared" si="55"/>
        <v>No — 0% funding</v>
      </c>
      <c r="I897" s="16" t="s">
        <v>6963</v>
      </c>
      <c r="J897" s="17">
        <v>100</v>
      </c>
      <c r="K897" s="17">
        <v>0</v>
      </c>
      <c r="L897" s="16" t="s">
        <v>7028</v>
      </c>
      <c r="M897" s="16" t="s">
        <v>7776</v>
      </c>
    </row>
    <row r="898" spans="1:13" x14ac:dyDescent="0.4">
      <c r="A898" s="12" t="s">
        <v>1998</v>
      </c>
      <c r="B898" s="12" t="s">
        <v>1999</v>
      </c>
      <c r="C898" s="12" t="s">
        <v>6960</v>
      </c>
      <c r="D898" s="20">
        <f t="shared" si="52"/>
        <v>29.259181000000002</v>
      </c>
      <c r="E898" s="20">
        <f t="shared" si="53"/>
        <v>70.740819000000002</v>
      </c>
      <c r="F898" s="14">
        <v>3.4177</v>
      </c>
      <c r="G898" s="15">
        <f t="shared" si="54"/>
        <v>3.4177306603352977</v>
      </c>
      <c r="H898" s="8" t="str">
        <f t="shared" si="55"/>
        <v>Yes</v>
      </c>
      <c r="I898" s="12" t="s">
        <v>6961</v>
      </c>
      <c r="J898" s="13">
        <v>16.87</v>
      </c>
      <c r="K898" s="13">
        <v>3.5</v>
      </c>
      <c r="L898" s="12" t="s">
        <v>6962</v>
      </c>
      <c r="M898" s="12" t="s">
        <v>7777</v>
      </c>
    </row>
    <row r="899" spans="1:13" x14ac:dyDescent="0.4">
      <c r="A899" s="12" t="s">
        <v>2002</v>
      </c>
      <c r="B899" s="12" t="s">
        <v>2003</v>
      </c>
      <c r="C899" s="12" t="s">
        <v>6965</v>
      </c>
      <c r="D899" s="20">
        <f t="shared" si="52"/>
        <v>35.590000000000003</v>
      </c>
      <c r="E899" s="20">
        <f t="shared" si="53"/>
        <v>64.41</v>
      </c>
      <c r="F899" s="14">
        <v>2.8098000000000001</v>
      </c>
      <c r="G899" s="15">
        <f t="shared" si="54"/>
        <v>2.8097780275358244</v>
      </c>
      <c r="H899" s="8" t="str">
        <f t="shared" si="55"/>
        <v>Yes</v>
      </c>
      <c r="I899" s="12" t="s">
        <v>6963</v>
      </c>
      <c r="J899" s="13">
        <v>18.09</v>
      </c>
      <c r="K899" s="13">
        <v>3.5</v>
      </c>
      <c r="L899" s="12" t="s">
        <v>6962</v>
      </c>
      <c r="M899" s="12" t="s">
        <v>7778</v>
      </c>
    </row>
    <row r="900" spans="1:13" x14ac:dyDescent="0.4">
      <c r="A900" s="12" t="s">
        <v>2006</v>
      </c>
      <c r="B900" s="12" t="s">
        <v>2007</v>
      </c>
      <c r="C900" s="12" t="s">
        <v>6960</v>
      </c>
      <c r="D900" s="20">
        <f t="shared" si="52"/>
        <v>28.586653999999996</v>
      </c>
      <c r="E900" s="20">
        <f t="shared" si="53"/>
        <v>71.413346000000004</v>
      </c>
      <c r="F900" s="14">
        <v>3.4981</v>
      </c>
      <c r="G900" s="15">
        <f t="shared" si="54"/>
        <v>3.4981358783717749</v>
      </c>
      <c r="H900" s="8" t="str">
        <f t="shared" si="55"/>
        <v>Yes</v>
      </c>
      <c r="I900" s="12" t="s">
        <v>6961</v>
      </c>
      <c r="J900" s="13">
        <v>16.079999999999998</v>
      </c>
      <c r="K900" s="13">
        <v>3.5</v>
      </c>
      <c r="L900" s="12" t="s">
        <v>6962</v>
      </c>
      <c r="M900" s="12" t="s">
        <v>7779</v>
      </c>
    </row>
    <row r="901" spans="1:13" x14ac:dyDescent="0.4">
      <c r="A901" s="12" t="s">
        <v>2008</v>
      </c>
      <c r="B901" s="12" t="s">
        <v>2009</v>
      </c>
      <c r="C901" s="12" t="s">
        <v>6965</v>
      </c>
      <c r="D901" s="20">
        <f t="shared" si="52"/>
        <v>29.41</v>
      </c>
      <c r="E901" s="20">
        <f t="shared" si="53"/>
        <v>70.59</v>
      </c>
      <c r="F901" s="14">
        <v>3.4001999999999999</v>
      </c>
      <c r="G901" s="15">
        <f t="shared" si="54"/>
        <v>3.4002040122407342</v>
      </c>
      <c r="H901" s="8" t="str">
        <f t="shared" si="55"/>
        <v>Yes</v>
      </c>
      <c r="I901" s="12" t="s">
        <v>6963</v>
      </c>
      <c r="J901" s="13">
        <v>11.91</v>
      </c>
      <c r="K901" s="13">
        <v>3.5</v>
      </c>
      <c r="L901" s="12" t="s">
        <v>6962</v>
      </c>
      <c r="M901" s="12" t="s">
        <v>7780</v>
      </c>
    </row>
    <row r="902" spans="1:13" x14ac:dyDescent="0.4">
      <c r="A902" s="12" t="s">
        <v>2010</v>
      </c>
      <c r="B902" s="12" t="s">
        <v>2011</v>
      </c>
      <c r="C902" s="12" t="s">
        <v>6965</v>
      </c>
      <c r="D902" s="20">
        <f t="shared" ref="D902:D965" si="56">MIN(100,MAX(0,IF(I902="Yes",0.8513,1)*(J902+5*K902)))</f>
        <v>32.81</v>
      </c>
      <c r="E902" s="20">
        <f t="shared" ref="E902:E965" si="57">100-D902</f>
        <v>67.19</v>
      </c>
      <c r="F902" s="14">
        <v>3.0478999999999998</v>
      </c>
      <c r="G902" s="15">
        <f t="shared" ref="G902:G965" si="58">IFERROR(100/D902,"")</f>
        <v>3.0478512648582745</v>
      </c>
      <c r="H902" s="8" t="str">
        <f t="shared" ref="H902:H965" si="59">IF(E902&gt;0,"Yes","No — 0% funding")</f>
        <v>Yes</v>
      </c>
      <c r="I902" s="12" t="s">
        <v>6963</v>
      </c>
      <c r="J902" s="13">
        <v>15.31</v>
      </c>
      <c r="K902" s="13">
        <v>3.5</v>
      </c>
      <c r="L902" s="12" t="s">
        <v>6962</v>
      </c>
      <c r="M902" s="12" t="s">
        <v>7781</v>
      </c>
    </row>
    <row r="903" spans="1:13" x14ac:dyDescent="0.4">
      <c r="A903" s="12" t="s">
        <v>2016</v>
      </c>
      <c r="B903" s="12" t="s">
        <v>2017</v>
      </c>
      <c r="C903" s="12" t="s">
        <v>6965</v>
      </c>
      <c r="D903" s="20">
        <f t="shared" si="56"/>
        <v>33.97</v>
      </c>
      <c r="E903" s="20">
        <f t="shared" si="57"/>
        <v>66.03</v>
      </c>
      <c r="F903" s="14">
        <v>2.9438</v>
      </c>
      <c r="G903" s="15">
        <f t="shared" si="58"/>
        <v>2.9437739181630853</v>
      </c>
      <c r="H903" s="8" t="str">
        <f t="shared" si="59"/>
        <v>Yes</v>
      </c>
      <c r="I903" s="12" t="s">
        <v>6963</v>
      </c>
      <c r="J903" s="13">
        <v>16.47</v>
      </c>
      <c r="K903" s="13">
        <v>3.5</v>
      </c>
      <c r="L903" s="12" t="s">
        <v>6962</v>
      </c>
      <c r="M903" s="12" t="s">
        <v>4744</v>
      </c>
    </row>
    <row r="904" spans="1:13" x14ac:dyDescent="0.4">
      <c r="A904" s="12" t="s">
        <v>7782</v>
      </c>
      <c r="B904" s="12" t="s">
        <v>7783</v>
      </c>
      <c r="C904" s="12" t="s">
        <v>6965</v>
      </c>
      <c r="D904" s="20">
        <f t="shared" si="56"/>
        <v>32.1</v>
      </c>
      <c r="E904" s="20">
        <f t="shared" si="57"/>
        <v>67.900000000000006</v>
      </c>
      <c r="F904" s="14">
        <v>3.1153</v>
      </c>
      <c r="G904" s="15">
        <f t="shared" si="58"/>
        <v>3.1152647975077881</v>
      </c>
      <c r="H904" s="8" t="str">
        <f t="shared" si="59"/>
        <v>Yes</v>
      </c>
      <c r="I904" s="12" t="s">
        <v>6963</v>
      </c>
      <c r="J904" s="13">
        <v>14.6</v>
      </c>
      <c r="K904" s="13">
        <v>3.5</v>
      </c>
      <c r="L904" s="12" t="s">
        <v>6962</v>
      </c>
      <c r="M904" s="12" t="s">
        <v>7784</v>
      </c>
    </row>
    <row r="905" spans="1:13" x14ac:dyDescent="0.4">
      <c r="A905" s="12" t="s">
        <v>2018</v>
      </c>
      <c r="B905" s="12" t="s">
        <v>2019</v>
      </c>
      <c r="C905" s="12" t="s">
        <v>6960</v>
      </c>
      <c r="D905" s="20">
        <f t="shared" si="56"/>
        <v>26.5</v>
      </c>
      <c r="E905" s="20">
        <f t="shared" si="57"/>
        <v>73.5</v>
      </c>
      <c r="F905" s="14">
        <v>3.7736000000000001</v>
      </c>
      <c r="G905" s="15">
        <f t="shared" si="58"/>
        <v>3.7735849056603774</v>
      </c>
      <c r="H905" s="8" t="str">
        <f t="shared" si="59"/>
        <v>Yes</v>
      </c>
      <c r="I905" s="12" t="s">
        <v>6963</v>
      </c>
      <c r="J905" s="13">
        <v>9</v>
      </c>
      <c r="K905" s="13">
        <v>3.5</v>
      </c>
      <c r="L905" s="12" t="s">
        <v>6962</v>
      </c>
      <c r="M905" s="12" t="s">
        <v>7023</v>
      </c>
    </row>
    <row r="906" spans="1:13" x14ac:dyDescent="0.4">
      <c r="A906" s="12" t="s">
        <v>2020</v>
      </c>
      <c r="B906" s="12" t="s">
        <v>2021</v>
      </c>
      <c r="C906" s="12" t="s">
        <v>6960</v>
      </c>
      <c r="D906" s="20">
        <f t="shared" si="56"/>
        <v>26.5</v>
      </c>
      <c r="E906" s="20">
        <f t="shared" si="57"/>
        <v>73.5</v>
      </c>
      <c r="F906" s="14">
        <v>3.7736000000000001</v>
      </c>
      <c r="G906" s="15">
        <f t="shared" si="58"/>
        <v>3.7735849056603774</v>
      </c>
      <c r="H906" s="8" t="str">
        <f t="shared" si="59"/>
        <v>Yes</v>
      </c>
      <c r="I906" s="12" t="s">
        <v>6963</v>
      </c>
      <c r="J906" s="13">
        <v>9</v>
      </c>
      <c r="K906" s="13">
        <v>3.5</v>
      </c>
      <c r="L906" s="12" t="s">
        <v>6962</v>
      </c>
      <c r="M906" s="12" t="s">
        <v>7024</v>
      </c>
    </row>
    <row r="907" spans="1:13" x14ac:dyDescent="0.4">
      <c r="A907" s="12" t="s">
        <v>2022</v>
      </c>
      <c r="B907" s="12" t="s">
        <v>2023</v>
      </c>
      <c r="C907" s="12" t="s">
        <v>6960</v>
      </c>
      <c r="D907" s="20">
        <f t="shared" si="56"/>
        <v>29.55</v>
      </c>
      <c r="E907" s="20">
        <f t="shared" si="57"/>
        <v>70.45</v>
      </c>
      <c r="F907" s="14">
        <v>3.3841000000000001</v>
      </c>
      <c r="G907" s="15">
        <f t="shared" si="58"/>
        <v>3.3840947546531304</v>
      </c>
      <c r="H907" s="8" t="str">
        <f t="shared" si="59"/>
        <v>Yes</v>
      </c>
      <c r="I907" s="12" t="s">
        <v>6963</v>
      </c>
      <c r="J907" s="13">
        <v>12.05</v>
      </c>
      <c r="K907" s="13">
        <v>3.5</v>
      </c>
      <c r="L907" s="12" t="s">
        <v>6962</v>
      </c>
      <c r="M907" s="12" t="s">
        <v>4747</v>
      </c>
    </row>
    <row r="908" spans="1:13" x14ac:dyDescent="0.4">
      <c r="A908" s="12" t="s">
        <v>2024</v>
      </c>
      <c r="B908" s="12" t="s">
        <v>2025</v>
      </c>
      <c r="C908" s="12" t="s">
        <v>6965</v>
      </c>
      <c r="D908" s="20">
        <f t="shared" si="56"/>
        <v>29.96</v>
      </c>
      <c r="E908" s="20">
        <f t="shared" si="57"/>
        <v>70.039999999999992</v>
      </c>
      <c r="F908" s="14">
        <v>3.3378000000000001</v>
      </c>
      <c r="G908" s="15">
        <f t="shared" si="58"/>
        <v>3.3377837116154874</v>
      </c>
      <c r="H908" s="8" t="str">
        <f t="shared" si="59"/>
        <v>Yes</v>
      </c>
      <c r="I908" s="12" t="s">
        <v>6963</v>
      </c>
      <c r="J908" s="13">
        <v>12.46</v>
      </c>
      <c r="K908" s="13">
        <v>3.5</v>
      </c>
      <c r="L908" s="12" t="s">
        <v>6962</v>
      </c>
      <c r="M908" s="12" t="s">
        <v>7785</v>
      </c>
    </row>
    <row r="909" spans="1:13" x14ac:dyDescent="0.4">
      <c r="A909" s="12" t="s">
        <v>2026</v>
      </c>
      <c r="B909" s="12" t="s">
        <v>2027</v>
      </c>
      <c r="C909" s="12" t="s">
        <v>6960</v>
      </c>
      <c r="D909" s="20">
        <f t="shared" si="56"/>
        <v>23.938555999999995</v>
      </c>
      <c r="E909" s="20">
        <f t="shared" si="57"/>
        <v>76.061444000000009</v>
      </c>
      <c r="F909" s="14">
        <v>4.1773999999999996</v>
      </c>
      <c r="G909" s="15">
        <f t="shared" si="58"/>
        <v>4.1773614080983004</v>
      </c>
      <c r="H909" s="8" t="str">
        <f t="shared" si="59"/>
        <v>Yes</v>
      </c>
      <c r="I909" s="12" t="s">
        <v>6961</v>
      </c>
      <c r="J909" s="13">
        <v>10.62</v>
      </c>
      <c r="K909" s="13">
        <v>3.5</v>
      </c>
      <c r="L909" s="12" t="s">
        <v>6962</v>
      </c>
      <c r="M909" s="12" t="s">
        <v>7786</v>
      </c>
    </row>
    <row r="910" spans="1:13" x14ac:dyDescent="0.4">
      <c r="A910" s="12" t="s">
        <v>2028</v>
      </c>
      <c r="B910" s="12" t="s">
        <v>2029</v>
      </c>
      <c r="C910" s="12" t="s">
        <v>6960</v>
      </c>
      <c r="D910" s="20">
        <f t="shared" si="56"/>
        <v>30.64</v>
      </c>
      <c r="E910" s="20">
        <f t="shared" si="57"/>
        <v>69.36</v>
      </c>
      <c r="F910" s="14">
        <v>3.2637</v>
      </c>
      <c r="G910" s="15">
        <f t="shared" si="58"/>
        <v>3.2637075718015667</v>
      </c>
      <c r="H910" s="8" t="str">
        <f t="shared" si="59"/>
        <v>Yes</v>
      </c>
      <c r="I910" s="12" t="s">
        <v>6963</v>
      </c>
      <c r="J910" s="13">
        <v>13.14</v>
      </c>
      <c r="K910" s="13">
        <v>3.5</v>
      </c>
      <c r="L910" s="12" t="s">
        <v>6962</v>
      </c>
      <c r="M910" s="12" t="s">
        <v>7787</v>
      </c>
    </row>
    <row r="911" spans="1:13" x14ac:dyDescent="0.4">
      <c r="A911" s="12" t="s">
        <v>2030</v>
      </c>
      <c r="B911" s="12" t="s">
        <v>2031</v>
      </c>
      <c r="C911" s="12" t="s">
        <v>6965</v>
      </c>
      <c r="D911" s="20">
        <f t="shared" si="56"/>
        <v>30.03</v>
      </c>
      <c r="E911" s="20">
        <f t="shared" si="57"/>
        <v>69.97</v>
      </c>
      <c r="F911" s="14">
        <v>3.33</v>
      </c>
      <c r="G911" s="15">
        <f t="shared" si="58"/>
        <v>3.33000333000333</v>
      </c>
      <c r="H911" s="8" t="str">
        <f t="shared" si="59"/>
        <v>Yes</v>
      </c>
      <c r="I911" s="12" t="s">
        <v>6963</v>
      </c>
      <c r="J911" s="13">
        <v>12.53</v>
      </c>
      <c r="K911" s="13">
        <v>3.5</v>
      </c>
      <c r="L911" s="12" t="s">
        <v>6962</v>
      </c>
      <c r="M911" s="12" t="s">
        <v>7788</v>
      </c>
    </row>
    <row r="912" spans="1:13" x14ac:dyDescent="0.4">
      <c r="A912" s="12" t="s">
        <v>2032</v>
      </c>
      <c r="B912" s="12" t="s">
        <v>2033</v>
      </c>
      <c r="C912" s="12" t="s">
        <v>6960</v>
      </c>
      <c r="D912" s="20">
        <f t="shared" si="56"/>
        <v>17.75</v>
      </c>
      <c r="E912" s="20">
        <f t="shared" si="57"/>
        <v>82.25</v>
      </c>
      <c r="F912" s="14">
        <v>5.6337999999999999</v>
      </c>
      <c r="G912" s="15">
        <f t="shared" si="58"/>
        <v>5.6338028169014081</v>
      </c>
      <c r="H912" s="8" t="str">
        <f t="shared" si="59"/>
        <v>Yes</v>
      </c>
      <c r="I912" s="12" t="s">
        <v>6963</v>
      </c>
      <c r="J912" s="13">
        <v>7.75</v>
      </c>
      <c r="K912" s="13">
        <v>2</v>
      </c>
      <c r="L912" s="12" t="s">
        <v>6962</v>
      </c>
      <c r="M912" s="12" t="s">
        <v>2032</v>
      </c>
    </row>
    <row r="913" spans="1:13" x14ac:dyDescent="0.4">
      <c r="A913" s="12" t="s">
        <v>2034</v>
      </c>
      <c r="B913" s="12" t="s">
        <v>2035</v>
      </c>
      <c r="C913" s="12" t="s">
        <v>6960</v>
      </c>
      <c r="D913" s="20">
        <f t="shared" si="56"/>
        <v>16.55</v>
      </c>
      <c r="E913" s="20">
        <f t="shared" si="57"/>
        <v>83.45</v>
      </c>
      <c r="F913" s="14">
        <v>6.0423</v>
      </c>
      <c r="G913" s="15">
        <f t="shared" si="58"/>
        <v>6.0422960725075523</v>
      </c>
      <c r="H913" s="8" t="str">
        <f t="shared" si="59"/>
        <v>Yes</v>
      </c>
      <c r="I913" s="12" t="s">
        <v>6963</v>
      </c>
      <c r="J913" s="13">
        <v>6.55</v>
      </c>
      <c r="K913" s="13">
        <v>2</v>
      </c>
      <c r="L913" s="12" t="s">
        <v>6962</v>
      </c>
      <c r="M913" s="12" t="s">
        <v>7579</v>
      </c>
    </row>
    <row r="914" spans="1:13" x14ac:dyDescent="0.4">
      <c r="A914" s="12" t="s">
        <v>2036</v>
      </c>
      <c r="B914" s="12" t="s">
        <v>2037</v>
      </c>
      <c r="C914" s="12" t="s">
        <v>6960</v>
      </c>
      <c r="D914" s="20">
        <f t="shared" si="56"/>
        <v>16.16</v>
      </c>
      <c r="E914" s="20">
        <f t="shared" si="57"/>
        <v>83.84</v>
      </c>
      <c r="F914" s="14">
        <v>6.1881000000000004</v>
      </c>
      <c r="G914" s="15">
        <f t="shared" si="58"/>
        <v>6.1881188118811883</v>
      </c>
      <c r="H914" s="8" t="str">
        <f t="shared" si="59"/>
        <v>Yes</v>
      </c>
      <c r="I914" s="12" t="s">
        <v>6963</v>
      </c>
      <c r="J914" s="13">
        <v>6.16</v>
      </c>
      <c r="K914" s="13">
        <v>2</v>
      </c>
      <c r="L914" s="12" t="s">
        <v>6962</v>
      </c>
      <c r="M914" s="12" t="s">
        <v>7438</v>
      </c>
    </row>
    <row r="915" spans="1:13" x14ac:dyDescent="0.4">
      <c r="A915" s="12" t="s">
        <v>2038</v>
      </c>
      <c r="B915" s="12" t="s">
        <v>2039</v>
      </c>
      <c r="C915" s="12" t="s">
        <v>6960</v>
      </c>
      <c r="D915" s="20">
        <f t="shared" si="56"/>
        <v>17.07</v>
      </c>
      <c r="E915" s="20">
        <f t="shared" si="57"/>
        <v>82.93</v>
      </c>
      <c r="F915" s="14">
        <v>5.8582000000000001</v>
      </c>
      <c r="G915" s="15">
        <f t="shared" si="58"/>
        <v>5.8582308142940827</v>
      </c>
      <c r="H915" s="8" t="str">
        <f t="shared" si="59"/>
        <v>Yes</v>
      </c>
      <c r="I915" s="12" t="s">
        <v>6963</v>
      </c>
      <c r="J915" s="13">
        <v>7.07</v>
      </c>
      <c r="K915" s="13">
        <v>2</v>
      </c>
      <c r="L915" s="12" t="s">
        <v>6962</v>
      </c>
      <c r="M915" s="12" t="s">
        <v>2038</v>
      </c>
    </row>
    <row r="916" spans="1:13" x14ac:dyDescent="0.4">
      <c r="A916" s="12" t="s">
        <v>2042</v>
      </c>
      <c r="B916" s="12" t="s">
        <v>2043</v>
      </c>
      <c r="C916" s="12" t="s">
        <v>6960</v>
      </c>
      <c r="D916" s="20">
        <f t="shared" si="56"/>
        <v>17.34</v>
      </c>
      <c r="E916" s="20">
        <f t="shared" si="57"/>
        <v>82.66</v>
      </c>
      <c r="F916" s="14">
        <v>5.7670000000000003</v>
      </c>
      <c r="G916" s="15">
        <f t="shared" si="58"/>
        <v>5.7670126874279122</v>
      </c>
      <c r="H916" s="8" t="str">
        <f t="shared" si="59"/>
        <v>Yes</v>
      </c>
      <c r="I916" s="12" t="s">
        <v>6963</v>
      </c>
      <c r="J916" s="13">
        <v>7.34</v>
      </c>
      <c r="K916" s="13">
        <v>2</v>
      </c>
      <c r="L916" s="12" t="s">
        <v>6962</v>
      </c>
      <c r="M916" s="12" t="s">
        <v>7113</v>
      </c>
    </row>
    <row r="917" spans="1:13" x14ac:dyDescent="0.4">
      <c r="A917" s="12" t="s">
        <v>2044</v>
      </c>
      <c r="B917" s="12" t="s">
        <v>2045</v>
      </c>
      <c r="C917" s="12" t="s">
        <v>6960</v>
      </c>
      <c r="D917" s="20">
        <f t="shared" si="56"/>
        <v>16.68</v>
      </c>
      <c r="E917" s="20">
        <f t="shared" si="57"/>
        <v>83.32</v>
      </c>
      <c r="F917" s="14">
        <v>5.9951999999999996</v>
      </c>
      <c r="G917" s="15">
        <f t="shared" si="58"/>
        <v>5.9952038369304557</v>
      </c>
      <c r="H917" s="8" t="str">
        <f t="shared" si="59"/>
        <v>Yes</v>
      </c>
      <c r="I917" s="12" t="s">
        <v>6963</v>
      </c>
      <c r="J917" s="13">
        <v>6.68</v>
      </c>
      <c r="K917" s="13">
        <v>2</v>
      </c>
      <c r="L917" s="12" t="s">
        <v>6962</v>
      </c>
      <c r="M917" s="12" t="s">
        <v>7023</v>
      </c>
    </row>
    <row r="918" spans="1:13" x14ac:dyDescent="0.4">
      <c r="A918" s="12" t="s">
        <v>2046</v>
      </c>
      <c r="B918" s="12" t="s">
        <v>2047</v>
      </c>
      <c r="C918" s="12" t="s">
        <v>6960</v>
      </c>
      <c r="D918" s="20">
        <f t="shared" si="56"/>
        <v>16.53</v>
      </c>
      <c r="E918" s="20">
        <f t="shared" si="57"/>
        <v>83.47</v>
      </c>
      <c r="F918" s="14">
        <v>6.0495999999999999</v>
      </c>
      <c r="G918" s="15">
        <f t="shared" si="58"/>
        <v>6.0496067755595879</v>
      </c>
      <c r="H918" s="8" t="str">
        <f t="shared" si="59"/>
        <v>Yes</v>
      </c>
      <c r="I918" s="12" t="s">
        <v>6963</v>
      </c>
      <c r="J918" s="13">
        <v>6.53</v>
      </c>
      <c r="K918" s="13">
        <v>2</v>
      </c>
      <c r="L918" s="12" t="s">
        <v>6962</v>
      </c>
      <c r="M918" s="12" t="s">
        <v>7024</v>
      </c>
    </row>
    <row r="919" spans="1:13" x14ac:dyDescent="0.4">
      <c r="A919" s="12" t="s">
        <v>2048</v>
      </c>
      <c r="B919" s="12" t="s">
        <v>2049</v>
      </c>
      <c r="C919" s="12" t="s">
        <v>6960</v>
      </c>
      <c r="D919" s="20">
        <f t="shared" si="56"/>
        <v>35.42</v>
      </c>
      <c r="E919" s="20">
        <f t="shared" si="57"/>
        <v>64.58</v>
      </c>
      <c r="F919" s="14">
        <v>2.8233000000000001</v>
      </c>
      <c r="G919" s="15">
        <f t="shared" si="58"/>
        <v>2.8232636928289101</v>
      </c>
      <c r="H919" s="8" t="str">
        <f t="shared" si="59"/>
        <v>Yes</v>
      </c>
      <c r="I919" s="12" t="s">
        <v>6963</v>
      </c>
      <c r="J919" s="13">
        <v>17.920000000000002</v>
      </c>
      <c r="K919" s="13">
        <v>3.5</v>
      </c>
      <c r="L919" s="12" t="s">
        <v>6962</v>
      </c>
      <c r="M919" s="12" t="s">
        <v>7789</v>
      </c>
    </row>
    <row r="920" spans="1:13" x14ac:dyDescent="0.4">
      <c r="A920" s="12" t="s">
        <v>2050</v>
      </c>
      <c r="B920" s="12" t="s">
        <v>2051</v>
      </c>
      <c r="C920" s="12" t="s">
        <v>6960</v>
      </c>
      <c r="D920" s="20">
        <f t="shared" si="56"/>
        <v>16.55</v>
      </c>
      <c r="E920" s="20">
        <f t="shared" si="57"/>
        <v>83.45</v>
      </c>
      <c r="F920" s="14">
        <v>6.0423</v>
      </c>
      <c r="G920" s="15">
        <f t="shared" si="58"/>
        <v>6.0422960725075523</v>
      </c>
      <c r="H920" s="8" t="str">
        <f t="shared" si="59"/>
        <v>Yes</v>
      </c>
      <c r="I920" s="12" t="s">
        <v>6963</v>
      </c>
      <c r="J920" s="13">
        <v>6.55</v>
      </c>
      <c r="K920" s="13">
        <v>2</v>
      </c>
      <c r="L920" s="12" t="s">
        <v>6962</v>
      </c>
      <c r="M920" s="12" t="s">
        <v>7111</v>
      </c>
    </row>
    <row r="921" spans="1:13" x14ac:dyDescent="0.4">
      <c r="A921" s="12" t="s">
        <v>2052</v>
      </c>
      <c r="B921" s="12" t="s">
        <v>2053</v>
      </c>
      <c r="C921" s="12" t="s">
        <v>6973</v>
      </c>
      <c r="D921" s="20">
        <f t="shared" si="56"/>
        <v>17.420000000000002</v>
      </c>
      <c r="E921" s="20">
        <f t="shared" si="57"/>
        <v>82.58</v>
      </c>
      <c r="F921" s="14">
        <v>5.7404999999999999</v>
      </c>
      <c r="G921" s="15">
        <f t="shared" si="58"/>
        <v>5.7405281285878296</v>
      </c>
      <c r="H921" s="8" t="str">
        <f t="shared" si="59"/>
        <v>Yes</v>
      </c>
      <c r="I921" s="12" t="s">
        <v>6963</v>
      </c>
      <c r="J921" s="13">
        <v>7.42</v>
      </c>
      <c r="K921" s="13">
        <v>2</v>
      </c>
      <c r="L921" s="12" t="s">
        <v>6962</v>
      </c>
      <c r="M921" s="12" t="s">
        <v>7180</v>
      </c>
    </row>
    <row r="922" spans="1:13" x14ac:dyDescent="0.4">
      <c r="A922" s="12" t="s">
        <v>2054</v>
      </c>
      <c r="B922" s="12" t="s">
        <v>2055</v>
      </c>
      <c r="C922" s="12" t="s">
        <v>6960</v>
      </c>
      <c r="D922" s="20">
        <f t="shared" si="56"/>
        <v>17.02</v>
      </c>
      <c r="E922" s="20">
        <f t="shared" si="57"/>
        <v>82.98</v>
      </c>
      <c r="F922" s="14">
        <v>5.8754</v>
      </c>
      <c r="G922" s="15">
        <f t="shared" si="58"/>
        <v>5.8754406580493539</v>
      </c>
      <c r="H922" s="8" t="str">
        <f t="shared" si="59"/>
        <v>Yes</v>
      </c>
      <c r="I922" s="12" t="s">
        <v>6963</v>
      </c>
      <c r="J922" s="13">
        <v>7.02</v>
      </c>
      <c r="K922" s="13">
        <v>2</v>
      </c>
      <c r="L922" s="12" t="s">
        <v>6962</v>
      </c>
      <c r="M922" s="12" t="s">
        <v>7023</v>
      </c>
    </row>
    <row r="923" spans="1:13" x14ac:dyDescent="0.4">
      <c r="A923" s="12" t="s">
        <v>2056</v>
      </c>
      <c r="B923" s="12" t="s">
        <v>2057</v>
      </c>
      <c r="C923" s="12" t="s">
        <v>6965</v>
      </c>
      <c r="D923" s="20">
        <f t="shared" si="56"/>
        <v>33.200000000000003</v>
      </c>
      <c r="E923" s="20">
        <f t="shared" si="57"/>
        <v>66.8</v>
      </c>
      <c r="F923" s="14">
        <v>3.012</v>
      </c>
      <c r="G923" s="15">
        <f t="shared" si="58"/>
        <v>3.012048192771084</v>
      </c>
      <c r="H923" s="8" t="str">
        <f t="shared" si="59"/>
        <v>Yes</v>
      </c>
      <c r="I923" s="12" t="s">
        <v>6963</v>
      </c>
      <c r="J923" s="13">
        <v>15.7</v>
      </c>
      <c r="K923" s="13">
        <v>3.5</v>
      </c>
      <c r="L923" s="12" t="s">
        <v>6962</v>
      </c>
      <c r="M923" s="12" t="s">
        <v>4762</v>
      </c>
    </row>
    <row r="924" spans="1:13" x14ac:dyDescent="0.4">
      <c r="A924" s="12" t="s">
        <v>2058</v>
      </c>
      <c r="B924" s="12" t="s">
        <v>2059</v>
      </c>
      <c r="C924" s="12" t="s">
        <v>6960</v>
      </c>
      <c r="D924" s="20">
        <f t="shared" si="56"/>
        <v>31.16</v>
      </c>
      <c r="E924" s="20">
        <f t="shared" si="57"/>
        <v>68.84</v>
      </c>
      <c r="F924" s="14">
        <v>3.2092000000000001</v>
      </c>
      <c r="G924" s="15">
        <f t="shared" si="58"/>
        <v>3.2092426187419769</v>
      </c>
      <c r="H924" s="8" t="str">
        <f t="shared" si="59"/>
        <v>Yes</v>
      </c>
      <c r="I924" s="12" t="s">
        <v>6963</v>
      </c>
      <c r="J924" s="13">
        <v>13.66</v>
      </c>
      <c r="K924" s="13">
        <v>3.5</v>
      </c>
      <c r="L924" s="12" t="s">
        <v>6962</v>
      </c>
      <c r="M924" s="12" t="s">
        <v>7790</v>
      </c>
    </row>
    <row r="925" spans="1:13" x14ac:dyDescent="0.4">
      <c r="A925" s="12" t="s">
        <v>7791</v>
      </c>
      <c r="B925" s="12" t="s">
        <v>7792</v>
      </c>
      <c r="C925" s="12" t="s">
        <v>6960</v>
      </c>
      <c r="D925" s="20">
        <f t="shared" si="56"/>
        <v>26.5</v>
      </c>
      <c r="E925" s="20">
        <f t="shared" si="57"/>
        <v>73.5</v>
      </c>
      <c r="F925" s="14">
        <v>3.7736000000000001</v>
      </c>
      <c r="G925" s="15">
        <f t="shared" si="58"/>
        <v>3.7735849056603774</v>
      </c>
      <c r="H925" s="8" t="str">
        <f t="shared" si="59"/>
        <v>Yes</v>
      </c>
      <c r="I925" s="12" t="s">
        <v>6963</v>
      </c>
      <c r="J925" s="13">
        <v>9</v>
      </c>
      <c r="K925" s="13">
        <v>3.5</v>
      </c>
      <c r="L925" s="12" t="s">
        <v>7146</v>
      </c>
      <c r="M925" s="12" t="s">
        <v>7793</v>
      </c>
    </row>
    <row r="926" spans="1:13" x14ac:dyDescent="0.4">
      <c r="A926" s="12" t="s">
        <v>2062</v>
      </c>
      <c r="B926" s="12" t="s">
        <v>2063</v>
      </c>
      <c r="C926" s="12" t="s">
        <v>6965</v>
      </c>
      <c r="D926" s="20">
        <f t="shared" si="56"/>
        <v>36.14</v>
      </c>
      <c r="E926" s="20">
        <f t="shared" si="57"/>
        <v>63.86</v>
      </c>
      <c r="F926" s="14">
        <v>2.7669999999999999</v>
      </c>
      <c r="G926" s="15">
        <f t="shared" si="58"/>
        <v>2.7670171555063643</v>
      </c>
      <c r="H926" s="8" t="str">
        <f t="shared" si="59"/>
        <v>Yes</v>
      </c>
      <c r="I926" s="12" t="s">
        <v>6963</v>
      </c>
      <c r="J926" s="13">
        <v>18.64</v>
      </c>
      <c r="K926" s="13">
        <v>3.5</v>
      </c>
      <c r="L926" s="12" t="s">
        <v>6962</v>
      </c>
      <c r="M926" s="12" t="s">
        <v>7794</v>
      </c>
    </row>
    <row r="927" spans="1:13" x14ac:dyDescent="0.4">
      <c r="A927" s="12" t="s">
        <v>2066</v>
      </c>
      <c r="B927" s="12" t="s">
        <v>2067</v>
      </c>
      <c r="C927" s="12" t="s">
        <v>6965</v>
      </c>
      <c r="D927" s="20">
        <f t="shared" si="56"/>
        <v>37.090000000000003</v>
      </c>
      <c r="E927" s="20">
        <f t="shared" si="57"/>
        <v>62.91</v>
      </c>
      <c r="F927" s="14">
        <v>2.6960999999999999</v>
      </c>
      <c r="G927" s="15">
        <f t="shared" si="58"/>
        <v>2.696144513345915</v>
      </c>
      <c r="H927" s="8" t="str">
        <f t="shared" si="59"/>
        <v>Yes</v>
      </c>
      <c r="I927" s="12" t="s">
        <v>6963</v>
      </c>
      <c r="J927" s="13">
        <v>19.59</v>
      </c>
      <c r="K927" s="13">
        <v>3.5</v>
      </c>
      <c r="L927" s="12" t="s">
        <v>6962</v>
      </c>
      <c r="M927" s="12" t="s">
        <v>7795</v>
      </c>
    </row>
    <row r="928" spans="1:13" x14ac:dyDescent="0.4">
      <c r="A928" s="12" t="s">
        <v>2068</v>
      </c>
      <c r="B928" s="12" t="s">
        <v>2069</v>
      </c>
      <c r="C928" s="12" t="s">
        <v>6960</v>
      </c>
      <c r="D928" s="20">
        <f t="shared" si="56"/>
        <v>16.8</v>
      </c>
      <c r="E928" s="20">
        <f t="shared" si="57"/>
        <v>83.2</v>
      </c>
      <c r="F928" s="14">
        <v>5.9523999999999999</v>
      </c>
      <c r="G928" s="15">
        <f t="shared" si="58"/>
        <v>5.9523809523809526</v>
      </c>
      <c r="H928" s="8" t="str">
        <f t="shared" si="59"/>
        <v>Yes</v>
      </c>
      <c r="I928" s="12" t="s">
        <v>6963</v>
      </c>
      <c r="J928" s="13">
        <v>6.8</v>
      </c>
      <c r="K928" s="13">
        <v>2</v>
      </c>
      <c r="L928" s="12" t="s">
        <v>6962</v>
      </c>
      <c r="M928" s="12" t="s">
        <v>2068</v>
      </c>
    </row>
    <row r="929" spans="1:13" x14ac:dyDescent="0.4">
      <c r="A929" s="12" t="s">
        <v>2072</v>
      </c>
      <c r="B929" s="12" t="s">
        <v>2073</v>
      </c>
      <c r="C929" s="12" t="s">
        <v>6965</v>
      </c>
      <c r="D929" s="20">
        <f t="shared" si="56"/>
        <v>37.86</v>
      </c>
      <c r="E929" s="20">
        <f t="shared" si="57"/>
        <v>62.14</v>
      </c>
      <c r="F929" s="14">
        <v>2.6413000000000002</v>
      </c>
      <c r="G929" s="15">
        <f t="shared" si="58"/>
        <v>2.6413100898045432</v>
      </c>
      <c r="H929" s="8" t="str">
        <f t="shared" si="59"/>
        <v>Yes</v>
      </c>
      <c r="I929" s="12" t="s">
        <v>6963</v>
      </c>
      <c r="J929" s="13">
        <v>20.36</v>
      </c>
      <c r="K929" s="13">
        <v>3.5</v>
      </c>
      <c r="L929" s="12" t="s">
        <v>6962</v>
      </c>
      <c r="M929" s="12" t="s">
        <v>7796</v>
      </c>
    </row>
    <row r="930" spans="1:13" x14ac:dyDescent="0.4">
      <c r="A930" s="12" t="s">
        <v>2076</v>
      </c>
      <c r="B930" s="12" t="s">
        <v>2077</v>
      </c>
      <c r="C930" s="12" t="s">
        <v>6960</v>
      </c>
      <c r="D930" s="20">
        <f t="shared" si="56"/>
        <v>27.59</v>
      </c>
      <c r="E930" s="20">
        <f t="shared" si="57"/>
        <v>72.41</v>
      </c>
      <c r="F930" s="14">
        <v>3.6244999999999998</v>
      </c>
      <c r="G930" s="15">
        <f t="shared" si="58"/>
        <v>3.6245016310257339</v>
      </c>
      <c r="H930" s="8" t="str">
        <f t="shared" si="59"/>
        <v>Yes</v>
      </c>
      <c r="I930" s="12" t="s">
        <v>6963</v>
      </c>
      <c r="J930" s="13">
        <v>10.09</v>
      </c>
      <c r="K930" s="13">
        <v>3.5</v>
      </c>
      <c r="L930" s="12" t="s">
        <v>6962</v>
      </c>
      <c r="M930" s="12" t="s">
        <v>7797</v>
      </c>
    </row>
    <row r="931" spans="1:13" x14ac:dyDescent="0.4">
      <c r="A931" s="12" t="s">
        <v>2082</v>
      </c>
      <c r="B931" s="12" t="s">
        <v>2083</v>
      </c>
      <c r="C931" s="12" t="s">
        <v>6973</v>
      </c>
      <c r="D931" s="20">
        <f t="shared" si="56"/>
        <v>16</v>
      </c>
      <c r="E931" s="20">
        <f t="shared" si="57"/>
        <v>84</v>
      </c>
      <c r="F931" s="14">
        <v>6.25</v>
      </c>
      <c r="G931" s="15">
        <f t="shared" si="58"/>
        <v>6.25</v>
      </c>
      <c r="H931" s="8" t="str">
        <f t="shared" si="59"/>
        <v>Yes</v>
      </c>
      <c r="I931" s="12" t="s">
        <v>6963</v>
      </c>
      <c r="J931" s="13">
        <v>6</v>
      </c>
      <c r="K931" s="13">
        <v>2</v>
      </c>
      <c r="L931" s="12" t="s">
        <v>6962</v>
      </c>
      <c r="M931" s="12" t="s">
        <v>7797</v>
      </c>
    </row>
    <row r="932" spans="1:13" x14ac:dyDescent="0.4">
      <c r="A932" s="12" t="s">
        <v>2084</v>
      </c>
      <c r="B932" s="12" t="s">
        <v>2085</v>
      </c>
      <c r="C932" s="12" t="s">
        <v>6960</v>
      </c>
      <c r="D932" s="20">
        <f t="shared" si="56"/>
        <v>26.5</v>
      </c>
      <c r="E932" s="20">
        <f t="shared" si="57"/>
        <v>73.5</v>
      </c>
      <c r="F932" s="14">
        <v>3.7736000000000001</v>
      </c>
      <c r="G932" s="15">
        <f t="shared" si="58"/>
        <v>3.7735849056603774</v>
      </c>
      <c r="H932" s="8" t="str">
        <f t="shared" si="59"/>
        <v>Yes</v>
      </c>
      <c r="I932" s="12" t="s">
        <v>6963</v>
      </c>
      <c r="J932" s="13">
        <v>9</v>
      </c>
      <c r="K932" s="13">
        <v>3.5</v>
      </c>
      <c r="L932" s="12" t="s">
        <v>6962</v>
      </c>
      <c r="M932" s="12" t="s">
        <v>7797</v>
      </c>
    </row>
    <row r="933" spans="1:13" x14ac:dyDescent="0.4">
      <c r="A933" s="12" t="s">
        <v>2086</v>
      </c>
      <c r="B933" s="12" t="s">
        <v>2087</v>
      </c>
      <c r="C933" s="12" t="s">
        <v>6960</v>
      </c>
      <c r="D933" s="20">
        <f t="shared" si="56"/>
        <v>33.629999999999995</v>
      </c>
      <c r="E933" s="20">
        <f t="shared" si="57"/>
        <v>66.37</v>
      </c>
      <c r="F933" s="14">
        <v>2.9735</v>
      </c>
      <c r="G933" s="15">
        <f t="shared" si="58"/>
        <v>2.9735355337496285</v>
      </c>
      <c r="H933" s="8" t="str">
        <f t="shared" si="59"/>
        <v>Yes</v>
      </c>
      <c r="I933" s="12" t="s">
        <v>6963</v>
      </c>
      <c r="J933" s="13">
        <v>16.13</v>
      </c>
      <c r="K933" s="13">
        <v>3.5</v>
      </c>
      <c r="L933" s="12" t="s">
        <v>6962</v>
      </c>
      <c r="M933" s="12" t="s">
        <v>7798</v>
      </c>
    </row>
    <row r="934" spans="1:13" x14ac:dyDescent="0.4">
      <c r="A934" s="12" t="s">
        <v>2090</v>
      </c>
      <c r="B934" s="12" t="s">
        <v>2091</v>
      </c>
      <c r="C934" s="12" t="s">
        <v>6960</v>
      </c>
      <c r="D934" s="20">
        <f t="shared" si="56"/>
        <v>36.4</v>
      </c>
      <c r="E934" s="20">
        <f t="shared" si="57"/>
        <v>63.6</v>
      </c>
      <c r="F934" s="14">
        <v>2.7473000000000001</v>
      </c>
      <c r="G934" s="15">
        <f t="shared" si="58"/>
        <v>2.7472527472527473</v>
      </c>
      <c r="H934" s="8" t="str">
        <f t="shared" si="59"/>
        <v>Yes</v>
      </c>
      <c r="I934" s="12" t="s">
        <v>6963</v>
      </c>
      <c r="J934" s="13">
        <v>18.899999999999999</v>
      </c>
      <c r="K934" s="13">
        <v>3.5</v>
      </c>
      <c r="L934" s="12" t="s">
        <v>6962</v>
      </c>
      <c r="M934" s="12" t="s">
        <v>7799</v>
      </c>
    </row>
    <row r="935" spans="1:13" x14ac:dyDescent="0.4">
      <c r="A935" s="12" t="s">
        <v>2092</v>
      </c>
      <c r="B935" s="12" t="s">
        <v>2093</v>
      </c>
      <c r="C935" s="12" t="s">
        <v>6965</v>
      </c>
      <c r="D935" s="20">
        <f t="shared" si="56"/>
        <v>32.96</v>
      </c>
      <c r="E935" s="20">
        <f t="shared" si="57"/>
        <v>67.039999999999992</v>
      </c>
      <c r="F935" s="14">
        <v>3.0339999999999998</v>
      </c>
      <c r="G935" s="15">
        <f t="shared" si="58"/>
        <v>3.0339805825242716</v>
      </c>
      <c r="H935" s="8" t="str">
        <f t="shared" si="59"/>
        <v>Yes</v>
      </c>
      <c r="I935" s="12" t="s">
        <v>6963</v>
      </c>
      <c r="J935" s="13">
        <v>15.46</v>
      </c>
      <c r="K935" s="13">
        <v>3.5</v>
      </c>
      <c r="L935" s="12" t="s">
        <v>6962</v>
      </c>
      <c r="M935" s="12" t="s">
        <v>7800</v>
      </c>
    </row>
    <row r="936" spans="1:13" x14ac:dyDescent="0.4">
      <c r="A936" s="12" t="s">
        <v>2094</v>
      </c>
      <c r="B936" s="12" t="s">
        <v>2095</v>
      </c>
      <c r="C936" s="12" t="s">
        <v>6973</v>
      </c>
      <c r="D936" s="20">
        <f t="shared" si="56"/>
        <v>16</v>
      </c>
      <c r="E936" s="20">
        <f t="shared" si="57"/>
        <v>84</v>
      </c>
      <c r="F936" s="14">
        <v>6.25</v>
      </c>
      <c r="G936" s="15">
        <f t="shared" si="58"/>
        <v>6.25</v>
      </c>
      <c r="H936" s="8" t="str">
        <f t="shared" si="59"/>
        <v>Yes</v>
      </c>
      <c r="I936" s="12" t="s">
        <v>6963</v>
      </c>
      <c r="J936" s="13">
        <v>6</v>
      </c>
      <c r="K936" s="13">
        <v>2</v>
      </c>
      <c r="L936" s="12" t="s">
        <v>6962</v>
      </c>
      <c r="M936" s="12" t="s">
        <v>7797</v>
      </c>
    </row>
    <row r="937" spans="1:13" x14ac:dyDescent="0.4">
      <c r="A937" s="12" t="s">
        <v>2096</v>
      </c>
      <c r="B937" s="12" t="s">
        <v>2097</v>
      </c>
      <c r="C937" s="12" t="s">
        <v>6960</v>
      </c>
      <c r="D937" s="20">
        <f t="shared" si="56"/>
        <v>16.78</v>
      </c>
      <c r="E937" s="20">
        <f t="shared" si="57"/>
        <v>83.22</v>
      </c>
      <c r="F937" s="14">
        <v>5.9595000000000002</v>
      </c>
      <c r="G937" s="15">
        <f t="shared" si="58"/>
        <v>5.9594755661501786</v>
      </c>
      <c r="H937" s="8" t="str">
        <f t="shared" si="59"/>
        <v>Yes</v>
      </c>
      <c r="I937" s="12" t="s">
        <v>6963</v>
      </c>
      <c r="J937" s="13">
        <v>6.78</v>
      </c>
      <c r="K937" s="13">
        <v>2</v>
      </c>
      <c r="L937" s="12" t="s">
        <v>6962</v>
      </c>
      <c r="M937" s="12" t="s">
        <v>7801</v>
      </c>
    </row>
    <row r="938" spans="1:13" x14ac:dyDescent="0.4">
      <c r="A938" s="12" t="s">
        <v>2098</v>
      </c>
      <c r="B938" s="12" t="s">
        <v>2099</v>
      </c>
      <c r="C938" s="12" t="s">
        <v>6960</v>
      </c>
      <c r="D938" s="20">
        <f t="shared" si="56"/>
        <v>17.36</v>
      </c>
      <c r="E938" s="20">
        <f t="shared" si="57"/>
        <v>82.64</v>
      </c>
      <c r="F938" s="14">
        <v>5.7603999999999997</v>
      </c>
      <c r="G938" s="15">
        <f t="shared" si="58"/>
        <v>5.7603686635944706</v>
      </c>
      <c r="H938" s="8" t="str">
        <f t="shared" si="59"/>
        <v>Yes</v>
      </c>
      <c r="I938" s="12" t="s">
        <v>6963</v>
      </c>
      <c r="J938" s="13">
        <v>7.36</v>
      </c>
      <c r="K938" s="13">
        <v>2</v>
      </c>
      <c r="L938" s="12" t="s">
        <v>6962</v>
      </c>
      <c r="M938" s="12" t="s">
        <v>7024</v>
      </c>
    </row>
    <row r="939" spans="1:13" x14ac:dyDescent="0.4">
      <c r="A939" s="12" t="s">
        <v>2100</v>
      </c>
      <c r="B939" s="12" t="s">
        <v>2101</v>
      </c>
      <c r="C939" s="12" t="s">
        <v>6973</v>
      </c>
      <c r="D939" s="20">
        <f t="shared" si="56"/>
        <v>16</v>
      </c>
      <c r="E939" s="20">
        <f t="shared" si="57"/>
        <v>84</v>
      </c>
      <c r="F939" s="14">
        <v>6.25</v>
      </c>
      <c r="G939" s="15">
        <f t="shared" si="58"/>
        <v>6.25</v>
      </c>
      <c r="H939" s="8" t="str">
        <f t="shared" si="59"/>
        <v>Yes</v>
      </c>
      <c r="I939" s="12" t="s">
        <v>6963</v>
      </c>
      <c r="J939" s="13">
        <v>6</v>
      </c>
      <c r="K939" s="13">
        <v>2</v>
      </c>
      <c r="L939" s="12" t="s">
        <v>6962</v>
      </c>
      <c r="M939" s="12" t="s">
        <v>7801</v>
      </c>
    </row>
    <row r="940" spans="1:13" x14ac:dyDescent="0.4">
      <c r="A940" s="12" t="s">
        <v>2102</v>
      </c>
      <c r="B940" s="12" t="s">
        <v>2103</v>
      </c>
      <c r="C940" s="12" t="s">
        <v>6960</v>
      </c>
      <c r="D940" s="20">
        <f t="shared" si="56"/>
        <v>17.600000000000001</v>
      </c>
      <c r="E940" s="20">
        <f t="shared" si="57"/>
        <v>82.4</v>
      </c>
      <c r="F940" s="14">
        <v>5.6818</v>
      </c>
      <c r="G940" s="15">
        <f t="shared" si="58"/>
        <v>5.6818181818181817</v>
      </c>
      <c r="H940" s="8" t="str">
        <f t="shared" si="59"/>
        <v>Yes</v>
      </c>
      <c r="I940" s="12" t="s">
        <v>6963</v>
      </c>
      <c r="J940" s="13">
        <v>7.6</v>
      </c>
      <c r="K940" s="13">
        <v>2</v>
      </c>
      <c r="L940" s="12" t="s">
        <v>6962</v>
      </c>
      <c r="M940" s="12" t="s">
        <v>6975</v>
      </c>
    </row>
    <row r="941" spans="1:13" x14ac:dyDescent="0.4">
      <c r="A941" s="12" t="s">
        <v>2106</v>
      </c>
      <c r="B941" s="12" t="s">
        <v>2107</v>
      </c>
      <c r="C941" s="12" t="s">
        <v>6960</v>
      </c>
      <c r="D941" s="20">
        <f t="shared" si="56"/>
        <v>17.350000000000001</v>
      </c>
      <c r="E941" s="20">
        <f t="shared" si="57"/>
        <v>82.65</v>
      </c>
      <c r="F941" s="14">
        <v>5.7637</v>
      </c>
      <c r="G941" s="15">
        <f t="shared" si="58"/>
        <v>5.7636887608069163</v>
      </c>
      <c r="H941" s="8" t="str">
        <f t="shared" si="59"/>
        <v>Yes</v>
      </c>
      <c r="I941" s="12" t="s">
        <v>6963</v>
      </c>
      <c r="J941" s="13">
        <v>7.35</v>
      </c>
      <c r="K941" s="13">
        <v>2</v>
      </c>
      <c r="L941" s="12" t="s">
        <v>6962</v>
      </c>
      <c r="M941" s="12" t="s">
        <v>7797</v>
      </c>
    </row>
    <row r="942" spans="1:13" x14ac:dyDescent="0.4">
      <c r="A942" s="12" t="s">
        <v>2110</v>
      </c>
      <c r="B942" s="12" t="s">
        <v>2111</v>
      </c>
      <c r="C942" s="12" t="s">
        <v>6960</v>
      </c>
      <c r="D942" s="20">
        <f t="shared" si="56"/>
        <v>17.399999999999999</v>
      </c>
      <c r="E942" s="20">
        <f t="shared" si="57"/>
        <v>82.6</v>
      </c>
      <c r="F942" s="14">
        <v>5.7470999999999997</v>
      </c>
      <c r="G942" s="15">
        <f t="shared" si="58"/>
        <v>5.7471264367816097</v>
      </c>
      <c r="H942" s="8" t="str">
        <f t="shared" si="59"/>
        <v>Yes</v>
      </c>
      <c r="I942" s="12" t="s">
        <v>6963</v>
      </c>
      <c r="J942" s="13">
        <v>7.4</v>
      </c>
      <c r="K942" s="13">
        <v>2</v>
      </c>
      <c r="L942" s="12" t="s">
        <v>6962</v>
      </c>
      <c r="M942" s="12" t="s">
        <v>7797</v>
      </c>
    </row>
    <row r="943" spans="1:13" x14ac:dyDescent="0.4">
      <c r="A943" s="12" t="s">
        <v>2112</v>
      </c>
      <c r="B943" s="12" t="s">
        <v>2113</v>
      </c>
      <c r="C943" s="12" t="s">
        <v>6965</v>
      </c>
      <c r="D943" s="20">
        <f t="shared" si="56"/>
        <v>19.21</v>
      </c>
      <c r="E943" s="20">
        <f t="shared" si="57"/>
        <v>80.789999999999992</v>
      </c>
      <c r="F943" s="14">
        <v>5.2055999999999996</v>
      </c>
      <c r="G943" s="15">
        <f t="shared" si="58"/>
        <v>5.2056220718375847</v>
      </c>
      <c r="H943" s="8" t="str">
        <f t="shared" si="59"/>
        <v>Yes</v>
      </c>
      <c r="I943" s="12" t="s">
        <v>6963</v>
      </c>
      <c r="J943" s="13">
        <v>9.2100000000000009</v>
      </c>
      <c r="K943" s="13">
        <v>2</v>
      </c>
      <c r="L943" s="12" t="s">
        <v>6962</v>
      </c>
      <c r="M943" s="12" t="s">
        <v>7802</v>
      </c>
    </row>
    <row r="944" spans="1:13" x14ac:dyDescent="0.4">
      <c r="A944" s="12" t="s">
        <v>2114</v>
      </c>
      <c r="B944" s="12" t="s">
        <v>2115</v>
      </c>
      <c r="C944" s="12" t="s">
        <v>6973</v>
      </c>
      <c r="D944" s="20">
        <f t="shared" si="56"/>
        <v>16</v>
      </c>
      <c r="E944" s="20">
        <f t="shared" si="57"/>
        <v>84</v>
      </c>
      <c r="F944" s="14">
        <v>6.25</v>
      </c>
      <c r="G944" s="15">
        <f t="shared" si="58"/>
        <v>6.25</v>
      </c>
      <c r="H944" s="8" t="str">
        <f t="shared" si="59"/>
        <v>Yes</v>
      </c>
      <c r="I944" s="12" t="s">
        <v>6963</v>
      </c>
      <c r="J944" s="13">
        <v>6</v>
      </c>
      <c r="K944" s="13">
        <v>2</v>
      </c>
      <c r="L944" s="12" t="s">
        <v>6962</v>
      </c>
      <c r="M944" s="12" t="s">
        <v>2114</v>
      </c>
    </row>
    <row r="945" spans="1:13" x14ac:dyDescent="0.4">
      <c r="A945" s="12" t="s">
        <v>2116</v>
      </c>
      <c r="B945" s="12" t="s">
        <v>2117</v>
      </c>
      <c r="C945" s="12" t="s">
        <v>6965</v>
      </c>
      <c r="D945" s="20">
        <f t="shared" si="56"/>
        <v>32.89</v>
      </c>
      <c r="E945" s="20">
        <f t="shared" si="57"/>
        <v>67.11</v>
      </c>
      <c r="F945" s="14">
        <v>3.0404</v>
      </c>
      <c r="G945" s="15">
        <f t="shared" si="58"/>
        <v>3.0404378230465188</v>
      </c>
      <c r="H945" s="8" t="str">
        <f t="shared" si="59"/>
        <v>Yes</v>
      </c>
      <c r="I945" s="12" t="s">
        <v>6963</v>
      </c>
      <c r="J945" s="13">
        <v>15.39</v>
      </c>
      <c r="K945" s="13">
        <v>3.5</v>
      </c>
      <c r="L945" s="12" t="s">
        <v>6962</v>
      </c>
      <c r="M945" s="12" t="s">
        <v>7803</v>
      </c>
    </row>
    <row r="946" spans="1:13" x14ac:dyDescent="0.4">
      <c r="A946" s="12" t="s">
        <v>2122</v>
      </c>
      <c r="B946" s="12" t="s">
        <v>2123</v>
      </c>
      <c r="C946" s="12" t="s">
        <v>6960</v>
      </c>
      <c r="D946" s="20">
        <f t="shared" si="56"/>
        <v>16</v>
      </c>
      <c r="E946" s="20">
        <f t="shared" si="57"/>
        <v>84</v>
      </c>
      <c r="F946" s="14">
        <v>6.25</v>
      </c>
      <c r="G946" s="15">
        <f t="shared" si="58"/>
        <v>6.25</v>
      </c>
      <c r="H946" s="8" t="str">
        <f t="shared" si="59"/>
        <v>Yes</v>
      </c>
      <c r="I946" s="12" t="s">
        <v>6963</v>
      </c>
      <c r="J946" s="13">
        <v>6</v>
      </c>
      <c r="K946" s="13">
        <v>2</v>
      </c>
      <c r="L946" s="12" t="s">
        <v>6962</v>
      </c>
      <c r="M946" s="12" t="s">
        <v>7797</v>
      </c>
    </row>
    <row r="947" spans="1:13" x14ac:dyDescent="0.4">
      <c r="A947" s="12" t="s">
        <v>2124</v>
      </c>
      <c r="B947" s="12" t="s">
        <v>2125</v>
      </c>
      <c r="C947" s="12" t="s">
        <v>6965</v>
      </c>
      <c r="D947" s="20">
        <f t="shared" si="56"/>
        <v>19.560000000000002</v>
      </c>
      <c r="E947" s="20">
        <f t="shared" si="57"/>
        <v>80.44</v>
      </c>
      <c r="F947" s="14">
        <v>5.1124999999999998</v>
      </c>
      <c r="G947" s="15">
        <f t="shared" si="58"/>
        <v>5.1124744376278111</v>
      </c>
      <c r="H947" s="8" t="str">
        <f t="shared" si="59"/>
        <v>Yes</v>
      </c>
      <c r="I947" s="12" t="s">
        <v>6963</v>
      </c>
      <c r="J947" s="13">
        <v>9.56</v>
      </c>
      <c r="K947" s="13">
        <v>2</v>
      </c>
      <c r="L947" s="12" t="s">
        <v>6962</v>
      </c>
      <c r="M947" s="12" t="s">
        <v>7797</v>
      </c>
    </row>
    <row r="948" spans="1:13" x14ac:dyDescent="0.4">
      <c r="A948" s="12" t="s">
        <v>2126</v>
      </c>
      <c r="B948" s="12" t="s">
        <v>2127</v>
      </c>
      <c r="C948" s="12" t="s">
        <v>6965</v>
      </c>
      <c r="D948" s="20">
        <f t="shared" si="56"/>
        <v>31.259999999999998</v>
      </c>
      <c r="E948" s="20">
        <f t="shared" si="57"/>
        <v>68.740000000000009</v>
      </c>
      <c r="F948" s="14">
        <v>3.1989999999999998</v>
      </c>
      <c r="G948" s="15">
        <f t="shared" si="58"/>
        <v>3.1989763275751764</v>
      </c>
      <c r="H948" s="8" t="str">
        <f t="shared" si="59"/>
        <v>Yes</v>
      </c>
      <c r="I948" s="12" t="s">
        <v>6963</v>
      </c>
      <c r="J948" s="13">
        <v>13.76</v>
      </c>
      <c r="K948" s="13">
        <v>3.5</v>
      </c>
      <c r="L948" s="12" t="s">
        <v>6962</v>
      </c>
      <c r="M948" s="12" t="s">
        <v>7804</v>
      </c>
    </row>
    <row r="949" spans="1:13" x14ac:dyDescent="0.4">
      <c r="A949" s="12" t="s">
        <v>2130</v>
      </c>
      <c r="B949" s="12" t="s">
        <v>2131</v>
      </c>
      <c r="C949" s="12" t="s">
        <v>6960</v>
      </c>
      <c r="D949" s="20">
        <f t="shared" si="56"/>
        <v>28.119999999999997</v>
      </c>
      <c r="E949" s="20">
        <f t="shared" si="57"/>
        <v>71.88</v>
      </c>
      <c r="F949" s="14">
        <v>3.5562</v>
      </c>
      <c r="G949" s="15">
        <f t="shared" si="58"/>
        <v>3.5561877667140829</v>
      </c>
      <c r="H949" s="8" t="str">
        <f t="shared" si="59"/>
        <v>Yes</v>
      </c>
      <c r="I949" s="12" t="s">
        <v>6963</v>
      </c>
      <c r="J949" s="13">
        <v>10.62</v>
      </c>
      <c r="K949" s="13">
        <v>3.5</v>
      </c>
      <c r="L949" s="12" t="s">
        <v>6962</v>
      </c>
      <c r="M949" s="12" t="s">
        <v>7797</v>
      </c>
    </row>
    <row r="950" spans="1:13" x14ac:dyDescent="0.4">
      <c r="A950" s="12" t="s">
        <v>2132</v>
      </c>
      <c r="B950" s="12" t="s">
        <v>2133</v>
      </c>
      <c r="C950" s="12" t="s">
        <v>6965</v>
      </c>
      <c r="D950" s="20">
        <f t="shared" si="56"/>
        <v>40.22</v>
      </c>
      <c r="E950" s="20">
        <f t="shared" si="57"/>
        <v>59.78</v>
      </c>
      <c r="F950" s="14">
        <v>2.4863</v>
      </c>
      <c r="G950" s="15">
        <f t="shared" si="58"/>
        <v>2.4863252113376428</v>
      </c>
      <c r="H950" s="8" t="str">
        <f t="shared" si="59"/>
        <v>Yes</v>
      </c>
      <c r="I950" s="12" t="s">
        <v>6963</v>
      </c>
      <c r="J950" s="13">
        <v>22.72</v>
      </c>
      <c r="K950" s="13">
        <v>3.5</v>
      </c>
      <c r="L950" s="12" t="s">
        <v>6962</v>
      </c>
      <c r="M950" s="12" t="s">
        <v>7805</v>
      </c>
    </row>
    <row r="951" spans="1:13" x14ac:dyDescent="0.4">
      <c r="A951" s="12" t="s">
        <v>2138</v>
      </c>
      <c r="B951" s="12" t="s">
        <v>2139</v>
      </c>
      <c r="C951" s="12" t="s">
        <v>6960</v>
      </c>
      <c r="D951" s="20">
        <f t="shared" si="56"/>
        <v>17.05</v>
      </c>
      <c r="E951" s="20">
        <f t="shared" si="57"/>
        <v>82.95</v>
      </c>
      <c r="F951" s="14">
        <v>5.8651</v>
      </c>
      <c r="G951" s="15">
        <f t="shared" si="58"/>
        <v>5.8651026392961878</v>
      </c>
      <c r="H951" s="8" t="str">
        <f t="shared" si="59"/>
        <v>Yes</v>
      </c>
      <c r="I951" s="12" t="s">
        <v>6963</v>
      </c>
      <c r="J951" s="13">
        <v>7.05</v>
      </c>
      <c r="K951" s="13">
        <v>2</v>
      </c>
      <c r="L951" s="12" t="s">
        <v>6962</v>
      </c>
      <c r="M951" s="12" t="s">
        <v>7797</v>
      </c>
    </row>
    <row r="952" spans="1:13" x14ac:dyDescent="0.4">
      <c r="A952" s="12" t="s">
        <v>2140</v>
      </c>
      <c r="B952" s="12" t="s">
        <v>2141</v>
      </c>
      <c r="C952" s="12" t="s">
        <v>6973</v>
      </c>
      <c r="D952" s="20">
        <f t="shared" si="56"/>
        <v>26.807437</v>
      </c>
      <c r="E952" s="20">
        <f t="shared" si="57"/>
        <v>73.192563000000007</v>
      </c>
      <c r="F952" s="14">
        <v>3.7303000000000002</v>
      </c>
      <c r="G952" s="15">
        <f t="shared" si="58"/>
        <v>3.7303081230779354</v>
      </c>
      <c r="H952" s="8" t="str">
        <f t="shared" si="59"/>
        <v>Yes</v>
      </c>
      <c r="I952" s="12" t="s">
        <v>6961</v>
      </c>
      <c r="J952" s="13">
        <v>13.99</v>
      </c>
      <c r="K952" s="13">
        <v>3.5</v>
      </c>
      <c r="L952" s="12" t="s">
        <v>6962</v>
      </c>
      <c r="M952" s="12" t="s">
        <v>7806</v>
      </c>
    </row>
    <row r="953" spans="1:13" x14ac:dyDescent="0.4">
      <c r="A953" s="12" t="s">
        <v>2142</v>
      </c>
      <c r="B953" s="12" t="s">
        <v>2143</v>
      </c>
      <c r="C953" s="12" t="s">
        <v>6960</v>
      </c>
      <c r="D953" s="20">
        <f t="shared" si="56"/>
        <v>29.812525999999995</v>
      </c>
      <c r="E953" s="20">
        <f t="shared" si="57"/>
        <v>70.187474000000009</v>
      </c>
      <c r="F953" s="14">
        <v>3.3542999999999998</v>
      </c>
      <c r="G953" s="15">
        <f t="shared" si="58"/>
        <v>3.3542947685815023</v>
      </c>
      <c r="H953" s="8" t="str">
        <f t="shared" si="59"/>
        <v>Yes</v>
      </c>
      <c r="I953" s="12" t="s">
        <v>6961</v>
      </c>
      <c r="J953" s="13">
        <v>17.52</v>
      </c>
      <c r="K953" s="13">
        <v>3.5</v>
      </c>
      <c r="L953" s="12" t="s">
        <v>6962</v>
      </c>
      <c r="M953" s="12" t="s">
        <v>7807</v>
      </c>
    </row>
    <row r="954" spans="1:13" x14ac:dyDescent="0.4">
      <c r="A954" s="12" t="s">
        <v>2144</v>
      </c>
      <c r="B954" s="12" t="s">
        <v>2145</v>
      </c>
      <c r="C954" s="12" t="s">
        <v>6965</v>
      </c>
      <c r="D954" s="20">
        <f t="shared" si="56"/>
        <v>38.04</v>
      </c>
      <c r="E954" s="20">
        <f t="shared" si="57"/>
        <v>61.96</v>
      </c>
      <c r="F954" s="14">
        <v>2.6288</v>
      </c>
      <c r="G954" s="15">
        <f t="shared" si="58"/>
        <v>2.6288117770767614</v>
      </c>
      <c r="H954" s="8" t="str">
        <f t="shared" si="59"/>
        <v>Yes</v>
      </c>
      <c r="I954" s="12" t="s">
        <v>6963</v>
      </c>
      <c r="J954" s="13">
        <v>20.54</v>
      </c>
      <c r="K954" s="13">
        <v>3.5</v>
      </c>
      <c r="L954" s="12" t="s">
        <v>6962</v>
      </c>
      <c r="M954" s="12" t="s">
        <v>7808</v>
      </c>
    </row>
    <row r="955" spans="1:13" x14ac:dyDescent="0.4">
      <c r="A955" s="12" t="s">
        <v>2148</v>
      </c>
      <c r="B955" s="12" t="s">
        <v>2149</v>
      </c>
      <c r="C955" s="12" t="s">
        <v>6960</v>
      </c>
      <c r="D955" s="20">
        <f t="shared" si="56"/>
        <v>17.55</v>
      </c>
      <c r="E955" s="20">
        <f t="shared" si="57"/>
        <v>82.45</v>
      </c>
      <c r="F955" s="14">
        <v>5.6980000000000004</v>
      </c>
      <c r="G955" s="15">
        <f t="shared" si="58"/>
        <v>5.6980056980056979</v>
      </c>
      <c r="H955" s="8" t="str">
        <f t="shared" si="59"/>
        <v>Yes</v>
      </c>
      <c r="I955" s="12" t="s">
        <v>6963</v>
      </c>
      <c r="J955" s="13">
        <v>7.55</v>
      </c>
      <c r="K955" s="13">
        <v>2</v>
      </c>
      <c r="L955" s="12" t="s">
        <v>6962</v>
      </c>
      <c r="M955" s="12" t="s">
        <v>7797</v>
      </c>
    </row>
    <row r="956" spans="1:13" x14ac:dyDescent="0.4">
      <c r="A956" s="12" t="s">
        <v>2150</v>
      </c>
      <c r="B956" s="12" t="s">
        <v>2151</v>
      </c>
      <c r="C956" s="12" t="s">
        <v>6973</v>
      </c>
      <c r="D956" s="20">
        <f t="shared" si="56"/>
        <v>25.615616999999997</v>
      </c>
      <c r="E956" s="20">
        <f t="shared" si="57"/>
        <v>74.384383</v>
      </c>
      <c r="F956" s="14">
        <v>3.9039000000000001</v>
      </c>
      <c r="G956" s="15">
        <f t="shared" si="58"/>
        <v>3.9038684877276237</v>
      </c>
      <c r="H956" s="8" t="str">
        <f t="shared" si="59"/>
        <v>Yes</v>
      </c>
      <c r="I956" s="12" t="s">
        <v>6961</v>
      </c>
      <c r="J956" s="13">
        <v>12.59</v>
      </c>
      <c r="K956" s="13">
        <v>3.5</v>
      </c>
      <c r="L956" s="12" t="s">
        <v>6962</v>
      </c>
      <c r="M956" s="12" t="s">
        <v>7809</v>
      </c>
    </row>
    <row r="957" spans="1:13" x14ac:dyDescent="0.4">
      <c r="A957" s="12" t="s">
        <v>2152</v>
      </c>
      <c r="B957" s="12" t="s">
        <v>2153</v>
      </c>
      <c r="C957" s="12" t="s">
        <v>6965</v>
      </c>
      <c r="D957" s="20">
        <f t="shared" si="56"/>
        <v>37.799999999999997</v>
      </c>
      <c r="E957" s="20">
        <f t="shared" si="57"/>
        <v>62.2</v>
      </c>
      <c r="F957" s="14">
        <v>2.6455000000000002</v>
      </c>
      <c r="G957" s="15">
        <f t="shared" si="58"/>
        <v>2.6455026455026456</v>
      </c>
      <c r="H957" s="8" t="str">
        <f t="shared" si="59"/>
        <v>Yes</v>
      </c>
      <c r="I957" s="12" t="s">
        <v>6963</v>
      </c>
      <c r="J957" s="13">
        <v>20.3</v>
      </c>
      <c r="K957" s="13">
        <v>3.5</v>
      </c>
      <c r="L957" s="12" t="s">
        <v>6962</v>
      </c>
      <c r="M957" s="12" t="s">
        <v>7810</v>
      </c>
    </row>
    <row r="958" spans="1:13" x14ac:dyDescent="0.4">
      <c r="A958" s="12" t="s">
        <v>2154</v>
      </c>
      <c r="B958" s="12" t="s">
        <v>2155</v>
      </c>
      <c r="C958" s="12" t="s">
        <v>6960</v>
      </c>
      <c r="D958" s="20">
        <f t="shared" si="56"/>
        <v>26.880000000000003</v>
      </c>
      <c r="E958" s="20">
        <f t="shared" si="57"/>
        <v>73.12</v>
      </c>
      <c r="F958" s="14">
        <v>3.7202000000000002</v>
      </c>
      <c r="G958" s="15">
        <f t="shared" si="58"/>
        <v>3.7202380952380949</v>
      </c>
      <c r="H958" s="8" t="str">
        <f t="shared" si="59"/>
        <v>Yes</v>
      </c>
      <c r="I958" s="12" t="s">
        <v>6963</v>
      </c>
      <c r="J958" s="13">
        <v>9.3800000000000008</v>
      </c>
      <c r="K958" s="13">
        <v>3.5</v>
      </c>
      <c r="L958" s="12" t="s">
        <v>6962</v>
      </c>
      <c r="M958" s="12" t="s">
        <v>7811</v>
      </c>
    </row>
    <row r="959" spans="1:13" x14ac:dyDescent="0.4">
      <c r="A959" s="12" t="s">
        <v>2156</v>
      </c>
      <c r="B959" s="12" t="s">
        <v>2157</v>
      </c>
      <c r="C959" s="12" t="s">
        <v>6960</v>
      </c>
      <c r="D959" s="20">
        <f t="shared" si="56"/>
        <v>37.989999999999995</v>
      </c>
      <c r="E959" s="20">
        <f t="shared" si="57"/>
        <v>62.010000000000005</v>
      </c>
      <c r="F959" s="14">
        <v>2.6322999999999999</v>
      </c>
      <c r="G959" s="15">
        <f t="shared" si="58"/>
        <v>2.6322716504343253</v>
      </c>
      <c r="H959" s="8" t="str">
        <f t="shared" si="59"/>
        <v>Yes</v>
      </c>
      <c r="I959" s="12" t="s">
        <v>6963</v>
      </c>
      <c r="J959" s="13">
        <v>20.49</v>
      </c>
      <c r="K959" s="13">
        <v>3.5</v>
      </c>
      <c r="L959" s="12" t="s">
        <v>6962</v>
      </c>
      <c r="M959" s="12" t="s">
        <v>7812</v>
      </c>
    </row>
    <row r="960" spans="1:13" x14ac:dyDescent="0.4">
      <c r="A960" s="12" t="s">
        <v>2160</v>
      </c>
      <c r="B960" s="12" t="s">
        <v>2161</v>
      </c>
      <c r="C960" s="12" t="s">
        <v>6973</v>
      </c>
      <c r="D960" s="20">
        <f t="shared" si="56"/>
        <v>16.41</v>
      </c>
      <c r="E960" s="20">
        <f t="shared" si="57"/>
        <v>83.59</v>
      </c>
      <c r="F960" s="14">
        <v>6.0937999999999999</v>
      </c>
      <c r="G960" s="15">
        <f t="shared" si="58"/>
        <v>6.0938452163315056</v>
      </c>
      <c r="H960" s="8" t="str">
        <f t="shared" si="59"/>
        <v>Yes</v>
      </c>
      <c r="I960" s="12" t="s">
        <v>6963</v>
      </c>
      <c r="J960" s="13">
        <v>6.41</v>
      </c>
      <c r="K960" s="13">
        <v>2</v>
      </c>
      <c r="L960" s="12" t="s">
        <v>6962</v>
      </c>
      <c r="M960" s="12" t="s">
        <v>2160</v>
      </c>
    </row>
    <row r="961" spans="1:13" x14ac:dyDescent="0.4">
      <c r="A961" s="12" t="s">
        <v>2164</v>
      </c>
      <c r="B961" s="12" t="s">
        <v>2165</v>
      </c>
      <c r="C961" s="12" t="s">
        <v>6960</v>
      </c>
      <c r="D961" s="20">
        <f t="shared" si="56"/>
        <v>37.629999999999995</v>
      </c>
      <c r="E961" s="20">
        <f t="shared" si="57"/>
        <v>62.370000000000005</v>
      </c>
      <c r="F961" s="14">
        <v>2.6575000000000002</v>
      </c>
      <c r="G961" s="15">
        <f t="shared" si="58"/>
        <v>2.6574541589157592</v>
      </c>
      <c r="H961" s="8" t="str">
        <f t="shared" si="59"/>
        <v>Yes</v>
      </c>
      <c r="I961" s="12" t="s">
        <v>6963</v>
      </c>
      <c r="J961" s="13">
        <v>20.13</v>
      </c>
      <c r="K961" s="13">
        <v>3.5</v>
      </c>
      <c r="L961" s="12" t="s">
        <v>6962</v>
      </c>
      <c r="M961" s="12" t="s">
        <v>7813</v>
      </c>
    </row>
    <row r="962" spans="1:13" x14ac:dyDescent="0.4">
      <c r="A962" s="12" t="s">
        <v>2166</v>
      </c>
      <c r="B962" s="12" t="s">
        <v>2167</v>
      </c>
      <c r="C962" s="12" t="s">
        <v>6965</v>
      </c>
      <c r="D962" s="20">
        <f t="shared" si="56"/>
        <v>29.6</v>
      </c>
      <c r="E962" s="20">
        <f t="shared" si="57"/>
        <v>70.400000000000006</v>
      </c>
      <c r="F962" s="14">
        <v>3.3784000000000001</v>
      </c>
      <c r="G962" s="15">
        <f t="shared" si="58"/>
        <v>3.3783783783783781</v>
      </c>
      <c r="H962" s="8" t="str">
        <f t="shared" si="59"/>
        <v>Yes</v>
      </c>
      <c r="I962" s="12" t="s">
        <v>6963</v>
      </c>
      <c r="J962" s="13">
        <v>12.1</v>
      </c>
      <c r="K962" s="13">
        <v>3.5</v>
      </c>
      <c r="L962" s="12" t="s">
        <v>6962</v>
      </c>
      <c r="M962" s="12" t="s">
        <v>7814</v>
      </c>
    </row>
    <row r="963" spans="1:13" x14ac:dyDescent="0.4">
      <c r="A963" s="16" t="s">
        <v>7815</v>
      </c>
      <c r="B963" s="16" t="s">
        <v>7816</v>
      </c>
      <c r="C963" s="16" t="s">
        <v>6965</v>
      </c>
      <c r="D963" s="21">
        <f t="shared" si="56"/>
        <v>100</v>
      </c>
      <c r="E963" s="21">
        <f t="shared" si="57"/>
        <v>0</v>
      </c>
      <c r="F963" s="18">
        <v>1</v>
      </c>
      <c r="G963" s="19">
        <f t="shared" si="58"/>
        <v>1</v>
      </c>
      <c r="H963" s="9" t="str">
        <f t="shared" si="59"/>
        <v>No — 0% funding</v>
      </c>
      <c r="I963" s="16" t="s">
        <v>6963</v>
      </c>
      <c r="J963" s="17">
        <v>100</v>
      </c>
      <c r="K963" s="17">
        <v>0</v>
      </c>
      <c r="L963" s="16" t="s">
        <v>7028</v>
      </c>
      <c r="M963" s="16" t="s">
        <v>7817</v>
      </c>
    </row>
    <row r="964" spans="1:13" x14ac:dyDescent="0.4">
      <c r="A964" s="12" t="s">
        <v>2170</v>
      </c>
      <c r="B964" s="12" t="s">
        <v>2171</v>
      </c>
      <c r="C964" s="12" t="s">
        <v>6965</v>
      </c>
      <c r="D964" s="20">
        <f t="shared" si="56"/>
        <v>33.799999999999997</v>
      </c>
      <c r="E964" s="20">
        <f t="shared" si="57"/>
        <v>66.2</v>
      </c>
      <c r="F964" s="14">
        <v>2.9586000000000001</v>
      </c>
      <c r="G964" s="15">
        <f t="shared" si="58"/>
        <v>2.9585798816568052</v>
      </c>
      <c r="H964" s="8" t="str">
        <f t="shared" si="59"/>
        <v>Yes</v>
      </c>
      <c r="I964" s="12" t="s">
        <v>6963</v>
      </c>
      <c r="J964" s="13">
        <v>16.3</v>
      </c>
      <c r="K964" s="13">
        <v>3.5</v>
      </c>
      <c r="L964" s="12" t="s">
        <v>6962</v>
      </c>
      <c r="M964" s="12" t="s">
        <v>7818</v>
      </c>
    </row>
    <row r="965" spans="1:13" x14ac:dyDescent="0.4">
      <c r="A965" s="12" t="s">
        <v>2172</v>
      </c>
      <c r="B965" s="12" t="s">
        <v>2173</v>
      </c>
      <c r="C965" s="12" t="s">
        <v>6965</v>
      </c>
      <c r="D965" s="20">
        <f t="shared" si="56"/>
        <v>35.28</v>
      </c>
      <c r="E965" s="20">
        <f t="shared" si="57"/>
        <v>64.72</v>
      </c>
      <c r="F965" s="14">
        <v>2.8344999999999998</v>
      </c>
      <c r="G965" s="15">
        <f t="shared" si="58"/>
        <v>2.8344671201814058</v>
      </c>
      <c r="H965" s="8" t="str">
        <f t="shared" si="59"/>
        <v>Yes</v>
      </c>
      <c r="I965" s="12" t="s">
        <v>6963</v>
      </c>
      <c r="J965" s="13">
        <v>17.78</v>
      </c>
      <c r="K965" s="13">
        <v>3.5</v>
      </c>
      <c r="L965" s="12" t="s">
        <v>6962</v>
      </c>
      <c r="M965" s="12" t="s">
        <v>7819</v>
      </c>
    </row>
    <row r="966" spans="1:13" x14ac:dyDescent="0.4">
      <c r="A966" s="12" t="s">
        <v>2174</v>
      </c>
      <c r="B966" s="12" t="s">
        <v>2175</v>
      </c>
      <c r="C966" s="12" t="s">
        <v>6965</v>
      </c>
      <c r="D966" s="20">
        <f t="shared" ref="D966:D1029" si="60">MIN(100,MAX(0,IF(I966="Yes",0.8513,1)*(J966+5*K966)))</f>
        <v>33.269999999999996</v>
      </c>
      <c r="E966" s="20">
        <f t="shared" ref="E966:E1029" si="61">100-D966</f>
        <v>66.73</v>
      </c>
      <c r="F966" s="14">
        <v>3.0057</v>
      </c>
      <c r="G966" s="15">
        <f t="shared" ref="G966:G1029" si="62">IFERROR(100/D966,"")</f>
        <v>3.0057108506161709</v>
      </c>
      <c r="H966" s="8" t="str">
        <f t="shared" ref="H966:H1029" si="63">IF(E966&gt;0,"Yes","No — 0% funding")</f>
        <v>Yes</v>
      </c>
      <c r="I966" s="12" t="s">
        <v>6963</v>
      </c>
      <c r="J966" s="13">
        <v>15.77</v>
      </c>
      <c r="K966" s="13">
        <v>3.5</v>
      </c>
      <c r="L966" s="12" t="s">
        <v>6962</v>
      </c>
      <c r="M966" s="12" t="s">
        <v>6385</v>
      </c>
    </row>
    <row r="967" spans="1:13" x14ac:dyDescent="0.4">
      <c r="A967" s="12" t="s">
        <v>2176</v>
      </c>
      <c r="B967" s="12" t="s">
        <v>2177</v>
      </c>
      <c r="C967" s="12" t="s">
        <v>6965</v>
      </c>
      <c r="D967" s="20">
        <f t="shared" si="60"/>
        <v>31.9</v>
      </c>
      <c r="E967" s="20">
        <f t="shared" si="61"/>
        <v>68.099999999999994</v>
      </c>
      <c r="F967" s="14">
        <v>3.1347999999999998</v>
      </c>
      <c r="G967" s="15">
        <f t="shared" si="62"/>
        <v>3.134796238244514</v>
      </c>
      <c r="H967" s="8" t="str">
        <f t="shared" si="63"/>
        <v>Yes</v>
      </c>
      <c r="I967" s="12" t="s">
        <v>6963</v>
      </c>
      <c r="J967" s="13">
        <v>14.4</v>
      </c>
      <c r="K967" s="13">
        <v>3.5</v>
      </c>
      <c r="L967" s="12" t="s">
        <v>6962</v>
      </c>
      <c r="M967" s="12" t="s">
        <v>7820</v>
      </c>
    </row>
    <row r="968" spans="1:13" x14ac:dyDescent="0.4">
      <c r="A968" s="12" t="s">
        <v>2178</v>
      </c>
      <c r="B968" s="12" t="s">
        <v>2179</v>
      </c>
      <c r="C968" s="12" t="s">
        <v>6960</v>
      </c>
      <c r="D968" s="20">
        <f t="shared" si="60"/>
        <v>16</v>
      </c>
      <c r="E968" s="20">
        <f t="shared" si="61"/>
        <v>84</v>
      </c>
      <c r="F968" s="14">
        <v>6.25</v>
      </c>
      <c r="G968" s="15">
        <f t="shared" si="62"/>
        <v>6.25</v>
      </c>
      <c r="H968" s="8" t="str">
        <f t="shared" si="63"/>
        <v>Yes</v>
      </c>
      <c r="I968" s="12" t="s">
        <v>6963</v>
      </c>
      <c r="J968" s="13">
        <v>6</v>
      </c>
      <c r="K968" s="13">
        <v>2</v>
      </c>
      <c r="L968" s="12" t="s">
        <v>6962</v>
      </c>
      <c r="M968" s="12" t="s">
        <v>7023</v>
      </c>
    </row>
    <row r="969" spans="1:13" x14ac:dyDescent="0.4">
      <c r="A969" s="12" t="s">
        <v>2180</v>
      </c>
      <c r="B969" s="12" t="s">
        <v>2181</v>
      </c>
      <c r="C969" s="12" t="s">
        <v>6965</v>
      </c>
      <c r="D969" s="20">
        <f t="shared" si="60"/>
        <v>36.299999999999997</v>
      </c>
      <c r="E969" s="20">
        <f t="shared" si="61"/>
        <v>63.7</v>
      </c>
      <c r="F969" s="14">
        <v>2.7547999999999999</v>
      </c>
      <c r="G969" s="15">
        <f t="shared" si="62"/>
        <v>2.7548209366391188</v>
      </c>
      <c r="H969" s="8" t="str">
        <f t="shared" si="63"/>
        <v>Yes</v>
      </c>
      <c r="I969" s="12" t="s">
        <v>6963</v>
      </c>
      <c r="J969" s="13">
        <v>18.8</v>
      </c>
      <c r="K969" s="13">
        <v>3.5</v>
      </c>
      <c r="L969" s="12" t="s">
        <v>6962</v>
      </c>
      <c r="M969" s="12" t="s">
        <v>7821</v>
      </c>
    </row>
    <row r="970" spans="1:13" x14ac:dyDescent="0.4">
      <c r="A970" s="12" t="s">
        <v>2182</v>
      </c>
      <c r="B970" s="12" t="s">
        <v>2183</v>
      </c>
      <c r="C970" s="12" t="s">
        <v>6965</v>
      </c>
      <c r="D970" s="20">
        <f t="shared" si="60"/>
        <v>30.509999999999998</v>
      </c>
      <c r="E970" s="20">
        <f t="shared" si="61"/>
        <v>69.490000000000009</v>
      </c>
      <c r="F970" s="14">
        <v>3.2776000000000001</v>
      </c>
      <c r="G970" s="15">
        <f t="shared" si="62"/>
        <v>3.2776138970829241</v>
      </c>
      <c r="H970" s="8" t="str">
        <f t="shared" si="63"/>
        <v>Yes</v>
      </c>
      <c r="I970" s="12" t="s">
        <v>6963</v>
      </c>
      <c r="J970" s="13">
        <v>13.01</v>
      </c>
      <c r="K970" s="13">
        <v>3.5</v>
      </c>
      <c r="L970" s="12" t="s">
        <v>6962</v>
      </c>
      <c r="M970" s="12" t="s">
        <v>7822</v>
      </c>
    </row>
    <row r="971" spans="1:13" x14ac:dyDescent="0.4">
      <c r="A971" s="12" t="s">
        <v>2184</v>
      </c>
      <c r="B971" s="12" t="s">
        <v>2185</v>
      </c>
      <c r="C971" s="12" t="s">
        <v>6965</v>
      </c>
      <c r="D971" s="20">
        <f t="shared" si="60"/>
        <v>33.840000000000003</v>
      </c>
      <c r="E971" s="20">
        <f t="shared" si="61"/>
        <v>66.16</v>
      </c>
      <c r="F971" s="14">
        <v>2.9550999999999998</v>
      </c>
      <c r="G971" s="15">
        <f t="shared" si="62"/>
        <v>2.9550827423167845</v>
      </c>
      <c r="H971" s="8" t="str">
        <f t="shared" si="63"/>
        <v>Yes</v>
      </c>
      <c r="I971" s="12" t="s">
        <v>6963</v>
      </c>
      <c r="J971" s="13">
        <v>16.34</v>
      </c>
      <c r="K971" s="13">
        <v>3.5</v>
      </c>
      <c r="L971" s="12" t="s">
        <v>6962</v>
      </c>
      <c r="M971" s="12" t="s">
        <v>7823</v>
      </c>
    </row>
    <row r="972" spans="1:13" x14ac:dyDescent="0.4">
      <c r="A972" s="12" t="s">
        <v>2186</v>
      </c>
      <c r="B972" s="12" t="s">
        <v>2187</v>
      </c>
      <c r="C972" s="12" t="s">
        <v>6960</v>
      </c>
      <c r="D972" s="20">
        <f t="shared" si="60"/>
        <v>27.420372999999998</v>
      </c>
      <c r="E972" s="20">
        <f t="shared" si="61"/>
        <v>72.579627000000002</v>
      </c>
      <c r="F972" s="14">
        <v>3.6469</v>
      </c>
      <c r="G972" s="15">
        <f t="shared" si="62"/>
        <v>3.6469234025372304</v>
      </c>
      <c r="H972" s="8" t="str">
        <f t="shared" si="63"/>
        <v>Yes</v>
      </c>
      <c r="I972" s="12" t="s">
        <v>6961</v>
      </c>
      <c r="J972" s="13">
        <v>14.71</v>
      </c>
      <c r="K972" s="13">
        <v>3.5</v>
      </c>
      <c r="L972" s="12" t="s">
        <v>6962</v>
      </c>
      <c r="M972" s="12" t="s">
        <v>7824</v>
      </c>
    </row>
    <row r="973" spans="1:13" x14ac:dyDescent="0.4">
      <c r="A973" s="12" t="s">
        <v>2188</v>
      </c>
      <c r="B973" s="12" t="s">
        <v>2189</v>
      </c>
      <c r="C973" s="12" t="s">
        <v>6965</v>
      </c>
      <c r="D973" s="20">
        <f t="shared" si="60"/>
        <v>35.370000000000005</v>
      </c>
      <c r="E973" s="20">
        <f t="shared" si="61"/>
        <v>64.63</v>
      </c>
      <c r="F973" s="14">
        <v>2.8273000000000001</v>
      </c>
      <c r="G973" s="15">
        <f t="shared" si="62"/>
        <v>2.8272547356516817</v>
      </c>
      <c r="H973" s="8" t="str">
        <f t="shared" si="63"/>
        <v>Yes</v>
      </c>
      <c r="I973" s="12" t="s">
        <v>6963</v>
      </c>
      <c r="J973" s="13">
        <v>17.87</v>
      </c>
      <c r="K973" s="13">
        <v>3.5</v>
      </c>
      <c r="L973" s="12" t="s">
        <v>6962</v>
      </c>
      <c r="M973" s="12" t="s">
        <v>7825</v>
      </c>
    </row>
    <row r="974" spans="1:13" x14ac:dyDescent="0.4">
      <c r="A974" s="12" t="s">
        <v>2190</v>
      </c>
      <c r="B974" s="12" t="s">
        <v>2191</v>
      </c>
      <c r="C974" s="12" t="s">
        <v>6965</v>
      </c>
      <c r="D974" s="20">
        <f t="shared" si="60"/>
        <v>34.82</v>
      </c>
      <c r="E974" s="20">
        <f t="shared" si="61"/>
        <v>65.180000000000007</v>
      </c>
      <c r="F974" s="14">
        <v>2.8719000000000001</v>
      </c>
      <c r="G974" s="15">
        <f t="shared" si="62"/>
        <v>2.8719126938541066</v>
      </c>
      <c r="H974" s="8" t="str">
        <f t="shared" si="63"/>
        <v>Yes</v>
      </c>
      <c r="I974" s="12" t="s">
        <v>6963</v>
      </c>
      <c r="J974" s="13">
        <v>17.32</v>
      </c>
      <c r="K974" s="13">
        <v>3.5</v>
      </c>
      <c r="L974" s="12" t="s">
        <v>6962</v>
      </c>
      <c r="M974" s="12" t="s">
        <v>7826</v>
      </c>
    </row>
    <row r="975" spans="1:13" x14ac:dyDescent="0.4">
      <c r="A975" s="12" t="s">
        <v>7827</v>
      </c>
      <c r="B975" s="12" t="s">
        <v>7828</v>
      </c>
      <c r="C975" s="12" t="s">
        <v>6965</v>
      </c>
      <c r="D975" s="20">
        <f t="shared" si="60"/>
        <v>39</v>
      </c>
      <c r="E975" s="20">
        <f t="shared" si="61"/>
        <v>61</v>
      </c>
      <c r="F975" s="14">
        <v>2.5640999999999998</v>
      </c>
      <c r="G975" s="15">
        <f t="shared" si="62"/>
        <v>2.5641025641025643</v>
      </c>
      <c r="H975" s="8" t="str">
        <f t="shared" si="63"/>
        <v>Yes</v>
      </c>
      <c r="I975" s="12" t="s">
        <v>6963</v>
      </c>
      <c r="J975" s="13">
        <v>21.5</v>
      </c>
      <c r="K975" s="13">
        <v>3.5</v>
      </c>
      <c r="L975" s="12" t="s">
        <v>7028</v>
      </c>
      <c r="M975" s="12" t="s">
        <v>7829</v>
      </c>
    </row>
    <row r="976" spans="1:13" x14ac:dyDescent="0.4">
      <c r="A976" s="12" t="s">
        <v>2194</v>
      </c>
      <c r="B976" s="12" t="s">
        <v>2195</v>
      </c>
      <c r="C976" s="12" t="s">
        <v>6960</v>
      </c>
      <c r="D976" s="20">
        <f t="shared" si="60"/>
        <v>28.714349000000002</v>
      </c>
      <c r="E976" s="20">
        <f t="shared" si="61"/>
        <v>71.285651000000001</v>
      </c>
      <c r="F976" s="14">
        <v>3.4826000000000001</v>
      </c>
      <c r="G976" s="15">
        <f t="shared" si="62"/>
        <v>3.4825793891409482</v>
      </c>
      <c r="H976" s="8" t="str">
        <f t="shared" si="63"/>
        <v>Yes</v>
      </c>
      <c r="I976" s="12" t="s">
        <v>6961</v>
      </c>
      <c r="J976" s="13">
        <v>16.23</v>
      </c>
      <c r="K976" s="13">
        <v>3.5</v>
      </c>
      <c r="L976" s="12" t="s">
        <v>6962</v>
      </c>
      <c r="M976" s="12" t="s">
        <v>7830</v>
      </c>
    </row>
    <row r="977" spans="1:13" x14ac:dyDescent="0.4">
      <c r="A977" s="12" t="s">
        <v>2196</v>
      </c>
      <c r="B977" s="12" t="s">
        <v>2197</v>
      </c>
      <c r="C977" s="12" t="s">
        <v>6960</v>
      </c>
      <c r="D977" s="20">
        <f t="shared" si="60"/>
        <v>33.15</v>
      </c>
      <c r="E977" s="20">
        <f t="shared" si="61"/>
        <v>66.849999999999994</v>
      </c>
      <c r="F977" s="14">
        <v>3.0165999999999999</v>
      </c>
      <c r="G977" s="15">
        <f t="shared" si="62"/>
        <v>3.0165912518853695</v>
      </c>
      <c r="H977" s="8" t="str">
        <f t="shared" si="63"/>
        <v>Yes</v>
      </c>
      <c r="I977" s="12" t="s">
        <v>6963</v>
      </c>
      <c r="J977" s="13">
        <v>15.65</v>
      </c>
      <c r="K977" s="13">
        <v>3.5</v>
      </c>
      <c r="L977" s="12" t="s">
        <v>6962</v>
      </c>
      <c r="M977" s="12" t="s">
        <v>6392</v>
      </c>
    </row>
    <row r="978" spans="1:13" x14ac:dyDescent="0.4">
      <c r="A978" s="12" t="s">
        <v>2198</v>
      </c>
      <c r="B978" s="12" t="s">
        <v>2199</v>
      </c>
      <c r="C978" s="12" t="s">
        <v>6973</v>
      </c>
      <c r="D978" s="20">
        <f t="shared" si="60"/>
        <v>29.540110000000002</v>
      </c>
      <c r="E978" s="20">
        <f t="shared" si="61"/>
        <v>70.459890000000001</v>
      </c>
      <c r="F978" s="14">
        <v>3.3852000000000002</v>
      </c>
      <c r="G978" s="15">
        <f t="shared" si="62"/>
        <v>3.385227746274472</v>
      </c>
      <c r="H978" s="8" t="str">
        <f t="shared" si="63"/>
        <v>Yes</v>
      </c>
      <c r="I978" s="12" t="s">
        <v>6961</v>
      </c>
      <c r="J978" s="13">
        <v>17.2</v>
      </c>
      <c r="K978" s="13">
        <v>3.5</v>
      </c>
      <c r="L978" s="12" t="s">
        <v>6962</v>
      </c>
      <c r="M978" s="12" t="s">
        <v>7831</v>
      </c>
    </row>
    <row r="979" spans="1:13" x14ac:dyDescent="0.4">
      <c r="A979" s="12" t="s">
        <v>2200</v>
      </c>
      <c r="B979" s="12" t="s">
        <v>2201</v>
      </c>
      <c r="C979" s="12" t="s">
        <v>6960</v>
      </c>
      <c r="D979" s="20">
        <f t="shared" si="60"/>
        <v>25.79439</v>
      </c>
      <c r="E979" s="20">
        <f t="shared" si="61"/>
        <v>74.205610000000007</v>
      </c>
      <c r="F979" s="14">
        <v>3.8767999999999998</v>
      </c>
      <c r="G979" s="15">
        <f t="shared" si="62"/>
        <v>3.8768119734562436</v>
      </c>
      <c r="H979" s="8" t="str">
        <f t="shared" si="63"/>
        <v>Yes</v>
      </c>
      <c r="I979" s="12" t="s">
        <v>6961</v>
      </c>
      <c r="J979" s="13">
        <v>12.8</v>
      </c>
      <c r="K979" s="13">
        <v>3.5</v>
      </c>
      <c r="L979" s="12" t="s">
        <v>6962</v>
      </c>
      <c r="M979" s="12" t="s">
        <v>7832</v>
      </c>
    </row>
    <row r="980" spans="1:13" x14ac:dyDescent="0.4">
      <c r="A980" s="12" t="s">
        <v>2202</v>
      </c>
      <c r="B980" s="12" t="s">
        <v>2203</v>
      </c>
      <c r="C980" s="12" t="s">
        <v>6960</v>
      </c>
      <c r="D980" s="20">
        <f t="shared" si="60"/>
        <v>34.450000000000003</v>
      </c>
      <c r="E980" s="20">
        <f t="shared" si="61"/>
        <v>65.55</v>
      </c>
      <c r="F980" s="14">
        <v>2.9028</v>
      </c>
      <c r="G980" s="15">
        <f t="shared" si="62"/>
        <v>2.9027576197387517</v>
      </c>
      <c r="H980" s="8" t="str">
        <f t="shared" si="63"/>
        <v>Yes</v>
      </c>
      <c r="I980" s="12" t="s">
        <v>6963</v>
      </c>
      <c r="J980" s="13">
        <v>16.95</v>
      </c>
      <c r="K980" s="13">
        <v>3.5</v>
      </c>
      <c r="L980" s="12" t="s">
        <v>6962</v>
      </c>
      <c r="M980" s="12" t="s">
        <v>6395</v>
      </c>
    </row>
    <row r="981" spans="1:13" x14ac:dyDescent="0.4">
      <c r="A981" s="12" t="s">
        <v>2204</v>
      </c>
      <c r="B981" s="12" t="s">
        <v>2205</v>
      </c>
      <c r="C981" s="12" t="s">
        <v>6960</v>
      </c>
      <c r="D981" s="20">
        <f t="shared" si="60"/>
        <v>31.71</v>
      </c>
      <c r="E981" s="20">
        <f t="shared" si="61"/>
        <v>68.289999999999992</v>
      </c>
      <c r="F981" s="14">
        <v>3.1536</v>
      </c>
      <c r="G981" s="15">
        <f t="shared" si="62"/>
        <v>3.1535793125197098</v>
      </c>
      <c r="H981" s="8" t="str">
        <f t="shared" si="63"/>
        <v>Yes</v>
      </c>
      <c r="I981" s="12" t="s">
        <v>6963</v>
      </c>
      <c r="J981" s="13">
        <v>14.21</v>
      </c>
      <c r="K981" s="13">
        <v>3.5</v>
      </c>
      <c r="L981" s="12" t="s">
        <v>6962</v>
      </c>
      <c r="M981" s="12" t="s">
        <v>7833</v>
      </c>
    </row>
    <row r="982" spans="1:13" x14ac:dyDescent="0.4">
      <c r="A982" s="12" t="s">
        <v>2206</v>
      </c>
      <c r="B982" s="12" t="s">
        <v>2207</v>
      </c>
      <c r="C982" s="12" t="s">
        <v>6965</v>
      </c>
      <c r="D982" s="20">
        <f t="shared" si="60"/>
        <v>37.4</v>
      </c>
      <c r="E982" s="20">
        <f t="shared" si="61"/>
        <v>62.6</v>
      </c>
      <c r="F982" s="14">
        <v>2.6738</v>
      </c>
      <c r="G982" s="15">
        <f t="shared" si="62"/>
        <v>2.6737967914438503</v>
      </c>
      <c r="H982" s="8" t="str">
        <f t="shared" si="63"/>
        <v>Yes</v>
      </c>
      <c r="I982" s="12" t="s">
        <v>6963</v>
      </c>
      <c r="J982" s="13">
        <v>19.899999999999999</v>
      </c>
      <c r="K982" s="13">
        <v>3.5</v>
      </c>
      <c r="L982" s="12" t="s">
        <v>6962</v>
      </c>
      <c r="M982" s="12" t="s">
        <v>7834</v>
      </c>
    </row>
    <row r="983" spans="1:13" x14ac:dyDescent="0.4">
      <c r="A983" s="12" t="s">
        <v>2208</v>
      </c>
      <c r="B983" s="12" t="s">
        <v>2209</v>
      </c>
      <c r="C983" s="12" t="s">
        <v>6965</v>
      </c>
      <c r="D983" s="20">
        <f t="shared" si="60"/>
        <v>31.53</v>
      </c>
      <c r="E983" s="20">
        <f t="shared" si="61"/>
        <v>68.47</v>
      </c>
      <c r="F983" s="14">
        <v>3.1716000000000002</v>
      </c>
      <c r="G983" s="15">
        <f t="shared" si="62"/>
        <v>3.1715826197272436</v>
      </c>
      <c r="H983" s="8" t="str">
        <f t="shared" si="63"/>
        <v>Yes</v>
      </c>
      <c r="I983" s="12" t="s">
        <v>6963</v>
      </c>
      <c r="J983" s="13">
        <v>14.03</v>
      </c>
      <c r="K983" s="13">
        <v>3.5</v>
      </c>
      <c r="L983" s="12" t="s">
        <v>6962</v>
      </c>
      <c r="M983" s="12" t="s">
        <v>7835</v>
      </c>
    </row>
    <row r="984" spans="1:13" x14ac:dyDescent="0.4">
      <c r="A984" s="12" t="s">
        <v>2210</v>
      </c>
      <c r="B984" s="12" t="s">
        <v>2211</v>
      </c>
      <c r="C984" s="12" t="s">
        <v>6965</v>
      </c>
      <c r="D984" s="20">
        <f t="shared" si="60"/>
        <v>33.47</v>
      </c>
      <c r="E984" s="20">
        <f t="shared" si="61"/>
        <v>66.53</v>
      </c>
      <c r="F984" s="14">
        <v>2.9878</v>
      </c>
      <c r="G984" s="15">
        <f t="shared" si="62"/>
        <v>2.987750224081267</v>
      </c>
      <c r="H984" s="8" t="str">
        <f t="shared" si="63"/>
        <v>Yes</v>
      </c>
      <c r="I984" s="12" t="s">
        <v>6963</v>
      </c>
      <c r="J984" s="13">
        <v>15.97</v>
      </c>
      <c r="K984" s="13">
        <v>3.5</v>
      </c>
      <c r="L984" s="12" t="s">
        <v>6962</v>
      </c>
      <c r="M984" s="12" t="s">
        <v>7836</v>
      </c>
    </row>
    <row r="985" spans="1:13" x14ac:dyDescent="0.4">
      <c r="A985" s="12" t="s">
        <v>2212</v>
      </c>
      <c r="B985" s="12" t="s">
        <v>2213</v>
      </c>
      <c r="C985" s="12" t="s">
        <v>6973</v>
      </c>
      <c r="D985" s="20">
        <f t="shared" si="60"/>
        <v>28.475985000000001</v>
      </c>
      <c r="E985" s="20">
        <f t="shared" si="61"/>
        <v>71.524014999999991</v>
      </c>
      <c r="F985" s="14">
        <v>3.5116999999999998</v>
      </c>
      <c r="G985" s="15">
        <f t="shared" si="62"/>
        <v>3.5117310252832339</v>
      </c>
      <c r="H985" s="8" t="str">
        <f t="shared" si="63"/>
        <v>Yes</v>
      </c>
      <c r="I985" s="12" t="s">
        <v>6961</v>
      </c>
      <c r="J985" s="13">
        <v>15.95</v>
      </c>
      <c r="K985" s="13">
        <v>3.5</v>
      </c>
      <c r="L985" s="12" t="s">
        <v>6962</v>
      </c>
      <c r="M985" s="12" t="s">
        <v>7837</v>
      </c>
    </row>
    <row r="986" spans="1:13" x14ac:dyDescent="0.4">
      <c r="A986" s="12" t="s">
        <v>2214</v>
      </c>
      <c r="B986" s="12" t="s">
        <v>2215</v>
      </c>
      <c r="C986" s="12" t="s">
        <v>6960</v>
      </c>
      <c r="D986" s="20">
        <f t="shared" si="60"/>
        <v>31.23</v>
      </c>
      <c r="E986" s="20">
        <f t="shared" si="61"/>
        <v>68.77</v>
      </c>
      <c r="F986" s="14">
        <v>3.202</v>
      </c>
      <c r="G986" s="15">
        <f t="shared" si="62"/>
        <v>3.202049311559398</v>
      </c>
      <c r="H986" s="8" t="str">
        <f t="shared" si="63"/>
        <v>Yes</v>
      </c>
      <c r="I986" s="12" t="s">
        <v>6963</v>
      </c>
      <c r="J986" s="13">
        <v>13.73</v>
      </c>
      <c r="K986" s="13">
        <v>3.5</v>
      </c>
      <c r="L986" s="12" t="s">
        <v>6962</v>
      </c>
      <c r="M986" s="12" t="s">
        <v>6401</v>
      </c>
    </row>
    <row r="987" spans="1:13" x14ac:dyDescent="0.4">
      <c r="A987" s="12" t="s">
        <v>2216</v>
      </c>
      <c r="B987" s="12" t="s">
        <v>2217</v>
      </c>
      <c r="C987" s="12" t="s">
        <v>6965</v>
      </c>
      <c r="D987" s="20">
        <f t="shared" si="60"/>
        <v>29.71</v>
      </c>
      <c r="E987" s="20">
        <f t="shared" si="61"/>
        <v>70.289999999999992</v>
      </c>
      <c r="F987" s="14">
        <v>3.3658999999999999</v>
      </c>
      <c r="G987" s="15">
        <f t="shared" si="62"/>
        <v>3.3658700774150119</v>
      </c>
      <c r="H987" s="8" t="str">
        <f t="shared" si="63"/>
        <v>Yes</v>
      </c>
      <c r="I987" s="12" t="s">
        <v>6963</v>
      </c>
      <c r="J987" s="13">
        <v>12.21</v>
      </c>
      <c r="K987" s="13">
        <v>3.5</v>
      </c>
      <c r="L987" s="12" t="s">
        <v>6962</v>
      </c>
      <c r="M987" s="12" t="s">
        <v>7838</v>
      </c>
    </row>
    <row r="988" spans="1:13" x14ac:dyDescent="0.4">
      <c r="A988" s="12" t="s">
        <v>2222</v>
      </c>
      <c r="B988" s="12" t="s">
        <v>2223</v>
      </c>
      <c r="C988" s="12" t="s">
        <v>6965</v>
      </c>
      <c r="D988" s="20">
        <f t="shared" si="60"/>
        <v>40.28</v>
      </c>
      <c r="E988" s="20">
        <f t="shared" si="61"/>
        <v>59.72</v>
      </c>
      <c r="F988" s="14">
        <v>2.4826000000000001</v>
      </c>
      <c r="G988" s="15">
        <f t="shared" si="62"/>
        <v>2.4826216484607744</v>
      </c>
      <c r="H988" s="8" t="str">
        <f t="shared" si="63"/>
        <v>Yes</v>
      </c>
      <c r="I988" s="12" t="s">
        <v>6963</v>
      </c>
      <c r="J988" s="13">
        <v>22.78</v>
      </c>
      <c r="K988" s="13">
        <v>3.5</v>
      </c>
      <c r="L988" s="12" t="s">
        <v>6962</v>
      </c>
      <c r="M988" s="12" t="s">
        <v>7839</v>
      </c>
    </row>
    <row r="989" spans="1:13" x14ac:dyDescent="0.4">
      <c r="A989" s="12" t="s">
        <v>2224</v>
      </c>
      <c r="B989" s="12" t="s">
        <v>2225</v>
      </c>
      <c r="C989" s="12" t="s">
        <v>6965</v>
      </c>
      <c r="D989" s="20">
        <f t="shared" si="60"/>
        <v>36.71</v>
      </c>
      <c r="E989" s="20">
        <f t="shared" si="61"/>
        <v>63.29</v>
      </c>
      <c r="F989" s="14">
        <v>2.7241</v>
      </c>
      <c r="G989" s="15">
        <f t="shared" si="62"/>
        <v>2.7240533914464722</v>
      </c>
      <c r="H989" s="8" t="str">
        <f t="shared" si="63"/>
        <v>Yes</v>
      </c>
      <c r="I989" s="12" t="s">
        <v>6963</v>
      </c>
      <c r="J989" s="13">
        <v>19.21</v>
      </c>
      <c r="K989" s="13">
        <v>3.5</v>
      </c>
      <c r="L989" s="12" t="s">
        <v>6962</v>
      </c>
      <c r="M989" s="12" t="s">
        <v>7840</v>
      </c>
    </row>
    <row r="990" spans="1:13" x14ac:dyDescent="0.4">
      <c r="A990" s="12" t="s">
        <v>2226</v>
      </c>
      <c r="B990" s="12" t="s">
        <v>2227</v>
      </c>
      <c r="C990" s="12" t="s">
        <v>6965</v>
      </c>
      <c r="D990" s="20">
        <f t="shared" si="60"/>
        <v>37.4</v>
      </c>
      <c r="E990" s="20">
        <f t="shared" si="61"/>
        <v>62.6</v>
      </c>
      <c r="F990" s="14">
        <v>2.6738</v>
      </c>
      <c r="G990" s="15">
        <f t="shared" si="62"/>
        <v>2.6737967914438503</v>
      </c>
      <c r="H990" s="8" t="str">
        <f t="shared" si="63"/>
        <v>Yes</v>
      </c>
      <c r="I990" s="12" t="s">
        <v>6963</v>
      </c>
      <c r="J990" s="13">
        <v>19.899999999999999</v>
      </c>
      <c r="K990" s="13">
        <v>3.5</v>
      </c>
      <c r="L990" s="12" t="s">
        <v>6962</v>
      </c>
      <c r="M990" s="12" t="s">
        <v>7841</v>
      </c>
    </row>
    <row r="991" spans="1:13" x14ac:dyDescent="0.4">
      <c r="A991" s="12" t="s">
        <v>2228</v>
      </c>
      <c r="B991" s="12" t="s">
        <v>2229</v>
      </c>
      <c r="C991" s="12" t="s">
        <v>6965</v>
      </c>
      <c r="D991" s="20">
        <f t="shared" si="60"/>
        <v>30.490000000000002</v>
      </c>
      <c r="E991" s="20">
        <f t="shared" si="61"/>
        <v>69.509999999999991</v>
      </c>
      <c r="F991" s="14">
        <v>3.2797999999999998</v>
      </c>
      <c r="G991" s="15">
        <f t="shared" si="62"/>
        <v>3.2797638570022958</v>
      </c>
      <c r="H991" s="8" t="str">
        <f t="shared" si="63"/>
        <v>Yes</v>
      </c>
      <c r="I991" s="12" t="s">
        <v>6963</v>
      </c>
      <c r="J991" s="13">
        <v>12.99</v>
      </c>
      <c r="K991" s="13">
        <v>3.5</v>
      </c>
      <c r="L991" s="12" t="s">
        <v>6962</v>
      </c>
      <c r="M991" s="12" t="s">
        <v>7842</v>
      </c>
    </row>
    <row r="992" spans="1:13" x14ac:dyDescent="0.4">
      <c r="A992" s="12" t="s">
        <v>2230</v>
      </c>
      <c r="B992" s="12" t="s">
        <v>2231</v>
      </c>
      <c r="C992" s="12" t="s">
        <v>6965</v>
      </c>
      <c r="D992" s="20">
        <f t="shared" si="60"/>
        <v>30.71</v>
      </c>
      <c r="E992" s="20">
        <f t="shared" si="61"/>
        <v>69.289999999999992</v>
      </c>
      <c r="F992" s="14">
        <v>3.2563</v>
      </c>
      <c r="G992" s="15">
        <f t="shared" si="62"/>
        <v>3.2562683165092801</v>
      </c>
      <c r="H992" s="8" t="str">
        <f t="shared" si="63"/>
        <v>Yes</v>
      </c>
      <c r="I992" s="12" t="s">
        <v>6963</v>
      </c>
      <c r="J992" s="13">
        <v>13.21</v>
      </c>
      <c r="K992" s="13">
        <v>3.5</v>
      </c>
      <c r="L992" s="12" t="s">
        <v>6962</v>
      </c>
      <c r="M992" s="12" t="s">
        <v>6405</v>
      </c>
    </row>
    <row r="993" spans="1:13" x14ac:dyDescent="0.4">
      <c r="A993" s="12" t="s">
        <v>2232</v>
      </c>
      <c r="B993" s="12" t="s">
        <v>2233</v>
      </c>
      <c r="C993" s="12" t="s">
        <v>6973</v>
      </c>
      <c r="D993" s="20">
        <f t="shared" si="60"/>
        <v>22.559449999999998</v>
      </c>
      <c r="E993" s="20">
        <f t="shared" si="61"/>
        <v>77.440550000000002</v>
      </c>
      <c r="F993" s="14">
        <v>4.4326999999999996</v>
      </c>
      <c r="G993" s="15">
        <f t="shared" si="62"/>
        <v>4.4327321809707243</v>
      </c>
      <c r="H993" s="8" t="str">
        <f t="shared" si="63"/>
        <v>Yes</v>
      </c>
      <c r="I993" s="12" t="s">
        <v>6961</v>
      </c>
      <c r="J993" s="13">
        <v>9</v>
      </c>
      <c r="K993" s="13">
        <v>3.5</v>
      </c>
      <c r="L993" s="12" t="s">
        <v>6962</v>
      </c>
      <c r="M993" s="12" t="s">
        <v>7843</v>
      </c>
    </row>
    <row r="994" spans="1:13" x14ac:dyDescent="0.4">
      <c r="A994" s="12" t="s">
        <v>2234</v>
      </c>
      <c r="B994" s="12" t="s">
        <v>2235</v>
      </c>
      <c r="C994" s="12" t="s">
        <v>6973</v>
      </c>
      <c r="D994" s="20">
        <f t="shared" si="60"/>
        <v>16</v>
      </c>
      <c r="E994" s="20">
        <f t="shared" si="61"/>
        <v>84</v>
      </c>
      <c r="F994" s="14">
        <v>6.25</v>
      </c>
      <c r="G994" s="15">
        <f t="shared" si="62"/>
        <v>6.25</v>
      </c>
      <c r="H994" s="8" t="str">
        <f t="shared" si="63"/>
        <v>Yes</v>
      </c>
      <c r="I994" s="12" t="s">
        <v>6963</v>
      </c>
      <c r="J994" s="13">
        <v>6</v>
      </c>
      <c r="K994" s="13">
        <v>2</v>
      </c>
      <c r="L994" s="12" t="s">
        <v>6962</v>
      </c>
      <c r="M994" s="12" t="s">
        <v>7844</v>
      </c>
    </row>
    <row r="995" spans="1:13" x14ac:dyDescent="0.4">
      <c r="A995" s="12" t="s">
        <v>2236</v>
      </c>
      <c r="B995" s="12" t="s">
        <v>2237</v>
      </c>
      <c r="C995" s="12" t="s">
        <v>6965</v>
      </c>
      <c r="D995" s="20">
        <f t="shared" si="60"/>
        <v>40.739999999999995</v>
      </c>
      <c r="E995" s="20">
        <f t="shared" si="61"/>
        <v>59.260000000000005</v>
      </c>
      <c r="F995" s="14">
        <v>2.4546000000000001</v>
      </c>
      <c r="G995" s="15">
        <f t="shared" si="62"/>
        <v>2.454590083456063</v>
      </c>
      <c r="H995" s="8" t="str">
        <f t="shared" si="63"/>
        <v>Yes</v>
      </c>
      <c r="I995" s="12" t="s">
        <v>6963</v>
      </c>
      <c r="J995" s="13">
        <v>23.24</v>
      </c>
      <c r="K995" s="13">
        <v>3.5</v>
      </c>
      <c r="L995" s="12" t="s">
        <v>6962</v>
      </c>
      <c r="M995" s="12" t="s">
        <v>7845</v>
      </c>
    </row>
    <row r="996" spans="1:13" x14ac:dyDescent="0.4">
      <c r="A996" s="12" t="s">
        <v>2238</v>
      </c>
      <c r="B996" s="12" t="s">
        <v>2239</v>
      </c>
      <c r="C996" s="12" t="s">
        <v>6965</v>
      </c>
      <c r="D996" s="20">
        <f t="shared" si="60"/>
        <v>34.42</v>
      </c>
      <c r="E996" s="20">
        <f t="shared" si="61"/>
        <v>65.58</v>
      </c>
      <c r="F996" s="14">
        <v>2.9053</v>
      </c>
      <c r="G996" s="15">
        <f t="shared" si="62"/>
        <v>2.9052876234747238</v>
      </c>
      <c r="H996" s="8" t="str">
        <f t="shared" si="63"/>
        <v>Yes</v>
      </c>
      <c r="I996" s="12" t="s">
        <v>6963</v>
      </c>
      <c r="J996" s="13">
        <v>16.920000000000002</v>
      </c>
      <c r="K996" s="13">
        <v>3.5</v>
      </c>
      <c r="L996" s="12" t="s">
        <v>6962</v>
      </c>
      <c r="M996" s="12" t="s">
        <v>7846</v>
      </c>
    </row>
    <row r="997" spans="1:13" x14ac:dyDescent="0.4">
      <c r="A997" s="12" t="s">
        <v>2240</v>
      </c>
      <c r="B997" s="12" t="s">
        <v>2241</v>
      </c>
      <c r="C997" s="12" t="s">
        <v>6965</v>
      </c>
      <c r="D997" s="20">
        <f t="shared" si="60"/>
        <v>35.75</v>
      </c>
      <c r="E997" s="20">
        <f t="shared" si="61"/>
        <v>64.25</v>
      </c>
      <c r="F997" s="14">
        <v>2.7972000000000001</v>
      </c>
      <c r="G997" s="15">
        <f t="shared" si="62"/>
        <v>2.7972027972027971</v>
      </c>
      <c r="H997" s="8" t="str">
        <f t="shared" si="63"/>
        <v>Yes</v>
      </c>
      <c r="I997" s="12" t="s">
        <v>6963</v>
      </c>
      <c r="J997" s="13">
        <v>18.25</v>
      </c>
      <c r="K997" s="13">
        <v>3.5</v>
      </c>
      <c r="L997" s="12" t="s">
        <v>6962</v>
      </c>
      <c r="M997" s="12" t="s">
        <v>7847</v>
      </c>
    </row>
    <row r="998" spans="1:13" x14ac:dyDescent="0.4">
      <c r="A998" s="12" t="s">
        <v>2242</v>
      </c>
      <c r="B998" s="12" t="s">
        <v>2243</v>
      </c>
      <c r="C998" s="12" t="s">
        <v>6965</v>
      </c>
      <c r="D998" s="20">
        <f t="shared" si="60"/>
        <v>40.620000000000005</v>
      </c>
      <c r="E998" s="20">
        <f t="shared" si="61"/>
        <v>59.379999999999995</v>
      </c>
      <c r="F998" s="14">
        <v>2.4618000000000002</v>
      </c>
      <c r="G998" s="15">
        <f t="shared" si="62"/>
        <v>2.4618414574101424</v>
      </c>
      <c r="H998" s="8" t="str">
        <f t="shared" si="63"/>
        <v>Yes</v>
      </c>
      <c r="I998" s="12" t="s">
        <v>6963</v>
      </c>
      <c r="J998" s="13">
        <v>23.12</v>
      </c>
      <c r="K998" s="13">
        <v>3.5</v>
      </c>
      <c r="L998" s="12" t="s">
        <v>6962</v>
      </c>
      <c r="M998" s="12" t="s">
        <v>7848</v>
      </c>
    </row>
    <row r="999" spans="1:13" x14ac:dyDescent="0.4">
      <c r="A999" s="12" t="s">
        <v>2244</v>
      </c>
      <c r="B999" s="12" t="s">
        <v>2245</v>
      </c>
      <c r="C999" s="12" t="s">
        <v>6973</v>
      </c>
      <c r="D999" s="20">
        <f t="shared" si="60"/>
        <v>16</v>
      </c>
      <c r="E999" s="20">
        <f t="shared" si="61"/>
        <v>84</v>
      </c>
      <c r="F999" s="14">
        <v>6.25</v>
      </c>
      <c r="G999" s="15">
        <f t="shared" si="62"/>
        <v>6.25</v>
      </c>
      <c r="H999" s="8" t="str">
        <f t="shared" si="63"/>
        <v>Yes</v>
      </c>
      <c r="I999" s="12" t="s">
        <v>6963</v>
      </c>
      <c r="J999" s="13">
        <v>6</v>
      </c>
      <c r="K999" s="13">
        <v>2</v>
      </c>
      <c r="L999" s="12" t="s">
        <v>6962</v>
      </c>
      <c r="M999" s="12" t="s">
        <v>7111</v>
      </c>
    </row>
    <row r="1000" spans="1:13" x14ac:dyDescent="0.4">
      <c r="A1000" s="12" t="s">
        <v>2246</v>
      </c>
      <c r="B1000" s="12" t="s">
        <v>2247</v>
      </c>
      <c r="C1000" s="12" t="s">
        <v>6973</v>
      </c>
      <c r="D1000" s="20">
        <f t="shared" si="60"/>
        <v>17.04</v>
      </c>
      <c r="E1000" s="20">
        <f t="shared" si="61"/>
        <v>82.960000000000008</v>
      </c>
      <c r="F1000" s="14">
        <v>5.8685</v>
      </c>
      <c r="G1000" s="15">
        <f t="shared" si="62"/>
        <v>5.868544600938967</v>
      </c>
      <c r="H1000" s="8" t="str">
        <f t="shared" si="63"/>
        <v>Yes</v>
      </c>
      <c r="I1000" s="12" t="s">
        <v>6963</v>
      </c>
      <c r="J1000" s="13">
        <v>7.04</v>
      </c>
      <c r="K1000" s="13">
        <v>2</v>
      </c>
      <c r="L1000" s="12" t="s">
        <v>6962</v>
      </c>
      <c r="M1000" s="12" t="s">
        <v>7023</v>
      </c>
    </row>
    <row r="1001" spans="1:13" x14ac:dyDescent="0.4">
      <c r="A1001" s="12" t="s">
        <v>2248</v>
      </c>
      <c r="B1001" s="12" t="s">
        <v>2249</v>
      </c>
      <c r="C1001" s="12" t="s">
        <v>6973</v>
      </c>
      <c r="D1001" s="20">
        <f t="shared" si="60"/>
        <v>17.009999999999998</v>
      </c>
      <c r="E1001" s="20">
        <f t="shared" si="61"/>
        <v>82.990000000000009</v>
      </c>
      <c r="F1001" s="14">
        <v>5.8788999999999998</v>
      </c>
      <c r="G1001" s="15">
        <f t="shared" si="62"/>
        <v>5.8788947677836569</v>
      </c>
      <c r="H1001" s="8" t="str">
        <f t="shared" si="63"/>
        <v>Yes</v>
      </c>
      <c r="I1001" s="12" t="s">
        <v>6963</v>
      </c>
      <c r="J1001" s="13">
        <v>7.01</v>
      </c>
      <c r="K1001" s="13">
        <v>2</v>
      </c>
      <c r="L1001" s="12" t="s">
        <v>6962</v>
      </c>
      <c r="M1001" s="12" t="s">
        <v>7113</v>
      </c>
    </row>
    <row r="1002" spans="1:13" x14ac:dyDescent="0.4">
      <c r="A1002" s="12" t="s">
        <v>2250</v>
      </c>
      <c r="B1002" s="12" t="s">
        <v>2251</v>
      </c>
      <c r="C1002" s="12" t="s">
        <v>6973</v>
      </c>
      <c r="D1002" s="20">
        <f t="shared" si="60"/>
        <v>16.670000000000002</v>
      </c>
      <c r="E1002" s="20">
        <f t="shared" si="61"/>
        <v>83.33</v>
      </c>
      <c r="F1002" s="14">
        <v>5.9988000000000001</v>
      </c>
      <c r="G1002" s="15">
        <f t="shared" si="62"/>
        <v>5.9988002399520086</v>
      </c>
      <c r="H1002" s="8" t="str">
        <f t="shared" si="63"/>
        <v>Yes</v>
      </c>
      <c r="I1002" s="12" t="s">
        <v>6963</v>
      </c>
      <c r="J1002" s="13">
        <v>6.67</v>
      </c>
      <c r="K1002" s="13">
        <v>2</v>
      </c>
      <c r="L1002" s="12" t="s">
        <v>6962</v>
      </c>
      <c r="M1002" s="12" t="s">
        <v>7024</v>
      </c>
    </row>
    <row r="1003" spans="1:13" x14ac:dyDescent="0.4">
      <c r="A1003" s="12" t="s">
        <v>2252</v>
      </c>
      <c r="B1003" s="12" t="s">
        <v>2253</v>
      </c>
      <c r="C1003" s="12" t="s">
        <v>6960</v>
      </c>
      <c r="D1003" s="20">
        <f t="shared" si="60"/>
        <v>31.8</v>
      </c>
      <c r="E1003" s="20">
        <f t="shared" si="61"/>
        <v>68.2</v>
      </c>
      <c r="F1003" s="14">
        <v>3.1446999999999998</v>
      </c>
      <c r="G1003" s="15">
        <f t="shared" si="62"/>
        <v>3.1446540880503142</v>
      </c>
      <c r="H1003" s="8" t="str">
        <f t="shared" si="63"/>
        <v>Yes</v>
      </c>
      <c r="I1003" s="12" t="s">
        <v>6963</v>
      </c>
      <c r="J1003" s="13">
        <v>14.3</v>
      </c>
      <c r="K1003" s="13">
        <v>3.5</v>
      </c>
      <c r="L1003" s="12" t="s">
        <v>6962</v>
      </c>
      <c r="M1003" s="12" t="s">
        <v>7849</v>
      </c>
    </row>
    <row r="1004" spans="1:13" x14ac:dyDescent="0.4">
      <c r="A1004" s="12" t="s">
        <v>2256</v>
      </c>
      <c r="B1004" s="12" t="s">
        <v>2257</v>
      </c>
      <c r="C1004" s="12" t="s">
        <v>6960</v>
      </c>
      <c r="D1004" s="20">
        <f t="shared" si="60"/>
        <v>29.78</v>
      </c>
      <c r="E1004" s="20">
        <f t="shared" si="61"/>
        <v>70.22</v>
      </c>
      <c r="F1004" s="14">
        <v>3.3580000000000001</v>
      </c>
      <c r="G1004" s="15">
        <f t="shared" si="62"/>
        <v>3.3579583613163195</v>
      </c>
      <c r="H1004" s="8" t="str">
        <f t="shared" si="63"/>
        <v>Yes</v>
      </c>
      <c r="I1004" s="12" t="s">
        <v>6963</v>
      </c>
      <c r="J1004" s="13">
        <v>12.28</v>
      </c>
      <c r="K1004" s="13">
        <v>3.5</v>
      </c>
      <c r="L1004" s="12" t="s">
        <v>6962</v>
      </c>
      <c r="M1004" s="12" t="s">
        <v>7850</v>
      </c>
    </row>
    <row r="1005" spans="1:13" x14ac:dyDescent="0.4">
      <c r="A1005" s="12" t="s">
        <v>2258</v>
      </c>
      <c r="B1005" s="12" t="s">
        <v>2259</v>
      </c>
      <c r="C1005" s="12" t="s">
        <v>6960</v>
      </c>
      <c r="D1005" s="20">
        <f t="shared" si="60"/>
        <v>24.381232000000001</v>
      </c>
      <c r="E1005" s="20">
        <f t="shared" si="61"/>
        <v>75.618768000000003</v>
      </c>
      <c r="F1005" s="14">
        <v>4.1014999999999997</v>
      </c>
      <c r="G1005" s="15">
        <f t="shared" si="62"/>
        <v>4.1015154607445599</v>
      </c>
      <c r="H1005" s="8" t="str">
        <f t="shared" si="63"/>
        <v>Yes</v>
      </c>
      <c r="I1005" s="12" t="s">
        <v>6961</v>
      </c>
      <c r="J1005" s="13">
        <v>11.14</v>
      </c>
      <c r="K1005" s="13">
        <v>3.5</v>
      </c>
      <c r="L1005" s="12" t="s">
        <v>6962</v>
      </c>
      <c r="M1005" s="12" t="s">
        <v>7851</v>
      </c>
    </row>
    <row r="1006" spans="1:13" x14ac:dyDescent="0.4">
      <c r="A1006" s="12" t="s">
        <v>2260</v>
      </c>
      <c r="B1006" s="12" t="s">
        <v>2261</v>
      </c>
      <c r="C1006" s="12" t="s">
        <v>6960</v>
      </c>
      <c r="D1006" s="20">
        <f t="shared" si="60"/>
        <v>36.39</v>
      </c>
      <c r="E1006" s="20">
        <f t="shared" si="61"/>
        <v>63.61</v>
      </c>
      <c r="F1006" s="14">
        <v>2.7480000000000002</v>
      </c>
      <c r="G1006" s="15">
        <f t="shared" si="62"/>
        <v>2.7480076944215441</v>
      </c>
      <c r="H1006" s="8" t="str">
        <f t="shared" si="63"/>
        <v>Yes</v>
      </c>
      <c r="I1006" s="12" t="s">
        <v>6963</v>
      </c>
      <c r="J1006" s="13">
        <v>18.89</v>
      </c>
      <c r="K1006" s="13">
        <v>3.5</v>
      </c>
      <c r="L1006" s="12" t="s">
        <v>6962</v>
      </c>
      <c r="M1006" s="12" t="s">
        <v>7852</v>
      </c>
    </row>
    <row r="1007" spans="1:13" x14ac:dyDescent="0.4">
      <c r="A1007" s="12" t="s">
        <v>2262</v>
      </c>
      <c r="B1007" s="12" t="s">
        <v>2263</v>
      </c>
      <c r="C1007" s="12" t="s">
        <v>6965</v>
      </c>
      <c r="D1007" s="20">
        <f t="shared" si="60"/>
        <v>40.14</v>
      </c>
      <c r="E1007" s="20">
        <f t="shared" si="61"/>
        <v>59.86</v>
      </c>
      <c r="F1007" s="14">
        <v>2.4912999999999998</v>
      </c>
      <c r="G1007" s="15">
        <f t="shared" si="62"/>
        <v>2.4912805181863478</v>
      </c>
      <c r="H1007" s="8" t="str">
        <f t="shared" si="63"/>
        <v>Yes</v>
      </c>
      <c r="I1007" s="12" t="s">
        <v>6963</v>
      </c>
      <c r="J1007" s="13">
        <v>22.64</v>
      </c>
      <c r="K1007" s="13">
        <v>3.5</v>
      </c>
      <c r="L1007" s="12" t="s">
        <v>6962</v>
      </c>
      <c r="M1007" s="12" t="s">
        <v>6419</v>
      </c>
    </row>
    <row r="1008" spans="1:13" x14ac:dyDescent="0.4">
      <c r="A1008" s="12" t="s">
        <v>2264</v>
      </c>
      <c r="B1008" s="12" t="s">
        <v>2265</v>
      </c>
      <c r="C1008" s="12" t="s">
        <v>6973</v>
      </c>
      <c r="D1008" s="20">
        <f t="shared" si="60"/>
        <v>16</v>
      </c>
      <c r="E1008" s="20">
        <f t="shared" si="61"/>
        <v>84</v>
      </c>
      <c r="F1008" s="14">
        <v>6.25</v>
      </c>
      <c r="G1008" s="15">
        <f t="shared" si="62"/>
        <v>6.25</v>
      </c>
      <c r="H1008" s="8" t="str">
        <f t="shared" si="63"/>
        <v>Yes</v>
      </c>
      <c r="I1008" s="12" t="s">
        <v>6963</v>
      </c>
      <c r="J1008" s="13">
        <v>6</v>
      </c>
      <c r="K1008" s="13">
        <v>2</v>
      </c>
      <c r="L1008" s="12" t="s">
        <v>6962</v>
      </c>
      <c r="M1008" s="12" t="s">
        <v>7853</v>
      </c>
    </row>
    <row r="1009" spans="1:13" x14ac:dyDescent="0.4">
      <c r="A1009" s="12" t="s">
        <v>2266</v>
      </c>
      <c r="B1009" s="12" t="s">
        <v>2267</v>
      </c>
      <c r="C1009" s="12" t="s">
        <v>6973</v>
      </c>
      <c r="D1009" s="20">
        <f t="shared" si="60"/>
        <v>16</v>
      </c>
      <c r="E1009" s="20">
        <f t="shared" si="61"/>
        <v>84</v>
      </c>
      <c r="F1009" s="14">
        <v>6.25</v>
      </c>
      <c r="G1009" s="15">
        <f t="shared" si="62"/>
        <v>6.25</v>
      </c>
      <c r="H1009" s="8" t="str">
        <f t="shared" si="63"/>
        <v>Yes</v>
      </c>
      <c r="I1009" s="12" t="s">
        <v>6963</v>
      </c>
      <c r="J1009" s="13">
        <v>6</v>
      </c>
      <c r="K1009" s="13">
        <v>2</v>
      </c>
      <c r="L1009" s="12" t="s">
        <v>6962</v>
      </c>
      <c r="M1009" s="12" t="s">
        <v>7740</v>
      </c>
    </row>
    <row r="1010" spans="1:13" x14ac:dyDescent="0.4">
      <c r="A1010" s="12" t="s">
        <v>2268</v>
      </c>
      <c r="B1010" s="12" t="s">
        <v>2269</v>
      </c>
      <c r="C1010" s="12" t="s">
        <v>6973</v>
      </c>
      <c r="D1010" s="20">
        <f t="shared" si="60"/>
        <v>16</v>
      </c>
      <c r="E1010" s="20">
        <f t="shared" si="61"/>
        <v>84</v>
      </c>
      <c r="F1010" s="14">
        <v>6.25</v>
      </c>
      <c r="G1010" s="15">
        <f t="shared" si="62"/>
        <v>6.25</v>
      </c>
      <c r="H1010" s="8" t="str">
        <f t="shared" si="63"/>
        <v>Yes</v>
      </c>
      <c r="I1010" s="12" t="s">
        <v>6963</v>
      </c>
      <c r="J1010" s="13">
        <v>6</v>
      </c>
      <c r="K1010" s="13">
        <v>2</v>
      </c>
      <c r="L1010" s="12" t="s">
        <v>6962</v>
      </c>
      <c r="M1010" s="12" t="s">
        <v>7433</v>
      </c>
    </row>
    <row r="1011" spans="1:13" x14ac:dyDescent="0.4">
      <c r="A1011" s="12" t="s">
        <v>2270</v>
      </c>
      <c r="B1011" s="12" t="s">
        <v>2271</v>
      </c>
      <c r="C1011" s="12" t="s">
        <v>6973</v>
      </c>
      <c r="D1011" s="20">
        <f t="shared" si="60"/>
        <v>17.63</v>
      </c>
      <c r="E1011" s="20">
        <f t="shared" si="61"/>
        <v>82.37</v>
      </c>
      <c r="F1011" s="14">
        <v>5.6721000000000004</v>
      </c>
      <c r="G1011" s="15">
        <f t="shared" si="62"/>
        <v>5.6721497447532618</v>
      </c>
      <c r="H1011" s="8" t="str">
        <f t="shared" si="63"/>
        <v>Yes</v>
      </c>
      <c r="I1011" s="12" t="s">
        <v>6963</v>
      </c>
      <c r="J1011" s="13">
        <v>7.63</v>
      </c>
      <c r="K1011" s="13">
        <v>2</v>
      </c>
      <c r="L1011" s="12" t="s">
        <v>6962</v>
      </c>
      <c r="M1011" s="12" t="s">
        <v>2270</v>
      </c>
    </row>
    <row r="1012" spans="1:13" x14ac:dyDescent="0.4">
      <c r="A1012" s="12" t="s">
        <v>2272</v>
      </c>
      <c r="B1012" s="12" t="s">
        <v>2273</v>
      </c>
      <c r="C1012" s="12" t="s">
        <v>6973</v>
      </c>
      <c r="D1012" s="20">
        <f t="shared" si="60"/>
        <v>17.89</v>
      </c>
      <c r="E1012" s="20">
        <f t="shared" si="61"/>
        <v>82.11</v>
      </c>
      <c r="F1012" s="14">
        <v>5.5896999999999997</v>
      </c>
      <c r="G1012" s="15">
        <f t="shared" si="62"/>
        <v>5.589714924538848</v>
      </c>
      <c r="H1012" s="8" t="str">
        <f t="shared" si="63"/>
        <v>Yes</v>
      </c>
      <c r="I1012" s="12" t="s">
        <v>6963</v>
      </c>
      <c r="J1012" s="13">
        <v>7.89</v>
      </c>
      <c r="K1012" s="13">
        <v>2</v>
      </c>
      <c r="L1012" s="12" t="s">
        <v>6962</v>
      </c>
      <c r="M1012" s="12" t="s">
        <v>7111</v>
      </c>
    </row>
    <row r="1013" spans="1:13" x14ac:dyDescent="0.4">
      <c r="A1013" s="12" t="s">
        <v>2274</v>
      </c>
      <c r="B1013" s="12" t="s">
        <v>2275</v>
      </c>
      <c r="C1013" s="12" t="s">
        <v>6973</v>
      </c>
      <c r="D1013" s="20">
        <f t="shared" si="60"/>
        <v>16</v>
      </c>
      <c r="E1013" s="20">
        <f t="shared" si="61"/>
        <v>84</v>
      </c>
      <c r="F1013" s="14">
        <v>6.25</v>
      </c>
      <c r="G1013" s="15">
        <f t="shared" si="62"/>
        <v>6.25</v>
      </c>
      <c r="H1013" s="8" t="str">
        <f t="shared" si="63"/>
        <v>Yes</v>
      </c>
      <c r="I1013" s="12" t="s">
        <v>6963</v>
      </c>
      <c r="J1013" s="13">
        <v>6</v>
      </c>
      <c r="K1013" s="13">
        <v>2</v>
      </c>
      <c r="L1013" s="12" t="s">
        <v>6962</v>
      </c>
      <c r="M1013" s="12" t="s">
        <v>7854</v>
      </c>
    </row>
    <row r="1014" spans="1:13" x14ac:dyDescent="0.4">
      <c r="A1014" s="12" t="s">
        <v>2276</v>
      </c>
      <c r="B1014" s="12" t="s">
        <v>2277</v>
      </c>
      <c r="C1014" s="12" t="s">
        <v>6973</v>
      </c>
      <c r="D1014" s="20">
        <f t="shared" si="60"/>
        <v>16</v>
      </c>
      <c r="E1014" s="20">
        <f t="shared" si="61"/>
        <v>84</v>
      </c>
      <c r="F1014" s="14">
        <v>6.25</v>
      </c>
      <c r="G1014" s="15">
        <f t="shared" si="62"/>
        <v>6.25</v>
      </c>
      <c r="H1014" s="8" t="str">
        <f t="shared" si="63"/>
        <v>Yes</v>
      </c>
      <c r="I1014" s="12" t="s">
        <v>6963</v>
      </c>
      <c r="J1014" s="13">
        <v>6</v>
      </c>
      <c r="K1014" s="13">
        <v>2</v>
      </c>
      <c r="L1014" s="12" t="s">
        <v>6962</v>
      </c>
      <c r="M1014" s="12" t="s">
        <v>7853</v>
      </c>
    </row>
    <row r="1015" spans="1:13" x14ac:dyDescent="0.4">
      <c r="A1015" s="12" t="s">
        <v>2278</v>
      </c>
      <c r="B1015" s="12" t="s">
        <v>2279</v>
      </c>
      <c r="C1015" s="12" t="s">
        <v>6973</v>
      </c>
      <c r="D1015" s="20">
        <f t="shared" si="60"/>
        <v>16</v>
      </c>
      <c r="E1015" s="20">
        <f t="shared" si="61"/>
        <v>84</v>
      </c>
      <c r="F1015" s="14">
        <v>6.25</v>
      </c>
      <c r="G1015" s="15">
        <f t="shared" si="62"/>
        <v>6.25</v>
      </c>
      <c r="H1015" s="8" t="str">
        <f t="shared" si="63"/>
        <v>Yes</v>
      </c>
      <c r="I1015" s="12" t="s">
        <v>6963</v>
      </c>
      <c r="J1015" s="13">
        <v>6</v>
      </c>
      <c r="K1015" s="13">
        <v>2</v>
      </c>
      <c r="L1015" s="12" t="s">
        <v>6962</v>
      </c>
      <c r="M1015" s="12" t="s">
        <v>7113</v>
      </c>
    </row>
    <row r="1016" spans="1:13" x14ac:dyDescent="0.4">
      <c r="A1016" s="12" t="s">
        <v>2280</v>
      </c>
      <c r="B1016" s="12" t="s">
        <v>2281</v>
      </c>
      <c r="C1016" s="12" t="s">
        <v>6973</v>
      </c>
      <c r="D1016" s="20">
        <f t="shared" si="60"/>
        <v>16</v>
      </c>
      <c r="E1016" s="20">
        <f t="shared" si="61"/>
        <v>84</v>
      </c>
      <c r="F1016" s="14">
        <v>6.25</v>
      </c>
      <c r="G1016" s="15">
        <f t="shared" si="62"/>
        <v>6.25</v>
      </c>
      <c r="H1016" s="8" t="str">
        <f t="shared" si="63"/>
        <v>Yes</v>
      </c>
      <c r="I1016" s="12" t="s">
        <v>6963</v>
      </c>
      <c r="J1016" s="13">
        <v>6</v>
      </c>
      <c r="K1016" s="13">
        <v>2</v>
      </c>
      <c r="L1016" s="12" t="s">
        <v>6962</v>
      </c>
      <c r="M1016" s="12" t="s">
        <v>7114</v>
      </c>
    </row>
    <row r="1017" spans="1:13" x14ac:dyDescent="0.4">
      <c r="A1017" s="12" t="s">
        <v>2284</v>
      </c>
      <c r="B1017" s="12" t="s">
        <v>2285</v>
      </c>
      <c r="C1017" s="12" t="s">
        <v>6973</v>
      </c>
      <c r="D1017" s="20">
        <f t="shared" si="60"/>
        <v>16</v>
      </c>
      <c r="E1017" s="20">
        <f t="shared" si="61"/>
        <v>84</v>
      </c>
      <c r="F1017" s="14">
        <v>6.25</v>
      </c>
      <c r="G1017" s="15">
        <f t="shared" si="62"/>
        <v>6.25</v>
      </c>
      <c r="H1017" s="8" t="str">
        <f t="shared" si="63"/>
        <v>Yes</v>
      </c>
      <c r="I1017" s="12" t="s">
        <v>6963</v>
      </c>
      <c r="J1017" s="13">
        <v>6</v>
      </c>
      <c r="K1017" s="13">
        <v>2</v>
      </c>
      <c r="L1017" s="12" t="s">
        <v>6962</v>
      </c>
      <c r="M1017" s="12" t="s">
        <v>7023</v>
      </c>
    </row>
    <row r="1018" spans="1:13" x14ac:dyDescent="0.4">
      <c r="A1018" s="12" t="s">
        <v>2286</v>
      </c>
      <c r="B1018" s="12" t="s">
        <v>2287</v>
      </c>
      <c r="C1018" s="12" t="s">
        <v>6973</v>
      </c>
      <c r="D1018" s="20">
        <f t="shared" si="60"/>
        <v>16</v>
      </c>
      <c r="E1018" s="20">
        <f t="shared" si="61"/>
        <v>84</v>
      </c>
      <c r="F1018" s="14">
        <v>6.25</v>
      </c>
      <c r="G1018" s="15">
        <f t="shared" si="62"/>
        <v>6.25</v>
      </c>
      <c r="H1018" s="8" t="str">
        <f t="shared" si="63"/>
        <v>Yes</v>
      </c>
      <c r="I1018" s="12" t="s">
        <v>6963</v>
      </c>
      <c r="J1018" s="13">
        <v>6</v>
      </c>
      <c r="K1018" s="13">
        <v>2</v>
      </c>
      <c r="L1018" s="12" t="s">
        <v>6962</v>
      </c>
      <c r="M1018" s="12" t="s">
        <v>7740</v>
      </c>
    </row>
    <row r="1019" spans="1:13" x14ac:dyDescent="0.4">
      <c r="A1019" s="12" t="s">
        <v>2288</v>
      </c>
      <c r="B1019" s="12" t="s">
        <v>2289</v>
      </c>
      <c r="C1019" s="12" t="s">
        <v>6960</v>
      </c>
      <c r="D1019" s="20">
        <f t="shared" si="60"/>
        <v>16.02</v>
      </c>
      <c r="E1019" s="20">
        <f t="shared" si="61"/>
        <v>83.98</v>
      </c>
      <c r="F1019" s="14">
        <v>6.2422000000000004</v>
      </c>
      <c r="G1019" s="15">
        <f t="shared" si="62"/>
        <v>6.2421972534332086</v>
      </c>
      <c r="H1019" s="8" t="str">
        <f t="shared" si="63"/>
        <v>Yes</v>
      </c>
      <c r="I1019" s="12" t="s">
        <v>6963</v>
      </c>
      <c r="J1019" s="13">
        <v>6.02</v>
      </c>
      <c r="K1019" s="13">
        <v>2</v>
      </c>
      <c r="L1019" s="12" t="s">
        <v>6962</v>
      </c>
      <c r="M1019" s="12" t="s">
        <v>6975</v>
      </c>
    </row>
    <row r="1020" spans="1:13" x14ac:dyDescent="0.4">
      <c r="A1020" s="12" t="s">
        <v>2290</v>
      </c>
      <c r="B1020" s="12" t="s">
        <v>2291</v>
      </c>
      <c r="C1020" s="12" t="s">
        <v>6960</v>
      </c>
      <c r="D1020" s="20">
        <f t="shared" si="60"/>
        <v>40.69</v>
      </c>
      <c r="E1020" s="20">
        <f t="shared" si="61"/>
        <v>59.31</v>
      </c>
      <c r="F1020" s="14">
        <v>2.4575999999999998</v>
      </c>
      <c r="G1020" s="15">
        <f t="shared" si="62"/>
        <v>2.4576062914721062</v>
      </c>
      <c r="H1020" s="8" t="str">
        <f t="shared" si="63"/>
        <v>Yes</v>
      </c>
      <c r="I1020" s="12" t="s">
        <v>6963</v>
      </c>
      <c r="J1020" s="13">
        <v>23.19</v>
      </c>
      <c r="K1020" s="13">
        <v>3.5</v>
      </c>
      <c r="L1020" s="12" t="s">
        <v>6962</v>
      </c>
      <c r="M1020" s="12" t="s">
        <v>7855</v>
      </c>
    </row>
    <row r="1021" spans="1:13" x14ac:dyDescent="0.4">
      <c r="A1021" s="12" t="s">
        <v>2292</v>
      </c>
      <c r="B1021" s="12" t="s">
        <v>2293</v>
      </c>
      <c r="C1021" s="12" t="s">
        <v>6960</v>
      </c>
      <c r="D1021" s="20">
        <f t="shared" si="60"/>
        <v>33.75</v>
      </c>
      <c r="E1021" s="20">
        <f t="shared" si="61"/>
        <v>66.25</v>
      </c>
      <c r="F1021" s="14">
        <v>2.9630000000000001</v>
      </c>
      <c r="G1021" s="15">
        <f t="shared" si="62"/>
        <v>2.9629629629629628</v>
      </c>
      <c r="H1021" s="8" t="str">
        <f t="shared" si="63"/>
        <v>Yes</v>
      </c>
      <c r="I1021" s="12" t="s">
        <v>6963</v>
      </c>
      <c r="J1021" s="13">
        <v>16.25</v>
      </c>
      <c r="K1021" s="13">
        <v>3.5</v>
      </c>
      <c r="L1021" s="12" t="s">
        <v>6962</v>
      </c>
      <c r="M1021" s="12" t="s">
        <v>7856</v>
      </c>
    </row>
    <row r="1022" spans="1:13" x14ac:dyDescent="0.4">
      <c r="A1022" s="12" t="s">
        <v>2294</v>
      </c>
      <c r="B1022" s="12" t="s">
        <v>2295</v>
      </c>
      <c r="C1022" s="12" t="s">
        <v>6965</v>
      </c>
      <c r="D1022" s="20">
        <f t="shared" si="60"/>
        <v>31.07</v>
      </c>
      <c r="E1022" s="20">
        <f t="shared" si="61"/>
        <v>68.930000000000007</v>
      </c>
      <c r="F1022" s="14">
        <v>3.2185000000000001</v>
      </c>
      <c r="G1022" s="15">
        <f t="shared" si="62"/>
        <v>3.21853878339234</v>
      </c>
      <c r="H1022" s="8" t="str">
        <f t="shared" si="63"/>
        <v>Yes</v>
      </c>
      <c r="I1022" s="12" t="s">
        <v>6963</v>
      </c>
      <c r="J1022" s="13">
        <v>13.57</v>
      </c>
      <c r="K1022" s="13">
        <v>3.5</v>
      </c>
      <c r="L1022" s="12" t="s">
        <v>6962</v>
      </c>
      <c r="M1022" s="12" t="s">
        <v>7857</v>
      </c>
    </row>
    <row r="1023" spans="1:13" x14ac:dyDescent="0.4">
      <c r="A1023" s="12" t="s">
        <v>2298</v>
      </c>
      <c r="B1023" s="12" t="s">
        <v>2299</v>
      </c>
      <c r="C1023" s="12" t="s">
        <v>6965</v>
      </c>
      <c r="D1023" s="20">
        <f t="shared" si="60"/>
        <v>32.79</v>
      </c>
      <c r="E1023" s="20">
        <f t="shared" si="61"/>
        <v>67.210000000000008</v>
      </c>
      <c r="F1023" s="14">
        <v>3.0497000000000001</v>
      </c>
      <c r="G1023" s="15">
        <f t="shared" si="62"/>
        <v>3.0497102775236353</v>
      </c>
      <c r="H1023" s="8" t="str">
        <f t="shared" si="63"/>
        <v>Yes</v>
      </c>
      <c r="I1023" s="12" t="s">
        <v>6963</v>
      </c>
      <c r="J1023" s="13">
        <v>15.29</v>
      </c>
      <c r="K1023" s="13">
        <v>3.5</v>
      </c>
      <c r="L1023" s="12" t="s">
        <v>6962</v>
      </c>
      <c r="M1023" s="12" t="s">
        <v>7858</v>
      </c>
    </row>
    <row r="1024" spans="1:13" x14ac:dyDescent="0.4">
      <c r="A1024" s="12" t="s">
        <v>2300</v>
      </c>
      <c r="B1024" s="12" t="s">
        <v>2301</v>
      </c>
      <c r="C1024" s="12" t="s">
        <v>6965</v>
      </c>
      <c r="D1024" s="20">
        <f t="shared" si="60"/>
        <v>28.439999999999998</v>
      </c>
      <c r="E1024" s="20">
        <f t="shared" si="61"/>
        <v>71.56</v>
      </c>
      <c r="F1024" s="14">
        <v>3.5162</v>
      </c>
      <c r="G1024" s="15">
        <f t="shared" si="62"/>
        <v>3.516174402250352</v>
      </c>
      <c r="H1024" s="8" t="str">
        <f t="shared" si="63"/>
        <v>Yes</v>
      </c>
      <c r="I1024" s="12" t="s">
        <v>6963</v>
      </c>
      <c r="J1024" s="13">
        <v>10.94</v>
      </c>
      <c r="K1024" s="13">
        <v>3.5</v>
      </c>
      <c r="L1024" s="12" t="s">
        <v>6962</v>
      </c>
      <c r="M1024" s="12" t="s">
        <v>7859</v>
      </c>
    </row>
    <row r="1025" spans="1:13" x14ac:dyDescent="0.4">
      <c r="A1025" s="12" t="s">
        <v>2302</v>
      </c>
      <c r="B1025" s="12" t="s">
        <v>2303</v>
      </c>
      <c r="C1025" s="12" t="s">
        <v>6960</v>
      </c>
      <c r="D1025" s="20">
        <f t="shared" si="60"/>
        <v>33.5</v>
      </c>
      <c r="E1025" s="20">
        <f t="shared" si="61"/>
        <v>66.5</v>
      </c>
      <c r="F1025" s="14">
        <v>2.9851000000000001</v>
      </c>
      <c r="G1025" s="15">
        <f t="shared" si="62"/>
        <v>2.9850746268656718</v>
      </c>
      <c r="H1025" s="8" t="str">
        <f t="shared" si="63"/>
        <v>Yes</v>
      </c>
      <c r="I1025" s="12" t="s">
        <v>6963</v>
      </c>
      <c r="J1025" s="13">
        <v>16</v>
      </c>
      <c r="K1025" s="13">
        <v>3.5</v>
      </c>
      <c r="L1025" s="12" t="s">
        <v>6962</v>
      </c>
      <c r="M1025" s="12" t="s">
        <v>7860</v>
      </c>
    </row>
    <row r="1026" spans="1:13" x14ac:dyDescent="0.4">
      <c r="A1026" s="12" t="s">
        <v>2304</v>
      </c>
      <c r="B1026" s="12" t="s">
        <v>2305</v>
      </c>
      <c r="C1026" s="12" t="s">
        <v>6973</v>
      </c>
      <c r="D1026" s="20">
        <f t="shared" si="60"/>
        <v>25.155915</v>
      </c>
      <c r="E1026" s="20">
        <f t="shared" si="61"/>
        <v>74.844085000000007</v>
      </c>
      <c r="F1026" s="14">
        <v>3.9752000000000001</v>
      </c>
      <c r="G1026" s="15">
        <f t="shared" si="62"/>
        <v>3.9752082164373665</v>
      </c>
      <c r="H1026" s="8" t="str">
        <f t="shared" si="63"/>
        <v>Yes</v>
      </c>
      <c r="I1026" s="12" t="s">
        <v>6961</v>
      </c>
      <c r="J1026" s="13">
        <v>12.05</v>
      </c>
      <c r="K1026" s="13">
        <v>3.5</v>
      </c>
      <c r="L1026" s="12" t="s">
        <v>6962</v>
      </c>
      <c r="M1026" s="12" t="s">
        <v>6439</v>
      </c>
    </row>
    <row r="1027" spans="1:13" x14ac:dyDescent="0.4">
      <c r="A1027" s="12" t="s">
        <v>2306</v>
      </c>
      <c r="B1027" s="12" t="s">
        <v>2307</v>
      </c>
      <c r="C1027" s="12" t="s">
        <v>6960</v>
      </c>
      <c r="D1027" s="20">
        <f t="shared" si="60"/>
        <v>34.58</v>
      </c>
      <c r="E1027" s="20">
        <f t="shared" si="61"/>
        <v>65.42</v>
      </c>
      <c r="F1027" s="14">
        <v>2.8917999999999999</v>
      </c>
      <c r="G1027" s="15">
        <f t="shared" si="62"/>
        <v>2.891844997108155</v>
      </c>
      <c r="H1027" s="8" t="str">
        <f t="shared" si="63"/>
        <v>Yes</v>
      </c>
      <c r="I1027" s="12" t="s">
        <v>6963</v>
      </c>
      <c r="J1027" s="13">
        <v>17.079999999999998</v>
      </c>
      <c r="K1027" s="13">
        <v>3.5</v>
      </c>
      <c r="L1027" s="12" t="s">
        <v>6962</v>
      </c>
      <c r="M1027" s="12" t="s">
        <v>7861</v>
      </c>
    </row>
    <row r="1028" spans="1:13" x14ac:dyDescent="0.4">
      <c r="A1028" s="12" t="s">
        <v>2308</v>
      </c>
      <c r="B1028" s="12" t="s">
        <v>2309</v>
      </c>
      <c r="C1028" s="12" t="s">
        <v>6965</v>
      </c>
      <c r="D1028" s="20">
        <f t="shared" si="60"/>
        <v>33.19</v>
      </c>
      <c r="E1028" s="20">
        <f t="shared" si="61"/>
        <v>66.81</v>
      </c>
      <c r="F1028" s="14">
        <v>3.0129999999999999</v>
      </c>
      <c r="G1028" s="15">
        <f t="shared" si="62"/>
        <v>3.0129557095510697</v>
      </c>
      <c r="H1028" s="8" t="str">
        <f t="shared" si="63"/>
        <v>Yes</v>
      </c>
      <c r="I1028" s="12" t="s">
        <v>6963</v>
      </c>
      <c r="J1028" s="13">
        <v>15.69</v>
      </c>
      <c r="K1028" s="13">
        <v>3.5</v>
      </c>
      <c r="L1028" s="12" t="s">
        <v>6962</v>
      </c>
      <c r="M1028" s="12" t="s">
        <v>7862</v>
      </c>
    </row>
    <row r="1029" spans="1:13" x14ac:dyDescent="0.4">
      <c r="A1029" s="12" t="s">
        <v>3637</v>
      </c>
      <c r="B1029" s="12" t="s">
        <v>3638</v>
      </c>
      <c r="C1029" s="12" t="s">
        <v>6965</v>
      </c>
      <c r="D1029" s="20">
        <f t="shared" si="60"/>
        <v>34.230000000000004</v>
      </c>
      <c r="E1029" s="20">
        <f t="shared" si="61"/>
        <v>65.77</v>
      </c>
      <c r="F1029" s="14">
        <v>2.9214000000000002</v>
      </c>
      <c r="G1029" s="15">
        <f t="shared" si="62"/>
        <v>2.9214139643587491</v>
      </c>
      <c r="H1029" s="8" t="str">
        <f t="shared" si="63"/>
        <v>Yes</v>
      </c>
      <c r="I1029" s="12" t="s">
        <v>6963</v>
      </c>
      <c r="J1029" s="13">
        <v>16.73</v>
      </c>
      <c r="K1029" s="13">
        <v>3.5</v>
      </c>
      <c r="L1029" s="12" t="s">
        <v>6962</v>
      </c>
      <c r="M1029" s="12" t="s">
        <v>7863</v>
      </c>
    </row>
    <row r="1030" spans="1:13" x14ac:dyDescent="0.4">
      <c r="A1030" s="12" t="s">
        <v>7864</v>
      </c>
      <c r="B1030" s="12" t="s">
        <v>7865</v>
      </c>
      <c r="C1030" s="12" t="s">
        <v>6965</v>
      </c>
      <c r="D1030" s="20">
        <f t="shared" ref="D1030:D1093" si="64">MIN(100,MAX(0,IF(I1030="Yes",0.8513,1)*(J1030+5*K1030)))</f>
        <v>39</v>
      </c>
      <c r="E1030" s="20">
        <f t="shared" ref="E1030:E1093" si="65">100-D1030</f>
        <v>61</v>
      </c>
      <c r="F1030" s="14">
        <v>2.5640999999999998</v>
      </c>
      <c r="G1030" s="15">
        <f t="shared" ref="G1030:G1093" si="66">IFERROR(100/D1030,"")</f>
        <v>2.5641025641025643</v>
      </c>
      <c r="H1030" s="8" t="str">
        <f t="shared" ref="H1030:H1093" si="67">IF(E1030&gt;0,"Yes","No — 0% funding")</f>
        <v>Yes</v>
      </c>
      <c r="I1030" s="12" t="s">
        <v>6963</v>
      </c>
      <c r="J1030" s="13">
        <v>21.5</v>
      </c>
      <c r="K1030" s="13">
        <v>3.5</v>
      </c>
      <c r="L1030" s="12" t="s">
        <v>6962</v>
      </c>
      <c r="M1030" s="12" t="s">
        <v>7864</v>
      </c>
    </row>
    <row r="1031" spans="1:13" x14ac:dyDescent="0.4">
      <c r="A1031" s="12" t="s">
        <v>2312</v>
      </c>
      <c r="B1031" s="12" t="s">
        <v>2313</v>
      </c>
      <c r="C1031" s="12" t="s">
        <v>6965</v>
      </c>
      <c r="D1031" s="20">
        <f t="shared" si="64"/>
        <v>33.870000000000005</v>
      </c>
      <c r="E1031" s="20">
        <f t="shared" si="65"/>
        <v>66.13</v>
      </c>
      <c r="F1031" s="14">
        <v>2.9525000000000001</v>
      </c>
      <c r="G1031" s="15">
        <f t="shared" si="66"/>
        <v>2.9524653085326245</v>
      </c>
      <c r="H1031" s="8" t="str">
        <f t="shared" si="67"/>
        <v>Yes</v>
      </c>
      <c r="I1031" s="12" t="s">
        <v>6963</v>
      </c>
      <c r="J1031" s="13">
        <v>16.37</v>
      </c>
      <c r="K1031" s="13">
        <v>3.5</v>
      </c>
      <c r="L1031" s="12" t="s">
        <v>6962</v>
      </c>
      <c r="M1031" s="12" t="s">
        <v>7866</v>
      </c>
    </row>
    <row r="1032" spans="1:13" x14ac:dyDescent="0.4">
      <c r="A1032" s="12" t="s">
        <v>4876</v>
      </c>
      <c r="B1032" s="12" t="s">
        <v>4877</v>
      </c>
      <c r="C1032" s="12" t="s">
        <v>6965</v>
      </c>
      <c r="D1032" s="20">
        <f t="shared" si="64"/>
        <v>27.73</v>
      </c>
      <c r="E1032" s="20">
        <f t="shared" si="65"/>
        <v>72.27</v>
      </c>
      <c r="F1032" s="14">
        <v>3.6061999999999999</v>
      </c>
      <c r="G1032" s="15">
        <f t="shared" si="66"/>
        <v>3.6062026685899746</v>
      </c>
      <c r="H1032" s="8" t="str">
        <f t="shared" si="67"/>
        <v>Yes</v>
      </c>
      <c r="I1032" s="12" t="s">
        <v>6963</v>
      </c>
      <c r="J1032" s="13">
        <v>10.23</v>
      </c>
      <c r="K1032" s="13">
        <v>3.5</v>
      </c>
      <c r="L1032" s="12" t="s">
        <v>6962</v>
      </c>
      <c r="M1032" s="12" t="s">
        <v>7867</v>
      </c>
    </row>
    <row r="1033" spans="1:13" x14ac:dyDescent="0.4">
      <c r="A1033" s="12" t="s">
        <v>2314</v>
      </c>
      <c r="B1033" s="12" t="s">
        <v>2315</v>
      </c>
      <c r="C1033" s="12" t="s">
        <v>6965</v>
      </c>
      <c r="D1033" s="20">
        <f t="shared" si="64"/>
        <v>31.39</v>
      </c>
      <c r="E1033" s="20">
        <f t="shared" si="65"/>
        <v>68.61</v>
      </c>
      <c r="F1033" s="14">
        <v>3.1857000000000002</v>
      </c>
      <c r="G1033" s="15">
        <f t="shared" si="66"/>
        <v>3.1857279388340234</v>
      </c>
      <c r="H1033" s="8" t="str">
        <f t="shared" si="67"/>
        <v>Yes</v>
      </c>
      <c r="I1033" s="12" t="s">
        <v>6963</v>
      </c>
      <c r="J1033" s="13">
        <v>13.89</v>
      </c>
      <c r="K1033" s="13">
        <v>3.5</v>
      </c>
      <c r="L1033" s="12" t="s">
        <v>6962</v>
      </c>
      <c r="M1033" s="12" t="s">
        <v>7868</v>
      </c>
    </row>
    <row r="1034" spans="1:13" x14ac:dyDescent="0.4">
      <c r="A1034" s="12" t="s">
        <v>2316</v>
      </c>
      <c r="B1034" s="12" t="s">
        <v>2317</v>
      </c>
      <c r="C1034" s="12" t="s">
        <v>6965</v>
      </c>
      <c r="D1034" s="20">
        <f t="shared" si="64"/>
        <v>33.36</v>
      </c>
      <c r="E1034" s="20">
        <f t="shared" si="65"/>
        <v>66.64</v>
      </c>
      <c r="F1034" s="14">
        <v>2.9975999999999998</v>
      </c>
      <c r="G1034" s="15">
        <f t="shared" si="66"/>
        <v>2.9976019184652278</v>
      </c>
      <c r="H1034" s="8" t="str">
        <f t="shared" si="67"/>
        <v>Yes</v>
      </c>
      <c r="I1034" s="12" t="s">
        <v>6963</v>
      </c>
      <c r="J1034" s="13">
        <v>15.86</v>
      </c>
      <c r="K1034" s="13">
        <v>3.5</v>
      </c>
      <c r="L1034" s="12" t="s">
        <v>6962</v>
      </c>
      <c r="M1034" s="12" t="s">
        <v>7869</v>
      </c>
    </row>
    <row r="1035" spans="1:13" x14ac:dyDescent="0.4">
      <c r="A1035" s="12" t="s">
        <v>2318</v>
      </c>
      <c r="B1035" s="12" t="s">
        <v>2319</v>
      </c>
      <c r="C1035" s="12" t="s">
        <v>6973</v>
      </c>
      <c r="D1035" s="20">
        <f t="shared" si="64"/>
        <v>22.559449999999998</v>
      </c>
      <c r="E1035" s="20">
        <f t="shared" si="65"/>
        <v>77.440550000000002</v>
      </c>
      <c r="F1035" s="14">
        <v>4.4326999999999996</v>
      </c>
      <c r="G1035" s="15">
        <f t="shared" si="66"/>
        <v>4.4327321809707243</v>
      </c>
      <c r="H1035" s="8" t="str">
        <f t="shared" si="67"/>
        <v>Yes</v>
      </c>
      <c r="I1035" s="12" t="s">
        <v>6961</v>
      </c>
      <c r="J1035" s="13">
        <v>9</v>
      </c>
      <c r="K1035" s="13">
        <v>3.5</v>
      </c>
      <c r="L1035" s="12" t="s">
        <v>6962</v>
      </c>
      <c r="M1035" s="12" t="s">
        <v>7870</v>
      </c>
    </row>
    <row r="1036" spans="1:13" x14ac:dyDescent="0.4">
      <c r="A1036" s="12" t="s">
        <v>2320</v>
      </c>
      <c r="B1036" s="12" t="s">
        <v>2321</v>
      </c>
      <c r="C1036" s="12" t="s">
        <v>6965</v>
      </c>
      <c r="D1036" s="20">
        <f t="shared" si="64"/>
        <v>29.369999999999997</v>
      </c>
      <c r="E1036" s="20">
        <f t="shared" si="65"/>
        <v>70.63</v>
      </c>
      <c r="F1036" s="14">
        <v>3.4047999999999998</v>
      </c>
      <c r="G1036" s="15">
        <f t="shared" si="66"/>
        <v>3.4048348655090233</v>
      </c>
      <c r="H1036" s="8" t="str">
        <f t="shared" si="67"/>
        <v>Yes</v>
      </c>
      <c r="I1036" s="12" t="s">
        <v>6963</v>
      </c>
      <c r="J1036" s="13">
        <v>11.87</v>
      </c>
      <c r="K1036" s="13">
        <v>3.5</v>
      </c>
      <c r="L1036" s="12" t="s">
        <v>6962</v>
      </c>
      <c r="M1036" s="12" t="s">
        <v>7871</v>
      </c>
    </row>
    <row r="1037" spans="1:13" x14ac:dyDescent="0.4">
      <c r="A1037" s="12" t="s">
        <v>2322</v>
      </c>
      <c r="B1037" s="12" t="s">
        <v>2323</v>
      </c>
      <c r="C1037" s="12" t="s">
        <v>6965</v>
      </c>
      <c r="D1037" s="20">
        <f t="shared" si="64"/>
        <v>34.1</v>
      </c>
      <c r="E1037" s="20">
        <f t="shared" si="65"/>
        <v>65.900000000000006</v>
      </c>
      <c r="F1037" s="14">
        <v>2.9325999999999999</v>
      </c>
      <c r="G1037" s="15">
        <f t="shared" si="66"/>
        <v>2.9325513196480939</v>
      </c>
      <c r="H1037" s="8" t="str">
        <f t="shared" si="67"/>
        <v>Yes</v>
      </c>
      <c r="I1037" s="12" t="s">
        <v>6963</v>
      </c>
      <c r="J1037" s="13">
        <v>16.600000000000001</v>
      </c>
      <c r="K1037" s="13">
        <v>3.5</v>
      </c>
      <c r="L1037" s="12" t="s">
        <v>6962</v>
      </c>
      <c r="M1037" s="12" t="s">
        <v>7872</v>
      </c>
    </row>
    <row r="1038" spans="1:13" x14ac:dyDescent="0.4">
      <c r="A1038" s="12" t="s">
        <v>2324</v>
      </c>
      <c r="B1038" s="12" t="s">
        <v>2325</v>
      </c>
      <c r="C1038" s="12" t="s">
        <v>6960</v>
      </c>
      <c r="D1038" s="20">
        <f t="shared" si="64"/>
        <v>33.980000000000004</v>
      </c>
      <c r="E1038" s="20">
        <f t="shared" si="65"/>
        <v>66.02</v>
      </c>
      <c r="F1038" s="14">
        <v>2.9428999999999998</v>
      </c>
      <c r="G1038" s="15">
        <f t="shared" si="66"/>
        <v>2.9429075927015886</v>
      </c>
      <c r="H1038" s="8" t="str">
        <f t="shared" si="67"/>
        <v>Yes</v>
      </c>
      <c r="I1038" s="12" t="s">
        <v>6963</v>
      </c>
      <c r="J1038" s="13">
        <v>16.48</v>
      </c>
      <c r="K1038" s="13">
        <v>3.5</v>
      </c>
      <c r="L1038" s="12" t="s">
        <v>6962</v>
      </c>
      <c r="M1038" s="12" t="s">
        <v>7873</v>
      </c>
    </row>
    <row r="1039" spans="1:13" x14ac:dyDescent="0.4">
      <c r="A1039" s="12" t="s">
        <v>2326</v>
      </c>
      <c r="B1039" s="12" t="s">
        <v>2327</v>
      </c>
      <c r="C1039" s="12" t="s">
        <v>6960</v>
      </c>
      <c r="D1039" s="20">
        <f t="shared" si="64"/>
        <v>31.64</v>
      </c>
      <c r="E1039" s="20">
        <f t="shared" si="65"/>
        <v>68.36</v>
      </c>
      <c r="F1039" s="14">
        <v>3.1606000000000001</v>
      </c>
      <c r="G1039" s="15">
        <f t="shared" si="66"/>
        <v>3.1605562579013906</v>
      </c>
      <c r="H1039" s="8" t="str">
        <f t="shared" si="67"/>
        <v>Yes</v>
      </c>
      <c r="I1039" s="12" t="s">
        <v>6963</v>
      </c>
      <c r="J1039" s="13">
        <v>14.14</v>
      </c>
      <c r="K1039" s="13">
        <v>3.5</v>
      </c>
      <c r="L1039" s="12" t="s">
        <v>6962</v>
      </c>
      <c r="M1039" s="12" t="s">
        <v>7874</v>
      </c>
    </row>
    <row r="1040" spans="1:13" x14ac:dyDescent="0.4">
      <c r="A1040" s="12" t="s">
        <v>2328</v>
      </c>
      <c r="B1040" s="12" t="s">
        <v>2329</v>
      </c>
      <c r="C1040" s="12" t="s">
        <v>6973</v>
      </c>
      <c r="D1040" s="20">
        <f t="shared" si="64"/>
        <v>26.5</v>
      </c>
      <c r="E1040" s="20">
        <f t="shared" si="65"/>
        <v>73.5</v>
      </c>
      <c r="F1040" s="14">
        <v>3.7736000000000001</v>
      </c>
      <c r="G1040" s="15">
        <f t="shared" si="66"/>
        <v>3.7735849056603774</v>
      </c>
      <c r="H1040" s="8" t="str">
        <f t="shared" si="67"/>
        <v>Yes</v>
      </c>
      <c r="I1040" s="12" t="s">
        <v>6963</v>
      </c>
      <c r="J1040" s="13">
        <v>9</v>
      </c>
      <c r="K1040" s="13">
        <v>3.5</v>
      </c>
      <c r="L1040" s="12" t="s">
        <v>6962</v>
      </c>
      <c r="M1040" s="12" t="s">
        <v>2328</v>
      </c>
    </row>
    <row r="1041" spans="1:13" x14ac:dyDescent="0.4">
      <c r="A1041" s="12" t="s">
        <v>2330</v>
      </c>
      <c r="B1041" s="12" t="s">
        <v>2331</v>
      </c>
      <c r="C1041" s="12" t="s">
        <v>6973</v>
      </c>
      <c r="D1041" s="20">
        <f t="shared" si="64"/>
        <v>26.5</v>
      </c>
      <c r="E1041" s="20">
        <f t="shared" si="65"/>
        <v>73.5</v>
      </c>
      <c r="F1041" s="14">
        <v>3.7736000000000001</v>
      </c>
      <c r="G1041" s="15">
        <f t="shared" si="66"/>
        <v>3.7735849056603774</v>
      </c>
      <c r="H1041" s="8" t="str">
        <f t="shared" si="67"/>
        <v>Yes</v>
      </c>
      <c r="I1041" s="12" t="s">
        <v>6963</v>
      </c>
      <c r="J1041" s="13">
        <v>9</v>
      </c>
      <c r="K1041" s="13">
        <v>3.5</v>
      </c>
      <c r="L1041" s="12" t="s">
        <v>6962</v>
      </c>
      <c r="M1041" s="12" t="s">
        <v>2330</v>
      </c>
    </row>
    <row r="1042" spans="1:13" x14ac:dyDescent="0.4">
      <c r="A1042" s="12" t="s">
        <v>2332</v>
      </c>
      <c r="B1042" s="12" t="s">
        <v>2333</v>
      </c>
      <c r="C1042" s="12" t="s">
        <v>6973</v>
      </c>
      <c r="D1042" s="20">
        <f t="shared" si="64"/>
        <v>26.5</v>
      </c>
      <c r="E1042" s="20">
        <f t="shared" si="65"/>
        <v>73.5</v>
      </c>
      <c r="F1042" s="14">
        <v>3.7736000000000001</v>
      </c>
      <c r="G1042" s="15">
        <f t="shared" si="66"/>
        <v>3.7735849056603774</v>
      </c>
      <c r="H1042" s="8" t="str">
        <f t="shared" si="67"/>
        <v>Yes</v>
      </c>
      <c r="I1042" s="12" t="s">
        <v>6963</v>
      </c>
      <c r="J1042" s="13">
        <v>9</v>
      </c>
      <c r="K1042" s="13">
        <v>3.5</v>
      </c>
      <c r="L1042" s="12" t="s">
        <v>6962</v>
      </c>
      <c r="M1042" s="12" t="s">
        <v>7875</v>
      </c>
    </row>
    <row r="1043" spans="1:13" x14ac:dyDescent="0.4">
      <c r="A1043" s="12" t="s">
        <v>7876</v>
      </c>
      <c r="B1043" s="12" t="s">
        <v>7877</v>
      </c>
      <c r="C1043" s="12" t="s">
        <v>6965</v>
      </c>
      <c r="D1043" s="20">
        <f t="shared" si="64"/>
        <v>26.5</v>
      </c>
      <c r="E1043" s="20">
        <f t="shared" si="65"/>
        <v>73.5</v>
      </c>
      <c r="F1043" s="14">
        <v>3.7736000000000001</v>
      </c>
      <c r="G1043" s="15">
        <f t="shared" si="66"/>
        <v>3.7735849056603774</v>
      </c>
      <c r="H1043" s="8" t="str">
        <f t="shared" si="67"/>
        <v>Yes</v>
      </c>
      <c r="I1043" s="12" t="s">
        <v>6963</v>
      </c>
      <c r="J1043" s="13">
        <v>9</v>
      </c>
      <c r="K1043" s="13">
        <v>3.5</v>
      </c>
      <c r="L1043" s="12" t="s">
        <v>7146</v>
      </c>
      <c r="M1043" s="12" t="s">
        <v>7878</v>
      </c>
    </row>
    <row r="1044" spans="1:13" x14ac:dyDescent="0.4">
      <c r="A1044" s="12" t="s">
        <v>2334</v>
      </c>
      <c r="B1044" s="12" t="s">
        <v>2335</v>
      </c>
      <c r="C1044" s="12" t="s">
        <v>6960</v>
      </c>
      <c r="D1044" s="20">
        <f t="shared" si="64"/>
        <v>24.704725999999997</v>
      </c>
      <c r="E1044" s="20">
        <f t="shared" si="65"/>
        <v>75.295274000000006</v>
      </c>
      <c r="F1044" s="14">
        <v>4.0477999999999996</v>
      </c>
      <c r="G1044" s="15">
        <f t="shared" si="66"/>
        <v>4.0478085043323295</v>
      </c>
      <c r="H1044" s="8" t="str">
        <f t="shared" si="67"/>
        <v>Yes</v>
      </c>
      <c r="I1044" s="12" t="s">
        <v>6961</v>
      </c>
      <c r="J1044" s="13">
        <v>11.52</v>
      </c>
      <c r="K1044" s="13">
        <v>3.5</v>
      </c>
      <c r="L1044" s="12" t="s">
        <v>6962</v>
      </c>
      <c r="M1044" s="12" t="s">
        <v>7879</v>
      </c>
    </row>
    <row r="1045" spans="1:13" x14ac:dyDescent="0.4">
      <c r="A1045" s="12" t="s">
        <v>2336</v>
      </c>
      <c r="B1045" s="12" t="s">
        <v>2337</v>
      </c>
      <c r="C1045" s="12" t="s">
        <v>6960</v>
      </c>
      <c r="D1045" s="20">
        <f t="shared" si="64"/>
        <v>24.926064</v>
      </c>
      <c r="E1045" s="20">
        <f t="shared" si="65"/>
        <v>75.073936000000003</v>
      </c>
      <c r="F1045" s="14">
        <v>4.0118999999999998</v>
      </c>
      <c r="G1045" s="15">
        <f t="shared" si="66"/>
        <v>4.0118648495807436</v>
      </c>
      <c r="H1045" s="8" t="str">
        <f t="shared" si="67"/>
        <v>Yes</v>
      </c>
      <c r="I1045" s="12" t="s">
        <v>6961</v>
      </c>
      <c r="J1045" s="13">
        <v>11.78</v>
      </c>
      <c r="K1045" s="13">
        <v>3.5</v>
      </c>
      <c r="L1045" s="12" t="s">
        <v>6962</v>
      </c>
      <c r="M1045" s="12" t="s">
        <v>7880</v>
      </c>
    </row>
    <row r="1046" spans="1:13" x14ac:dyDescent="0.4">
      <c r="A1046" s="12" t="s">
        <v>2338</v>
      </c>
      <c r="B1046" s="12" t="s">
        <v>2339</v>
      </c>
      <c r="C1046" s="12" t="s">
        <v>6960</v>
      </c>
      <c r="D1046" s="20">
        <f t="shared" si="64"/>
        <v>26.730819999999998</v>
      </c>
      <c r="E1046" s="20">
        <f t="shared" si="65"/>
        <v>73.269180000000006</v>
      </c>
      <c r="F1046" s="14">
        <v>3.7410000000000001</v>
      </c>
      <c r="G1046" s="15">
        <f t="shared" si="66"/>
        <v>3.7410000890358024</v>
      </c>
      <c r="H1046" s="8" t="str">
        <f t="shared" si="67"/>
        <v>Yes</v>
      </c>
      <c r="I1046" s="12" t="s">
        <v>6961</v>
      </c>
      <c r="J1046" s="13">
        <v>13.9</v>
      </c>
      <c r="K1046" s="13">
        <v>3.5</v>
      </c>
      <c r="L1046" s="12" t="s">
        <v>6962</v>
      </c>
      <c r="M1046" s="12" t="s">
        <v>7881</v>
      </c>
    </row>
    <row r="1047" spans="1:13" x14ac:dyDescent="0.4">
      <c r="A1047" s="12" t="s">
        <v>2340</v>
      </c>
      <c r="B1047" s="12" t="s">
        <v>2341</v>
      </c>
      <c r="C1047" s="12" t="s">
        <v>6960</v>
      </c>
      <c r="D1047" s="20">
        <f t="shared" si="64"/>
        <v>26.790410999999999</v>
      </c>
      <c r="E1047" s="20">
        <f t="shared" si="65"/>
        <v>73.209588999999994</v>
      </c>
      <c r="F1047" s="14">
        <v>3.7326999999999999</v>
      </c>
      <c r="G1047" s="15">
        <f t="shared" si="66"/>
        <v>3.7326788304964791</v>
      </c>
      <c r="H1047" s="8" t="str">
        <f t="shared" si="67"/>
        <v>Yes</v>
      </c>
      <c r="I1047" s="12" t="s">
        <v>6961</v>
      </c>
      <c r="J1047" s="13">
        <v>13.97</v>
      </c>
      <c r="K1047" s="13">
        <v>3.5</v>
      </c>
      <c r="L1047" s="12" t="s">
        <v>6962</v>
      </c>
      <c r="M1047" s="12" t="s">
        <v>7882</v>
      </c>
    </row>
    <row r="1048" spans="1:13" x14ac:dyDescent="0.4">
      <c r="A1048" s="12" t="s">
        <v>2342</v>
      </c>
      <c r="B1048" s="12" t="s">
        <v>2343</v>
      </c>
      <c r="C1048" s="12" t="s">
        <v>6960</v>
      </c>
      <c r="D1048" s="20">
        <f t="shared" si="64"/>
        <v>26.5</v>
      </c>
      <c r="E1048" s="20">
        <f t="shared" si="65"/>
        <v>73.5</v>
      </c>
      <c r="F1048" s="14">
        <v>3.7736000000000001</v>
      </c>
      <c r="G1048" s="15">
        <f t="shared" si="66"/>
        <v>3.7735849056603774</v>
      </c>
      <c r="H1048" s="8" t="str">
        <f t="shared" si="67"/>
        <v>Yes</v>
      </c>
      <c r="I1048" s="12" t="s">
        <v>6963</v>
      </c>
      <c r="J1048" s="13">
        <v>9</v>
      </c>
      <c r="K1048" s="13">
        <v>3.5</v>
      </c>
      <c r="L1048" s="12" t="s">
        <v>6962</v>
      </c>
      <c r="M1048" s="12" t="s">
        <v>7024</v>
      </c>
    </row>
    <row r="1049" spans="1:13" x14ac:dyDescent="0.4">
      <c r="A1049" s="12" t="s">
        <v>2344</v>
      </c>
      <c r="B1049" s="12" t="s">
        <v>2345</v>
      </c>
      <c r="C1049" s="12" t="s">
        <v>6965</v>
      </c>
      <c r="D1049" s="20">
        <f t="shared" si="64"/>
        <v>42.129999999999995</v>
      </c>
      <c r="E1049" s="20">
        <f t="shared" si="65"/>
        <v>57.870000000000005</v>
      </c>
      <c r="F1049" s="14">
        <v>2.3736000000000002</v>
      </c>
      <c r="G1049" s="15">
        <f t="shared" si="66"/>
        <v>2.3736055067647759</v>
      </c>
      <c r="H1049" s="8" t="str">
        <f t="shared" si="67"/>
        <v>Yes</v>
      </c>
      <c r="I1049" s="12" t="s">
        <v>6963</v>
      </c>
      <c r="J1049" s="13">
        <v>24.63</v>
      </c>
      <c r="K1049" s="13">
        <v>3.5</v>
      </c>
      <c r="L1049" s="12" t="s">
        <v>6962</v>
      </c>
      <c r="M1049" s="12" t="s">
        <v>7883</v>
      </c>
    </row>
    <row r="1050" spans="1:13" x14ac:dyDescent="0.4">
      <c r="A1050" s="12" t="s">
        <v>2346</v>
      </c>
      <c r="B1050" s="12" t="s">
        <v>2347</v>
      </c>
      <c r="C1050" s="12" t="s">
        <v>6965</v>
      </c>
      <c r="D1050" s="20">
        <f t="shared" si="64"/>
        <v>36.090000000000003</v>
      </c>
      <c r="E1050" s="20">
        <f t="shared" si="65"/>
        <v>63.91</v>
      </c>
      <c r="F1050" s="14">
        <v>2.7709000000000001</v>
      </c>
      <c r="G1050" s="15">
        <f t="shared" si="66"/>
        <v>2.7708506511499027</v>
      </c>
      <c r="H1050" s="8" t="str">
        <f t="shared" si="67"/>
        <v>Yes</v>
      </c>
      <c r="I1050" s="12" t="s">
        <v>6963</v>
      </c>
      <c r="J1050" s="13">
        <v>18.59</v>
      </c>
      <c r="K1050" s="13">
        <v>3.5</v>
      </c>
      <c r="L1050" s="12" t="s">
        <v>6962</v>
      </c>
      <c r="M1050" s="12" t="s">
        <v>7884</v>
      </c>
    </row>
    <row r="1051" spans="1:13" x14ac:dyDescent="0.4">
      <c r="A1051" s="16" t="s">
        <v>7885</v>
      </c>
      <c r="B1051" s="16" t="s">
        <v>7886</v>
      </c>
      <c r="C1051" s="16" t="s">
        <v>6965</v>
      </c>
      <c r="D1051" s="21">
        <f t="shared" si="64"/>
        <v>100</v>
      </c>
      <c r="E1051" s="21">
        <f t="shared" si="65"/>
        <v>0</v>
      </c>
      <c r="F1051" s="18">
        <v>1</v>
      </c>
      <c r="G1051" s="19">
        <f t="shared" si="66"/>
        <v>1</v>
      </c>
      <c r="H1051" s="9" t="str">
        <f t="shared" si="67"/>
        <v>No — 0% funding</v>
      </c>
      <c r="I1051" s="16" t="s">
        <v>6963</v>
      </c>
      <c r="J1051" s="17">
        <v>100</v>
      </c>
      <c r="K1051" s="17">
        <v>0</v>
      </c>
      <c r="L1051" s="16" t="s">
        <v>7028</v>
      </c>
      <c r="M1051" s="16" t="s">
        <v>7887</v>
      </c>
    </row>
    <row r="1052" spans="1:13" x14ac:dyDescent="0.4">
      <c r="A1052" s="12" t="s">
        <v>2350</v>
      </c>
      <c r="B1052" s="12" t="s">
        <v>2351</v>
      </c>
      <c r="C1052" s="12" t="s">
        <v>6965</v>
      </c>
      <c r="D1052" s="20">
        <f t="shared" si="64"/>
        <v>38.43</v>
      </c>
      <c r="E1052" s="20">
        <f t="shared" si="65"/>
        <v>61.57</v>
      </c>
      <c r="F1052" s="14">
        <v>2.6021000000000001</v>
      </c>
      <c r="G1052" s="15">
        <f t="shared" si="66"/>
        <v>2.6021337496747332</v>
      </c>
      <c r="H1052" s="8" t="str">
        <f t="shared" si="67"/>
        <v>Yes</v>
      </c>
      <c r="I1052" s="12" t="s">
        <v>6963</v>
      </c>
      <c r="J1052" s="13">
        <v>20.93</v>
      </c>
      <c r="K1052" s="13">
        <v>3.5</v>
      </c>
      <c r="L1052" s="12" t="s">
        <v>6962</v>
      </c>
      <c r="M1052" s="12" t="s">
        <v>7888</v>
      </c>
    </row>
    <row r="1053" spans="1:13" x14ac:dyDescent="0.4">
      <c r="A1053" s="12" t="s">
        <v>3643</v>
      </c>
      <c r="B1053" s="12" t="s">
        <v>3644</v>
      </c>
      <c r="C1053" s="12" t="s">
        <v>6965</v>
      </c>
      <c r="D1053" s="20">
        <f t="shared" si="64"/>
        <v>26.5</v>
      </c>
      <c r="E1053" s="20">
        <f t="shared" si="65"/>
        <v>73.5</v>
      </c>
      <c r="F1053" s="14">
        <v>3.7736000000000001</v>
      </c>
      <c r="G1053" s="15">
        <f t="shared" si="66"/>
        <v>3.7735849056603774</v>
      </c>
      <c r="H1053" s="8" t="str">
        <f t="shared" si="67"/>
        <v>Yes</v>
      </c>
      <c r="I1053" s="12" t="s">
        <v>6963</v>
      </c>
      <c r="J1053" s="13">
        <v>9</v>
      </c>
      <c r="K1053" s="13">
        <v>3.5</v>
      </c>
      <c r="L1053" s="12" t="s">
        <v>6962</v>
      </c>
      <c r="M1053" s="12" t="s">
        <v>7889</v>
      </c>
    </row>
    <row r="1054" spans="1:13" x14ac:dyDescent="0.4">
      <c r="A1054" s="12" t="s">
        <v>2354</v>
      </c>
      <c r="B1054" s="12" t="s">
        <v>2355</v>
      </c>
      <c r="C1054" s="12" t="s">
        <v>6965</v>
      </c>
      <c r="D1054" s="20">
        <f t="shared" si="64"/>
        <v>34.19</v>
      </c>
      <c r="E1054" s="20">
        <f t="shared" si="65"/>
        <v>65.81</v>
      </c>
      <c r="F1054" s="14">
        <v>2.9247999999999998</v>
      </c>
      <c r="G1054" s="15">
        <f t="shared" si="66"/>
        <v>2.9248318221702254</v>
      </c>
      <c r="H1054" s="8" t="str">
        <f t="shared" si="67"/>
        <v>Yes</v>
      </c>
      <c r="I1054" s="12" t="s">
        <v>6963</v>
      </c>
      <c r="J1054" s="13">
        <v>16.690000000000001</v>
      </c>
      <c r="K1054" s="13">
        <v>3.5</v>
      </c>
      <c r="L1054" s="12" t="s">
        <v>6962</v>
      </c>
      <c r="M1054" s="12" t="s">
        <v>7890</v>
      </c>
    </row>
    <row r="1055" spans="1:13" x14ac:dyDescent="0.4">
      <c r="A1055" s="12" t="s">
        <v>2356</v>
      </c>
      <c r="B1055" s="12" t="s">
        <v>2357</v>
      </c>
      <c r="C1055" s="12" t="s">
        <v>6973</v>
      </c>
      <c r="D1055" s="20">
        <f t="shared" si="64"/>
        <v>23.666139999999999</v>
      </c>
      <c r="E1055" s="20">
        <f t="shared" si="65"/>
        <v>76.333860000000001</v>
      </c>
      <c r="F1055" s="14">
        <v>4.2253999999999996</v>
      </c>
      <c r="G1055" s="15">
        <f t="shared" si="66"/>
        <v>4.2254461437310864</v>
      </c>
      <c r="H1055" s="8" t="str">
        <f t="shared" si="67"/>
        <v>Yes</v>
      </c>
      <c r="I1055" s="12" t="s">
        <v>6961</v>
      </c>
      <c r="J1055" s="13">
        <v>10.3</v>
      </c>
      <c r="K1055" s="13">
        <v>3.5</v>
      </c>
      <c r="L1055" s="12" t="s">
        <v>6962</v>
      </c>
      <c r="M1055" s="12" t="s">
        <v>7891</v>
      </c>
    </row>
    <row r="1056" spans="1:13" x14ac:dyDescent="0.4">
      <c r="A1056" s="16" t="s">
        <v>7892</v>
      </c>
      <c r="B1056" s="16" t="s">
        <v>7893</v>
      </c>
      <c r="C1056" s="16" t="s">
        <v>6965</v>
      </c>
      <c r="D1056" s="21">
        <f t="shared" si="64"/>
        <v>100</v>
      </c>
      <c r="E1056" s="21">
        <f t="shared" si="65"/>
        <v>0</v>
      </c>
      <c r="F1056" s="18">
        <v>1</v>
      </c>
      <c r="G1056" s="19">
        <f t="shared" si="66"/>
        <v>1</v>
      </c>
      <c r="H1056" s="9" t="str">
        <f t="shared" si="67"/>
        <v>No — 0% funding</v>
      </c>
      <c r="I1056" s="16" t="s">
        <v>6963</v>
      </c>
      <c r="J1056" s="17">
        <v>100</v>
      </c>
      <c r="K1056" s="17">
        <v>0</v>
      </c>
      <c r="L1056" s="16" t="s">
        <v>7028</v>
      </c>
      <c r="M1056" s="16" t="s">
        <v>7892</v>
      </c>
    </row>
    <row r="1057" spans="1:13" x14ac:dyDescent="0.4">
      <c r="A1057" s="12" t="s">
        <v>2358</v>
      </c>
      <c r="B1057" s="12" t="s">
        <v>2359</v>
      </c>
      <c r="C1057" s="12" t="s">
        <v>6965</v>
      </c>
      <c r="D1057" s="20">
        <f t="shared" si="64"/>
        <v>36.989999999999995</v>
      </c>
      <c r="E1057" s="20">
        <f t="shared" si="65"/>
        <v>63.010000000000005</v>
      </c>
      <c r="F1057" s="14">
        <v>2.7033999999999998</v>
      </c>
      <c r="G1057" s="15">
        <f t="shared" si="66"/>
        <v>2.7034333603676672</v>
      </c>
      <c r="H1057" s="8" t="str">
        <f t="shared" si="67"/>
        <v>Yes</v>
      </c>
      <c r="I1057" s="12" t="s">
        <v>6963</v>
      </c>
      <c r="J1057" s="13">
        <v>19.489999999999998</v>
      </c>
      <c r="K1057" s="13">
        <v>3.5</v>
      </c>
      <c r="L1057" s="12" t="s">
        <v>6962</v>
      </c>
      <c r="M1057" s="12" t="s">
        <v>7894</v>
      </c>
    </row>
    <row r="1058" spans="1:13" x14ac:dyDescent="0.4">
      <c r="A1058" s="12" t="s">
        <v>2362</v>
      </c>
      <c r="B1058" s="12" t="s">
        <v>2363</v>
      </c>
      <c r="C1058" s="12" t="s">
        <v>6965</v>
      </c>
      <c r="D1058" s="20">
        <f t="shared" si="64"/>
        <v>36.18</v>
      </c>
      <c r="E1058" s="20">
        <f t="shared" si="65"/>
        <v>63.82</v>
      </c>
      <c r="F1058" s="14">
        <v>2.7639999999999998</v>
      </c>
      <c r="G1058" s="15">
        <f t="shared" si="66"/>
        <v>2.7639579878385847</v>
      </c>
      <c r="H1058" s="8" t="str">
        <f t="shared" si="67"/>
        <v>Yes</v>
      </c>
      <c r="I1058" s="12" t="s">
        <v>6963</v>
      </c>
      <c r="J1058" s="13">
        <v>18.68</v>
      </c>
      <c r="K1058" s="13">
        <v>3.5</v>
      </c>
      <c r="L1058" s="12" t="s">
        <v>6962</v>
      </c>
      <c r="M1058" s="12" t="s">
        <v>7895</v>
      </c>
    </row>
    <row r="1059" spans="1:13" x14ac:dyDescent="0.4">
      <c r="A1059" s="12" t="s">
        <v>2368</v>
      </c>
      <c r="B1059" s="12" t="s">
        <v>2369</v>
      </c>
      <c r="C1059" s="12" t="s">
        <v>6960</v>
      </c>
      <c r="D1059" s="20">
        <f t="shared" si="64"/>
        <v>31.560000000000002</v>
      </c>
      <c r="E1059" s="20">
        <f t="shared" si="65"/>
        <v>68.44</v>
      </c>
      <c r="F1059" s="14">
        <v>3.1686000000000001</v>
      </c>
      <c r="G1059" s="15">
        <f t="shared" si="66"/>
        <v>3.168567807351077</v>
      </c>
      <c r="H1059" s="8" t="str">
        <f t="shared" si="67"/>
        <v>Yes</v>
      </c>
      <c r="I1059" s="12" t="s">
        <v>6963</v>
      </c>
      <c r="J1059" s="13">
        <v>14.06</v>
      </c>
      <c r="K1059" s="13">
        <v>3.5</v>
      </c>
      <c r="L1059" s="12" t="s">
        <v>6962</v>
      </c>
      <c r="M1059" s="12" t="s">
        <v>7896</v>
      </c>
    </row>
    <row r="1060" spans="1:13" x14ac:dyDescent="0.4">
      <c r="A1060" s="12" t="s">
        <v>2370</v>
      </c>
      <c r="B1060" s="12" t="s">
        <v>2371</v>
      </c>
      <c r="C1060" s="12" t="s">
        <v>6965</v>
      </c>
      <c r="D1060" s="20">
        <f t="shared" si="64"/>
        <v>32.49</v>
      </c>
      <c r="E1060" s="20">
        <f t="shared" si="65"/>
        <v>67.509999999999991</v>
      </c>
      <c r="F1060" s="14">
        <v>3.0779000000000001</v>
      </c>
      <c r="G1060" s="15">
        <f t="shared" si="66"/>
        <v>3.0778701138811941</v>
      </c>
      <c r="H1060" s="8" t="str">
        <f t="shared" si="67"/>
        <v>Yes</v>
      </c>
      <c r="I1060" s="12" t="s">
        <v>6963</v>
      </c>
      <c r="J1060" s="13">
        <v>14.99</v>
      </c>
      <c r="K1060" s="13">
        <v>3.5</v>
      </c>
      <c r="L1060" s="12" t="s">
        <v>6962</v>
      </c>
      <c r="M1060" s="12" t="s">
        <v>7897</v>
      </c>
    </row>
    <row r="1061" spans="1:13" x14ac:dyDescent="0.4">
      <c r="A1061" s="12" t="s">
        <v>2372</v>
      </c>
      <c r="B1061" s="12" t="s">
        <v>2373</v>
      </c>
      <c r="C1061" s="12" t="s">
        <v>6965</v>
      </c>
      <c r="D1061" s="20">
        <f t="shared" si="64"/>
        <v>37.260000000000005</v>
      </c>
      <c r="E1061" s="20">
        <f t="shared" si="65"/>
        <v>62.739999999999995</v>
      </c>
      <c r="F1061" s="14">
        <v>2.6838000000000002</v>
      </c>
      <c r="G1061" s="15">
        <f t="shared" si="66"/>
        <v>2.683843263553408</v>
      </c>
      <c r="H1061" s="8" t="str">
        <f t="shared" si="67"/>
        <v>Yes</v>
      </c>
      <c r="I1061" s="12" t="s">
        <v>6963</v>
      </c>
      <c r="J1061" s="13">
        <v>19.760000000000002</v>
      </c>
      <c r="K1061" s="13">
        <v>3.5</v>
      </c>
      <c r="L1061" s="12" t="s">
        <v>6962</v>
      </c>
      <c r="M1061" s="12" t="s">
        <v>7898</v>
      </c>
    </row>
    <row r="1062" spans="1:13" x14ac:dyDescent="0.4">
      <c r="A1062" s="12" t="s">
        <v>2374</v>
      </c>
      <c r="B1062" s="12" t="s">
        <v>2375</v>
      </c>
      <c r="C1062" s="12" t="s">
        <v>6965</v>
      </c>
      <c r="D1062" s="20">
        <f t="shared" si="64"/>
        <v>33.69</v>
      </c>
      <c r="E1062" s="20">
        <f t="shared" si="65"/>
        <v>66.31</v>
      </c>
      <c r="F1062" s="14">
        <v>2.9681999999999999</v>
      </c>
      <c r="G1062" s="15">
        <f t="shared" si="66"/>
        <v>2.9682398337785694</v>
      </c>
      <c r="H1062" s="8" t="str">
        <f t="shared" si="67"/>
        <v>Yes</v>
      </c>
      <c r="I1062" s="12" t="s">
        <v>6963</v>
      </c>
      <c r="J1062" s="13">
        <v>16.190000000000001</v>
      </c>
      <c r="K1062" s="13">
        <v>3.5</v>
      </c>
      <c r="L1062" s="12" t="s">
        <v>6962</v>
      </c>
      <c r="M1062" s="12" t="s">
        <v>7899</v>
      </c>
    </row>
    <row r="1063" spans="1:13" x14ac:dyDescent="0.4">
      <c r="A1063" s="12" t="s">
        <v>2376</v>
      </c>
      <c r="B1063" s="12" t="s">
        <v>2377</v>
      </c>
      <c r="C1063" s="12" t="s">
        <v>6965</v>
      </c>
      <c r="D1063" s="20">
        <f t="shared" si="64"/>
        <v>40.57</v>
      </c>
      <c r="E1063" s="20">
        <f t="shared" si="65"/>
        <v>59.43</v>
      </c>
      <c r="F1063" s="14">
        <v>2.4649000000000001</v>
      </c>
      <c r="G1063" s="15">
        <f t="shared" si="66"/>
        <v>2.4648755237860489</v>
      </c>
      <c r="H1063" s="8" t="str">
        <f t="shared" si="67"/>
        <v>Yes</v>
      </c>
      <c r="I1063" s="12" t="s">
        <v>6963</v>
      </c>
      <c r="J1063" s="13">
        <v>23.07</v>
      </c>
      <c r="K1063" s="13">
        <v>3.5</v>
      </c>
      <c r="L1063" s="12" t="s">
        <v>6962</v>
      </c>
      <c r="M1063" s="12" t="s">
        <v>7900</v>
      </c>
    </row>
    <row r="1064" spans="1:13" x14ac:dyDescent="0.4">
      <c r="A1064" s="12" t="s">
        <v>2380</v>
      </c>
      <c r="B1064" s="12" t="s">
        <v>2381</v>
      </c>
      <c r="C1064" s="12" t="s">
        <v>6965</v>
      </c>
      <c r="D1064" s="20">
        <f t="shared" si="64"/>
        <v>26.5</v>
      </c>
      <c r="E1064" s="20">
        <f t="shared" si="65"/>
        <v>73.5</v>
      </c>
      <c r="F1064" s="14">
        <v>3.7736000000000001</v>
      </c>
      <c r="G1064" s="15">
        <f t="shared" si="66"/>
        <v>3.7735849056603774</v>
      </c>
      <c r="H1064" s="8" t="str">
        <f t="shared" si="67"/>
        <v>Yes</v>
      </c>
      <c r="I1064" s="12" t="s">
        <v>6963</v>
      </c>
      <c r="J1064" s="13">
        <v>9</v>
      </c>
      <c r="K1064" s="13">
        <v>3.5</v>
      </c>
      <c r="L1064" s="12" t="s">
        <v>6962</v>
      </c>
      <c r="M1064" s="12" t="s">
        <v>4913</v>
      </c>
    </row>
    <row r="1065" spans="1:13" x14ac:dyDescent="0.4">
      <c r="A1065" s="12" t="s">
        <v>2382</v>
      </c>
      <c r="B1065" s="12" t="s">
        <v>2383</v>
      </c>
      <c r="C1065" s="12" t="s">
        <v>6965</v>
      </c>
      <c r="D1065" s="20">
        <f t="shared" si="64"/>
        <v>37.08</v>
      </c>
      <c r="E1065" s="20">
        <f t="shared" si="65"/>
        <v>62.92</v>
      </c>
      <c r="F1065" s="14">
        <v>2.6968999999999999</v>
      </c>
      <c r="G1065" s="15">
        <f t="shared" si="66"/>
        <v>2.6968716289104639</v>
      </c>
      <c r="H1065" s="8" t="str">
        <f t="shared" si="67"/>
        <v>Yes</v>
      </c>
      <c r="I1065" s="12" t="s">
        <v>6963</v>
      </c>
      <c r="J1065" s="13">
        <v>19.579999999999998</v>
      </c>
      <c r="K1065" s="13">
        <v>3.5</v>
      </c>
      <c r="L1065" s="12" t="s">
        <v>6962</v>
      </c>
      <c r="M1065" s="12" t="s">
        <v>7901</v>
      </c>
    </row>
    <row r="1066" spans="1:13" x14ac:dyDescent="0.4">
      <c r="A1066" s="12" t="s">
        <v>2384</v>
      </c>
      <c r="B1066" s="12" t="s">
        <v>2385</v>
      </c>
      <c r="C1066" s="12" t="s">
        <v>6965</v>
      </c>
      <c r="D1066" s="20">
        <f t="shared" si="64"/>
        <v>34.17</v>
      </c>
      <c r="E1066" s="20">
        <f t="shared" si="65"/>
        <v>65.83</v>
      </c>
      <c r="F1066" s="14">
        <v>2.9264999999999999</v>
      </c>
      <c r="G1066" s="15">
        <f t="shared" si="66"/>
        <v>2.9265437518290898</v>
      </c>
      <c r="H1066" s="8" t="str">
        <f t="shared" si="67"/>
        <v>Yes</v>
      </c>
      <c r="I1066" s="12" t="s">
        <v>6963</v>
      </c>
      <c r="J1066" s="13">
        <v>16.670000000000002</v>
      </c>
      <c r="K1066" s="13">
        <v>3.5</v>
      </c>
      <c r="L1066" s="12" t="s">
        <v>6962</v>
      </c>
      <c r="M1066" s="12" t="s">
        <v>4915</v>
      </c>
    </row>
    <row r="1067" spans="1:13" x14ac:dyDescent="0.4">
      <c r="A1067" s="12" t="s">
        <v>2386</v>
      </c>
      <c r="B1067" s="12" t="s">
        <v>2387</v>
      </c>
      <c r="C1067" s="12" t="s">
        <v>6965</v>
      </c>
      <c r="D1067" s="20">
        <f t="shared" si="64"/>
        <v>32.06</v>
      </c>
      <c r="E1067" s="20">
        <f t="shared" si="65"/>
        <v>67.94</v>
      </c>
      <c r="F1067" s="14">
        <v>3.1192000000000002</v>
      </c>
      <c r="G1067" s="15">
        <f t="shared" si="66"/>
        <v>3.1191515907673111</v>
      </c>
      <c r="H1067" s="8" t="str">
        <f t="shared" si="67"/>
        <v>Yes</v>
      </c>
      <c r="I1067" s="12" t="s">
        <v>6963</v>
      </c>
      <c r="J1067" s="13">
        <v>14.56</v>
      </c>
      <c r="K1067" s="13">
        <v>3.5</v>
      </c>
      <c r="L1067" s="12" t="s">
        <v>6962</v>
      </c>
      <c r="M1067" s="12" t="s">
        <v>4916</v>
      </c>
    </row>
    <row r="1068" spans="1:13" x14ac:dyDescent="0.4">
      <c r="A1068" s="12" t="s">
        <v>2388</v>
      </c>
      <c r="B1068" s="12" t="s">
        <v>2389</v>
      </c>
      <c r="C1068" s="12" t="s">
        <v>6960</v>
      </c>
      <c r="D1068" s="20">
        <f t="shared" si="64"/>
        <v>23.146846999999998</v>
      </c>
      <c r="E1068" s="20">
        <f t="shared" si="65"/>
        <v>76.853153000000006</v>
      </c>
      <c r="F1068" s="14">
        <v>4.3201999999999998</v>
      </c>
      <c r="G1068" s="15">
        <f t="shared" si="66"/>
        <v>4.3202428391218906</v>
      </c>
      <c r="H1068" s="8" t="str">
        <f t="shared" si="67"/>
        <v>Yes</v>
      </c>
      <c r="I1068" s="12" t="s">
        <v>6961</v>
      </c>
      <c r="J1068" s="13">
        <v>9.69</v>
      </c>
      <c r="K1068" s="13">
        <v>3.5</v>
      </c>
      <c r="L1068" s="12" t="s">
        <v>6962</v>
      </c>
      <c r="M1068" s="12" t="s">
        <v>7902</v>
      </c>
    </row>
    <row r="1069" spans="1:13" x14ac:dyDescent="0.4">
      <c r="A1069" s="12" t="s">
        <v>2390</v>
      </c>
      <c r="B1069" s="12" t="s">
        <v>2391</v>
      </c>
      <c r="C1069" s="12" t="s">
        <v>6965</v>
      </c>
      <c r="D1069" s="20">
        <f t="shared" si="64"/>
        <v>36.35</v>
      </c>
      <c r="E1069" s="20">
        <f t="shared" si="65"/>
        <v>63.65</v>
      </c>
      <c r="F1069" s="14">
        <v>2.7509999999999999</v>
      </c>
      <c r="G1069" s="15">
        <f t="shared" si="66"/>
        <v>2.7510316368638237</v>
      </c>
      <c r="H1069" s="8" t="str">
        <f t="shared" si="67"/>
        <v>Yes</v>
      </c>
      <c r="I1069" s="12" t="s">
        <v>6963</v>
      </c>
      <c r="J1069" s="13">
        <v>18.850000000000001</v>
      </c>
      <c r="K1069" s="13">
        <v>3.5</v>
      </c>
      <c r="L1069" s="12" t="s">
        <v>6962</v>
      </c>
      <c r="M1069" s="12" t="s">
        <v>7903</v>
      </c>
    </row>
    <row r="1070" spans="1:13" x14ac:dyDescent="0.4">
      <c r="A1070" s="12" t="s">
        <v>2396</v>
      </c>
      <c r="B1070" s="12" t="s">
        <v>2397</v>
      </c>
      <c r="C1070" s="12" t="s">
        <v>6960</v>
      </c>
      <c r="D1070" s="20">
        <f t="shared" si="64"/>
        <v>38.14</v>
      </c>
      <c r="E1070" s="20">
        <f t="shared" si="65"/>
        <v>61.86</v>
      </c>
      <c r="F1070" s="14">
        <v>2.6219000000000001</v>
      </c>
      <c r="G1070" s="15">
        <f t="shared" si="66"/>
        <v>2.6219192448872572</v>
      </c>
      <c r="H1070" s="8" t="str">
        <f t="shared" si="67"/>
        <v>Yes</v>
      </c>
      <c r="I1070" s="12" t="s">
        <v>6963</v>
      </c>
      <c r="J1070" s="13">
        <v>20.64</v>
      </c>
      <c r="K1070" s="13">
        <v>3.5</v>
      </c>
      <c r="L1070" s="12" t="s">
        <v>6962</v>
      </c>
      <c r="M1070" s="12" t="s">
        <v>6478</v>
      </c>
    </row>
    <row r="1071" spans="1:13" x14ac:dyDescent="0.4">
      <c r="A1071" s="12" t="s">
        <v>2398</v>
      </c>
      <c r="B1071" s="12" t="s">
        <v>2399</v>
      </c>
      <c r="C1071" s="12" t="s">
        <v>6965</v>
      </c>
      <c r="D1071" s="20">
        <f t="shared" si="64"/>
        <v>42.41</v>
      </c>
      <c r="E1071" s="20">
        <f t="shared" si="65"/>
        <v>57.59</v>
      </c>
      <c r="F1071" s="14">
        <v>2.3578999999999999</v>
      </c>
      <c r="G1071" s="15">
        <f t="shared" si="66"/>
        <v>2.3579344494223062</v>
      </c>
      <c r="H1071" s="8" t="str">
        <f t="shared" si="67"/>
        <v>Yes</v>
      </c>
      <c r="I1071" s="12" t="s">
        <v>6963</v>
      </c>
      <c r="J1071" s="13">
        <v>24.91</v>
      </c>
      <c r="K1071" s="13">
        <v>3.5</v>
      </c>
      <c r="L1071" s="12" t="s">
        <v>6962</v>
      </c>
      <c r="M1071" s="12" t="s">
        <v>7904</v>
      </c>
    </row>
    <row r="1072" spans="1:13" x14ac:dyDescent="0.4">
      <c r="A1072" s="12" t="s">
        <v>2400</v>
      </c>
      <c r="B1072" s="12" t="s">
        <v>2401</v>
      </c>
      <c r="C1072" s="12" t="s">
        <v>6960</v>
      </c>
      <c r="D1072" s="20">
        <f t="shared" si="64"/>
        <v>35.94</v>
      </c>
      <c r="E1072" s="20">
        <f t="shared" si="65"/>
        <v>64.06</v>
      </c>
      <c r="F1072" s="14">
        <v>2.7824</v>
      </c>
      <c r="G1072" s="15">
        <f t="shared" si="66"/>
        <v>2.7824151363383418</v>
      </c>
      <c r="H1072" s="8" t="str">
        <f t="shared" si="67"/>
        <v>Yes</v>
      </c>
      <c r="I1072" s="12" t="s">
        <v>6963</v>
      </c>
      <c r="J1072" s="13">
        <v>18.440000000000001</v>
      </c>
      <c r="K1072" s="13">
        <v>3.5</v>
      </c>
      <c r="L1072" s="12" t="s">
        <v>6962</v>
      </c>
      <c r="M1072" s="12" t="s">
        <v>7905</v>
      </c>
    </row>
    <row r="1073" spans="1:13" x14ac:dyDescent="0.4">
      <c r="A1073" s="12" t="s">
        <v>2402</v>
      </c>
      <c r="B1073" s="12" t="s">
        <v>2403</v>
      </c>
      <c r="C1073" s="12" t="s">
        <v>6960</v>
      </c>
      <c r="D1073" s="20">
        <f t="shared" si="64"/>
        <v>35.980000000000004</v>
      </c>
      <c r="E1073" s="20">
        <f t="shared" si="65"/>
        <v>64.02</v>
      </c>
      <c r="F1073" s="14">
        <v>2.7793000000000001</v>
      </c>
      <c r="G1073" s="15">
        <f t="shared" si="66"/>
        <v>2.7793218454697053</v>
      </c>
      <c r="H1073" s="8" t="str">
        <f t="shared" si="67"/>
        <v>Yes</v>
      </c>
      <c r="I1073" s="12" t="s">
        <v>6963</v>
      </c>
      <c r="J1073" s="13">
        <v>18.48</v>
      </c>
      <c r="K1073" s="13">
        <v>3.5</v>
      </c>
      <c r="L1073" s="12" t="s">
        <v>6962</v>
      </c>
      <c r="M1073" s="12" t="s">
        <v>7906</v>
      </c>
    </row>
    <row r="1074" spans="1:13" x14ac:dyDescent="0.4">
      <c r="A1074" s="12" t="s">
        <v>2404</v>
      </c>
      <c r="B1074" s="12" t="s">
        <v>2405</v>
      </c>
      <c r="C1074" s="12" t="s">
        <v>6965</v>
      </c>
      <c r="D1074" s="20">
        <f t="shared" si="64"/>
        <v>40.049999999999997</v>
      </c>
      <c r="E1074" s="20">
        <f t="shared" si="65"/>
        <v>59.95</v>
      </c>
      <c r="F1074" s="14">
        <v>2.4969000000000001</v>
      </c>
      <c r="G1074" s="15">
        <f t="shared" si="66"/>
        <v>2.4968789013732837</v>
      </c>
      <c r="H1074" s="8" t="str">
        <f t="shared" si="67"/>
        <v>Yes</v>
      </c>
      <c r="I1074" s="12" t="s">
        <v>6963</v>
      </c>
      <c r="J1074" s="13">
        <v>22.55</v>
      </c>
      <c r="K1074" s="13">
        <v>3.5</v>
      </c>
      <c r="L1074" s="12" t="s">
        <v>6962</v>
      </c>
      <c r="M1074" s="12" t="s">
        <v>7907</v>
      </c>
    </row>
    <row r="1075" spans="1:13" x14ac:dyDescent="0.4">
      <c r="A1075" s="12" t="s">
        <v>2406</v>
      </c>
      <c r="B1075" s="12" t="s">
        <v>2407</v>
      </c>
      <c r="C1075" s="12" t="s">
        <v>6965</v>
      </c>
      <c r="D1075" s="20">
        <f t="shared" si="64"/>
        <v>31.060000000000002</v>
      </c>
      <c r="E1075" s="20">
        <f t="shared" si="65"/>
        <v>68.94</v>
      </c>
      <c r="F1075" s="14">
        <v>3.2195999999999998</v>
      </c>
      <c r="G1075" s="15">
        <f t="shared" si="66"/>
        <v>3.2195750160978749</v>
      </c>
      <c r="H1075" s="8" t="str">
        <f t="shared" si="67"/>
        <v>Yes</v>
      </c>
      <c r="I1075" s="12" t="s">
        <v>6963</v>
      </c>
      <c r="J1075" s="13">
        <v>13.56</v>
      </c>
      <c r="K1075" s="13">
        <v>3.5</v>
      </c>
      <c r="L1075" s="12" t="s">
        <v>6962</v>
      </c>
      <c r="M1075" s="12" t="s">
        <v>7908</v>
      </c>
    </row>
    <row r="1076" spans="1:13" x14ac:dyDescent="0.4">
      <c r="A1076" s="12" t="s">
        <v>2408</v>
      </c>
      <c r="B1076" s="12" t="s">
        <v>2409</v>
      </c>
      <c r="C1076" s="12" t="s">
        <v>6965</v>
      </c>
      <c r="D1076" s="20">
        <f t="shared" si="64"/>
        <v>32</v>
      </c>
      <c r="E1076" s="20">
        <f t="shared" si="65"/>
        <v>68</v>
      </c>
      <c r="F1076" s="14">
        <v>3.125</v>
      </c>
      <c r="G1076" s="15">
        <f t="shared" si="66"/>
        <v>3.125</v>
      </c>
      <c r="H1076" s="8" t="str">
        <f t="shared" si="67"/>
        <v>Yes</v>
      </c>
      <c r="I1076" s="12" t="s">
        <v>6963</v>
      </c>
      <c r="J1076" s="13">
        <v>14.5</v>
      </c>
      <c r="K1076" s="13">
        <v>3.5</v>
      </c>
      <c r="L1076" s="12" t="s">
        <v>6962</v>
      </c>
      <c r="M1076" s="12" t="s">
        <v>7909</v>
      </c>
    </row>
    <row r="1077" spans="1:13" x14ac:dyDescent="0.4">
      <c r="A1077" s="12" t="s">
        <v>2412</v>
      </c>
      <c r="B1077" s="12" t="s">
        <v>2413</v>
      </c>
      <c r="C1077" s="12" t="s">
        <v>6960</v>
      </c>
      <c r="D1077" s="20">
        <f t="shared" si="64"/>
        <v>25.062271999999997</v>
      </c>
      <c r="E1077" s="20">
        <f t="shared" si="65"/>
        <v>74.937728000000007</v>
      </c>
      <c r="F1077" s="14">
        <v>3.9901</v>
      </c>
      <c r="G1077" s="15">
        <f t="shared" si="66"/>
        <v>3.9900612362678056</v>
      </c>
      <c r="H1077" s="8" t="str">
        <f t="shared" si="67"/>
        <v>Yes</v>
      </c>
      <c r="I1077" s="12" t="s">
        <v>6961</v>
      </c>
      <c r="J1077" s="13">
        <v>11.94</v>
      </c>
      <c r="K1077" s="13">
        <v>3.5</v>
      </c>
      <c r="L1077" s="12" t="s">
        <v>6962</v>
      </c>
      <c r="M1077" s="12" t="s">
        <v>7910</v>
      </c>
    </row>
    <row r="1078" spans="1:13" x14ac:dyDescent="0.4">
      <c r="A1078" s="12" t="s">
        <v>2416</v>
      </c>
      <c r="B1078" s="12" t="s">
        <v>2417</v>
      </c>
      <c r="C1078" s="12" t="s">
        <v>6965</v>
      </c>
      <c r="D1078" s="20">
        <f t="shared" si="64"/>
        <v>33.64</v>
      </c>
      <c r="E1078" s="20">
        <f t="shared" si="65"/>
        <v>66.36</v>
      </c>
      <c r="F1078" s="14">
        <v>2.9727000000000001</v>
      </c>
      <c r="G1078" s="15">
        <f t="shared" si="66"/>
        <v>2.9726516052318668</v>
      </c>
      <c r="H1078" s="8" t="str">
        <f t="shared" si="67"/>
        <v>Yes</v>
      </c>
      <c r="I1078" s="12" t="s">
        <v>6963</v>
      </c>
      <c r="J1078" s="13">
        <v>16.14</v>
      </c>
      <c r="K1078" s="13">
        <v>3.5</v>
      </c>
      <c r="L1078" s="12" t="s">
        <v>6962</v>
      </c>
      <c r="M1078" s="12" t="s">
        <v>7911</v>
      </c>
    </row>
    <row r="1079" spans="1:13" x14ac:dyDescent="0.4">
      <c r="A1079" s="12" t="s">
        <v>2420</v>
      </c>
      <c r="B1079" s="12" t="s">
        <v>2421</v>
      </c>
      <c r="C1079" s="12" t="s">
        <v>6965</v>
      </c>
      <c r="D1079" s="20">
        <f t="shared" si="64"/>
        <v>29.480518999999994</v>
      </c>
      <c r="E1079" s="20">
        <f t="shared" si="65"/>
        <v>70.519481000000013</v>
      </c>
      <c r="F1079" s="14">
        <v>3.3921000000000001</v>
      </c>
      <c r="G1079" s="15">
        <f t="shared" si="66"/>
        <v>3.3920705398707538</v>
      </c>
      <c r="H1079" s="8" t="str">
        <f t="shared" si="67"/>
        <v>Yes</v>
      </c>
      <c r="I1079" s="12" t="s">
        <v>6961</v>
      </c>
      <c r="J1079" s="13">
        <v>17.13</v>
      </c>
      <c r="K1079" s="13">
        <v>3.5</v>
      </c>
      <c r="L1079" s="12" t="s">
        <v>6962</v>
      </c>
      <c r="M1079" s="12" t="s">
        <v>7912</v>
      </c>
    </row>
    <row r="1080" spans="1:13" x14ac:dyDescent="0.4">
      <c r="A1080" s="12" t="s">
        <v>2422</v>
      </c>
      <c r="B1080" s="12" t="s">
        <v>2423</v>
      </c>
      <c r="C1080" s="12" t="s">
        <v>6960</v>
      </c>
      <c r="D1080" s="20">
        <f t="shared" si="64"/>
        <v>37.19</v>
      </c>
      <c r="E1080" s="20">
        <f t="shared" si="65"/>
        <v>62.81</v>
      </c>
      <c r="F1080" s="14">
        <v>2.6888999999999998</v>
      </c>
      <c r="G1080" s="15">
        <f t="shared" si="66"/>
        <v>2.6888948642108095</v>
      </c>
      <c r="H1080" s="8" t="str">
        <f t="shared" si="67"/>
        <v>Yes</v>
      </c>
      <c r="I1080" s="12" t="s">
        <v>6963</v>
      </c>
      <c r="J1080" s="13">
        <v>19.690000000000001</v>
      </c>
      <c r="K1080" s="13">
        <v>3.5</v>
      </c>
      <c r="L1080" s="12" t="s">
        <v>6962</v>
      </c>
      <c r="M1080" s="12" t="s">
        <v>7913</v>
      </c>
    </row>
    <row r="1081" spans="1:13" x14ac:dyDescent="0.4">
      <c r="A1081" s="12" t="s">
        <v>2426</v>
      </c>
      <c r="B1081" s="12" t="s">
        <v>2427</v>
      </c>
      <c r="C1081" s="12" t="s">
        <v>6965</v>
      </c>
      <c r="D1081" s="20">
        <f t="shared" si="64"/>
        <v>34.200000000000003</v>
      </c>
      <c r="E1081" s="20">
        <f t="shared" si="65"/>
        <v>65.8</v>
      </c>
      <c r="F1081" s="14">
        <v>2.9239999999999999</v>
      </c>
      <c r="G1081" s="15">
        <f t="shared" si="66"/>
        <v>2.9239766081871341</v>
      </c>
      <c r="H1081" s="8" t="str">
        <f t="shared" si="67"/>
        <v>Yes</v>
      </c>
      <c r="I1081" s="12" t="s">
        <v>6963</v>
      </c>
      <c r="J1081" s="13">
        <v>16.7</v>
      </c>
      <c r="K1081" s="13">
        <v>3.5</v>
      </c>
      <c r="L1081" s="12" t="s">
        <v>6962</v>
      </c>
      <c r="M1081" s="12" t="s">
        <v>7914</v>
      </c>
    </row>
    <row r="1082" spans="1:13" x14ac:dyDescent="0.4">
      <c r="A1082" s="12" t="s">
        <v>2428</v>
      </c>
      <c r="B1082" s="12" t="s">
        <v>2429</v>
      </c>
      <c r="C1082" s="12" t="s">
        <v>6965</v>
      </c>
      <c r="D1082" s="20">
        <f t="shared" si="64"/>
        <v>33.75</v>
      </c>
      <c r="E1082" s="20">
        <f t="shared" si="65"/>
        <v>66.25</v>
      </c>
      <c r="F1082" s="14">
        <v>2.9630000000000001</v>
      </c>
      <c r="G1082" s="15">
        <f t="shared" si="66"/>
        <v>2.9629629629629628</v>
      </c>
      <c r="H1082" s="8" t="str">
        <f t="shared" si="67"/>
        <v>Yes</v>
      </c>
      <c r="I1082" s="12" t="s">
        <v>6963</v>
      </c>
      <c r="J1082" s="13">
        <v>16.25</v>
      </c>
      <c r="K1082" s="13">
        <v>3.5</v>
      </c>
      <c r="L1082" s="12" t="s">
        <v>6962</v>
      </c>
      <c r="M1082" s="12" t="s">
        <v>6489</v>
      </c>
    </row>
    <row r="1083" spans="1:13" x14ac:dyDescent="0.4">
      <c r="A1083" s="12" t="s">
        <v>2430</v>
      </c>
      <c r="B1083" s="12" t="s">
        <v>2431</v>
      </c>
      <c r="C1083" s="12" t="s">
        <v>6965</v>
      </c>
      <c r="D1083" s="20">
        <f t="shared" si="64"/>
        <v>37.92</v>
      </c>
      <c r="E1083" s="20">
        <f t="shared" si="65"/>
        <v>62.08</v>
      </c>
      <c r="F1083" s="14">
        <v>2.6371000000000002</v>
      </c>
      <c r="G1083" s="15">
        <f t="shared" si="66"/>
        <v>2.6371308016877637</v>
      </c>
      <c r="H1083" s="8" t="str">
        <f t="shared" si="67"/>
        <v>Yes</v>
      </c>
      <c r="I1083" s="12" t="s">
        <v>6963</v>
      </c>
      <c r="J1083" s="13">
        <v>20.420000000000002</v>
      </c>
      <c r="K1083" s="13">
        <v>3.5</v>
      </c>
      <c r="L1083" s="12" t="s">
        <v>6962</v>
      </c>
      <c r="M1083" s="12" t="s">
        <v>7915</v>
      </c>
    </row>
    <row r="1084" spans="1:13" x14ac:dyDescent="0.4">
      <c r="A1084" s="12" t="s">
        <v>2432</v>
      </c>
      <c r="B1084" s="12" t="s">
        <v>2433</v>
      </c>
      <c r="C1084" s="12" t="s">
        <v>6973</v>
      </c>
      <c r="D1084" s="20">
        <f t="shared" si="64"/>
        <v>27.505503000000001</v>
      </c>
      <c r="E1084" s="20">
        <f t="shared" si="65"/>
        <v>72.494496999999996</v>
      </c>
      <c r="F1084" s="14">
        <v>3.6356000000000002</v>
      </c>
      <c r="G1084" s="15">
        <f t="shared" si="66"/>
        <v>3.6356361125262824</v>
      </c>
      <c r="H1084" s="8" t="str">
        <f t="shared" si="67"/>
        <v>Yes</v>
      </c>
      <c r="I1084" s="12" t="s">
        <v>6961</v>
      </c>
      <c r="J1084" s="13">
        <v>14.81</v>
      </c>
      <c r="K1084" s="13">
        <v>3.5</v>
      </c>
      <c r="L1084" s="12" t="s">
        <v>6962</v>
      </c>
      <c r="M1084" s="12" t="s">
        <v>7916</v>
      </c>
    </row>
    <row r="1085" spans="1:13" x14ac:dyDescent="0.4">
      <c r="A1085" s="12" t="s">
        <v>2434</v>
      </c>
      <c r="B1085" s="12" t="s">
        <v>2435</v>
      </c>
      <c r="C1085" s="12" t="s">
        <v>6973</v>
      </c>
      <c r="D1085" s="20">
        <f t="shared" si="64"/>
        <v>25.164428000000001</v>
      </c>
      <c r="E1085" s="20">
        <f t="shared" si="65"/>
        <v>74.835571999999999</v>
      </c>
      <c r="F1085" s="14">
        <v>3.9739</v>
      </c>
      <c r="G1085" s="15">
        <f t="shared" si="66"/>
        <v>3.9738634234006827</v>
      </c>
      <c r="H1085" s="8" t="str">
        <f t="shared" si="67"/>
        <v>Yes</v>
      </c>
      <c r="I1085" s="12" t="s">
        <v>6961</v>
      </c>
      <c r="J1085" s="13">
        <v>12.06</v>
      </c>
      <c r="K1085" s="13">
        <v>3.5</v>
      </c>
      <c r="L1085" s="12" t="s">
        <v>6962</v>
      </c>
      <c r="M1085" s="12" t="s">
        <v>7917</v>
      </c>
    </row>
    <row r="1086" spans="1:13" x14ac:dyDescent="0.4">
      <c r="A1086" s="12" t="s">
        <v>2436</v>
      </c>
      <c r="B1086" s="12" t="s">
        <v>2437</v>
      </c>
      <c r="C1086" s="12" t="s">
        <v>6973</v>
      </c>
      <c r="D1086" s="20">
        <f t="shared" si="64"/>
        <v>25.615616999999997</v>
      </c>
      <c r="E1086" s="20">
        <f t="shared" si="65"/>
        <v>74.384383</v>
      </c>
      <c r="F1086" s="14">
        <v>3.9039000000000001</v>
      </c>
      <c r="G1086" s="15">
        <f t="shared" si="66"/>
        <v>3.9038684877276237</v>
      </c>
      <c r="H1086" s="8" t="str">
        <f t="shared" si="67"/>
        <v>Yes</v>
      </c>
      <c r="I1086" s="12" t="s">
        <v>6961</v>
      </c>
      <c r="J1086" s="13">
        <v>12.59</v>
      </c>
      <c r="K1086" s="13">
        <v>3.5</v>
      </c>
      <c r="L1086" s="12" t="s">
        <v>6962</v>
      </c>
      <c r="M1086" s="12" t="s">
        <v>7918</v>
      </c>
    </row>
    <row r="1087" spans="1:13" x14ac:dyDescent="0.4">
      <c r="A1087" s="12" t="s">
        <v>2438</v>
      </c>
      <c r="B1087" s="12" t="s">
        <v>2439</v>
      </c>
      <c r="C1087" s="12" t="s">
        <v>6960</v>
      </c>
      <c r="D1087" s="20">
        <f t="shared" si="64"/>
        <v>27.22</v>
      </c>
      <c r="E1087" s="20">
        <f t="shared" si="65"/>
        <v>72.78</v>
      </c>
      <c r="F1087" s="14">
        <v>3.6738</v>
      </c>
      <c r="G1087" s="15">
        <f t="shared" si="66"/>
        <v>3.6737692872887586</v>
      </c>
      <c r="H1087" s="8" t="str">
        <f t="shared" si="67"/>
        <v>Yes</v>
      </c>
      <c r="I1087" s="12" t="s">
        <v>6963</v>
      </c>
      <c r="J1087" s="13">
        <v>9.7200000000000006</v>
      </c>
      <c r="K1087" s="13">
        <v>3.5</v>
      </c>
      <c r="L1087" s="12" t="s">
        <v>6962</v>
      </c>
      <c r="M1087" s="12" t="s">
        <v>7919</v>
      </c>
    </row>
    <row r="1088" spans="1:13" x14ac:dyDescent="0.4">
      <c r="A1088" s="12" t="s">
        <v>2442</v>
      </c>
      <c r="B1088" s="12" t="s">
        <v>2443</v>
      </c>
      <c r="C1088" s="12" t="s">
        <v>6960</v>
      </c>
      <c r="D1088" s="20">
        <f t="shared" si="64"/>
        <v>32.689919999999994</v>
      </c>
      <c r="E1088" s="20">
        <f t="shared" si="65"/>
        <v>67.310079999999999</v>
      </c>
      <c r="F1088" s="14">
        <v>3.0590000000000002</v>
      </c>
      <c r="G1088" s="15">
        <f t="shared" si="66"/>
        <v>3.0590469478053182</v>
      </c>
      <c r="H1088" s="8" t="str">
        <f t="shared" si="67"/>
        <v>Yes</v>
      </c>
      <c r="I1088" s="12" t="s">
        <v>6961</v>
      </c>
      <c r="J1088" s="13">
        <v>20.9</v>
      </c>
      <c r="K1088" s="13">
        <v>3.5</v>
      </c>
      <c r="L1088" s="12" t="s">
        <v>6962</v>
      </c>
      <c r="M1088" s="12" t="s">
        <v>7920</v>
      </c>
    </row>
    <row r="1089" spans="1:13" x14ac:dyDescent="0.4">
      <c r="A1089" s="12" t="s">
        <v>2444</v>
      </c>
      <c r="B1089" s="12" t="s">
        <v>2445</v>
      </c>
      <c r="C1089" s="12" t="s">
        <v>6960</v>
      </c>
      <c r="D1089" s="20">
        <f t="shared" si="64"/>
        <v>26.5</v>
      </c>
      <c r="E1089" s="20">
        <f t="shared" si="65"/>
        <v>73.5</v>
      </c>
      <c r="F1089" s="14">
        <v>3.7736000000000001</v>
      </c>
      <c r="G1089" s="15">
        <f t="shared" si="66"/>
        <v>3.7735849056603774</v>
      </c>
      <c r="H1089" s="8" t="str">
        <f t="shared" si="67"/>
        <v>Yes</v>
      </c>
      <c r="I1089" s="12" t="s">
        <v>6963</v>
      </c>
      <c r="J1089" s="13">
        <v>9</v>
      </c>
      <c r="K1089" s="13">
        <v>3.5</v>
      </c>
      <c r="L1089" s="12" t="s">
        <v>6962</v>
      </c>
      <c r="M1089" s="12" t="s">
        <v>7921</v>
      </c>
    </row>
    <row r="1090" spans="1:13" x14ac:dyDescent="0.4">
      <c r="A1090" s="12" t="s">
        <v>2446</v>
      </c>
      <c r="B1090" s="12" t="s">
        <v>2447</v>
      </c>
      <c r="C1090" s="12" t="s">
        <v>6960</v>
      </c>
      <c r="D1090" s="20">
        <f t="shared" si="64"/>
        <v>27.53</v>
      </c>
      <c r="E1090" s="20">
        <f t="shared" si="65"/>
        <v>72.47</v>
      </c>
      <c r="F1090" s="14">
        <v>3.6324000000000001</v>
      </c>
      <c r="G1090" s="15">
        <f t="shared" si="66"/>
        <v>3.6324010170722847</v>
      </c>
      <c r="H1090" s="8" t="str">
        <f t="shared" si="67"/>
        <v>Yes</v>
      </c>
      <c r="I1090" s="12" t="s">
        <v>6963</v>
      </c>
      <c r="J1090" s="13">
        <v>10.029999999999999</v>
      </c>
      <c r="K1090" s="13">
        <v>3.5</v>
      </c>
      <c r="L1090" s="12" t="s">
        <v>6962</v>
      </c>
      <c r="M1090" s="12" t="s">
        <v>7922</v>
      </c>
    </row>
    <row r="1091" spans="1:13" x14ac:dyDescent="0.4">
      <c r="A1091" s="12" t="s">
        <v>2448</v>
      </c>
      <c r="B1091" s="12" t="s">
        <v>2449</v>
      </c>
      <c r="C1091" s="12" t="s">
        <v>6965</v>
      </c>
      <c r="D1091" s="20">
        <f t="shared" si="64"/>
        <v>38.739999999999995</v>
      </c>
      <c r="E1091" s="20">
        <f t="shared" si="65"/>
        <v>61.260000000000005</v>
      </c>
      <c r="F1091" s="14">
        <v>2.5813000000000001</v>
      </c>
      <c r="G1091" s="15">
        <f t="shared" si="66"/>
        <v>2.5813113061435211</v>
      </c>
      <c r="H1091" s="8" t="str">
        <f t="shared" si="67"/>
        <v>Yes</v>
      </c>
      <c r="I1091" s="12" t="s">
        <v>6963</v>
      </c>
      <c r="J1091" s="13">
        <v>21.24</v>
      </c>
      <c r="K1091" s="13">
        <v>3.5</v>
      </c>
      <c r="L1091" s="12" t="s">
        <v>6962</v>
      </c>
      <c r="M1091" s="12" t="s">
        <v>7923</v>
      </c>
    </row>
    <row r="1092" spans="1:13" x14ac:dyDescent="0.4">
      <c r="A1092" s="12" t="s">
        <v>7924</v>
      </c>
      <c r="B1092" s="12" t="s">
        <v>7925</v>
      </c>
      <c r="C1092" s="12" t="s">
        <v>6965</v>
      </c>
      <c r="D1092" s="20">
        <f t="shared" si="64"/>
        <v>26.5</v>
      </c>
      <c r="E1092" s="20">
        <f t="shared" si="65"/>
        <v>73.5</v>
      </c>
      <c r="F1092" s="14">
        <v>3.7736000000000001</v>
      </c>
      <c r="G1092" s="15">
        <f t="shared" si="66"/>
        <v>3.7735849056603774</v>
      </c>
      <c r="H1092" s="8" t="str">
        <f t="shared" si="67"/>
        <v>Yes</v>
      </c>
      <c r="I1092" s="12" t="s">
        <v>6963</v>
      </c>
      <c r="J1092" s="13">
        <v>9</v>
      </c>
      <c r="K1092" s="13">
        <v>3.5</v>
      </c>
      <c r="L1092" s="12" t="s">
        <v>7037</v>
      </c>
      <c r="M1092" s="12" t="s">
        <v>7926</v>
      </c>
    </row>
    <row r="1093" spans="1:13" x14ac:dyDescent="0.4">
      <c r="A1093" s="12" t="s">
        <v>2450</v>
      </c>
      <c r="B1093" s="12" t="s">
        <v>2451</v>
      </c>
      <c r="C1093" s="12" t="s">
        <v>6960</v>
      </c>
      <c r="D1093" s="20">
        <f t="shared" si="64"/>
        <v>26.5</v>
      </c>
      <c r="E1093" s="20">
        <f t="shared" si="65"/>
        <v>73.5</v>
      </c>
      <c r="F1093" s="14">
        <v>3.7736000000000001</v>
      </c>
      <c r="G1093" s="15">
        <f t="shared" si="66"/>
        <v>3.7735849056603774</v>
      </c>
      <c r="H1093" s="8" t="str">
        <f t="shared" si="67"/>
        <v>Yes</v>
      </c>
      <c r="I1093" s="12" t="s">
        <v>6963</v>
      </c>
      <c r="J1093" s="13">
        <v>9</v>
      </c>
      <c r="K1093" s="13">
        <v>3.5</v>
      </c>
      <c r="L1093" s="12" t="s">
        <v>6962</v>
      </c>
      <c r="M1093" s="12" t="s">
        <v>7579</v>
      </c>
    </row>
    <row r="1094" spans="1:13" x14ac:dyDescent="0.4">
      <c r="A1094" s="12" t="s">
        <v>2452</v>
      </c>
      <c r="B1094" s="12" t="s">
        <v>2453</v>
      </c>
      <c r="C1094" s="12" t="s">
        <v>6960</v>
      </c>
      <c r="D1094" s="20">
        <f t="shared" ref="D1094:D1157" si="68">MIN(100,MAX(0,IF(I1094="Yes",0.8513,1)*(J1094+5*K1094)))</f>
        <v>25.777363999999999</v>
      </c>
      <c r="E1094" s="20">
        <f t="shared" ref="E1094:E1157" si="69">100-D1094</f>
        <v>74.222635999999994</v>
      </c>
      <c r="F1094" s="14">
        <v>3.8794</v>
      </c>
      <c r="G1094" s="15">
        <f t="shared" ref="G1094:G1157" si="70">IFERROR(100/D1094,"")</f>
        <v>3.8793726154466377</v>
      </c>
      <c r="H1094" s="8" t="str">
        <f t="shared" ref="H1094:H1157" si="71">IF(E1094&gt;0,"Yes","No — 0% funding")</f>
        <v>Yes</v>
      </c>
      <c r="I1094" s="12" t="s">
        <v>6961</v>
      </c>
      <c r="J1094" s="13">
        <v>12.78</v>
      </c>
      <c r="K1094" s="13">
        <v>3.5</v>
      </c>
      <c r="L1094" s="12" t="s">
        <v>6962</v>
      </c>
      <c r="M1094" s="12" t="s">
        <v>7927</v>
      </c>
    </row>
    <row r="1095" spans="1:13" x14ac:dyDescent="0.4">
      <c r="A1095" s="12" t="s">
        <v>2456</v>
      </c>
      <c r="B1095" s="12" t="s">
        <v>2457</v>
      </c>
      <c r="C1095" s="12" t="s">
        <v>6973</v>
      </c>
      <c r="D1095" s="20">
        <f t="shared" si="68"/>
        <v>22.559449999999998</v>
      </c>
      <c r="E1095" s="20">
        <f t="shared" si="69"/>
        <v>77.440550000000002</v>
      </c>
      <c r="F1095" s="14">
        <v>4.4326999999999996</v>
      </c>
      <c r="G1095" s="15">
        <f t="shared" si="70"/>
        <v>4.4327321809707243</v>
      </c>
      <c r="H1095" s="8" t="str">
        <f t="shared" si="71"/>
        <v>Yes</v>
      </c>
      <c r="I1095" s="12" t="s">
        <v>6961</v>
      </c>
      <c r="J1095" s="13">
        <v>9</v>
      </c>
      <c r="K1095" s="13">
        <v>3.5</v>
      </c>
      <c r="L1095" s="12" t="s">
        <v>6962</v>
      </c>
      <c r="M1095" s="12" t="s">
        <v>7928</v>
      </c>
    </row>
    <row r="1096" spans="1:13" x14ac:dyDescent="0.4">
      <c r="A1096" s="12" t="s">
        <v>2458</v>
      </c>
      <c r="B1096" s="12" t="s">
        <v>2459</v>
      </c>
      <c r="C1096" s="12" t="s">
        <v>6973</v>
      </c>
      <c r="D1096" s="20">
        <f t="shared" si="68"/>
        <v>24.270562999999996</v>
      </c>
      <c r="E1096" s="20">
        <f t="shared" si="69"/>
        <v>75.729437000000004</v>
      </c>
      <c r="F1096" s="14">
        <v>4.1201999999999996</v>
      </c>
      <c r="G1096" s="15">
        <f t="shared" si="70"/>
        <v>4.1202175656164224</v>
      </c>
      <c r="H1096" s="8" t="str">
        <f t="shared" si="71"/>
        <v>Yes</v>
      </c>
      <c r="I1096" s="12" t="s">
        <v>6961</v>
      </c>
      <c r="J1096" s="13">
        <v>11.01</v>
      </c>
      <c r="K1096" s="13">
        <v>3.5</v>
      </c>
      <c r="L1096" s="12" t="s">
        <v>6962</v>
      </c>
      <c r="M1096" s="12" t="s">
        <v>7929</v>
      </c>
    </row>
    <row r="1097" spans="1:13" x14ac:dyDescent="0.4">
      <c r="A1097" s="12" t="s">
        <v>2460</v>
      </c>
      <c r="B1097" s="12" t="s">
        <v>2461</v>
      </c>
      <c r="C1097" s="12" t="s">
        <v>6965</v>
      </c>
      <c r="D1097" s="20">
        <f t="shared" si="68"/>
        <v>30.64</v>
      </c>
      <c r="E1097" s="20">
        <f t="shared" si="69"/>
        <v>69.36</v>
      </c>
      <c r="F1097" s="14">
        <v>3.2637</v>
      </c>
      <c r="G1097" s="15">
        <f t="shared" si="70"/>
        <v>3.2637075718015667</v>
      </c>
      <c r="H1097" s="8" t="str">
        <f t="shared" si="71"/>
        <v>Yes</v>
      </c>
      <c r="I1097" s="12" t="s">
        <v>6963</v>
      </c>
      <c r="J1097" s="13">
        <v>13.14</v>
      </c>
      <c r="K1097" s="13">
        <v>3.5</v>
      </c>
      <c r="L1097" s="12" t="s">
        <v>6962</v>
      </c>
      <c r="M1097" s="12" t="s">
        <v>7930</v>
      </c>
    </row>
    <row r="1098" spans="1:13" x14ac:dyDescent="0.4">
      <c r="A1098" s="12" t="s">
        <v>2462</v>
      </c>
      <c r="B1098" s="12" t="s">
        <v>2463</v>
      </c>
      <c r="C1098" s="12" t="s">
        <v>6965</v>
      </c>
      <c r="D1098" s="20">
        <f t="shared" si="68"/>
        <v>32.89</v>
      </c>
      <c r="E1098" s="20">
        <f t="shared" si="69"/>
        <v>67.11</v>
      </c>
      <c r="F1098" s="14">
        <v>3.0404</v>
      </c>
      <c r="G1098" s="15">
        <f t="shared" si="70"/>
        <v>3.0404378230465188</v>
      </c>
      <c r="H1098" s="8" t="str">
        <f t="shared" si="71"/>
        <v>Yes</v>
      </c>
      <c r="I1098" s="12" t="s">
        <v>6963</v>
      </c>
      <c r="J1098" s="13">
        <v>15.39</v>
      </c>
      <c r="K1098" s="13">
        <v>3.5</v>
      </c>
      <c r="L1098" s="12" t="s">
        <v>6962</v>
      </c>
      <c r="M1098" s="12" t="s">
        <v>4953</v>
      </c>
    </row>
    <row r="1099" spans="1:13" x14ac:dyDescent="0.4">
      <c r="A1099" s="12" t="s">
        <v>2464</v>
      </c>
      <c r="B1099" s="12" t="s">
        <v>2465</v>
      </c>
      <c r="C1099" s="12" t="s">
        <v>6965</v>
      </c>
      <c r="D1099" s="20">
        <f t="shared" si="68"/>
        <v>27.9</v>
      </c>
      <c r="E1099" s="20">
        <f t="shared" si="69"/>
        <v>72.099999999999994</v>
      </c>
      <c r="F1099" s="14">
        <v>3.5842000000000001</v>
      </c>
      <c r="G1099" s="15">
        <f t="shared" si="70"/>
        <v>3.5842293906810037</v>
      </c>
      <c r="H1099" s="8" t="str">
        <f t="shared" si="71"/>
        <v>Yes</v>
      </c>
      <c r="I1099" s="12" t="s">
        <v>6963</v>
      </c>
      <c r="J1099" s="13">
        <v>10.4</v>
      </c>
      <c r="K1099" s="13">
        <v>3.5</v>
      </c>
      <c r="L1099" s="12" t="s">
        <v>6962</v>
      </c>
      <c r="M1099" s="12" t="s">
        <v>7931</v>
      </c>
    </row>
    <row r="1100" spans="1:13" x14ac:dyDescent="0.4">
      <c r="A1100" s="12" t="s">
        <v>2466</v>
      </c>
      <c r="B1100" s="12" t="s">
        <v>2467</v>
      </c>
      <c r="C1100" s="12" t="s">
        <v>6965</v>
      </c>
      <c r="D1100" s="20">
        <f t="shared" si="68"/>
        <v>33.130000000000003</v>
      </c>
      <c r="E1100" s="20">
        <f t="shared" si="69"/>
        <v>66.87</v>
      </c>
      <c r="F1100" s="14">
        <v>3.0184000000000002</v>
      </c>
      <c r="G1100" s="15">
        <f t="shared" si="70"/>
        <v>3.0184123151222453</v>
      </c>
      <c r="H1100" s="8" t="str">
        <f t="shared" si="71"/>
        <v>Yes</v>
      </c>
      <c r="I1100" s="12" t="s">
        <v>6963</v>
      </c>
      <c r="J1100" s="13">
        <v>15.63</v>
      </c>
      <c r="K1100" s="13">
        <v>3.5</v>
      </c>
      <c r="L1100" s="12" t="s">
        <v>6962</v>
      </c>
      <c r="M1100" s="12" t="s">
        <v>7932</v>
      </c>
    </row>
    <row r="1101" spans="1:13" x14ac:dyDescent="0.4">
      <c r="A1101" s="12" t="s">
        <v>2468</v>
      </c>
      <c r="B1101" s="12" t="s">
        <v>2469</v>
      </c>
      <c r="C1101" s="12" t="s">
        <v>6965</v>
      </c>
      <c r="D1101" s="20">
        <f t="shared" si="68"/>
        <v>32.75</v>
      </c>
      <c r="E1101" s="20">
        <f t="shared" si="69"/>
        <v>67.25</v>
      </c>
      <c r="F1101" s="14">
        <v>3.0533999999999999</v>
      </c>
      <c r="G1101" s="15">
        <f t="shared" si="70"/>
        <v>3.053435114503817</v>
      </c>
      <c r="H1101" s="8" t="str">
        <f t="shared" si="71"/>
        <v>Yes</v>
      </c>
      <c r="I1101" s="12" t="s">
        <v>6963</v>
      </c>
      <c r="J1101" s="13">
        <v>15.25</v>
      </c>
      <c r="K1101" s="13">
        <v>3.5</v>
      </c>
      <c r="L1101" s="12" t="s">
        <v>6962</v>
      </c>
      <c r="M1101" s="12" t="s">
        <v>7933</v>
      </c>
    </row>
    <row r="1102" spans="1:13" x14ac:dyDescent="0.4">
      <c r="A1102" s="12" t="s">
        <v>2472</v>
      </c>
      <c r="B1102" s="12" t="s">
        <v>2473</v>
      </c>
      <c r="C1102" s="12" t="s">
        <v>6973</v>
      </c>
      <c r="D1102" s="20">
        <f t="shared" si="68"/>
        <v>24.857959999999999</v>
      </c>
      <c r="E1102" s="20">
        <f t="shared" si="69"/>
        <v>75.142040000000009</v>
      </c>
      <c r="F1102" s="14">
        <v>4.0228999999999999</v>
      </c>
      <c r="G1102" s="15">
        <f t="shared" si="70"/>
        <v>4.0228562601275408</v>
      </c>
      <c r="H1102" s="8" t="str">
        <f t="shared" si="71"/>
        <v>Yes</v>
      </c>
      <c r="I1102" s="12" t="s">
        <v>6961</v>
      </c>
      <c r="J1102" s="13">
        <v>11.7</v>
      </c>
      <c r="K1102" s="13">
        <v>3.5</v>
      </c>
      <c r="L1102" s="12" t="s">
        <v>6962</v>
      </c>
      <c r="M1102" s="12" t="s">
        <v>6509</v>
      </c>
    </row>
    <row r="1103" spans="1:13" x14ac:dyDescent="0.4">
      <c r="A1103" s="12" t="s">
        <v>2474</v>
      </c>
      <c r="B1103" s="12" t="s">
        <v>2475</v>
      </c>
      <c r="C1103" s="12" t="s">
        <v>6960</v>
      </c>
      <c r="D1103" s="20">
        <f t="shared" si="68"/>
        <v>34.65</v>
      </c>
      <c r="E1103" s="20">
        <f t="shared" si="69"/>
        <v>65.349999999999994</v>
      </c>
      <c r="F1103" s="14">
        <v>2.8860000000000001</v>
      </c>
      <c r="G1103" s="15">
        <f t="shared" si="70"/>
        <v>2.8860028860028861</v>
      </c>
      <c r="H1103" s="8" t="str">
        <f t="shared" si="71"/>
        <v>Yes</v>
      </c>
      <c r="I1103" s="12" t="s">
        <v>6963</v>
      </c>
      <c r="J1103" s="13">
        <v>17.149999999999999</v>
      </c>
      <c r="K1103" s="13">
        <v>3.5</v>
      </c>
      <c r="L1103" s="12" t="s">
        <v>6962</v>
      </c>
      <c r="M1103" s="12" t="s">
        <v>7934</v>
      </c>
    </row>
    <row r="1104" spans="1:13" x14ac:dyDescent="0.4">
      <c r="A1104" s="12" t="s">
        <v>2476</v>
      </c>
      <c r="B1104" s="12" t="s">
        <v>2477</v>
      </c>
      <c r="C1104" s="12" t="s">
        <v>6960</v>
      </c>
      <c r="D1104" s="20">
        <f t="shared" si="68"/>
        <v>27.522528999999995</v>
      </c>
      <c r="E1104" s="20">
        <f t="shared" si="69"/>
        <v>72.477471000000008</v>
      </c>
      <c r="F1104" s="14">
        <v>3.6334</v>
      </c>
      <c r="G1104" s="15">
        <f t="shared" si="70"/>
        <v>3.6333870335825611</v>
      </c>
      <c r="H1104" s="8" t="str">
        <f t="shared" si="71"/>
        <v>Yes</v>
      </c>
      <c r="I1104" s="12" t="s">
        <v>6961</v>
      </c>
      <c r="J1104" s="13">
        <v>14.83</v>
      </c>
      <c r="K1104" s="13">
        <v>3.5</v>
      </c>
      <c r="L1104" s="12" t="s">
        <v>6962</v>
      </c>
      <c r="M1104" s="12" t="s">
        <v>7935</v>
      </c>
    </row>
    <row r="1105" spans="1:13" x14ac:dyDescent="0.4">
      <c r="A1105" s="12" t="s">
        <v>2478</v>
      </c>
      <c r="B1105" s="12" t="s">
        <v>2479</v>
      </c>
      <c r="C1105" s="12" t="s">
        <v>6965</v>
      </c>
      <c r="D1105" s="20">
        <f t="shared" si="68"/>
        <v>32.019999999999996</v>
      </c>
      <c r="E1105" s="20">
        <f t="shared" si="69"/>
        <v>67.98</v>
      </c>
      <c r="F1105" s="14">
        <v>3.1230000000000002</v>
      </c>
      <c r="G1105" s="15">
        <f t="shared" si="70"/>
        <v>3.1230480949406623</v>
      </c>
      <c r="H1105" s="8" t="str">
        <f t="shared" si="71"/>
        <v>Yes</v>
      </c>
      <c r="I1105" s="12" t="s">
        <v>6963</v>
      </c>
      <c r="J1105" s="13">
        <v>14.52</v>
      </c>
      <c r="K1105" s="13">
        <v>3.5</v>
      </c>
      <c r="L1105" s="12" t="s">
        <v>6962</v>
      </c>
      <c r="M1105" s="12" t="s">
        <v>7936</v>
      </c>
    </row>
    <row r="1106" spans="1:13" x14ac:dyDescent="0.4">
      <c r="A1106" s="12" t="s">
        <v>2480</v>
      </c>
      <c r="B1106" s="12" t="s">
        <v>2481</v>
      </c>
      <c r="C1106" s="12" t="s">
        <v>6965</v>
      </c>
      <c r="D1106" s="20">
        <f t="shared" si="68"/>
        <v>31.91</v>
      </c>
      <c r="E1106" s="20">
        <f t="shared" si="69"/>
        <v>68.09</v>
      </c>
      <c r="F1106" s="14">
        <v>3.1337999999999999</v>
      </c>
      <c r="G1106" s="15">
        <f t="shared" si="70"/>
        <v>3.1338138514572234</v>
      </c>
      <c r="H1106" s="8" t="str">
        <f t="shared" si="71"/>
        <v>Yes</v>
      </c>
      <c r="I1106" s="12" t="s">
        <v>6963</v>
      </c>
      <c r="J1106" s="13">
        <v>14.41</v>
      </c>
      <c r="K1106" s="13">
        <v>3.5</v>
      </c>
      <c r="L1106" s="12" t="s">
        <v>6962</v>
      </c>
      <c r="M1106" s="12" t="s">
        <v>7937</v>
      </c>
    </row>
    <row r="1107" spans="1:13" x14ac:dyDescent="0.4">
      <c r="A1107" s="12" t="s">
        <v>2482</v>
      </c>
      <c r="B1107" s="12" t="s">
        <v>2483</v>
      </c>
      <c r="C1107" s="12" t="s">
        <v>6965</v>
      </c>
      <c r="D1107" s="20">
        <f t="shared" si="68"/>
        <v>31.310000000000002</v>
      </c>
      <c r="E1107" s="20">
        <f t="shared" si="69"/>
        <v>68.69</v>
      </c>
      <c r="F1107" s="14">
        <v>3.1939000000000002</v>
      </c>
      <c r="G1107" s="15">
        <f t="shared" si="70"/>
        <v>3.1938677738741612</v>
      </c>
      <c r="H1107" s="8" t="str">
        <f t="shared" si="71"/>
        <v>Yes</v>
      </c>
      <c r="I1107" s="12" t="s">
        <v>6963</v>
      </c>
      <c r="J1107" s="13">
        <v>13.81</v>
      </c>
      <c r="K1107" s="13">
        <v>3.5</v>
      </c>
      <c r="L1107" s="12" t="s">
        <v>6962</v>
      </c>
      <c r="M1107" s="12" t="s">
        <v>7938</v>
      </c>
    </row>
    <row r="1108" spans="1:13" x14ac:dyDescent="0.4">
      <c r="A1108" s="12" t="s">
        <v>2484</v>
      </c>
      <c r="B1108" s="12" t="s">
        <v>2485</v>
      </c>
      <c r="C1108" s="12" t="s">
        <v>6965</v>
      </c>
      <c r="D1108" s="20">
        <f t="shared" si="68"/>
        <v>39.46</v>
      </c>
      <c r="E1108" s="20">
        <f t="shared" si="69"/>
        <v>60.54</v>
      </c>
      <c r="F1108" s="14">
        <v>2.5341999999999998</v>
      </c>
      <c r="G1108" s="15">
        <f t="shared" si="70"/>
        <v>2.5342118601115051</v>
      </c>
      <c r="H1108" s="8" t="str">
        <f t="shared" si="71"/>
        <v>Yes</v>
      </c>
      <c r="I1108" s="12" t="s">
        <v>6963</v>
      </c>
      <c r="J1108" s="13">
        <v>21.96</v>
      </c>
      <c r="K1108" s="13">
        <v>3.5</v>
      </c>
      <c r="L1108" s="12" t="s">
        <v>6962</v>
      </c>
      <c r="M1108" s="12" t="s">
        <v>7939</v>
      </c>
    </row>
    <row r="1109" spans="1:13" x14ac:dyDescent="0.4">
      <c r="A1109" s="12" t="s">
        <v>2486</v>
      </c>
      <c r="B1109" s="12" t="s">
        <v>2487</v>
      </c>
      <c r="C1109" s="12" t="s">
        <v>6965</v>
      </c>
      <c r="D1109" s="20">
        <f t="shared" si="68"/>
        <v>39.72</v>
      </c>
      <c r="E1109" s="20">
        <f t="shared" si="69"/>
        <v>60.28</v>
      </c>
      <c r="F1109" s="14">
        <v>2.5175999999999998</v>
      </c>
      <c r="G1109" s="15">
        <f t="shared" si="70"/>
        <v>2.5176233635448138</v>
      </c>
      <c r="H1109" s="8" t="str">
        <f t="shared" si="71"/>
        <v>Yes</v>
      </c>
      <c r="I1109" s="12" t="s">
        <v>6963</v>
      </c>
      <c r="J1109" s="13">
        <v>22.22</v>
      </c>
      <c r="K1109" s="13">
        <v>3.5</v>
      </c>
      <c r="L1109" s="12" t="s">
        <v>6962</v>
      </c>
      <c r="M1109" s="12" t="s">
        <v>7940</v>
      </c>
    </row>
    <row r="1110" spans="1:13" x14ac:dyDescent="0.4">
      <c r="A1110" s="12" t="s">
        <v>2488</v>
      </c>
      <c r="B1110" s="12" t="s">
        <v>2489</v>
      </c>
      <c r="C1110" s="12" t="s">
        <v>6960</v>
      </c>
      <c r="D1110" s="20">
        <f t="shared" si="68"/>
        <v>27.241599999999998</v>
      </c>
      <c r="E1110" s="20">
        <f t="shared" si="69"/>
        <v>72.758399999999995</v>
      </c>
      <c r="F1110" s="14">
        <v>3.6709000000000001</v>
      </c>
      <c r="G1110" s="15">
        <f t="shared" si="70"/>
        <v>3.6708563373663812</v>
      </c>
      <c r="H1110" s="8" t="str">
        <f t="shared" si="71"/>
        <v>Yes</v>
      </c>
      <c r="I1110" s="12" t="s">
        <v>6961</v>
      </c>
      <c r="J1110" s="13">
        <v>14.5</v>
      </c>
      <c r="K1110" s="13">
        <v>3.5</v>
      </c>
      <c r="L1110" s="12" t="s">
        <v>6962</v>
      </c>
      <c r="M1110" s="12" t="s">
        <v>7941</v>
      </c>
    </row>
    <row r="1111" spans="1:13" x14ac:dyDescent="0.4">
      <c r="A1111" s="12" t="s">
        <v>2490</v>
      </c>
      <c r="B1111" s="12" t="s">
        <v>2491</v>
      </c>
      <c r="C1111" s="12" t="s">
        <v>6960</v>
      </c>
      <c r="D1111" s="20">
        <f t="shared" si="68"/>
        <v>26.015727999999999</v>
      </c>
      <c r="E1111" s="20">
        <f t="shared" si="69"/>
        <v>73.984272000000004</v>
      </c>
      <c r="F1111" s="14">
        <v>3.8437999999999999</v>
      </c>
      <c r="G1111" s="15">
        <f t="shared" si="70"/>
        <v>3.8438286255145351</v>
      </c>
      <c r="H1111" s="8" t="str">
        <f t="shared" si="71"/>
        <v>Yes</v>
      </c>
      <c r="I1111" s="12" t="s">
        <v>6961</v>
      </c>
      <c r="J1111" s="13">
        <v>13.06</v>
      </c>
      <c r="K1111" s="13">
        <v>3.5</v>
      </c>
      <c r="L1111" s="12" t="s">
        <v>6962</v>
      </c>
      <c r="M1111" s="12" t="s">
        <v>7942</v>
      </c>
    </row>
    <row r="1112" spans="1:13" x14ac:dyDescent="0.4">
      <c r="A1112" s="12" t="s">
        <v>2492</v>
      </c>
      <c r="B1112" s="12" t="s">
        <v>2493</v>
      </c>
      <c r="C1112" s="12" t="s">
        <v>6965</v>
      </c>
      <c r="D1112" s="20">
        <f t="shared" si="68"/>
        <v>35.07</v>
      </c>
      <c r="E1112" s="20">
        <f t="shared" si="69"/>
        <v>64.930000000000007</v>
      </c>
      <c r="F1112" s="14">
        <v>2.8513999999999999</v>
      </c>
      <c r="G1112" s="15">
        <f t="shared" si="70"/>
        <v>2.85143997718848</v>
      </c>
      <c r="H1112" s="8" t="str">
        <f t="shared" si="71"/>
        <v>Yes</v>
      </c>
      <c r="I1112" s="12" t="s">
        <v>6963</v>
      </c>
      <c r="J1112" s="13">
        <v>17.57</v>
      </c>
      <c r="K1112" s="13">
        <v>3.5</v>
      </c>
      <c r="L1112" s="12" t="s">
        <v>6962</v>
      </c>
      <c r="M1112" s="12" t="s">
        <v>7943</v>
      </c>
    </row>
    <row r="1113" spans="1:13" x14ac:dyDescent="0.4">
      <c r="A1113" s="12" t="s">
        <v>2494</v>
      </c>
      <c r="B1113" s="12" t="s">
        <v>2495</v>
      </c>
      <c r="C1113" s="12" t="s">
        <v>6965</v>
      </c>
      <c r="D1113" s="20">
        <f t="shared" si="68"/>
        <v>31.810000000000002</v>
      </c>
      <c r="E1113" s="20">
        <f t="shared" si="69"/>
        <v>68.19</v>
      </c>
      <c r="F1113" s="14">
        <v>3.1436999999999999</v>
      </c>
      <c r="G1113" s="15">
        <f t="shared" si="70"/>
        <v>3.1436655139893115</v>
      </c>
      <c r="H1113" s="8" t="str">
        <f t="shared" si="71"/>
        <v>Yes</v>
      </c>
      <c r="I1113" s="12" t="s">
        <v>6963</v>
      </c>
      <c r="J1113" s="13">
        <v>14.31</v>
      </c>
      <c r="K1113" s="13">
        <v>3.5</v>
      </c>
      <c r="L1113" s="12" t="s">
        <v>6962</v>
      </c>
      <c r="M1113" s="12" t="s">
        <v>7944</v>
      </c>
    </row>
    <row r="1114" spans="1:13" x14ac:dyDescent="0.4">
      <c r="A1114" s="12" t="s">
        <v>2496</v>
      </c>
      <c r="B1114" s="12" t="s">
        <v>2497</v>
      </c>
      <c r="C1114" s="12" t="s">
        <v>6965</v>
      </c>
      <c r="D1114" s="20">
        <f t="shared" si="68"/>
        <v>31.32</v>
      </c>
      <c r="E1114" s="20">
        <f t="shared" si="69"/>
        <v>68.680000000000007</v>
      </c>
      <c r="F1114" s="14">
        <v>3.1928000000000001</v>
      </c>
      <c r="G1114" s="15">
        <f t="shared" si="70"/>
        <v>3.1928480204342273</v>
      </c>
      <c r="H1114" s="8" t="str">
        <f t="shared" si="71"/>
        <v>Yes</v>
      </c>
      <c r="I1114" s="12" t="s">
        <v>6963</v>
      </c>
      <c r="J1114" s="13">
        <v>13.82</v>
      </c>
      <c r="K1114" s="13">
        <v>3.5</v>
      </c>
      <c r="L1114" s="12" t="s">
        <v>6962</v>
      </c>
      <c r="M1114" s="12" t="s">
        <v>7945</v>
      </c>
    </row>
    <row r="1115" spans="1:13" x14ac:dyDescent="0.4">
      <c r="A1115" s="12" t="s">
        <v>2498</v>
      </c>
      <c r="B1115" s="12" t="s">
        <v>2499</v>
      </c>
      <c r="C1115" s="12" t="s">
        <v>6960</v>
      </c>
      <c r="D1115" s="20">
        <f t="shared" si="68"/>
        <v>32.409999999999997</v>
      </c>
      <c r="E1115" s="20">
        <f t="shared" si="69"/>
        <v>67.59</v>
      </c>
      <c r="F1115" s="14">
        <v>3.0855000000000001</v>
      </c>
      <c r="G1115" s="15">
        <f t="shared" si="70"/>
        <v>3.0854674483184206</v>
      </c>
      <c r="H1115" s="8" t="str">
        <f t="shared" si="71"/>
        <v>Yes</v>
      </c>
      <c r="I1115" s="12" t="s">
        <v>6963</v>
      </c>
      <c r="J1115" s="13">
        <v>14.91</v>
      </c>
      <c r="K1115" s="13">
        <v>3.5</v>
      </c>
      <c r="L1115" s="12" t="s">
        <v>6962</v>
      </c>
      <c r="M1115" s="12" t="s">
        <v>7946</v>
      </c>
    </row>
    <row r="1116" spans="1:13" x14ac:dyDescent="0.4">
      <c r="A1116" s="12" t="s">
        <v>2500</v>
      </c>
      <c r="B1116" s="12" t="s">
        <v>2501</v>
      </c>
      <c r="C1116" s="12" t="s">
        <v>6973</v>
      </c>
      <c r="D1116" s="20">
        <f t="shared" si="68"/>
        <v>22.559449999999998</v>
      </c>
      <c r="E1116" s="20">
        <f t="shared" si="69"/>
        <v>77.440550000000002</v>
      </c>
      <c r="F1116" s="14">
        <v>4.4326999999999996</v>
      </c>
      <c r="G1116" s="15">
        <f t="shared" si="70"/>
        <v>4.4327321809707243</v>
      </c>
      <c r="H1116" s="8" t="str">
        <f t="shared" si="71"/>
        <v>Yes</v>
      </c>
      <c r="I1116" s="12" t="s">
        <v>6961</v>
      </c>
      <c r="J1116" s="13">
        <v>9</v>
      </c>
      <c r="K1116" s="13">
        <v>3.5</v>
      </c>
      <c r="L1116" s="12" t="s">
        <v>6962</v>
      </c>
      <c r="M1116" s="12" t="s">
        <v>7947</v>
      </c>
    </row>
    <row r="1117" spans="1:13" x14ac:dyDescent="0.4">
      <c r="A1117" s="12" t="s">
        <v>2502</v>
      </c>
      <c r="B1117" s="12" t="s">
        <v>2503</v>
      </c>
      <c r="C1117" s="12" t="s">
        <v>6965</v>
      </c>
      <c r="D1117" s="20">
        <f t="shared" si="68"/>
        <v>29.03</v>
      </c>
      <c r="E1117" s="20">
        <f t="shared" si="69"/>
        <v>70.97</v>
      </c>
      <c r="F1117" s="14">
        <v>3.4447000000000001</v>
      </c>
      <c r="G1117" s="15">
        <f t="shared" si="70"/>
        <v>3.4447123665173955</v>
      </c>
      <c r="H1117" s="8" t="str">
        <f t="shared" si="71"/>
        <v>Yes</v>
      </c>
      <c r="I1117" s="12" t="s">
        <v>6963</v>
      </c>
      <c r="J1117" s="13">
        <v>11.53</v>
      </c>
      <c r="K1117" s="13">
        <v>3.5</v>
      </c>
      <c r="L1117" s="12" t="s">
        <v>6962</v>
      </c>
      <c r="M1117" s="12" t="s">
        <v>7948</v>
      </c>
    </row>
    <row r="1118" spans="1:13" x14ac:dyDescent="0.4">
      <c r="A1118" s="12" t="s">
        <v>2504</v>
      </c>
      <c r="B1118" s="12" t="s">
        <v>2505</v>
      </c>
      <c r="C1118" s="12" t="s">
        <v>6960</v>
      </c>
      <c r="D1118" s="20">
        <f t="shared" si="68"/>
        <v>31.089475999999994</v>
      </c>
      <c r="E1118" s="20">
        <f t="shared" si="69"/>
        <v>68.910524000000009</v>
      </c>
      <c r="F1118" s="14">
        <v>3.2164999999999999</v>
      </c>
      <c r="G1118" s="15">
        <f t="shared" si="70"/>
        <v>3.216522530003401</v>
      </c>
      <c r="H1118" s="8" t="str">
        <f t="shared" si="71"/>
        <v>Yes</v>
      </c>
      <c r="I1118" s="12" t="s">
        <v>6961</v>
      </c>
      <c r="J1118" s="13">
        <v>19.02</v>
      </c>
      <c r="K1118" s="13">
        <v>3.5</v>
      </c>
      <c r="L1118" s="12" t="s">
        <v>6962</v>
      </c>
      <c r="M1118" s="12" t="s">
        <v>7949</v>
      </c>
    </row>
    <row r="1119" spans="1:13" x14ac:dyDescent="0.4">
      <c r="A1119" s="12" t="s">
        <v>2506</v>
      </c>
      <c r="B1119" s="12" t="s">
        <v>2507</v>
      </c>
      <c r="C1119" s="12" t="s">
        <v>6965</v>
      </c>
      <c r="D1119" s="20">
        <f t="shared" si="68"/>
        <v>34.03</v>
      </c>
      <c r="E1119" s="20">
        <f t="shared" si="69"/>
        <v>65.97</v>
      </c>
      <c r="F1119" s="14">
        <v>2.9386000000000001</v>
      </c>
      <c r="G1119" s="15">
        <f t="shared" si="70"/>
        <v>2.9385836027034968</v>
      </c>
      <c r="H1119" s="8" t="str">
        <f t="shared" si="71"/>
        <v>Yes</v>
      </c>
      <c r="I1119" s="12" t="s">
        <v>6963</v>
      </c>
      <c r="J1119" s="13">
        <v>16.53</v>
      </c>
      <c r="K1119" s="13">
        <v>3.5</v>
      </c>
      <c r="L1119" s="12" t="s">
        <v>6962</v>
      </c>
      <c r="M1119" s="12" t="s">
        <v>7950</v>
      </c>
    </row>
    <row r="1120" spans="1:13" x14ac:dyDescent="0.4">
      <c r="A1120" s="16" t="s">
        <v>7951</v>
      </c>
      <c r="B1120" s="16" t="s">
        <v>7952</v>
      </c>
      <c r="C1120" s="16" t="s">
        <v>6965</v>
      </c>
      <c r="D1120" s="21">
        <f t="shared" si="68"/>
        <v>100</v>
      </c>
      <c r="E1120" s="21">
        <f t="shared" si="69"/>
        <v>0</v>
      </c>
      <c r="F1120" s="18">
        <v>1</v>
      </c>
      <c r="G1120" s="19">
        <f t="shared" si="70"/>
        <v>1</v>
      </c>
      <c r="H1120" s="9" t="str">
        <f t="shared" si="71"/>
        <v>No — 0% funding</v>
      </c>
      <c r="I1120" s="16" t="s">
        <v>6963</v>
      </c>
      <c r="J1120" s="17">
        <v>100</v>
      </c>
      <c r="K1120" s="17">
        <v>0</v>
      </c>
      <c r="L1120" s="16" t="s">
        <v>7028</v>
      </c>
      <c r="M1120" s="16" t="s">
        <v>7953</v>
      </c>
    </row>
    <row r="1121" spans="1:13" x14ac:dyDescent="0.4">
      <c r="A1121" s="12" t="s">
        <v>2508</v>
      </c>
      <c r="B1121" s="12" t="s">
        <v>2509</v>
      </c>
      <c r="C1121" s="12" t="s">
        <v>6960</v>
      </c>
      <c r="D1121" s="20">
        <f t="shared" si="68"/>
        <v>32.5</v>
      </c>
      <c r="E1121" s="20">
        <f t="shared" si="69"/>
        <v>67.5</v>
      </c>
      <c r="F1121" s="14">
        <v>3.0769000000000002</v>
      </c>
      <c r="G1121" s="15">
        <f t="shared" si="70"/>
        <v>3.0769230769230771</v>
      </c>
      <c r="H1121" s="8" t="str">
        <f t="shared" si="71"/>
        <v>Yes</v>
      </c>
      <c r="I1121" s="12" t="s">
        <v>6963</v>
      </c>
      <c r="J1121" s="13">
        <v>15</v>
      </c>
      <c r="K1121" s="13">
        <v>3.5</v>
      </c>
      <c r="L1121" s="12" t="s">
        <v>6962</v>
      </c>
      <c r="M1121" s="12" t="s">
        <v>7954</v>
      </c>
    </row>
    <row r="1122" spans="1:13" x14ac:dyDescent="0.4">
      <c r="A1122" s="12" t="s">
        <v>2512</v>
      </c>
      <c r="B1122" s="12" t="s">
        <v>2513</v>
      </c>
      <c r="C1122" s="12" t="s">
        <v>6960</v>
      </c>
      <c r="D1122" s="20">
        <f t="shared" si="68"/>
        <v>33.72</v>
      </c>
      <c r="E1122" s="20">
        <f t="shared" si="69"/>
        <v>66.28</v>
      </c>
      <c r="F1122" s="14">
        <v>2.9655999999999998</v>
      </c>
      <c r="G1122" s="15">
        <f t="shared" si="70"/>
        <v>2.9655990510083039</v>
      </c>
      <c r="H1122" s="8" t="str">
        <f t="shared" si="71"/>
        <v>Yes</v>
      </c>
      <c r="I1122" s="12" t="s">
        <v>6963</v>
      </c>
      <c r="J1122" s="13">
        <v>16.22</v>
      </c>
      <c r="K1122" s="13">
        <v>3.5</v>
      </c>
      <c r="L1122" s="12" t="s">
        <v>6962</v>
      </c>
      <c r="M1122" s="12" t="s">
        <v>7955</v>
      </c>
    </row>
    <row r="1123" spans="1:13" x14ac:dyDescent="0.4">
      <c r="A1123" s="12" t="s">
        <v>2514</v>
      </c>
      <c r="B1123" s="12" t="s">
        <v>2515</v>
      </c>
      <c r="C1123" s="12" t="s">
        <v>6965</v>
      </c>
      <c r="D1123" s="20">
        <f t="shared" si="68"/>
        <v>34.480000000000004</v>
      </c>
      <c r="E1123" s="20">
        <f t="shared" si="69"/>
        <v>65.52</v>
      </c>
      <c r="F1123" s="14">
        <v>2.9001999999999999</v>
      </c>
      <c r="G1123" s="15">
        <f t="shared" si="70"/>
        <v>2.9002320185614847</v>
      </c>
      <c r="H1123" s="8" t="str">
        <f t="shared" si="71"/>
        <v>Yes</v>
      </c>
      <c r="I1123" s="12" t="s">
        <v>6963</v>
      </c>
      <c r="J1123" s="13">
        <v>16.98</v>
      </c>
      <c r="K1123" s="13">
        <v>3.5</v>
      </c>
      <c r="L1123" s="12" t="s">
        <v>6962</v>
      </c>
      <c r="M1123" s="12" t="s">
        <v>7956</v>
      </c>
    </row>
    <row r="1124" spans="1:13" x14ac:dyDescent="0.4">
      <c r="A1124" s="12" t="s">
        <v>2516</v>
      </c>
      <c r="B1124" s="12" t="s">
        <v>2517</v>
      </c>
      <c r="C1124" s="12" t="s">
        <v>6965</v>
      </c>
      <c r="D1124" s="20">
        <f t="shared" si="68"/>
        <v>38.659999999999997</v>
      </c>
      <c r="E1124" s="20">
        <f t="shared" si="69"/>
        <v>61.34</v>
      </c>
      <c r="F1124" s="14">
        <v>2.5867</v>
      </c>
      <c r="G1124" s="15">
        <f t="shared" si="70"/>
        <v>2.5866528711846875</v>
      </c>
      <c r="H1124" s="8" t="str">
        <f t="shared" si="71"/>
        <v>Yes</v>
      </c>
      <c r="I1124" s="12" t="s">
        <v>6963</v>
      </c>
      <c r="J1124" s="13">
        <v>21.16</v>
      </c>
      <c r="K1124" s="13">
        <v>3.5</v>
      </c>
      <c r="L1124" s="12" t="s">
        <v>6962</v>
      </c>
      <c r="M1124" s="12" t="s">
        <v>7957</v>
      </c>
    </row>
    <row r="1125" spans="1:13" x14ac:dyDescent="0.4">
      <c r="A1125" s="12" t="s">
        <v>2518</v>
      </c>
      <c r="B1125" s="12" t="s">
        <v>2519</v>
      </c>
      <c r="C1125" s="12" t="s">
        <v>6960</v>
      </c>
      <c r="D1125" s="20">
        <f t="shared" si="68"/>
        <v>39.78</v>
      </c>
      <c r="E1125" s="20">
        <f t="shared" si="69"/>
        <v>60.22</v>
      </c>
      <c r="F1125" s="14">
        <v>2.5137999999999998</v>
      </c>
      <c r="G1125" s="15">
        <f t="shared" si="70"/>
        <v>2.5138260432378079</v>
      </c>
      <c r="H1125" s="8" t="str">
        <f t="shared" si="71"/>
        <v>Yes</v>
      </c>
      <c r="I1125" s="12" t="s">
        <v>6963</v>
      </c>
      <c r="J1125" s="13">
        <v>22.28</v>
      </c>
      <c r="K1125" s="13">
        <v>3.5</v>
      </c>
      <c r="L1125" s="12" t="s">
        <v>6962</v>
      </c>
      <c r="M1125" s="12" t="s">
        <v>7958</v>
      </c>
    </row>
    <row r="1126" spans="1:13" x14ac:dyDescent="0.4">
      <c r="A1126" s="12" t="s">
        <v>2520</v>
      </c>
      <c r="B1126" s="12" t="s">
        <v>2521</v>
      </c>
      <c r="C1126" s="12" t="s">
        <v>6965</v>
      </c>
      <c r="D1126" s="20">
        <f t="shared" si="68"/>
        <v>42.67</v>
      </c>
      <c r="E1126" s="20">
        <f t="shared" si="69"/>
        <v>57.33</v>
      </c>
      <c r="F1126" s="14">
        <v>2.3435999999999999</v>
      </c>
      <c r="G1126" s="15">
        <f t="shared" si="70"/>
        <v>2.3435669088352471</v>
      </c>
      <c r="H1126" s="8" t="str">
        <f t="shared" si="71"/>
        <v>Yes</v>
      </c>
      <c r="I1126" s="12" t="s">
        <v>6963</v>
      </c>
      <c r="J1126" s="13">
        <v>25.17</v>
      </c>
      <c r="K1126" s="13">
        <v>3.5</v>
      </c>
      <c r="L1126" s="12" t="s">
        <v>6962</v>
      </c>
      <c r="M1126" s="12" t="s">
        <v>7959</v>
      </c>
    </row>
    <row r="1127" spans="1:13" x14ac:dyDescent="0.4">
      <c r="A1127" s="12" t="s">
        <v>2522</v>
      </c>
      <c r="B1127" s="12" t="s">
        <v>2523</v>
      </c>
      <c r="C1127" s="12" t="s">
        <v>6960</v>
      </c>
      <c r="D1127" s="20">
        <f t="shared" si="68"/>
        <v>27.514015999999998</v>
      </c>
      <c r="E1127" s="20">
        <f t="shared" si="69"/>
        <v>72.485984000000002</v>
      </c>
      <c r="F1127" s="14">
        <v>3.6345000000000001</v>
      </c>
      <c r="G1127" s="15">
        <f t="shared" si="70"/>
        <v>3.6345112251152289</v>
      </c>
      <c r="H1127" s="8" t="str">
        <f t="shared" si="71"/>
        <v>Yes</v>
      </c>
      <c r="I1127" s="12" t="s">
        <v>6961</v>
      </c>
      <c r="J1127" s="13">
        <v>14.82</v>
      </c>
      <c r="K1127" s="13">
        <v>3.5</v>
      </c>
      <c r="L1127" s="12" t="s">
        <v>6962</v>
      </c>
      <c r="M1127" s="12" t="s">
        <v>7960</v>
      </c>
    </row>
    <row r="1128" spans="1:13" x14ac:dyDescent="0.4">
      <c r="A1128" s="12" t="s">
        <v>2524</v>
      </c>
      <c r="B1128" s="12" t="s">
        <v>2525</v>
      </c>
      <c r="C1128" s="12" t="s">
        <v>6960</v>
      </c>
      <c r="D1128" s="20">
        <f t="shared" si="68"/>
        <v>27.684275999999993</v>
      </c>
      <c r="E1128" s="20">
        <f t="shared" si="69"/>
        <v>72.315724000000003</v>
      </c>
      <c r="F1128" s="14">
        <v>3.6122000000000001</v>
      </c>
      <c r="G1128" s="15">
        <f t="shared" si="70"/>
        <v>3.6121587575560952</v>
      </c>
      <c r="H1128" s="8" t="str">
        <f t="shared" si="71"/>
        <v>Yes</v>
      </c>
      <c r="I1128" s="12" t="s">
        <v>6961</v>
      </c>
      <c r="J1128" s="13">
        <v>15.02</v>
      </c>
      <c r="K1128" s="13">
        <v>3.5</v>
      </c>
      <c r="L1128" s="12" t="s">
        <v>6962</v>
      </c>
      <c r="M1128" s="12" t="s">
        <v>7961</v>
      </c>
    </row>
    <row r="1129" spans="1:13" x14ac:dyDescent="0.4">
      <c r="A1129" s="12" t="s">
        <v>2526</v>
      </c>
      <c r="B1129" s="12" t="s">
        <v>2527</v>
      </c>
      <c r="C1129" s="12" t="s">
        <v>6965</v>
      </c>
      <c r="D1129" s="20">
        <f t="shared" si="68"/>
        <v>32.799999999999997</v>
      </c>
      <c r="E1129" s="20">
        <f t="shared" si="69"/>
        <v>67.2</v>
      </c>
      <c r="F1129" s="14">
        <v>3.0488</v>
      </c>
      <c r="G1129" s="15">
        <f t="shared" si="70"/>
        <v>3.0487804878048781</v>
      </c>
      <c r="H1129" s="8" t="str">
        <f t="shared" si="71"/>
        <v>Yes</v>
      </c>
      <c r="I1129" s="12" t="s">
        <v>6963</v>
      </c>
      <c r="J1129" s="13">
        <v>15.3</v>
      </c>
      <c r="K1129" s="13">
        <v>3.5</v>
      </c>
      <c r="L1129" s="12" t="s">
        <v>6962</v>
      </c>
      <c r="M1129" s="12" t="s">
        <v>4984</v>
      </c>
    </row>
    <row r="1130" spans="1:13" x14ac:dyDescent="0.4">
      <c r="A1130" s="12" t="s">
        <v>2528</v>
      </c>
      <c r="B1130" s="12" t="s">
        <v>2529</v>
      </c>
      <c r="C1130" s="12" t="s">
        <v>6965</v>
      </c>
      <c r="D1130" s="20">
        <f t="shared" si="68"/>
        <v>33</v>
      </c>
      <c r="E1130" s="20">
        <f t="shared" si="69"/>
        <v>67</v>
      </c>
      <c r="F1130" s="14">
        <v>3.0303</v>
      </c>
      <c r="G1130" s="15">
        <f t="shared" si="70"/>
        <v>3.0303030303030303</v>
      </c>
      <c r="H1130" s="8" t="str">
        <f t="shared" si="71"/>
        <v>Yes</v>
      </c>
      <c r="I1130" s="12" t="s">
        <v>6963</v>
      </c>
      <c r="J1130" s="13">
        <v>15.5</v>
      </c>
      <c r="K1130" s="13">
        <v>3.5</v>
      </c>
      <c r="L1130" s="12" t="s">
        <v>6962</v>
      </c>
      <c r="M1130" s="12" t="s">
        <v>7962</v>
      </c>
    </row>
    <row r="1131" spans="1:13" x14ac:dyDescent="0.4">
      <c r="A1131" s="12" t="s">
        <v>2530</v>
      </c>
      <c r="B1131" s="12" t="s">
        <v>2531</v>
      </c>
      <c r="C1131" s="12" t="s">
        <v>6960</v>
      </c>
      <c r="D1131" s="20">
        <f t="shared" si="68"/>
        <v>32.42</v>
      </c>
      <c r="E1131" s="20">
        <f t="shared" si="69"/>
        <v>67.58</v>
      </c>
      <c r="F1131" s="14">
        <v>3.0844999999999998</v>
      </c>
      <c r="G1131" s="15">
        <f t="shared" si="70"/>
        <v>3.084515731030228</v>
      </c>
      <c r="H1131" s="8" t="str">
        <f t="shared" si="71"/>
        <v>Yes</v>
      </c>
      <c r="I1131" s="12" t="s">
        <v>6963</v>
      </c>
      <c r="J1131" s="13">
        <v>14.92</v>
      </c>
      <c r="K1131" s="13">
        <v>3.5</v>
      </c>
      <c r="L1131" s="12" t="s">
        <v>6962</v>
      </c>
      <c r="M1131" s="12" t="s">
        <v>7963</v>
      </c>
    </row>
    <row r="1132" spans="1:13" x14ac:dyDescent="0.4">
      <c r="A1132" s="12" t="s">
        <v>2534</v>
      </c>
      <c r="B1132" s="12" t="s">
        <v>2535</v>
      </c>
      <c r="C1132" s="12" t="s">
        <v>6960</v>
      </c>
      <c r="D1132" s="20">
        <f t="shared" si="68"/>
        <v>36.799999999999997</v>
      </c>
      <c r="E1132" s="20">
        <f t="shared" si="69"/>
        <v>63.2</v>
      </c>
      <c r="F1132" s="14">
        <v>2.7174</v>
      </c>
      <c r="G1132" s="15">
        <f t="shared" si="70"/>
        <v>2.7173913043478262</v>
      </c>
      <c r="H1132" s="8" t="str">
        <f t="shared" si="71"/>
        <v>Yes</v>
      </c>
      <c r="I1132" s="12" t="s">
        <v>6963</v>
      </c>
      <c r="J1132" s="13">
        <v>19.3</v>
      </c>
      <c r="K1132" s="13">
        <v>3.5</v>
      </c>
      <c r="L1132" s="12" t="s">
        <v>6962</v>
      </c>
      <c r="M1132" s="12" t="s">
        <v>7964</v>
      </c>
    </row>
    <row r="1133" spans="1:13" x14ac:dyDescent="0.4">
      <c r="A1133" s="12" t="s">
        <v>7965</v>
      </c>
      <c r="B1133" s="12" t="s">
        <v>7966</v>
      </c>
      <c r="C1133" s="12" t="s">
        <v>6965</v>
      </c>
      <c r="D1133" s="20">
        <f t="shared" si="68"/>
        <v>38.159999999999997</v>
      </c>
      <c r="E1133" s="20">
        <f t="shared" si="69"/>
        <v>61.84</v>
      </c>
      <c r="F1133" s="14">
        <v>2.6204999999999998</v>
      </c>
      <c r="G1133" s="15">
        <f t="shared" si="70"/>
        <v>2.6205450733752622</v>
      </c>
      <c r="H1133" s="8" t="str">
        <f t="shared" si="71"/>
        <v>Yes</v>
      </c>
      <c r="I1133" s="12" t="s">
        <v>6963</v>
      </c>
      <c r="J1133" s="13">
        <v>20.66</v>
      </c>
      <c r="K1133" s="13">
        <v>3.5</v>
      </c>
      <c r="L1133" s="12" t="s">
        <v>6962</v>
      </c>
      <c r="M1133" s="12" t="s">
        <v>7967</v>
      </c>
    </row>
    <row r="1134" spans="1:13" x14ac:dyDescent="0.4">
      <c r="A1134" s="12" t="s">
        <v>2536</v>
      </c>
      <c r="B1134" s="12" t="s">
        <v>2537</v>
      </c>
      <c r="C1134" s="12" t="s">
        <v>6960</v>
      </c>
      <c r="D1134" s="20">
        <f t="shared" si="68"/>
        <v>31.630000000000003</v>
      </c>
      <c r="E1134" s="20">
        <f t="shared" si="69"/>
        <v>68.37</v>
      </c>
      <c r="F1134" s="14">
        <v>3.1616</v>
      </c>
      <c r="G1134" s="15">
        <f t="shared" si="70"/>
        <v>3.1615554852987668</v>
      </c>
      <c r="H1134" s="8" t="str">
        <f t="shared" si="71"/>
        <v>Yes</v>
      </c>
      <c r="I1134" s="12" t="s">
        <v>6963</v>
      </c>
      <c r="J1134" s="13">
        <v>14.13</v>
      </c>
      <c r="K1134" s="13">
        <v>3.5</v>
      </c>
      <c r="L1134" s="12" t="s">
        <v>6962</v>
      </c>
      <c r="M1134" s="12" t="s">
        <v>7968</v>
      </c>
    </row>
    <row r="1135" spans="1:13" x14ac:dyDescent="0.4">
      <c r="A1135" s="12" t="s">
        <v>2538</v>
      </c>
      <c r="B1135" s="12" t="s">
        <v>2539</v>
      </c>
      <c r="C1135" s="12" t="s">
        <v>6965</v>
      </c>
      <c r="D1135" s="20">
        <f t="shared" si="68"/>
        <v>34.5</v>
      </c>
      <c r="E1135" s="20">
        <f t="shared" si="69"/>
        <v>65.5</v>
      </c>
      <c r="F1135" s="14">
        <v>2.8986000000000001</v>
      </c>
      <c r="G1135" s="15">
        <f t="shared" si="70"/>
        <v>2.8985507246376812</v>
      </c>
      <c r="H1135" s="8" t="str">
        <f t="shared" si="71"/>
        <v>Yes</v>
      </c>
      <c r="I1135" s="12" t="s">
        <v>6963</v>
      </c>
      <c r="J1135" s="13">
        <v>17</v>
      </c>
      <c r="K1135" s="13">
        <v>3.5</v>
      </c>
      <c r="L1135" s="12" t="s">
        <v>6962</v>
      </c>
      <c r="M1135" s="12" t="s">
        <v>7969</v>
      </c>
    </row>
    <row r="1136" spans="1:13" x14ac:dyDescent="0.4">
      <c r="A1136" s="12" t="s">
        <v>2540</v>
      </c>
      <c r="B1136" s="12" t="s">
        <v>2541</v>
      </c>
      <c r="C1136" s="12" t="s">
        <v>6965</v>
      </c>
      <c r="D1136" s="20">
        <f t="shared" si="68"/>
        <v>32.619999999999997</v>
      </c>
      <c r="E1136" s="20">
        <f t="shared" si="69"/>
        <v>67.38</v>
      </c>
      <c r="F1136" s="14">
        <v>3.0655999999999999</v>
      </c>
      <c r="G1136" s="15">
        <f t="shared" si="70"/>
        <v>3.0656039239730228</v>
      </c>
      <c r="H1136" s="8" t="str">
        <f t="shared" si="71"/>
        <v>Yes</v>
      </c>
      <c r="I1136" s="12" t="s">
        <v>6963</v>
      </c>
      <c r="J1136" s="13">
        <v>15.12</v>
      </c>
      <c r="K1136" s="13">
        <v>3.5</v>
      </c>
      <c r="L1136" s="12" t="s">
        <v>6962</v>
      </c>
      <c r="M1136" s="12" t="s">
        <v>6539</v>
      </c>
    </row>
    <row r="1137" spans="1:13" x14ac:dyDescent="0.4">
      <c r="A1137" s="12" t="s">
        <v>2542</v>
      </c>
      <c r="B1137" s="12" t="s">
        <v>2543</v>
      </c>
      <c r="C1137" s="12" t="s">
        <v>6960</v>
      </c>
      <c r="D1137" s="20">
        <f t="shared" si="68"/>
        <v>35.61</v>
      </c>
      <c r="E1137" s="20">
        <f t="shared" si="69"/>
        <v>64.39</v>
      </c>
      <c r="F1137" s="14">
        <v>2.8081999999999998</v>
      </c>
      <c r="G1137" s="15">
        <f t="shared" si="70"/>
        <v>2.808199943836001</v>
      </c>
      <c r="H1137" s="8" t="str">
        <f t="shared" si="71"/>
        <v>Yes</v>
      </c>
      <c r="I1137" s="12" t="s">
        <v>6963</v>
      </c>
      <c r="J1137" s="13">
        <v>18.11</v>
      </c>
      <c r="K1137" s="13">
        <v>3.5</v>
      </c>
      <c r="L1137" s="12" t="s">
        <v>6962</v>
      </c>
      <c r="M1137" s="12" t="s">
        <v>7970</v>
      </c>
    </row>
    <row r="1138" spans="1:13" x14ac:dyDescent="0.4">
      <c r="A1138" s="12" t="s">
        <v>2544</v>
      </c>
      <c r="B1138" s="12" t="s">
        <v>2545</v>
      </c>
      <c r="C1138" s="12" t="s">
        <v>6960</v>
      </c>
      <c r="D1138" s="20">
        <f t="shared" si="68"/>
        <v>27.619999999999997</v>
      </c>
      <c r="E1138" s="20">
        <f t="shared" si="69"/>
        <v>72.38</v>
      </c>
      <c r="F1138" s="14">
        <v>3.6206</v>
      </c>
      <c r="G1138" s="15">
        <f t="shared" si="70"/>
        <v>3.6205648081100654</v>
      </c>
      <c r="H1138" s="8" t="str">
        <f t="shared" si="71"/>
        <v>Yes</v>
      </c>
      <c r="I1138" s="12" t="s">
        <v>6963</v>
      </c>
      <c r="J1138" s="13">
        <v>10.119999999999999</v>
      </c>
      <c r="K1138" s="13">
        <v>3.5</v>
      </c>
      <c r="L1138" s="12" t="s">
        <v>6962</v>
      </c>
      <c r="M1138" s="12" t="s">
        <v>7433</v>
      </c>
    </row>
    <row r="1139" spans="1:13" x14ac:dyDescent="0.4">
      <c r="A1139" s="12" t="s">
        <v>2546</v>
      </c>
      <c r="B1139" s="12" t="s">
        <v>2547</v>
      </c>
      <c r="C1139" s="12" t="s">
        <v>6965</v>
      </c>
      <c r="D1139" s="20">
        <f t="shared" si="68"/>
        <v>27.259999999999998</v>
      </c>
      <c r="E1139" s="20">
        <f t="shared" si="69"/>
        <v>72.740000000000009</v>
      </c>
      <c r="F1139" s="14">
        <v>3.6684000000000001</v>
      </c>
      <c r="G1139" s="15">
        <f t="shared" si="70"/>
        <v>3.6683785766691126</v>
      </c>
      <c r="H1139" s="8" t="str">
        <f t="shared" si="71"/>
        <v>Yes</v>
      </c>
      <c r="I1139" s="12" t="s">
        <v>6963</v>
      </c>
      <c r="J1139" s="13">
        <v>9.76</v>
      </c>
      <c r="K1139" s="13">
        <v>3.5</v>
      </c>
      <c r="L1139" s="12" t="s">
        <v>6962</v>
      </c>
      <c r="M1139" s="12" t="s">
        <v>7111</v>
      </c>
    </row>
    <row r="1140" spans="1:13" x14ac:dyDescent="0.4">
      <c r="A1140" s="12" t="s">
        <v>2548</v>
      </c>
      <c r="B1140" s="12" t="s">
        <v>2549</v>
      </c>
      <c r="C1140" s="12" t="s">
        <v>6960</v>
      </c>
      <c r="D1140" s="20">
        <f t="shared" si="68"/>
        <v>27.439999999999998</v>
      </c>
      <c r="E1140" s="20">
        <f t="shared" si="69"/>
        <v>72.56</v>
      </c>
      <c r="F1140" s="14">
        <v>3.6442999999999999</v>
      </c>
      <c r="G1140" s="15">
        <f t="shared" si="70"/>
        <v>3.6443148688046652</v>
      </c>
      <c r="H1140" s="8" t="str">
        <f t="shared" si="71"/>
        <v>Yes</v>
      </c>
      <c r="I1140" s="12" t="s">
        <v>6963</v>
      </c>
      <c r="J1140" s="13">
        <v>9.94</v>
      </c>
      <c r="K1140" s="13">
        <v>3.5</v>
      </c>
      <c r="L1140" s="12" t="s">
        <v>6962</v>
      </c>
      <c r="M1140" s="12" t="s">
        <v>7971</v>
      </c>
    </row>
    <row r="1141" spans="1:13" x14ac:dyDescent="0.4">
      <c r="A1141" s="12" t="s">
        <v>2550</v>
      </c>
      <c r="B1141" s="12" t="s">
        <v>2551</v>
      </c>
      <c r="C1141" s="12" t="s">
        <v>6960</v>
      </c>
      <c r="D1141" s="20">
        <f t="shared" si="68"/>
        <v>27.07</v>
      </c>
      <c r="E1141" s="20">
        <f t="shared" si="69"/>
        <v>72.930000000000007</v>
      </c>
      <c r="F1141" s="14">
        <v>3.6941000000000002</v>
      </c>
      <c r="G1141" s="15">
        <f t="shared" si="70"/>
        <v>3.6941263391207979</v>
      </c>
      <c r="H1141" s="8" t="str">
        <f t="shared" si="71"/>
        <v>Yes</v>
      </c>
      <c r="I1141" s="12" t="s">
        <v>6963</v>
      </c>
      <c r="J1141" s="13">
        <v>9.57</v>
      </c>
      <c r="K1141" s="13">
        <v>3.5</v>
      </c>
      <c r="L1141" s="12" t="s">
        <v>6962</v>
      </c>
      <c r="M1141" s="12" t="s">
        <v>7024</v>
      </c>
    </row>
    <row r="1142" spans="1:13" x14ac:dyDescent="0.4">
      <c r="A1142" s="12" t="s">
        <v>2552</v>
      </c>
      <c r="B1142" s="12" t="s">
        <v>2553</v>
      </c>
      <c r="C1142" s="12" t="s">
        <v>6965</v>
      </c>
      <c r="D1142" s="20">
        <f t="shared" si="68"/>
        <v>32.03</v>
      </c>
      <c r="E1142" s="20">
        <f t="shared" si="69"/>
        <v>67.97</v>
      </c>
      <c r="F1142" s="14">
        <v>3.1221000000000001</v>
      </c>
      <c r="G1142" s="15">
        <f t="shared" si="70"/>
        <v>3.1220730565095223</v>
      </c>
      <c r="H1142" s="8" t="str">
        <f t="shared" si="71"/>
        <v>Yes</v>
      </c>
      <c r="I1142" s="12" t="s">
        <v>6963</v>
      </c>
      <c r="J1142" s="13">
        <v>14.53</v>
      </c>
      <c r="K1142" s="13">
        <v>3.5</v>
      </c>
      <c r="L1142" s="12" t="s">
        <v>6962</v>
      </c>
      <c r="M1142" s="12" t="s">
        <v>7972</v>
      </c>
    </row>
    <row r="1143" spans="1:13" x14ac:dyDescent="0.4">
      <c r="A1143" s="12" t="s">
        <v>2554</v>
      </c>
      <c r="B1143" s="12" t="s">
        <v>2555</v>
      </c>
      <c r="C1143" s="12" t="s">
        <v>6965</v>
      </c>
      <c r="D1143" s="20">
        <f t="shared" si="68"/>
        <v>33.14</v>
      </c>
      <c r="E1143" s="20">
        <f t="shared" si="69"/>
        <v>66.86</v>
      </c>
      <c r="F1143" s="14">
        <v>3.0175000000000001</v>
      </c>
      <c r="G1143" s="15">
        <f t="shared" si="70"/>
        <v>3.0175015087507542</v>
      </c>
      <c r="H1143" s="8" t="str">
        <f t="shared" si="71"/>
        <v>Yes</v>
      </c>
      <c r="I1143" s="12" t="s">
        <v>6963</v>
      </c>
      <c r="J1143" s="13">
        <v>15.64</v>
      </c>
      <c r="K1143" s="13">
        <v>3.5</v>
      </c>
      <c r="L1143" s="12" t="s">
        <v>6962</v>
      </c>
      <c r="M1143" s="12" t="s">
        <v>7973</v>
      </c>
    </row>
    <row r="1144" spans="1:13" x14ac:dyDescent="0.4">
      <c r="A1144" s="12" t="s">
        <v>2556</v>
      </c>
      <c r="B1144" s="12" t="s">
        <v>2557</v>
      </c>
      <c r="C1144" s="12" t="s">
        <v>6965</v>
      </c>
      <c r="D1144" s="20">
        <f t="shared" si="68"/>
        <v>35.590000000000003</v>
      </c>
      <c r="E1144" s="20">
        <f t="shared" si="69"/>
        <v>64.41</v>
      </c>
      <c r="F1144" s="14">
        <v>2.8098000000000001</v>
      </c>
      <c r="G1144" s="15">
        <f t="shared" si="70"/>
        <v>2.8097780275358244</v>
      </c>
      <c r="H1144" s="8" t="str">
        <f t="shared" si="71"/>
        <v>Yes</v>
      </c>
      <c r="I1144" s="12" t="s">
        <v>6963</v>
      </c>
      <c r="J1144" s="13">
        <v>18.09</v>
      </c>
      <c r="K1144" s="13">
        <v>3.5</v>
      </c>
      <c r="L1144" s="12" t="s">
        <v>6962</v>
      </c>
      <c r="M1144" s="12" t="s">
        <v>7974</v>
      </c>
    </row>
    <row r="1145" spans="1:13" x14ac:dyDescent="0.4">
      <c r="A1145" s="12" t="s">
        <v>2558</v>
      </c>
      <c r="B1145" s="12" t="s">
        <v>2559</v>
      </c>
      <c r="C1145" s="12" t="s">
        <v>6965</v>
      </c>
      <c r="D1145" s="20">
        <f t="shared" si="68"/>
        <v>37.25</v>
      </c>
      <c r="E1145" s="20">
        <f t="shared" si="69"/>
        <v>62.75</v>
      </c>
      <c r="F1145" s="14">
        <v>2.6846000000000001</v>
      </c>
      <c r="G1145" s="15">
        <f t="shared" si="70"/>
        <v>2.6845637583892619</v>
      </c>
      <c r="H1145" s="8" t="str">
        <f t="shared" si="71"/>
        <v>Yes</v>
      </c>
      <c r="I1145" s="12" t="s">
        <v>6963</v>
      </c>
      <c r="J1145" s="13">
        <v>19.75</v>
      </c>
      <c r="K1145" s="13">
        <v>3.5</v>
      </c>
      <c r="L1145" s="12" t="s">
        <v>6962</v>
      </c>
      <c r="M1145" s="12" t="s">
        <v>7975</v>
      </c>
    </row>
    <row r="1146" spans="1:13" x14ac:dyDescent="0.4">
      <c r="A1146" s="12" t="s">
        <v>2560</v>
      </c>
      <c r="B1146" s="12" t="s">
        <v>2561</v>
      </c>
      <c r="C1146" s="12" t="s">
        <v>6960</v>
      </c>
      <c r="D1146" s="20">
        <f t="shared" si="68"/>
        <v>29.43</v>
      </c>
      <c r="E1146" s="20">
        <f t="shared" si="69"/>
        <v>70.569999999999993</v>
      </c>
      <c r="F1146" s="14">
        <v>3.3978999999999999</v>
      </c>
      <c r="G1146" s="15">
        <f t="shared" si="70"/>
        <v>3.3978933061501868</v>
      </c>
      <c r="H1146" s="8" t="str">
        <f t="shared" si="71"/>
        <v>Yes</v>
      </c>
      <c r="I1146" s="12" t="s">
        <v>6963</v>
      </c>
      <c r="J1146" s="13">
        <v>11.93</v>
      </c>
      <c r="K1146" s="13">
        <v>3.5</v>
      </c>
      <c r="L1146" s="12" t="s">
        <v>6962</v>
      </c>
      <c r="M1146" s="12" t="s">
        <v>6549</v>
      </c>
    </row>
    <row r="1147" spans="1:13" x14ac:dyDescent="0.4">
      <c r="A1147" s="12" t="s">
        <v>2562</v>
      </c>
      <c r="B1147" s="12" t="s">
        <v>2563</v>
      </c>
      <c r="C1147" s="12" t="s">
        <v>6965</v>
      </c>
      <c r="D1147" s="20">
        <f t="shared" si="68"/>
        <v>34.19</v>
      </c>
      <c r="E1147" s="20">
        <f t="shared" si="69"/>
        <v>65.81</v>
      </c>
      <c r="F1147" s="14">
        <v>2.9247999999999998</v>
      </c>
      <c r="G1147" s="15">
        <f t="shared" si="70"/>
        <v>2.9248318221702254</v>
      </c>
      <c r="H1147" s="8" t="str">
        <f t="shared" si="71"/>
        <v>Yes</v>
      </c>
      <c r="I1147" s="12" t="s">
        <v>6963</v>
      </c>
      <c r="J1147" s="13">
        <v>16.690000000000001</v>
      </c>
      <c r="K1147" s="13">
        <v>3.5</v>
      </c>
      <c r="L1147" s="12" t="s">
        <v>6962</v>
      </c>
      <c r="M1147" s="12" t="s">
        <v>7976</v>
      </c>
    </row>
    <row r="1148" spans="1:13" x14ac:dyDescent="0.4">
      <c r="A1148" s="12" t="s">
        <v>2564</v>
      </c>
      <c r="B1148" s="12" t="s">
        <v>2565</v>
      </c>
      <c r="C1148" s="12" t="s">
        <v>6960</v>
      </c>
      <c r="D1148" s="20">
        <f t="shared" si="68"/>
        <v>26.5</v>
      </c>
      <c r="E1148" s="20">
        <f t="shared" si="69"/>
        <v>73.5</v>
      </c>
      <c r="F1148" s="14">
        <v>3.7736000000000001</v>
      </c>
      <c r="G1148" s="15">
        <f t="shared" si="70"/>
        <v>3.7735849056603774</v>
      </c>
      <c r="H1148" s="8" t="str">
        <f t="shared" si="71"/>
        <v>Yes</v>
      </c>
      <c r="I1148" s="12" t="s">
        <v>6963</v>
      </c>
      <c r="J1148" s="13">
        <v>9</v>
      </c>
      <c r="K1148" s="13">
        <v>3.5</v>
      </c>
      <c r="L1148" s="12" t="s">
        <v>6962</v>
      </c>
      <c r="M1148" s="12" t="s">
        <v>7024</v>
      </c>
    </row>
    <row r="1149" spans="1:13" x14ac:dyDescent="0.4">
      <c r="A1149" s="12" t="s">
        <v>2566</v>
      </c>
      <c r="B1149" s="12" t="s">
        <v>2567</v>
      </c>
      <c r="C1149" s="12" t="s">
        <v>6960</v>
      </c>
      <c r="D1149" s="20">
        <f t="shared" si="68"/>
        <v>26.5</v>
      </c>
      <c r="E1149" s="20">
        <f t="shared" si="69"/>
        <v>73.5</v>
      </c>
      <c r="F1149" s="14">
        <v>3.7736000000000001</v>
      </c>
      <c r="G1149" s="15">
        <f t="shared" si="70"/>
        <v>3.7735849056603774</v>
      </c>
      <c r="H1149" s="8" t="str">
        <f t="shared" si="71"/>
        <v>Yes</v>
      </c>
      <c r="I1149" s="12" t="s">
        <v>6963</v>
      </c>
      <c r="J1149" s="13">
        <v>9</v>
      </c>
      <c r="K1149" s="13">
        <v>3.5</v>
      </c>
      <c r="L1149" s="12" t="s">
        <v>6962</v>
      </c>
      <c r="M1149" s="12" t="s">
        <v>7111</v>
      </c>
    </row>
    <row r="1150" spans="1:13" x14ac:dyDescent="0.4">
      <c r="A1150" s="12" t="s">
        <v>2568</v>
      </c>
      <c r="B1150" s="12" t="s">
        <v>2569</v>
      </c>
      <c r="C1150" s="12" t="s">
        <v>6965</v>
      </c>
      <c r="D1150" s="20">
        <f t="shared" si="68"/>
        <v>33.96</v>
      </c>
      <c r="E1150" s="20">
        <f t="shared" si="69"/>
        <v>66.039999999999992</v>
      </c>
      <c r="F1150" s="14">
        <v>2.9445999999999999</v>
      </c>
      <c r="G1150" s="15">
        <f t="shared" si="70"/>
        <v>2.944640753828033</v>
      </c>
      <c r="H1150" s="8" t="str">
        <f t="shared" si="71"/>
        <v>Yes</v>
      </c>
      <c r="I1150" s="12" t="s">
        <v>6963</v>
      </c>
      <c r="J1150" s="13">
        <v>16.46</v>
      </c>
      <c r="K1150" s="13">
        <v>3.5</v>
      </c>
      <c r="L1150" s="12" t="s">
        <v>6962</v>
      </c>
      <c r="M1150" s="12" t="s">
        <v>7977</v>
      </c>
    </row>
    <row r="1151" spans="1:13" x14ac:dyDescent="0.4">
      <c r="A1151" s="12" t="s">
        <v>2570</v>
      </c>
      <c r="B1151" s="12" t="s">
        <v>2571</v>
      </c>
      <c r="C1151" s="12" t="s">
        <v>6965</v>
      </c>
      <c r="D1151" s="20">
        <f t="shared" si="68"/>
        <v>34.760000000000005</v>
      </c>
      <c r="E1151" s="20">
        <f t="shared" si="69"/>
        <v>65.239999999999995</v>
      </c>
      <c r="F1151" s="14">
        <v>2.8769</v>
      </c>
      <c r="G1151" s="15">
        <f t="shared" si="70"/>
        <v>2.8768699654775598</v>
      </c>
      <c r="H1151" s="8" t="str">
        <f t="shared" si="71"/>
        <v>Yes</v>
      </c>
      <c r="I1151" s="12" t="s">
        <v>6963</v>
      </c>
      <c r="J1151" s="13">
        <v>17.260000000000002</v>
      </c>
      <c r="K1151" s="13">
        <v>3.5</v>
      </c>
      <c r="L1151" s="12" t="s">
        <v>6962</v>
      </c>
      <c r="M1151" s="12" t="s">
        <v>7978</v>
      </c>
    </row>
    <row r="1152" spans="1:13" x14ac:dyDescent="0.4">
      <c r="A1152" s="12" t="s">
        <v>2572</v>
      </c>
      <c r="B1152" s="12" t="s">
        <v>2573</v>
      </c>
      <c r="C1152" s="12" t="s">
        <v>6973</v>
      </c>
      <c r="D1152" s="20">
        <f t="shared" si="68"/>
        <v>28.34</v>
      </c>
      <c r="E1152" s="20">
        <f t="shared" si="69"/>
        <v>71.66</v>
      </c>
      <c r="F1152" s="14">
        <v>3.5286</v>
      </c>
      <c r="G1152" s="15">
        <f t="shared" si="70"/>
        <v>3.5285815102328866</v>
      </c>
      <c r="H1152" s="8" t="str">
        <f t="shared" si="71"/>
        <v>Yes</v>
      </c>
      <c r="I1152" s="12" t="s">
        <v>6963</v>
      </c>
      <c r="J1152" s="13">
        <v>10.84</v>
      </c>
      <c r="K1152" s="13">
        <v>3.5</v>
      </c>
      <c r="L1152" s="12" t="s">
        <v>6962</v>
      </c>
      <c r="M1152" s="12" t="s">
        <v>7979</v>
      </c>
    </row>
    <row r="1153" spans="1:13" x14ac:dyDescent="0.4">
      <c r="A1153" s="12" t="s">
        <v>2574</v>
      </c>
      <c r="B1153" s="12" t="s">
        <v>2575</v>
      </c>
      <c r="C1153" s="12" t="s">
        <v>6973</v>
      </c>
      <c r="D1153" s="20">
        <f t="shared" si="68"/>
        <v>16</v>
      </c>
      <c r="E1153" s="20">
        <f t="shared" si="69"/>
        <v>84</v>
      </c>
      <c r="F1153" s="14">
        <v>6.25</v>
      </c>
      <c r="G1153" s="15">
        <f t="shared" si="70"/>
        <v>6.25</v>
      </c>
      <c r="H1153" s="8" t="str">
        <f t="shared" si="71"/>
        <v>Yes</v>
      </c>
      <c r="I1153" s="12" t="s">
        <v>6963</v>
      </c>
      <c r="J1153" s="13">
        <v>6</v>
      </c>
      <c r="K1153" s="13">
        <v>2</v>
      </c>
      <c r="L1153" s="12" t="s">
        <v>6962</v>
      </c>
      <c r="M1153" s="12" t="s">
        <v>7980</v>
      </c>
    </row>
    <row r="1154" spans="1:13" x14ac:dyDescent="0.4">
      <c r="A1154" s="16" t="s">
        <v>7981</v>
      </c>
      <c r="B1154" s="16" t="s">
        <v>7982</v>
      </c>
      <c r="C1154" s="16" t="s">
        <v>6965</v>
      </c>
      <c r="D1154" s="21">
        <f t="shared" si="68"/>
        <v>100</v>
      </c>
      <c r="E1154" s="21">
        <f t="shared" si="69"/>
        <v>0</v>
      </c>
      <c r="F1154" s="18">
        <v>1</v>
      </c>
      <c r="G1154" s="19">
        <f t="shared" si="70"/>
        <v>1</v>
      </c>
      <c r="H1154" s="9" t="str">
        <f t="shared" si="71"/>
        <v>No — 0% funding</v>
      </c>
      <c r="I1154" s="16" t="s">
        <v>6963</v>
      </c>
      <c r="J1154" s="17">
        <v>100</v>
      </c>
      <c r="K1154" s="17">
        <v>0</v>
      </c>
      <c r="L1154" s="16" t="s">
        <v>7028</v>
      </c>
      <c r="M1154" s="16" t="s">
        <v>7983</v>
      </c>
    </row>
    <row r="1155" spans="1:13" x14ac:dyDescent="0.4">
      <c r="A1155" s="12" t="s">
        <v>2576</v>
      </c>
      <c r="B1155" s="12" t="s">
        <v>2577</v>
      </c>
      <c r="C1155" s="12" t="s">
        <v>6965</v>
      </c>
      <c r="D1155" s="20">
        <f t="shared" si="68"/>
        <v>40.5</v>
      </c>
      <c r="E1155" s="20">
        <f t="shared" si="69"/>
        <v>59.5</v>
      </c>
      <c r="F1155" s="14">
        <v>2.4691000000000001</v>
      </c>
      <c r="G1155" s="15">
        <f t="shared" si="70"/>
        <v>2.4691358024691357</v>
      </c>
      <c r="H1155" s="8" t="str">
        <f t="shared" si="71"/>
        <v>Yes</v>
      </c>
      <c r="I1155" s="12" t="s">
        <v>6963</v>
      </c>
      <c r="J1155" s="13">
        <v>23</v>
      </c>
      <c r="K1155" s="13">
        <v>3.5</v>
      </c>
      <c r="L1155" s="12" t="s">
        <v>6962</v>
      </c>
      <c r="M1155" s="12" t="s">
        <v>7984</v>
      </c>
    </row>
    <row r="1156" spans="1:13" x14ac:dyDescent="0.4">
      <c r="A1156" s="12" t="s">
        <v>2578</v>
      </c>
      <c r="B1156" s="12" t="s">
        <v>2579</v>
      </c>
      <c r="C1156" s="12" t="s">
        <v>6960</v>
      </c>
      <c r="D1156" s="20">
        <f t="shared" si="68"/>
        <v>16</v>
      </c>
      <c r="E1156" s="20">
        <f t="shared" si="69"/>
        <v>84</v>
      </c>
      <c r="F1156" s="14">
        <v>6.25</v>
      </c>
      <c r="G1156" s="15">
        <f t="shared" si="70"/>
        <v>6.25</v>
      </c>
      <c r="H1156" s="8" t="str">
        <f t="shared" si="71"/>
        <v>Yes</v>
      </c>
      <c r="I1156" s="12" t="s">
        <v>6963</v>
      </c>
      <c r="J1156" s="13">
        <v>6</v>
      </c>
      <c r="K1156" s="13">
        <v>2</v>
      </c>
      <c r="L1156" s="12" t="s">
        <v>6962</v>
      </c>
      <c r="M1156" s="12" t="s">
        <v>7024</v>
      </c>
    </row>
    <row r="1157" spans="1:13" x14ac:dyDescent="0.4">
      <c r="A1157" s="12" t="s">
        <v>2582</v>
      </c>
      <c r="B1157" s="12" t="s">
        <v>2583</v>
      </c>
      <c r="C1157" s="12" t="s">
        <v>6960</v>
      </c>
      <c r="D1157" s="20">
        <f t="shared" si="68"/>
        <v>32.49</v>
      </c>
      <c r="E1157" s="20">
        <f t="shared" si="69"/>
        <v>67.509999999999991</v>
      </c>
      <c r="F1157" s="14">
        <v>3.0779000000000001</v>
      </c>
      <c r="G1157" s="15">
        <f t="shared" si="70"/>
        <v>3.0778701138811941</v>
      </c>
      <c r="H1157" s="8" t="str">
        <f t="shared" si="71"/>
        <v>Yes</v>
      </c>
      <c r="I1157" s="12" t="s">
        <v>6963</v>
      </c>
      <c r="J1157" s="13">
        <v>14.99</v>
      </c>
      <c r="K1157" s="13">
        <v>3.5</v>
      </c>
      <c r="L1157" s="12" t="s">
        <v>6962</v>
      </c>
      <c r="M1157" s="12" t="s">
        <v>5012</v>
      </c>
    </row>
    <row r="1158" spans="1:13" x14ac:dyDescent="0.4">
      <c r="A1158" s="16" t="s">
        <v>7985</v>
      </c>
      <c r="B1158" s="16" t="s">
        <v>7986</v>
      </c>
      <c r="C1158" s="16" t="s">
        <v>6960</v>
      </c>
      <c r="D1158" s="21">
        <f t="shared" ref="D1158:D1221" si="72">MIN(100,MAX(0,IF(I1158="Yes",0.8513,1)*(J1158+5*K1158)))</f>
        <v>100</v>
      </c>
      <c r="E1158" s="21">
        <f t="shared" ref="E1158:E1221" si="73">100-D1158</f>
        <v>0</v>
      </c>
      <c r="F1158" s="18">
        <v>1</v>
      </c>
      <c r="G1158" s="19">
        <f t="shared" ref="G1158:G1221" si="74">IFERROR(100/D1158,"")</f>
        <v>1</v>
      </c>
      <c r="H1158" s="9" t="str">
        <f t="shared" ref="H1158:H1221" si="75">IF(E1158&gt;0,"Yes","No — 0% funding")</f>
        <v>No — 0% funding</v>
      </c>
      <c r="I1158" s="16" t="s">
        <v>6963</v>
      </c>
      <c r="J1158" s="17">
        <v>100</v>
      </c>
      <c r="K1158" s="17">
        <v>0</v>
      </c>
      <c r="L1158" s="16" t="s">
        <v>7028</v>
      </c>
      <c r="M1158" s="16" t="s">
        <v>7987</v>
      </c>
    </row>
    <row r="1159" spans="1:13" x14ac:dyDescent="0.4">
      <c r="A1159" s="12" t="s">
        <v>2584</v>
      </c>
      <c r="B1159" s="12" t="s">
        <v>2585</v>
      </c>
      <c r="C1159" s="12" t="s">
        <v>6965</v>
      </c>
      <c r="D1159" s="20">
        <f t="shared" si="72"/>
        <v>39.22</v>
      </c>
      <c r="E1159" s="20">
        <f t="shared" si="73"/>
        <v>60.78</v>
      </c>
      <c r="F1159" s="14">
        <v>2.5497000000000001</v>
      </c>
      <c r="G1159" s="15">
        <f t="shared" si="74"/>
        <v>2.5497195308516063</v>
      </c>
      <c r="H1159" s="8" t="str">
        <f t="shared" si="75"/>
        <v>Yes</v>
      </c>
      <c r="I1159" s="12" t="s">
        <v>6963</v>
      </c>
      <c r="J1159" s="13">
        <v>21.72</v>
      </c>
      <c r="K1159" s="13">
        <v>3.5</v>
      </c>
      <c r="L1159" s="12" t="s">
        <v>6962</v>
      </c>
      <c r="M1159" s="12" t="s">
        <v>7988</v>
      </c>
    </row>
    <row r="1160" spans="1:13" x14ac:dyDescent="0.4">
      <c r="A1160" s="12" t="s">
        <v>2586</v>
      </c>
      <c r="B1160" s="12" t="s">
        <v>2587</v>
      </c>
      <c r="C1160" s="12" t="s">
        <v>6965</v>
      </c>
      <c r="D1160" s="20">
        <f t="shared" si="72"/>
        <v>37.58</v>
      </c>
      <c r="E1160" s="20">
        <f t="shared" si="73"/>
        <v>62.42</v>
      </c>
      <c r="F1160" s="14">
        <v>2.661</v>
      </c>
      <c r="G1160" s="15">
        <f t="shared" si="74"/>
        <v>2.6609898882384249</v>
      </c>
      <c r="H1160" s="8" t="str">
        <f t="shared" si="75"/>
        <v>Yes</v>
      </c>
      <c r="I1160" s="12" t="s">
        <v>6963</v>
      </c>
      <c r="J1160" s="13">
        <v>20.079999999999998</v>
      </c>
      <c r="K1160" s="13">
        <v>3.5</v>
      </c>
      <c r="L1160" s="12" t="s">
        <v>6962</v>
      </c>
      <c r="M1160" s="12" t="s">
        <v>7989</v>
      </c>
    </row>
    <row r="1161" spans="1:13" x14ac:dyDescent="0.4">
      <c r="A1161" s="12" t="s">
        <v>2588</v>
      </c>
      <c r="B1161" s="12" t="s">
        <v>2589</v>
      </c>
      <c r="C1161" s="12" t="s">
        <v>6965</v>
      </c>
      <c r="D1161" s="20">
        <f t="shared" si="72"/>
        <v>32.65</v>
      </c>
      <c r="E1161" s="20">
        <f t="shared" si="73"/>
        <v>67.349999999999994</v>
      </c>
      <c r="F1161" s="14">
        <v>3.0628000000000002</v>
      </c>
      <c r="G1161" s="15">
        <f t="shared" si="74"/>
        <v>3.0627871362940278</v>
      </c>
      <c r="H1161" s="8" t="str">
        <f t="shared" si="75"/>
        <v>Yes</v>
      </c>
      <c r="I1161" s="12" t="s">
        <v>6963</v>
      </c>
      <c r="J1161" s="13">
        <v>15.15</v>
      </c>
      <c r="K1161" s="13">
        <v>3.5</v>
      </c>
      <c r="L1161" s="12" t="s">
        <v>6962</v>
      </c>
      <c r="M1161" s="12" t="s">
        <v>7990</v>
      </c>
    </row>
    <row r="1162" spans="1:13" x14ac:dyDescent="0.4">
      <c r="A1162" s="12" t="s">
        <v>2590</v>
      </c>
      <c r="B1162" s="12" t="s">
        <v>2591</v>
      </c>
      <c r="C1162" s="12" t="s">
        <v>6960</v>
      </c>
      <c r="D1162" s="20">
        <f t="shared" si="72"/>
        <v>26.211526999999997</v>
      </c>
      <c r="E1162" s="20">
        <f t="shared" si="73"/>
        <v>73.78847300000001</v>
      </c>
      <c r="F1162" s="14">
        <v>3.8151000000000002</v>
      </c>
      <c r="G1162" s="15">
        <f t="shared" si="74"/>
        <v>3.8151153879741542</v>
      </c>
      <c r="H1162" s="8" t="str">
        <f t="shared" si="75"/>
        <v>Yes</v>
      </c>
      <c r="I1162" s="12" t="s">
        <v>6961</v>
      </c>
      <c r="J1162" s="13">
        <v>13.29</v>
      </c>
      <c r="K1162" s="13">
        <v>3.5</v>
      </c>
      <c r="L1162" s="12" t="s">
        <v>6962</v>
      </c>
      <c r="M1162" s="12" t="s">
        <v>7991</v>
      </c>
    </row>
    <row r="1163" spans="1:13" x14ac:dyDescent="0.4">
      <c r="A1163" s="12" t="s">
        <v>2592</v>
      </c>
      <c r="B1163" s="12" t="s">
        <v>2593</v>
      </c>
      <c r="C1163" s="12" t="s">
        <v>6960</v>
      </c>
      <c r="D1163" s="20">
        <f t="shared" si="72"/>
        <v>35.47</v>
      </c>
      <c r="E1163" s="20">
        <f t="shared" si="73"/>
        <v>64.53</v>
      </c>
      <c r="F1163" s="14">
        <v>2.8193000000000001</v>
      </c>
      <c r="G1163" s="15">
        <f t="shared" si="74"/>
        <v>2.8192839018889204</v>
      </c>
      <c r="H1163" s="8" t="str">
        <f t="shared" si="75"/>
        <v>Yes</v>
      </c>
      <c r="I1163" s="12" t="s">
        <v>6963</v>
      </c>
      <c r="J1163" s="13">
        <v>17.97</v>
      </c>
      <c r="K1163" s="13">
        <v>3.5</v>
      </c>
      <c r="L1163" s="12" t="s">
        <v>6962</v>
      </c>
      <c r="M1163" s="12" t="s">
        <v>7992</v>
      </c>
    </row>
    <row r="1164" spans="1:13" x14ac:dyDescent="0.4">
      <c r="A1164" s="12" t="s">
        <v>2594</v>
      </c>
      <c r="B1164" s="12" t="s">
        <v>2595</v>
      </c>
      <c r="C1164" s="12" t="s">
        <v>6960</v>
      </c>
      <c r="D1164" s="20">
        <f t="shared" si="72"/>
        <v>37.92</v>
      </c>
      <c r="E1164" s="20">
        <f t="shared" si="73"/>
        <v>62.08</v>
      </c>
      <c r="F1164" s="14">
        <v>2.6371000000000002</v>
      </c>
      <c r="G1164" s="15">
        <f t="shared" si="74"/>
        <v>2.6371308016877637</v>
      </c>
      <c r="H1164" s="8" t="str">
        <f t="shared" si="75"/>
        <v>Yes</v>
      </c>
      <c r="I1164" s="12" t="s">
        <v>6963</v>
      </c>
      <c r="J1164" s="13">
        <v>20.420000000000002</v>
      </c>
      <c r="K1164" s="13">
        <v>3.5</v>
      </c>
      <c r="L1164" s="12" t="s">
        <v>6962</v>
      </c>
      <c r="M1164" s="12" t="s">
        <v>7993</v>
      </c>
    </row>
    <row r="1165" spans="1:13" x14ac:dyDescent="0.4">
      <c r="A1165" s="12" t="s">
        <v>2596</v>
      </c>
      <c r="B1165" s="12" t="s">
        <v>2597</v>
      </c>
      <c r="C1165" s="12" t="s">
        <v>6965</v>
      </c>
      <c r="D1165" s="20">
        <f t="shared" si="72"/>
        <v>28</v>
      </c>
      <c r="E1165" s="20">
        <f t="shared" si="73"/>
        <v>72</v>
      </c>
      <c r="F1165" s="14">
        <v>3.5714000000000001</v>
      </c>
      <c r="G1165" s="15">
        <f t="shared" si="74"/>
        <v>3.5714285714285716</v>
      </c>
      <c r="H1165" s="8" t="str">
        <f t="shared" si="75"/>
        <v>Yes</v>
      </c>
      <c r="I1165" s="12" t="s">
        <v>6963</v>
      </c>
      <c r="J1165" s="13">
        <v>10.5</v>
      </c>
      <c r="K1165" s="13">
        <v>3.5</v>
      </c>
      <c r="L1165" s="12" t="s">
        <v>6962</v>
      </c>
      <c r="M1165" s="12" t="s">
        <v>7994</v>
      </c>
    </row>
    <row r="1166" spans="1:13" x14ac:dyDescent="0.4">
      <c r="A1166" s="12" t="s">
        <v>2600</v>
      </c>
      <c r="B1166" s="12" t="s">
        <v>2601</v>
      </c>
      <c r="C1166" s="12" t="s">
        <v>6960</v>
      </c>
      <c r="D1166" s="20">
        <f t="shared" si="72"/>
        <v>32.299999999999997</v>
      </c>
      <c r="E1166" s="20">
        <f t="shared" si="73"/>
        <v>67.7</v>
      </c>
      <c r="F1166" s="14">
        <v>3.0960000000000001</v>
      </c>
      <c r="G1166" s="15">
        <f t="shared" si="74"/>
        <v>3.0959752321981426</v>
      </c>
      <c r="H1166" s="8" t="str">
        <f t="shared" si="75"/>
        <v>Yes</v>
      </c>
      <c r="I1166" s="12" t="s">
        <v>6963</v>
      </c>
      <c r="J1166" s="13">
        <v>14.8</v>
      </c>
      <c r="K1166" s="13">
        <v>3.5</v>
      </c>
      <c r="L1166" s="12" t="s">
        <v>6962</v>
      </c>
      <c r="M1166" s="12" t="s">
        <v>7995</v>
      </c>
    </row>
    <row r="1167" spans="1:13" x14ac:dyDescent="0.4">
      <c r="A1167" s="12" t="s">
        <v>2602</v>
      </c>
      <c r="B1167" s="12" t="s">
        <v>2603</v>
      </c>
      <c r="C1167" s="12" t="s">
        <v>6965</v>
      </c>
      <c r="D1167" s="20">
        <f t="shared" si="72"/>
        <v>38.909999999999997</v>
      </c>
      <c r="E1167" s="20">
        <f t="shared" si="73"/>
        <v>61.09</v>
      </c>
      <c r="F1167" s="14">
        <v>2.57</v>
      </c>
      <c r="G1167" s="15">
        <f t="shared" si="74"/>
        <v>2.5700334104343359</v>
      </c>
      <c r="H1167" s="8" t="str">
        <f t="shared" si="75"/>
        <v>Yes</v>
      </c>
      <c r="I1167" s="12" t="s">
        <v>6963</v>
      </c>
      <c r="J1167" s="13">
        <v>21.41</v>
      </c>
      <c r="K1167" s="13">
        <v>3.5</v>
      </c>
      <c r="L1167" s="12" t="s">
        <v>6962</v>
      </c>
      <c r="M1167" s="12" t="s">
        <v>7996</v>
      </c>
    </row>
    <row r="1168" spans="1:13" x14ac:dyDescent="0.4">
      <c r="A1168" s="12" t="s">
        <v>2604</v>
      </c>
      <c r="B1168" s="12" t="s">
        <v>2605</v>
      </c>
      <c r="C1168" s="12" t="s">
        <v>6960</v>
      </c>
      <c r="D1168" s="20">
        <f t="shared" si="72"/>
        <v>28</v>
      </c>
      <c r="E1168" s="20">
        <f t="shared" si="73"/>
        <v>72</v>
      </c>
      <c r="F1168" s="14">
        <v>3.5714000000000001</v>
      </c>
      <c r="G1168" s="15">
        <f t="shared" si="74"/>
        <v>3.5714285714285716</v>
      </c>
      <c r="H1168" s="8" t="str">
        <f t="shared" si="75"/>
        <v>Yes</v>
      </c>
      <c r="I1168" s="12" t="s">
        <v>6963</v>
      </c>
      <c r="J1168" s="13">
        <v>10.5</v>
      </c>
      <c r="K1168" s="13">
        <v>3.5</v>
      </c>
      <c r="L1168" s="12" t="s">
        <v>6962</v>
      </c>
      <c r="M1168" s="12" t="s">
        <v>7997</v>
      </c>
    </row>
    <row r="1169" spans="1:13" x14ac:dyDescent="0.4">
      <c r="A1169" s="12" t="s">
        <v>2606</v>
      </c>
      <c r="B1169" s="12" t="s">
        <v>2607</v>
      </c>
      <c r="C1169" s="12" t="s">
        <v>6965</v>
      </c>
      <c r="D1169" s="20">
        <f t="shared" si="72"/>
        <v>33.730000000000004</v>
      </c>
      <c r="E1169" s="20">
        <f t="shared" si="73"/>
        <v>66.27</v>
      </c>
      <c r="F1169" s="14">
        <v>2.9647000000000001</v>
      </c>
      <c r="G1169" s="15">
        <f t="shared" si="74"/>
        <v>2.9647198339756891</v>
      </c>
      <c r="H1169" s="8" t="str">
        <f t="shared" si="75"/>
        <v>Yes</v>
      </c>
      <c r="I1169" s="12" t="s">
        <v>6963</v>
      </c>
      <c r="J1169" s="13">
        <v>16.23</v>
      </c>
      <c r="K1169" s="13">
        <v>3.5</v>
      </c>
      <c r="L1169" s="12" t="s">
        <v>6962</v>
      </c>
      <c r="M1169" s="12" t="s">
        <v>7998</v>
      </c>
    </row>
    <row r="1170" spans="1:13" x14ac:dyDescent="0.4">
      <c r="A1170" s="12" t="s">
        <v>2608</v>
      </c>
      <c r="B1170" s="12" t="s">
        <v>2609</v>
      </c>
      <c r="C1170" s="12" t="s">
        <v>6965</v>
      </c>
      <c r="D1170" s="20">
        <f t="shared" si="72"/>
        <v>45.07</v>
      </c>
      <c r="E1170" s="20">
        <f t="shared" si="73"/>
        <v>54.93</v>
      </c>
      <c r="F1170" s="14">
        <v>2.2187999999999999</v>
      </c>
      <c r="G1170" s="15">
        <f t="shared" si="74"/>
        <v>2.2187708009762592</v>
      </c>
      <c r="H1170" s="8" t="str">
        <f t="shared" si="75"/>
        <v>Yes</v>
      </c>
      <c r="I1170" s="12" t="s">
        <v>6963</v>
      </c>
      <c r="J1170" s="13">
        <v>27.57</v>
      </c>
      <c r="K1170" s="13">
        <v>3.5</v>
      </c>
      <c r="L1170" s="12" t="s">
        <v>6962</v>
      </c>
      <c r="M1170" s="12" t="s">
        <v>7999</v>
      </c>
    </row>
    <row r="1171" spans="1:13" x14ac:dyDescent="0.4">
      <c r="A1171" s="12" t="s">
        <v>2612</v>
      </c>
      <c r="B1171" s="12" t="s">
        <v>2613</v>
      </c>
      <c r="C1171" s="12" t="s">
        <v>6965</v>
      </c>
      <c r="D1171" s="20">
        <f t="shared" si="72"/>
        <v>35.11</v>
      </c>
      <c r="E1171" s="20">
        <f t="shared" si="73"/>
        <v>64.89</v>
      </c>
      <c r="F1171" s="14">
        <v>2.8481999999999998</v>
      </c>
      <c r="G1171" s="15">
        <f t="shared" si="74"/>
        <v>2.8481913984619767</v>
      </c>
      <c r="H1171" s="8" t="str">
        <f t="shared" si="75"/>
        <v>Yes</v>
      </c>
      <c r="I1171" s="12" t="s">
        <v>6963</v>
      </c>
      <c r="J1171" s="13">
        <v>17.61</v>
      </c>
      <c r="K1171" s="13">
        <v>3.5</v>
      </c>
      <c r="L1171" s="12" t="s">
        <v>6962</v>
      </c>
      <c r="M1171" s="12" t="s">
        <v>8000</v>
      </c>
    </row>
    <row r="1172" spans="1:13" x14ac:dyDescent="0.4">
      <c r="A1172" s="12" t="s">
        <v>2614</v>
      </c>
      <c r="B1172" s="12" t="s">
        <v>2615</v>
      </c>
      <c r="C1172" s="12" t="s">
        <v>6960</v>
      </c>
      <c r="D1172" s="20">
        <f t="shared" si="72"/>
        <v>34.510000000000005</v>
      </c>
      <c r="E1172" s="20">
        <f t="shared" si="73"/>
        <v>65.489999999999995</v>
      </c>
      <c r="F1172" s="14">
        <v>2.8976999999999999</v>
      </c>
      <c r="G1172" s="15">
        <f t="shared" si="74"/>
        <v>2.8977108084613152</v>
      </c>
      <c r="H1172" s="8" t="str">
        <f t="shared" si="75"/>
        <v>Yes</v>
      </c>
      <c r="I1172" s="12" t="s">
        <v>6963</v>
      </c>
      <c r="J1172" s="13">
        <v>17.010000000000002</v>
      </c>
      <c r="K1172" s="13">
        <v>3.5</v>
      </c>
      <c r="L1172" s="12" t="s">
        <v>6962</v>
      </c>
      <c r="M1172" s="12" t="s">
        <v>8001</v>
      </c>
    </row>
    <row r="1173" spans="1:13" x14ac:dyDescent="0.4">
      <c r="A1173" s="12" t="s">
        <v>2616</v>
      </c>
      <c r="B1173" s="12" t="s">
        <v>2617</v>
      </c>
      <c r="C1173" s="12" t="s">
        <v>6965</v>
      </c>
      <c r="D1173" s="20">
        <f t="shared" si="72"/>
        <v>35.19</v>
      </c>
      <c r="E1173" s="20">
        <f t="shared" si="73"/>
        <v>64.81</v>
      </c>
      <c r="F1173" s="14">
        <v>2.8416999999999999</v>
      </c>
      <c r="G1173" s="15">
        <f t="shared" si="74"/>
        <v>2.841716396703609</v>
      </c>
      <c r="H1173" s="8" t="str">
        <f t="shared" si="75"/>
        <v>Yes</v>
      </c>
      <c r="I1173" s="12" t="s">
        <v>6963</v>
      </c>
      <c r="J1173" s="13">
        <v>17.690000000000001</v>
      </c>
      <c r="K1173" s="13">
        <v>3.5</v>
      </c>
      <c r="L1173" s="12" t="s">
        <v>6962</v>
      </c>
      <c r="M1173" s="12" t="s">
        <v>8002</v>
      </c>
    </row>
    <row r="1174" spans="1:13" x14ac:dyDescent="0.4">
      <c r="A1174" s="12" t="s">
        <v>2618</v>
      </c>
      <c r="B1174" s="12" t="s">
        <v>2619</v>
      </c>
      <c r="C1174" s="12" t="s">
        <v>6960</v>
      </c>
      <c r="D1174" s="20">
        <f t="shared" si="72"/>
        <v>33.11</v>
      </c>
      <c r="E1174" s="20">
        <f t="shared" si="73"/>
        <v>66.89</v>
      </c>
      <c r="F1174" s="14">
        <v>3.0202</v>
      </c>
      <c r="G1174" s="15">
        <f t="shared" si="74"/>
        <v>3.0202355783751131</v>
      </c>
      <c r="H1174" s="8" t="str">
        <f t="shared" si="75"/>
        <v>Yes</v>
      </c>
      <c r="I1174" s="12" t="s">
        <v>6963</v>
      </c>
      <c r="J1174" s="13">
        <v>15.61</v>
      </c>
      <c r="K1174" s="13">
        <v>3.5</v>
      </c>
      <c r="L1174" s="12" t="s">
        <v>6962</v>
      </c>
      <c r="M1174" s="12" t="s">
        <v>8003</v>
      </c>
    </row>
    <row r="1175" spans="1:13" x14ac:dyDescent="0.4">
      <c r="A1175" s="12" t="s">
        <v>2620</v>
      </c>
      <c r="B1175" s="12" t="s">
        <v>2621</v>
      </c>
      <c r="C1175" s="12" t="s">
        <v>6965</v>
      </c>
      <c r="D1175" s="20">
        <f t="shared" si="72"/>
        <v>38.090000000000003</v>
      </c>
      <c r="E1175" s="20">
        <f t="shared" si="73"/>
        <v>61.91</v>
      </c>
      <c r="F1175" s="14">
        <v>2.6254</v>
      </c>
      <c r="G1175" s="15">
        <f t="shared" si="74"/>
        <v>2.6253609871357311</v>
      </c>
      <c r="H1175" s="8" t="str">
        <f t="shared" si="75"/>
        <v>Yes</v>
      </c>
      <c r="I1175" s="12" t="s">
        <v>6963</v>
      </c>
      <c r="J1175" s="13">
        <v>20.59</v>
      </c>
      <c r="K1175" s="13">
        <v>3.5</v>
      </c>
      <c r="L1175" s="12" t="s">
        <v>6962</v>
      </c>
      <c r="M1175" s="12" t="s">
        <v>8004</v>
      </c>
    </row>
    <row r="1176" spans="1:13" x14ac:dyDescent="0.4">
      <c r="A1176" s="12" t="s">
        <v>2622</v>
      </c>
      <c r="B1176" s="12" t="s">
        <v>2623</v>
      </c>
      <c r="C1176" s="12" t="s">
        <v>6960</v>
      </c>
      <c r="D1176" s="20">
        <f t="shared" si="72"/>
        <v>36.629999999999995</v>
      </c>
      <c r="E1176" s="20">
        <f t="shared" si="73"/>
        <v>63.370000000000005</v>
      </c>
      <c r="F1176" s="14">
        <v>2.73</v>
      </c>
      <c r="G1176" s="15">
        <f t="shared" si="74"/>
        <v>2.7300027300027305</v>
      </c>
      <c r="H1176" s="8" t="str">
        <f t="shared" si="75"/>
        <v>Yes</v>
      </c>
      <c r="I1176" s="12" t="s">
        <v>6963</v>
      </c>
      <c r="J1176" s="13">
        <v>19.13</v>
      </c>
      <c r="K1176" s="13">
        <v>3.5</v>
      </c>
      <c r="L1176" s="12" t="s">
        <v>6962</v>
      </c>
      <c r="M1176" s="12" t="s">
        <v>8005</v>
      </c>
    </row>
    <row r="1177" spans="1:13" x14ac:dyDescent="0.4">
      <c r="A1177" s="12" t="s">
        <v>2624</v>
      </c>
      <c r="B1177" s="12" t="s">
        <v>2625</v>
      </c>
      <c r="C1177" s="12" t="s">
        <v>6965</v>
      </c>
      <c r="D1177" s="20">
        <f t="shared" si="72"/>
        <v>34.46</v>
      </c>
      <c r="E1177" s="20">
        <f t="shared" si="73"/>
        <v>65.539999999999992</v>
      </c>
      <c r="F1177" s="14">
        <v>2.9018999999999999</v>
      </c>
      <c r="G1177" s="15">
        <f t="shared" si="74"/>
        <v>2.9019152640742889</v>
      </c>
      <c r="H1177" s="8" t="str">
        <f t="shared" si="75"/>
        <v>Yes</v>
      </c>
      <c r="I1177" s="12" t="s">
        <v>6963</v>
      </c>
      <c r="J1177" s="13">
        <v>16.96</v>
      </c>
      <c r="K1177" s="13">
        <v>3.5</v>
      </c>
      <c r="L1177" s="12" t="s">
        <v>6962</v>
      </c>
      <c r="M1177" s="12" t="s">
        <v>8006</v>
      </c>
    </row>
    <row r="1178" spans="1:13" x14ac:dyDescent="0.4">
      <c r="A1178" s="12" t="s">
        <v>2626</v>
      </c>
      <c r="B1178" s="12" t="s">
        <v>2627</v>
      </c>
      <c r="C1178" s="12" t="s">
        <v>6965</v>
      </c>
      <c r="D1178" s="20">
        <f t="shared" si="72"/>
        <v>37.78</v>
      </c>
      <c r="E1178" s="20">
        <f t="shared" si="73"/>
        <v>62.22</v>
      </c>
      <c r="F1178" s="14">
        <v>2.6469</v>
      </c>
      <c r="G1178" s="15">
        <f t="shared" si="74"/>
        <v>2.6469031233456857</v>
      </c>
      <c r="H1178" s="8" t="str">
        <f t="shared" si="75"/>
        <v>Yes</v>
      </c>
      <c r="I1178" s="12" t="s">
        <v>6963</v>
      </c>
      <c r="J1178" s="13">
        <v>20.28</v>
      </c>
      <c r="K1178" s="13">
        <v>3.5</v>
      </c>
      <c r="L1178" s="12" t="s">
        <v>6962</v>
      </c>
      <c r="M1178" s="12" t="s">
        <v>8007</v>
      </c>
    </row>
    <row r="1179" spans="1:13" x14ac:dyDescent="0.4">
      <c r="A1179" s="12" t="s">
        <v>2628</v>
      </c>
      <c r="B1179" s="12" t="s">
        <v>2629</v>
      </c>
      <c r="C1179" s="12" t="s">
        <v>6960</v>
      </c>
      <c r="D1179" s="20">
        <f t="shared" si="72"/>
        <v>32.68</v>
      </c>
      <c r="E1179" s="20">
        <f t="shared" si="73"/>
        <v>67.319999999999993</v>
      </c>
      <c r="F1179" s="14">
        <v>3.06</v>
      </c>
      <c r="G1179" s="15">
        <f t="shared" si="74"/>
        <v>3.0599755201958385</v>
      </c>
      <c r="H1179" s="8" t="str">
        <f t="shared" si="75"/>
        <v>Yes</v>
      </c>
      <c r="I1179" s="12" t="s">
        <v>6963</v>
      </c>
      <c r="J1179" s="13">
        <v>15.18</v>
      </c>
      <c r="K1179" s="13">
        <v>3.5</v>
      </c>
      <c r="L1179" s="12" t="s">
        <v>6962</v>
      </c>
      <c r="M1179" s="12" t="s">
        <v>8008</v>
      </c>
    </row>
    <row r="1180" spans="1:13" x14ac:dyDescent="0.4">
      <c r="A1180" s="12" t="s">
        <v>2630</v>
      </c>
      <c r="B1180" s="12" t="s">
        <v>2631</v>
      </c>
      <c r="C1180" s="12" t="s">
        <v>6960</v>
      </c>
      <c r="D1180" s="20">
        <f t="shared" si="72"/>
        <v>26.773384999999998</v>
      </c>
      <c r="E1180" s="20">
        <f t="shared" si="73"/>
        <v>73.22661500000001</v>
      </c>
      <c r="F1180" s="14">
        <v>3.7351000000000001</v>
      </c>
      <c r="G1180" s="15">
        <f t="shared" si="74"/>
        <v>3.735052553123186</v>
      </c>
      <c r="H1180" s="8" t="str">
        <f t="shared" si="75"/>
        <v>Yes</v>
      </c>
      <c r="I1180" s="12" t="s">
        <v>6961</v>
      </c>
      <c r="J1180" s="13">
        <v>13.95</v>
      </c>
      <c r="K1180" s="13">
        <v>3.5</v>
      </c>
      <c r="L1180" s="12" t="s">
        <v>6962</v>
      </c>
      <c r="M1180" s="12" t="s">
        <v>8009</v>
      </c>
    </row>
    <row r="1181" spans="1:13" x14ac:dyDescent="0.4">
      <c r="A1181" s="12" t="s">
        <v>2634</v>
      </c>
      <c r="B1181" s="12" t="s">
        <v>2635</v>
      </c>
      <c r="C1181" s="12" t="s">
        <v>6960</v>
      </c>
      <c r="D1181" s="20">
        <f t="shared" si="72"/>
        <v>32.61</v>
      </c>
      <c r="E1181" s="20">
        <f t="shared" si="73"/>
        <v>67.39</v>
      </c>
      <c r="F1181" s="14">
        <v>3.0665</v>
      </c>
      <c r="G1181" s="15">
        <f t="shared" si="74"/>
        <v>3.0665440049064703</v>
      </c>
      <c r="H1181" s="8" t="str">
        <f t="shared" si="75"/>
        <v>Yes</v>
      </c>
      <c r="I1181" s="12" t="s">
        <v>6963</v>
      </c>
      <c r="J1181" s="13">
        <v>15.11</v>
      </c>
      <c r="K1181" s="13">
        <v>3.5</v>
      </c>
      <c r="L1181" s="12" t="s">
        <v>6962</v>
      </c>
      <c r="M1181" s="12" t="s">
        <v>8010</v>
      </c>
    </row>
    <row r="1182" spans="1:13" x14ac:dyDescent="0.4">
      <c r="A1182" s="12" t="s">
        <v>2636</v>
      </c>
      <c r="B1182" s="12" t="s">
        <v>2637</v>
      </c>
      <c r="C1182" s="12" t="s">
        <v>6973</v>
      </c>
      <c r="D1182" s="20">
        <f t="shared" si="72"/>
        <v>25.811415999999998</v>
      </c>
      <c r="E1182" s="20">
        <f t="shared" si="73"/>
        <v>74.188584000000006</v>
      </c>
      <c r="F1182" s="14">
        <v>3.8742999999999999</v>
      </c>
      <c r="G1182" s="15">
        <f t="shared" si="74"/>
        <v>3.8742547096215105</v>
      </c>
      <c r="H1182" s="8" t="str">
        <f t="shared" si="75"/>
        <v>Yes</v>
      </c>
      <c r="I1182" s="12" t="s">
        <v>6961</v>
      </c>
      <c r="J1182" s="13">
        <v>12.82</v>
      </c>
      <c r="K1182" s="13">
        <v>3.5</v>
      </c>
      <c r="L1182" s="12" t="s">
        <v>6962</v>
      </c>
      <c r="M1182" s="12" t="s">
        <v>6578</v>
      </c>
    </row>
    <row r="1183" spans="1:13" x14ac:dyDescent="0.4">
      <c r="A1183" s="12" t="s">
        <v>2638</v>
      </c>
      <c r="B1183" s="12" t="s">
        <v>2639</v>
      </c>
      <c r="C1183" s="12" t="s">
        <v>6960</v>
      </c>
      <c r="D1183" s="20">
        <f t="shared" si="72"/>
        <v>36.81</v>
      </c>
      <c r="E1183" s="20">
        <f t="shared" si="73"/>
        <v>63.19</v>
      </c>
      <c r="F1183" s="14">
        <v>2.7166999999999999</v>
      </c>
      <c r="G1183" s="15">
        <f t="shared" si="74"/>
        <v>2.7166530834012494</v>
      </c>
      <c r="H1183" s="8" t="str">
        <f t="shared" si="75"/>
        <v>Yes</v>
      </c>
      <c r="I1183" s="12" t="s">
        <v>6963</v>
      </c>
      <c r="J1183" s="13">
        <v>19.309999999999999</v>
      </c>
      <c r="K1183" s="13">
        <v>3.5</v>
      </c>
      <c r="L1183" s="12" t="s">
        <v>6962</v>
      </c>
      <c r="M1183" s="12" t="s">
        <v>5038</v>
      </c>
    </row>
    <row r="1184" spans="1:13" x14ac:dyDescent="0.4">
      <c r="A1184" s="12" t="s">
        <v>2640</v>
      </c>
      <c r="B1184" s="12" t="s">
        <v>2641</v>
      </c>
      <c r="C1184" s="12" t="s">
        <v>6965</v>
      </c>
      <c r="D1184" s="20">
        <f t="shared" si="72"/>
        <v>32.9</v>
      </c>
      <c r="E1184" s="20">
        <f t="shared" si="73"/>
        <v>67.099999999999994</v>
      </c>
      <c r="F1184" s="14">
        <v>3.0394999999999999</v>
      </c>
      <c r="G1184" s="15">
        <f t="shared" si="74"/>
        <v>3.0395136778115504</v>
      </c>
      <c r="H1184" s="8" t="str">
        <f t="shared" si="75"/>
        <v>Yes</v>
      </c>
      <c r="I1184" s="12" t="s">
        <v>6963</v>
      </c>
      <c r="J1184" s="13">
        <v>15.4</v>
      </c>
      <c r="K1184" s="13">
        <v>3.5</v>
      </c>
      <c r="L1184" s="12" t="s">
        <v>6962</v>
      </c>
      <c r="M1184" s="12" t="s">
        <v>8011</v>
      </c>
    </row>
    <row r="1185" spans="1:13" x14ac:dyDescent="0.4">
      <c r="A1185" s="12" t="s">
        <v>2642</v>
      </c>
      <c r="B1185" s="12" t="s">
        <v>2643</v>
      </c>
      <c r="C1185" s="12" t="s">
        <v>6965</v>
      </c>
      <c r="D1185" s="20">
        <f t="shared" si="72"/>
        <v>39.29</v>
      </c>
      <c r="E1185" s="20">
        <f t="shared" si="73"/>
        <v>60.71</v>
      </c>
      <c r="F1185" s="14">
        <v>2.5451999999999999</v>
      </c>
      <c r="G1185" s="15">
        <f t="shared" si="74"/>
        <v>2.5451768897938409</v>
      </c>
      <c r="H1185" s="8" t="str">
        <f t="shared" si="75"/>
        <v>Yes</v>
      </c>
      <c r="I1185" s="12" t="s">
        <v>6963</v>
      </c>
      <c r="J1185" s="13">
        <v>21.79</v>
      </c>
      <c r="K1185" s="13">
        <v>3.5</v>
      </c>
      <c r="L1185" s="12" t="s">
        <v>6962</v>
      </c>
      <c r="M1185" s="12" t="s">
        <v>8012</v>
      </c>
    </row>
    <row r="1186" spans="1:13" x14ac:dyDescent="0.4">
      <c r="A1186" s="16" t="s">
        <v>8013</v>
      </c>
      <c r="B1186" s="16" t="s">
        <v>8014</v>
      </c>
      <c r="C1186" s="16" t="s">
        <v>6965</v>
      </c>
      <c r="D1186" s="21">
        <f t="shared" si="72"/>
        <v>100</v>
      </c>
      <c r="E1186" s="21">
        <f t="shared" si="73"/>
        <v>0</v>
      </c>
      <c r="F1186" s="18">
        <v>1</v>
      </c>
      <c r="G1186" s="19">
        <f t="shared" si="74"/>
        <v>1</v>
      </c>
      <c r="H1186" s="9" t="str">
        <f t="shared" si="75"/>
        <v>No — 0% funding</v>
      </c>
      <c r="I1186" s="16" t="s">
        <v>6963</v>
      </c>
      <c r="J1186" s="17">
        <v>100</v>
      </c>
      <c r="K1186" s="17">
        <v>0</v>
      </c>
      <c r="L1186" s="16" t="s">
        <v>7028</v>
      </c>
      <c r="M1186" s="16" t="s">
        <v>8015</v>
      </c>
    </row>
    <row r="1187" spans="1:13" x14ac:dyDescent="0.4">
      <c r="A1187" s="12" t="s">
        <v>2644</v>
      </c>
      <c r="B1187" s="12" t="s">
        <v>2645</v>
      </c>
      <c r="C1187" s="12" t="s">
        <v>6960</v>
      </c>
      <c r="D1187" s="20">
        <f t="shared" si="72"/>
        <v>35.44</v>
      </c>
      <c r="E1187" s="20">
        <f t="shared" si="73"/>
        <v>64.56</v>
      </c>
      <c r="F1187" s="14">
        <v>2.8216999999999999</v>
      </c>
      <c r="G1187" s="15">
        <f t="shared" si="74"/>
        <v>2.8216704288939054</v>
      </c>
      <c r="H1187" s="8" t="str">
        <f t="shared" si="75"/>
        <v>Yes</v>
      </c>
      <c r="I1187" s="12" t="s">
        <v>6963</v>
      </c>
      <c r="J1187" s="13">
        <v>17.940000000000001</v>
      </c>
      <c r="K1187" s="13">
        <v>3.5</v>
      </c>
      <c r="L1187" s="12" t="s">
        <v>6962</v>
      </c>
      <c r="M1187" s="12" t="s">
        <v>8016</v>
      </c>
    </row>
    <row r="1188" spans="1:13" x14ac:dyDescent="0.4">
      <c r="A1188" s="12" t="s">
        <v>2646</v>
      </c>
      <c r="B1188" s="12" t="s">
        <v>2647</v>
      </c>
      <c r="C1188" s="12" t="s">
        <v>6973</v>
      </c>
      <c r="D1188" s="20">
        <f t="shared" si="72"/>
        <v>22.559449999999998</v>
      </c>
      <c r="E1188" s="20">
        <f t="shared" si="73"/>
        <v>77.440550000000002</v>
      </c>
      <c r="F1188" s="14">
        <v>4.4326999999999996</v>
      </c>
      <c r="G1188" s="15">
        <f t="shared" si="74"/>
        <v>4.4327321809707243</v>
      </c>
      <c r="H1188" s="8" t="str">
        <f t="shared" si="75"/>
        <v>Yes</v>
      </c>
      <c r="I1188" s="12" t="s">
        <v>6961</v>
      </c>
      <c r="J1188" s="13">
        <v>9</v>
      </c>
      <c r="K1188" s="13">
        <v>3.5</v>
      </c>
      <c r="L1188" s="12" t="s">
        <v>6962</v>
      </c>
      <c r="M1188" s="12" t="s">
        <v>8017</v>
      </c>
    </row>
    <row r="1189" spans="1:13" x14ac:dyDescent="0.4">
      <c r="A1189" s="12" t="s">
        <v>2648</v>
      </c>
      <c r="B1189" s="12" t="s">
        <v>2649</v>
      </c>
      <c r="C1189" s="12" t="s">
        <v>6965</v>
      </c>
      <c r="D1189" s="20">
        <f t="shared" si="72"/>
        <v>32.980000000000004</v>
      </c>
      <c r="E1189" s="20">
        <f t="shared" si="73"/>
        <v>67.02</v>
      </c>
      <c r="F1189" s="14">
        <v>3.0320999999999998</v>
      </c>
      <c r="G1189" s="15">
        <f t="shared" si="74"/>
        <v>3.0321406913280771</v>
      </c>
      <c r="H1189" s="8" t="str">
        <f t="shared" si="75"/>
        <v>Yes</v>
      </c>
      <c r="I1189" s="12" t="s">
        <v>6963</v>
      </c>
      <c r="J1189" s="13">
        <v>15.48</v>
      </c>
      <c r="K1189" s="13">
        <v>3.5</v>
      </c>
      <c r="L1189" s="12" t="s">
        <v>6962</v>
      </c>
      <c r="M1189" s="12" t="s">
        <v>8018</v>
      </c>
    </row>
    <row r="1190" spans="1:13" x14ac:dyDescent="0.4">
      <c r="A1190" s="12" t="s">
        <v>2650</v>
      </c>
      <c r="B1190" s="12" t="s">
        <v>2651</v>
      </c>
      <c r="C1190" s="12" t="s">
        <v>6965</v>
      </c>
      <c r="D1190" s="20">
        <f t="shared" si="72"/>
        <v>39.54</v>
      </c>
      <c r="E1190" s="20">
        <f t="shared" si="73"/>
        <v>60.46</v>
      </c>
      <c r="F1190" s="14">
        <v>2.5291000000000001</v>
      </c>
      <c r="G1190" s="15">
        <f t="shared" si="74"/>
        <v>2.5290844714213456</v>
      </c>
      <c r="H1190" s="8" t="str">
        <f t="shared" si="75"/>
        <v>Yes</v>
      </c>
      <c r="I1190" s="12" t="s">
        <v>6963</v>
      </c>
      <c r="J1190" s="13">
        <v>22.04</v>
      </c>
      <c r="K1190" s="13">
        <v>3.5</v>
      </c>
      <c r="L1190" s="12" t="s">
        <v>6962</v>
      </c>
      <c r="M1190" s="12" t="s">
        <v>8019</v>
      </c>
    </row>
    <row r="1191" spans="1:13" x14ac:dyDescent="0.4">
      <c r="A1191" s="12" t="s">
        <v>2654</v>
      </c>
      <c r="B1191" s="12" t="s">
        <v>2655</v>
      </c>
      <c r="C1191" s="12" t="s">
        <v>6965</v>
      </c>
      <c r="D1191" s="20">
        <f t="shared" si="72"/>
        <v>31.67</v>
      </c>
      <c r="E1191" s="20">
        <f t="shared" si="73"/>
        <v>68.33</v>
      </c>
      <c r="F1191" s="14">
        <v>3.1576</v>
      </c>
      <c r="G1191" s="15">
        <f t="shared" si="74"/>
        <v>3.1575623618566464</v>
      </c>
      <c r="H1191" s="8" t="str">
        <f t="shared" si="75"/>
        <v>Yes</v>
      </c>
      <c r="I1191" s="12" t="s">
        <v>6963</v>
      </c>
      <c r="J1191" s="13">
        <v>14.17</v>
      </c>
      <c r="K1191" s="13">
        <v>3.5</v>
      </c>
      <c r="L1191" s="12" t="s">
        <v>6962</v>
      </c>
      <c r="M1191" s="12" t="s">
        <v>8020</v>
      </c>
    </row>
    <row r="1192" spans="1:13" x14ac:dyDescent="0.4">
      <c r="A1192" s="12" t="s">
        <v>2656</v>
      </c>
      <c r="B1192" s="12" t="s">
        <v>2657</v>
      </c>
      <c r="C1192" s="12" t="s">
        <v>6960</v>
      </c>
      <c r="D1192" s="20">
        <f t="shared" si="72"/>
        <v>31.009999999999998</v>
      </c>
      <c r="E1192" s="20">
        <f t="shared" si="73"/>
        <v>68.990000000000009</v>
      </c>
      <c r="F1192" s="14">
        <v>3.2248000000000001</v>
      </c>
      <c r="G1192" s="15">
        <f t="shared" si="74"/>
        <v>3.2247662044501775</v>
      </c>
      <c r="H1192" s="8" t="str">
        <f t="shared" si="75"/>
        <v>Yes</v>
      </c>
      <c r="I1192" s="12" t="s">
        <v>6963</v>
      </c>
      <c r="J1192" s="13">
        <v>13.51</v>
      </c>
      <c r="K1192" s="13">
        <v>3.5</v>
      </c>
      <c r="L1192" s="12" t="s">
        <v>6962</v>
      </c>
      <c r="M1192" s="12" t="s">
        <v>8021</v>
      </c>
    </row>
    <row r="1193" spans="1:13" x14ac:dyDescent="0.4">
      <c r="A1193" s="12" t="s">
        <v>2658</v>
      </c>
      <c r="B1193" s="12" t="s">
        <v>2659</v>
      </c>
      <c r="C1193" s="12" t="s">
        <v>6965</v>
      </c>
      <c r="D1193" s="20">
        <f t="shared" si="72"/>
        <v>38.19</v>
      </c>
      <c r="E1193" s="20">
        <f t="shared" si="73"/>
        <v>61.81</v>
      </c>
      <c r="F1193" s="14">
        <v>2.6185</v>
      </c>
      <c r="G1193" s="15">
        <f t="shared" si="74"/>
        <v>2.6184865147944492</v>
      </c>
      <c r="H1193" s="8" t="str">
        <f t="shared" si="75"/>
        <v>Yes</v>
      </c>
      <c r="I1193" s="12" t="s">
        <v>6963</v>
      </c>
      <c r="J1193" s="13">
        <v>20.69</v>
      </c>
      <c r="K1193" s="13">
        <v>3.5</v>
      </c>
      <c r="L1193" s="12" t="s">
        <v>6962</v>
      </c>
      <c r="M1193" s="12" t="s">
        <v>8022</v>
      </c>
    </row>
    <row r="1194" spans="1:13" x14ac:dyDescent="0.4">
      <c r="A1194" s="12" t="s">
        <v>2664</v>
      </c>
      <c r="B1194" s="12" t="s">
        <v>2665</v>
      </c>
      <c r="C1194" s="12" t="s">
        <v>6960</v>
      </c>
      <c r="D1194" s="20">
        <f t="shared" si="72"/>
        <v>33.799999999999997</v>
      </c>
      <c r="E1194" s="20">
        <f t="shared" si="73"/>
        <v>66.2</v>
      </c>
      <c r="F1194" s="14">
        <v>2.9586000000000001</v>
      </c>
      <c r="G1194" s="15">
        <f t="shared" si="74"/>
        <v>2.9585798816568052</v>
      </c>
      <c r="H1194" s="8" t="str">
        <f t="shared" si="75"/>
        <v>Yes</v>
      </c>
      <c r="I1194" s="12" t="s">
        <v>6963</v>
      </c>
      <c r="J1194" s="13">
        <v>16.3</v>
      </c>
      <c r="K1194" s="13">
        <v>3.5</v>
      </c>
      <c r="L1194" s="12" t="s">
        <v>6962</v>
      </c>
      <c r="M1194" s="12" t="s">
        <v>8023</v>
      </c>
    </row>
    <row r="1195" spans="1:13" x14ac:dyDescent="0.4">
      <c r="A1195" s="12" t="s">
        <v>2666</v>
      </c>
      <c r="B1195" s="12" t="s">
        <v>2667</v>
      </c>
      <c r="C1195" s="12" t="s">
        <v>6965</v>
      </c>
      <c r="D1195" s="20">
        <f t="shared" si="72"/>
        <v>40.58</v>
      </c>
      <c r="E1195" s="20">
        <f t="shared" si="73"/>
        <v>59.42</v>
      </c>
      <c r="F1195" s="14">
        <v>2.4643000000000002</v>
      </c>
      <c r="G1195" s="15">
        <f t="shared" si="74"/>
        <v>2.4642681123706258</v>
      </c>
      <c r="H1195" s="8" t="str">
        <f t="shared" si="75"/>
        <v>Yes</v>
      </c>
      <c r="I1195" s="12" t="s">
        <v>6963</v>
      </c>
      <c r="J1195" s="13">
        <v>23.08</v>
      </c>
      <c r="K1195" s="13">
        <v>3.5</v>
      </c>
      <c r="L1195" s="12" t="s">
        <v>6962</v>
      </c>
      <c r="M1195" s="12" t="s">
        <v>8024</v>
      </c>
    </row>
    <row r="1196" spans="1:13" x14ac:dyDescent="0.4">
      <c r="A1196" s="12" t="s">
        <v>2670</v>
      </c>
      <c r="B1196" s="12" t="s">
        <v>2671</v>
      </c>
      <c r="C1196" s="12" t="s">
        <v>6965</v>
      </c>
      <c r="D1196" s="20">
        <f t="shared" si="72"/>
        <v>38.4</v>
      </c>
      <c r="E1196" s="20">
        <f t="shared" si="73"/>
        <v>61.6</v>
      </c>
      <c r="F1196" s="14">
        <v>2.6042000000000001</v>
      </c>
      <c r="G1196" s="15">
        <f t="shared" si="74"/>
        <v>2.604166666666667</v>
      </c>
      <c r="H1196" s="8" t="str">
        <f t="shared" si="75"/>
        <v>Yes</v>
      </c>
      <c r="I1196" s="12" t="s">
        <v>6963</v>
      </c>
      <c r="J1196" s="13">
        <v>20.9</v>
      </c>
      <c r="K1196" s="13">
        <v>3.5</v>
      </c>
      <c r="L1196" s="12" t="s">
        <v>6962</v>
      </c>
      <c r="M1196" s="12" t="s">
        <v>8025</v>
      </c>
    </row>
    <row r="1197" spans="1:13" x14ac:dyDescent="0.4">
      <c r="A1197" s="12" t="s">
        <v>2674</v>
      </c>
      <c r="B1197" s="12" t="s">
        <v>2675</v>
      </c>
      <c r="C1197" s="12" t="s">
        <v>6960</v>
      </c>
      <c r="D1197" s="20">
        <f t="shared" si="72"/>
        <v>33.590000000000003</v>
      </c>
      <c r="E1197" s="20">
        <f t="shared" si="73"/>
        <v>66.41</v>
      </c>
      <c r="F1197" s="14">
        <v>2.9771000000000001</v>
      </c>
      <c r="G1197" s="15">
        <f t="shared" si="74"/>
        <v>2.9770765108663291</v>
      </c>
      <c r="H1197" s="8" t="str">
        <f t="shared" si="75"/>
        <v>Yes</v>
      </c>
      <c r="I1197" s="12" t="s">
        <v>6963</v>
      </c>
      <c r="J1197" s="13">
        <v>16.09</v>
      </c>
      <c r="K1197" s="13">
        <v>3.5</v>
      </c>
      <c r="L1197" s="12" t="s">
        <v>6962</v>
      </c>
      <c r="M1197" s="12" t="s">
        <v>8026</v>
      </c>
    </row>
    <row r="1198" spans="1:13" x14ac:dyDescent="0.4">
      <c r="A1198" s="12" t="s">
        <v>2676</v>
      </c>
      <c r="B1198" s="12" t="s">
        <v>2677</v>
      </c>
      <c r="C1198" s="12" t="s">
        <v>6965</v>
      </c>
      <c r="D1198" s="20">
        <f t="shared" si="72"/>
        <v>32.74</v>
      </c>
      <c r="E1198" s="20">
        <f t="shared" si="73"/>
        <v>67.259999999999991</v>
      </c>
      <c r="F1198" s="14">
        <v>3.0543999999999998</v>
      </c>
      <c r="G1198" s="15">
        <f t="shared" si="74"/>
        <v>3.0543677458766032</v>
      </c>
      <c r="H1198" s="8" t="str">
        <f t="shared" si="75"/>
        <v>Yes</v>
      </c>
      <c r="I1198" s="12" t="s">
        <v>6963</v>
      </c>
      <c r="J1198" s="13">
        <v>15.24</v>
      </c>
      <c r="K1198" s="13">
        <v>3.5</v>
      </c>
      <c r="L1198" s="12" t="s">
        <v>6962</v>
      </c>
      <c r="M1198" s="12" t="s">
        <v>8027</v>
      </c>
    </row>
    <row r="1199" spans="1:13" x14ac:dyDescent="0.4">
      <c r="A1199" s="12" t="s">
        <v>2678</v>
      </c>
      <c r="B1199" s="12" t="s">
        <v>2679</v>
      </c>
      <c r="C1199" s="12" t="s">
        <v>6965</v>
      </c>
      <c r="D1199" s="20">
        <f t="shared" si="72"/>
        <v>34.17</v>
      </c>
      <c r="E1199" s="20">
        <f t="shared" si="73"/>
        <v>65.83</v>
      </c>
      <c r="F1199" s="14">
        <v>2.9264999999999999</v>
      </c>
      <c r="G1199" s="15">
        <f t="shared" si="74"/>
        <v>2.9265437518290898</v>
      </c>
      <c r="H1199" s="8" t="str">
        <f t="shared" si="75"/>
        <v>Yes</v>
      </c>
      <c r="I1199" s="12" t="s">
        <v>6963</v>
      </c>
      <c r="J1199" s="13">
        <v>16.670000000000002</v>
      </c>
      <c r="K1199" s="13">
        <v>3.5</v>
      </c>
      <c r="L1199" s="12" t="s">
        <v>6962</v>
      </c>
      <c r="M1199" s="12" t="s">
        <v>5059</v>
      </c>
    </row>
    <row r="1200" spans="1:13" x14ac:dyDescent="0.4">
      <c r="A1200" s="12" t="s">
        <v>2682</v>
      </c>
      <c r="B1200" s="12" t="s">
        <v>2683</v>
      </c>
      <c r="C1200" s="12" t="s">
        <v>6965</v>
      </c>
      <c r="D1200" s="20">
        <f t="shared" si="72"/>
        <v>33.83</v>
      </c>
      <c r="E1200" s="20">
        <f t="shared" si="73"/>
        <v>66.17</v>
      </c>
      <c r="F1200" s="14">
        <v>2.956</v>
      </c>
      <c r="G1200" s="15">
        <f t="shared" si="74"/>
        <v>2.9559562518474727</v>
      </c>
      <c r="H1200" s="8" t="str">
        <f t="shared" si="75"/>
        <v>Yes</v>
      </c>
      <c r="I1200" s="12" t="s">
        <v>6963</v>
      </c>
      <c r="J1200" s="13">
        <v>16.329999999999998</v>
      </c>
      <c r="K1200" s="13">
        <v>3.5</v>
      </c>
      <c r="L1200" s="12" t="s">
        <v>6962</v>
      </c>
      <c r="M1200" s="12" t="s">
        <v>8028</v>
      </c>
    </row>
    <row r="1201" spans="1:13" x14ac:dyDescent="0.4">
      <c r="A1201" s="12" t="s">
        <v>2684</v>
      </c>
      <c r="B1201" s="12" t="s">
        <v>2685</v>
      </c>
      <c r="C1201" s="12" t="s">
        <v>6965</v>
      </c>
      <c r="D1201" s="20">
        <f t="shared" si="72"/>
        <v>33.760000000000005</v>
      </c>
      <c r="E1201" s="20">
        <f t="shared" si="73"/>
        <v>66.239999999999995</v>
      </c>
      <c r="F1201" s="14">
        <v>2.9621</v>
      </c>
      <c r="G1201" s="15">
        <f t="shared" si="74"/>
        <v>2.9620853080568716</v>
      </c>
      <c r="H1201" s="8" t="str">
        <f t="shared" si="75"/>
        <v>Yes</v>
      </c>
      <c r="I1201" s="12" t="s">
        <v>6963</v>
      </c>
      <c r="J1201" s="13">
        <v>16.260000000000002</v>
      </c>
      <c r="K1201" s="13">
        <v>3.5</v>
      </c>
      <c r="L1201" s="12" t="s">
        <v>6962</v>
      </c>
      <c r="M1201" s="12" t="s">
        <v>5062</v>
      </c>
    </row>
    <row r="1202" spans="1:13" x14ac:dyDescent="0.4">
      <c r="A1202" s="12" t="s">
        <v>2686</v>
      </c>
      <c r="B1202" s="12" t="s">
        <v>2687</v>
      </c>
      <c r="C1202" s="12" t="s">
        <v>6965</v>
      </c>
      <c r="D1202" s="20">
        <f t="shared" si="72"/>
        <v>31.55</v>
      </c>
      <c r="E1202" s="20">
        <f t="shared" si="73"/>
        <v>68.45</v>
      </c>
      <c r="F1202" s="14">
        <v>3.1696</v>
      </c>
      <c r="G1202" s="15">
        <f t="shared" si="74"/>
        <v>3.1695721077654517</v>
      </c>
      <c r="H1202" s="8" t="str">
        <f t="shared" si="75"/>
        <v>Yes</v>
      </c>
      <c r="I1202" s="12" t="s">
        <v>6963</v>
      </c>
      <c r="J1202" s="13">
        <v>14.05</v>
      </c>
      <c r="K1202" s="13">
        <v>3.5</v>
      </c>
      <c r="L1202" s="12" t="s">
        <v>6962</v>
      </c>
      <c r="M1202" s="12" t="s">
        <v>8029</v>
      </c>
    </row>
    <row r="1203" spans="1:13" x14ac:dyDescent="0.4">
      <c r="A1203" s="12" t="s">
        <v>2690</v>
      </c>
      <c r="B1203" s="12" t="s">
        <v>2691</v>
      </c>
      <c r="C1203" s="12" t="s">
        <v>6965</v>
      </c>
      <c r="D1203" s="20">
        <f t="shared" si="72"/>
        <v>36.29</v>
      </c>
      <c r="E1203" s="20">
        <f t="shared" si="73"/>
        <v>63.71</v>
      </c>
      <c r="F1203" s="14">
        <v>2.7555999999999998</v>
      </c>
      <c r="G1203" s="15">
        <f t="shared" si="74"/>
        <v>2.7555800496004408</v>
      </c>
      <c r="H1203" s="8" t="str">
        <f t="shared" si="75"/>
        <v>Yes</v>
      </c>
      <c r="I1203" s="12" t="s">
        <v>6963</v>
      </c>
      <c r="J1203" s="13">
        <v>18.79</v>
      </c>
      <c r="K1203" s="13">
        <v>3.5</v>
      </c>
      <c r="L1203" s="12" t="s">
        <v>6962</v>
      </c>
      <c r="M1203" s="12" t="s">
        <v>8030</v>
      </c>
    </row>
    <row r="1204" spans="1:13" x14ac:dyDescent="0.4">
      <c r="A1204" s="12" t="s">
        <v>2692</v>
      </c>
      <c r="B1204" s="12" t="s">
        <v>2693</v>
      </c>
      <c r="C1204" s="12" t="s">
        <v>6965</v>
      </c>
      <c r="D1204" s="20">
        <f t="shared" si="72"/>
        <v>32.25</v>
      </c>
      <c r="E1204" s="20">
        <f t="shared" si="73"/>
        <v>67.75</v>
      </c>
      <c r="F1204" s="14">
        <v>3.1008</v>
      </c>
      <c r="G1204" s="15">
        <f t="shared" si="74"/>
        <v>3.1007751937984498</v>
      </c>
      <c r="H1204" s="8" t="str">
        <f t="shared" si="75"/>
        <v>Yes</v>
      </c>
      <c r="I1204" s="12" t="s">
        <v>6963</v>
      </c>
      <c r="J1204" s="13">
        <v>14.75</v>
      </c>
      <c r="K1204" s="13">
        <v>3.5</v>
      </c>
      <c r="L1204" s="12" t="s">
        <v>6962</v>
      </c>
      <c r="M1204" s="12" t="s">
        <v>5066</v>
      </c>
    </row>
    <row r="1205" spans="1:13" x14ac:dyDescent="0.4">
      <c r="A1205" s="12" t="s">
        <v>2694</v>
      </c>
      <c r="B1205" s="12" t="s">
        <v>2695</v>
      </c>
      <c r="C1205" s="12" t="s">
        <v>6965</v>
      </c>
      <c r="D1205" s="20">
        <f t="shared" si="72"/>
        <v>37.019999999999996</v>
      </c>
      <c r="E1205" s="20">
        <f t="shared" si="73"/>
        <v>62.980000000000004</v>
      </c>
      <c r="F1205" s="14">
        <v>2.7012</v>
      </c>
      <c r="G1205" s="15">
        <f t="shared" si="74"/>
        <v>2.7012425715829282</v>
      </c>
      <c r="H1205" s="8" t="str">
        <f t="shared" si="75"/>
        <v>Yes</v>
      </c>
      <c r="I1205" s="12" t="s">
        <v>6963</v>
      </c>
      <c r="J1205" s="13">
        <v>19.52</v>
      </c>
      <c r="K1205" s="13">
        <v>3.5</v>
      </c>
      <c r="L1205" s="12" t="s">
        <v>6962</v>
      </c>
      <c r="M1205" s="12" t="s">
        <v>8031</v>
      </c>
    </row>
    <row r="1206" spans="1:13" x14ac:dyDescent="0.4">
      <c r="A1206" s="12" t="s">
        <v>2696</v>
      </c>
      <c r="B1206" s="12" t="s">
        <v>2697</v>
      </c>
      <c r="C1206" s="12" t="s">
        <v>6965</v>
      </c>
      <c r="D1206" s="20">
        <f t="shared" si="72"/>
        <v>34.17</v>
      </c>
      <c r="E1206" s="20">
        <f t="shared" si="73"/>
        <v>65.83</v>
      </c>
      <c r="F1206" s="14">
        <v>2.9264999999999999</v>
      </c>
      <c r="G1206" s="15">
        <f t="shared" si="74"/>
        <v>2.9265437518290898</v>
      </c>
      <c r="H1206" s="8" t="str">
        <f t="shared" si="75"/>
        <v>Yes</v>
      </c>
      <c r="I1206" s="12" t="s">
        <v>6963</v>
      </c>
      <c r="J1206" s="13">
        <v>16.670000000000002</v>
      </c>
      <c r="K1206" s="13">
        <v>3.5</v>
      </c>
      <c r="L1206" s="12" t="s">
        <v>6962</v>
      </c>
      <c r="M1206" s="12" t="s">
        <v>8032</v>
      </c>
    </row>
    <row r="1207" spans="1:13" x14ac:dyDescent="0.4">
      <c r="A1207" s="12" t="s">
        <v>2700</v>
      </c>
      <c r="B1207" s="12" t="s">
        <v>2701</v>
      </c>
      <c r="C1207" s="12" t="s">
        <v>6965</v>
      </c>
      <c r="D1207" s="20">
        <f t="shared" si="72"/>
        <v>37.78</v>
      </c>
      <c r="E1207" s="20">
        <f t="shared" si="73"/>
        <v>62.22</v>
      </c>
      <c r="F1207" s="14">
        <v>2.6469</v>
      </c>
      <c r="G1207" s="15">
        <f t="shared" si="74"/>
        <v>2.6469031233456857</v>
      </c>
      <c r="H1207" s="8" t="str">
        <f t="shared" si="75"/>
        <v>Yes</v>
      </c>
      <c r="I1207" s="12" t="s">
        <v>6963</v>
      </c>
      <c r="J1207" s="13">
        <v>20.28</v>
      </c>
      <c r="K1207" s="13">
        <v>3.5</v>
      </c>
      <c r="L1207" s="12" t="s">
        <v>6962</v>
      </c>
      <c r="M1207" s="12" t="s">
        <v>8033</v>
      </c>
    </row>
    <row r="1208" spans="1:13" x14ac:dyDescent="0.4">
      <c r="A1208" s="12" t="s">
        <v>2702</v>
      </c>
      <c r="B1208" s="12" t="s">
        <v>2703</v>
      </c>
      <c r="C1208" s="12" t="s">
        <v>6965</v>
      </c>
      <c r="D1208" s="20">
        <f t="shared" si="72"/>
        <v>34.93</v>
      </c>
      <c r="E1208" s="20">
        <f t="shared" si="73"/>
        <v>65.069999999999993</v>
      </c>
      <c r="F1208" s="14">
        <v>2.8628999999999998</v>
      </c>
      <c r="G1208" s="15">
        <f t="shared" si="74"/>
        <v>2.8628685943315202</v>
      </c>
      <c r="H1208" s="8" t="str">
        <f t="shared" si="75"/>
        <v>Yes</v>
      </c>
      <c r="I1208" s="12" t="s">
        <v>6963</v>
      </c>
      <c r="J1208" s="13">
        <v>17.43</v>
      </c>
      <c r="K1208" s="13">
        <v>3.5</v>
      </c>
      <c r="L1208" s="12" t="s">
        <v>6962</v>
      </c>
      <c r="M1208" s="12" t="s">
        <v>8034</v>
      </c>
    </row>
    <row r="1209" spans="1:13" x14ac:dyDescent="0.4">
      <c r="A1209" s="12" t="s">
        <v>2704</v>
      </c>
      <c r="B1209" s="12" t="s">
        <v>2705</v>
      </c>
      <c r="C1209" s="12" t="s">
        <v>6965</v>
      </c>
      <c r="D1209" s="20">
        <f t="shared" si="72"/>
        <v>33.58</v>
      </c>
      <c r="E1209" s="20">
        <f t="shared" si="73"/>
        <v>66.42</v>
      </c>
      <c r="F1209" s="14">
        <v>2.9780000000000002</v>
      </c>
      <c r="G1209" s="15">
        <f t="shared" si="74"/>
        <v>2.9779630732578917</v>
      </c>
      <c r="H1209" s="8" t="str">
        <f t="shared" si="75"/>
        <v>Yes</v>
      </c>
      <c r="I1209" s="12" t="s">
        <v>6963</v>
      </c>
      <c r="J1209" s="13">
        <v>16.079999999999998</v>
      </c>
      <c r="K1209" s="13">
        <v>3.5</v>
      </c>
      <c r="L1209" s="12" t="s">
        <v>6962</v>
      </c>
      <c r="M1209" s="12" t="s">
        <v>6608</v>
      </c>
    </row>
    <row r="1210" spans="1:13" x14ac:dyDescent="0.4">
      <c r="A1210" s="12" t="s">
        <v>3653</v>
      </c>
      <c r="B1210" s="12" t="s">
        <v>3654</v>
      </c>
      <c r="C1210" s="12" t="s">
        <v>6965</v>
      </c>
      <c r="D1210" s="20">
        <f t="shared" si="72"/>
        <v>26.5</v>
      </c>
      <c r="E1210" s="20">
        <f t="shared" si="73"/>
        <v>73.5</v>
      </c>
      <c r="F1210" s="14">
        <v>3.7736000000000001</v>
      </c>
      <c r="G1210" s="15">
        <f t="shared" si="74"/>
        <v>3.7735849056603774</v>
      </c>
      <c r="H1210" s="8" t="str">
        <f t="shared" si="75"/>
        <v>Yes</v>
      </c>
      <c r="I1210" s="12" t="s">
        <v>6963</v>
      </c>
      <c r="J1210" s="13">
        <v>9</v>
      </c>
      <c r="K1210" s="13">
        <v>3.5</v>
      </c>
      <c r="L1210" s="12" t="s">
        <v>6962</v>
      </c>
      <c r="M1210" s="12" t="s">
        <v>8035</v>
      </c>
    </row>
    <row r="1211" spans="1:13" x14ac:dyDescent="0.4">
      <c r="A1211" s="12" t="s">
        <v>2706</v>
      </c>
      <c r="B1211" s="12" t="s">
        <v>2707</v>
      </c>
      <c r="C1211" s="12" t="s">
        <v>6965</v>
      </c>
      <c r="D1211" s="20">
        <f t="shared" si="72"/>
        <v>36.010000000000005</v>
      </c>
      <c r="E1211" s="20">
        <f t="shared" si="73"/>
        <v>63.989999999999995</v>
      </c>
      <c r="F1211" s="14">
        <v>2.7770000000000001</v>
      </c>
      <c r="G1211" s="15">
        <f t="shared" si="74"/>
        <v>2.7770063871146902</v>
      </c>
      <c r="H1211" s="8" t="str">
        <f t="shared" si="75"/>
        <v>Yes</v>
      </c>
      <c r="I1211" s="12" t="s">
        <v>6963</v>
      </c>
      <c r="J1211" s="13">
        <v>18.510000000000002</v>
      </c>
      <c r="K1211" s="13">
        <v>3.5</v>
      </c>
      <c r="L1211" s="12" t="s">
        <v>6962</v>
      </c>
      <c r="M1211" s="12" t="s">
        <v>8036</v>
      </c>
    </row>
    <row r="1212" spans="1:13" x14ac:dyDescent="0.4">
      <c r="A1212" s="12" t="s">
        <v>2712</v>
      </c>
      <c r="B1212" s="12" t="s">
        <v>2713</v>
      </c>
      <c r="C1212" s="12" t="s">
        <v>6965</v>
      </c>
      <c r="D1212" s="20">
        <f t="shared" si="72"/>
        <v>32.269999999999996</v>
      </c>
      <c r="E1212" s="20">
        <f t="shared" si="73"/>
        <v>67.73</v>
      </c>
      <c r="F1212" s="14">
        <v>3.0989</v>
      </c>
      <c r="G1212" s="15">
        <f t="shared" si="74"/>
        <v>3.0988534242330341</v>
      </c>
      <c r="H1212" s="8" t="str">
        <f t="shared" si="75"/>
        <v>Yes</v>
      </c>
      <c r="I1212" s="12" t="s">
        <v>6963</v>
      </c>
      <c r="J1212" s="13">
        <v>14.77</v>
      </c>
      <c r="K1212" s="13">
        <v>3.5</v>
      </c>
      <c r="L1212" s="12" t="s">
        <v>6962</v>
      </c>
      <c r="M1212" s="12" t="s">
        <v>8037</v>
      </c>
    </row>
    <row r="1213" spans="1:13" x14ac:dyDescent="0.4">
      <c r="A1213" s="12" t="s">
        <v>2714</v>
      </c>
      <c r="B1213" s="12" t="s">
        <v>2715</v>
      </c>
      <c r="C1213" s="12" t="s">
        <v>6965</v>
      </c>
      <c r="D1213" s="20">
        <f t="shared" si="72"/>
        <v>30.939999999999998</v>
      </c>
      <c r="E1213" s="20">
        <f t="shared" si="73"/>
        <v>69.06</v>
      </c>
      <c r="F1213" s="14">
        <v>3.2321</v>
      </c>
      <c r="G1213" s="15">
        <f t="shared" si="74"/>
        <v>3.2320620555914674</v>
      </c>
      <c r="H1213" s="8" t="str">
        <f t="shared" si="75"/>
        <v>Yes</v>
      </c>
      <c r="I1213" s="12" t="s">
        <v>6963</v>
      </c>
      <c r="J1213" s="13">
        <v>13.44</v>
      </c>
      <c r="K1213" s="13">
        <v>3.5</v>
      </c>
      <c r="L1213" s="12" t="s">
        <v>6962</v>
      </c>
      <c r="M1213" s="12" t="s">
        <v>8038</v>
      </c>
    </row>
    <row r="1214" spans="1:13" x14ac:dyDescent="0.4">
      <c r="A1214" s="12" t="s">
        <v>2716</v>
      </c>
      <c r="B1214" s="12" t="s">
        <v>2717</v>
      </c>
      <c r="C1214" s="12" t="s">
        <v>6965</v>
      </c>
      <c r="D1214" s="20">
        <f t="shared" si="72"/>
        <v>32.409999999999997</v>
      </c>
      <c r="E1214" s="20">
        <f t="shared" si="73"/>
        <v>67.59</v>
      </c>
      <c r="F1214" s="14">
        <v>3.0855000000000001</v>
      </c>
      <c r="G1214" s="15">
        <f t="shared" si="74"/>
        <v>3.0854674483184206</v>
      </c>
      <c r="H1214" s="8" t="str">
        <f t="shared" si="75"/>
        <v>Yes</v>
      </c>
      <c r="I1214" s="12" t="s">
        <v>6963</v>
      </c>
      <c r="J1214" s="13">
        <v>14.91</v>
      </c>
      <c r="K1214" s="13">
        <v>3.5</v>
      </c>
      <c r="L1214" s="12" t="s">
        <v>6962</v>
      </c>
      <c r="M1214" s="12" t="s">
        <v>8039</v>
      </c>
    </row>
    <row r="1215" spans="1:13" x14ac:dyDescent="0.4">
      <c r="A1215" s="12" t="s">
        <v>2718</v>
      </c>
      <c r="B1215" s="12" t="s">
        <v>2719</v>
      </c>
      <c r="C1215" s="12" t="s">
        <v>6965</v>
      </c>
      <c r="D1215" s="20">
        <f t="shared" si="72"/>
        <v>30.86</v>
      </c>
      <c r="E1215" s="20">
        <f t="shared" si="73"/>
        <v>69.14</v>
      </c>
      <c r="F1215" s="14">
        <v>3.2404000000000002</v>
      </c>
      <c r="G1215" s="15">
        <f t="shared" si="74"/>
        <v>3.2404406999351911</v>
      </c>
      <c r="H1215" s="8" t="str">
        <f t="shared" si="75"/>
        <v>Yes</v>
      </c>
      <c r="I1215" s="12" t="s">
        <v>6963</v>
      </c>
      <c r="J1215" s="13">
        <v>13.36</v>
      </c>
      <c r="K1215" s="13">
        <v>3.5</v>
      </c>
      <c r="L1215" s="12" t="s">
        <v>6962</v>
      </c>
      <c r="M1215" s="12" t="s">
        <v>8040</v>
      </c>
    </row>
    <row r="1216" spans="1:13" x14ac:dyDescent="0.4">
      <c r="A1216" s="12" t="s">
        <v>2720</v>
      </c>
      <c r="B1216" s="12" t="s">
        <v>2721</v>
      </c>
      <c r="C1216" s="12" t="s">
        <v>6960</v>
      </c>
      <c r="D1216" s="20">
        <f t="shared" si="72"/>
        <v>28.765426999999999</v>
      </c>
      <c r="E1216" s="20">
        <f t="shared" si="73"/>
        <v>71.234572999999997</v>
      </c>
      <c r="F1216" s="14">
        <v>3.4763999999999999</v>
      </c>
      <c r="G1216" s="15">
        <f t="shared" si="74"/>
        <v>3.4763954659876943</v>
      </c>
      <c r="H1216" s="8" t="str">
        <f t="shared" si="75"/>
        <v>Yes</v>
      </c>
      <c r="I1216" s="12" t="s">
        <v>6961</v>
      </c>
      <c r="J1216" s="13">
        <v>16.29</v>
      </c>
      <c r="K1216" s="13">
        <v>3.5</v>
      </c>
      <c r="L1216" s="12" t="s">
        <v>6962</v>
      </c>
      <c r="M1216" s="12" t="s">
        <v>8041</v>
      </c>
    </row>
    <row r="1217" spans="1:13" x14ac:dyDescent="0.4">
      <c r="A1217" s="12" t="s">
        <v>2722</v>
      </c>
      <c r="B1217" s="12" t="s">
        <v>2723</v>
      </c>
      <c r="C1217" s="12" t="s">
        <v>6965</v>
      </c>
      <c r="D1217" s="20">
        <f t="shared" si="72"/>
        <v>31.33</v>
      </c>
      <c r="E1217" s="20">
        <f t="shared" si="73"/>
        <v>68.67</v>
      </c>
      <c r="F1217" s="14">
        <v>3.1918000000000002</v>
      </c>
      <c r="G1217" s="15">
        <f t="shared" si="74"/>
        <v>3.191828917969997</v>
      </c>
      <c r="H1217" s="8" t="str">
        <f t="shared" si="75"/>
        <v>Yes</v>
      </c>
      <c r="I1217" s="12" t="s">
        <v>6963</v>
      </c>
      <c r="J1217" s="13">
        <v>13.83</v>
      </c>
      <c r="K1217" s="13">
        <v>3.5</v>
      </c>
      <c r="L1217" s="12" t="s">
        <v>6962</v>
      </c>
      <c r="M1217" s="12" t="s">
        <v>8042</v>
      </c>
    </row>
    <row r="1218" spans="1:13" x14ac:dyDescent="0.4">
      <c r="A1218" s="12" t="s">
        <v>2724</v>
      </c>
      <c r="B1218" s="12" t="s">
        <v>2725</v>
      </c>
      <c r="C1218" s="12" t="s">
        <v>6965</v>
      </c>
      <c r="D1218" s="20">
        <f t="shared" si="72"/>
        <v>32.07</v>
      </c>
      <c r="E1218" s="20">
        <f t="shared" si="73"/>
        <v>67.930000000000007</v>
      </c>
      <c r="F1218" s="14">
        <v>3.1181999999999999</v>
      </c>
      <c r="G1218" s="15">
        <f t="shared" si="74"/>
        <v>3.1181789834736513</v>
      </c>
      <c r="H1218" s="8" t="str">
        <f t="shared" si="75"/>
        <v>Yes</v>
      </c>
      <c r="I1218" s="12" t="s">
        <v>6963</v>
      </c>
      <c r="J1218" s="13">
        <v>14.57</v>
      </c>
      <c r="K1218" s="13">
        <v>3.5</v>
      </c>
      <c r="L1218" s="12" t="s">
        <v>6962</v>
      </c>
      <c r="M1218" s="12" t="s">
        <v>8043</v>
      </c>
    </row>
    <row r="1219" spans="1:13" x14ac:dyDescent="0.4">
      <c r="A1219" s="12" t="s">
        <v>2728</v>
      </c>
      <c r="B1219" s="12" t="s">
        <v>2729</v>
      </c>
      <c r="C1219" s="12" t="s">
        <v>6965</v>
      </c>
      <c r="D1219" s="20">
        <f t="shared" si="72"/>
        <v>32.21</v>
      </c>
      <c r="E1219" s="20">
        <f t="shared" si="73"/>
        <v>67.789999999999992</v>
      </c>
      <c r="F1219" s="14">
        <v>3.1046</v>
      </c>
      <c r="G1219" s="15">
        <f t="shared" si="74"/>
        <v>3.1046258925799441</v>
      </c>
      <c r="H1219" s="8" t="str">
        <f t="shared" si="75"/>
        <v>Yes</v>
      </c>
      <c r="I1219" s="12" t="s">
        <v>6963</v>
      </c>
      <c r="J1219" s="13">
        <v>14.71</v>
      </c>
      <c r="K1219" s="13">
        <v>3.5</v>
      </c>
      <c r="L1219" s="12" t="s">
        <v>6962</v>
      </c>
      <c r="M1219" s="12" t="s">
        <v>8044</v>
      </c>
    </row>
    <row r="1220" spans="1:13" x14ac:dyDescent="0.4">
      <c r="A1220" s="12" t="s">
        <v>2730</v>
      </c>
      <c r="B1220" s="12" t="s">
        <v>2731</v>
      </c>
      <c r="C1220" s="12" t="s">
        <v>6973</v>
      </c>
      <c r="D1220" s="20">
        <f t="shared" si="72"/>
        <v>27.590632999999997</v>
      </c>
      <c r="E1220" s="20">
        <f t="shared" si="73"/>
        <v>72.409367000000003</v>
      </c>
      <c r="F1220" s="14">
        <v>3.6244000000000001</v>
      </c>
      <c r="G1220" s="15">
        <f t="shared" si="74"/>
        <v>3.6244184756471522</v>
      </c>
      <c r="H1220" s="8" t="str">
        <f t="shared" si="75"/>
        <v>Yes</v>
      </c>
      <c r="I1220" s="12" t="s">
        <v>6961</v>
      </c>
      <c r="J1220" s="13">
        <v>14.91</v>
      </c>
      <c r="K1220" s="13">
        <v>3.5</v>
      </c>
      <c r="L1220" s="12" t="s">
        <v>6962</v>
      </c>
      <c r="M1220" s="12" t="s">
        <v>8045</v>
      </c>
    </row>
    <row r="1221" spans="1:13" x14ac:dyDescent="0.4">
      <c r="A1221" s="12" t="s">
        <v>2732</v>
      </c>
      <c r="B1221" s="12" t="s">
        <v>2733</v>
      </c>
      <c r="C1221" s="12" t="s">
        <v>6965</v>
      </c>
      <c r="D1221" s="20">
        <f t="shared" si="72"/>
        <v>31.18</v>
      </c>
      <c r="E1221" s="20">
        <f t="shared" si="73"/>
        <v>68.819999999999993</v>
      </c>
      <c r="F1221" s="14">
        <v>3.2071999999999998</v>
      </c>
      <c r="G1221" s="15">
        <f t="shared" si="74"/>
        <v>3.2071840923669019</v>
      </c>
      <c r="H1221" s="8" t="str">
        <f t="shared" si="75"/>
        <v>Yes</v>
      </c>
      <c r="I1221" s="12" t="s">
        <v>6963</v>
      </c>
      <c r="J1221" s="13">
        <v>13.68</v>
      </c>
      <c r="K1221" s="13">
        <v>3.5</v>
      </c>
      <c r="L1221" s="12" t="s">
        <v>6962</v>
      </c>
      <c r="M1221" s="12" t="s">
        <v>8046</v>
      </c>
    </row>
    <row r="1222" spans="1:13" x14ac:dyDescent="0.4">
      <c r="A1222" s="12" t="s">
        <v>3657</v>
      </c>
      <c r="B1222" s="12" t="s">
        <v>3658</v>
      </c>
      <c r="C1222" s="12" t="s">
        <v>6965</v>
      </c>
      <c r="D1222" s="20">
        <f t="shared" ref="D1222:D1285" si="76">MIN(100,MAX(0,IF(I1222="Yes",0.8513,1)*(J1222+5*K1222)))</f>
        <v>26.5</v>
      </c>
      <c r="E1222" s="20">
        <f t="shared" ref="E1222:E1285" si="77">100-D1222</f>
        <v>73.5</v>
      </c>
      <c r="F1222" s="14">
        <v>3.7736000000000001</v>
      </c>
      <c r="G1222" s="15">
        <f t="shared" ref="G1222:G1285" si="78">IFERROR(100/D1222,"")</f>
        <v>3.7735849056603774</v>
      </c>
      <c r="H1222" s="8" t="str">
        <f t="shared" ref="H1222:H1285" si="79">IF(E1222&gt;0,"Yes","No — 0% funding")</f>
        <v>Yes</v>
      </c>
      <c r="I1222" s="12" t="s">
        <v>6963</v>
      </c>
      <c r="J1222" s="13">
        <v>9</v>
      </c>
      <c r="K1222" s="13">
        <v>3.5</v>
      </c>
      <c r="L1222" s="12" t="s">
        <v>6962</v>
      </c>
      <c r="M1222" s="12" t="s">
        <v>8047</v>
      </c>
    </row>
    <row r="1223" spans="1:13" x14ac:dyDescent="0.4">
      <c r="A1223" s="12" t="s">
        <v>2736</v>
      </c>
      <c r="B1223" s="12" t="s">
        <v>2737</v>
      </c>
      <c r="C1223" s="12" t="s">
        <v>6965</v>
      </c>
      <c r="D1223" s="20">
        <f t="shared" si="76"/>
        <v>39.14</v>
      </c>
      <c r="E1223" s="20">
        <f t="shared" si="77"/>
        <v>60.86</v>
      </c>
      <c r="F1223" s="14">
        <v>2.5548999999999999</v>
      </c>
      <c r="G1223" s="15">
        <f t="shared" si="78"/>
        <v>2.5549310168625445</v>
      </c>
      <c r="H1223" s="8" t="str">
        <f t="shared" si="79"/>
        <v>Yes</v>
      </c>
      <c r="I1223" s="12" t="s">
        <v>6963</v>
      </c>
      <c r="J1223" s="13">
        <v>21.64</v>
      </c>
      <c r="K1223" s="13">
        <v>3.5</v>
      </c>
      <c r="L1223" s="12" t="s">
        <v>6962</v>
      </c>
      <c r="M1223" s="12" t="s">
        <v>8048</v>
      </c>
    </row>
    <row r="1224" spans="1:13" x14ac:dyDescent="0.4">
      <c r="A1224" s="12" t="s">
        <v>2740</v>
      </c>
      <c r="B1224" s="12" t="s">
        <v>2741</v>
      </c>
      <c r="C1224" s="12" t="s">
        <v>6965</v>
      </c>
      <c r="D1224" s="20">
        <f t="shared" si="76"/>
        <v>37.75</v>
      </c>
      <c r="E1224" s="20">
        <f t="shared" si="77"/>
        <v>62.25</v>
      </c>
      <c r="F1224" s="14">
        <v>2.649</v>
      </c>
      <c r="G1224" s="15">
        <f t="shared" si="78"/>
        <v>2.6490066225165565</v>
      </c>
      <c r="H1224" s="8" t="str">
        <f t="shared" si="79"/>
        <v>Yes</v>
      </c>
      <c r="I1224" s="12" t="s">
        <v>6963</v>
      </c>
      <c r="J1224" s="13">
        <v>20.25</v>
      </c>
      <c r="K1224" s="13">
        <v>3.5</v>
      </c>
      <c r="L1224" s="12" t="s">
        <v>6962</v>
      </c>
      <c r="M1224" s="12" t="s">
        <v>8049</v>
      </c>
    </row>
    <row r="1225" spans="1:13" x14ac:dyDescent="0.4">
      <c r="A1225" s="12" t="s">
        <v>2742</v>
      </c>
      <c r="B1225" s="12" t="s">
        <v>2743</v>
      </c>
      <c r="C1225" s="12" t="s">
        <v>6965</v>
      </c>
      <c r="D1225" s="20">
        <f t="shared" si="76"/>
        <v>33.130000000000003</v>
      </c>
      <c r="E1225" s="20">
        <f t="shared" si="77"/>
        <v>66.87</v>
      </c>
      <c r="F1225" s="14">
        <v>3.0184000000000002</v>
      </c>
      <c r="G1225" s="15">
        <f t="shared" si="78"/>
        <v>3.0184123151222453</v>
      </c>
      <c r="H1225" s="8" t="str">
        <f t="shared" si="79"/>
        <v>Yes</v>
      </c>
      <c r="I1225" s="12" t="s">
        <v>6963</v>
      </c>
      <c r="J1225" s="13">
        <v>15.63</v>
      </c>
      <c r="K1225" s="13">
        <v>3.5</v>
      </c>
      <c r="L1225" s="12" t="s">
        <v>6962</v>
      </c>
      <c r="M1225" s="12" t="s">
        <v>8050</v>
      </c>
    </row>
    <row r="1226" spans="1:13" x14ac:dyDescent="0.4">
      <c r="A1226" s="12" t="s">
        <v>2744</v>
      </c>
      <c r="B1226" s="12" t="s">
        <v>2745</v>
      </c>
      <c r="C1226" s="12" t="s">
        <v>6965</v>
      </c>
      <c r="D1226" s="20">
        <f t="shared" si="76"/>
        <v>33.269999999999996</v>
      </c>
      <c r="E1226" s="20">
        <f t="shared" si="77"/>
        <v>66.73</v>
      </c>
      <c r="F1226" s="14">
        <v>3.0057</v>
      </c>
      <c r="G1226" s="15">
        <f t="shared" si="78"/>
        <v>3.0057108506161709</v>
      </c>
      <c r="H1226" s="8" t="str">
        <f t="shared" si="79"/>
        <v>Yes</v>
      </c>
      <c r="I1226" s="12" t="s">
        <v>6963</v>
      </c>
      <c r="J1226" s="13">
        <v>15.77</v>
      </c>
      <c r="K1226" s="13">
        <v>3.5</v>
      </c>
      <c r="L1226" s="12" t="s">
        <v>6962</v>
      </c>
      <c r="M1226" s="12" t="s">
        <v>5094</v>
      </c>
    </row>
    <row r="1227" spans="1:13" x14ac:dyDescent="0.4">
      <c r="A1227" s="12" t="s">
        <v>2746</v>
      </c>
      <c r="B1227" s="12" t="s">
        <v>2747</v>
      </c>
      <c r="C1227" s="12" t="s">
        <v>6965</v>
      </c>
      <c r="D1227" s="20">
        <f t="shared" si="76"/>
        <v>34.760000000000005</v>
      </c>
      <c r="E1227" s="20">
        <f t="shared" si="77"/>
        <v>65.239999999999995</v>
      </c>
      <c r="F1227" s="14">
        <v>2.8769</v>
      </c>
      <c r="G1227" s="15">
        <f t="shared" si="78"/>
        <v>2.8768699654775598</v>
      </c>
      <c r="H1227" s="8" t="str">
        <f t="shared" si="79"/>
        <v>Yes</v>
      </c>
      <c r="I1227" s="12" t="s">
        <v>6963</v>
      </c>
      <c r="J1227" s="13">
        <v>17.260000000000002</v>
      </c>
      <c r="K1227" s="13">
        <v>3.5</v>
      </c>
      <c r="L1227" s="12" t="s">
        <v>6962</v>
      </c>
      <c r="M1227" s="12" t="s">
        <v>8051</v>
      </c>
    </row>
    <row r="1228" spans="1:13" x14ac:dyDescent="0.4">
      <c r="A1228" s="12" t="s">
        <v>2748</v>
      </c>
      <c r="B1228" s="12" t="s">
        <v>2749</v>
      </c>
      <c r="C1228" s="12" t="s">
        <v>6965</v>
      </c>
      <c r="D1228" s="20">
        <f t="shared" si="76"/>
        <v>30.54</v>
      </c>
      <c r="E1228" s="20">
        <f t="shared" si="77"/>
        <v>69.460000000000008</v>
      </c>
      <c r="F1228" s="14">
        <v>3.2744</v>
      </c>
      <c r="G1228" s="15">
        <f t="shared" si="78"/>
        <v>3.2743942370661427</v>
      </c>
      <c r="H1228" s="8" t="str">
        <f t="shared" si="79"/>
        <v>Yes</v>
      </c>
      <c r="I1228" s="12" t="s">
        <v>6963</v>
      </c>
      <c r="J1228" s="13">
        <v>13.04</v>
      </c>
      <c r="K1228" s="13">
        <v>3.5</v>
      </c>
      <c r="L1228" s="12" t="s">
        <v>6962</v>
      </c>
      <c r="M1228" s="12" t="s">
        <v>8052</v>
      </c>
    </row>
    <row r="1229" spans="1:13" x14ac:dyDescent="0.4">
      <c r="A1229" s="12" t="s">
        <v>2750</v>
      </c>
      <c r="B1229" s="12" t="s">
        <v>2751</v>
      </c>
      <c r="C1229" s="12" t="s">
        <v>6965</v>
      </c>
      <c r="D1229" s="20">
        <f t="shared" si="76"/>
        <v>35.57</v>
      </c>
      <c r="E1229" s="20">
        <f t="shared" si="77"/>
        <v>64.430000000000007</v>
      </c>
      <c r="F1229" s="14">
        <v>2.8113999999999999</v>
      </c>
      <c r="G1229" s="15">
        <f t="shared" si="78"/>
        <v>2.8113578858588699</v>
      </c>
      <c r="H1229" s="8" t="str">
        <f t="shared" si="79"/>
        <v>Yes</v>
      </c>
      <c r="I1229" s="12" t="s">
        <v>6963</v>
      </c>
      <c r="J1229" s="13">
        <v>18.07</v>
      </c>
      <c r="K1229" s="13">
        <v>3.5</v>
      </c>
      <c r="L1229" s="12" t="s">
        <v>6962</v>
      </c>
      <c r="M1229" s="12" t="s">
        <v>8053</v>
      </c>
    </row>
    <row r="1230" spans="1:13" x14ac:dyDescent="0.4">
      <c r="A1230" s="12" t="s">
        <v>2752</v>
      </c>
      <c r="B1230" s="12" t="s">
        <v>2753</v>
      </c>
      <c r="C1230" s="12" t="s">
        <v>6965</v>
      </c>
      <c r="D1230" s="20">
        <f t="shared" si="76"/>
        <v>37.5</v>
      </c>
      <c r="E1230" s="20">
        <f t="shared" si="77"/>
        <v>62.5</v>
      </c>
      <c r="F1230" s="14">
        <v>2.6667000000000001</v>
      </c>
      <c r="G1230" s="15">
        <f t="shared" si="78"/>
        <v>2.6666666666666665</v>
      </c>
      <c r="H1230" s="8" t="str">
        <f t="shared" si="79"/>
        <v>Yes</v>
      </c>
      <c r="I1230" s="12" t="s">
        <v>6963</v>
      </c>
      <c r="J1230" s="13">
        <v>20</v>
      </c>
      <c r="K1230" s="13">
        <v>3.5</v>
      </c>
      <c r="L1230" s="12" t="s">
        <v>6962</v>
      </c>
      <c r="M1230" s="12" t="s">
        <v>8054</v>
      </c>
    </row>
    <row r="1231" spans="1:13" x14ac:dyDescent="0.4">
      <c r="A1231" s="12" t="s">
        <v>2754</v>
      </c>
      <c r="B1231" s="12" t="s">
        <v>2755</v>
      </c>
      <c r="C1231" s="12" t="s">
        <v>6965</v>
      </c>
      <c r="D1231" s="20">
        <f t="shared" si="76"/>
        <v>34.46</v>
      </c>
      <c r="E1231" s="20">
        <f t="shared" si="77"/>
        <v>65.539999999999992</v>
      </c>
      <c r="F1231" s="14">
        <v>2.9018999999999999</v>
      </c>
      <c r="G1231" s="15">
        <f t="shared" si="78"/>
        <v>2.9019152640742889</v>
      </c>
      <c r="H1231" s="8" t="str">
        <f t="shared" si="79"/>
        <v>Yes</v>
      </c>
      <c r="I1231" s="12" t="s">
        <v>6963</v>
      </c>
      <c r="J1231" s="13">
        <v>16.96</v>
      </c>
      <c r="K1231" s="13">
        <v>3.5</v>
      </c>
      <c r="L1231" s="12" t="s">
        <v>6962</v>
      </c>
      <c r="M1231" s="12" t="s">
        <v>8055</v>
      </c>
    </row>
    <row r="1232" spans="1:13" x14ac:dyDescent="0.4">
      <c r="A1232" s="12" t="s">
        <v>2756</v>
      </c>
      <c r="B1232" s="12" t="s">
        <v>2757</v>
      </c>
      <c r="C1232" s="12" t="s">
        <v>6965</v>
      </c>
      <c r="D1232" s="20">
        <f t="shared" si="76"/>
        <v>39.82</v>
      </c>
      <c r="E1232" s="20">
        <f t="shared" si="77"/>
        <v>60.18</v>
      </c>
      <c r="F1232" s="14">
        <v>2.5112999999999999</v>
      </c>
      <c r="G1232" s="15">
        <f t="shared" si="78"/>
        <v>2.5113008538422901</v>
      </c>
      <c r="H1232" s="8" t="str">
        <f t="shared" si="79"/>
        <v>Yes</v>
      </c>
      <c r="I1232" s="12" t="s">
        <v>6963</v>
      </c>
      <c r="J1232" s="13">
        <v>22.32</v>
      </c>
      <c r="K1232" s="13">
        <v>3.5</v>
      </c>
      <c r="L1232" s="12" t="s">
        <v>6962</v>
      </c>
      <c r="M1232" s="12" t="s">
        <v>8056</v>
      </c>
    </row>
    <row r="1233" spans="1:13" x14ac:dyDescent="0.4">
      <c r="A1233" s="12" t="s">
        <v>2758</v>
      </c>
      <c r="B1233" s="12" t="s">
        <v>2759</v>
      </c>
      <c r="C1233" s="12" t="s">
        <v>6960</v>
      </c>
      <c r="D1233" s="20">
        <f t="shared" si="76"/>
        <v>26.5</v>
      </c>
      <c r="E1233" s="20">
        <f t="shared" si="77"/>
        <v>73.5</v>
      </c>
      <c r="F1233" s="14">
        <v>3.7736000000000001</v>
      </c>
      <c r="G1233" s="15">
        <f t="shared" si="78"/>
        <v>3.7735849056603774</v>
      </c>
      <c r="H1233" s="8" t="str">
        <f t="shared" si="79"/>
        <v>Yes</v>
      </c>
      <c r="I1233" s="12" t="s">
        <v>6963</v>
      </c>
      <c r="J1233" s="13">
        <v>9</v>
      </c>
      <c r="K1233" s="13">
        <v>3.5</v>
      </c>
      <c r="L1233" s="12" t="s">
        <v>6962</v>
      </c>
      <c r="M1233" s="12" t="s">
        <v>8057</v>
      </c>
    </row>
    <row r="1234" spans="1:13" x14ac:dyDescent="0.4">
      <c r="A1234" s="12" t="s">
        <v>2760</v>
      </c>
      <c r="B1234" s="12" t="s">
        <v>2761</v>
      </c>
      <c r="C1234" s="12" t="s">
        <v>6965</v>
      </c>
      <c r="D1234" s="20">
        <f t="shared" si="76"/>
        <v>29.189999999999998</v>
      </c>
      <c r="E1234" s="20">
        <f t="shared" si="77"/>
        <v>70.81</v>
      </c>
      <c r="F1234" s="14">
        <v>3.4258000000000002</v>
      </c>
      <c r="G1234" s="15">
        <f t="shared" si="78"/>
        <v>3.4258307639602608</v>
      </c>
      <c r="H1234" s="8" t="str">
        <f t="shared" si="79"/>
        <v>Yes</v>
      </c>
      <c r="I1234" s="12" t="s">
        <v>6963</v>
      </c>
      <c r="J1234" s="13">
        <v>11.69</v>
      </c>
      <c r="K1234" s="13">
        <v>3.5</v>
      </c>
      <c r="L1234" s="12" t="s">
        <v>6962</v>
      </c>
      <c r="M1234" s="12" t="s">
        <v>8058</v>
      </c>
    </row>
    <row r="1235" spans="1:13" x14ac:dyDescent="0.4">
      <c r="A1235" s="12" t="s">
        <v>2762</v>
      </c>
      <c r="B1235" s="12" t="s">
        <v>2763</v>
      </c>
      <c r="C1235" s="12" t="s">
        <v>6960</v>
      </c>
      <c r="D1235" s="20">
        <f t="shared" si="76"/>
        <v>33.44</v>
      </c>
      <c r="E1235" s="20">
        <f t="shared" si="77"/>
        <v>66.56</v>
      </c>
      <c r="F1235" s="14">
        <v>2.9904000000000002</v>
      </c>
      <c r="G1235" s="15">
        <f t="shared" si="78"/>
        <v>2.9904306220095696</v>
      </c>
      <c r="H1235" s="8" t="str">
        <f t="shared" si="79"/>
        <v>Yes</v>
      </c>
      <c r="I1235" s="12" t="s">
        <v>6963</v>
      </c>
      <c r="J1235" s="13">
        <v>15.94</v>
      </c>
      <c r="K1235" s="13">
        <v>3.5</v>
      </c>
      <c r="L1235" s="12" t="s">
        <v>6962</v>
      </c>
      <c r="M1235" s="12" t="s">
        <v>8059</v>
      </c>
    </row>
    <row r="1236" spans="1:13" x14ac:dyDescent="0.4">
      <c r="A1236" s="12" t="s">
        <v>2764</v>
      </c>
      <c r="B1236" s="12" t="s">
        <v>2765</v>
      </c>
      <c r="C1236" s="12" t="s">
        <v>6965</v>
      </c>
      <c r="D1236" s="20">
        <f t="shared" si="76"/>
        <v>33.950000000000003</v>
      </c>
      <c r="E1236" s="20">
        <f t="shared" si="77"/>
        <v>66.05</v>
      </c>
      <c r="F1236" s="14">
        <v>2.9455</v>
      </c>
      <c r="G1236" s="15">
        <f t="shared" si="78"/>
        <v>2.9455081001472752</v>
      </c>
      <c r="H1236" s="8" t="str">
        <f t="shared" si="79"/>
        <v>Yes</v>
      </c>
      <c r="I1236" s="12" t="s">
        <v>6963</v>
      </c>
      <c r="J1236" s="13">
        <v>16.45</v>
      </c>
      <c r="K1236" s="13">
        <v>3.5</v>
      </c>
      <c r="L1236" s="12" t="s">
        <v>6962</v>
      </c>
      <c r="M1236" s="12" t="s">
        <v>6637</v>
      </c>
    </row>
    <row r="1237" spans="1:13" x14ac:dyDescent="0.4">
      <c r="A1237" s="12" t="s">
        <v>2766</v>
      </c>
      <c r="B1237" s="12" t="s">
        <v>2767</v>
      </c>
      <c r="C1237" s="12" t="s">
        <v>6965</v>
      </c>
      <c r="D1237" s="20">
        <f t="shared" si="76"/>
        <v>34.590000000000003</v>
      </c>
      <c r="E1237" s="20">
        <f t="shared" si="77"/>
        <v>65.41</v>
      </c>
      <c r="F1237" s="14">
        <v>2.891</v>
      </c>
      <c r="G1237" s="15">
        <f t="shared" si="78"/>
        <v>2.8910089621277821</v>
      </c>
      <c r="H1237" s="8" t="str">
        <f t="shared" si="79"/>
        <v>Yes</v>
      </c>
      <c r="I1237" s="12" t="s">
        <v>6963</v>
      </c>
      <c r="J1237" s="13">
        <v>17.09</v>
      </c>
      <c r="K1237" s="13">
        <v>3.5</v>
      </c>
      <c r="L1237" s="12" t="s">
        <v>6962</v>
      </c>
      <c r="M1237" s="12" t="s">
        <v>8060</v>
      </c>
    </row>
    <row r="1238" spans="1:13" x14ac:dyDescent="0.4">
      <c r="A1238" s="12" t="s">
        <v>2768</v>
      </c>
      <c r="B1238" s="12" t="s">
        <v>2769</v>
      </c>
      <c r="C1238" s="12" t="s">
        <v>6960</v>
      </c>
      <c r="D1238" s="20">
        <f t="shared" si="76"/>
        <v>32.92</v>
      </c>
      <c r="E1238" s="20">
        <f t="shared" si="77"/>
        <v>67.08</v>
      </c>
      <c r="F1238" s="14">
        <v>3.0377000000000001</v>
      </c>
      <c r="G1238" s="15">
        <f t="shared" si="78"/>
        <v>3.0376670716889427</v>
      </c>
      <c r="H1238" s="8" t="str">
        <f t="shared" si="79"/>
        <v>Yes</v>
      </c>
      <c r="I1238" s="12" t="s">
        <v>6963</v>
      </c>
      <c r="J1238" s="13">
        <v>15.42</v>
      </c>
      <c r="K1238" s="13">
        <v>3.5</v>
      </c>
      <c r="L1238" s="12" t="s">
        <v>6962</v>
      </c>
      <c r="M1238" s="12" t="s">
        <v>8061</v>
      </c>
    </row>
    <row r="1239" spans="1:13" x14ac:dyDescent="0.4">
      <c r="A1239" s="12" t="s">
        <v>2770</v>
      </c>
      <c r="B1239" s="12" t="s">
        <v>2771</v>
      </c>
      <c r="C1239" s="12" t="s">
        <v>6960</v>
      </c>
      <c r="D1239" s="20">
        <f t="shared" si="76"/>
        <v>35.18</v>
      </c>
      <c r="E1239" s="20">
        <f t="shared" si="77"/>
        <v>64.819999999999993</v>
      </c>
      <c r="F1239" s="14">
        <v>2.8424999999999998</v>
      </c>
      <c r="G1239" s="15">
        <f t="shared" si="78"/>
        <v>2.8425241614553722</v>
      </c>
      <c r="H1239" s="8" t="str">
        <f t="shared" si="79"/>
        <v>Yes</v>
      </c>
      <c r="I1239" s="12" t="s">
        <v>6963</v>
      </c>
      <c r="J1239" s="13">
        <v>17.68</v>
      </c>
      <c r="K1239" s="13">
        <v>3.5</v>
      </c>
      <c r="L1239" s="12" t="s">
        <v>6962</v>
      </c>
      <c r="M1239" s="12" t="s">
        <v>8062</v>
      </c>
    </row>
    <row r="1240" spans="1:13" x14ac:dyDescent="0.4">
      <c r="A1240" s="12" t="s">
        <v>2772</v>
      </c>
      <c r="B1240" s="12" t="s">
        <v>2773</v>
      </c>
      <c r="C1240" s="12" t="s">
        <v>6965</v>
      </c>
      <c r="D1240" s="20">
        <f t="shared" si="76"/>
        <v>40.21</v>
      </c>
      <c r="E1240" s="20">
        <f t="shared" si="77"/>
        <v>59.79</v>
      </c>
      <c r="F1240" s="14">
        <v>2.4868999999999999</v>
      </c>
      <c r="G1240" s="15">
        <f t="shared" si="78"/>
        <v>2.4869435463814971</v>
      </c>
      <c r="H1240" s="8" t="str">
        <f t="shared" si="79"/>
        <v>Yes</v>
      </c>
      <c r="I1240" s="12" t="s">
        <v>6963</v>
      </c>
      <c r="J1240" s="13">
        <v>22.71</v>
      </c>
      <c r="K1240" s="13">
        <v>3.5</v>
      </c>
      <c r="L1240" s="12" t="s">
        <v>6962</v>
      </c>
      <c r="M1240" s="12" t="s">
        <v>8063</v>
      </c>
    </row>
    <row r="1241" spans="1:13" x14ac:dyDescent="0.4">
      <c r="A1241" s="12" t="s">
        <v>2774</v>
      </c>
      <c r="B1241" s="12" t="s">
        <v>2775</v>
      </c>
      <c r="C1241" s="12" t="s">
        <v>6965</v>
      </c>
      <c r="D1241" s="20">
        <f t="shared" si="76"/>
        <v>32.19</v>
      </c>
      <c r="E1241" s="20">
        <f t="shared" si="77"/>
        <v>67.81</v>
      </c>
      <c r="F1241" s="14">
        <v>3.1065999999999998</v>
      </c>
      <c r="G1241" s="15">
        <f t="shared" si="78"/>
        <v>3.1065548306927617</v>
      </c>
      <c r="H1241" s="8" t="str">
        <f t="shared" si="79"/>
        <v>Yes</v>
      </c>
      <c r="I1241" s="12" t="s">
        <v>6963</v>
      </c>
      <c r="J1241" s="13">
        <v>14.69</v>
      </c>
      <c r="K1241" s="13">
        <v>3.5</v>
      </c>
      <c r="L1241" s="12" t="s">
        <v>6962</v>
      </c>
      <c r="M1241" s="12" t="s">
        <v>8064</v>
      </c>
    </row>
    <row r="1242" spans="1:13" x14ac:dyDescent="0.4">
      <c r="A1242" s="12" t="s">
        <v>2776</v>
      </c>
      <c r="B1242" s="12" t="s">
        <v>2777</v>
      </c>
      <c r="C1242" s="12" t="s">
        <v>6960</v>
      </c>
      <c r="D1242" s="20">
        <f t="shared" si="76"/>
        <v>36.6</v>
      </c>
      <c r="E1242" s="20">
        <f t="shared" si="77"/>
        <v>63.4</v>
      </c>
      <c r="F1242" s="14">
        <v>2.7322000000000002</v>
      </c>
      <c r="G1242" s="15">
        <f t="shared" si="78"/>
        <v>2.7322404371584699</v>
      </c>
      <c r="H1242" s="8" t="str">
        <f t="shared" si="79"/>
        <v>Yes</v>
      </c>
      <c r="I1242" s="12" t="s">
        <v>6963</v>
      </c>
      <c r="J1242" s="13">
        <v>19.100000000000001</v>
      </c>
      <c r="K1242" s="13">
        <v>3.5</v>
      </c>
      <c r="L1242" s="12" t="s">
        <v>6962</v>
      </c>
      <c r="M1242" s="12" t="s">
        <v>8065</v>
      </c>
    </row>
    <row r="1243" spans="1:13" x14ac:dyDescent="0.4">
      <c r="A1243" s="12" t="s">
        <v>2780</v>
      </c>
      <c r="B1243" s="12" t="s">
        <v>2781</v>
      </c>
      <c r="C1243" s="12" t="s">
        <v>6965</v>
      </c>
      <c r="D1243" s="20">
        <f t="shared" si="76"/>
        <v>36.35</v>
      </c>
      <c r="E1243" s="20">
        <f t="shared" si="77"/>
        <v>63.65</v>
      </c>
      <c r="F1243" s="14">
        <v>2.7509999999999999</v>
      </c>
      <c r="G1243" s="15">
        <f t="shared" si="78"/>
        <v>2.7510316368638237</v>
      </c>
      <c r="H1243" s="8" t="str">
        <f t="shared" si="79"/>
        <v>Yes</v>
      </c>
      <c r="I1243" s="12" t="s">
        <v>6963</v>
      </c>
      <c r="J1243" s="13">
        <v>18.850000000000001</v>
      </c>
      <c r="K1243" s="13">
        <v>3.5</v>
      </c>
      <c r="L1243" s="12" t="s">
        <v>6962</v>
      </c>
      <c r="M1243" s="12" t="s">
        <v>8066</v>
      </c>
    </row>
    <row r="1244" spans="1:13" x14ac:dyDescent="0.4">
      <c r="A1244" s="12" t="s">
        <v>2782</v>
      </c>
      <c r="B1244" s="12" t="s">
        <v>2783</v>
      </c>
      <c r="C1244" s="12" t="s">
        <v>6965</v>
      </c>
      <c r="D1244" s="20">
        <f t="shared" si="76"/>
        <v>30.130000000000003</v>
      </c>
      <c r="E1244" s="20">
        <f t="shared" si="77"/>
        <v>69.87</v>
      </c>
      <c r="F1244" s="14">
        <v>3.319</v>
      </c>
      <c r="G1244" s="15">
        <f t="shared" si="78"/>
        <v>3.318951211417192</v>
      </c>
      <c r="H1244" s="8" t="str">
        <f t="shared" si="79"/>
        <v>Yes</v>
      </c>
      <c r="I1244" s="12" t="s">
        <v>6963</v>
      </c>
      <c r="J1244" s="13">
        <v>12.63</v>
      </c>
      <c r="K1244" s="13">
        <v>3.5</v>
      </c>
      <c r="L1244" s="12" t="s">
        <v>6962</v>
      </c>
      <c r="M1244" s="12" t="s">
        <v>8067</v>
      </c>
    </row>
    <row r="1245" spans="1:13" x14ac:dyDescent="0.4">
      <c r="A1245" s="12" t="s">
        <v>2784</v>
      </c>
      <c r="B1245" s="12" t="s">
        <v>2785</v>
      </c>
      <c r="C1245" s="12" t="s">
        <v>6960</v>
      </c>
      <c r="D1245" s="20">
        <f t="shared" si="76"/>
        <v>26.5</v>
      </c>
      <c r="E1245" s="20">
        <f t="shared" si="77"/>
        <v>73.5</v>
      </c>
      <c r="F1245" s="14">
        <v>3.7736000000000001</v>
      </c>
      <c r="G1245" s="15">
        <f t="shared" si="78"/>
        <v>3.7735849056603774</v>
      </c>
      <c r="H1245" s="8" t="str">
        <f t="shared" si="79"/>
        <v>Yes</v>
      </c>
      <c r="I1245" s="12" t="s">
        <v>6963</v>
      </c>
      <c r="J1245" s="13">
        <v>9</v>
      </c>
      <c r="K1245" s="13">
        <v>3.5</v>
      </c>
      <c r="L1245" s="12" t="s">
        <v>6962</v>
      </c>
      <c r="M1245" s="12" t="s">
        <v>7732</v>
      </c>
    </row>
    <row r="1246" spans="1:13" x14ac:dyDescent="0.4">
      <c r="A1246" s="12" t="s">
        <v>2786</v>
      </c>
      <c r="B1246" s="12" t="s">
        <v>2787</v>
      </c>
      <c r="C1246" s="12" t="s">
        <v>6960</v>
      </c>
      <c r="D1246" s="20">
        <f t="shared" si="76"/>
        <v>23.964094999999997</v>
      </c>
      <c r="E1246" s="20">
        <f t="shared" si="77"/>
        <v>76.035905</v>
      </c>
      <c r="F1246" s="14">
        <v>4.1729000000000003</v>
      </c>
      <c r="G1246" s="15">
        <f t="shared" si="78"/>
        <v>4.172909513169599</v>
      </c>
      <c r="H1246" s="8" t="str">
        <f t="shared" si="79"/>
        <v>Yes</v>
      </c>
      <c r="I1246" s="12" t="s">
        <v>6961</v>
      </c>
      <c r="J1246" s="13">
        <v>10.65</v>
      </c>
      <c r="K1246" s="13">
        <v>3.5</v>
      </c>
      <c r="L1246" s="12" t="s">
        <v>6962</v>
      </c>
      <c r="M1246" s="12" t="s">
        <v>8068</v>
      </c>
    </row>
    <row r="1247" spans="1:13" x14ac:dyDescent="0.4">
      <c r="A1247" s="12" t="s">
        <v>2790</v>
      </c>
      <c r="B1247" s="12" t="s">
        <v>2791</v>
      </c>
      <c r="C1247" s="12" t="s">
        <v>6960</v>
      </c>
      <c r="D1247" s="20">
        <f t="shared" si="76"/>
        <v>27.42</v>
      </c>
      <c r="E1247" s="20">
        <f t="shared" si="77"/>
        <v>72.58</v>
      </c>
      <c r="F1247" s="14">
        <v>3.6469999999999998</v>
      </c>
      <c r="G1247" s="15">
        <f t="shared" si="78"/>
        <v>3.6469730123997079</v>
      </c>
      <c r="H1247" s="8" t="str">
        <f t="shared" si="79"/>
        <v>Yes</v>
      </c>
      <c r="I1247" s="12" t="s">
        <v>6963</v>
      </c>
      <c r="J1247" s="13">
        <v>9.92</v>
      </c>
      <c r="K1247" s="13">
        <v>3.5</v>
      </c>
      <c r="L1247" s="12" t="s">
        <v>6962</v>
      </c>
      <c r="M1247" s="12" t="s">
        <v>2790</v>
      </c>
    </row>
    <row r="1248" spans="1:13" x14ac:dyDescent="0.4">
      <c r="A1248" s="12" t="s">
        <v>2792</v>
      </c>
      <c r="B1248" s="12" t="s">
        <v>2793</v>
      </c>
      <c r="C1248" s="12" t="s">
        <v>6960</v>
      </c>
      <c r="D1248" s="20">
        <f t="shared" si="76"/>
        <v>26.5</v>
      </c>
      <c r="E1248" s="20">
        <f t="shared" si="77"/>
        <v>73.5</v>
      </c>
      <c r="F1248" s="14">
        <v>3.7736000000000001</v>
      </c>
      <c r="G1248" s="15">
        <f t="shared" si="78"/>
        <v>3.7735849056603774</v>
      </c>
      <c r="H1248" s="8" t="str">
        <f t="shared" si="79"/>
        <v>Yes</v>
      </c>
      <c r="I1248" s="12" t="s">
        <v>6963</v>
      </c>
      <c r="J1248" s="13">
        <v>9</v>
      </c>
      <c r="K1248" s="13">
        <v>3.5</v>
      </c>
      <c r="L1248" s="12" t="s">
        <v>6962</v>
      </c>
      <c r="M1248" s="12" t="s">
        <v>2792</v>
      </c>
    </row>
    <row r="1249" spans="1:13" x14ac:dyDescent="0.4">
      <c r="A1249" s="12" t="s">
        <v>2794</v>
      </c>
      <c r="B1249" s="12" t="s">
        <v>2795</v>
      </c>
      <c r="C1249" s="12" t="s">
        <v>6960</v>
      </c>
      <c r="D1249" s="20">
        <f t="shared" si="76"/>
        <v>16</v>
      </c>
      <c r="E1249" s="20">
        <f t="shared" si="77"/>
        <v>84</v>
      </c>
      <c r="F1249" s="14">
        <v>6.25</v>
      </c>
      <c r="G1249" s="15">
        <f t="shared" si="78"/>
        <v>6.25</v>
      </c>
      <c r="H1249" s="8" t="str">
        <f t="shared" si="79"/>
        <v>Yes</v>
      </c>
      <c r="I1249" s="12" t="s">
        <v>6963</v>
      </c>
      <c r="J1249" s="13">
        <v>6</v>
      </c>
      <c r="K1249" s="13">
        <v>2</v>
      </c>
      <c r="L1249" s="12" t="s">
        <v>6962</v>
      </c>
      <c r="M1249" s="12" t="s">
        <v>2794</v>
      </c>
    </row>
    <row r="1250" spans="1:13" x14ac:dyDescent="0.4">
      <c r="A1250" s="12" t="s">
        <v>2796</v>
      </c>
      <c r="B1250" s="12" t="s">
        <v>2797</v>
      </c>
      <c r="C1250" s="12" t="s">
        <v>6960</v>
      </c>
      <c r="D1250" s="20">
        <f t="shared" si="76"/>
        <v>22.559449999999998</v>
      </c>
      <c r="E1250" s="20">
        <f t="shared" si="77"/>
        <v>77.440550000000002</v>
      </c>
      <c r="F1250" s="14">
        <v>4.4326999999999996</v>
      </c>
      <c r="G1250" s="15">
        <f t="shared" si="78"/>
        <v>4.4327321809707243</v>
      </c>
      <c r="H1250" s="8" t="str">
        <f t="shared" si="79"/>
        <v>Yes</v>
      </c>
      <c r="I1250" s="12" t="s">
        <v>6961</v>
      </c>
      <c r="J1250" s="13">
        <v>9</v>
      </c>
      <c r="K1250" s="13">
        <v>3.5</v>
      </c>
      <c r="L1250" s="12" t="s">
        <v>6962</v>
      </c>
      <c r="M1250" s="12" t="s">
        <v>8069</v>
      </c>
    </row>
    <row r="1251" spans="1:13" x14ac:dyDescent="0.4">
      <c r="A1251" s="12" t="s">
        <v>2800</v>
      </c>
      <c r="B1251" s="12" t="s">
        <v>2801</v>
      </c>
      <c r="C1251" s="12" t="s">
        <v>6973</v>
      </c>
      <c r="D1251" s="20">
        <f t="shared" si="76"/>
        <v>22.993612999999996</v>
      </c>
      <c r="E1251" s="20">
        <f t="shared" si="77"/>
        <v>77.006387000000004</v>
      </c>
      <c r="F1251" s="14">
        <v>4.3490000000000002</v>
      </c>
      <c r="G1251" s="15">
        <f t="shared" si="78"/>
        <v>4.3490337947324766</v>
      </c>
      <c r="H1251" s="8" t="str">
        <f t="shared" si="79"/>
        <v>Yes</v>
      </c>
      <c r="I1251" s="12" t="s">
        <v>6961</v>
      </c>
      <c r="J1251" s="13">
        <v>9.51</v>
      </c>
      <c r="K1251" s="13">
        <v>3.5</v>
      </c>
      <c r="L1251" s="12" t="s">
        <v>6962</v>
      </c>
      <c r="M1251" s="12" t="s">
        <v>6649</v>
      </c>
    </row>
    <row r="1252" spans="1:13" x14ac:dyDescent="0.4">
      <c r="A1252" s="12" t="s">
        <v>2802</v>
      </c>
      <c r="B1252" s="12" t="s">
        <v>2803</v>
      </c>
      <c r="C1252" s="12" t="s">
        <v>6973</v>
      </c>
      <c r="D1252" s="20">
        <f t="shared" si="76"/>
        <v>16.29</v>
      </c>
      <c r="E1252" s="20">
        <f t="shared" si="77"/>
        <v>83.710000000000008</v>
      </c>
      <c r="F1252" s="14">
        <v>6.1387</v>
      </c>
      <c r="G1252" s="15">
        <f t="shared" si="78"/>
        <v>6.1387354205033766</v>
      </c>
      <c r="H1252" s="8" t="str">
        <f t="shared" si="79"/>
        <v>Yes</v>
      </c>
      <c r="I1252" s="12" t="s">
        <v>6963</v>
      </c>
      <c r="J1252" s="13">
        <v>6.29</v>
      </c>
      <c r="K1252" s="13">
        <v>2</v>
      </c>
      <c r="L1252" s="12" t="s">
        <v>6962</v>
      </c>
      <c r="M1252" s="12" t="s">
        <v>7732</v>
      </c>
    </row>
    <row r="1253" spans="1:13" x14ac:dyDescent="0.4">
      <c r="A1253" s="12" t="s">
        <v>2804</v>
      </c>
      <c r="B1253" s="12" t="s">
        <v>2805</v>
      </c>
      <c r="C1253" s="12" t="s">
        <v>6973</v>
      </c>
      <c r="D1253" s="20">
        <f t="shared" si="76"/>
        <v>38.769999999999996</v>
      </c>
      <c r="E1253" s="20">
        <f t="shared" si="77"/>
        <v>61.230000000000004</v>
      </c>
      <c r="F1253" s="14">
        <v>2.5792999999999999</v>
      </c>
      <c r="G1253" s="15">
        <f t="shared" si="78"/>
        <v>2.5793139025019349</v>
      </c>
      <c r="H1253" s="8" t="str">
        <f t="shared" si="79"/>
        <v>Yes</v>
      </c>
      <c r="I1253" s="12" t="s">
        <v>6963</v>
      </c>
      <c r="J1253" s="13">
        <v>21.27</v>
      </c>
      <c r="K1253" s="13">
        <v>3.5</v>
      </c>
      <c r="L1253" s="12" t="s">
        <v>6962</v>
      </c>
      <c r="M1253" s="12" t="s">
        <v>7732</v>
      </c>
    </row>
    <row r="1254" spans="1:13" x14ac:dyDescent="0.4">
      <c r="A1254" s="12" t="s">
        <v>2806</v>
      </c>
      <c r="B1254" s="12" t="s">
        <v>2807</v>
      </c>
      <c r="C1254" s="12" t="s">
        <v>6960</v>
      </c>
      <c r="D1254" s="20">
        <f t="shared" si="76"/>
        <v>29.509999999999998</v>
      </c>
      <c r="E1254" s="20">
        <f t="shared" si="77"/>
        <v>70.490000000000009</v>
      </c>
      <c r="F1254" s="14">
        <v>3.3887</v>
      </c>
      <c r="G1254" s="15">
        <f t="shared" si="78"/>
        <v>3.3886818027787191</v>
      </c>
      <c r="H1254" s="8" t="str">
        <f t="shared" si="79"/>
        <v>Yes</v>
      </c>
      <c r="I1254" s="12" t="s">
        <v>6963</v>
      </c>
      <c r="J1254" s="13">
        <v>12.01</v>
      </c>
      <c r="K1254" s="13">
        <v>3.5</v>
      </c>
      <c r="L1254" s="12" t="s">
        <v>6962</v>
      </c>
      <c r="M1254" s="12" t="s">
        <v>8070</v>
      </c>
    </row>
    <row r="1255" spans="1:13" x14ac:dyDescent="0.4">
      <c r="A1255" s="12" t="s">
        <v>2810</v>
      </c>
      <c r="B1255" s="12" t="s">
        <v>2811</v>
      </c>
      <c r="C1255" s="12" t="s">
        <v>6965</v>
      </c>
      <c r="D1255" s="20">
        <f t="shared" si="76"/>
        <v>37.620000000000005</v>
      </c>
      <c r="E1255" s="20">
        <f t="shared" si="77"/>
        <v>62.379999999999995</v>
      </c>
      <c r="F1255" s="14">
        <v>2.6581999999999999</v>
      </c>
      <c r="G1255" s="15">
        <f t="shared" si="78"/>
        <v>2.6581605528973946</v>
      </c>
      <c r="H1255" s="8" t="str">
        <f t="shared" si="79"/>
        <v>Yes</v>
      </c>
      <c r="I1255" s="12" t="s">
        <v>6963</v>
      </c>
      <c r="J1255" s="13">
        <v>20.12</v>
      </c>
      <c r="K1255" s="13">
        <v>3.5</v>
      </c>
      <c r="L1255" s="12" t="s">
        <v>6962</v>
      </c>
      <c r="M1255" s="12" t="s">
        <v>8071</v>
      </c>
    </row>
    <row r="1256" spans="1:13" x14ac:dyDescent="0.4">
      <c r="A1256" s="12" t="s">
        <v>2812</v>
      </c>
      <c r="B1256" s="12" t="s">
        <v>2813</v>
      </c>
      <c r="C1256" s="12" t="s">
        <v>6960</v>
      </c>
      <c r="D1256" s="20">
        <f t="shared" si="76"/>
        <v>36.79</v>
      </c>
      <c r="E1256" s="20">
        <f t="shared" si="77"/>
        <v>63.21</v>
      </c>
      <c r="F1256" s="14">
        <v>2.7181000000000002</v>
      </c>
      <c r="G1256" s="15">
        <f t="shared" si="78"/>
        <v>2.7181299266104921</v>
      </c>
      <c r="H1256" s="8" t="str">
        <f t="shared" si="79"/>
        <v>Yes</v>
      </c>
      <c r="I1256" s="12" t="s">
        <v>6963</v>
      </c>
      <c r="J1256" s="13">
        <v>19.29</v>
      </c>
      <c r="K1256" s="13">
        <v>3.5</v>
      </c>
      <c r="L1256" s="12" t="s">
        <v>6962</v>
      </c>
      <c r="M1256" s="12" t="s">
        <v>8072</v>
      </c>
    </row>
    <row r="1257" spans="1:13" x14ac:dyDescent="0.4">
      <c r="A1257" s="12" t="s">
        <v>2816</v>
      </c>
      <c r="B1257" s="12" t="s">
        <v>2817</v>
      </c>
      <c r="C1257" s="12" t="s">
        <v>6965</v>
      </c>
      <c r="D1257" s="20">
        <f t="shared" si="76"/>
        <v>34.83</v>
      </c>
      <c r="E1257" s="20">
        <f t="shared" si="77"/>
        <v>65.17</v>
      </c>
      <c r="F1257" s="14">
        <v>2.8711000000000002</v>
      </c>
      <c r="G1257" s="15">
        <f t="shared" si="78"/>
        <v>2.8710881424059722</v>
      </c>
      <c r="H1257" s="8" t="str">
        <f t="shared" si="79"/>
        <v>Yes</v>
      </c>
      <c r="I1257" s="12" t="s">
        <v>6963</v>
      </c>
      <c r="J1257" s="13">
        <v>17.329999999999998</v>
      </c>
      <c r="K1257" s="13">
        <v>3.5</v>
      </c>
      <c r="L1257" s="12" t="s">
        <v>6962</v>
      </c>
      <c r="M1257" s="12" t="s">
        <v>8073</v>
      </c>
    </row>
    <row r="1258" spans="1:13" x14ac:dyDescent="0.4">
      <c r="A1258" s="12" t="s">
        <v>2820</v>
      </c>
      <c r="B1258" s="12" t="s">
        <v>2821</v>
      </c>
      <c r="C1258" s="12" t="s">
        <v>6965</v>
      </c>
      <c r="D1258" s="20">
        <f t="shared" si="76"/>
        <v>33.28</v>
      </c>
      <c r="E1258" s="20">
        <f t="shared" si="77"/>
        <v>66.72</v>
      </c>
      <c r="F1258" s="14">
        <v>3.0047999999999999</v>
      </c>
      <c r="G1258" s="15">
        <f t="shared" si="78"/>
        <v>3.0048076923076921</v>
      </c>
      <c r="H1258" s="8" t="str">
        <f t="shared" si="79"/>
        <v>Yes</v>
      </c>
      <c r="I1258" s="12" t="s">
        <v>6963</v>
      </c>
      <c r="J1258" s="13">
        <v>15.78</v>
      </c>
      <c r="K1258" s="13">
        <v>3.5</v>
      </c>
      <c r="L1258" s="12" t="s">
        <v>6962</v>
      </c>
      <c r="M1258" s="12" t="s">
        <v>8074</v>
      </c>
    </row>
    <row r="1259" spans="1:13" x14ac:dyDescent="0.4">
      <c r="A1259" s="12" t="s">
        <v>2822</v>
      </c>
      <c r="B1259" s="12" t="s">
        <v>2823</v>
      </c>
      <c r="C1259" s="12" t="s">
        <v>6965</v>
      </c>
      <c r="D1259" s="20">
        <f t="shared" si="76"/>
        <v>29.53</v>
      </c>
      <c r="E1259" s="20">
        <f t="shared" si="77"/>
        <v>70.47</v>
      </c>
      <c r="F1259" s="14">
        <v>3.3864000000000001</v>
      </c>
      <c r="G1259" s="15">
        <f t="shared" si="78"/>
        <v>3.3863867253640363</v>
      </c>
      <c r="H1259" s="8" t="str">
        <f t="shared" si="79"/>
        <v>Yes</v>
      </c>
      <c r="I1259" s="12" t="s">
        <v>6963</v>
      </c>
      <c r="J1259" s="13">
        <v>12.03</v>
      </c>
      <c r="K1259" s="13">
        <v>3.5</v>
      </c>
      <c r="L1259" s="12" t="s">
        <v>6962</v>
      </c>
      <c r="M1259" s="12" t="s">
        <v>8075</v>
      </c>
    </row>
    <row r="1260" spans="1:13" x14ac:dyDescent="0.4">
      <c r="A1260" s="12" t="s">
        <v>2824</v>
      </c>
      <c r="B1260" s="12" t="s">
        <v>2825</v>
      </c>
      <c r="C1260" s="12" t="s">
        <v>6960</v>
      </c>
      <c r="D1260" s="20">
        <f t="shared" si="76"/>
        <v>26.5</v>
      </c>
      <c r="E1260" s="20">
        <f t="shared" si="77"/>
        <v>73.5</v>
      </c>
      <c r="F1260" s="14">
        <v>3.7736000000000001</v>
      </c>
      <c r="G1260" s="15">
        <f t="shared" si="78"/>
        <v>3.7735849056603774</v>
      </c>
      <c r="H1260" s="8" t="str">
        <f t="shared" si="79"/>
        <v>Yes</v>
      </c>
      <c r="I1260" s="12" t="s">
        <v>6963</v>
      </c>
      <c r="J1260" s="13">
        <v>9</v>
      </c>
      <c r="K1260" s="13">
        <v>3.5</v>
      </c>
      <c r="L1260" s="12" t="s">
        <v>6962</v>
      </c>
      <c r="M1260" s="12" t="s">
        <v>7023</v>
      </c>
    </row>
    <row r="1261" spans="1:13" x14ac:dyDescent="0.4">
      <c r="A1261" s="12" t="s">
        <v>2826</v>
      </c>
      <c r="B1261" s="12" t="s">
        <v>2827</v>
      </c>
      <c r="C1261" s="12" t="s">
        <v>6965</v>
      </c>
      <c r="D1261" s="20">
        <f t="shared" si="76"/>
        <v>35.29</v>
      </c>
      <c r="E1261" s="20">
        <f t="shared" si="77"/>
        <v>64.710000000000008</v>
      </c>
      <c r="F1261" s="14">
        <v>2.8336999999999999</v>
      </c>
      <c r="G1261" s="15">
        <f t="shared" si="78"/>
        <v>2.8336639274582036</v>
      </c>
      <c r="H1261" s="8" t="str">
        <f t="shared" si="79"/>
        <v>Yes</v>
      </c>
      <c r="I1261" s="12" t="s">
        <v>6963</v>
      </c>
      <c r="J1261" s="13">
        <v>17.79</v>
      </c>
      <c r="K1261" s="13">
        <v>3.5</v>
      </c>
      <c r="L1261" s="12" t="s">
        <v>6962</v>
      </c>
      <c r="M1261" s="12" t="s">
        <v>5136</v>
      </c>
    </row>
    <row r="1262" spans="1:13" x14ac:dyDescent="0.4">
      <c r="A1262" s="12" t="s">
        <v>2828</v>
      </c>
      <c r="B1262" s="12" t="s">
        <v>2829</v>
      </c>
      <c r="C1262" s="12" t="s">
        <v>6965</v>
      </c>
      <c r="D1262" s="20">
        <f t="shared" si="76"/>
        <v>34.549999999999997</v>
      </c>
      <c r="E1262" s="20">
        <f t="shared" si="77"/>
        <v>65.45</v>
      </c>
      <c r="F1262" s="14">
        <v>2.8944000000000001</v>
      </c>
      <c r="G1262" s="15">
        <f t="shared" si="78"/>
        <v>2.8943560057887123</v>
      </c>
      <c r="H1262" s="8" t="str">
        <f t="shared" si="79"/>
        <v>Yes</v>
      </c>
      <c r="I1262" s="12" t="s">
        <v>6963</v>
      </c>
      <c r="J1262" s="13">
        <v>17.05</v>
      </c>
      <c r="K1262" s="13">
        <v>3.5</v>
      </c>
      <c r="L1262" s="12" t="s">
        <v>6962</v>
      </c>
      <c r="M1262" s="12" t="s">
        <v>8076</v>
      </c>
    </row>
    <row r="1263" spans="1:13" x14ac:dyDescent="0.4">
      <c r="A1263" s="12" t="s">
        <v>2830</v>
      </c>
      <c r="B1263" s="12" t="s">
        <v>2831</v>
      </c>
      <c r="C1263" s="12" t="s">
        <v>6973</v>
      </c>
      <c r="D1263" s="20">
        <f t="shared" si="76"/>
        <v>16</v>
      </c>
      <c r="E1263" s="20">
        <f t="shared" si="77"/>
        <v>84</v>
      </c>
      <c r="F1263" s="14">
        <v>6.25</v>
      </c>
      <c r="G1263" s="15">
        <f t="shared" si="78"/>
        <v>6.25</v>
      </c>
      <c r="H1263" s="8" t="str">
        <f t="shared" si="79"/>
        <v>Yes</v>
      </c>
      <c r="I1263" s="12" t="s">
        <v>6963</v>
      </c>
      <c r="J1263" s="13">
        <v>6</v>
      </c>
      <c r="K1263" s="13">
        <v>2</v>
      </c>
      <c r="L1263" s="12" t="s">
        <v>6962</v>
      </c>
      <c r="M1263" s="12" t="s">
        <v>8077</v>
      </c>
    </row>
    <row r="1264" spans="1:13" x14ac:dyDescent="0.4">
      <c r="A1264" s="12" t="s">
        <v>2832</v>
      </c>
      <c r="B1264" s="12" t="s">
        <v>2833</v>
      </c>
      <c r="C1264" s="12" t="s">
        <v>6973</v>
      </c>
      <c r="D1264" s="20">
        <f t="shared" si="76"/>
        <v>16</v>
      </c>
      <c r="E1264" s="20">
        <f t="shared" si="77"/>
        <v>84</v>
      </c>
      <c r="F1264" s="14">
        <v>6.25</v>
      </c>
      <c r="G1264" s="15">
        <f t="shared" si="78"/>
        <v>6.25</v>
      </c>
      <c r="H1264" s="8" t="str">
        <f t="shared" si="79"/>
        <v>Yes</v>
      </c>
      <c r="I1264" s="12" t="s">
        <v>6963</v>
      </c>
      <c r="J1264" s="13">
        <v>6</v>
      </c>
      <c r="K1264" s="13">
        <v>2</v>
      </c>
      <c r="L1264" s="12" t="s">
        <v>6962</v>
      </c>
      <c r="M1264" s="12" t="s">
        <v>8078</v>
      </c>
    </row>
    <row r="1265" spans="1:13" x14ac:dyDescent="0.4">
      <c r="A1265" s="12" t="s">
        <v>2834</v>
      </c>
      <c r="B1265" s="12" t="s">
        <v>2835</v>
      </c>
      <c r="C1265" s="12" t="s">
        <v>6973</v>
      </c>
      <c r="D1265" s="20">
        <f t="shared" si="76"/>
        <v>16</v>
      </c>
      <c r="E1265" s="20">
        <f t="shared" si="77"/>
        <v>84</v>
      </c>
      <c r="F1265" s="14">
        <v>6.25</v>
      </c>
      <c r="G1265" s="15">
        <f t="shared" si="78"/>
        <v>6.25</v>
      </c>
      <c r="H1265" s="8" t="str">
        <f t="shared" si="79"/>
        <v>Yes</v>
      </c>
      <c r="I1265" s="12" t="s">
        <v>6963</v>
      </c>
      <c r="J1265" s="13">
        <v>6</v>
      </c>
      <c r="K1265" s="13">
        <v>2</v>
      </c>
      <c r="L1265" s="12" t="s">
        <v>6962</v>
      </c>
      <c r="M1265" s="12" t="s">
        <v>8079</v>
      </c>
    </row>
    <row r="1266" spans="1:13" x14ac:dyDescent="0.4">
      <c r="A1266" s="12" t="s">
        <v>2836</v>
      </c>
      <c r="B1266" s="12" t="s">
        <v>2837</v>
      </c>
      <c r="C1266" s="12" t="s">
        <v>6973</v>
      </c>
      <c r="D1266" s="20">
        <f t="shared" si="76"/>
        <v>16</v>
      </c>
      <c r="E1266" s="20">
        <f t="shared" si="77"/>
        <v>84</v>
      </c>
      <c r="F1266" s="14">
        <v>6.25</v>
      </c>
      <c r="G1266" s="15">
        <f t="shared" si="78"/>
        <v>6.25</v>
      </c>
      <c r="H1266" s="8" t="str">
        <f t="shared" si="79"/>
        <v>Yes</v>
      </c>
      <c r="I1266" s="12" t="s">
        <v>6963</v>
      </c>
      <c r="J1266" s="13">
        <v>6</v>
      </c>
      <c r="K1266" s="13">
        <v>2</v>
      </c>
      <c r="L1266" s="12" t="s">
        <v>6962</v>
      </c>
      <c r="M1266" s="12" t="s">
        <v>7023</v>
      </c>
    </row>
    <row r="1267" spans="1:13" x14ac:dyDescent="0.4">
      <c r="A1267" s="12" t="s">
        <v>2838</v>
      </c>
      <c r="B1267" s="12" t="s">
        <v>2839</v>
      </c>
      <c r="C1267" s="12" t="s">
        <v>6973</v>
      </c>
      <c r="D1267" s="20">
        <f t="shared" si="76"/>
        <v>16</v>
      </c>
      <c r="E1267" s="20">
        <f t="shared" si="77"/>
        <v>84</v>
      </c>
      <c r="F1267" s="14">
        <v>6.25</v>
      </c>
      <c r="G1267" s="15">
        <f t="shared" si="78"/>
        <v>6.25</v>
      </c>
      <c r="H1267" s="8" t="str">
        <f t="shared" si="79"/>
        <v>Yes</v>
      </c>
      <c r="I1267" s="12" t="s">
        <v>6963</v>
      </c>
      <c r="J1267" s="13">
        <v>6</v>
      </c>
      <c r="K1267" s="13">
        <v>2</v>
      </c>
      <c r="L1267" s="12" t="s">
        <v>6962</v>
      </c>
      <c r="M1267" s="12" t="s">
        <v>7180</v>
      </c>
    </row>
    <row r="1268" spans="1:13" x14ac:dyDescent="0.4">
      <c r="A1268" s="12" t="s">
        <v>2844</v>
      </c>
      <c r="B1268" s="12" t="s">
        <v>2845</v>
      </c>
      <c r="C1268" s="12" t="s">
        <v>6965</v>
      </c>
      <c r="D1268" s="20">
        <f t="shared" si="76"/>
        <v>30.61</v>
      </c>
      <c r="E1268" s="20">
        <f t="shared" si="77"/>
        <v>69.39</v>
      </c>
      <c r="F1268" s="14">
        <v>3.2669000000000001</v>
      </c>
      <c r="G1268" s="15">
        <f t="shared" si="78"/>
        <v>3.2669062397909179</v>
      </c>
      <c r="H1268" s="8" t="str">
        <f t="shared" si="79"/>
        <v>Yes</v>
      </c>
      <c r="I1268" s="12" t="s">
        <v>6963</v>
      </c>
      <c r="J1268" s="13">
        <v>13.11</v>
      </c>
      <c r="K1268" s="13">
        <v>3.5</v>
      </c>
      <c r="L1268" s="12" t="s">
        <v>6962</v>
      </c>
      <c r="M1268" s="12" t="s">
        <v>8080</v>
      </c>
    </row>
    <row r="1269" spans="1:13" x14ac:dyDescent="0.4">
      <c r="A1269" s="12" t="s">
        <v>2846</v>
      </c>
      <c r="B1269" s="12" t="s">
        <v>2847</v>
      </c>
      <c r="C1269" s="12" t="s">
        <v>6973</v>
      </c>
      <c r="D1269" s="20">
        <f t="shared" si="76"/>
        <v>16</v>
      </c>
      <c r="E1269" s="20">
        <f t="shared" si="77"/>
        <v>84</v>
      </c>
      <c r="F1269" s="14">
        <v>6.25</v>
      </c>
      <c r="G1269" s="15">
        <f t="shared" si="78"/>
        <v>6.25</v>
      </c>
      <c r="H1269" s="8" t="str">
        <f t="shared" si="79"/>
        <v>Yes</v>
      </c>
      <c r="I1269" s="12" t="s">
        <v>6963</v>
      </c>
      <c r="J1269" s="13">
        <v>6</v>
      </c>
      <c r="K1269" s="13">
        <v>2</v>
      </c>
      <c r="L1269" s="12" t="s">
        <v>6962</v>
      </c>
      <c r="M1269" s="12" t="s">
        <v>2846</v>
      </c>
    </row>
    <row r="1270" spans="1:13" x14ac:dyDescent="0.4">
      <c r="A1270" s="12" t="s">
        <v>2848</v>
      </c>
      <c r="B1270" s="12" t="s">
        <v>2849</v>
      </c>
      <c r="C1270" s="12" t="s">
        <v>6973</v>
      </c>
      <c r="D1270" s="20">
        <f t="shared" si="76"/>
        <v>28.439999999999998</v>
      </c>
      <c r="E1270" s="20">
        <f t="shared" si="77"/>
        <v>71.56</v>
      </c>
      <c r="F1270" s="14">
        <v>3.5162</v>
      </c>
      <c r="G1270" s="15">
        <f t="shared" si="78"/>
        <v>3.516174402250352</v>
      </c>
      <c r="H1270" s="8" t="str">
        <f t="shared" si="79"/>
        <v>Yes</v>
      </c>
      <c r="I1270" s="12" t="s">
        <v>6963</v>
      </c>
      <c r="J1270" s="13">
        <v>10.94</v>
      </c>
      <c r="K1270" s="13">
        <v>3.5</v>
      </c>
      <c r="L1270" s="12" t="s">
        <v>6962</v>
      </c>
      <c r="M1270" s="12" t="s">
        <v>8081</v>
      </c>
    </row>
    <row r="1271" spans="1:13" x14ac:dyDescent="0.4">
      <c r="A1271" s="12" t="s">
        <v>2850</v>
      </c>
      <c r="B1271" s="12" t="s">
        <v>2851</v>
      </c>
      <c r="C1271" s="12" t="s">
        <v>6973</v>
      </c>
      <c r="D1271" s="20">
        <f t="shared" si="76"/>
        <v>16</v>
      </c>
      <c r="E1271" s="20">
        <f t="shared" si="77"/>
        <v>84</v>
      </c>
      <c r="F1271" s="14">
        <v>6.25</v>
      </c>
      <c r="G1271" s="15">
        <f t="shared" si="78"/>
        <v>6.25</v>
      </c>
      <c r="H1271" s="8" t="str">
        <f t="shared" si="79"/>
        <v>Yes</v>
      </c>
      <c r="I1271" s="12" t="s">
        <v>6963</v>
      </c>
      <c r="J1271" s="13">
        <v>6</v>
      </c>
      <c r="K1271" s="13">
        <v>2</v>
      </c>
      <c r="L1271" s="12" t="s">
        <v>6962</v>
      </c>
      <c r="M1271" s="12" t="s">
        <v>8082</v>
      </c>
    </row>
    <row r="1272" spans="1:13" x14ac:dyDescent="0.4">
      <c r="A1272" s="12" t="s">
        <v>2852</v>
      </c>
      <c r="B1272" s="12" t="s">
        <v>2853</v>
      </c>
      <c r="C1272" s="12" t="s">
        <v>6960</v>
      </c>
      <c r="D1272" s="20">
        <f t="shared" si="76"/>
        <v>26.5</v>
      </c>
      <c r="E1272" s="20">
        <f t="shared" si="77"/>
        <v>73.5</v>
      </c>
      <c r="F1272" s="14">
        <v>3.7736000000000001</v>
      </c>
      <c r="G1272" s="15">
        <f t="shared" si="78"/>
        <v>3.7735849056603774</v>
      </c>
      <c r="H1272" s="8" t="str">
        <f t="shared" si="79"/>
        <v>Yes</v>
      </c>
      <c r="I1272" s="12" t="s">
        <v>6963</v>
      </c>
      <c r="J1272" s="13">
        <v>9</v>
      </c>
      <c r="K1272" s="13">
        <v>3.5</v>
      </c>
      <c r="L1272" s="12" t="s">
        <v>6962</v>
      </c>
      <c r="M1272" s="12" t="s">
        <v>8082</v>
      </c>
    </row>
    <row r="1273" spans="1:13" x14ac:dyDescent="0.4">
      <c r="A1273" s="12" t="s">
        <v>2854</v>
      </c>
      <c r="B1273" s="12" t="s">
        <v>2855</v>
      </c>
      <c r="C1273" s="12" t="s">
        <v>6973</v>
      </c>
      <c r="D1273" s="20">
        <f t="shared" si="76"/>
        <v>16.7</v>
      </c>
      <c r="E1273" s="20">
        <f t="shared" si="77"/>
        <v>83.3</v>
      </c>
      <c r="F1273" s="14">
        <v>5.9880000000000004</v>
      </c>
      <c r="G1273" s="15">
        <f t="shared" si="78"/>
        <v>5.9880239520958085</v>
      </c>
      <c r="H1273" s="8" t="str">
        <f t="shared" si="79"/>
        <v>Yes</v>
      </c>
      <c r="I1273" s="12" t="s">
        <v>6963</v>
      </c>
      <c r="J1273" s="13">
        <v>6.7</v>
      </c>
      <c r="K1273" s="13">
        <v>2</v>
      </c>
      <c r="L1273" s="12" t="s">
        <v>6962</v>
      </c>
      <c r="M1273" s="12" t="s">
        <v>2854</v>
      </c>
    </row>
    <row r="1274" spans="1:13" x14ac:dyDescent="0.4">
      <c r="A1274" s="12" t="s">
        <v>2856</v>
      </c>
      <c r="B1274" s="12" t="s">
        <v>2857</v>
      </c>
      <c r="C1274" s="12" t="s">
        <v>6965</v>
      </c>
      <c r="D1274" s="20">
        <f t="shared" si="76"/>
        <v>37.769999999999996</v>
      </c>
      <c r="E1274" s="20">
        <f t="shared" si="77"/>
        <v>62.230000000000004</v>
      </c>
      <c r="F1274" s="14">
        <v>2.6476000000000002</v>
      </c>
      <c r="G1274" s="15">
        <f t="shared" si="78"/>
        <v>2.6476039184537994</v>
      </c>
      <c r="H1274" s="8" t="str">
        <f t="shared" si="79"/>
        <v>Yes</v>
      </c>
      <c r="I1274" s="12" t="s">
        <v>6963</v>
      </c>
      <c r="J1274" s="13">
        <v>20.27</v>
      </c>
      <c r="K1274" s="13">
        <v>3.5</v>
      </c>
      <c r="L1274" s="12" t="s">
        <v>6962</v>
      </c>
      <c r="M1274" s="12" t="s">
        <v>8083</v>
      </c>
    </row>
    <row r="1275" spans="1:13" x14ac:dyDescent="0.4">
      <c r="A1275" s="12" t="s">
        <v>2858</v>
      </c>
      <c r="B1275" s="12" t="s">
        <v>2859</v>
      </c>
      <c r="C1275" s="12" t="s">
        <v>6960</v>
      </c>
      <c r="D1275" s="20">
        <f t="shared" si="76"/>
        <v>32.85</v>
      </c>
      <c r="E1275" s="20">
        <f t="shared" si="77"/>
        <v>67.150000000000006</v>
      </c>
      <c r="F1275" s="14">
        <v>3.0440999999999998</v>
      </c>
      <c r="G1275" s="15">
        <f t="shared" si="78"/>
        <v>3.0441400304414001</v>
      </c>
      <c r="H1275" s="8" t="str">
        <f t="shared" si="79"/>
        <v>Yes</v>
      </c>
      <c r="I1275" s="12" t="s">
        <v>6963</v>
      </c>
      <c r="J1275" s="13">
        <v>15.35</v>
      </c>
      <c r="K1275" s="13">
        <v>3.5</v>
      </c>
      <c r="L1275" s="12" t="s">
        <v>6962</v>
      </c>
      <c r="M1275" s="12" t="s">
        <v>5151</v>
      </c>
    </row>
    <row r="1276" spans="1:13" x14ac:dyDescent="0.4">
      <c r="A1276" s="12" t="s">
        <v>2860</v>
      </c>
      <c r="B1276" s="12" t="s">
        <v>2861</v>
      </c>
      <c r="C1276" s="12" t="s">
        <v>6965</v>
      </c>
      <c r="D1276" s="20">
        <f t="shared" si="76"/>
        <v>35.32</v>
      </c>
      <c r="E1276" s="20">
        <f t="shared" si="77"/>
        <v>64.680000000000007</v>
      </c>
      <c r="F1276" s="14">
        <v>2.8313000000000001</v>
      </c>
      <c r="G1276" s="15">
        <f t="shared" si="78"/>
        <v>2.8312570781426953</v>
      </c>
      <c r="H1276" s="8" t="str">
        <f t="shared" si="79"/>
        <v>Yes</v>
      </c>
      <c r="I1276" s="12" t="s">
        <v>6963</v>
      </c>
      <c r="J1276" s="13">
        <v>17.82</v>
      </c>
      <c r="K1276" s="13">
        <v>3.5</v>
      </c>
      <c r="L1276" s="12" t="s">
        <v>6962</v>
      </c>
      <c r="M1276" s="12" t="s">
        <v>6671</v>
      </c>
    </row>
    <row r="1277" spans="1:13" x14ac:dyDescent="0.4">
      <c r="A1277" s="12" t="s">
        <v>2864</v>
      </c>
      <c r="B1277" s="12" t="s">
        <v>2865</v>
      </c>
      <c r="C1277" s="12" t="s">
        <v>6965</v>
      </c>
      <c r="D1277" s="20">
        <f t="shared" si="76"/>
        <v>33.980000000000004</v>
      </c>
      <c r="E1277" s="20">
        <f t="shared" si="77"/>
        <v>66.02</v>
      </c>
      <c r="F1277" s="14">
        <v>2.9428999999999998</v>
      </c>
      <c r="G1277" s="15">
        <f t="shared" si="78"/>
        <v>2.9429075927015886</v>
      </c>
      <c r="H1277" s="8" t="str">
        <f t="shared" si="79"/>
        <v>Yes</v>
      </c>
      <c r="I1277" s="12" t="s">
        <v>6963</v>
      </c>
      <c r="J1277" s="13">
        <v>16.48</v>
      </c>
      <c r="K1277" s="13">
        <v>3.5</v>
      </c>
      <c r="L1277" s="12" t="s">
        <v>6962</v>
      </c>
      <c r="M1277" s="12" t="s">
        <v>6672</v>
      </c>
    </row>
    <row r="1278" spans="1:13" x14ac:dyDescent="0.4">
      <c r="A1278" s="12" t="s">
        <v>2866</v>
      </c>
      <c r="B1278" s="12" t="s">
        <v>2867</v>
      </c>
      <c r="C1278" s="12" t="s">
        <v>6965</v>
      </c>
      <c r="D1278" s="20">
        <f t="shared" si="76"/>
        <v>31.79</v>
      </c>
      <c r="E1278" s="20">
        <f t="shared" si="77"/>
        <v>68.210000000000008</v>
      </c>
      <c r="F1278" s="14">
        <v>3.1456</v>
      </c>
      <c r="G1278" s="15">
        <f t="shared" si="78"/>
        <v>3.1456432840515887</v>
      </c>
      <c r="H1278" s="8" t="str">
        <f t="shared" si="79"/>
        <v>Yes</v>
      </c>
      <c r="I1278" s="12" t="s">
        <v>6963</v>
      </c>
      <c r="J1278" s="13">
        <v>14.29</v>
      </c>
      <c r="K1278" s="13">
        <v>3.5</v>
      </c>
      <c r="L1278" s="12" t="s">
        <v>6962</v>
      </c>
      <c r="M1278" s="12" t="s">
        <v>8084</v>
      </c>
    </row>
    <row r="1279" spans="1:13" x14ac:dyDescent="0.4">
      <c r="A1279" s="12" t="s">
        <v>2868</v>
      </c>
      <c r="B1279" s="12" t="s">
        <v>2869</v>
      </c>
      <c r="C1279" s="12" t="s">
        <v>6965</v>
      </c>
      <c r="D1279" s="20">
        <f t="shared" si="76"/>
        <v>38.86</v>
      </c>
      <c r="E1279" s="20">
        <f t="shared" si="77"/>
        <v>61.14</v>
      </c>
      <c r="F1279" s="14">
        <v>2.5733000000000001</v>
      </c>
      <c r="G1279" s="15">
        <f t="shared" si="78"/>
        <v>2.5733401955738548</v>
      </c>
      <c r="H1279" s="8" t="str">
        <f t="shared" si="79"/>
        <v>Yes</v>
      </c>
      <c r="I1279" s="12" t="s">
        <v>6963</v>
      </c>
      <c r="J1279" s="13">
        <v>21.36</v>
      </c>
      <c r="K1279" s="13">
        <v>3.5</v>
      </c>
      <c r="L1279" s="12" t="s">
        <v>6962</v>
      </c>
      <c r="M1279" s="12" t="s">
        <v>8085</v>
      </c>
    </row>
    <row r="1280" spans="1:13" x14ac:dyDescent="0.4">
      <c r="A1280" s="12" t="s">
        <v>2870</v>
      </c>
      <c r="B1280" s="12" t="s">
        <v>2871</v>
      </c>
      <c r="C1280" s="12" t="s">
        <v>6965</v>
      </c>
      <c r="D1280" s="20">
        <f t="shared" si="76"/>
        <v>36.81</v>
      </c>
      <c r="E1280" s="20">
        <f t="shared" si="77"/>
        <v>63.19</v>
      </c>
      <c r="F1280" s="14">
        <v>2.7166999999999999</v>
      </c>
      <c r="G1280" s="15">
        <f t="shared" si="78"/>
        <v>2.7166530834012494</v>
      </c>
      <c r="H1280" s="8" t="str">
        <f t="shared" si="79"/>
        <v>Yes</v>
      </c>
      <c r="I1280" s="12" t="s">
        <v>6963</v>
      </c>
      <c r="J1280" s="13">
        <v>19.309999999999999</v>
      </c>
      <c r="K1280" s="13">
        <v>3.5</v>
      </c>
      <c r="L1280" s="12" t="s">
        <v>6962</v>
      </c>
      <c r="M1280" s="12" t="s">
        <v>8086</v>
      </c>
    </row>
    <row r="1281" spans="1:13" x14ac:dyDescent="0.4">
      <c r="A1281" s="12" t="s">
        <v>2872</v>
      </c>
      <c r="B1281" s="12" t="s">
        <v>2873</v>
      </c>
      <c r="C1281" s="12" t="s">
        <v>6965</v>
      </c>
      <c r="D1281" s="20">
        <f t="shared" si="76"/>
        <v>32.21</v>
      </c>
      <c r="E1281" s="20">
        <f t="shared" si="77"/>
        <v>67.789999999999992</v>
      </c>
      <c r="F1281" s="14">
        <v>3.1046</v>
      </c>
      <c r="G1281" s="15">
        <f t="shared" si="78"/>
        <v>3.1046258925799441</v>
      </c>
      <c r="H1281" s="8" t="str">
        <f t="shared" si="79"/>
        <v>Yes</v>
      </c>
      <c r="I1281" s="12" t="s">
        <v>6963</v>
      </c>
      <c r="J1281" s="13">
        <v>14.71</v>
      </c>
      <c r="K1281" s="13">
        <v>3.5</v>
      </c>
      <c r="L1281" s="12" t="s">
        <v>6962</v>
      </c>
      <c r="M1281" s="12" t="s">
        <v>5158</v>
      </c>
    </row>
    <row r="1282" spans="1:13" x14ac:dyDescent="0.4">
      <c r="A1282" s="16" t="s">
        <v>5159</v>
      </c>
      <c r="B1282" s="16" t="s">
        <v>5160</v>
      </c>
      <c r="C1282" s="16" t="s">
        <v>6965</v>
      </c>
      <c r="D1282" s="21">
        <f t="shared" si="76"/>
        <v>100</v>
      </c>
      <c r="E1282" s="21">
        <f t="shared" si="77"/>
        <v>0</v>
      </c>
      <c r="F1282" s="18">
        <v>1</v>
      </c>
      <c r="G1282" s="19">
        <f t="shared" si="78"/>
        <v>1</v>
      </c>
      <c r="H1282" s="9" t="str">
        <f t="shared" si="79"/>
        <v>No — 0% funding</v>
      </c>
      <c r="I1282" s="16" t="s">
        <v>6963</v>
      </c>
      <c r="J1282" s="17">
        <v>100</v>
      </c>
      <c r="K1282" s="17">
        <v>0</v>
      </c>
      <c r="L1282" s="16" t="s">
        <v>6962</v>
      </c>
      <c r="M1282" s="16" t="s">
        <v>8087</v>
      </c>
    </row>
    <row r="1283" spans="1:13" x14ac:dyDescent="0.4">
      <c r="A1283" s="12" t="s">
        <v>2874</v>
      </c>
      <c r="B1283" s="12" t="s">
        <v>2875</v>
      </c>
      <c r="C1283" s="12" t="s">
        <v>6965</v>
      </c>
      <c r="D1283" s="20">
        <f t="shared" si="76"/>
        <v>29.689999999999998</v>
      </c>
      <c r="E1283" s="20">
        <f t="shared" si="77"/>
        <v>70.31</v>
      </c>
      <c r="F1283" s="14">
        <v>3.3681000000000001</v>
      </c>
      <c r="G1283" s="15">
        <f t="shared" si="78"/>
        <v>3.3681374200067364</v>
      </c>
      <c r="H1283" s="8" t="str">
        <f t="shared" si="79"/>
        <v>Yes</v>
      </c>
      <c r="I1283" s="12" t="s">
        <v>6963</v>
      </c>
      <c r="J1283" s="13">
        <v>12.19</v>
      </c>
      <c r="K1283" s="13">
        <v>3.5</v>
      </c>
      <c r="L1283" s="12" t="s">
        <v>6962</v>
      </c>
      <c r="M1283" s="12" t="s">
        <v>8088</v>
      </c>
    </row>
    <row r="1284" spans="1:13" x14ac:dyDescent="0.4">
      <c r="A1284" s="12" t="s">
        <v>2876</v>
      </c>
      <c r="B1284" s="12" t="s">
        <v>2877</v>
      </c>
      <c r="C1284" s="12" t="s">
        <v>6965</v>
      </c>
      <c r="D1284" s="20">
        <f t="shared" si="76"/>
        <v>31.8</v>
      </c>
      <c r="E1284" s="20">
        <f t="shared" si="77"/>
        <v>68.2</v>
      </c>
      <c r="F1284" s="14">
        <v>3.1446999999999998</v>
      </c>
      <c r="G1284" s="15">
        <f t="shared" si="78"/>
        <v>3.1446540880503142</v>
      </c>
      <c r="H1284" s="8" t="str">
        <f t="shared" si="79"/>
        <v>Yes</v>
      </c>
      <c r="I1284" s="12" t="s">
        <v>6963</v>
      </c>
      <c r="J1284" s="13">
        <v>14.3</v>
      </c>
      <c r="K1284" s="13">
        <v>3.5</v>
      </c>
      <c r="L1284" s="12" t="s">
        <v>6962</v>
      </c>
      <c r="M1284" s="12" t="s">
        <v>8089</v>
      </c>
    </row>
    <row r="1285" spans="1:13" x14ac:dyDescent="0.4">
      <c r="A1285" s="12" t="s">
        <v>2878</v>
      </c>
      <c r="B1285" s="12" t="s">
        <v>2879</v>
      </c>
      <c r="C1285" s="12" t="s">
        <v>6965</v>
      </c>
      <c r="D1285" s="20">
        <f t="shared" si="76"/>
        <v>39.97</v>
      </c>
      <c r="E1285" s="20">
        <f t="shared" si="77"/>
        <v>60.03</v>
      </c>
      <c r="F1285" s="14">
        <v>2.5019</v>
      </c>
      <c r="G1285" s="15">
        <f t="shared" si="78"/>
        <v>2.5018764073054793</v>
      </c>
      <c r="H1285" s="8" t="str">
        <f t="shared" si="79"/>
        <v>Yes</v>
      </c>
      <c r="I1285" s="12" t="s">
        <v>6963</v>
      </c>
      <c r="J1285" s="13">
        <v>22.47</v>
      </c>
      <c r="K1285" s="13">
        <v>3.5</v>
      </c>
      <c r="L1285" s="12" t="s">
        <v>6962</v>
      </c>
      <c r="M1285" s="12" t="s">
        <v>8090</v>
      </c>
    </row>
    <row r="1286" spans="1:13" x14ac:dyDescent="0.4">
      <c r="A1286" s="12" t="s">
        <v>2884</v>
      </c>
      <c r="B1286" s="12" t="s">
        <v>2885</v>
      </c>
      <c r="C1286" s="12" t="s">
        <v>6973</v>
      </c>
      <c r="D1286" s="20">
        <f t="shared" ref="D1286:D1349" si="80">MIN(100,MAX(0,IF(I1286="Yes",0.8513,1)*(J1286+5*K1286)))</f>
        <v>26.5</v>
      </c>
      <c r="E1286" s="20">
        <f t="shared" ref="E1286:E1349" si="81">100-D1286</f>
        <v>73.5</v>
      </c>
      <c r="F1286" s="14">
        <v>3.7736000000000001</v>
      </c>
      <c r="G1286" s="15">
        <f t="shared" ref="G1286:G1349" si="82">IFERROR(100/D1286,"")</f>
        <v>3.7735849056603774</v>
      </c>
      <c r="H1286" s="8" t="str">
        <f t="shared" ref="H1286:H1349" si="83">IF(E1286&gt;0,"Yes","No — 0% funding")</f>
        <v>Yes</v>
      </c>
      <c r="I1286" s="12" t="s">
        <v>6963</v>
      </c>
      <c r="J1286" s="13">
        <v>9</v>
      </c>
      <c r="K1286" s="13">
        <v>3.5</v>
      </c>
      <c r="L1286" s="12" t="s">
        <v>6962</v>
      </c>
      <c r="M1286" s="12" t="s">
        <v>8091</v>
      </c>
    </row>
    <row r="1287" spans="1:13" x14ac:dyDescent="0.4">
      <c r="A1287" s="12" t="s">
        <v>2886</v>
      </c>
      <c r="B1287" s="12" t="s">
        <v>2887</v>
      </c>
      <c r="C1287" s="12" t="s">
        <v>6965</v>
      </c>
      <c r="D1287" s="20">
        <f t="shared" si="80"/>
        <v>39.81</v>
      </c>
      <c r="E1287" s="20">
        <f t="shared" si="81"/>
        <v>60.19</v>
      </c>
      <c r="F1287" s="14">
        <v>2.5118999999999998</v>
      </c>
      <c r="G1287" s="15">
        <f t="shared" si="82"/>
        <v>2.5119316754584275</v>
      </c>
      <c r="H1287" s="8" t="str">
        <f t="shared" si="83"/>
        <v>Yes</v>
      </c>
      <c r="I1287" s="12" t="s">
        <v>6963</v>
      </c>
      <c r="J1287" s="13">
        <v>22.31</v>
      </c>
      <c r="K1287" s="13">
        <v>3.5</v>
      </c>
      <c r="L1287" s="12" t="s">
        <v>6962</v>
      </c>
      <c r="M1287" s="12" t="s">
        <v>8092</v>
      </c>
    </row>
    <row r="1288" spans="1:13" x14ac:dyDescent="0.4">
      <c r="A1288" s="12" t="s">
        <v>2888</v>
      </c>
      <c r="B1288" s="12" t="s">
        <v>2889</v>
      </c>
      <c r="C1288" s="12" t="s">
        <v>6965</v>
      </c>
      <c r="D1288" s="20">
        <f t="shared" si="80"/>
        <v>35.54</v>
      </c>
      <c r="E1288" s="20">
        <f t="shared" si="81"/>
        <v>64.460000000000008</v>
      </c>
      <c r="F1288" s="14">
        <v>2.8136999999999999</v>
      </c>
      <c r="G1288" s="15">
        <f t="shared" si="82"/>
        <v>2.8137310073157007</v>
      </c>
      <c r="H1288" s="8" t="str">
        <f t="shared" si="83"/>
        <v>Yes</v>
      </c>
      <c r="I1288" s="12" t="s">
        <v>6963</v>
      </c>
      <c r="J1288" s="13">
        <v>18.04</v>
      </c>
      <c r="K1288" s="13">
        <v>3.5</v>
      </c>
      <c r="L1288" s="12" t="s">
        <v>6962</v>
      </c>
      <c r="M1288" s="12" t="s">
        <v>8093</v>
      </c>
    </row>
    <row r="1289" spans="1:13" x14ac:dyDescent="0.4">
      <c r="A1289" s="12" t="s">
        <v>2890</v>
      </c>
      <c r="B1289" s="12" t="s">
        <v>2891</v>
      </c>
      <c r="C1289" s="12" t="s">
        <v>6960</v>
      </c>
      <c r="D1289" s="20">
        <f t="shared" si="80"/>
        <v>37.760000000000005</v>
      </c>
      <c r="E1289" s="20">
        <f t="shared" si="81"/>
        <v>62.239999999999995</v>
      </c>
      <c r="F1289" s="14">
        <v>2.6482999999999999</v>
      </c>
      <c r="G1289" s="15">
        <f t="shared" si="82"/>
        <v>2.6483050847457625</v>
      </c>
      <c r="H1289" s="8" t="str">
        <f t="shared" si="83"/>
        <v>Yes</v>
      </c>
      <c r="I1289" s="12" t="s">
        <v>6963</v>
      </c>
      <c r="J1289" s="13">
        <v>20.260000000000002</v>
      </c>
      <c r="K1289" s="13">
        <v>3.5</v>
      </c>
      <c r="L1289" s="12" t="s">
        <v>6962</v>
      </c>
      <c r="M1289" s="12" t="s">
        <v>8094</v>
      </c>
    </row>
    <row r="1290" spans="1:13" x14ac:dyDescent="0.4">
      <c r="A1290" s="12" t="s">
        <v>2894</v>
      </c>
      <c r="B1290" s="12" t="s">
        <v>2895</v>
      </c>
      <c r="C1290" s="12" t="s">
        <v>6965</v>
      </c>
      <c r="D1290" s="20">
        <f t="shared" si="80"/>
        <v>31.42</v>
      </c>
      <c r="E1290" s="20">
        <f t="shared" si="81"/>
        <v>68.58</v>
      </c>
      <c r="F1290" s="14">
        <v>3.1827000000000001</v>
      </c>
      <c r="G1290" s="15">
        <f t="shared" si="82"/>
        <v>3.1826861871419476</v>
      </c>
      <c r="H1290" s="8" t="str">
        <f t="shared" si="83"/>
        <v>Yes</v>
      </c>
      <c r="I1290" s="12" t="s">
        <v>6963</v>
      </c>
      <c r="J1290" s="13">
        <v>13.92</v>
      </c>
      <c r="K1290" s="13">
        <v>3.5</v>
      </c>
      <c r="L1290" s="12" t="s">
        <v>6962</v>
      </c>
      <c r="M1290" s="12" t="s">
        <v>8095</v>
      </c>
    </row>
    <row r="1291" spans="1:13" x14ac:dyDescent="0.4">
      <c r="A1291" s="12" t="s">
        <v>2896</v>
      </c>
      <c r="B1291" s="12" t="s">
        <v>2897</v>
      </c>
      <c r="C1291" s="12" t="s">
        <v>6973</v>
      </c>
      <c r="D1291" s="20">
        <f t="shared" si="80"/>
        <v>22.584989</v>
      </c>
      <c r="E1291" s="20">
        <f t="shared" si="81"/>
        <v>77.415010999999993</v>
      </c>
      <c r="F1291" s="14">
        <v>4.4276999999999997</v>
      </c>
      <c r="G1291" s="15">
        <f t="shared" si="82"/>
        <v>4.4277196681388684</v>
      </c>
      <c r="H1291" s="8" t="str">
        <f t="shared" si="83"/>
        <v>Yes</v>
      </c>
      <c r="I1291" s="12" t="s">
        <v>6961</v>
      </c>
      <c r="J1291" s="13">
        <v>9.0299999999999994</v>
      </c>
      <c r="K1291" s="13">
        <v>3.5</v>
      </c>
      <c r="L1291" s="12" t="s">
        <v>6962</v>
      </c>
      <c r="M1291" s="12" t="s">
        <v>8096</v>
      </c>
    </row>
    <row r="1292" spans="1:13" x14ac:dyDescent="0.4">
      <c r="A1292" s="12" t="s">
        <v>2898</v>
      </c>
      <c r="B1292" s="12" t="s">
        <v>2899</v>
      </c>
      <c r="C1292" s="12" t="s">
        <v>6965</v>
      </c>
      <c r="D1292" s="20">
        <f t="shared" si="80"/>
        <v>31.380000000000003</v>
      </c>
      <c r="E1292" s="20">
        <f t="shared" si="81"/>
        <v>68.62</v>
      </c>
      <c r="F1292" s="14">
        <v>3.1867000000000001</v>
      </c>
      <c r="G1292" s="15">
        <f t="shared" si="82"/>
        <v>3.1867431485022304</v>
      </c>
      <c r="H1292" s="8" t="str">
        <f t="shared" si="83"/>
        <v>Yes</v>
      </c>
      <c r="I1292" s="12" t="s">
        <v>6963</v>
      </c>
      <c r="J1292" s="13">
        <v>13.88</v>
      </c>
      <c r="K1292" s="13">
        <v>3.5</v>
      </c>
      <c r="L1292" s="12" t="s">
        <v>6962</v>
      </c>
      <c r="M1292" s="12" t="s">
        <v>8097</v>
      </c>
    </row>
    <row r="1293" spans="1:13" x14ac:dyDescent="0.4">
      <c r="A1293" s="12" t="s">
        <v>2900</v>
      </c>
      <c r="B1293" s="12" t="s">
        <v>2901</v>
      </c>
      <c r="C1293" s="12" t="s">
        <v>6965</v>
      </c>
      <c r="D1293" s="20">
        <f t="shared" si="80"/>
        <v>38.620000000000005</v>
      </c>
      <c r="E1293" s="20">
        <f t="shared" si="81"/>
        <v>61.379999999999995</v>
      </c>
      <c r="F1293" s="14">
        <v>2.5893000000000002</v>
      </c>
      <c r="G1293" s="15">
        <f t="shared" si="82"/>
        <v>2.5893319523562917</v>
      </c>
      <c r="H1293" s="8" t="str">
        <f t="shared" si="83"/>
        <v>Yes</v>
      </c>
      <c r="I1293" s="12" t="s">
        <v>6963</v>
      </c>
      <c r="J1293" s="13">
        <v>21.12</v>
      </c>
      <c r="K1293" s="13">
        <v>3.5</v>
      </c>
      <c r="L1293" s="12" t="s">
        <v>6962</v>
      </c>
      <c r="M1293" s="12" t="s">
        <v>8098</v>
      </c>
    </row>
    <row r="1294" spans="1:13" x14ac:dyDescent="0.4">
      <c r="A1294" s="12" t="s">
        <v>2902</v>
      </c>
      <c r="B1294" s="12" t="s">
        <v>2903</v>
      </c>
      <c r="C1294" s="12" t="s">
        <v>6965</v>
      </c>
      <c r="D1294" s="20">
        <f t="shared" si="80"/>
        <v>31</v>
      </c>
      <c r="E1294" s="20">
        <f t="shared" si="81"/>
        <v>69</v>
      </c>
      <c r="F1294" s="14">
        <v>3.2258</v>
      </c>
      <c r="G1294" s="15">
        <f t="shared" si="82"/>
        <v>3.225806451612903</v>
      </c>
      <c r="H1294" s="8" t="str">
        <f t="shared" si="83"/>
        <v>Yes</v>
      </c>
      <c r="I1294" s="12" t="s">
        <v>6963</v>
      </c>
      <c r="J1294" s="13">
        <v>13.5</v>
      </c>
      <c r="K1294" s="13">
        <v>3.5</v>
      </c>
      <c r="L1294" s="12" t="s">
        <v>6962</v>
      </c>
      <c r="M1294" s="12" t="s">
        <v>8099</v>
      </c>
    </row>
    <row r="1295" spans="1:13" x14ac:dyDescent="0.4">
      <c r="A1295" s="12" t="s">
        <v>2904</v>
      </c>
      <c r="B1295" s="12" t="s">
        <v>2905</v>
      </c>
      <c r="C1295" s="12" t="s">
        <v>6965</v>
      </c>
      <c r="D1295" s="20">
        <f t="shared" si="80"/>
        <v>33.78</v>
      </c>
      <c r="E1295" s="20">
        <f t="shared" si="81"/>
        <v>66.22</v>
      </c>
      <c r="F1295" s="14">
        <v>2.9603000000000002</v>
      </c>
      <c r="G1295" s="15">
        <f t="shared" si="82"/>
        <v>2.9603315571343991</v>
      </c>
      <c r="H1295" s="8" t="str">
        <f t="shared" si="83"/>
        <v>Yes</v>
      </c>
      <c r="I1295" s="12" t="s">
        <v>6963</v>
      </c>
      <c r="J1295" s="13">
        <v>16.28</v>
      </c>
      <c r="K1295" s="13">
        <v>3.5</v>
      </c>
      <c r="L1295" s="12" t="s">
        <v>6962</v>
      </c>
      <c r="M1295" s="12" t="s">
        <v>8100</v>
      </c>
    </row>
    <row r="1296" spans="1:13" x14ac:dyDescent="0.4">
      <c r="A1296" s="12" t="s">
        <v>2906</v>
      </c>
      <c r="B1296" s="12" t="s">
        <v>2907</v>
      </c>
      <c r="C1296" s="12" t="s">
        <v>6973</v>
      </c>
      <c r="D1296" s="20">
        <f t="shared" si="80"/>
        <v>27.454424999999997</v>
      </c>
      <c r="E1296" s="20">
        <f t="shared" si="81"/>
        <v>72.545574999999999</v>
      </c>
      <c r="F1296" s="14">
        <v>3.6423999999999999</v>
      </c>
      <c r="G1296" s="15">
        <f t="shared" si="82"/>
        <v>3.6424000866891224</v>
      </c>
      <c r="H1296" s="8" t="str">
        <f t="shared" si="83"/>
        <v>Yes</v>
      </c>
      <c r="I1296" s="12" t="s">
        <v>6961</v>
      </c>
      <c r="J1296" s="13">
        <v>14.75</v>
      </c>
      <c r="K1296" s="13">
        <v>3.5</v>
      </c>
      <c r="L1296" s="12" t="s">
        <v>6962</v>
      </c>
      <c r="M1296" s="12" t="s">
        <v>8101</v>
      </c>
    </row>
    <row r="1297" spans="1:13" x14ac:dyDescent="0.4">
      <c r="A1297" s="12" t="s">
        <v>2908</v>
      </c>
      <c r="B1297" s="12" t="s">
        <v>2909</v>
      </c>
      <c r="C1297" s="12" t="s">
        <v>6965</v>
      </c>
      <c r="D1297" s="20">
        <f t="shared" si="80"/>
        <v>34.299999999999997</v>
      </c>
      <c r="E1297" s="20">
        <f t="shared" si="81"/>
        <v>65.7</v>
      </c>
      <c r="F1297" s="14">
        <v>2.9155000000000002</v>
      </c>
      <c r="G1297" s="15">
        <f t="shared" si="82"/>
        <v>2.915451895043732</v>
      </c>
      <c r="H1297" s="8" t="str">
        <f t="shared" si="83"/>
        <v>Yes</v>
      </c>
      <c r="I1297" s="12" t="s">
        <v>6963</v>
      </c>
      <c r="J1297" s="13">
        <v>16.8</v>
      </c>
      <c r="K1297" s="13">
        <v>3.5</v>
      </c>
      <c r="L1297" s="12" t="s">
        <v>6962</v>
      </c>
      <c r="M1297" s="12" t="s">
        <v>8102</v>
      </c>
    </row>
    <row r="1298" spans="1:13" x14ac:dyDescent="0.4">
      <c r="A1298" s="12" t="s">
        <v>2910</v>
      </c>
      <c r="B1298" s="12" t="s">
        <v>2911</v>
      </c>
      <c r="C1298" s="12" t="s">
        <v>6960</v>
      </c>
      <c r="D1298" s="20">
        <f t="shared" si="80"/>
        <v>29.68</v>
      </c>
      <c r="E1298" s="20">
        <f t="shared" si="81"/>
        <v>70.319999999999993</v>
      </c>
      <c r="F1298" s="14">
        <v>3.3693</v>
      </c>
      <c r="G1298" s="15">
        <f t="shared" si="82"/>
        <v>3.3692722371967654</v>
      </c>
      <c r="H1298" s="8" t="str">
        <f t="shared" si="83"/>
        <v>Yes</v>
      </c>
      <c r="I1298" s="12" t="s">
        <v>6963</v>
      </c>
      <c r="J1298" s="13">
        <v>12.18</v>
      </c>
      <c r="K1298" s="13">
        <v>3.5</v>
      </c>
      <c r="L1298" s="12" t="s">
        <v>6962</v>
      </c>
      <c r="M1298" s="12" t="s">
        <v>8103</v>
      </c>
    </row>
    <row r="1299" spans="1:13" x14ac:dyDescent="0.4">
      <c r="A1299" s="12" t="s">
        <v>2912</v>
      </c>
      <c r="B1299" s="12" t="s">
        <v>2913</v>
      </c>
      <c r="C1299" s="12" t="s">
        <v>6973</v>
      </c>
      <c r="D1299" s="20">
        <f t="shared" si="80"/>
        <v>26.058292999999999</v>
      </c>
      <c r="E1299" s="20">
        <f t="shared" si="81"/>
        <v>73.941707000000008</v>
      </c>
      <c r="F1299" s="14">
        <v>3.8374999999999999</v>
      </c>
      <c r="G1299" s="15">
        <f t="shared" si="82"/>
        <v>3.837549911653845</v>
      </c>
      <c r="H1299" s="8" t="str">
        <f t="shared" si="83"/>
        <v>Yes</v>
      </c>
      <c r="I1299" s="12" t="s">
        <v>6961</v>
      </c>
      <c r="J1299" s="13">
        <v>13.11</v>
      </c>
      <c r="K1299" s="13">
        <v>3.5</v>
      </c>
      <c r="L1299" s="12" t="s">
        <v>6962</v>
      </c>
      <c r="M1299" s="12" t="s">
        <v>8104</v>
      </c>
    </row>
    <row r="1300" spans="1:13" x14ac:dyDescent="0.4">
      <c r="A1300" s="16" t="s">
        <v>8105</v>
      </c>
      <c r="B1300" s="16" t="s">
        <v>8106</v>
      </c>
      <c r="C1300" s="16" t="s">
        <v>6965</v>
      </c>
      <c r="D1300" s="21">
        <f t="shared" si="80"/>
        <v>100</v>
      </c>
      <c r="E1300" s="21">
        <f t="shared" si="81"/>
        <v>0</v>
      </c>
      <c r="F1300" s="18">
        <v>1</v>
      </c>
      <c r="G1300" s="19">
        <f t="shared" si="82"/>
        <v>1</v>
      </c>
      <c r="H1300" s="9" t="str">
        <f t="shared" si="83"/>
        <v>No — 0% funding</v>
      </c>
      <c r="I1300" s="16" t="s">
        <v>6963</v>
      </c>
      <c r="J1300" s="17">
        <v>100</v>
      </c>
      <c r="K1300" s="17">
        <v>0</v>
      </c>
      <c r="L1300" s="16" t="s">
        <v>7028</v>
      </c>
      <c r="M1300" s="16" t="s">
        <v>8107</v>
      </c>
    </row>
    <row r="1301" spans="1:13" x14ac:dyDescent="0.4">
      <c r="A1301" s="12" t="s">
        <v>2918</v>
      </c>
      <c r="B1301" s="12" t="s">
        <v>2919</v>
      </c>
      <c r="C1301" s="12" t="s">
        <v>6973</v>
      </c>
      <c r="D1301" s="20">
        <f t="shared" si="80"/>
        <v>38.72</v>
      </c>
      <c r="E1301" s="20">
        <f t="shared" si="81"/>
        <v>61.28</v>
      </c>
      <c r="F1301" s="14">
        <v>2.5825999999999998</v>
      </c>
      <c r="G1301" s="15">
        <f t="shared" si="82"/>
        <v>2.5826446280991737</v>
      </c>
      <c r="H1301" s="8" t="str">
        <f t="shared" si="83"/>
        <v>Yes</v>
      </c>
      <c r="I1301" s="12" t="s">
        <v>6963</v>
      </c>
      <c r="J1301" s="13">
        <v>21.22</v>
      </c>
      <c r="K1301" s="13">
        <v>3.5</v>
      </c>
      <c r="L1301" s="12" t="s">
        <v>6962</v>
      </c>
      <c r="M1301" s="12" t="s">
        <v>6975</v>
      </c>
    </row>
    <row r="1302" spans="1:13" x14ac:dyDescent="0.4">
      <c r="A1302" s="12" t="s">
        <v>2920</v>
      </c>
      <c r="B1302" s="12" t="s">
        <v>2921</v>
      </c>
      <c r="C1302" s="12" t="s">
        <v>6960</v>
      </c>
      <c r="D1302" s="20">
        <f t="shared" si="80"/>
        <v>39.18</v>
      </c>
      <c r="E1302" s="20">
        <f t="shared" si="81"/>
        <v>60.82</v>
      </c>
      <c r="F1302" s="14">
        <v>2.5522999999999998</v>
      </c>
      <c r="G1302" s="15">
        <f t="shared" si="82"/>
        <v>2.5523226135783563</v>
      </c>
      <c r="H1302" s="8" t="str">
        <f t="shared" si="83"/>
        <v>Yes</v>
      </c>
      <c r="I1302" s="12" t="s">
        <v>6963</v>
      </c>
      <c r="J1302" s="13">
        <v>21.68</v>
      </c>
      <c r="K1302" s="13">
        <v>3.5</v>
      </c>
      <c r="L1302" s="12" t="s">
        <v>6962</v>
      </c>
      <c r="M1302" s="12" t="s">
        <v>2920</v>
      </c>
    </row>
    <row r="1303" spans="1:13" x14ac:dyDescent="0.4">
      <c r="A1303" s="12" t="s">
        <v>2924</v>
      </c>
      <c r="B1303" s="12" t="s">
        <v>2925</v>
      </c>
      <c r="C1303" s="12" t="s">
        <v>6973</v>
      </c>
      <c r="D1303" s="20">
        <f t="shared" si="80"/>
        <v>38.67</v>
      </c>
      <c r="E1303" s="20">
        <f t="shared" si="81"/>
        <v>61.33</v>
      </c>
      <c r="F1303" s="14">
        <v>2.5859999999999999</v>
      </c>
      <c r="G1303" s="15">
        <f t="shared" si="82"/>
        <v>2.5859839668994051</v>
      </c>
      <c r="H1303" s="8" t="str">
        <f t="shared" si="83"/>
        <v>Yes</v>
      </c>
      <c r="I1303" s="12" t="s">
        <v>6963</v>
      </c>
      <c r="J1303" s="13">
        <v>21.17</v>
      </c>
      <c r="K1303" s="13">
        <v>3.5</v>
      </c>
      <c r="L1303" s="12" t="s">
        <v>6962</v>
      </c>
      <c r="M1303" s="12" t="s">
        <v>7111</v>
      </c>
    </row>
    <row r="1304" spans="1:13" x14ac:dyDescent="0.4">
      <c r="A1304" s="12" t="s">
        <v>2926</v>
      </c>
      <c r="B1304" s="12" t="s">
        <v>2927</v>
      </c>
      <c r="C1304" s="12" t="s">
        <v>6973</v>
      </c>
      <c r="D1304" s="20">
        <f t="shared" si="80"/>
        <v>38.92</v>
      </c>
      <c r="E1304" s="20">
        <f t="shared" si="81"/>
        <v>61.08</v>
      </c>
      <c r="F1304" s="14">
        <v>2.5693999999999999</v>
      </c>
      <c r="G1304" s="15">
        <f t="shared" si="82"/>
        <v>2.5693730729701953</v>
      </c>
      <c r="H1304" s="8" t="str">
        <f t="shared" si="83"/>
        <v>Yes</v>
      </c>
      <c r="I1304" s="12" t="s">
        <v>6963</v>
      </c>
      <c r="J1304" s="13">
        <v>21.42</v>
      </c>
      <c r="K1304" s="13">
        <v>3.5</v>
      </c>
      <c r="L1304" s="12" t="s">
        <v>6962</v>
      </c>
      <c r="M1304" s="12" t="s">
        <v>7023</v>
      </c>
    </row>
    <row r="1305" spans="1:13" x14ac:dyDescent="0.4">
      <c r="A1305" s="12" t="s">
        <v>2928</v>
      </c>
      <c r="B1305" s="12" t="s">
        <v>2929</v>
      </c>
      <c r="C1305" s="12" t="s">
        <v>6973</v>
      </c>
      <c r="D1305" s="20">
        <f t="shared" si="80"/>
        <v>38.519999999999996</v>
      </c>
      <c r="E1305" s="20">
        <f t="shared" si="81"/>
        <v>61.480000000000004</v>
      </c>
      <c r="F1305" s="14">
        <v>2.5960999999999999</v>
      </c>
      <c r="G1305" s="15">
        <f t="shared" si="82"/>
        <v>2.5960539979231569</v>
      </c>
      <c r="H1305" s="8" t="str">
        <f t="shared" si="83"/>
        <v>Yes</v>
      </c>
      <c r="I1305" s="12" t="s">
        <v>6963</v>
      </c>
      <c r="J1305" s="13">
        <v>21.02</v>
      </c>
      <c r="K1305" s="13">
        <v>3.5</v>
      </c>
      <c r="L1305" s="12" t="s">
        <v>6962</v>
      </c>
      <c r="M1305" s="12" t="s">
        <v>8108</v>
      </c>
    </row>
    <row r="1306" spans="1:13" x14ac:dyDescent="0.4">
      <c r="A1306" s="12" t="s">
        <v>2930</v>
      </c>
      <c r="B1306" s="12" t="s">
        <v>2931</v>
      </c>
      <c r="C1306" s="12" t="s">
        <v>6973</v>
      </c>
      <c r="D1306" s="20">
        <f t="shared" si="80"/>
        <v>38.56</v>
      </c>
      <c r="E1306" s="20">
        <f t="shared" si="81"/>
        <v>61.44</v>
      </c>
      <c r="F1306" s="14">
        <v>2.5933999999999999</v>
      </c>
      <c r="G1306" s="15">
        <f t="shared" si="82"/>
        <v>2.5933609958506221</v>
      </c>
      <c r="H1306" s="8" t="str">
        <f t="shared" si="83"/>
        <v>Yes</v>
      </c>
      <c r="I1306" s="12" t="s">
        <v>6963</v>
      </c>
      <c r="J1306" s="13">
        <v>21.06</v>
      </c>
      <c r="K1306" s="13">
        <v>3.5</v>
      </c>
      <c r="L1306" s="12" t="s">
        <v>6962</v>
      </c>
      <c r="M1306" s="12" t="s">
        <v>7579</v>
      </c>
    </row>
    <row r="1307" spans="1:13" x14ac:dyDescent="0.4">
      <c r="A1307" s="12" t="s">
        <v>2932</v>
      </c>
      <c r="B1307" s="12" t="s">
        <v>2933</v>
      </c>
      <c r="C1307" s="12" t="s">
        <v>6973</v>
      </c>
      <c r="D1307" s="20">
        <f t="shared" si="80"/>
        <v>38.78</v>
      </c>
      <c r="E1307" s="20">
        <f t="shared" si="81"/>
        <v>61.22</v>
      </c>
      <c r="F1307" s="14">
        <v>2.5785999999999998</v>
      </c>
      <c r="G1307" s="15">
        <f t="shared" si="82"/>
        <v>2.5786487880350695</v>
      </c>
      <c r="H1307" s="8" t="str">
        <f t="shared" si="83"/>
        <v>Yes</v>
      </c>
      <c r="I1307" s="12" t="s">
        <v>6963</v>
      </c>
      <c r="J1307" s="13">
        <v>21.28</v>
      </c>
      <c r="K1307" s="13">
        <v>3.5</v>
      </c>
      <c r="L1307" s="12" t="s">
        <v>6962</v>
      </c>
      <c r="M1307" s="12" t="s">
        <v>7113</v>
      </c>
    </row>
    <row r="1308" spans="1:13" x14ac:dyDescent="0.4">
      <c r="A1308" s="12" t="s">
        <v>2936</v>
      </c>
      <c r="B1308" s="12" t="s">
        <v>2937</v>
      </c>
      <c r="C1308" s="12" t="s">
        <v>6960</v>
      </c>
      <c r="D1308" s="20">
        <f t="shared" si="80"/>
        <v>37.86</v>
      </c>
      <c r="E1308" s="20">
        <f t="shared" si="81"/>
        <v>62.14</v>
      </c>
      <c r="F1308" s="14">
        <v>2.6413000000000002</v>
      </c>
      <c r="G1308" s="15">
        <f t="shared" si="82"/>
        <v>2.6413100898045432</v>
      </c>
      <c r="H1308" s="8" t="str">
        <f t="shared" si="83"/>
        <v>Yes</v>
      </c>
      <c r="I1308" s="12" t="s">
        <v>6963</v>
      </c>
      <c r="J1308" s="13">
        <v>20.36</v>
      </c>
      <c r="K1308" s="13">
        <v>3.5</v>
      </c>
      <c r="L1308" s="12" t="s">
        <v>6962</v>
      </c>
      <c r="M1308" s="12" t="s">
        <v>7438</v>
      </c>
    </row>
    <row r="1309" spans="1:13" x14ac:dyDescent="0.4">
      <c r="A1309" s="12" t="s">
        <v>2938</v>
      </c>
      <c r="B1309" s="12" t="s">
        <v>2939</v>
      </c>
      <c r="C1309" s="12" t="s">
        <v>6973</v>
      </c>
      <c r="D1309" s="20">
        <f t="shared" si="80"/>
        <v>38.010000000000005</v>
      </c>
      <c r="E1309" s="20">
        <f t="shared" si="81"/>
        <v>61.989999999999995</v>
      </c>
      <c r="F1309" s="14">
        <v>2.6309</v>
      </c>
      <c r="G1309" s="15">
        <f t="shared" si="82"/>
        <v>2.630886608787161</v>
      </c>
      <c r="H1309" s="8" t="str">
        <f t="shared" si="83"/>
        <v>Yes</v>
      </c>
      <c r="I1309" s="12" t="s">
        <v>6963</v>
      </c>
      <c r="J1309" s="13">
        <v>20.51</v>
      </c>
      <c r="K1309" s="13">
        <v>3.5</v>
      </c>
      <c r="L1309" s="12" t="s">
        <v>6962</v>
      </c>
      <c r="M1309" s="12" t="s">
        <v>7024</v>
      </c>
    </row>
    <row r="1310" spans="1:13" x14ac:dyDescent="0.4">
      <c r="A1310" s="12" t="s">
        <v>2948</v>
      </c>
      <c r="B1310" s="12" t="s">
        <v>2949</v>
      </c>
      <c r="C1310" s="12" t="s">
        <v>6965</v>
      </c>
      <c r="D1310" s="20">
        <f t="shared" si="80"/>
        <v>29.77</v>
      </c>
      <c r="E1310" s="20">
        <f t="shared" si="81"/>
        <v>70.23</v>
      </c>
      <c r="F1310" s="14">
        <v>3.3591000000000002</v>
      </c>
      <c r="G1310" s="15">
        <f t="shared" si="82"/>
        <v>3.359086328518643</v>
      </c>
      <c r="H1310" s="8" t="str">
        <f t="shared" si="83"/>
        <v>Yes</v>
      </c>
      <c r="I1310" s="12" t="s">
        <v>6963</v>
      </c>
      <c r="J1310" s="13">
        <v>12.27</v>
      </c>
      <c r="K1310" s="13">
        <v>3.5</v>
      </c>
      <c r="L1310" s="12" t="s">
        <v>6962</v>
      </c>
      <c r="M1310" s="12" t="s">
        <v>8109</v>
      </c>
    </row>
    <row r="1311" spans="1:13" x14ac:dyDescent="0.4">
      <c r="A1311" s="12" t="s">
        <v>2950</v>
      </c>
      <c r="B1311" s="12" t="s">
        <v>2951</v>
      </c>
      <c r="C1311" s="12" t="s">
        <v>6965</v>
      </c>
      <c r="D1311" s="20">
        <f t="shared" si="80"/>
        <v>29.45</v>
      </c>
      <c r="E1311" s="20">
        <f t="shared" si="81"/>
        <v>70.55</v>
      </c>
      <c r="F1311" s="14">
        <v>3.3956</v>
      </c>
      <c r="G1311" s="15">
        <f t="shared" si="82"/>
        <v>3.3955857385398982</v>
      </c>
      <c r="H1311" s="8" t="str">
        <f t="shared" si="83"/>
        <v>Yes</v>
      </c>
      <c r="I1311" s="12" t="s">
        <v>6963</v>
      </c>
      <c r="J1311" s="13">
        <v>11.95</v>
      </c>
      <c r="K1311" s="13">
        <v>3.5</v>
      </c>
      <c r="L1311" s="12" t="s">
        <v>6962</v>
      </c>
      <c r="M1311" s="12" t="s">
        <v>6709</v>
      </c>
    </row>
    <row r="1312" spans="1:13" x14ac:dyDescent="0.4">
      <c r="A1312" s="12" t="s">
        <v>2952</v>
      </c>
      <c r="B1312" s="12" t="s">
        <v>2953</v>
      </c>
      <c r="C1312" s="12" t="s">
        <v>6965</v>
      </c>
      <c r="D1312" s="20">
        <f t="shared" si="80"/>
        <v>34.799999999999997</v>
      </c>
      <c r="E1312" s="20">
        <f t="shared" si="81"/>
        <v>65.2</v>
      </c>
      <c r="F1312" s="14">
        <v>2.8736000000000002</v>
      </c>
      <c r="G1312" s="15">
        <f t="shared" si="82"/>
        <v>2.8735632183908049</v>
      </c>
      <c r="H1312" s="8" t="str">
        <f t="shared" si="83"/>
        <v>Yes</v>
      </c>
      <c r="I1312" s="12" t="s">
        <v>6963</v>
      </c>
      <c r="J1312" s="13">
        <v>17.3</v>
      </c>
      <c r="K1312" s="13">
        <v>3.5</v>
      </c>
      <c r="L1312" s="12" t="s">
        <v>6962</v>
      </c>
      <c r="M1312" s="12" t="s">
        <v>8110</v>
      </c>
    </row>
    <row r="1313" spans="1:13" x14ac:dyDescent="0.4">
      <c r="A1313" s="12" t="s">
        <v>2954</v>
      </c>
      <c r="B1313" s="12" t="s">
        <v>2955</v>
      </c>
      <c r="C1313" s="12" t="s">
        <v>6965</v>
      </c>
      <c r="D1313" s="20">
        <f t="shared" si="80"/>
        <v>33.200000000000003</v>
      </c>
      <c r="E1313" s="20">
        <f t="shared" si="81"/>
        <v>66.8</v>
      </c>
      <c r="F1313" s="14">
        <v>3.012</v>
      </c>
      <c r="G1313" s="15">
        <f t="shared" si="82"/>
        <v>3.012048192771084</v>
      </c>
      <c r="H1313" s="8" t="str">
        <f t="shared" si="83"/>
        <v>Yes</v>
      </c>
      <c r="I1313" s="12" t="s">
        <v>6963</v>
      </c>
      <c r="J1313" s="13">
        <v>15.7</v>
      </c>
      <c r="K1313" s="13">
        <v>3.5</v>
      </c>
      <c r="L1313" s="12" t="s">
        <v>6962</v>
      </c>
      <c r="M1313" s="12" t="s">
        <v>8111</v>
      </c>
    </row>
    <row r="1314" spans="1:13" x14ac:dyDescent="0.4">
      <c r="A1314" s="12" t="s">
        <v>2956</v>
      </c>
      <c r="B1314" s="12" t="s">
        <v>2957</v>
      </c>
      <c r="C1314" s="12" t="s">
        <v>6960</v>
      </c>
      <c r="D1314" s="20">
        <f t="shared" si="80"/>
        <v>31.82</v>
      </c>
      <c r="E1314" s="20">
        <f t="shared" si="81"/>
        <v>68.180000000000007</v>
      </c>
      <c r="F1314" s="14">
        <v>3.1427</v>
      </c>
      <c r="G1314" s="15">
        <f t="shared" si="82"/>
        <v>3.1426775612822122</v>
      </c>
      <c r="H1314" s="8" t="str">
        <f t="shared" si="83"/>
        <v>Yes</v>
      </c>
      <c r="I1314" s="12" t="s">
        <v>6963</v>
      </c>
      <c r="J1314" s="13">
        <v>14.32</v>
      </c>
      <c r="K1314" s="13">
        <v>3.5</v>
      </c>
      <c r="L1314" s="12" t="s">
        <v>6962</v>
      </c>
      <c r="M1314" s="12" t="s">
        <v>6712</v>
      </c>
    </row>
    <row r="1315" spans="1:13" x14ac:dyDescent="0.4">
      <c r="A1315" s="12" t="s">
        <v>2958</v>
      </c>
      <c r="B1315" s="12" t="s">
        <v>2959</v>
      </c>
      <c r="C1315" s="12" t="s">
        <v>6960</v>
      </c>
      <c r="D1315" s="20">
        <f t="shared" si="80"/>
        <v>26.5</v>
      </c>
      <c r="E1315" s="20">
        <f t="shared" si="81"/>
        <v>73.5</v>
      </c>
      <c r="F1315" s="14">
        <v>3.7736000000000001</v>
      </c>
      <c r="G1315" s="15">
        <f t="shared" si="82"/>
        <v>3.7735849056603774</v>
      </c>
      <c r="H1315" s="8" t="str">
        <f t="shared" si="83"/>
        <v>Yes</v>
      </c>
      <c r="I1315" s="12" t="s">
        <v>6963</v>
      </c>
      <c r="J1315" s="13">
        <v>9</v>
      </c>
      <c r="K1315" s="13">
        <v>3.5</v>
      </c>
      <c r="L1315" s="12" t="s">
        <v>6962</v>
      </c>
      <c r="M1315" s="12" t="s">
        <v>8112</v>
      </c>
    </row>
    <row r="1316" spans="1:13" x14ac:dyDescent="0.4">
      <c r="A1316" s="12" t="s">
        <v>2960</v>
      </c>
      <c r="B1316" s="12" t="s">
        <v>2961</v>
      </c>
      <c r="C1316" s="12" t="s">
        <v>6960</v>
      </c>
      <c r="D1316" s="20">
        <f t="shared" si="80"/>
        <v>28.05</v>
      </c>
      <c r="E1316" s="20">
        <f t="shared" si="81"/>
        <v>71.95</v>
      </c>
      <c r="F1316" s="14">
        <v>3.5651000000000002</v>
      </c>
      <c r="G1316" s="15">
        <f t="shared" si="82"/>
        <v>3.5650623885918002</v>
      </c>
      <c r="H1316" s="8" t="str">
        <f t="shared" si="83"/>
        <v>Yes</v>
      </c>
      <c r="I1316" s="12" t="s">
        <v>6963</v>
      </c>
      <c r="J1316" s="13">
        <v>10.55</v>
      </c>
      <c r="K1316" s="13">
        <v>3.5</v>
      </c>
      <c r="L1316" s="12" t="s">
        <v>6962</v>
      </c>
      <c r="M1316" s="12" t="s">
        <v>8113</v>
      </c>
    </row>
    <row r="1317" spans="1:13" x14ac:dyDescent="0.4">
      <c r="A1317" s="12" t="s">
        <v>2962</v>
      </c>
      <c r="B1317" s="12" t="s">
        <v>2963</v>
      </c>
      <c r="C1317" s="12" t="s">
        <v>6965</v>
      </c>
      <c r="D1317" s="20">
        <f t="shared" si="80"/>
        <v>35.93</v>
      </c>
      <c r="E1317" s="20">
        <f t="shared" si="81"/>
        <v>64.069999999999993</v>
      </c>
      <c r="F1317" s="14">
        <v>2.7831999999999999</v>
      </c>
      <c r="G1317" s="15">
        <f t="shared" si="82"/>
        <v>2.7831895352073475</v>
      </c>
      <c r="H1317" s="8" t="str">
        <f t="shared" si="83"/>
        <v>Yes</v>
      </c>
      <c r="I1317" s="12" t="s">
        <v>6963</v>
      </c>
      <c r="J1317" s="13">
        <v>18.43</v>
      </c>
      <c r="K1317" s="13">
        <v>3.5</v>
      </c>
      <c r="L1317" s="12" t="s">
        <v>6962</v>
      </c>
      <c r="M1317" s="12" t="s">
        <v>8114</v>
      </c>
    </row>
    <row r="1318" spans="1:13" x14ac:dyDescent="0.4">
      <c r="A1318" s="12" t="s">
        <v>2972</v>
      </c>
      <c r="B1318" s="12" t="s">
        <v>2973</v>
      </c>
      <c r="C1318" s="12" t="s">
        <v>6960</v>
      </c>
      <c r="D1318" s="20">
        <f t="shared" si="80"/>
        <v>17.38</v>
      </c>
      <c r="E1318" s="20">
        <f t="shared" si="81"/>
        <v>82.62</v>
      </c>
      <c r="F1318" s="14">
        <v>5.7537000000000003</v>
      </c>
      <c r="G1318" s="15">
        <f t="shared" si="82"/>
        <v>5.7537399309551214</v>
      </c>
      <c r="H1318" s="8" t="str">
        <f t="shared" si="83"/>
        <v>Yes</v>
      </c>
      <c r="I1318" s="12" t="s">
        <v>6963</v>
      </c>
      <c r="J1318" s="13">
        <v>7.38</v>
      </c>
      <c r="K1318" s="13">
        <v>2</v>
      </c>
      <c r="L1318" s="12" t="s">
        <v>6962</v>
      </c>
      <c r="M1318" s="12" t="s">
        <v>7023</v>
      </c>
    </row>
    <row r="1319" spans="1:13" x14ac:dyDescent="0.4">
      <c r="A1319" s="12" t="s">
        <v>2974</v>
      </c>
      <c r="B1319" s="12" t="s">
        <v>2975</v>
      </c>
      <c r="C1319" s="12" t="s">
        <v>6965</v>
      </c>
      <c r="D1319" s="20">
        <f t="shared" si="80"/>
        <v>29.58</v>
      </c>
      <c r="E1319" s="20">
        <f t="shared" si="81"/>
        <v>70.42</v>
      </c>
      <c r="F1319" s="14">
        <v>3.3807</v>
      </c>
      <c r="G1319" s="15">
        <f t="shared" si="82"/>
        <v>3.3806626098715351</v>
      </c>
      <c r="H1319" s="8" t="str">
        <f t="shared" si="83"/>
        <v>Yes</v>
      </c>
      <c r="I1319" s="12" t="s">
        <v>6963</v>
      </c>
      <c r="J1319" s="13">
        <v>12.08</v>
      </c>
      <c r="K1319" s="13">
        <v>3.5</v>
      </c>
      <c r="L1319" s="12" t="s">
        <v>6962</v>
      </c>
      <c r="M1319" s="12" t="s">
        <v>8115</v>
      </c>
    </row>
    <row r="1320" spans="1:13" x14ac:dyDescent="0.4">
      <c r="A1320" s="12" t="s">
        <v>2976</v>
      </c>
      <c r="B1320" s="12" t="s">
        <v>2977</v>
      </c>
      <c r="C1320" s="12" t="s">
        <v>6965</v>
      </c>
      <c r="D1320" s="20">
        <f t="shared" si="80"/>
        <v>35.42</v>
      </c>
      <c r="E1320" s="20">
        <f t="shared" si="81"/>
        <v>64.58</v>
      </c>
      <c r="F1320" s="14">
        <v>2.8233000000000001</v>
      </c>
      <c r="G1320" s="15">
        <f t="shared" si="82"/>
        <v>2.8232636928289101</v>
      </c>
      <c r="H1320" s="8" t="str">
        <f t="shared" si="83"/>
        <v>Yes</v>
      </c>
      <c r="I1320" s="12" t="s">
        <v>6963</v>
      </c>
      <c r="J1320" s="13">
        <v>17.920000000000002</v>
      </c>
      <c r="K1320" s="13">
        <v>3.5</v>
      </c>
      <c r="L1320" s="12" t="s">
        <v>6962</v>
      </c>
      <c r="M1320" s="12" t="s">
        <v>8116</v>
      </c>
    </row>
    <row r="1321" spans="1:13" x14ac:dyDescent="0.4">
      <c r="A1321" s="12" t="s">
        <v>2980</v>
      </c>
      <c r="B1321" s="12" t="s">
        <v>2981</v>
      </c>
      <c r="C1321" s="12" t="s">
        <v>6965</v>
      </c>
      <c r="D1321" s="20">
        <f t="shared" si="80"/>
        <v>42.83</v>
      </c>
      <c r="E1321" s="20">
        <f t="shared" si="81"/>
        <v>57.17</v>
      </c>
      <c r="F1321" s="14">
        <v>2.3348</v>
      </c>
      <c r="G1321" s="15">
        <f t="shared" si="82"/>
        <v>2.3348120476301659</v>
      </c>
      <c r="H1321" s="8" t="str">
        <f t="shared" si="83"/>
        <v>Yes</v>
      </c>
      <c r="I1321" s="12" t="s">
        <v>6963</v>
      </c>
      <c r="J1321" s="13">
        <v>25.33</v>
      </c>
      <c r="K1321" s="13">
        <v>3.5</v>
      </c>
      <c r="L1321" s="12" t="s">
        <v>6962</v>
      </c>
      <c r="M1321" s="12" t="s">
        <v>8117</v>
      </c>
    </row>
    <row r="1322" spans="1:13" x14ac:dyDescent="0.4">
      <c r="A1322" s="12" t="s">
        <v>2982</v>
      </c>
      <c r="B1322" s="12" t="s">
        <v>2983</v>
      </c>
      <c r="C1322" s="12" t="s">
        <v>6965</v>
      </c>
      <c r="D1322" s="20">
        <f t="shared" si="80"/>
        <v>36.83</v>
      </c>
      <c r="E1322" s="20">
        <f t="shared" si="81"/>
        <v>63.17</v>
      </c>
      <c r="F1322" s="14">
        <v>2.7151999999999998</v>
      </c>
      <c r="G1322" s="15">
        <f t="shared" si="82"/>
        <v>2.7151778441487919</v>
      </c>
      <c r="H1322" s="8" t="str">
        <f t="shared" si="83"/>
        <v>Yes</v>
      </c>
      <c r="I1322" s="12" t="s">
        <v>6963</v>
      </c>
      <c r="J1322" s="13">
        <v>19.329999999999998</v>
      </c>
      <c r="K1322" s="13">
        <v>3.5</v>
      </c>
      <c r="L1322" s="12" t="s">
        <v>6962</v>
      </c>
      <c r="M1322" s="12" t="s">
        <v>8118</v>
      </c>
    </row>
    <row r="1323" spans="1:13" x14ac:dyDescent="0.4">
      <c r="A1323" s="12" t="s">
        <v>2984</v>
      </c>
      <c r="B1323" s="12" t="s">
        <v>2985</v>
      </c>
      <c r="C1323" s="12" t="s">
        <v>6965</v>
      </c>
      <c r="D1323" s="20">
        <f t="shared" si="80"/>
        <v>33.57</v>
      </c>
      <c r="E1323" s="20">
        <f t="shared" si="81"/>
        <v>66.430000000000007</v>
      </c>
      <c r="F1323" s="14">
        <v>2.9788999999999999</v>
      </c>
      <c r="G1323" s="15">
        <f t="shared" si="82"/>
        <v>2.9788501638367588</v>
      </c>
      <c r="H1323" s="8" t="str">
        <f t="shared" si="83"/>
        <v>Yes</v>
      </c>
      <c r="I1323" s="12" t="s">
        <v>6963</v>
      </c>
      <c r="J1323" s="13">
        <v>16.07</v>
      </c>
      <c r="K1323" s="13">
        <v>3.5</v>
      </c>
      <c r="L1323" s="12" t="s">
        <v>6962</v>
      </c>
      <c r="M1323" s="12" t="s">
        <v>8119</v>
      </c>
    </row>
    <row r="1324" spans="1:13" x14ac:dyDescent="0.4">
      <c r="A1324" s="12" t="s">
        <v>2986</v>
      </c>
      <c r="B1324" s="12" t="s">
        <v>2987</v>
      </c>
      <c r="C1324" s="12" t="s">
        <v>6973</v>
      </c>
      <c r="D1324" s="20">
        <f t="shared" si="80"/>
        <v>16</v>
      </c>
      <c r="E1324" s="20">
        <f t="shared" si="81"/>
        <v>84</v>
      </c>
      <c r="F1324" s="14">
        <v>6.25</v>
      </c>
      <c r="G1324" s="15">
        <f t="shared" si="82"/>
        <v>6.25</v>
      </c>
      <c r="H1324" s="8" t="str">
        <f t="shared" si="83"/>
        <v>Yes</v>
      </c>
      <c r="I1324" s="12" t="s">
        <v>6963</v>
      </c>
      <c r="J1324" s="13">
        <v>6</v>
      </c>
      <c r="K1324" s="13">
        <v>2</v>
      </c>
      <c r="L1324" s="12" t="s">
        <v>6962</v>
      </c>
      <c r="M1324" s="12" t="s">
        <v>7579</v>
      </c>
    </row>
    <row r="1325" spans="1:13" x14ac:dyDescent="0.4">
      <c r="A1325" s="12" t="s">
        <v>2988</v>
      </c>
      <c r="B1325" s="12" t="s">
        <v>2989</v>
      </c>
      <c r="C1325" s="12" t="s">
        <v>6960</v>
      </c>
      <c r="D1325" s="20">
        <f t="shared" si="80"/>
        <v>17.14</v>
      </c>
      <c r="E1325" s="20">
        <f t="shared" si="81"/>
        <v>82.86</v>
      </c>
      <c r="F1325" s="14">
        <v>5.8342999999999998</v>
      </c>
      <c r="G1325" s="15">
        <f t="shared" si="82"/>
        <v>5.8343057176196034</v>
      </c>
      <c r="H1325" s="8" t="str">
        <f t="shared" si="83"/>
        <v>Yes</v>
      </c>
      <c r="I1325" s="12" t="s">
        <v>6963</v>
      </c>
      <c r="J1325" s="13">
        <v>7.14</v>
      </c>
      <c r="K1325" s="13">
        <v>2</v>
      </c>
      <c r="L1325" s="12" t="s">
        <v>6962</v>
      </c>
      <c r="M1325" s="12" t="s">
        <v>8120</v>
      </c>
    </row>
    <row r="1326" spans="1:13" x14ac:dyDescent="0.4">
      <c r="A1326" s="12" t="s">
        <v>2990</v>
      </c>
      <c r="B1326" s="12" t="s">
        <v>2991</v>
      </c>
      <c r="C1326" s="12" t="s">
        <v>6960</v>
      </c>
      <c r="D1326" s="20">
        <f t="shared" si="80"/>
        <v>31.689999999999998</v>
      </c>
      <c r="E1326" s="20">
        <f t="shared" si="81"/>
        <v>68.31</v>
      </c>
      <c r="F1326" s="14">
        <v>3.1556000000000002</v>
      </c>
      <c r="G1326" s="15">
        <f t="shared" si="82"/>
        <v>3.1555695803092458</v>
      </c>
      <c r="H1326" s="8" t="str">
        <f t="shared" si="83"/>
        <v>Yes</v>
      </c>
      <c r="I1326" s="12" t="s">
        <v>6963</v>
      </c>
      <c r="J1326" s="13">
        <v>14.19</v>
      </c>
      <c r="K1326" s="13">
        <v>3.5</v>
      </c>
      <c r="L1326" s="12" t="s">
        <v>6962</v>
      </c>
      <c r="M1326" s="12" t="s">
        <v>2990</v>
      </c>
    </row>
    <row r="1327" spans="1:13" x14ac:dyDescent="0.4">
      <c r="A1327" s="12" t="s">
        <v>2994</v>
      </c>
      <c r="B1327" s="12" t="s">
        <v>2995</v>
      </c>
      <c r="C1327" s="12" t="s">
        <v>6960</v>
      </c>
      <c r="D1327" s="20">
        <f t="shared" si="80"/>
        <v>26.347734999999997</v>
      </c>
      <c r="E1327" s="20">
        <f t="shared" si="81"/>
        <v>73.652265</v>
      </c>
      <c r="F1327" s="14">
        <v>3.7953999999999999</v>
      </c>
      <c r="G1327" s="15">
        <f t="shared" si="82"/>
        <v>3.7953926589894733</v>
      </c>
      <c r="H1327" s="8" t="str">
        <f t="shared" si="83"/>
        <v>Yes</v>
      </c>
      <c r="I1327" s="12" t="s">
        <v>6961</v>
      </c>
      <c r="J1327" s="13">
        <v>13.45</v>
      </c>
      <c r="K1327" s="13">
        <v>3.5</v>
      </c>
      <c r="L1327" s="12" t="s">
        <v>6962</v>
      </c>
      <c r="M1327" s="12" t="s">
        <v>8121</v>
      </c>
    </row>
    <row r="1328" spans="1:13" x14ac:dyDescent="0.4">
      <c r="A1328" s="12" t="s">
        <v>2996</v>
      </c>
      <c r="B1328" s="12" t="s">
        <v>2997</v>
      </c>
      <c r="C1328" s="12" t="s">
        <v>6965</v>
      </c>
      <c r="D1328" s="20">
        <f t="shared" si="80"/>
        <v>34.480000000000004</v>
      </c>
      <c r="E1328" s="20">
        <f t="shared" si="81"/>
        <v>65.52</v>
      </c>
      <c r="F1328" s="14">
        <v>2.9001999999999999</v>
      </c>
      <c r="G1328" s="15">
        <f t="shared" si="82"/>
        <v>2.9002320185614847</v>
      </c>
      <c r="H1328" s="8" t="str">
        <f t="shared" si="83"/>
        <v>Yes</v>
      </c>
      <c r="I1328" s="12" t="s">
        <v>6963</v>
      </c>
      <c r="J1328" s="13">
        <v>16.98</v>
      </c>
      <c r="K1328" s="13">
        <v>3.5</v>
      </c>
      <c r="L1328" s="12" t="s">
        <v>6962</v>
      </c>
      <c r="M1328" s="12" t="s">
        <v>8122</v>
      </c>
    </row>
    <row r="1329" spans="1:13" x14ac:dyDescent="0.4">
      <c r="A1329" s="12" t="s">
        <v>3000</v>
      </c>
      <c r="B1329" s="12" t="s">
        <v>3001</v>
      </c>
      <c r="C1329" s="12" t="s">
        <v>6965</v>
      </c>
      <c r="D1329" s="20">
        <f t="shared" si="80"/>
        <v>32.840000000000003</v>
      </c>
      <c r="E1329" s="20">
        <f t="shared" si="81"/>
        <v>67.16</v>
      </c>
      <c r="F1329" s="14">
        <v>3.0451000000000001</v>
      </c>
      <c r="G1329" s="15">
        <f t="shared" si="82"/>
        <v>3.0450669914738122</v>
      </c>
      <c r="H1329" s="8" t="str">
        <f t="shared" si="83"/>
        <v>Yes</v>
      </c>
      <c r="I1329" s="12" t="s">
        <v>6963</v>
      </c>
      <c r="J1329" s="13">
        <v>15.34</v>
      </c>
      <c r="K1329" s="13">
        <v>3.5</v>
      </c>
      <c r="L1329" s="12" t="s">
        <v>6962</v>
      </c>
      <c r="M1329" s="12" t="s">
        <v>8123</v>
      </c>
    </row>
    <row r="1330" spans="1:13" x14ac:dyDescent="0.4">
      <c r="A1330" s="12" t="s">
        <v>3002</v>
      </c>
      <c r="B1330" s="12" t="s">
        <v>3003</v>
      </c>
      <c r="C1330" s="12" t="s">
        <v>6960</v>
      </c>
      <c r="D1330" s="20">
        <f t="shared" si="80"/>
        <v>26.185987999999998</v>
      </c>
      <c r="E1330" s="20">
        <f t="shared" si="81"/>
        <v>73.814012000000005</v>
      </c>
      <c r="F1330" s="14">
        <v>3.8188</v>
      </c>
      <c r="G1330" s="15">
        <f t="shared" si="82"/>
        <v>3.8188362417335564</v>
      </c>
      <c r="H1330" s="8" t="str">
        <f t="shared" si="83"/>
        <v>Yes</v>
      </c>
      <c r="I1330" s="12" t="s">
        <v>6961</v>
      </c>
      <c r="J1330" s="13">
        <v>13.26</v>
      </c>
      <c r="K1330" s="13">
        <v>3.5</v>
      </c>
      <c r="L1330" s="12" t="s">
        <v>6962</v>
      </c>
      <c r="M1330" s="12" t="s">
        <v>8124</v>
      </c>
    </row>
    <row r="1331" spans="1:13" x14ac:dyDescent="0.4">
      <c r="A1331" s="12" t="s">
        <v>3004</v>
      </c>
      <c r="B1331" s="12" t="s">
        <v>3005</v>
      </c>
      <c r="C1331" s="12" t="s">
        <v>6960</v>
      </c>
      <c r="D1331" s="20">
        <f t="shared" si="80"/>
        <v>37.58</v>
      </c>
      <c r="E1331" s="20">
        <f t="shared" si="81"/>
        <v>62.42</v>
      </c>
      <c r="F1331" s="14">
        <v>2.661</v>
      </c>
      <c r="G1331" s="15">
        <f t="shared" si="82"/>
        <v>2.6609898882384249</v>
      </c>
      <c r="H1331" s="8" t="str">
        <f t="shared" si="83"/>
        <v>Yes</v>
      </c>
      <c r="I1331" s="12" t="s">
        <v>6963</v>
      </c>
      <c r="J1331" s="13">
        <v>20.079999999999998</v>
      </c>
      <c r="K1331" s="13">
        <v>3.5</v>
      </c>
      <c r="L1331" s="12" t="s">
        <v>6962</v>
      </c>
      <c r="M1331" s="12" t="s">
        <v>8125</v>
      </c>
    </row>
    <row r="1332" spans="1:13" x14ac:dyDescent="0.4">
      <c r="A1332" s="12" t="s">
        <v>3006</v>
      </c>
      <c r="B1332" s="12" t="s">
        <v>3007</v>
      </c>
      <c r="C1332" s="12" t="s">
        <v>6965</v>
      </c>
      <c r="D1332" s="20">
        <f t="shared" si="80"/>
        <v>37.4</v>
      </c>
      <c r="E1332" s="20">
        <f t="shared" si="81"/>
        <v>62.6</v>
      </c>
      <c r="F1332" s="14">
        <v>2.6738</v>
      </c>
      <c r="G1332" s="15">
        <f t="shared" si="82"/>
        <v>2.6737967914438503</v>
      </c>
      <c r="H1332" s="8" t="str">
        <f t="shared" si="83"/>
        <v>Yes</v>
      </c>
      <c r="I1332" s="12" t="s">
        <v>6963</v>
      </c>
      <c r="J1332" s="13">
        <v>19.899999999999999</v>
      </c>
      <c r="K1332" s="13">
        <v>3.5</v>
      </c>
      <c r="L1332" s="12" t="s">
        <v>6962</v>
      </c>
      <c r="M1332" s="12" t="s">
        <v>8126</v>
      </c>
    </row>
    <row r="1333" spans="1:13" x14ac:dyDescent="0.4">
      <c r="A1333" s="12" t="s">
        <v>3008</v>
      </c>
      <c r="B1333" s="12" t="s">
        <v>3009</v>
      </c>
      <c r="C1333" s="12" t="s">
        <v>6965</v>
      </c>
      <c r="D1333" s="20">
        <f t="shared" si="80"/>
        <v>33.5</v>
      </c>
      <c r="E1333" s="20">
        <f t="shared" si="81"/>
        <v>66.5</v>
      </c>
      <c r="F1333" s="14">
        <v>2.9851000000000001</v>
      </c>
      <c r="G1333" s="15">
        <f t="shared" si="82"/>
        <v>2.9850746268656718</v>
      </c>
      <c r="H1333" s="8" t="str">
        <f t="shared" si="83"/>
        <v>Yes</v>
      </c>
      <c r="I1333" s="12" t="s">
        <v>6963</v>
      </c>
      <c r="J1333" s="13">
        <v>16</v>
      </c>
      <c r="K1333" s="13">
        <v>3.5</v>
      </c>
      <c r="L1333" s="12" t="s">
        <v>6962</v>
      </c>
      <c r="M1333" s="12" t="s">
        <v>8127</v>
      </c>
    </row>
    <row r="1334" spans="1:13" x14ac:dyDescent="0.4">
      <c r="A1334" s="12" t="s">
        <v>3012</v>
      </c>
      <c r="B1334" s="12" t="s">
        <v>3013</v>
      </c>
      <c r="C1334" s="12" t="s">
        <v>6965</v>
      </c>
      <c r="D1334" s="20">
        <f t="shared" si="80"/>
        <v>39.19</v>
      </c>
      <c r="E1334" s="20">
        <f t="shared" si="81"/>
        <v>60.81</v>
      </c>
      <c r="F1334" s="14">
        <v>2.5516999999999999</v>
      </c>
      <c r="G1334" s="15">
        <f t="shared" si="82"/>
        <v>2.5516713447307988</v>
      </c>
      <c r="H1334" s="8" t="str">
        <f t="shared" si="83"/>
        <v>Yes</v>
      </c>
      <c r="I1334" s="12" t="s">
        <v>6963</v>
      </c>
      <c r="J1334" s="13">
        <v>21.69</v>
      </c>
      <c r="K1334" s="13">
        <v>3.5</v>
      </c>
      <c r="L1334" s="12" t="s">
        <v>6962</v>
      </c>
      <c r="M1334" s="12" t="s">
        <v>8128</v>
      </c>
    </row>
    <row r="1335" spans="1:13" x14ac:dyDescent="0.4">
      <c r="A1335" s="12" t="s">
        <v>3014</v>
      </c>
      <c r="B1335" s="12" t="s">
        <v>3015</v>
      </c>
      <c r="C1335" s="12" t="s">
        <v>6965</v>
      </c>
      <c r="D1335" s="20">
        <f t="shared" si="80"/>
        <v>37.42</v>
      </c>
      <c r="E1335" s="20">
        <f t="shared" si="81"/>
        <v>62.58</v>
      </c>
      <c r="F1335" s="14">
        <v>2.6724000000000001</v>
      </c>
      <c r="G1335" s="15">
        <f t="shared" si="82"/>
        <v>2.672367717797969</v>
      </c>
      <c r="H1335" s="8" t="str">
        <f t="shared" si="83"/>
        <v>Yes</v>
      </c>
      <c r="I1335" s="12" t="s">
        <v>6963</v>
      </c>
      <c r="J1335" s="13">
        <v>19.920000000000002</v>
      </c>
      <c r="K1335" s="13">
        <v>3.5</v>
      </c>
      <c r="L1335" s="12" t="s">
        <v>6962</v>
      </c>
      <c r="M1335" s="12" t="s">
        <v>8129</v>
      </c>
    </row>
    <row r="1336" spans="1:13" x14ac:dyDescent="0.4">
      <c r="A1336" s="12" t="s">
        <v>3016</v>
      </c>
      <c r="B1336" s="12" t="s">
        <v>3017</v>
      </c>
      <c r="C1336" s="12" t="s">
        <v>6965</v>
      </c>
      <c r="D1336" s="20">
        <f t="shared" si="80"/>
        <v>40.94</v>
      </c>
      <c r="E1336" s="20">
        <f t="shared" si="81"/>
        <v>59.06</v>
      </c>
      <c r="F1336" s="14">
        <v>2.4426000000000001</v>
      </c>
      <c r="G1336" s="15">
        <f t="shared" si="82"/>
        <v>2.442598925256473</v>
      </c>
      <c r="H1336" s="8" t="str">
        <f t="shared" si="83"/>
        <v>Yes</v>
      </c>
      <c r="I1336" s="12" t="s">
        <v>6963</v>
      </c>
      <c r="J1336" s="13">
        <v>23.44</v>
      </c>
      <c r="K1336" s="13">
        <v>3.5</v>
      </c>
      <c r="L1336" s="12" t="s">
        <v>6962</v>
      </c>
      <c r="M1336" s="12" t="s">
        <v>8130</v>
      </c>
    </row>
    <row r="1337" spans="1:13" x14ac:dyDescent="0.4">
      <c r="A1337" s="12" t="s">
        <v>3024</v>
      </c>
      <c r="B1337" s="12" t="s">
        <v>3025</v>
      </c>
      <c r="C1337" s="12" t="s">
        <v>6965</v>
      </c>
      <c r="D1337" s="20">
        <f t="shared" si="80"/>
        <v>33.980000000000004</v>
      </c>
      <c r="E1337" s="20">
        <f t="shared" si="81"/>
        <v>66.02</v>
      </c>
      <c r="F1337" s="14">
        <v>2.9428999999999998</v>
      </c>
      <c r="G1337" s="15">
        <f t="shared" si="82"/>
        <v>2.9429075927015886</v>
      </c>
      <c r="H1337" s="8" t="str">
        <f t="shared" si="83"/>
        <v>Yes</v>
      </c>
      <c r="I1337" s="12" t="s">
        <v>6963</v>
      </c>
      <c r="J1337" s="13">
        <v>16.48</v>
      </c>
      <c r="K1337" s="13">
        <v>3.5</v>
      </c>
      <c r="L1337" s="12" t="s">
        <v>6962</v>
      </c>
      <c r="M1337" s="12" t="s">
        <v>8131</v>
      </c>
    </row>
    <row r="1338" spans="1:13" x14ac:dyDescent="0.4">
      <c r="A1338" s="12" t="s">
        <v>3026</v>
      </c>
      <c r="B1338" s="12" t="s">
        <v>3027</v>
      </c>
      <c r="C1338" s="12" t="s">
        <v>6960</v>
      </c>
      <c r="D1338" s="20">
        <f t="shared" si="80"/>
        <v>33.19</v>
      </c>
      <c r="E1338" s="20">
        <f t="shared" si="81"/>
        <v>66.81</v>
      </c>
      <c r="F1338" s="14">
        <v>3.0129999999999999</v>
      </c>
      <c r="G1338" s="15">
        <f t="shared" si="82"/>
        <v>3.0129557095510697</v>
      </c>
      <c r="H1338" s="8" t="str">
        <f t="shared" si="83"/>
        <v>Yes</v>
      </c>
      <c r="I1338" s="12" t="s">
        <v>6963</v>
      </c>
      <c r="J1338" s="13">
        <v>15.69</v>
      </c>
      <c r="K1338" s="13">
        <v>3.5</v>
      </c>
      <c r="L1338" s="12" t="s">
        <v>6962</v>
      </c>
      <c r="M1338" s="12" t="s">
        <v>8132</v>
      </c>
    </row>
    <row r="1339" spans="1:13" x14ac:dyDescent="0.4">
      <c r="A1339" s="12" t="s">
        <v>3028</v>
      </c>
      <c r="B1339" s="12" t="s">
        <v>3029</v>
      </c>
      <c r="C1339" s="12" t="s">
        <v>6965</v>
      </c>
      <c r="D1339" s="20">
        <f t="shared" si="80"/>
        <v>39.17</v>
      </c>
      <c r="E1339" s="20">
        <f t="shared" si="81"/>
        <v>60.83</v>
      </c>
      <c r="F1339" s="14">
        <v>2.5529999999999999</v>
      </c>
      <c r="G1339" s="15">
        <f t="shared" si="82"/>
        <v>2.5529742149604289</v>
      </c>
      <c r="H1339" s="8" t="str">
        <f t="shared" si="83"/>
        <v>Yes</v>
      </c>
      <c r="I1339" s="12" t="s">
        <v>6963</v>
      </c>
      <c r="J1339" s="13">
        <v>21.67</v>
      </c>
      <c r="K1339" s="13">
        <v>3.5</v>
      </c>
      <c r="L1339" s="12" t="s">
        <v>6962</v>
      </c>
      <c r="M1339" s="12" t="s">
        <v>6741</v>
      </c>
    </row>
    <row r="1340" spans="1:13" x14ac:dyDescent="0.4">
      <c r="A1340" s="12" t="s">
        <v>3032</v>
      </c>
      <c r="B1340" s="12" t="s">
        <v>3033</v>
      </c>
      <c r="C1340" s="12" t="s">
        <v>6960</v>
      </c>
      <c r="D1340" s="20">
        <f t="shared" si="80"/>
        <v>25.385766</v>
      </c>
      <c r="E1340" s="20">
        <f t="shared" si="81"/>
        <v>74.614233999999996</v>
      </c>
      <c r="F1340" s="14">
        <v>3.9392</v>
      </c>
      <c r="G1340" s="15">
        <f t="shared" si="82"/>
        <v>3.9392153855038292</v>
      </c>
      <c r="H1340" s="8" t="str">
        <f t="shared" si="83"/>
        <v>Yes</v>
      </c>
      <c r="I1340" s="12" t="s">
        <v>6961</v>
      </c>
      <c r="J1340" s="13">
        <v>12.32</v>
      </c>
      <c r="K1340" s="13">
        <v>3.5</v>
      </c>
      <c r="L1340" s="12" t="s">
        <v>6962</v>
      </c>
      <c r="M1340" s="12" t="s">
        <v>8133</v>
      </c>
    </row>
    <row r="1341" spans="1:13" x14ac:dyDescent="0.4">
      <c r="A1341" s="12" t="s">
        <v>3036</v>
      </c>
      <c r="B1341" s="12" t="s">
        <v>3037</v>
      </c>
      <c r="C1341" s="12" t="s">
        <v>6965</v>
      </c>
      <c r="D1341" s="20">
        <f t="shared" si="80"/>
        <v>35.950000000000003</v>
      </c>
      <c r="E1341" s="20">
        <f t="shared" si="81"/>
        <v>64.05</v>
      </c>
      <c r="F1341" s="14">
        <v>2.7816000000000001</v>
      </c>
      <c r="G1341" s="15">
        <f t="shared" si="82"/>
        <v>2.7816411682892905</v>
      </c>
      <c r="H1341" s="8" t="str">
        <f t="shared" si="83"/>
        <v>Yes</v>
      </c>
      <c r="I1341" s="12" t="s">
        <v>6963</v>
      </c>
      <c r="J1341" s="13">
        <v>18.45</v>
      </c>
      <c r="K1341" s="13">
        <v>3.5</v>
      </c>
      <c r="L1341" s="12" t="s">
        <v>6962</v>
      </c>
      <c r="M1341" s="12" t="s">
        <v>8134</v>
      </c>
    </row>
    <row r="1342" spans="1:13" x14ac:dyDescent="0.4">
      <c r="A1342" s="12" t="s">
        <v>3038</v>
      </c>
      <c r="B1342" s="12" t="s">
        <v>3039</v>
      </c>
      <c r="C1342" s="12" t="s">
        <v>6965</v>
      </c>
      <c r="D1342" s="20">
        <f t="shared" si="80"/>
        <v>28.310000000000002</v>
      </c>
      <c r="E1342" s="20">
        <f t="shared" si="81"/>
        <v>71.69</v>
      </c>
      <c r="F1342" s="14">
        <v>3.5323000000000002</v>
      </c>
      <c r="G1342" s="15">
        <f t="shared" si="82"/>
        <v>3.5323207347227124</v>
      </c>
      <c r="H1342" s="8" t="str">
        <f t="shared" si="83"/>
        <v>Yes</v>
      </c>
      <c r="I1342" s="12" t="s">
        <v>6963</v>
      </c>
      <c r="J1342" s="13">
        <v>10.81</v>
      </c>
      <c r="K1342" s="13">
        <v>3.5</v>
      </c>
      <c r="L1342" s="12" t="s">
        <v>6962</v>
      </c>
      <c r="M1342" s="12" t="s">
        <v>8135</v>
      </c>
    </row>
    <row r="1343" spans="1:13" x14ac:dyDescent="0.4">
      <c r="A1343" s="12" t="s">
        <v>3042</v>
      </c>
      <c r="B1343" s="12" t="s">
        <v>3043</v>
      </c>
      <c r="C1343" s="12" t="s">
        <v>6965</v>
      </c>
      <c r="D1343" s="20">
        <f t="shared" si="80"/>
        <v>32.619999999999997</v>
      </c>
      <c r="E1343" s="20">
        <f t="shared" si="81"/>
        <v>67.38</v>
      </c>
      <c r="F1343" s="14">
        <v>3.0655999999999999</v>
      </c>
      <c r="G1343" s="15">
        <f t="shared" si="82"/>
        <v>3.0656039239730228</v>
      </c>
      <c r="H1343" s="8" t="str">
        <f t="shared" si="83"/>
        <v>Yes</v>
      </c>
      <c r="I1343" s="12" t="s">
        <v>6963</v>
      </c>
      <c r="J1343" s="13">
        <v>15.12</v>
      </c>
      <c r="K1343" s="13">
        <v>3.5</v>
      </c>
      <c r="L1343" s="12" t="s">
        <v>6962</v>
      </c>
      <c r="M1343" s="12" t="s">
        <v>8136</v>
      </c>
    </row>
    <row r="1344" spans="1:13" x14ac:dyDescent="0.4">
      <c r="A1344" s="12" t="s">
        <v>3044</v>
      </c>
      <c r="B1344" s="12" t="s">
        <v>3045</v>
      </c>
      <c r="C1344" s="12" t="s">
        <v>6965</v>
      </c>
      <c r="D1344" s="20">
        <f t="shared" si="80"/>
        <v>45.6</v>
      </c>
      <c r="E1344" s="20">
        <f t="shared" si="81"/>
        <v>54.4</v>
      </c>
      <c r="F1344" s="14">
        <v>2.1930000000000001</v>
      </c>
      <c r="G1344" s="15">
        <f t="shared" si="82"/>
        <v>2.1929824561403506</v>
      </c>
      <c r="H1344" s="8" t="str">
        <f t="shared" si="83"/>
        <v>Yes</v>
      </c>
      <c r="I1344" s="12" t="s">
        <v>6963</v>
      </c>
      <c r="J1344" s="13">
        <v>28.1</v>
      </c>
      <c r="K1344" s="13">
        <v>3.5</v>
      </c>
      <c r="L1344" s="12" t="s">
        <v>6962</v>
      </c>
      <c r="M1344" s="12" t="s">
        <v>8137</v>
      </c>
    </row>
    <row r="1345" spans="1:13" x14ac:dyDescent="0.4">
      <c r="A1345" s="12" t="s">
        <v>3048</v>
      </c>
      <c r="B1345" s="12" t="s">
        <v>3049</v>
      </c>
      <c r="C1345" s="12" t="s">
        <v>6965</v>
      </c>
      <c r="D1345" s="20">
        <f t="shared" si="80"/>
        <v>33.69</v>
      </c>
      <c r="E1345" s="20">
        <f t="shared" si="81"/>
        <v>66.31</v>
      </c>
      <c r="F1345" s="14">
        <v>2.9681999999999999</v>
      </c>
      <c r="G1345" s="15">
        <f t="shared" si="82"/>
        <v>2.9682398337785694</v>
      </c>
      <c r="H1345" s="8" t="str">
        <f t="shared" si="83"/>
        <v>Yes</v>
      </c>
      <c r="I1345" s="12" t="s">
        <v>6963</v>
      </c>
      <c r="J1345" s="13">
        <v>16.190000000000001</v>
      </c>
      <c r="K1345" s="13">
        <v>3.5</v>
      </c>
      <c r="L1345" s="12" t="s">
        <v>6962</v>
      </c>
      <c r="M1345" s="12" t="s">
        <v>8138</v>
      </c>
    </row>
    <row r="1346" spans="1:13" x14ac:dyDescent="0.4">
      <c r="A1346" s="12" t="s">
        <v>3050</v>
      </c>
      <c r="B1346" s="12" t="s">
        <v>3051</v>
      </c>
      <c r="C1346" s="12" t="s">
        <v>6965</v>
      </c>
      <c r="D1346" s="20">
        <f t="shared" si="80"/>
        <v>28.46</v>
      </c>
      <c r="E1346" s="20">
        <f t="shared" si="81"/>
        <v>71.539999999999992</v>
      </c>
      <c r="F1346" s="14">
        <v>3.5137</v>
      </c>
      <c r="G1346" s="15">
        <f t="shared" si="82"/>
        <v>3.5137034434293746</v>
      </c>
      <c r="H1346" s="8" t="str">
        <f t="shared" si="83"/>
        <v>Yes</v>
      </c>
      <c r="I1346" s="12" t="s">
        <v>6963</v>
      </c>
      <c r="J1346" s="13">
        <v>10.96</v>
      </c>
      <c r="K1346" s="13">
        <v>3.5</v>
      </c>
      <c r="L1346" s="12" t="s">
        <v>6962</v>
      </c>
      <c r="M1346" s="12" t="s">
        <v>5241</v>
      </c>
    </row>
    <row r="1347" spans="1:13" x14ac:dyDescent="0.4">
      <c r="A1347" s="12" t="s">
        <v>3052</v>
      </c>
      <c r="B1347" s="12" t="s">
        <v>3053</v>
      </c>
      <c r="C1347" s="12" t="s">
        <v>6965</v>
      </c>
      <c r="D1347" s="20">
        <f t="shared" si="80"/>
        <v>27.369999999999997</v>
      </c>
      <c r="E1347" s="20">
        <f t="shared" si="81"/>
        <v>72.63</v>
      </c>
      <c r="F1347" s="14">
        <v>3.6536</v>
      </c>
      <c r="G1347" s="15">
        <f t="shared" si="82"/>
        <v>3.6536353671903545</v>
      </c>
      <c r="H1347" s="8" t="str">
        <f t="shared" si="83"/>
        <v>Yes</v>
      </c>
      <c r="I1347" s="12" t="s">
        <v>6963</v>
      </c>
      <c r="J1347" s="13">
        <v>9.8699999999999992</v>
      </c>
      <c r="K1347" s="13">
        <v>3.5</v>
      </c>
      <c r="L1347" s="12" t="s">
        <v>6962</v>
      </c>
      <c r="M1347" s="12" t="s">
        <v>8139</v>
      </c>
    </row>
    <row r="1348" spans="1:13" x14ac:dyDescent="0.4">
      <c r="A1348" s="16" t="s">
        <v>8140</v>
      </c>
      <c r="B1348" s="16" t="s">
        <v>8141</v>
      </c>
      <c r="C1348" s="16" t="s">
        <v>6965</v>
      </c>
      <c r="D1348" s="21">
        <f t="shared" si="80"/>
        <v>100</v>
      </c>
      <c r="E1348" s="21">
        <f t="shared" si="81"/>
        <v>0</v>
      </c>
      <c r="F1348" s="18">
        <v>1</v>
      </c>
      <c r="G1348" s="19">
        <f t="shared" si="82"/>
        <v>1</v>
      </c>
      <c r="H1348" s="9" t="str">
        <f t="shared" si="83"/>
        <v>No — 0% funding</v>
      </c>
      <c r="I1348" s="16" t="s">
        <v>6963</v>
      </c>
      <c r="J1348" s="17">
        <v>100</v>
      </c>
      <c r="K1348" s="17">
        <v>0</v>
      </c>
      <c r="L1348" s="16" t="s">
        <v>7028</v>
      </c>
      <c r="M1348" s="16" t="s">
        <v>8142</v>
      </c>
    </row>
    <row r="1349" spans="1:13" x14ac:dyDescent="0.4">
      <c r="A1349" s="16" t="s">
        <v>8143</v>
      </c>
      <c r="B1349" s="16" t="s">
        <v>8144</v>
      </c>
      <c r="C1349" s="16" t="s">
        <v>6960</v>
      </c>
      <c r="D1349" s="21">
        <f t="shared" si="80"/>
        <v>100</v>
      </c>
      <c r="E1349" s="21">
        <f t="shared" si="81"/>
        <v>0</v>
      </c>
      <c r="F1349" s="18">
        <v>1</v>
      </c>
      <c r="G1349" s="19">
        <f t="shared" si="82"/>
        <v>1</v>
      </c>
      <c r="H1349" s="9" t="str">
        <f t="shared" si="83"/>
        <v>No — 0% funding</v>
      </c>
      <c r="I1349" s="16" t="s">
        <v>6963</v>
      </c>
      <c r="J1349" s="17">
        <v>100</v>
      </c>
      <c r="K1349" s="17">
        <v>0</v>
      </c>
      <c r="L1349" s="16" t="s">
        <v>7028</v>
      </c>
      <c r="M1349" s="16" t="s">
        <v>8145</v>
      </c>
    </row>
    <row r="1350" spans="1:13" x14ac:dyDescent="0.4">
      <c r="A1350" s="12" t="s">
        <v>3060</v>
      </c>
      <c r="B1350" s="12" t="s">
        <v>3061</v>
      </c>
      <c r="C1350" s="12" t="s">
        <v>6965</v>
      </c>
      <c r="D1350" s="20">
        <f t="shared" ref="D1350:D1413" si="84">MIN(100,MAX(0,IF(I1350="Yes",0.8513,1)*(J1350+5*K1350)))</f>
        <v>35.53</v>
      </c>
      <c r="E1350" s="20">
        <f t="shared" ref="E1350:E1413" si="85">100-D1350</f>
        <v>64.47</v>
      </c>
      <c r="F1350" s="14">
        <v>2.8144999999999998</v>
      </c>
      <c r="G1350" s="15">
        <f t="shared" ref="G1350:G1413" si="86">IFERROR(100/D1350,"")</f>
        <v>2.8145229383619474</v>
      </c>
      <c r="H1350" s="8" t="str">
        <f t="shared" ref="H1350:H1413" si="87">IF(E1350&gt;0,"Yes","No — 0% funding")</f>
        <v>Yes</v>
      </c>
      <c r="I1350" s="12" t="s">
        <v>6963</v>
      </c>
      <c r="J1350" s="13">
        <v>18.03</v>
      </c>
      <c r="K1350" s="13">
        <v>3.5</v>
      </c>
      <c r="L1350" s="12" t="s">
        <v>6962</v>
      </c>
      <c r="M1350" s="12" t="s">
        <v>6752</v>
      </c>
    </row>
    <row r="1351" spans="1:13" x14ac:dyDescent="0.4">
      <c r="A1351" s="12" t="s">
        <v>3062</v>
      </c>
      <c r="B1351" s="12" t="s">
        <v>3063</v>
      </c>
      <c r="C1351" s="12" t="s">
        <v>6965</v>
      </c>
      <c r="D1351" s="20">
        <f t="shared" si="84"/>
        <v>27.89</v>
      </c>
      <c r="E1351" s="20">
        <f t="shared" si="85"/>
        <v>72.11</v>
      </c>
      <c r="F1351" s="14">
        <v>3.5855000000000001</v>
      </c>
      <c r="G1351" s="15">
        <f t="shared" si="86"/>
        <v>3.5855145213338115</v>
      </c>
      <c r="H1351" s="8" t="str">
        <f t="shared" si="87"/>
        <v>Yes</v>
      </c>
      <c r="I1351" s="12" t="s">
        <v>6963</v>
      </c>
      <c r="J1351" s="13">
        <v>10.39</v>
      </c>
      <c r="K1351" s="13">
        <v>3.5</v>
      </c>
      <c r="L1351" s="12" t="s">
        <v>6962</v>
      </c>
      <c r="M1351" s="12" t="s">
        <v>8146</v>
      </c>
    </row>
    <row r="1352" spans="1:13" x14ac:dyDescent="0.4">
      <c r="A1352" s="12" t="s">
        <v>3064</v>
      </c>
      <c r="B1352" s="12" t="s">
        <v>3065</v>
      </c>
      <c r="C1352" s="12" t="s">
        <v>6965</v>
      </c>
      <c r="D1352" s="20">
        <f t="shared" si="84"/>
        <v>32.83</v>
      </c>
      <c r="E1352" s="20">
        <f t="shared" si="85"/>
        <v>67.17</v>
      </c>
      <c r="F1352" s="14">
        <v>3.0459999999999998</v>
      </c>
      <c r="G1352" s="15">
        <f t="shared" si="86"/>
        <v>3.045994517209869</v>
      </c>
      <c r="H1352" s="8" t="str">
        <f t="shared" si="87"/>
        <v>Yes</v>
      </c>
      <c r="I1352" s="12" t="s">
        <v>6963</v>
      </c>
      <c r="J1352" s="13">
        <v>15.33</v>
      </c>
      <c r="K1352" s="13">
        <v>3.5</v>
      </c>
      <c r="L1352" s="12" t="s">
        <v>6962</v>
      </c>
      <c r="M1352" s="12" t="s">
        <v>8147</v>
      </c>
    </row>
    <row r="1353" spans="1:13" x14ac:dyDescent="0.4">
      <c r="A1353" s="12" t="s">
        <v>3066</v>
      </c>
      <c r="B1353" s="12" t="s">
        <v>3067</v>
      </c>
      <c r="C1353" s="12" t="s">
        <v>6965</v>
      </c>
      <c r="D1353" s="20">
        <f t="shared" si="84"/>
        <v>32.53</v>
      </c>
      <c r="E1353" s="20">
        <f t="shared" si="85"/>
        <v>67.47</v>
      </c>
      <c r="F1353" s="14">
        <v>3.0741000000000001</v>
      </c>
      <c r="G1353" s="15">
        <f t="shared" si="86"/>
        <v>3.0740854595757763</v>
      </c>
      <c r="H1353" s="8" t="str">
        <f t="shared" si="87"/>
        <v>Yes</v>
      </c>
      <c r="I1353" s="12" t="s">
        <v>6963</v>
      </c>
      <c r="J1353" s="13">
        <v>15.03</v>
      </c>
      <c r="K1353" s="13">
        <v>3.5</v>
      </c>
      <c r="L1353" s="12" t="s">
        <v>6962</v>
      </c>
      <c r="M1353" s="12" t="s">
        <v>8148</v>
      </c>
    </row>
    <row r="1354" spans="1:13" x14ac:dyDescent="0.4">
      <c r="A1354" s="12" t="s">
        <v>3068</v>
      </c>
      <c r="B1354" s="12" t="s">
        <v>3069</v>
      </c>
      <c r="C1354" s="12" t="s">
        <v>6960</v>
      </c>
      <c r="D1354" s="20">
        <f t="shared" si="84"/>
        <v>30.939999999999998</v>
      </c>
      <c r="E1354" s="20">
        <f t="shared" si="85"/>
        <v>69.06</v>
      </c>
      <c r="F1354" s="14">
        <v>3.2321</v>
      </c>
      <c r="G1354" s="15">
        <f t="shared" si="86"/>
        <v>3.2320620555914674</v>
      </c>
      <c r="H1354" s="8" t="str">
        <f t="shared" si="87"/>
        <v>Yes</v>
      </c>
      <c r="I1354" s="12" t="s">
        <v>6963</v>
      </c>
      <c r="J1354" s="13">
        <v>13.44</v>
      </c>
      <c r="K1354" s="13">
        <v>3.5</v>
      </c>
      <c r="L1354" s="12" t="s">
        <v>6962</v>
      </c>
      <c r="M1354" s="12" t="s">
        <v>8149</v>
      </c>
    </row>
    <row r="1355" spans="1:13" x14ac:dyDescent="0.4">
      <c r="A1355" s="16" t="s">
        <v>8150</v>
      </c>
      <c r="B1355" s="16" t="s">
        <v>8151</v>
      </c>
      <c r="C1355" s="16" t="s">
        <v>6965</v>
      </c>
      <c r="D1355" s="21">
        <f t="shared" si="84"/>
        <v>100</v>
      </c>
      <c r="E1355" s="21">
        <f t="shared" si="85"/>
        <v>0</v>
      </c>
      <c r="F1355" s="18">
        <v>1</v>
      </c>
      <c r="G1355" s="19">
        <f t="shared" si="86"/>
        <v>1</v>
      </c>
      <c r="H1355" s="9" t="str">
        <f t="shared" si="87"/>
        <v>No — 0% funding</v>
      </c>
      <c r="I1355" s="16" t="s">
        <v>6963</v>
      </c>
      <c r="J1355" s="17">
        <v>100</v>
      </c>
      <c r="K1355" s="17">
        <v>0</v>
      </c>
      <c r="L1355" s="16" t="s">
        <v>7028</v>
      </c>
      <c r="M1355" s="16" t="s">
        <v>8152</v>
      </c>
    </row>
    <row r="1356" spans="1:13" x14ac:dyDescent="0.4">
      <c r="A1356" s="12" t="s">
        <v>3070</v>
      </c>
      <c r="B1356" s="12" t="s">
        <v>3071</v>
      </c>
      <c r="C1356" s="12" t="s">
        <v>6965</v>
      </c>
      <c r="D1356" s="20">
        <f t="shared" si="84"/>
        <v>35.67</v>
      </c>
      <c r="E1356" s="20">
        <f t="shared" si="85"/>
        <v>64.33</v>
      </c>
      <c r="F1356" s="14">
        <v>2.8035000000000001</v>
      </c>
      <c r="G1356" s="15">
        <f t="shared" si="86"/>
        <v>2.8034763106251752</v>
      </c>
      <c r="H1356" s="8" t="str">
        <f t="shared" si="87"/>
        <v>Yes</v>
      </c>
      <c r="I1356" s="12" t="s">
        <v>6963</v>
      </c>
      <c r="J1356" s="13">
        <v>18.170000000000002</v>
      </c>
      <c r="K1356" s="13">
        <v>3.5</v>
      </c>
      <c r="L1356" s="12" t="s">
        <v>6962</v>
      </c>
      <c r="M1356" s="12" t="s">
        <v>8153</v>
      </c>
    </row>
    <row r="1357" spans="1:13" x14ac:dyDescent="0.4">
      <c r="A1357" s="12" t="s">
        <v>3072</v>
      </c>
      <c r="B1357" s="12" t="s">
        <v>3073</v>
      </c>
      <c r="C1357" s="12" t="s">
        <v>6965</v>
      </c>
      <c r="D1357" s="20">
        <f t="shared" si="84"/>
        <v>33.369999999999997</v>
      </c>
      <c r="E1357" s="20">
        <f t="shared" si="85"/>
        <v>66.63</v>
      </c>
      <c r="F1357" s="14">
        <v>2.9967000000000001</v>
      </c>
      <c r="G1357" s="15">
        <f t="shared" si="86"/>
        <v>2.9967036260113877</v>
      </c>
      <c r="H1357" s="8" t="str">
        <f t="shared" si="87"/>
        <v>Yes</v>
      </c>
      <c r="I1357" s="12" t="s">
        <v>6963</v>
      </c>
      <c r="J1357" s="13">
        <v>15.87</v>
      </c>
      <c r="K1357" s="13">
        <v>3.5</v>
      </c>
      <c r="L1357" s="12" t="s">
        <v>6962</v>
      </c>
      <c r="M1357" s="12" t="s">
        <v>8154</v>
      </c>
    </row>
    <row r="1358" spans="1:13" x14ac:dyDescent="0.4">
      <c r="A1358" s="12" t="s">
        <v>3074</v>
      </c>
      <c r="B1358" s="12" t="s">
        <v>3075</v>
      </c>
      <c r="C1358" s="12" t="s">
        <v>6965</v>
      </c>
      <c r="D1358" s="20">
        <f t="shared" si="84"/>
        <v>34.260000000000005</v>
      </c>
      <c r="E1358" s="20">
        <f t="shared" si="85"/>
        <v>65.739999999999995</v>
      </c>
      <c r="F1358" s="14">
        <v>2.9188999999999998</v>
      </c>
      <c r="G1358" s="15">
        <f t="shared" si="86"/>
        <v>2.9188558085230585</v>
      </c>
      <c r="H1358" s="8" t="str">
        <f t="shared" si="87"/>
        <v>Yes</v>
      </c>
      <c r="I1358" s="12" t="s">
        <v>6963</v>
      </c>
      <c r="J1358" s="13">
        <v>16.760000000000002</v>
      </c>
      <c r="K1358" s="13">
        <v>3.5</v>
      </c>
      <c r="L1358" s="12" t="s">
        <v>6962</v>
      </c>
      <c r="M1358" s="12" t="s">
        <v>8155</v>
      </c>
    </row>
    <row r="1359" spans="1:13" x14ac:dyDescent="0.4">
      <c r="A1359" s="12" t="s">
        <v>3076</v>
      </c>
      <c r="B1359" s="12" t="s">
        <v>3077</v>
      </c>
      <c r="C1359" s="12" t="s">
        <v>6965</v>
      </c>
      <c r="D1359" s="20">
        <f t="shared" si="84"/>
        <v>31.689999999999998</v>
      </c>
      <c r="E1359" s="20">
        <f t="shared" si="85"/>
        <v>68.31</v>
      </c>
      <c r="F1359" s="14">
        <v>3.1556000000000002</v>
      </c>
      <c r="G1359" s="15">
        <f t="shared" si="86"/>
        <v>3.1555695803092458</v>
      </c>
      <c r="H1359" s="8" t="str">
        <f t="shared" si="87"/>
        <v>Yes</v>
      </c>
      <c r="I1359" s="12" t="s">
        <v>6963</v>
      </c>
      <c r="J1359" s="13">
        <v>14.19</v>
      </c>
      <c r="K1359" s="13">
        <v>3.5</v>
      </c>
      <c r="L1359" s="12" t="s">
        <v>6962</v>
      </c>
      <c r="M1359" s="12" t="s">
        <v>8156</v>
      </c>
    </row>
    <row r="1360" spans="1:13" x14ac:dyDescent="0.4">
      <c r="A1360" s="12" t="s">
        <v>3080</v>
      </c>
      <c r="B1360" s="12" t="s">
        <v>3081</v>
      </c>
      <c r="C1360" s="12" t="s">
        <v>6960</v>
      </c>
      <c r="D1360" s="20">
        <f t="shared" si="84"/>
        <v>30.75</v>
      </c>
      <c r="E1360" s="20">
        <f t="shared" si="85"/>
        <v>69.25</v>
      </c>
      <c r="F1360" s="14">
        <v>3.2519999999999998</v>
      </c>
      <c r="G1360" s="15">
        <f t="shared" si="86"/>
        <v>3.2520325203252032</v>
      </c>
      <c r="H1360" s="8" t="str">
        <f t="shared" si="87"/>
        <v>Yes</v>
      </c>
      <c r="I1360" s="12" t="s">
        <v>6963</v>
      </c>
      <c r="J1360" s="13">
        <v>13.25</v>
      </c>
      <c r="K1360" s="13">
        <v>3.5</v>
      </c>
      <c r="L1360" s="12" t="s">
        <v>6962</v>
      </c>
      <c r="M1360" s="12" t="s">
        <v>8157</v>
      </c>
    </row>
    <row r="1361" spans="1:13" x14ac:dyDescent="0.4">
      <c r="A1361" s="12" t="s">
        <v>3082</v>
      </c>
      <c r="B1361" s="12" t="s">
        <v>3083</v>
      </c>
      <c r="C1361" s="12" t="s">
        <v>6965</v>
      </c>
      <c r="D1361" s="20">
        <f t="shared" si="84"/>
        <v>32.72</v>
      </c>
      <c r="E1361" s="20">
        <f t="shared" si="85"/>
        <v>67.28</v>
      </c>
      <c r="F1361" s="14">
        <v>3.0562</v>
      </c>
      <c r="G1361" s="15">
        <f t="shared" si="86"/>
        <v>3.0562347188264058</v>
      </c>
      <c r="H1361" s="8" t="str">
        <f t="shared" si="87"/>
        <v>Yes</v>
      </c>
      <c r="I1361" s="12" t="s">
        <v>6963</v>
      </c>
      <c r="J1361" s="13">
        <v>15.22</v>
      </c>
      <c r="K1361" s="13">
        <v>3.5</v>
      </c>
      <c r="L1361" s="12" t="s">
        <v>6962</v>
      </c>
      <c r="M1361" s="12" t="s">
        <v>8158</v>
      </c>
    </row>
    <row r="1362" spans="1:13" x14ac:dyDescent="0.4">
      <c r="A1362" s="12" t="s">
        <v>3086</v>
      </c>
      <c r="B1362" s="12" t="s">
        <v>3087</v>
      </c>
      <c r="C1362" s="12" t="s">
        <v>6965</v>
      </c>
      <c r="D1362" s="20">
        <f t="shared" si="84"/>
        <v>33.22</v>
      </c>
      <c r="E1362" s="20">
        <f t="shared" si="85"/>
        <v>66.78</v>
      </c>
      <c r="F1362" s="14">
        <v>3.0102000000000002</v>
      </c>
      <c r="G1362" s="15">
        <f t="shared" si="86"/>
        <v>3.0102347983142685</v>
      </c>
      <c r="H1362" s="8" t="str">
        <f t="shared" si="87"/>
        <v>Yes</v>
      </c>
      <c r="I1362" s="12" t="s">
        <v>6963</v>
      </c>
      <c r="J1362" s="13">
        <v>15.72</v>
      </c>
      <c r="K1362" s="13">
        <v>3.5</v>
      </c>
      <c r="L1362" s="12" t="s">
        <v>6962</v>
      </c>
      <c r="M1362" s="12" t="s">
        <v>8159</v>
      </c>
    </row>
    <row r="1363" spans="1:13" x14ac:dyDescent="0.4">
      <c r="A1363" s="12" t="s">
        <v>3088</v>
      </c>
      <c r="B1363" s="12" t="s">
        <v>3089</v>
      </c>
      <c r="C1363" s="12" t="s">
        <v>6960</v>
      </c>
      <c r="D1363" s="20">
        <f t="shared" si="84"/>
        <v>30.92</v>
      </c>
      <c r="E1363" s="20">
        <f t="shared" si="85"/>
        <v>69.08</v>
      </c>
      <c r="F1363" s="14">
        <v>3.2342</v>
      </c>
      <c r="G1363" s="15">
        <f t="shared" si="86"/>
        <v>3.2341526520051747</v>
      </c>
      <c r="H1363" s="8" t="str">
        <f t="shared" si="87"/>
        <v>Yes</v>
      </c>
      <c r="I1363" s="12" t="s">
        <v>6963</v>
      </c>
      <c r="J1363" s="13">
        <v>13.42</v>
      </c>
      <c r="K1363" s="13">
        <v>3.5</v>
      </c>
      <c r="L1363" s="12" t="s">
        <v>6962</v>
      </c>
      <c r="M1363" s="12" t="s">
        <v>6762</v>
      </c>
    </row>
    <row r="1364" spans="1:13" x14ac:dyDescent="0.4">
      <c r="A1364" s="12" t="s">
        <v>3090</v>
      </c>
      <c r="B1364" s="12" t="s">
        <v>3091</v>
      </c>
      <c r="C1364" s="12" t="s">
        <v>6960</v>
      </c>
      <c r="D1364" s="20">
        <f t="shared" si="84"/>
        <v>27.66</v>
      </c>
      <c r="E1364" s="20">
        <f t="shared" si="85"/>
        <v>72.34</v>
      </c>
      <c r="F1364" s="14">
        <v>3.6153</v>
      </c>
      <c r="G1364" s="15">
        <f t="shared" si="86"/>
        <v>3.6153289949385394</v>
      </c>
      <c r="H1364" s="8" t="str">
        <f t="shared" si="87"/>
        <v>Yes</v>
      </c>
      <c r="I1364" s="12" t="s">
        <v>6963</v>
      </c>
      <c r="J1364" s="13">
        <v>10.16</v>
      </c>
      <c r="K1364" s="13">
        <v>3.5</v>
      </c>
      <c r="L1364" s="12" t="s">
        <v>6962</v>
      </c>
      <c r="M1364" s="12" t="s">
        <v>8160</v>
      </c>
    </row>
    <row r="1365" spans="1:13" x14ac:dyDescent="0.4">
      <c r="A1365" s="12" t="s">
        <v>3092</v>
      </c>
      <c r="B1365" s="12" t="s">
        <v>3093</v>
      </c>
      <c r="C1365" s="12" t="s">
        <v>6965</v>
      </c>
      <c r="D1365" s="20">
        <f t="shared" si="84"/>
        <v>30.439999999999998</v>
      </c>
      <c r="E1365" s="20">
        <f t="shared" si="85"/>
        <v>69.56</v>
      </c>
      <c r="F1365" s="14">
        <v>3.2852000000000001</v>
      </c>
      <c r="G1365" s="15">
        <f t="shared" si="86"/>
        <v>3.2851511169513801</v>
      </c>
      <c r="H1365" s="8" t="str">
        <f t="shared" si="87"/>
        <v>Yes</v>
      </c>
      <c r="I1365" s="12" t="s">
        <v>6963</v>
      </c>
      <c r="J1365" s="13">
        <v>12.94</v>
      </c>
      <c r="K1365" s="13">
        <v>3.5</v>
      </c>
      <c r="L1365" s="12" t="s">
        <v>6962</v>
      </c>
      <c r="M1365" s="12" t="s">
        <v>8161</v>
      </c>
    </row>
    <row r="1366" spans="1:13" x14ac:dyDescent="0.4">
      <c r="A1366" s="12" t="s">
        <v>3094</v>
      </c>
      <c r="B1366" s="12" t="s">
        <v>3095</v>
      </c>
      <c r="C1366" s="12" t="s">
        <v>6965</v>
      </c>
      <c r="D1366" s="20">
        <f t="shared" si="84"/>
        <v>36.92</v>
      </c>
      <c r="E1366" s="20">
        <f t="shared" si="85"/>
        <v>63.08</v>
      </c>
      <c r="F1366" s="14">
        <v>2.7086000000000001</v>
      </c>
      <c r="G1366" s="15">
        <f t="shared" si="86"/>
        <v>2.7085590465872156</v>
      </c>
      <c r="H1366" s="8" t="str">
        <f t="shared" si="87"/>
        <v>Yes</v>
      </c>
      <c r="I1366" s="12" t="s">
        <v>6963</v>
      </c>
      <c r="J1366" s="13">
        <v>19.420000000000002</v>
      </c>
      <c r="K1366" s="13">
        <v>3.5</v>
      </c>
      <c r="L1366" s="12" t="s">
        <v>6962</v>
      </c>
      <c r="M1366" s="12" t="s">
        <v>8162</v>
      </c>
    </row>
    <row r="1367" spans="1:13" x14ac:dyDescent="0.4">
      <c r="A1367" s="12" t="s">
        <v>3096</v>
      </c>
      <c r="B1367" s="12" t="s">
        <v>3097</v>
      </c>
      <c r="C1367" s="12" t="s">
        <v>6973</v>
      </c>
      <c r="D1367" s="20">
        <f t="shared" si="84"/>
        <v>22.559449999999998</v>
      </c>
      <c r="E1367" s="20">
        <f t="shared" si="85"/>
        <v>77.440550000000002</v>
      </c>
      <c r="F1367" s="14">
        <v>4.4326999999999996</v>
      </c>
      <c r="G1367" s="15">
        <f t="shared" si="86"/>
        <v>4.4327321809707243</v>
      </c>
      <c r="H1367" s="8" t="str">
        <f t="shared" si="87"/>
        <v>Yes</v>
      </c>
      <c r="I1367" s="12" t="s">
        <v>6961</v>
      </c>
      <c r="J1367" s="13">
        <v>9</v>
      </c>
      <c r="K1367" s="13">
        <v>3.5</v>
      </c>
      <c r="L1367" s="12" t="s">
        <v>6962</v>
      </c>
      <c r="M1367" s="12" t="s">
        <v>8163</v>
      </c>
    </row>
    <row r="1368" spans="1:13" x14ac:dyDescent="0.4">
      <c r="A1368" s="12" t="s">
        <v>3098</v>
      </c>
      <c r="B1368" s="12" t="s">
        <v>3099</v>
      </c>
      <c r="C1368" s="12" t="s">
        <v>6965</v>
      </c>
      <c r="D1368" s="20">
        <f t="shared" si="84"/>
        <v>34.39</v>
      </c>
      <c r="E1368" s="20">
        <f t="shared" si="85"/>
        <v>65.61</v>
      </c>
      <c r="F1368" s="14">
        <v>2.9077999999999999</v>
      </c>
      <c r="G1368" s="15">
        <f t="shared" si="86"/>
        <v>2.9078220412910731</v>
      </c>
      <c r="H1368" s="8" t="str">
        <f t="shared" si="87"/>
        <v>Yes</v>
      </c>
      <c r="I1368" s="12" t="s">
        <v>6963</v>
      </c>
      <c r="J1368" s="13">
        <v>16.89</v>
      </c>
      <c r="K1368" s="13">
        <v>3.5</v>
      </c>
      <c r="L1368" s="12" t="s">
        <v>6962</v>
      </c>
      <c r="M1368" s="12" t="s">
        <v>8164</v>
      </c>
    </row>
    <row r="1369" spans="1:13" x14ac:dyDescent="0.4">
      <c r="A1369" s="12" t="s">
        <v>3100</v>
      </c>
      <c r="B1369" s="12" t="s">
        <v>3101</v>
      </c>
      <c r="C1369" s="12" t="s">
        <v>6960</v>
      </c>
      <c r="D1369" s="20">
        <f t="shared" si="84"/>
        <v>30.14</v>
      </c>
      <c r="E1369" s="20">
        <f t="shared" si="85"/>
        <v>69.86</v>
      </c>
      <c r="F1369" s="14">
        <v>3.3178999999999998</v>
      </c>
      <c r="G1369" s="15">
        <f t="shared" si="86"/>
        <v>3.3178500331785004</v>
      </c>
      <c r="H1369" s="8" t="str">
        <f t="shared" si="87"/>
        <v>Yes</v>
      </c>
      <c r="I1369" s="12" t="s">
        <v>6963</v>
      </c>
      <c r="J1369" s="13">
        <v>12.64</v>
      </c>
      <c r="K1369" s="13">
        <v>3.5</v>
      </c>
      <c r="L1369" s="12" t="s">
        <v>6962</v>
      </c>
      <c r="M1369" s="12" t="s">
        <v>8165</v>
      </c>
    </row>
    <row r="1370" spans="1:13" x14ac:dyDescent="0.4">
      <c r="A1370" s="12" t="s">
        <v>3102</v>
      </c>
      <c r="B1370" s="12" t="s">
        <v>3103</v>
      </c>
      <c r="C1370" s="12" t="s">
        <v>6965</v>
      </c>
      <c r="D1370" s="20">
        <f t="shared" si="84"/>
        <v>30.52</v>
      </c>
      <c r="E1370" s="20">
        <f t="shared" si="85"/>
        <v>69.48</v>
      </c>
      <c r="F1370" s="14">
        <v>3.2765</v>
      </c>
      <c r="G1370" s="15">
        <f t="shared" si="86"/>
        <v>3.2765399737876804</v>
      </c>
      <c r="H1370" s="8" t="str">
        <f t="shared" si="87"/>
        <v>Yes</v>
      </c>
      <c r="I1370" s="12" t="s">
        <v>6963</v>
      </c>
      <c r="J1370" s="13">
        <v>13.02</v>
      </c>
      <c r="K1370" s="13">
        <v>3.5</v>
      </c>
      <c r="L1370" s="12" t="s">
        <v>6962</v>
      </c>
      <c r="M1370" s="12" t="s">
        <v>8166</v>
      </c>
    </row>
    <row r="1371" spans="1:13" x14ac:dyDescent="0.4">
      <c r="A1371" s="12" t="s">
        <v>3106</v>
      </c>
      <c r="B1371" s="12" t="s">
        <v>3107</v>
      </c>
      <c r="C1371" s="12" t="s">
        <v>6960</v>
      </c>
      <c r="D1371" s="20">
        <f t="shared" si="84"/>
        <v>25.232531999999999</v>
      </c>
      <c r="E1371" s="20">
        <f t="shared" si="85"/>
        <v>74.767468000000008</v>
      </c>
      <c r="F1371" s="14">
        <v>3.9630999999999998</v>
      </c>
      <c r="G1371" s="15">
        <f t="shared" si="86"/>
        <v>3.963137746144541</v>
      </c>
      <c r="H1371" s="8" t="str">
        <f t="shared" si="87"/>
        <v>Yes</v>
      </c>
      <c r="I1371" s="12" t="s">
        <v>6961</v>
      </c>
      <c r="J1371" s="13">
        <v>12.14</v>
      </c>
      <c r="K1371" s="13">
        <v>3.5</v>
      </c>
      <c r="L1371" s="12" t="s">
        <v>6962</v>
      </c>
      <c r="M1371" s="12" t="s">
        <v>8167</v>
      </c>
    </row>
    <row r="1372" spans="1:13" x14ac:dyDescent="0.4">
      <c r="A1372" s="12" t="s">
        <v>3108</v>
      </c>
      <c r="B1372" s="12" t="s">
        <v>3109</v>
      </c>
      <c r="C1372" s="12" t="s">
        <v>6965</v>
      </c>
      <c r="D1372" s="20">
        <f t="shared" si="84"/>
        <v>38.049999999999997</v>
      </c>
      <c r="E1372" s="20">
        <f t="shared" si="85"/>
        <v>61.95</v>
      </c>
      <c r="F1372" s="14">
        <v>2.6280999999999999</v>
      </c>
      <c r="G1372" s="15">
        <f t="shared" si="86"/>
        <v>2.6281208935611038</v>
      </c>
      <c r="H1372" s="8" t="str">
        <f t="shared" si="87"/>
        <v>Yes</v>
      </c>
      <c r="I1372" s="12" t="s">
        <v>6963</v>
      </c>
      <c r="J1372" s="13">
        <v>20.55</v>
      </c>
      <c r="K1372" s="13">
        <v>3.5</v>
      </c>
      <c r="L1372" s="12" t="s">
        <v>6962</v>
      </c>
      <c r="M1372" s="12" t="s">
        <v>8168</v>
      </c>
    </row>
    <row r="1373" spans="1:13" x14ac:dyDescent="0.4">
      <c r="A1373" s="12" t="s">
        <v>3110</v>
      </c>
      <c r="B1373" s="12" t="s">
        <v>3111</v>
      </c>
      <c r="C1373" s="12" t="s">
        <v>6965</v>
      </c>
      <c r="D1373" s="20">
        <f t="shared" si="84"/>
        <v>35.31</v>
      </c>
      <c r="E1373" s="20">
        <f t="shared" si="85"/>
        <v>64.69</v>
      </c>
      <c r="F1373" s="14">
        <v>2.8321000000000001</v>
      </c>
      <c r="G1373" s="15">
        <f t="shared" si="86"/>
        <v>2.832058906825262</v>
      </c>
      <c r="H1373" s="8" t="str">
        <f t="shared" si="87"/>
        <v>Yes</v>
      </c>
      <c r="I1373" s="12" t="s">
        <v>6963</v>
      </c>
      <c r="J1373" s="13">
        <v>17.809999999999999</v>
      </c>
      <c r="K1373" s="13">
        <v>3.5</v>
      </c>
      <c r="L1373" s="12" t="s">
        <v>6962</v>
      </c>
      <c r="M1373" s="12" t="s">
        <v>8169</v>
      </c>
    </row>
    <row r="1374" spans="1:13" x14ac:dyDescent="0.4">
      <c r="A1374" s="12" t="s">
        <v>3112</v>
      </c>
      <c r="B1374" s="12" t="s">
        <v>3113</v>
      </c>
      <c r="C1374" s="12" t="s">
        <v>6965</v>
      </c>
      <c r="D1374" s="20">
        <f t="shared" si="84"/>
        <v>29.189999999999998</v>
      </c>
      <c r="E1374" s="20">
        <f t="shared" si="85"/>
        <v>70.81</v>
      </c>
      <c r="F1374" s="14">
        <v>3.4258000000000002</v>
      </c>
      <c r="G1374" s="15">
        <f t="shared" si="86"/>
        <v>3.4258307639602608</v>
      </c>
      <c r="H1374" s="8" t="str">
        <f t="shared" si="87"/>
        <v>Yes</v>
      </c>
      <c r="I1374" s="12" t="s">
        <v>6963</v>
      </c>
      <c r="J1374" s="13">
        <v>11.69</v>
      </c>
      <c r="K1374" s="13">
        <v>3.5</v>
      </c>
      <c r="L1374" s="12" t="s">
        <v>6962</v>
      </c>
      <c r="M1374" s="12" t="s">
        <v>8170</v>
      </c>
    </row>
    <row r="1375" spans="1:13" x14ac:dyDescent="0.4">
      <c r="A1375" s="12" t="s">
        <v>3114</v>
      </c>
      <c r="B1375" s="12" t="s">
        <v>3115</v>
      </c>
      <c r="C1375" s="12" t="s">
        <v>6965</v>
      </c>
      <c r="D1375" s="20">
        <f t="shared" si="84"/>
        <v>35.14</v>
      </c>
      <c r="E1375" s="20">
        <f t="shared" si="85"/>
        <v>64.86</v>
      </c>
      <c r="F1375" s="14">
        <v>2.8458000000000001</v>
      </c>
      <c r="G1375" s="15">
        <f t="shared" si="86"/>
        <v>2.8457598178713717</v>
      </c>
      <c r="H1375" s="8" t="str">
        <f t="shared" si="87"/>
        <v>Yes</v>
      </c>
      <c r="I1375" s="12" t="s">
        <v>6963</v>
      </c>
      <c r="J1375" s="13">
        <v>17.64</v>
      </c>
      <c r="K1375" s="13">
        <v>3.5</v>
      </c>
      <c r="L1375" s="12" t="s">
        <v>6962</v>
      </c>
      <c r="M1375" s="12" t="s">
        <v>8171</v>
      </c>
    </row>
    <row r="1376" spans="1:13" x14ac:dyDescent="0.4">
      <c r="A1376" s="12" t="s">
        <v>3116</v>
      </c>
      <c r="B1376" s="12" t="s">
        <v>3117</v>
      </c>
      <c r="C1376" s="12" t="s">
        <v>6960</v>
      </c>
      <c r="D1376" s="20">
        <f t="shared" si="84"/>
        <v>35.17</v>
      </c>
      <c r="E1376" s="20">
        <f t="shared" si="85"/>
        <v>64.83</v>
      </c>
      <c r="F1376" s="14">
        <v>2.8433000000000002</v>
      </c>
      <c r="G1376" s="15">
        <f t="shared" si="86"/>
        <v>2.8433323855558714</v>
      </c>
      <c r="H1376" s="8" t="str">
        <f t="shared" si="87"/>
        <v>Yes</v>
      </c>
      <c r="I1376" s="12" t="s">
        <v>6963</v>
      </c>
      <c r="J1376" s="13">
        <v>17.670000000000002</v>
      </c>
      <c r="K1376" s="13">
        <v>3.5</v>
      </c>
      <c r="L1376" s="12" t="s">
        <v>6962</v>
      </c>
      <c r="M1376" s="12" t="s">
        <v>8172</v>
      </c>
    </row>
    <row r="1377" spans="1:13" x14ac:dyDescent="0.4">
      <c r="A1377" s="16" t="s">
        <v>8173</v>
      </c>
      <c r="B1377" s="16" t="s">
        <v>8174</v>
      </c>
      <c r="C1377" s="16" t="s">
        <v>6965</v>
      </c>
      <c r="D1377" s="21">
        <f t="shared" si="84"/>
        <v>100</v>
      </c>
      <c r="E1377" s="21">
        <f t="shared" si="85"/>
        <v>0</v>
      </c>
      <c r="F1377" s="18">
        <v>1</v>
      </c>
      <c r="G1377" s="19">
        <f t="shared" si="86"/>
        <v>1</v>
      </c>
      <c r="H1377" s="9" t="str">
        <f t="shared" si="87"/>
        <v>No — 0% funding</v>
      </c>
      <c r="I1377" s="16" t="s">
        <v>6963</v>
      </c>
      <c r="J1377" s="17">
        <v>100</v>
      </c>
      <c r="K1377" s="17">
        <v>0</v>
      </c>
      <c r="L1377" s="16" t="s">
        <v>7028</v>
      </c>
      <c r="M1377" s="16" t="s">
        <v>8175</v>
      </c>
    </row>
    <row r="1378" spans="1:13" x14ac:dyDescent="0.4">
      <c r="A1378" s="12" t="s">
        <v>3122</v>
      </c>
      <c r="B1378" s="12" t="s">
        <v>3123</v>
      </c>
      <c r="C1378" s="12" t="s">
        <v>6960</v>
      </c>
      <c r="D1378" s="20">
        <f t="shared" si="84"/>
        <v>28.041821999999996</v>
      </c>
      <c r="E1378" s="20">
        <f t="shared" si="85"/>
        <v>71.958178000000004</v>
      </c>
      <c r="F1378" s="14">
        <v>3.5661</v>
      </c>
      <c r="G1378" s="15">
        <f t="shared" si="86"/>
        <v>3.5661020885162173</v>
      </c>
      <c r="H1378" s="8" t="str">
        <f t="shared" si="87"/>
        <v>Yes</v>
      </c>
      <c r="I1378" s="12" t="s">
        <v>6961</v>
      </c>
      <c r="J1378" s="13">
        <v>15.44</v>
      </c>
      <c r="K1378" s="13">
        <v>3.5</v>
      </c>
      <c r="L1378" s="12" t="s">
        <v>6962</v>
      </c>
      <c r="M1378" s="12" t="s">
        <v>8176</v>
      </c>
    </row>
    <row r="1379" spans="1:13" x14ac:dyDescent="0.4">
      <c r="A1379" s="12" t="s">
        <v>3124</v>
      </c>
      <c r="B1379" s="12" t="s">
        <v>3125</v>
      </c>
      <c r="C1379" s="12" t="s">
        <v>6965</v>
      </c>
      <c r="D1379" s="20">
        <f t="shared" si="84"/>
        <v>34.549999999999997</v>
      </c>
      <c r="E1379" s="20">
        <f t="shared" si="85"/>
        <v>65.45</v>
      </c>
      <c r="F1379" s="14">
        <v>2.8944000000000001</v>
      </c>
      <c r="G1379" s="15">
        <f t="shared" si="86"/>
        <v>2.8943560057887123</v>
      </c>
      <c r="H1379" s="8" t="str">
        <f t="shared" si="87"/>
        <v>Yes</v>
      </c>
      <c r="I1379" s="12" t="s">
        <v>6963</v>
      </c>
      <c r="J1379" s="13">
        <v>17.05</v>
      </c>
      <c r="K1379" s="13">
        <v>3.5</v>
      </c>
      <c r="L1379" s="12" t="s">
        <v>6962</v>
      </c>
      <c r="M1379" s="12" t="s">
        <v>5276</v>
      </c>
    </row>
    <row r="1380" spans="1:13" x14ac:dyDescent="0.4">
      <c r="A1380" s="12" t="s">
        <v>3126</v>
      </c>
      <c r="B1380" s="12" t="s">
        <v>3127</v>
      </c>
      <c r="C1380" s="12" t="s">
        <v>6965</v>
      </c>
      <c r="D1380" s="20">
        <f t="shared" si="84"/>
        <v>29.15</v>
      </c>
      <c r="E1380" s="20">
        <f t="shared" si="85"/>
        <v>70.849999999999994</v>
      </c>
      <c r="F1380" s="14">
        <v>3.4304999999999999</v>
      </c>
      <c r="G1380" s="15">
        <f t="shared" si="86"/>
        <v>3.4305317324185252</v>
      </c>
      <c r="H1380" s="8" t="str">
        <f t="shared" si="87"/>
        <v>Yes</v>
      </c>
      <c r="I1380" s="12" t="s">
        <v>6963</v>
      </c>
      <c r="J1380" s="13">
        <v>11.65</v>
      </c>
      <c r="K1380" s="13">
        <v>3.5</v>
      </c>
      <c r="L1380" s="12" t="s">
        <v>6962</v>
      </c>
      <c r="M1380" s="12" t="s">
        <v>8177</v>
      </c>
    </row>
    <row r="1381" spans="1:13" x14ac:dyDescent="0.4">
      <c r="A1381" s="12" t="s">
        <v>3130</v>
      </c>
      <c r="B1381" s="12" t="s">
        <v>3131</v>
      </c>
      <c r="C1381" s="12" t="s">
        <v>6960</v>
      </c>
      <c r="D1381" s="20">
        <f t="shared" si="84"/>
        <v>28.663270999999998</v>
      </c>
      <c r="E1381" s="20">
        <f t="shared" si="85"/>
        <v>71.336729000000005</v>
      </c>
      <c r="F1381" s="14">
        <v>3.4887999999999999</v>
      </c>
      <c r="G1381" s="15">
        <f t="shared" si="86"/>
        <v>3.4887853518183602</v>
      </c>
      <c r="H1381" s="8" t="str">
        <f t="shared" si="87"/>
        <v>Yes</v>
      </c>
      <c r="I1381" s="12" t="s">
        <v>6961</v>
      </c>
      <c r="J1381" s="13">
        <v>16.170000000000002</v>
      </c>
      <c r="K1381" s="13">
        <v>3.5</v>
      </c>
      <c r="L1381" s="12" t="s">
        <v>6962</v>
      </c>
      <c r="M1381" s="12" t="s">
        <v>6777</v>
      </c>
    </row>
    <row r="1382" spans="1:13" x14ac:dyDescent="0.4">
      <c r="A1382" s="12" t="s">
        <v>3132</v>
      </c>
      <c r="B1382" s="12" t="s">
        <v>3133</v>
      </c>
      <c r="C1382" s="12" t="s">
        <v>6965</v>
      </c>
      <c r="D1382" s="20">
        <f t="shared" si="84"/>
        <v>36.39</v>
      </c>
      <c r="E1382" s="20">
        <f t="shared" si="85"/>
        <v>63.61</v>
      </c>
      <c r="F1382" s="14">
        <v>2.7480000000000002</v>
      </c>
      <c r="G1382" s="15">
        <f t="shared" si="86"/>
        <v>2.7480076944215441</v>
      </c>
      <c r="H1382" s="8" t="str">
        <f t="shared" si="87"/>
        <v>Yes</v>
      </c>
      <c r="I1382" s="12" t="s">
        <v>6963</v>
      </c>
      <c r="J1382" s="13">
        <v>18.89</v>
      </c>
      <c r="K1382" s="13">
        <v>3.5</v>
      </c>
      <c r="L1382" s="12" t="s">
        <v>6962</v>
      </c>
      <c r="M1382" s="12" t="s">
        <v>8178</v>
      </c>
    </row>
    <row r="1383" spans="1:13" x14ac:dyDescent="0.4">
      <c r="A1383" s="12" t="s">
        <v>3134</v>
      </c>
      <c r="B1383" s="12" t="s">
        <v>3135</v>
      </c>
      <c r="C1383" s="12" t="s">
        <v>6960</v>
      </c>
      <c r="D1383" s="20">
        <f t="shared" si="84"/>
        <v>30.759999999999998</v>
      </c>
      <c r="E1383" s="20">
        <f t="shared" si="85"/>
        <v>69.240000000000009</v>
      </c>
      <c r="F1383" s="14">
        <v>3.2509999999999999</v>
      </c>
      <c r="G1383" s="15">
        <f t="shared" si="86"/>
        <v>3.2509752925877766</v>
      </c>
      <c r="H1383" s="8" t="str">
        <f t="shared" si="87"/>
        <v>Yes</v>
      </c>
      <c r="I1383" s="12" t="s">
        <v>6963</v>
      </c>
      <c r="J1383" s="13">
        <v>13.26</v>
      </c>
      <c r="K1383" s="13">
        <v>3.5</v>
      </c>
      <c r="L1383" s="12" t="s">
        <v>6962</v>
      </c>
      <c r="M1383" s="12" t="s">
        <v>6779</v>
      </c>
    </row>
    <row r="1384" spans="1:13" x14ac:dyDescent="0.4">
      <c r="A1384" s="12" t="s">
        <v>3138</v>
      </c>
      <c r="B1384" s="12" t="s">
        <v>3139</v>
      </c>
      <c r="C1384" s="12" t="s">
        <v>6960</v>
      </c>
      <c r="D1384" s="20">
        <f t="shared" si="84"/>
        <v>30.48</v>
      </c>
      <c r="E1384" s="20">
        <f t="shared" si="85"/>
        <v>69.52</v>
      </c>
      <c r="F1384" s="14">
        <v>3.2808000000000002</v>
      </c>
      <c r="G1384" s="15">
        <f t="shared" si="86"/>
        <v>3.2808398950131235</v>
      </c>
      <c r="H1384" s="8" t="str">
        <f t="shared" si="87"/>
        <v>Yes</v>
      </c>
      <c r="I1384" s="12" t="s">
        <v>6963</v>
      </c>
      <c r="J1384" s="13">
        <v>12.98</v>
      </c>
      <c r="K1384" s="13">
        <v>3.5</v>
      </c>
      <c r="L1384" s="12" t="s">
        <v>6962</v>
      </c>
      <c r="M1384" s="12" t="s">
        <v>8179</v>
      </c>
    </row>
    <row r="1385" spans="1:13" x14ac:dyDescent="0.4">
      <c r="A1385" s="12" t="s">
        <v>3140</v>
      </c>
      <c r="B1385" s="12" t="s">
        <v>3141</v>
      </c>
      <c r="C1385" s="12" t="s">
        <v>6965</v>
      </c>
      <c r="D1385" s="20">
        <f t="shared" si="84"/>
        <v>35.92</v>
      </c>
      <c r="E1385" s="20">
        <f t="shared" si="85"/>
        <v>64.08</v>
      </c>
      <c r="F1385" s="14">
        <v>2.7839999999999998</v>
      </c>
      <c r="G1385" s="15">
        <f t="shared" si="86"/>
        <v>2.7839643652561246</v>
      </c>
      <c r="H1385" s="8" t="str">
        <f t="shared" si="87"/>
        <v>Yes</v>
      </c>
      <c r="I1385" s="12" t="s">
        <v>6963</v>
      </c>
      <c r="J1385" s="13">
        <v>18.420000000000002</v>
      </c>
      <c r="K1385" s="13">
        <v>3.5</v>
      </c>
      <c r="L1385" s="12" t="s">
        <v>6962</v>
      </c>
      <c r="M1385" s="12" t="s">
        <v>8180</v>
      </c>
    </row>
    <row r="1386" spans="1:13" x14ac:dyDescent="0.4">
      <c r="A1386" s="12" t="s">
        <v>3142</v>
      </c>
      <c r="B1386" s="12" t="s">
        <v>3143</v>
      </c>
      <c r="C1386" s="12" t="s">
        <v>6965</v>
      </c>
      <c r="D1386" s="20">
        <f t="shared" si="84"/>
        <v>33.49</v>
      </c>
      <c r="E1386" s="20">
        <f t="shared" si="85"/>
        <v>66.509999999999991</v>
      </c>
      <c r="F1386" s="14">
        <v>2.9860000000000002</v>
      </c>
      <c r="G1386" s="15">
        <f t="shared" si="86"/>
        <v>2.9859659599880559</v>
      </c>
      <c r="H1386" s="8" t="str">
        <f t="shared" si="87"/>
        <v>Yes</v>
      </c>
      <c r="I1386" s="12" t="s">
        <v>6963</v>
      </c>
      <c r="J1386" s="13">
        <v>15.99</v>
      </c>
      <c r="K1386" s="13">
        <v>3.5</v>
      </c>
      <c r="L1386" s="12" t="s">
        <v>6962</v>
      </c>
      <c r="M1386" s="12" t="s">
        <v>8181</v>
      </c>
    </row>
    <row r="1387" spans="1:13" x14ac:dyDescent="0.4">
      <c r="A1387" s="12" t="s">
        <v>3144</v>
      </c>
      <c r="B1387" s="12" t="s">
        <v>3145</v>
      </c>
      <c r="C1387" s="12" t="s">
        <v>6965</v>
      </c>
      <c r="D1387" s="20">
        <f t="shared" si="84"/>
        <v>35.21</v>
      </c>
      <c r="E1387" s="20">
        <f t="shared" si="85"/>
        <v>64.789999999999992</v>
      </c>
      <c r="F1387" s="14">
        <v>2.8401000000000001</v>
      </c>
      <c r="G1387" s="15">
        <f t="shared" si="86"/>
        <v>2.8401022436807724</v>
      </c>
      <c r="H1387" s="8" t="str">
        <f t="shared" si="87"/>
        <v>Yes</v>
      </c>
      <c r="I1387" s="12" t="s">
        <v>6963</v>
      </c>
      <c r="J1387" s="13">
        <v>17.71</v>
      </c>
      <c r="K1387" s="13">
        <v>3.5</v>
      </c>
      <c r="L1387" s="12" t="s">
        <v>6962</v>
      </c>
      <c r="M1387" s="12" t="s">
        <v>8182</v>
      </c>
    </row>
    <row r="1388" spans="1:13" x14ac:dyDescent="0.4">
      <c r="A1388" s="12" t="s">
        <v>3146</v>
      </c>
      <c r="B1388" s="12" t="s">
        <v>3147</v>
      </c>
      <c r="C1388" s="12" t="s">
        <v>6960</v>
      </c>
      <c r="D1388" s="20">
        <f t="shared" si="84"/>
        <v>36.760000000000005</v>
      </c>
      <c r="E1388" s="20">
        <f t="shared" si="85"/>
        <v>63.239999999999995</v>
      </c>
      <c r="F1388" s="14">
        <v>2.7202999999999999</v>
      </c>
      <c r="G1388" s="15">
        <f t="shared" si="86"/>
        <v>2.7203482045701848</v>
      </c>
      <c r="H1388" s="8" t="str">
        <f t="shared" si="87"/>
        <v>Yes</v>
      </c>
      <c r="I1388" s="12" t="s">
        <v>6963</v>
      </c>
      <c r="J1388" s="13">
        <v>19.260000000000002</v>
      </c>
      <c r="K1388" s="13">
        <v>3.5</v>
      </c>
      <c r="L1388" s="12" t="s">
        <v>6962</v>
      </c>
      <c r="M1388" s="12" t="s">
        <v>8183</v>
      </c>
    </row>
    <row r="1389" spans="1:13" x14ac:dyDescent="0.4">
      <c r="A1389" s="12" t="s">
        <v>3148</v>
      </c>
      <c r="B1389" s="12" t="s">
        <v>3149</v>
      </c>
      <c r="C1389" s="12" t="s">
        <v>6965</v>
      </c>
      <c r="D1389" s="20">
        <f t="shared" si="84"/>
        <v>35.25</v>
      </c>
      <c r="E1389" s="20">
        <f t="shared" si="85"/>
        <v>64.75</v>
      </c>
      <c r="F1389" s="14">
        <v>2.8369</v>
      </c>
      <c r="G1389" s="15">
        <f t="shared" si="86"/>
        <v>2.8368794326241136</v>
      </c>
      <c r="H1389" s="8" t="str">
        <f t="shared" si="87"/>
        <v>Yes</v>
      </c>
      <c r="I1389" s="12" t="s">
        <v>6963</v>
      </c>
      <c r="J1389" s="13">
        <v>17.75</v>
      </c>
      <c r="K1389" s="13">
        <v>3.5</v>
      </c>
      <c r="L1389" s="12" t="s">
        <v>6962</v>
      </c>
      <c r="M1389" s="12" t="s">
        <v>6786</v>
      </c>
    </row>
    <row r="1390" spans="1:13" x14ac:dyDescent="0.4">
      <c r="A1390" s="12" t="s">
        <v>3150</v>
      </c>
      <c r="B1390" s="12" t="s">
        <v>3151</v>
      </c>
      <c r="C1390" s="12" t="s">
        <v>6965</v>
      </c>
      <c r="D1390" s="20">
        <f t="shared" si="84"/>
        <v>41.65</v>
      </c>
      <c r="E1390" s="20">
        <f t="shared" si="85"/>
        <v>58.35</v>
      </c>
      <c r="F1390" s="14">
        <v>2.4009999999999998</v>
      </c>
      <c r="G1390" s="15">
        <f t="shared" si="86"/>
        <v>2.4009603841536618</v>
      </c>
      <c r="H1390" s="8" t="str">
        <f t="shared" si="87"/>
        <v>Yes</v>
      </c>
      <c r="I1390" s="12" t="s">
        <v>6963</v>
      </c>
      <c r="J1390" s="13">
        <v>24.15</v>
      </c>
      <c r="K1390" s="13">
        <v>3.5</v>
      </c>
      <c r="L1390" s="12" t="s">
        <v>6962</v>
      </c>
      <c r="M1390" s="12" t="s">
        <v>8184</v>
      </c>
    </row>
    <row r="1391" spans="1:13" x14ac:dyDescent="0.4">
      <c r="A1391" s="12" t="s">
        <v>3152</v>
      </c>
      <c r="B1391" s="12" t="s">
        <v>3153</v>
      </c>
      <c r="C1391" s="12" t="s">
        <v>6965</v>
      </c>
      <c r="D1391" s="20">
        <f t="shared" si="84"/>
        <v>37.46</v>
      </c>
      <c r="E1391" s="20">
        <f t="shared" si="85"/>
        <v>62.54</v>
      </c>
      <c r="F1391" s="14">
        <v>2.6695000000000002</v>
      </c>
      <c r="G1391" s="15">
        <f t="shared" si="86"/>
        <v>2.6695141484249865</v>
      </c>
      <c r="H1391" s="8" t="str">
        <f t="shared" si="87"/>
        <v>Yes</v>
      </c>
      <c r="I1391" s="12" t="s">
        <v>6963</v>
      </c>
      <c r="J1391" s="13">
        <v>19.96</v>
      </c>
      <c r="K1391" s="13">
        <v>3.5</v>
      </c>
      <c r="L1391" s="12" t="s">
        <v>6962</v>
      </c>
      <c r="M1391" s="12" t="s">
        <v>8185</v>
      </c>
    </row>
    <row r="1392" spans="1:13" x14ac:dyDescent="0.4">
      <c r="A1392" s="12" t="s">
        <v>3154</v>
      </c>
      <c r="B1392" s="12" t="s">
        <v>3155</v>
      </c>
      <c r="C1392" s="12" t="s">
        <v>6965</v>
      </c>
      <c r="D1392" s="20">
        <f t="shared" si="84"/>
        <v>32.07</v>
      </c>
      <c r="E1392" s="20">
        <f t="shared" si="85"/>
        <v>67.930000000000007</v>
      </c>
      <c r="F1392" s="14">
        <v>3.1181999999999999</v>
      </c>
      <c r="G1392" s="15">
        <f t="shared" si="86"/>
        <v>3.1181789834736513</v>
      </c>
      <c r="H1392" s="8" t="str">
        <f t="shared" si="87"/>
        <v>Yes</v>
      </c>
      <c r="I1392" s="12" t="s">
        <v>6963</v>
      </c>
      <c r="J1392" s="13">
        <v>14.57</v>
      </c>
      <c r="K1392" s="13">
        <v>3.5</v>
      </c>
      <c r="L1392" s="12" t="s">
        <v>6962</v>
      </c>
      <c r="M1392" s="12" t="s">
        <v>8186</v>
      </c>
    </row>
    <row r="1393" spans="1:13" x14ac:dyDescent="0.4">
      <c r="A1393" s="12" t="s">
        <v>3156</v>
      </c>
      <c r="B1393" s="12" t="s">
        <v>3157</v>
      </c>
      <c r="C1393" s="12" t="s">
        <v>6965</v>
      </c>
      <c r="D1393" s="20">
        <f t="shared" si="84"/>
        <v>26.5</v>
      </c>
      <c r="E1393" s="20">
        <f t="shared" si="85"/>
        <v>73.5</v>
      </c>
      <c r="F1393" s="14">
        <v>3.7736000000000001</v>
      </c>
      <c r="G1393" s="15">
        <f t="shared" si="86"/>
        <v>3.7735849056603774</v>
      </c>
      <c r="H1393" s="8" t="str">
        <f t="shared" si="87"/>
        <v>Yes</v>
      </c>
      <c r="I1393" s="12" t="s">
        <v>6963</v>
      </c>
      <c r="J1393" s="13">
        <v>9</v>
      </c>
      <c r="K1393" s="13">
        <v>3.5</v>
      </c>
      <c r="L1393" s="12" t="s">
        <v>6962</v>
      </c>
      <c r="M1393" s="12" t="s">
        <v>5293</v>
      </c>
    </row>
    <row r="1394" spans="1:13" x14ac:dyDescent="0.4">
      <c r="A1394" s="12" t="s">
        <v>3158</v>
      </c>
      <c r="B1394" s="12" t="s">
        <v>3159</v>
      </c>
      <c r="C1394" s="12" t="s">
        <v>6973</v>
      </c>
      <c r="D1394" s="20">
        <f t="shared" si="84"/>
        <v>29.41</v>
      </c>
      <c r="E1394" s="20">
        <f t="shared" si="85"/>
        <v>70.59</v>
      </c>
      <c r="F1394" s="14">
        <v>3.4001999999999999</v>
      </c>
      <c r="G1394" s="15">
        <f t="shared" si="86"/>
        <v>3.4002040122407342</v>
      </c>
      <c r="H1394" s="8" t="str">
        <f t="shared" si="87"/>
        <v>Yes</v>
      </c>
      <c r="I1394" s="12" t="s">
        <v>6963</v>
      </c>
      <c r="J1394" s="13">
        <v>11.91</v>
      </c>
      <c r="K1394" s="13">
        <v>3.5</v>
      </c>
      <c r="L1394" s="12" t="s">
        <v>6962</v>
      </c>
      <c r="M1394" s="12" t="s">
        <v>8187</v>
      </c>
    </row>
    <row r="1395" spans="1:13" x14ac:dyDescent="0.4">
      <c r="A1395" s="12" t="s">
        <v>3160</v>
      </c>
      <c r="B1395" s="12" t="s">
        <v>3161</v>
      </c>
      <c r="C1395" s="12" t="s">
        <v>6960</v>
      </c>
      <c r="D1395" s="20">
        <f t="shared" si="84"/>
        <v>30.42</v>
      </c>
      <c r="E1395" s="20">
        <f t="shared" si="85"/>
        <v>69.58</v>
      </c>
      <c r="F1395" s="14">
        <v>3.2873000000000001</v>
      </c>
      <c r="G1395" s="15">
        <f t="shared" si="86"/>
        <v>3.2873109796186717</v>
      </c>
      <c r="H1395" s="8" t="str">
        <f t="shared" si="87"/>
        <v>Yes</v>
      </c>
      <c r="I1395" s="12" t="s">
        <v>6963</v>
      </c>
      <c r="J1395" s="13">
        <v>12.92</v>
      </c>
      <c r="K1395" s="13">
        <v>3.5</v>
      </c>
      <c r="L1395" s="12" t="s">
        <v>6962</v>
      </c>
      <c r="M1395" s="12" t="s">
        <v>8188</v>
      </c>
    </row>
    <row r="1396" spans="1:13" x14ac:dyDescent="0.4">
      <c r="A1396" s="12" t="s">
        <v>3162</v>
      </c>
      <c r="B1396" s="12" t="s">
        <v>3163</v>
      </c>
      <c r="C1396" s="12" t="s">
        <v>6973</v>
      </c>
      <c r="D1396" s="20">
        <f t="shared" si="84"/>
        <v>22.899969999999996</v>
      </c>
      <c r="E1396" s="20">
        <f t="shared" si="85"/>
        <v>77.100030000000004</v>
      </c>
      <c r="F1396" s="14">
        <v>4.3667999999999996</v>
      </c>
      <c r="G1396" s="15">
        <f t="shared" si="86"/>
        <v>4.3668179477964388</v>
      </c>
      <c r="H1396" s="8" t="str">
        <f t="shared" si="87"/>
        <v>Yes</v>
      </c>
      <c r="I1396" s="12" t="s">
        <v>6961</v>
      </c>
      <c r="J1396" s="13">
        <v>9.4</v>
      </c>
      <c r="K1396" s="13">
        <v>3.5</v>
      </c>
      <c r="L1396" s="12" t="s">
        <v>6962</v>
      </c>
      <c r="M1396" s="12" t="s">
        <v>8189</v>
      </c>
    </row>
    <row r="1397" spans="1:13" x14ac:dyDescent="0.4">
      <c r="A1397" s="12" t="s">
        <v>3164</v>
      </c>
      <c r="B1397" s="12" t="s">
        <v>3165</v>
      </c>
      <c r="C1397" s="12" t="s">
        <v>6960</v>
      </c>
      <c r="D1397" s="20">
        <f t="shared" si="84"/>
        <v>25.905058999999998</v>
      </c>
      <c r="E1397" s="20">
        <f t="shared" si="85"/>
        <v>74.094941000000006</v>
      </c>
      <c r="F1397" s="14">
        <v>3.8601999999999999</v>
      </c>
      <c r="G1397" s="15">
        <f t="shared" si="86"/>
        <v>3.8602498454066447</v>
      </c>
      <c r="H1397" s="8" t="str">
        <f t="shared" si="87"/>
        <v>Yes</v>
      </c>
      <c r="I1397" s="12" t="s">
        <v>6961</v>
      </c>
      <c r="J1397" s="13">
        <v>12.93</v>
      </c>
      <c r="K1397" s="13">
        <v>3.5</v>
      </c>
      <c r="L1397" s="12" t="s">
        <v>6962</v>
      </c>
      <c r="M1397" s="12" t="s">
        <v>8190</v>
      </c>
    </row>
    <row r="1398" spans="1:13" x14ac:dyDescent="0.4">
      <c r="A1398" s="12" t="s">
        <v>3166</v>
      </c>
      <c r="B1398" s="12" t="s">
        <v>3167</v>
      </c>
      <c r="C1398" s="12" t="s">
        <v>6973</v>
      </c>
      <c r="D1398" s="20">
        <f t="shared" si="84"/>
        <v>28.53</v>
      </c>
      <c r="E1398" s="20">
        <f t="shared" si="85"/>
        <v>71.47</v>
      </c>
      <c r="F1398" s="14">
        <v>3.5051000000000001</v>
      </c>
      <c r="G1398" s="15">
        <f t="shared" si="86"/>
        <v>3.5050823694356814</v>
      </c>
      <c r="H1398" s="8" t="str">
        <f t="shared" si="87"/>
        <v>Yes</v>
      </c>
      <c r="I1398" s="12" t="s">
        <v>6963</v>
      </c>
      <c r="J1398" s="13">
        <v>11.03</v>
      </c>
      <c r="K1398" s="13">
        <v>3.5</v>
      </c>
      <c r="L1398" s="12" t="s">
        <v>6962</v>
      </c>
      <c r="M1398" s="12" t="s">
        <v>7844</v>
      </c>
    </row>
    <row r="1399" spans="1:13" x14ac:dyDescent="0.4">
      <c r="A1399" s="12" t="s">
        <v>3168</v>
      </c>
      <c r="B1399" s="12" t="s">
        <v>3169</v>
      </c>
      <c r="C1399" s="12" t="s">
        <v>6960</v>
      </c>
      <c r="D1399" s="20">
        <f t="shared" si="84"/>
        <v>33.200000000000003</v>
      </c>
      <c r="E1399" s="20">
        <f t="shared" si="85"/>
        <v>66.8</v>
      </c>
      <c r="F1399" s="14">
        <v>3.012</v>
      </c>
      <c r="G1399" s="15">
        <f t="shared" si="86"/>
        <v>3.012048192771084</v>
      </c>
      <c r="H1399" s="8" t="str">
        <f t="shared" si="87"/>
        <v>Yes</v>
      </c>
      <c r="I1399" s="12" t="s">
        <v>6963</v>
      </c>
      <c r="J1399" s="13">
        <v>15.7</v>
      </c>
      <c r="K1399" s="13">
        <v>3.5</v>
      </c>
      <c r="L1399" s="12" t="s">
        <v>6962</v>
      </c>
      <c r="M1399" s="12" t="s">
        <v>8191</v>
      </c>
    </row>
    <row r="1400" spans="1:13" x14ac:dyDescent="0.4">
      <c r="A1400" s="12" t="s">
        <v>3170</v>
      </c>
      <c r="B1400" s="12" t="s">
        <v>3171</v>
      </c>
      <c r="C1400" s="12" t="s">
        <v>6973</v>
      </c>
      <c r="D1400" s="20">
        <f t="shared" si="84"/>
        <v>22.968073999999998</v>
      </c>
      <c r="E1400" s="20">
        <f t="shared" si="85"/>
        <v>77.031925999999999</v>
      </c>
      <c r="F1400" s="14">
        <v>4.3539000000000003</v>
      </c>
      <c r="G1400" s="15">
        <f t="shared" si="86"/>
        <v>4.3538696366094962</v>
      </c>
      <c r="H1400" s="8" t="str">
        <f t="shared" si="87"/>
        <v>Yes</v>
      </c>
      <c r="I1400" s="12" t="s">
        <v>6961</v>
      </c>
      <c r="J1400" s="13">
        <v>9.48</v>
      </c>
      <c r="K1400" s="13">
        <v>3.5</v>
      </c>
      <c r="L1400" s="12" t="s">
        <v>6962</v>
      </c>
      <c r="M1400" s="12" t="s">
        <v>8192</v>
      </c>
    </row>
    <row r="1401" spans="1:13" x14ac:dyDescent="0.4">
      <c r="A1401" s="12" t="s">
        <v>3172</v>
      </c>
      <c r="B1401" s="12" t="s">
        <v>3173</v>
      </c>
      <c r="C1401" s="12" t="s">
        <v>6973</v>
      </c>
      <c r="D1401" s="20">
        <f t="shared" si="84"/>
        <v>24.151380999999997</v>
      </c>
      <c r="E1401" s="20">
        <f t="shared" si="85"/>
        <v>75.848618999999999</v>
      </c>
      <c r="F1401" s="14">
        <v>4.1405000000000003</v>
      </c>
      <c r="G1401" s="15">
        <f t="shared" si="86"/>
        <v>4.1405499751753334</v>
      </c>
      <c r="H1401" s="8" t="str">
        <f t="shared" si="87"/>
        <v>Yes</v>
      </c>
      <c r="I1401" s="12" t="s">
        <v>6961</v>
      </c>
      <c r="J1401" s="13">
        <v>10.87</v>
      </c>
      <c r="K1401" s="13">
        <v>3.5</v>
      </c>
      <c r="L1401" s="12" t="s">
        <v>6962</v>
      </c>
      <c r="M1401" s="12" t="s">
        <v>8193</v>
      </c>
    </row>
    <row r="1402" spans="1:13" x14ac:dyDescent="0.4">
      <c r="A1402" s="12" t="s">
        <v>3174</v>
      </c>
      <c r="B1402" s="12" t="s">
        <v>3175</v>
      </c>
      <c r="C1402" s="12" t="s">
        <v>6960</v>
      </c>
      <c r="D1402" s="20">
        <f t="shared" si="84"/>
        <v>30.17</v>
      </c>
      <c r="E1402" s="20">
        <f t="shared" si="85"/>
        <v>69.83</v>
      </c>
      <c r="F1402" s="14">
        <v>3.3146</v>
      </c>
      <c r="G1402" s="15">
        <f t="shared" si="86"/>
        <v>3.3145508783559827</v>
      </c>
      <c r="H1402" s="8" t="str">
        <f t="shared" si="87"/>
        <v>Yes</v>
      </c>
      <c r="I1402" s="12" t="s">
        <v>6963</v>
      </c>
      <c r="J1402" s="13">
        <v>12.67</v>
      </c>
      <c r="K1402" s="13">
        <v>3.5</v>
      </c>
      <c r="L1402" s="12" t="s">
        <v>6962</v>
      </c>
      <c r="M1402" s="12" t="s">
        <v>8194</v>
      </c>
    </row>
    <row r="1403" spans="1:13" x14ac:dyDescent="0.4">
      <c r="A1403" s="12" t="s">
        <v>3176</v>
      </c>
      <c r="B1403" s="12" t="s">
        <v>3177</v>
      </c>
      <c r="C1403" s="12" t="s">
        <v>6973</v>
      </c>
      <c r="D1403" s="20">
        <f t="shared" si="84"/>
        <v>39.269999999999996</v>
      </c>
      <c r="E1403" s="20">
        <f t="shared" si="85"/>
        <v>60.730000000000004</v>
      </c>
      <c r="F1403" s="14">
        <v>2.5465</v>
      </c>
      <c r="G1403" s="15">
        <f t="shared" si="86"/>
        <v>2.5464731347084291</v>
      </c>
      <c r="H1403" s="8" t="str">
        <f t="shared" si="87"/>
        <v>Yes</v>
      </c>
      <c r="I1403" s="12" t="s">
        <v>6963</v>
      </c>
      <c r="J1403" s="13">
        <v>21.77</v>
      </c>
      <c r="K1403" s="13">
        <v>3.5</v>
      </c>
      <c r="L1403" s="12" t="s">
        <v>6962</v>
      </c>
      <c r="M1403" s="12" t="s">
        <v>7844</v>
      </c>
    </row>
    <row r="1404" spans="1:13" x14ac:dyDescent="0.4">
      <c r="A1404" s="12" t="s">
        <v>3178</v>
      </c>
      <c r="B1404" s="12" t="s">
        <v>3179</v>
      </c>
      <c r="C1404" s="12" t="s">
        <v>6965</v>
      </c>
      <c r="D1404" s="20">
        <f t="shared" si="84"/>
        <v>38.85</v>
      </c>
      <c r="E1404" s="20">
        <f t="shared" si="85"/>
        <v>61.15</v>
      </c>
      <c r="F1404" s="14">
        <v>2.5739999999999998</v>
      </c>
      <c r="G1404" s="15">
        <f t="shared" si="86"/>
        <v>2.574002574002574</v>
      </c>
      <c r="H1404" s="8" t="str">
        <f t="shared" si="87"/>
        <v>Yes</v>
      </c>
      <c r="I1404" s="12" t="s">
        <v>6963</v>
      </c>
      <c r="J1404" s="13">
        <v>21.35</v>
      </c>
      <c r="K1404" s="13">
        <v>3.5</v>
      </c>
      <c r="L1404" s="12" t="s">
        <v>6962</v>
      </c>
      <c r="M1404" s="12" t="s">
        <v>8195</v>
      </c>
    </row>
    <row r="1405" spans="1:13" x14ac:dyDescent="0.4">
      <c r="A1405" s="12" t="s">
        <v>3180</v>
      </c>
      <c r="B1405" s="12" t="s">
        <v>3181</v>
      </c>
      <c r="C1405" s="12" t="s">
        <v>6965</v>
      </c>
      <c r="D1405" s="20">
        <f t="shared" si="84"/>
        <v>33.31</v>
      </c>
      <c r="E1405" s="20">
        <f t="shared" si="85"/>
        <v>66.69</v>
      </c>
      <c r="F1405" s="14">
        <v>3.0021</v>
      </c>
      <c r="G1405" s="15">
        <f t="shared" si="86"/>
        <v>3.0021014710297207</v>
      </c>
      <c r="H1405" s="8" t="str">
        <f t="shared" si="87"/>
        <v>Yes</v>
      </c>
      <c r="I1405" s="12" t="s">
        <v>6963</v>
      </c>
      <c r="J1405" s="13">
        <v>15.81</v>
      </c>
      <c r="K1405" s="13">
        <v>3.5</v>
      </c>
      <c r="L1405" s="12" t="s">
        <v>6962</v>
      </c>
      <c r="M1405" s="12" t="s">
        <v>6802</v>
      </c>
    </row>
    <row r="1406" spans="1:13" x14ac:dyDescent="0.4">
      <c r="A1406" s="12" t="s">
        <v>3182</v>
      </c>
      <c r="B1406" s="12" t="s">
        <v>3183</v>
      </c>
      <c r="C1406" s="12" t="s">
        <v>6965</v>
      </c>
      <c r="D1406" s="20">
        <f t="shared" si="84"/>
        <v>40.9</v>
      </c>
      <c r="E1406" s="20">
        <f t="shared" si="85"/>
        <v>59.1</v>
      </c>
      <c r="F1406" s="14">
        <v>2.4449999999999998</v>
      </c>
      <c r="G1406" s="15">
        <f t="shared" si="86"/>
        <v>2.4449877750611249</v>
      </c>
      <c r="H1406" s="8" t="str">
        <f t="shared" si="87"/>
        <v>Yes</v>
      </c>
      <c r="I1406" s="12" t="s">
        <v>6963</v>
      </c>
      <c r="J1406" s="13">
        <v>23.4</v>
      </c>
      <c r="K1406" s="13">
        <v>3.5</v>
      </c>
      <c r="L1406" s="12" t="s">
        <v>6962</v>
      </c>
      <c r="M1406" s="12" t="s">
        <v>8196</v>
      </c>
    </row>
    <row r="1407" spans="1:13" x14ac:dyDescent="0.4">
      <c r="A1407" s="12" t="s">
        <v>3186</v>
      </c>
      <c r="B1407" s="12" t="s">
        <v>3187</v>
      </c>
      <c r="C1407" s="12" t="s">
        <v>6965</v>
      </c>
      <c r="D1407" s="20">
        <f t="shared" si="84"/>
        <v>29.78</v>
      </c>
      <c r="E1407" s="20">
        <f t="shared" si="85"/>
        <v>70.22</v>
      </c>
      <c r="F1407" s="14">
        <v>3.3580000000000001</v>
      </c>
      <c r="G1407" s="15">
        <f t="shared" si="86"/>
        <v>3.3579583613163195</v>
      </c>
      <c r="H1407" s="8" t="str">
        <f t="shared" si="87"/>
        <v>Yes</v>
      </c>
      <c r="I1407" s="12" t="s">
        <v>6963</v>
      </c>
      <c r="J1407" s="13">
        <v>12.28</v>
      </c>
      <c r="K1407" s="13">
        <v>3.5</v>
      </c>
      <c r="L1407" s="12" t="s">
        <v>6962</v>
      </c>
      <c r="M1407" s="12" t="s">
        <v>8197</v>
      </c>
    </row>
    <row r="1408" spans="1:13" x14ac:dyDescent="0.4">
      <c r="A1408" s="12" t="s">
        <v>3188</v>
      </c>
      <c r="B1408" s="12" t="s">
        <v>3189</v>
      </c>
      <c r="C1408" s="12" t="s">
        <v>6965</v>
      </c>
      <c r="D1408" s="20">
        <f t="shared" si="84"/>
        <v>34.159999999999997</v>
      </c>
      <c r="E1408" s="20">
        <f t="shared" si="85"/>
        <v>65.84</v>
      </c>
      <c r="F1408" s="14">
        <v>2.9274</v>
      </c>
      <c r="G1408" s="15">
        <f t="shared" si="86"/>
        <v>2.9274004683840751</v>
      </c>
      <c r="H1408" s="8" t="str">
        <f t="shared" si="87"/>
        <v>Yes</v>
      </c>
      <c r="I1408" s="12" t="s">
        <v>6963</v>
      </c>
      <c r="J1408" s="13">
        <v>16.66</v>
      </c>
      <c r="K1408" s="13">
        <v>3.5</v>
      </c>
      <c r="L1408" s="12" t="s">
        <v>6962</v>
      </c>
      <c r="M1408" s="12" t="s">
        <v>8198</v>
      </c>
    </row>
    <row r="1409" spans="1:13" x14ac:dyDescent="0.4">
      <c r="A1409" s="12" t="s">
        <v>3192</v>
      </c>
      <c r="B1409" s="12" t="s">
        <v>3193</v>
      </c>
      <c r="C1409" s="12" t="s">
        <v>6973</v>
      </c>
      <c r="D1409" s="20">
        <f t="shared" si="84"/>
        <v>24.279075999999996</v>
      </c>
      <c r="E1409" s="20">
        <f t="shared" si="85"/>
        <v>75.720923999999997</v>
      </c>
      <c r="F1409" s="14">
        <v>4.1188000000000002</v>
      </c>
      <c r="G1409" s="15">
        <f t="shared" si="86"/>
        <v>4.1187728890506383</v>
      </c>
      <c r="H1409" s="8" t="str">
        <f t="shared" si="87"/>
        <v>Yes</v>
      </c>
      <c r="I1409" s="12" t="s">
        <v>6961</v>
      </c>
      <c r="J1409" s="13">
        <v>11.02</v>
      </c>
      <c r="K1409" s="13">
        <v>3.5</v>
      </c>
      <c r="L1409" s="12" t="s">
        <v>6962</v>
      </c>
      <c r="M1409" s="12" t="s">
        <v>8199</v>
      </c>
    </row>
    <row r="1410" spans="1:13" x14ac:dyDescent="0.4">
      <c r="A1410" s="12" t="s">
        <v>3194</v>
      </c>
      <c r="B1410" s="12" t="s">
        <v>3195</v>
      </c>
      <c r="C1410" s="12" t="s">
        <v>6960</v>
      </c>
      <c r="D1410" s="20">
        <f t="shared" si="84"/>
        <v>38.799999999999997</v>
      </c>
      <c r="E1410" s="20">
        <f t="shared" si="85"/>
        <v>61.2</v>
      </c>
      <c r="F1410" s="14">
        <v>2.5773000000000001</v>
      </c>
      <c r="G1410" s="15">
        <f t="shared" si="86"/>
        <v>2.5773195876288661</v>
      </c>
      <c r="H1410" s="8" t="str">
        <f t="shared" si="87"/>
        <v>Yes</v>
      </c>
      <c r="I1410" s="12" t="s">
        <v>6963</v>
      </c>
      <c r="J1410" s="13">
        <v>21.3</v>
      </c>
      <c r="K1410" s="13">
        <v>3.5</v>
      </c>
      <c r="L1410" s="12" t="s">
        <v>6962</v>
      </c>
      <c r="M1410" s="12" t="s">
        <v>8200</v>
      </c>
    </row>
    <row r="1411" spans="1:13" x14ac:dyDescent="0.4">
      <c r="A1411" s="12" t="s">
        <v>3196</v>
      </c>
      <c r="B1411" s="12" t="s">
        <v>3197</v>
      </c>
      <c r="C1411" s="12" t="s">
        <v>6965</v>
      </c>
      <c r="D1411" s="20">
        <f t="shared" si="84"/>
        <v>28.93</v>
      </c>
      <c r="E1411" s="20">
        <f t="shared" si="85"/>
        <v>71.069999999999993</v>
      </c>
      <c r="F1411" s="14">
        <v>3.4565999999999999</v>
      </c>
      <c r="G1411" s="15">
        <f t="shared" si="86"/>
        <v>3.4566194262011751</v>
      </c>
      <c r="H1411" s="8" t="str">
        <f t="shared" si="87"/>
        <v>Yes</v>
      </c>
      <c r="I1411" s="12" t="s">
        <v>6963</v>
      </c>
      <c r="J1411" s="13">
        <v>11.43</v>
      </c>
      <c r="K1411" s="13">
        <v>3.5</v>
      </c>
      <c r="L1411" s="12" t="s">
        <v>6962</v>
      </c>
      <c r="M1411" s="12" t="s">
        <v>8201</v>
      </c>
    </row>
    <row r="1412" spans="1:13" x14ac:dyDescent="0.4">
      <c r="A1412" s="12" t="s">
        <v>3198</v>
      </c>
      <c r="B1412" s="12" t="s">
        <v>3199</v>
      </c>
      <c r="C1412" s="12" t="s">
        <v>6960</v>
      </c>
      <c r="D1412" s="20">
        <f t="shared" si="84"/>
        <v>27.41</v>
      </c>
      <c r="E1412" s="20">
        <f t="shared" si="85"/>
        <v>72.59</v>
      </c>
      <c r="F1412" s="14">
        <v>3.6482999999999999</v>
      </c>
      <c r="G1412" s="15">
        <f t="shared" si="86"/>
        <v>3.6483035388544325</v>
      </c>
      <c r="H1412" s="8" t="str">
        <f t="shared" si="87"/>
        <v>Yes</v>
      </c>
      <c r="I1412" s="12" t="s">
        <v>6963</v>
      </c>
      <c r="J1412" s="13">
        <v>9.91</v>
      </c>
      <c r="K1412" s="13">
        <v>3.5</v>
      </c>
      <c r="L1412" s="12" t="s">
        <v>6962</v>
      </c>
      <c r="M1412" s="12" t="s">
        <v>6975</v>
      </c>
    </row>
    <row r="1413" spans="1:13" x14ac:dyDescent="0.4">
      <c r="A1413" s="12" t="s">
        <v>3200</v>
      </c>
      <c r="B1413" s="12" t="s">
        <v>3201</v>
      </c>
      <c r="C1413" s="12" t="s">
        <v>6973</v>
      </c>
      <c r="D1413" s="20">
        <f t="shared" si="84"/>
        <v>24.534465999999998</v>
      </c>
      <c r="E1413" s="20">
        <f t="shared" si="85"/>
        <v>75.465534000000005</v>
      </c>
      <c r="F1413" s="14">
        <v>4.0758999999999999</v>
      </c>
      <c r="G1413" s="15">
        <f t="shared" si="86"/>
        <v>4.0758987784775922</v>
      </c>
      <c r="H1413" s="8" t="str">
        <f t="shared" si="87"/>
        <v>Yes</v>
      </c>
      <c r="I1413" s="12" t="s">
        <v>6961</v>
      </c>
      <c r="J1413" s="13">
        <v>11.32</v>
      </c>
      <c r="K1413" s="13">
        <v>3.5</v>
      </c>
      <c r="L1413" s="12" t="s">
        <v>6962</v>
      </c>
      <c r="M1413" s="12" t="s">
        <v>8202</v>
      </c>
    </row>
    <row r="1414" spans="1:13" x14ac:dyDescent="0.4">
      <c r="A1414" s="12" t="s">
        <v>3202</v>
      </c>
      <c r="B1414" s="12" t="s">
        <v>3203</v>
      </c>
      <c r="C1414" s="12" t="s">
        <v>6965</v>
      </c>
      <c r="D1414" s="20">
        <f t="shared" ref="D1414:D1477" si="88">MIN(100,MAX(0,IF(I1414="Yes",0.8513,1)*(J1414+5*K1414)))</f>
        <v>35.239999999999995</v>
      </c>
      <c r="E1414" s="20">
        <f t="shared" ref="E1414:E1477" si="89">100-D1414</f>
        <v>64.760000000000005</v>
      </c>
      <c r="F1414" s="14">
        <v>2.8376999999999999</v>
      </c>
      <c r="G1414" s="15">
        <f t="shared" ref="G1414:G1477" si="90">IFERROR(100/D1414,"")</f>
        <v>2.8376844494892173</v>
      </c>
      <c r="H1414" s="8" t="str">
        <f t="shared" ref="H1414:H1477" si="91">IF(E1414&gt;0,"Yes","No — 0% funding")</f>
        <v>Yes</v>
      </c>
      <c r="I1414" s="12" t="s">
        <v>6963</v>
      </c>
      <c r="J1414" s="13">
        <v>17.739999999999998</v>
      </c>
      <c r="K1414" s="13">
        <v>3.5</v>
      </c>
      <c r="L1414" s="12" t="s">
        <v>6962</v>
      </c>
      <c r="M1414" s="12" t="s">
        <v>8203</v>
      </c>
    </row>
    <row r="1415" spans="1:13" x14ac:dyDescent="0.4">
      <c r="A1415" s="12" t="s">
        <v>3204</v>
      </c>
      <c r="B1415" s="12" t="s">
        <v>3205</v>
      </c>
      <c r="C1415" s="12" t="s">
        <v>6960</v>
      </c>
      <c r="D1415" s="20">
        <f t="shared" si="88"/>
        <v>32.04</v>
      </c>
      <c r="E1415" s="20">
        <f t="shared" si="89"/>
        <v>67.960000000000008</v>
      </c>
      <c r="F1415" s="14">
        <v>3.1211000000000002</v>
      </c>
      <c r="G1415" s="15">
        <f t="shared" si="90"/>
        <v>3.1210986267166043</v>
      </c>
      <c r="H1415" s="8" t="str">
        <f t="shared" si="91"/>
        <v>Yes</v>
      </c>
      <c r="I1415" s="12" t="s">
        <v>6963</v>
      </c>
      <c r="J1415" s="13">
        <v>14.54</v>
      </c>
      <c r="K1415" s="13">
        <v>3.5</v>
      </c>
      <c r="L1415" s="12" t="s">
        <v>6962</v>
      </c>
      <c r="M1415" s="12" t="s">
        <v>8204</v>
      </c>
    </row>
    <row r="1416" spans="1:13" x14ac:dyDescent="0.4">
      <c r="A1416" s="12" t="s">
        <v>3206</v>
      </c>
      <c r="B1416" s="12" t="s">
        <v>3207</v>
      </c>
      <c r="C1416" s="12" t="s">
        <v>6965</v>
      </c>
      <c r="D1416" s="20">
        <f t="shared" si="88"/>
        <v>40.86</v>
      </c>
      <c r="E1416" s="20">
        <f t="shared" si="89"/>
        <v>59.14</v>
      </c>
      <c r="F1416" s="14">
        <v>2.4474</v>
      </c>
      <c r="G1416" s="15">
        <f t="shared" si="90"/>
        <v>2.4473813020068529</v>
      </c>
      <c r="H1416" s="8" t="str">
        <f t="shared" si="91"/>
        <v>Yes</v>
      </c>
      <c r="I1416" s="12" t="s">
        <v>6963</v>
      </c>
      <c r="J1416" s="13">
        <v>23.36</v>
      </c>
      <c r="K1416" s="13">
        <v>3.5</v>
      </c>
      <c r="L1416" s="12" t="s">
        <v>6962</v>
      </c>
      <c r="M1416" s="12" t="s">
        <v>8205</v>
      </c>
    </row>
    <row r="1417" spans="1:13" x14ac:dyDescent="0.4">
      <c r="A1417" s="12" t="s">
        <v>3208</v>
      </c>
      <c r="B1417" s="12" t="s">
        <v>3209</v>
      </c>
      <c r="C1417" s="12" t="s">
        <v>6965</v>
      </c>
      <c r="D1417" s="20">
        <f t="shared" si="88"/>
        <v>29.15</v>
      </c>
      <c r="E1417" s="20">
        <f t="shared" si="89"/>
        <v>70.849999999999994</v>
      </c>
      <c r="F1417" s="14">
        <v>3.4304999999999999</v>
      </c>
      <c r="G1417" s="15">
        <f t="shared" si="90"/>
        <v>3.4305317324185252</v>
      </c>
      <c r="H1417" s="8" t="str">
        <f t="shared" si="91"/>
        <v>Yes</v>
      </c>
      <c r="I1417" s="12" t="s">
        <v>6963</v>
      </c>
      <c r="J1417" s="13">
        <v>11.65</v>
      </c>
      <c r="K1417" s="13">
        <v>3.5</v>
      </c>
      <c r="L1417" s="12" t="s">
        <v>6962</v>
      </c>
      <c r="M1417" s="12" t="s">
        <v>8206</v>
      </c>
    </row>
    <row r="1418" spans="1:13" x14ac:dyDescent="0.4">
      <c r="A1418" s="12" t="s">
        <v>3214</v>
      </c>
      <c r="B1418" s="12" t="s">
        <v>3215</v>
      </c>
      <c r="C1418" s="12" t="s">
        <v>6965</v>
      </c>
      <c r="D1418" s="20">
        <f t="shared" si="88"/>
        <v>36.93</v>
      </c>
      <c r="E1418" s="20">
        <f t="shared" si="89"/>
        <v>63.07</v>
      </c>
      <c r="F1418" s="14">
        <v>2.7078000000000002</v>
      </c>
      <c r="G1418" s="15">
        <f t="shared" si="90"/>
        <v>2.7078256160303278</v>
      </c>
      <c r="H1418" s="8" t="str">
        <f t="shared" si="91"/>
        <v>Yes</v>
      </c>
      <c r="I1418" s="12" t="s">
        <v>6963</v>
      </c>
      <c r="J1418" s="13">
        <v>19.43</v>
      </c>
      <c r="K1418" s="13">
        <v>3.5</v>
      </c>
      <c r="L1418" s="12" t="s">
        <v>6962</v>
      </c>
      <c r="M1418" s="12" t="s">
        <v>8207</v>
      </c>
    </row>
    <row r="1419" spans="1:13" x14ac:dyDescent="0.4">
      <c r="A1419" s="12" t="s">
        <v>3216</v>
      </c>
      <c r="B1419" s="12" t="s">
        <v>3217</v>
      </c>
      <c r="C1419" s="12" t="s">
        <v>6965</v>
      </c>
      <c r="D1419" s="20">
        <f t="shared" si="88"/>
        <v>38.019999999999996</v>
      </c>
      <c r="E1419" s="20">
        <f t="shared" si="89"/>
        <v>61.980000000000004</v>
      </c>
      <c r="F1419" s="14">
        <v>2.6301999999999999</v>
      </c>
      <c r="G1419" s="15">
        <f t="shared" si="90"/>
        <v>2.6301946344029461</v>
      </c>
      <c r="H1419" s="8" t="str">
        <f t="shared" si="91"/>
        <v>Yes</v>
      </c>
      <c r="I1419" s="12" t="s">
        <v>6963</v>
      </c>
      <c r="J1419" s="13">
        <v>20.52</v>
      </c>
      <c r="K1419" s="13">
        <v>3.5</v>
      </c>
      <c r="L1419" s="12" t="s">
        <v>6962</v>
      </c>
      <c r="M1419" s="12" t="s">
        <v>8208</v>
      </c>
    </row>
    <row r="1420" spans="1:13" x14ac:dyDescent="0.4">
      <c r="A1420" s="12" t="s">
        <v>3218</v>
      </c>
      <c r="B1420" s="12" t="s">
        <v>3219</v>
      </c>
      <c r="C1420" s="12" t="s">
        <v>6965</v>
      </c>
      <c r="D1420" s="20">
        <f t="shared" si="88"/>
        <v>42.18</v>
      </c>
      <c r="E1420" s="20">
        <f t="shared" si="89"/>
        <v>57.82</v>
      </c>
      <c r="F1420" s="14">
        <v>2.3708</v>
      </c>
      <c r="G1420" s="15">
        <f t="shared" si="90"/>
        <v>2.370791844476055</v>
      </c>
      <c r="H1420" s="8" t="str">
        <f t="shared" si="91"/>
        <v>Yes</v>
      </c>
      <c r="I1420" s="12" t="s">
        <v>6963</v>
      </c>
      <c r="J1420" s="13">
        <v>24.68</v>
      </c>
      <c r="K1420" s="13">
        <v>3.5</v>
      </c>
      <c r="L1420" s="12" t="s">
        <v>6962</v>
      </c>
      <c r="M1420" s="12" t="s">
        <v>8209</v>
      </c>
    </row>
    <row r="1421" spans="1:13" x14ac:dyDescent="0.4">
      <c r="A1421" s="12" t="s">
        <v>3222</v>
      </c>
      <c r="B1421" s="12" t="s">
        <v>3223</v>
      </c>
      <c r="C1421" s="12" t="s">
        <v>6965</v>
      </c>
      <c r="D1421" s="20">
        <f t="shared" si="88"/>
        <v>28.18</v>
      </c>
      <c r="E1421" s="20">
        <f t="shared" si="89"/>
        <v>71.819999999999993</v>
      </c>
      <c r="F1421" s="14">
        <v>3.5486</v>
      </c>
      <c r="G1421" s="15">
        <f t="shared" si="90"/>
        <v>3.5486160397444997</v>
      </c>
      <c r="H1421" s="8" t="str">
        <f t="shared" si="91"/>
        <v>Yes</v>
      </c>
      <c r="I1421" s="12" t="s">
        <v>6963</v>
      </c>
      <c r="J1421" s="13">
        <v>10.68</v>
      </c>
      <c r="K1421" s="13">
        <v>3.5</v>
      </c>
      <c r="L1421" s="12" t="s">
        <v>6962</v>
      </c>
      <c r="M1421" s="12" t="s">
        <v>8210</v>
      </c>
    </row>
    <row r="1422" spans="1:13" x14ac:dyDescent="0.4">
      <c r="A1422" s="12" t="s">
        <v>3226</v>
      </c>
      <c r="B1422" s="12" t="s">
        <v>3227</v>
      </c>
      <c r="C1422" s="12" t="s">
        <v>6960</v>
      </c>
      <c r="D1422" s="20">
        <f t="shared" si="88"/>
        <v>33.200000000000003</v>
      </c>
      <c r="E1422" s="20">
        <f t="shared" si="89"/>
        <v>66.8</v>
      </c>
      <c r="F1422" s="14">
        <v>3.012</v>
      </c>
      <c r="G1422" s="15">
        <f t="shared" si="90"/>
        <v>3.012048192771084</v>
      </c>
      <c r="H1422" s="8" t="str">
        <f t="shared" si="91"/>
        <v>Yes</v>
      </c>
      <c r="I1422" s="12" t="s">
        <v>6963</v>
      </c>
      <c r="J1422" s="13">
        <v>15.7</v>
      </c>
      <c r="K1422" s="13">
        <v>3.5</v>
      </c>
      <c r="L1422" s="12" t="s">
        <v>6962</v>
      </c>
      <c r="M1422" s="12" t="s">
        <v>8211</v>
      </c>
    </row>
    <row r="1423" spans="1:13" x14ac:dyDescent="0.4">
      <c r="A1423" s="12" t="s">
        <v>3228</v>
      </c>
      <c r="B1423" s="12" t="s">
        <v>3229</v>
      </c>
      <c r="C1423" s="12" t="s">
        <v>6960</v>
      </c>
      <c r="D1423" s="20">
        <f t="shared" si="88"/>
        <v>36.43</v>
      </c>
      <c r="E1423" s="20">
        <f t="shared" si="89"/>
        <v>63.57</v>
      </c>
      <c r="F1423" s="14">
        <v>2.7450000000000001</v>
      </c>
      <c r="G1423" s="15">
        <f t="shared" si="90"/>
        <v>2.7449903925336261</v>
      </c>
      <c r="H1423" s="8" t="str">
        <f t="shared" si="91"/>
        <v>Yes</v>
      </c>
      <c r="I1423" s="12" t="s">
        <v>6963</v>
      </c>
      <c r="J1423" s="13">
        <v>18.93</v>
      </c>
      <c r="K1423" s="13">
        <v>3.5</v>
      </c>
      <c r="L1423" s="12" t="s">
        <v>6962</v>
      </c>
      <c r="M1423" s="12" t="s">
        <v>8212</v>
      </c>
    </row>
    <row r="1424" spans="1:13" x14ac:dyDescent="0.4">
      <c r="A1424" s="12" t="s">
        <v>3232</v>
      </c>
      <c r="B1424" s="12" t="s">
        <v>3233</v>
      </c>
      <c r="C1424" s="12" t="s">
        <v>6965</v>
      </c>
      <c r="D1424" s="20">
        <f t="shared" si="88"/>
        <v>33.870000000000005</v>
      </c>
      <c r="E1424" s="20">
        <f t="shared" si="89"/>
        <v>66.13</v>
      </c>
      <c r="F1424" s="14">
        <v>2.9525000000000001</v>
      </c>
      <c r="G1424" s="15">
        <f t="shared" si="90"/>
        <v>2.9524653085326245</v>
      </c>
      <c r="H1424" s="8" t="str">
        <f t="shared" si="91"/>
        <v>Yes</v>
      </c>
      <c r="I1424" s="12" t="s">
        <v>6963</v>
      </c>
      <c r="J1424" s="13">
        <v>16.37</v>
      </c>
      <c r="K1424" s="13">
        <v>3.5</v>
      </c>
      <c r="L1424" s="12" t="s">
        <v>6962</v>
      </c>
      <c r="M1424" s="12" t="s">
        <v>8213</v>
      </c>
    </row>
    <row r="1425" spans="1:13" x14ac:dyDescent="0.4">
      <c r="A1425" s="12" t="s">
        <v>3234</v>
      </c>
      <c r="B1425" s="12" t="s">
        <v>3235</v>
      </c>
      <c r="C1425" s="12" t="s">
        <v>6965</v>
      </c>
      <c r="D1425" s="20">
        <f t="shared" si="88"/>
        <v>34.39</v>
      </c>
      <c r="E1425" s="20">
        <f t="shared" si="89"/>
        <v>65.61</v>
      </c>
      <c r="F1425" s="14">
        <v>2.9077999999999999</v>
      </c>
      <c r="G1425" s="15">
        <f t="shared" si="90"/>
        <v>2.9078220412910731</v>
      </c>
      <c r="H1425" s="8" t="str">
        <f t="shared" si="91"/>
        <v>Yes</v>
      </c>
      <c r="I1425" s="12" t="s">
        <v>6963</v>
      </c>
      <c r="J1425" s="13">
        <v>16.89</v>
      </c>
      <c r="K1425" s="13">
        <v>3.5</v>
      </c>
      <c r="L1425" s="12" t="s">
        <v>6962</v>
      </c>
      <c r="M1425" s="12" t="s">
        <v>8214</v>
      </c>
    </row>
    <row r="1426" spans="1:13" x14ac:dyDescent="0.4">
      <c r="A1426" s="12" t="s">
        <v>3236</v>
      </c>
      <c r="B1426" s="12" t="s">
        <v>3237</v>
      </c>
      <c r="C1426" s="12" t="s">
        <v>6965</v>
      </c>
      <c r="D1426" s="20">
        <f t="shared" si="88"/>
        <v>33.82</v>
      </c>
      <c r="E1426" s="20">
        <f t="shared" si="89"/>
        <v>66.180000000000007</v>
      </c>
      <c r="F1426" s="14">
        <v>2.9567999999999999</v>
      </c>
      <c r="G1426" s="15">
        <f t="shared" si="90"/>
        <v>2.9568302779420459</v>
      </c>
      <c r="H1426" s="8" t="str">
        <f t="shared" si="91"/>
        <v>Yes</v>
      </c>
      <c r="I1426" s="12" t="s">
        <v>6963</v>
      </c>
      <c r="J1426" s="13">
        <v>16.32</v>
      </c>
      <c r="K1426" s="13">
        <v>3.5</v>
      </c>
      <c r="L1426" s="12" t="s">
        <v>6962</v>
      </c>
      <c r="M1426" s="12" t="s">
        <v>8215</v>
      </c>
    </row>
    <row r="1427" spans="1:13" x14ac:dyDescent="0.4">
      <c r="A1427" s="12" t="s">
        <v>3238</v>
      </c>
      <c r="B1427" s="12" t="s">
        <v>3239</v>
      </c>
      <c r="C1427" s="12" t="s">
        <v>6960</v>
      </c>
      <c r="D1427" s="20">
        <f t="shared" si="88"/>
        <v>27.011748999999998</v>
      </c>
      <c r="E1427" s="20">
        <f t="shared" si="89"/>
        <v>72.988251000000005</v>
      </c>
      <c r="F1427" s="14">
        <v>3.7021000000000002</v>
      </c>
      <c r="G1427" s="15">
        <f t="shared" si="90"/>
        <v>3.7020927449014875</v>
      </c>
      <c r="H1427" s="8" t="str">
        <f t="shared" si="91"/>
        <v>Yes</v>
      </c>
      <c r="I1427" s="12" t="s">
        <v>6961</v>
      </c>
      <c r="J1427" s="13">
        <v>14.23</v>
      </c>
      <c r="K1427" s="13">
        <v>3.5</v>
      </c>
      <c r="L1427" s="12" t="s">
        <v>6962</v>
      </c>
      <c r="M1427" s="12" t="s">
        <v>8216</v>
      </c>
    </row>
    <row r="1428" spans="1:13" x14ac:dyDescent="0.4">
      <c r="A1428" s="12" t="s">
        <v>3242</v>
      </c>
      <c r="B1428" s="12" t="s">
        <v>3243</v>
      </c>
      <c r="C1428" s="12" t="s">
        <v>6960</v>
      </c>
      <c r="D1428" s="20">
        <f t="shared" si="88"/>
        <v>34.340000000000003</v>
      </c>
      <c r="E1428" s="20">
        <f t="shared" si="89"/>
        <v>65.66</v>
      </c>
      <c r="F1428" s="14">
        <v>2.9121000000000001</v>
      </c>
      <c r="G1428" s="15">
        <f t="shared" si="90"/>
        <v>2.9120559114734998</v>
      </c>
      <c r="H1428" s="8" t="str">
        <f t="shared" si="91"/>
        <v>Yes</v>
      </c>
      <c r="I1428" s="12" t="s">
        <v>6963</v>
      </c>
      <c r="J1428" s="13">
        <v>16.84</v>
      </c>
      <c r="K1428" s="13">
        <v>3.5</v>
      </c>
      <c r="L1428" s="12" t="s">
        <v>6962</v>
      </c>
      <c r="M1428" s="12" t="s">
        <v>8217</v>
      </c>
    </row>
    <row r="1429" spans="1:13" x14ac:dyDescent="0.4">
      <c r="A1429" s="12" t="s">
        <v>3244</v>
      </c>
      <c r="B1429" s="12" t="s">
        <v>3245</v>
      </c>
      <c r="C1429" s="12" t="s">
        <v>6960</v>
      </c>
      <c r="D1429" s="20">
        <f t="shared" si="88"/>
        <v>29.68</v>
      </c>
      <c r="E1429" s="20">
        <f t="shared" si="89"/>
        <v>70.319999999999993</v>
      </c>
      <c r="F1429" s="14">
        <v>3.3693</v>
      </c>
      <c r="G1429" s="15">
        <f t="shared" si="90"/>
        <v>3.3692722371967654</v>
      </c>
      <c r="H1429" s="8" t="str">
        <f t="shared" si="91"/>
        <v>Yes</v>
      </c>
      <c r="I1429" s="12" t="s">
        <v>6963</v>
      </c>
      <c r="J1429" s="13">
        <v>12.18</v>
      </c>
      <c r="K1429" s="13">
        <v>3.5</v>
      </c>
      <c r="L1429" s="12" t="s">
        <v>6962</v>
      </c>
      <c r="M1429" s="12" t="s">
        <v>6828</v>
      </c>
    </row>
    <row r="1430" spans="1:13" x14ac:dyDescent="0.4">
      <c r="A1430" s="12" t="s">
        <v>3248</v>
      </c>
      <c r="B1430" s="12" t="s">
        <v>3249</v>
      </c>
      <c r="C1430" s="12" t="s">
        <v>6965</v>
      </c>
      <c r="D1430" s="20">
        <f t="shared" si="88"/>
        <v>34.4</v>
      </c>
      <c r="E1430" s="20">
        <f t="shared" si="89"/>
        <v>65.599999999999994</v>
      </c>
      <c r="F1430" s="14">
        <v>2.907</v>
      </c>
      <c r="G1430" s="15">
        <f t="shared" si="90"/>
        <v>2.9069767441860468</v>
      </c>
      <c r="H1430" s="8" t="str">
        <f t="shared" si="91"/>
        <v>Yes</v>
      </c>
      <c r="I1430" s="12" t="s">
        <v>6963</v>
      </c>
      <c r="J1430" s="13">
        <v>16.899999999999999</v>
      </c>
      <c r="K1430" s="13">
        <v>3.5</v>
      </c>
      <c r="L1430" s="12" t="s">
        <v>6962</v>
      </c>
      <c r="M1430" s="12" t="s">
        <v>6830</v>
      </c>
    </row>
    <row r="1431" spans="1:13" x14ac:dyDescent="0.4">
      <c r="A1431" s="12" t="s">
        <v>3250</v>
      </c>
      <c r="B1431" s="12" t="s">
        <v>3251</v>
      </c>
      <c r="C1431" s="12" t="s">
        <v>6965</v>
      </c>
      <c r="D1431" s="20">
        <f t="shared" si="88"/>
        <v>36.36</v>
      </c>
      <c r="E1431" s="20">
        <f t="shared" si="89"/>
        <v>63.64</v>
      </c>
      <c r="F1431" s="14">
        <v>2.7503000000000002</v>
      </c>
      <c r="G1431" s="15">
        <f t="shared" si="90"/>
        <v>2.7502750275027501</v>
      </c>
      <c r="H1431" s="8" t="str">
        <f t="shared" si="91"/>
        <v>Yes</v>
      </c>
      <c r="I1431" s="12" t="s">
        <v>6963</v>
      </c>
      <c r="J1431" s="13">
        <v>18.86</v>
      </c>
      <c r="K1431" s="13">
        <v>3.5</v>
      </c>
      <c r="L1431" s="12" t="s">
        <v>6962</v>
      </c>
      <c r="M1431" s="12" t="s">
        <v>8218</v>
      </c>
    </row>
    <row r="1432" spans="1:13" x14ac:dyDescent="0.4">
      <c r="A1432" s="12" t="s">
        <v>3252</v>
      </c>
      <c r="B1432" s="12" t="s">
        <v>3253</v>
      </c>
      <c r="C1432" s="12" t="s">
        <v>6965</v>
      </c>
      <c r="D1432" s="20">
        <f t="shared" si="88"/>
        <v>34.32</v>
      </c>
      <c r="E1432" s="20">
        <f t="shared" si="89"/>
        <v>65.680000000000007</v>
      </c>
      <c r="F1432" s="14">
        <v>2.9138000000000002</v>
      </c>
      <c r="G1432" s="15">
        <f t="shared" si="90"/>
        <v>2.9137529137529139</v>
      </c>
      <c r="H1432" s="8" t="str">
        <f t="shared" si="91"/>
        <v>Yes</v>
      </c>
      <c r="I1432" s="12" t="s">
        <v>6963</v>
      </c>
      <c r="J1432" s="13">
        <v>16.82</v>
      </c>
      <c r="K1432" s="13">
        <v>3.5</v>
      </c>
      <c r="L1432" s="12" t="s">
        <v>6962</v>
      </c>
      <c r="M1432" s="12" t="s">
        <v>8219</v>
      </c>
    </row>
    <row r="1433" spans="1:13" x14ac:dyDescent="0.4">
      <c r="A1433" s="12" t="s">
        <v>3254</v>
      </c>
      <c r="B1433" s="12" t="s">
        <v>3255</v>
      </c>
      <c r="C1433" s="12" t="s">
        <v>6973</v>
      </c>
      <c r="D1433" s="20">
        <f t="shared" si="88"/>
        <v>22.925508999999998</v>
      </c>
      <c r="E1433" s="20">
        <f t="shared" si="89"/>
        <v>77.074490999999995</v>
      </c>
      <c r="F1433" s="14">
        <v>4.3620000000000001</v>
      </c>
      <c r="G1433" s="15">
        <f t="shared" si="90"/>
        <v>4.3619533158456809</v>
      </c>
      <c r="H1433" s="8" t="str">
        <f t="shared" si="91"/>
        <v>Yes</v>
      </c>
      <c r="I1433" s="12" t="s">
        <v>6961</v>
      </c>
      <c r="J1433" s="13">
        <v>9.43</v>
      </c>
      <c r="K1433" s="13">
        <v>3.5</v>
      </c>
      <c r="L1433" s="12" t="s">
        <v>6962</v>
      </c>
      <c r="M1433" s="12" t="s">
        <v>8220</v>
      </c>
    </row>
    <row r="1434" spans="1:13" x14ac:dyDescent="0.4">
      <c r="A1434" s="12" t="s">
        <v>3256</v>
      </c>
      <c r="B1434" s="12" t="s">
        <v>3257</v>
      </c>
      <c r="C1434" s="12" t="s">
        <v>6960</v>
      </c>
      <c r="D1434" s="20">
        <f t="shared" si="88"/>
        <v>31.67</v>
      </c>
      <c r="E1434" s="20">
        <f t="shared" si="89"/>
        <v>68.33</v>
      </c>
      <c r="F1434" s="14">
        <v>3.1576</v>
      </c>
      <c r="G1434" s="15">
        <f t="shared" si="90"/>
        <v>3.1575623618566464</v>
      </c>
      <c r="H1434" s="8" t="str">
        <f t="shared" si="91"/>
        <v>Yes</v>
      </c>
      <c r="I1434" s="12" t="s">
        <v>6963</v>
      </c>
      <c r="J1434" s="13">
        <v>14.17</v>
      </c>
      <c r="K1434" s="13">
        <v>3.5</v>
      </c>
      <c r="L1434" s="12" t="s">
        <v>6962</v>
      </c>
      <c r="M1434" s="12" t="s">
        <v>8221</v>
      </c>
    </row>
    <row r="1435" spans="1:13" x14ac:dyDescent="0.4">
      <c r="A1435" s="12" t="s">
        <v>3258</v>
      </c>
      <c r="B1435" s="12" t="s">
        <v>3259</v>
      </c>
      <c r="C1435" s="12" t="s">
        <v>6960</v>
      </c>
      <c r="D1435" s="20">
        <f t="shared" si="88"/>
        <v>29.95</v>
      </c>
      <c r="E1435" s="20">
        <f t="shared" si="89"/>
        <v>70.05</v>
      </c>
      <c r="F1435" s="14">
        <v>3.3389000000000002</v>
      </c>
      <c r="G1435" s="15">
        <f t="shared" si="90"/>
        <v>3.33889816360601</v>
      </c>
      <c r="H1435" s="8" t="str">
        <f t="shared" si="91"/>
        <v>Yes</v>
      </c>
      <c r="I1435" s="12" t="s">
        <v>6963</v>
      </c>
      <c r="J1435" s="13">
        <v>12.45</v>
      </c>
      <c r="K1435" s="13">
        <v>3.5</v>
      </c>
      <c r="L1435" s="12" t="s">
        <v>6962</v>
      </c>
      <c r="M1435" s="12" t="s">
        <v>5343</v>
      </c>
    </row>
    <row r="1436" spans="1:13" x14ac:dyDescent="0.4">
      <c r="A1436" s="12" t="s">
        <v>3260</v>
      </c>
      <c r="B1436" s="12" t="s">
        <v>3261</v>
      </c>
      <c r="C1436" s="12" t="s">
        <v>6973</v>
      </c>
      <c r="D1436" s="20">
        <f t="shared" si="88"/>
        <v>25.700746999999996</v>
      </c>
      <c r="E1436" s="20">
        <f t="shared" si="89"/>
        <v>74.299253000000007</v>
      </c>
      <c r="F1436" s="14">
        <v>3.8908999999999998</v>
      </c>
      <c r="G1436" s="15">
        <f t="shared" si="90"/>
        <v>3.8909374890932162</v>
      </c>
      <c r="H1436" s="8" t="str">
        <f t="shared" si="91"/>
        <v>Yes</v>
      </c>
      <c r="I1436" s="12" t="s">
        <v>6961</v>
      </c>
      <c r="J1436" s="13">
        <v>12.69</v>
      </c>
      <c r="K1436" s="13">
        <v>3.5</v>
      </c>
      <c r="L1436" s="12" t="s">
        <v>6962</v>
      </c>
      <c r="M1436" s="12" t="s">
        <v>8222</v>
      </c>
    </row>
    <row r="1437" spans="1:13" x14ac:dyDescent="0.4">
      <c r="A1437" s="12" t="s">
        <v>3262</v>
      </c>
      <c r="B1437" s="12" t="s">
        <v>3263</v>
      </c>
      <c r="C1437" s="12" t="s">
        <v>6960</v>
      </c>
      <c r="D1437" s="20">
        <f t="shared" si="88"/>
        <v>26.5</v>
      </c>
      <c r="E1437" s="20">
        <f t="shared" si="89"/>
        <v>73.5</v>
      </c>
      <c r="F1437" s="14">
        <v>3.7736000000000001</v>
      </c>
      <c r="G1437" s="15">
        <f t="shared" si="90"/>
        <v>3.7735849056603774</v>
      </c>
      <c r="H1437" s="8" t="str">
        <f t="shared" si="91"/>
        <v>Yes</v>
      </c>
      <c r="I1437" s="12" t="s">
        <v>6963</v>
      </c>
      <c r="J1437" s="13">
        <v>9</v>
      </c>
      <c r="K1437" s="13">
        <v>3.5</v>
      </c>
      <c r="L1437" s="12" t="s">
        <v>6962</v>
      </c>
      <c r="M1437" s="12" t="s">
        <v>3262</v>
      </c>
    </row>
    <row r="1438" spans="1:13" x14ac:dyDescent="0.4">
      <c r="A1438" s="12" t="s">
        <v>3264</v>
      </c>
      <c r="B1438" s="12" t="s">
        <v>3265</v>
      </c>
      <c r="C1438" s="12" t="s">
        <v>6965</v>
      </c>
      <c r="D1438" s="20">
        <f t="shared" si="88"/>
        <v>31.240000000000002</v>
      </c>
      <c r="E1438" s="20">
        <f t="shared" si="89"/>
        <v>68.759999999999991</v>
      </c>
      <c r="F1438" s="14">
        <v>3.2010000000000001</v>
      </c>
      <c r="G1438" s="15">
        <f t="shared" si="90"/>
        <v>3.2010243277848911</v>
      </c>
      <c r="H1438" s="8" t="str">
        <f t="shared" si="91"/>
        <v>Yes</v>
      </c>
      <c r="I1438" s="12" t="s">
        <v>6963</v>
      </c>
      <c r="J1438" s="13">
        <v>13.74</v>
      </c>
      <c r="K1438" s="13">
        <v>3.5</v>
      </c>
      <c r="L1438" s="12" t="s">
        <v>6962</v>
      </c>
      <c r="M1438" s="12" t="s">
        <v>8223</v>
      </c>
    </row>
    <row r="1439" spans="1:13" x14ac:dyDescent="0.4">
      <c r="A1439" s="12" t="s">
        <v>3266</v>
      </c>
      <c r="B1439" s="12" t="s">
        <v>3267</v>
      </c>
      <c r="C1439" s="12" t="s">
        <v>6960</v>
      </c>
      <c r="D1439" s="20">
        <f t="shared" si="88"/>
        <v>30.28</v>
      </c>
      <c r="E1439" s="20">
        <f t="shared" si="89"/>
        <v>69.72</v>
      </c>
      <c r="F1439" s="14">
        <v>3.3025000000000002</v>
      </c>
      <c r="G1439" s="15">
        <f t="shared" si="90"/>
        <v>3.3025099075297226</v>
      </c>
      <c r="H1439" s="8" t="str">
        <f t="shared" si="91"/>
        <v>Yes</v>
      </c>
      <c r="I1439" s="12" t="s">
        <v>6963</v>
      </c>
      <c r="J1439" s="13">
        <v>12.78</v>
      </c>
      <c r="K1439" s="13">
        <v>3.5</v>
      </c>
      <c r="L1439" s="12" t="s">
        <v>6962</v>
      </c>
      <c r="M1439" s="12" t="s">
        <v>8224</v>
      </c>
    </row>
    <row r="1440" spans="1:13" x14ac:dyDescent="0.4">
      <c r="A1440" s="12" t="s">
        <v>3268</v>
      </c>
      <c r="B1440" s="12" t="s">
        <v>3269</v>
      </c>
      <c r="C1440" s="12" t="s">
        <v>6965</v>
      </c>
      <c r="D1440" s="20">
        <f t="shared" si="88"/>
        <v>35.4</v>
      </c>
      <c r="E1440" s="20">
        <f t="shared" si="89"/>
        <v>64.599999999999994</v>
      </c>
      <c r="F1440" s="14">
        <v>2.8249</v>
      </c>
      <c r="G1440" s="15">
        <f t="shared" si="90"/>
        <v>2.8248587570621471</v>
      </c>
      <c r="H1440" s="8" t="str">
        <f t="shared" si="91"/>
        <v>Yes</v>
      </c>
      <c r="I1440" s="12" t="s">
        <v>6963</v>
      </c>
      <c r="J1440" s="13">
        <v>17.899999999999999</v>
      </c>
      <c r="K1440" s="13">
        <v>3.5</v>
      </c>
      <c r="L1440" s="12" t="s">
        <v>6962</v>
      </c>
      <c r="M1440" s="12" t="s">
        <v>5348</v>
      </c>
    </row>
    <row r="1441" spans="1:13" x14ac:dyDescent="0.4">
      <c r="A1441" s="12" t="s">
        <v>3270</v>
      </c>
      <c r="B1441" s="12" t="s">
        <v>3271</v>
      </c>
      <c r="C1441" s="12" t="s">
        <v>6973</v>
      </c>
      <c r="D1441" s="20">
        <f t="shared" si="88"/>
        <v>16</v>
      </c>
      <c r="E1441" s="20">
        <f t="shared" si="89"/>
        <v>84</v>
      </c>
      <c r="F1441" s="14">
        <v>6.25</v>
      </c>
      <c r="G1441" s="15">
        <f t="shared" si="90"/>
        <v>6.25</v>
      </c>
      <c r="H1441" s="8" t="str">
        <f t="shared" si="91"/>
        <v>Yes</v>
      </c>
      <c r="I1441" s="12" t="s">
        <v>6963</v>
      </c>
      <c r="J1441" s="13">
        <v>6</v>
      </c>
      <c r="K1441" s="13">
        <v>2</v>
      </c>
      <c r="L1441" s="12" t="s">
        <v>6962</v>
      </c>
      <c r="M1441" s="12" t="s">
        <v>7438</v>
      </c>
    </row>
    <row r="1442" spans="1:13" x14ac:dyDescent="0.4">
      <c r="A1442" s="12" t="s">
        <v>3272</v>
      </c>
      <c r="B1442" s="12" t="s">
        <v>3273</v>
      </c>
      <c r="C1442" s="12" t="s">
        <v>6973</v>
      </c>
      <c r="D1442" s="20">
        <f t="shared" si="88"/>
        <v>26.5</v>
      </c>
      <c r="E1442" s="20">
        <f t="shared" si="89"/>
        <v>73.5</v>
      </c>
      <c r="F1442" s="14">
        <v>3.7736000000000001</v>
      </c>
      <c r="G1442" s="15">
        <f t="shared" si="90"/>
        <v>3.7735849056603774</v>
      </c>
      <c r="H1442" s="8" t="str">
        <f t="shared" si="91"/>
        <v>Yes</v>
      </c>
      <c r="I1442" s="12" t="s">
        <v>6963</v>
      </c>
      <c r="J1442" s="13">
        <v>9</v>
      </c>
      <c r="K1442" s="13">
        <v>3.5</v>
      </c>
      <c r="L1442" s="12" t="s">
        <v>6962</v>
      </c>
      <c r="M1442" s="12" t="s">
        <v>7111</v>
      </c>
    </row>
    <row r="1443" spans="1:13" x14ac:dyDescent="0.4">
      <c r="A1443" s="12" t="s">
        <v>3274</v>
      </c>
      <c r="B1443" s="12" t="s">
        <v>3275</v>
      </c>
      <c r="C1443" s="12" t="s">
        <v>6973</v>
      </c>
      <c r="D1443" s="20">
        <f t="shared" si="88"/>
        <v>26.5</v>
      </c>
      <c r="E1443" s="20">
        <f t="shared" si="89"/>
        <v>73.5</v>
      </c>
      <c r="F1443" s="14">
        <v>3.7736000000000001</v>
      </c>
      <c r="G1443" s="15">
        <f t="shared" si="90"/>
        <v>3.7735849056603774</v>
      </c>
      <c r="H1443" s="8" t="str">
        <f t="shared" si="91"/>
        <v>Yes</v>
      </c>
      <c r="I1443" s="12" t="s">
        <v>6963</v>
      </c>
      <c r="J1443" s="13">
        <v>9</v>
      </c>
      <c r="K1443" s="13">
        <v>3.5</v>
      </c>
      <c r="L1443" s="12" t="s">
        <v>6962</v>
      </c>
      <c r="M1443" s="12" t="s">
        <v>7024</v>
      </c>
    </row>
    <row r="1444" spans="1:13" x14ac:dyDescent="0.4">
      <c r="A1444" s="12" t="s">
        <v>3276</v>
      </c>
      <c r="B1444" s="12" t="s">
        <v>3277</v>
      </c>
      <c r="C1444" s="12" t="s">
        <v>6973</v>
      </c>
      <c r="D1444" s="20">
        <f t="shared" si="88"/>
        <v>22.584989</v>
      </c>
      <c r="E1444" s="20">
        <f t="shared" si="89"/>
        <v>77.415010999999993</v>
      </c>
      <c r="F1444" s="14">
        <v>4.4276999999999997</v>
      </c>
      <c r="G1444" s="15">
        <f t="shared" si="90"/>
        <v>4.4277196681388684</v>
      </c>
      <c r="H1444" s="8" t="str">
        <f t="shared" si="91"/>
        <v>Yes</v>
      </c>
      <c r="I1444" s="12" t="s">
        <v>6961</v>
      </c>
      <c r="J1444" s="13">
        <v>9.0299999999999994</v>
      </c>
      <c r="K1444" s="13">
        <v>3.5</v>
      </c>
      <c r="L1444" s="12" t="s">
        <v>6962</v>
      </c>
      <c r="M1444" s="12" t="s">
        <v>8225</v>
      </c>
    </row>
    <row r="1445" spans="1:13" x14ac:dyDescent="0.4">
      <c r="A1445" s="12" t="s">
        <v>3278</v>
      </c>
      <c r="B1445" s="12" t="s">
        <v>3279</v>
      </c>
      <c r="C1445" s="12" t="s">
        <v>6960</v>
      </c>
      <c r="D1445" s="20">
        <f t="shared" si="88"/>
        <v>31.11</v>
      </c>
      <c r="E1445" s="20">
        <f t="shared" si="89"/>
        <v>68.89</v>
      </c>
      <c r="F1445" s="14">
        <v>3.2143999999999999</v>
      </c>
      <c r="G1445" s="15">
        <f t="shared" si="90"/>
        <v>3.2144005143040824</v>
      </c>
      <c r="H1445" s="8" t="str">
        <f t="shared" si="91"/>
        <v>Yes</v>
      </c>
      <c r="I1445" s="12" t="s">
        <v>6963</v>
      </c>
      <c r="J1445" s="13">
        <v>13.61</v>
      </c>
      <c r="K1445" s="13">
        <v>3.5</v>
      </c>
      <c r="L1445" s="12" t="s">
        <v>6962</v>
      </c>
      <c r="M1445" s="12" t="s">
        <v>8226</v>
      </c>
    </row>
    <row r="1446" spans="1:13" x14ac:dyDescent="0.4">
      <c r="A1446" s="12" t="s">
        <v>3282</v>
      </c>
      <c r="B1446" s="12" t="s">
        <v>3283</v>
      </c>
      <c r="C1446" s="12" t="s">
        <v>6965</v>
      </c>
      <c r="D1446" s="20">
        <f t="shared" si="88"/>
        <v>33.25</v>
      </c>
      <c r="E1446" s="20">
        <f t="shared" si="89"/>
        <v>66.75</v>
      </c>
      <c r="F1446" s="14">
        <v>3.0074999999999998</v>
      </c>
      <c r="G1446" s="15">
        <f t="shared" si="90"/>
        <v>3.007518796992481</v>
      </c>
      <c r="H1446" s="8" t="str">
        <f t="shared" si="91"/>
        <v>Yes</v>
      </c>
      <c r="I1446" s="12" t="s">
        <v>6963</v>
      </c>
      <c r="J1446" s="13">
        <v>15.75</v>
      </c>
      <c r="K1446" s="13">
        <v>3.5</v>
      </c>
      <c r="L1446" s="12" t="s">
        <v>6962</v>
      </c>
      <c r="M1446" s="12" t="s">
        <v>8227</v>
      </c>
    </row>
    <row r="1447" spans="1:13" x14ac:dyDescent="0.4">
      <c r="A1447" s="16" t="s">
        <v>8228</v>
      </c>
      <c r="B1447" s="16" t="s">
        <v>8229</v>
      </c>
      <c r="C1447" s="16" t="s">
        <v>6965</v>
      </c>
      <c r="D1447" s="21">
        <f t="shared" si="88"/>
        <v>100</v>
      </c>
      <c r="E1447" s="21">
        <f t="shared" si="89"/>
        <v>0</v>
      </c>
      <c r="F1447" s="18">
        <v>1</v>
      </c>
      <c r="G1447" s="19">
        <f t="shared" si="90"/>
        <v>1</v>
      </c>
      <c r="H1447" s="9" t="str">
        <f t="shared" si="91"/>
        <v>No — 0% funding</v>
      </c>
      <c r="I1447" s="16" t="s">
        <v>6963</v>
      </c>
      <c r="J1447" s="17">
        <v>100</v>
      </c>
      <c r="K1447" s="17">
        <v>0</v>
      </c>
      <c r="L1447" s="16" t="s">
        <v>7028</v>
      </c>
      <c r="M1447" s="16" t="s">
        <v>8230</v>
      </c>
    </row>
    <row r="1448" spans="1:13" x14ac:dyDescent="0.4">
      <c r="A1448" s="12" t="s">
        <v>3284</v>
      </c>
      <c r="B1448" s="12" t="s">
        <v>3285</v>
      </c>
      <c r="C1448" s="12" t="s">
        <v>6965</v>
      </c>
      <c r="D1448" s="20">
        <f t="shared" si="88"/>
        <v>28.28</v>
      </c>
      <c r="E1448" s="20">
        <f t="shared" si="89"/>
        <v>71.72</v>
      </c>
      <c r="F1448" s="14">
        <v>3.5360999999999998</v>
      </c>
      <c r="G1448" s="15">
        <f t="shared" si="90"/>
        <v>3.536067892503536</v>
      </c>
      <c r="H1448" s="8" t="str">
        <f t="shared" si="91"/>
        <v>Yes</v>
      </c>
      <c r="I1448" s="12" t="s">
        <v>6963</v>
      </c>
      <c r="J1448" s="13">
        <v>10.78</v>
      </c>
      <c r="K1448" s="13">
        <v>3.5</v>
      </c>
      <c r="L1448" s="12" t="s">
        <v>6962</v>
      </c>
      <c r="M1448" s="12" t="s">
        <v>8231</v>
      </c>
    </row>
    <row r="1449" spans="1:13" x14ac:dyDescent="0.4">
      <c r="A1449" s="12" t="s">
        <v>3286</v>
      </c>
      <c r="B1449" s="12" t="s">
        <v>3287</v>
      </c>
      <c r="C1449" s="12" t="s">
        <v>6973</v>
      </c>
      <c r="D1449" s="20">
        <f t="shared" si="88"/>
        <v>27.650224000000001</v>
      </c>
      <c r="E1449" s="20">
        <f t="shared" si="89"/>
        <v>72.349775999999991</v>
      </c>
      <c r="F1449" s="14">
        <v>3.6166</v>
      </c>
      <c r="G1449" s="15">
        <f t="shared" si="90"/>
        <v>3.6166072289323945</v>
      </c>
      <c r="H1449" s="8" t="str">
        <f t="shared" si="91"/>
        <v>Yes</v>
      </c>
      <c r="I1449" s="12" t="s">
        <v>6961</v>
      </c>
      <c r="J1449" s="13">
        <v>14.98</v>
      </c>
      <c r="K1449" s="13">
        <v>3.5</v>
      </c>
      <c r="L1449" s="12" t="s">
        <v>6962</v>
      </c>
      <c r="M1449" s="12" t="s">
        <v>8232</v>
      </c>
    </row>
    <row r="1450" spans="1:13" x14ac:dyDescent="0.4">
      <c r="A1450" s="12" t="s">
        <v>3288</v>
      </c>
      <c r="B1450" s="12" t="s">
        <v>3289</v>
      </c>
      <c r="C1450" s="12" t="s">
        <v>6965</v>
      </c>
      <c r="D1450" s="20">
        <f t="shared" si="88"/>
        <v>35.71</v>
      </c>
      <c r="E1450" s="20">
        <f t="shared" si="89"/>
        <v>64.289999999999992</v>
      </c>
      <c r="F1450" s="14">
        <v>2.8003</v>
      </c>
      <c r="G1450" s="15">
        <f t="shared" si="90"/>
        <v>2.8003360403248387</v>
      </c>
      <c r="H1450" s="8" t="str">
        <f t="shared" si="91"/>
        <v>Yes</v>
      </c>
      <c r="I1450" s="12" t="s">
        <v>6963</v>
      </c>
      <c r="J1450" s="13">
        <v>18.21</v>
      </c>
      <c r="K1450" s="13">
        <v>3.5</v>
      </c>
      <c r="L1450" s="12" t="s">
        <v>6962</v>
      </c>
      <c r="M1450" s="12" t="s">
        <v>8233</v>
      </c>
    </row>
    <row r="1451" spans="1:13" x14ac:dyDescent="0.4">
      <c r="A1451" s="12" t="s">
        <v>3290</v>
      </c>
      <c r="B1451" s="12" t="s">
        <v>3291</v>
      </c>
      <c r="C1451" s="12" t="s">
        <v>6960</v>
      </c>
      <c r="D1451" s="20">
        <f t="shared" si="88"/>
        <v>30.509999999999998</v>
      </c>
      <c r="E1451" s="20">
        <f t="shared" si="89"/>
        <v>69.490000000000009</v>
      </c>
      <c r="F1451" s="14">
        <v>3.2776000000000001</v>
      </c>
      <c r="G1451" s="15">
        <f t="shared" si="90"/>
        <v>3.2776138970829241</v>
      </c>
      <c r="H1451" s="8" t="str">
        <f t="shared" si="91"/>
        <v>Yes</v>
      </c>
      <c r="I1451" s="12" t="s">
        <v>6963</v>
      </c>
      <c r="J1451" s="13">
        <v>13.01</v>
      </c>
      <c r="K1451" s="13">
        <v>3.5</v>
      </c>
      <c r="L1451" s="12" t="s">
        <v>6962</v>
      </c>
      <c r="M1451" s="12" t="s">
        <v>8234</v>
      </c>
    </row>
    <row r="1452" spans="1:13" x14ac:dyDescent="0.4">
      <c r="A1452" s="12" t="s">
        <v>3292</v>
      </c>
      <c r="B1452" s="12" t="s">
        <v>3293</v>
      </c>
      <c r="C1452" s="12" t="s">
        <v>6965</v>
      </c>
      <c r="D1452" s="20">
        <f t="shared" si="88"/>
        <v>34.86</v>
      </c>
      <c r="E1452" s="20">
        <f t="shared" si="89"/>
        <v>65.14</v>
      </c>
      <c r="F1452" s="14">
        <v>2.8685999999999998</v>
      </c>
      <c r="G1452" s="15">
        <f t="shared" si="90"/>
        <v>2.8686173264486516</v>
      </c>
      <c r="H1452" s="8" t="str">
        <f t="shared" si="91"/>
        <v>Yes</v>
      </c>
      <c r="I1452" s="12" t="s">
        <v>6963</v>
      </c>
      <c r="J1452" s="13">
        <v>17.36</v>
      </c>
      <c r="K1452" s="13">
        <v>3.5</v>
      </c>
      <c r="L1452" s="12" t="s">
        <v>6962</v>
      </c>
      <c r="M1452" s="12" t="s">
        <v>8235</v>
      </c>
    </row>
    <row r="1453" spans="1:13" x14ac:dyDescent="0.4">
      <c r="A1453" s="12" t="s">
        <v>3760</v>
      </c>
      <c r="B1453" s="12" t="s">
        <v>3761</v>
      </c>
      <c r="C1453" s="12" t="s">
        <v>6960</v>
      </c>
      <c r="D1453" s="20">
        <f t="shared" si="88"/>
        <v>33.1</v>
      </c>
      <c r="E1453" s="20">
        <f t="shared" si="89"/>
        <v>66.900000000000006</v>
      </c>
      <c r="F1453" s="14">
        <v>3.0211000000000001</v>
      </c>
      <c r="G1453" s="15">
        <f t="shared" si="90"/>
        <v>3.0211480362537761</v>
      </c>
      <c r="H1453" s="8" t="str">
        <f t="shared" si="91"/>
        <v>Yes</v>
      </c>
      <c r="I1453" s="12" t="s">
        <v>6963</v>
      </c>
      <c r="J1453" s="13">
        <v>15.6</v>
      </c>
      <c r="K1453" s="13">
        <v>3.5</v>
      </c>
      <c r="L1453" s="12" t="s">
        <v>7028</v>
      </c>
      <c r="M1453" s="12" t="s">
        <v>8236</v>
      </c>
    </row>
    <row r="1454" spans="1:13" x14ac:dyDescent="0.4">
      <c r="A1454" s="12" t="s">
        <v>3294</v>
      </c>
      <c r="B1454" s="12" t="s">
        <v>3295</v>
      </c>
      <c r="C1454" s="12" t="s">
        <v>6965</v>
      </c>
      <c r="D1454" s="20">
        <f t="shared" si="88"/>
        <v>30.880000000000003</v>
      </c>
      <c r="E1454" s="20">
        <f t="shared" si="89"/>
        <v>69.12</v>
      </c>
      <c r="F1454" s="14">
        <v>3.2383000000000002</v>
      </c>
      <c r="G1454" s="15">
        <f t="shared" si="90"/>
        <v>3.2383419689119166</v>
      </c>
      <c r="H1454" s="8" t="str">
        <f t="shared" si="91"/>
        <v>Yes</v>
      </c>
      <c r="I1454" s="12" t="s">
        <v>6963</v>
      </c>
      <c r="J1454" s="13">
        <v>13.38</v>
      </c>
      <c r="K1454" s="13">
        <v>3.5</v>
      </c>
      <c r="L1454" s="12" t="s">
        <v>6962</v>
      </c>
      <c r="M1454" s="12" t="s">
        <v>8237</v>
      </c>
    </row>
    <row r="1455" spans="1:13" x14ac:dyDescent="0.4">
      <c r="A1455" s="12" t="s">
        <v>3296</v>
      </c>
      <c r="B1455" s="12" t="s">
        <v>3297</v>
      </c>
      <c r="C1455" s="12" t="s">
        <v>6960</v>
      </c>
      <c r="D1455" s="20">
        <f t="shared" si="88"/>
        <v>35.72</v>
      </c>
      <c r="E1455" s="20">
        <f t="shared" si="89"/>
        <v>64.28</v>
      </c>
      <c r="F1455" s="14">
        <v>2.7995999999999999</v>
      </c>
      <c r="G1455" s="15">
        <f t="shared" si="90"/>
        <v>2.7995520716685331</v>
      </c>
      <c r="H1455" s="8" t="str">
        <f t="shared" si="91"/>
        <v>Yes</v>
      </c>
      <c r="I1455" s="12" t="s">
        <v>6963</v>
      </c>
      <c r="J1455" s="13">
        <v>18.22</v>
      </c>
      <c r="K1455" s="13">
        <v>3.5</v>
      </c>
      <c r="L1455" s="12" t="s">
        <v>6962</v>
      </c>
      <c r="M1455" s="12" t="s">
        <v>8238</v>
      </c>
    </row>
    <row r="1456" spans="1:13" x14ac:dyDescent="0.4">
      <c r="A1456" s="12" t="s">
        <v>3298</v>
      </c>
      <c r="B1456" s="12" t="s">
        <v>3299</v>
      </c>
      <c r="C1456" s="12" t="s">
        <v>6965</v>
      </c>
      <c r="D1456" s="20">
        <f t="shared" si="88"/>
        <v>29.41</v>
      </c>
      <c r="E1456" s="20">
        <f t="shared" si="89"/>
        <v>70.59</v>
      </c>
      <c r="F1456" s="14">
        <v>3.4001999999999999</v>
      </c>
      <c r="G1456" s="15">
        <f t="shared" si="90"/>
        <v>3.4002040122407342</v>
      </c>
      <c r="H1456" s="8" t="str">
        <f t="shared" si="91"/>
        <v>Yes</v>
      </c>
      <c r="I1456" s="12" t="s">
        <v>6963</v>
      </c>
      <c r="J1456" s="13">
        <v>11.91</v>
      </c>
      <c r="K1456" s="13">
        <v>3.5</v>
      </c>
      <c r="L1456" s="12" t="s">
        <v>6962</v>
      </c>
      <c r="M1456" s="12" t="s">
        <v>8239</v>
      </c>
    </row>
    <row r="1457" spans="1:13" x14ac:dyDescent="0.4">
      <c r="A1457" s="12" t="s">
        <v>3300</v>
      </c>
      <c r="B1457" s="12" t="s">
        <v>3301</v>
      </c>
      <c r="C1457" s="12" t="s">
        <v>6960</v>
      </c>
      <c r="D1457" s="20">
        <f t="shared" si="88"/>
        <v>31.39</v>
      </c>
      <c r="E1457" s="20">
        <f t="shared" si="89"/>
        <v>68.61</v>
      </c>
      <c r="F1457" s="14">
        <v>3.1857000000000002</v>
      </c>
      <c r="G1457" s="15">
        <f t="shared" si="90"/>
        <v>3.1857279388340234</v>
      </c>
      <c r="H1457" s="8" t="str">
        <f t="shared" si="91"/>
        <v>Yes</v>
      </c>
      <c r="I1457" s="12" t="s">
        <v>6963</v>
      </c>
      <c r="J1457" s="13">
        <v>13.89</v>
      </c>
      <c r="K1457" s="13">
        <v>3.5</v>
      </c>
      <c r="L1457" s="12" t="s">
        <v>6962</v>
      </c>
      <c r="M1457" s="12" t="s">
        <v>8240</v>
      </c>
    </row>
    <row r="1458" spans="1:13" x14ac:dyDescent="0.4">
      <c r="A1458" s="12" t="s">
        <v>3304</v>
      </c>
      <c r="B1458" s="12" t="s">
        <v>3305</v>
      </c>
      <c r="C1458" s="12" t="s">
        <v>6965</v>
      </c>
      <c r="D1458" s="20">
        <f t="shared" si="88"/>
        <v>39.44</v>
      </c>
      <c r="E1458" s="20">
        <f t="shared" si="89"/>
        <v>60.56</v>
      </c>
      <c r="F1458" s="14">
        <v>2.5354999999999999</v>
      </c>
      <c r="G1458" s="15">
        <f t="shared" si="90"/>
        <v>2.5354969574036512</v>
      </c>
      <c r="H1458" s="8" t="str">
        <f t="shared" si="91"/>
        <v>Yes</v>
      </c>
      <c r="I1458" s="12" t="s">
        <v>6963</v>
      </c>
      <c r="J1458" s="13">
        <v>21.94</v>
      </c>
      <c r="K1458" s="13">
        <v>3.5</v>
      </c>
      <c r="L1458" s="12" t="s">
        <v>6962</v>
      </c>
      <c r="M1458" s="12" t="s">
        <v>8241</v>
      </c>
    </row>
    <row r="1459" spans="1:13" x14ac:dyDescent="0.4">
      <c r="A1459" s="12" t="s">
        <v>3306</v>
      </c>
      <c r="B1459" s="12" t="s">
        <v>3307</v>
      </c>
      <c r="C1459" s="12" t="s">
        <v>6965</v>
      </c>
      <c r="D1459" s="20">
        <f t="shared" si="88"/>
        <v>30.32</v>
      </c>
      <c r="E1459" s="20">
        <f t="shared" si="89"/>
        <v>69.680000000000007</v>
      </c>
      <c r="F1459" s="14">
        <v>3.2982</v>
      </c>
      <c r="G1459" s="15">
        <f t="shared" si="90"/>
        <v>3.2981530343007917</v>
      </c>
      <c r="H1459" s="8" t="str">
        <f t="shared" si="91"/>
        <v>Yes</v>
      </c>
      <c r="I1459" s="12" t="s">
        <v>6963</v>
      </c>
      <c r="J1459" s="13">
        <v>12.82</v>
      </c>
      <c r="K1459" s="13">
        <v>3.5</v>
      </c>
      <c r="L1459" s="12" t="s">
        <v>6962</v>
      </c>
      <c r="M1459" s="12" t="s">
        <v>8242</v>
      </c>
    </row>
    <row r="1460" spans="1:13" x14ac:dyDescent="0.4">
      <c r="A1460" s="12" t="s">
        <v>3308</v>
      </c>
      <c r="B1460" s="12" t="s">
        <v>3309</v>
      </c>
      <c r="C1460" s="12" t="s">
        <v>6973</v>
      </c>
      <c r="D1460" s="20">
        <f t="shared" si="88"/>
        <v>24.679186999999999</v>
      </c>
      <c r="E1460" s="20">
        <f t="shared" si="89"/>
        <v>75.320813000000001</v>
      </c>
      <c r="F1460" s="14">
        <v>4.0519999999999996</v>
      </c>
      <c r="G1460" s="15">
        <f t="shared" si="90"/>
        <v>4.0519973368652709</v>
      </c>
      <c r="H1460" s="8" t="str">
        <f t="shared" si="91"/>
        <v>Yes</v>
      </c>
      <c r="I1460" s="12" t="s">
        <v>6961</v>
      </c>
      <c r="J1460" s="13">
        <v>11.49</v>
      </c>
      <c r="K1460" s="13">
        <v>3.5</v>
      </c>
      <c r="L1460" s="12" t="s">
        <v>6962</v>
      </c>
      <c r="M1460" s="12" t="s">
        <v>8243</v>
      </c>
    </row>
    <row r="1461" spans="1:13" x14ac:dyDescent="0.4">
      <c r="A1461" s="12" t="s">
        <v>3310</v>
      </c>
      <c r="B1461" s="12" t="s">
        <v>3311</v>
      </c>
      <c r="C1461" s="12" t="s">
        <v>6965</v>
      </c>
      <c r="D1461" s="20">
        <f t="shared" si="88"/>
        <v>33.629999999999995</v>
      </c>
      <c r="E1461" s="20">
        <f t="shared" si="89"/>
        <v>66.37</v>
      </c>
      <c r="F1461" s="14">
        <v>2.9735</v>
      </c>
      <c r="G1461" s="15">
        <f t="shared" si="90"/>
        <v>2.9735355337496285</v>
      </c>
      <c r="H1461" s="8" t="str">
        <f t="shared" si="91"/>
        <v>Yes</v>
      </c>
      <c r="I1461" s="12" t="s">
        <v>6963</v>
      </c>
      <c r="J1461" s="13">
        <v>16.13</v>
      </c>
      <c r="K1461" s="13">
        <v>3.5</v>
      </c>
      <c r="L1461" s="12" t="s">
        <v>6962</v>
      </c>
      <c r="M1461" s="12" t="s">
        <v>8244</v>
      </c>
    </row>
    <row r="1462" spans="1:13" x14ac:dyDescent="0.4">
      <c r="A1462" s="12" t="s">
        <v>3312</v>
      </c>
      <c r="B1462" s="12" t="s">
        <v>3313</v>
      </c>
      <c r="C1462" s="12" t="s">
        <v>6965</v>
      </c>
      <c r="D1462" s="20">
        <f t="shared" si="88"/>
        <v>32.06</v>
      </c>
      <c r="E1462" s="20">
        <f t="shared" si="89"/>
        <v>67.94</v>
      </c>
      <c r="F1462" s="14">
        <v>3.1192000000000002</v>
      </c>
      <c r="G1462" s="15">
        <f t="shared" si="90"/>
        <v>3.1191515907673111</v>
      </c>
      <c r="H1462" s="8" t="str">
        <f t="shared" si="91"/>
        <v>Yes</v>
      </c>
      <c r="I1462" s="12" t="s">
        <v>6963</v>
      </c>
      <c r="J1462" s="13">
        <v>14.56</v>
      </c>
      <c r="K1462" s="13">
        <v>3.5</v>
      </c>
      <c r="L1462" s="12" t="s">
        <v>6962</v>
      </c>
      <c r="M1462" s="12" t="s">
        <v>8245</v>
      </c>
    </row>
    <row r="1463" spans="1:13" x14ac:dyDescent="0.4">
      <c r="A1463" s="12" t="s">
        <v>3314</v>
      </c>
      <c r="B1463" s="12" t="s">
        <v>3315</v>
      </c>
      <c r="C1463" s="12" t="s">
        <v>6965</v>
      </c>
      <c r="D1463" s="20">
        <f t="shared" si="88"/>
        <v>30.23</v>
      </c>
      <c r="E1463" s="20">
        <f t="shared" si="89"/>
        <v>69.77</v>
      </c>
      <c r="F1463" s="14">
        <v>3.3079999999999998</v>
      </c>
      <c r="G1463" s="15">
        <f t="shared" si="90"/>
        <v>3.3079722130334104</v>
      </c>
      <c r="H1463" s="8" t="str">
        <f t="shared" si="91"/>
        <v>Yes</v>
      </c>
      <c r="I1463" s="12" t="s">
        <v>6963</v>
      </c>
      <c r="J1463" s="13">
        <v>12.73</v>
      </c>
      <c r="K1463" s="13">
        <v>3.5</v>
      </c>
      <c r="L1463" s="12" t="s">
        <v>6962</v>
      </c>
      <c r="M1463" s="12" t="s">
        <v>8246</v>
      </c>
    </row>
    <row r="1464" spans="1:13" x14ac:dyDescent="0.4">
      <c r="A1464" s="12" t="s">
        <v>3316</v>
      </c>
      <c r="B1464" s="12" t="s">
        <v>3317</v>
      </c>
      <c r="C1464" s="12" t="s">
        <v>6960</v>
      </c>
      <c r="D1464" s="20">
        <f t="shared" si="88"/>
        <v>26.5</v>
      </c>
      <c r="E1464" s="20">
        <f t="shared" si="89"/>
        <v>73.5</v>
      </c>
      <c r="F1464" s="14">
        <v>3.7736000000000001</v>
      </c>
      <c r="G1464" s="15">
        <f t="shared" si="90"/>
        <v>3.7735849056603774</v>
      </c>
      <c r="H1464" s="8" t="str">
        <f t="shared" si="91"/>
        <v>Yes</v>
      </c>
      <c r="I1464" s="12" t="s">
        <v>6963</v>
      </c>
      <c r="J1464" s="13">
        <v>9</v>
      </c>
      <c r="K1464" s="13">
        <v>3.5</v>
      </c>
      <c r="L1464" s="12" t="s">
        <v>6962</v>
      </c>
      <c r="M1464" s="12" t="s">
        <v>6857</v>
      </c>
    </row>
    <row r="1465" spans="1:13" x14ac:dyDescent="0.4">
      <c r="A1465" s="12" t="s">
        <v>3318</v>
      </c>
      <c r="B1465" s="12" t="s">
        <v>3319</v>
      </c>
      <c r="C1465" s="12" t="s">
        <v>6965</v>
      </c>
      <c r="D1465" s="20">
        <f t="shared" si="88"/>
        <v>34.590000000000003</v>
      </c>
      <c r="E1465" s="20">
        <f t="shared" si="89"/>
        <v>65.41</v>
      </c>
      <c r="F1465" s="14">
        <v>2.891</v>
      </c>
      <c r="G1465" s="15">
        <f t="shared" si="90"/>
        <v>2.8910089621277821</v>
      </c>
      <c r="H1465" s="8" t="str">
        <f t="shared" si="91"/>
        <v>Yes</v>
      </c>
      <c r="I1465" s="12" t="s">
        <v>6963</v>
      </c>
      <c r="J1465" s="13">
        <v>17.09</v>
      </c>
      <c r="K1465" s="13">
        <v>3.5</v>
      </c>
      <c r="L1465" s="12" t="s">
        <v>6962</v>
      </c>
      <c r="M1465" s="12" t="s">
        <v>8247</v>
      </c>
    </row>
    <row r="1466" spans="1:13" x14ac:dyDescent="0.4">
      <c r="A1466" s="12" t="s">
        <v>3320</v>
      </c>
      <c r="B1466" s="12" t="s">
        <v>3321</v>
      </c>
      <c r="C1466" s="12" t="s">
        <v>6965</v>
      </c>
      <c r="D1466" s="20">
        <f t="shared" si="88"/>
        <v>30.869999999999997</v>
      </c>
      <c r="E1466" s="20">
        <f t="shared" si="89"/>
        <v>69.13</v>
      </c>
      <c r="F1466" s="14">
        <v>3.2393999999999998</v>
      </c>
      <c r="G1466" s="15">
        <f t="shared" si="90"/>
        <v>3.2393909944930357</v>
      </c>
      <c r="H1466" s="8" t="str">
        <f t="shared" si="91"/>
        <v>Yes</v>
      </c>
      <c r="I1466" s="12" t="s">
        <v>6963</v>
      </c>
      <c r="J1466" s="13">
        <v>13.37</v>
      </c>
      <c r="K1466" s="13">
        <v>3.5</v>
      </c>
      <c r="L1466" s="12" t="s">
        <v>6962</v>
      </c>
      <c r="M1466" s="12" t="s">
        <v>6858</v>
      </c>
    </row>
    <row r="1467" spans="1:13" x14ac:dyDescent="0.4">
      <c r="A1467" s="12" t="s">
        <v>3322</v>
      </c>
      <c r="B1467" s="12" t="s">
        <v>3323</v>
      </c>
      <c r="C1467" s="12" t="s">
        <v>6965</v>
      </c>
      <c r="D1467" s="20">
        <f t="shared" si="88"/>
        <v>34.879999999999995</v>
      </c>
      <c r="E1467" s="20">
        <f t="shared" si="89"/>
        <v>65.12</v>
      </c>
      <c r="F1467" s="14">
        <v>2.867</v>
      </c>
      <c r="G1467" s="15">
        <f t="shared" si="90"/>
        <v>2.8669724770642206</v>
      </c>
      <c r="H1467" s="8" t="str">
        <f t="shared" si="91"/>
        <v>Yes</v>
      </c>
      <c r="I1467" s="12" t="s">
        <v>6963</v>
      </c>
      <c r="J1467" s="13">
        <v>17.38</v>
      </c>
      <c r="K1467" s="13">
        <v>3.5</v>
      </c>
      <c r="L1467" s="12" t="s">
        <v>6962</v>
      </c>
      <c r="M1467" s="12" t="s">
        <v>8248</v>
      </c>
    </row>
    <row r="1468" spans="1:13" x14ac:dyDescent="0.4">
      <c r="A1468" s="12" t="s">
        <v>3324</v>
      </c>
      <c r="B1468" s="12" t="s">
        <v>3325</v>
      </c>
      <c r="C1468" s="12" t="s">
        <v>6965</v>
      </c>
      <c r="D1468" s="20">
        <f t="shared" si="88"/>
        <v>43.29</v>
      </c>
      <c r="E1468" s="20">
        <f t="shared" si="89"/>
        <v>56.71</v>
      </c>
      <c r="F1468" s="14">
        <v>2.31</v>
      </c>
      <c r="G1468" s="15">
        <f t="shared" si="90"/>
        <v>2.3100023100023099</v>
      </c>
      <c r="H1468" s="8" t="str">
        <f t="shared" si="91"/>
        <v>Yes</v>
      </c>
      <c r="I1468" s="12" t="s">
        <v>6963</v>
      </c>
      <c r="J1468" s="13">
        <v>25.79</v>
      </c>
      <c r="K1468" s="13">
        <v>3.5</v>
      </c>
      <c r="L1468" s="12" t="s">
        <v>6962</v>
      </c>
      <c r="M1468" s="12" t="s">
        <v>8249</v>
      </c>
    </row>
    <row r="1469" spans="1:13" x14ac:dyDescent="0.4">
      <c r="A1469" s="12" t="s">
        <v>3326</v>
      </c>
      <c r="B1469" s="12" t="s">
        <v>3327</v>
      </c>
      <c r="C1469" s="12" t="s">
        <v>6965</v>
      </c>
      <c r="D1469" s="20">
        <f t="shared" si="88"/>
        <v>32.14</v>
      </c>
      <c r="E1469" s="20">
        <f t="shared" si="89"/>
        <v>67.86</v>
      </c>
      <c r="F1469" s="14">
        <v>3.1114000000000002</v>
      </c>
      <c r="G1469" s="15">
        <f t="shared" si="90"/>
        <v>3.1113876789047916</v>
      </c>
      <c r="H1469" s="8" t="str">
        <f t="shared" si="91"/>
        <v>Yes</v>
      </c>
      <c r="I1469" s="12" t="s">
        <v>6963</v>
      </c>
      <c r="J1469" s="13">
        <v>14.64</v>
      </c>
      <c r="K1469" s="13">
        <v>3.5</v>
      </c>
      <c r="L1469" s="12" t="s">
        <v>6962</v>
      </c>
      <c r="M1469" s="12" t="s">
        <v>8250</v>
      </c>
    </row>
    <row r="1470" spans="1:13" x14ac:dyDescent="0.4">
      <c r="A1470" s="12" t="s">
        <v>3328</v>
      </c>
      <c r="B1470" s="12" t="s">
        <v>3329</v>
      </c>
      <c r="C1470" s="12" t="s">
        <v>6965</v>
      </c>
      <c r="D1470" s="20">
        <f t="shared" si="88"/>
        <v>33.380000000000003</v>
      </c>
      <c r="E1470" s="20">
        <f t="shared" si="89"/>
        <v>66.62</v>
      </c>
      <c r="F1470" s="14">
        <v>2.9958</v>
      </c>
      <c r="G1470" s="15">
        <f t="shared" si="90"/>
        <v>2.9958058717795084</v>
      </c>
      <c r="H1470" s="8" t="str">
        <f t="shared" si="91"/>
        <v>Yes</v>
      </c>
      <c r="I1470" s="12" t="s">
        <v>6963</v>
      </c>
      <c r="J1470" s="13">
        <v>15.88</v>
      </c>
      <c r="K1470" s="13">
        <v>3.5</v>
      </c>
      <c r="L1470" s="12" t="s">
        <v>6962</v>
      </c>
      <c r="M1470" s="12" t="s">
        <v>8251</v>
      </c>
    </row>
    <row r="1471" spans="1:13" x14ac:dyDescent="0.4">
      <c r="A1471" s="12" t="s">
        <v>3332</v>
      </c>
      <c r="B1471" s="12" t="s">
        <v>3333</v>
      </c>
      <c r="C1471" s="12" t="s">
        <v>6965</v>
      </c>
      <c r="D1471" s="20">
        <f t="shared" si="88"/>
        <v>34.53</v>
      </c>
      <c r="E1471" s="20">
        <f t="shared" si="89"/>
        <v>65.47</v>
      </c>
      <c r="F1471" s="14">
        <v>2.8959999999999999</v>
      </c>
      <c r="G1471" s="15">
        <f t="shared" si="90"/>
        <v>2.8960324355632783</v>
      </c>
      <c r="H1471" s="8" t="str">
        <f t="shared" si="91"/>
        <v>Yes</v>
      </c>
      <c r="I1471" s="12" t="s">
        <v>6963</v>
      </c>
      <c r="J1471" s="13">
        <v>17.03</v>
      </c>
      <c r="K1471" s="13">
        <v>3.5</v>
      </c>
      <c r="L1471" s="12" t="s">
        <v>6962</v>
      </c>
      <c r="M1471" s="12" t="s">
        <v>6861</v>
      </c>
    </row>
    <row r="1472" spans="1:13" x14ac:dyDescent="0.4">
      <c r="A1472" s="12" t="s">
        <v>3334</v>
      </c>
      <c r="B1472" s="12" t="s">
        <v>3335</v>
      </c>
      <c r="C1472" s="12" t="s">
        <v>6965</v>
      </c>
      <c r="D1472" s="20">
        <f t="shared" si="88"/>
        <v>33.269999999999996</v>
      </c>
      <c r="E1472" s="20">
        <f t="shared" si="89"/>
        <v>66.73</v>
      </c>
      <c r="F1472" s="14">
        <v>3.0057</v>
      </c>
      <c r="G1472" s="15">
        <f t="shared" si="90"/>
        <v>3.0057108506161709</v>
      </c>
      <c r="H1472" s="8" t="str">
        <f t="shared" si="91"/>
        <v>Yes</v>
      </c>
      <c r="I1472" s="12" t="s">
        <v>6963</v>
      </c>
      <c r="J1472" s="13">
        <v>15.77</v>
      </c>
      <c r="K1472" s="13">
        <v>3.5</v>
      </c>
      <c r="L1472" s="12" t="s">
        <v>6962</v>
      </c>
      <c r="M1472" s="12" t="s">
        <v>8252</v>
      </c>
    </row>
    <row r="1473" spans="1:13" x14ac:dyDescent="0.4">
      <c r="A1473" s="12" t="s">
        <v>3336</v>
      </c>
      <c r="B1473" s="12" t="s">
        <v>3337</v>
      </c>
      <c r="C1473" s="12" t="s">
        <v>6973</v>
      </c>
      <c r="D1473" s="20">
        <f t="shared" si="88"/>
        <v>22.789300999999998</v>
      </c>
      <c r="E1473" s="20">
        <f t="shared" si="89"/>
        <v>77.210699000000005</v>
      </c>
      <c r="F1473" s="14">
        <v>4.3879999999999999</v>
      </c>
      <c r="G1473" s="15">
        <f t="shared" si="90"/>
        <v>4.3880240117939557</v>
      </c>
      <c r="H1473" s="8" t="str">
        <f t="shared" si="91"/>
        <v>Yes</v>
      </c>
      <c r="I1473" s="12" t="s">
        <v>6961</v>
      </c>
      <c r="J1473" s="13">
        <v>9.27</v>
      </c>
      <c r="K1473" s="13">
        <v>3.5</v>
      </c>
      <c r="L1473" s="12" t="s">
        <v>6962</v>
      </c>
      <c r="M1473" s="12" t="s">
        <v>8253</v>
      </c>
    </row>
    <row r="1474" spans="1:13" x14ac:dyDescent="0.4">
      <c r="A1474" s="12" t="s">
        <v>3338</v>
      </c>
      <c r="B1474" s="12" t="s">
        <v>3339</v>
      </c>
      <c r="C1474" s="12" t="s">
        <v>6965</v>
      </c>
      <c r="D1474" s="20">
        <f t="shared" si="88"/>
        <v>37.78</v>
      </c>
      <c r="E1474" s="20">
        <f t="shared" si="89"/>
        <v>62.22</v>
      </c>
      <c r="F1474" s="14">
        <v>2.6469</v>
      </c>
      <c r="G1474" s="15">
        <f t="shared" si="90"/>
        <v>2.6469031233456857</v>
      </c>
      <c r="H1474" s="8" t="str">
        <f t="shared" si="91"/>
        <v>Yes</v>
      </c>
      <c r="I1474" s="12" t="s">
        <v>6963</v>
      </c>
      <c r="J1474" s="13">
        <v>20.28</v>
      </c>
      <c r="K1474" s="13">
        <v>3.5</v>
      </c>
      <c r="L1474" s="12" t="s">
        <v>6962</v>
      </c>
      <c r="M1474" s="12" t="s">
        <v>8254</v>
      </c>
    </row>
    <row r="1475" spans="1:13" x14ac:dyDescent="0.4">
      <c r="A1475" s="12" t="s">
        <v>3342</v>
      </c>
      <c r="B1475" s="12" t="s">
        <v>3343</v>
      </c>
      <c r="C1475" s="12" t="s">
        <v>6965</v>
      </c>
      <c r="D1475" s="20">
        <f t="shared" si="88"/>
        <v>36.31</v>
      </c>
      <c r="E1475" s="20">
        <f t="shared" si="89"/>
        <v>63.69</v>
      </c>
      <c r="F1475" s="14">
        <v>2.7541000000000002</v>
      </c>
      <c r="G1475" s="15">
        <f t="shared" si="90"/>
        <v>2.7540622418066647</v>
      </c>
      <c r="H1475" s="8" t="str">
        <f t="shared" si="91"/>
        <v>Yes</v>
      </c>
      <c r="I1475" s="12" t="s">
        <v>6963</v>
      </c>
      <c r="J1475" s="13">
        <v>18.809999999999999</v>
      </c>
      <c r="K1475" s="13">
        <v>3.5</v>
      </c>
      <c r="L1475" s="12" t="s">
        <v>6962</v>
      </c>
      <c r="M1475" s="12" t="s">
        <v>8255</v>
      </c>
    </row>
    <row r="1476" spans="1:13" x14ac:dyDescent="0.4">
      <c r="A1476" s="12" t="s">
        <v>3344</v>
      </c>
      <c r="B1476" s="12" t="s">
        <v>3345</v>
      </c>
      <c r="C1476" s="12" t="s">
        <v>6960</v>
      </c>
      <c r="D1476" s="20">
        <f t="shared" si="88"/>
        <v>27.003235999999998</v>
      </c>
      <c r="E1476" s="20">
        <f t="shared" si="89"/>
        <v>72.996763999999999</v>
      </c>
      <c r="F1476" s="14">
        <v>3.7033</v>
      </c>
      <c r="G1476" s="15">
        <f t="shared" si="90"/>
        <v>3.7032598611514564</v>
      </c>
      <c r="H1476" s="8" t="str">
        <f t="shared" si="91"/>
        <v>Yes</v>
      </c>
      <c r="I1476" s="12" t="s">
        <v>6961</v>
      </c>
      <c r="J1476" s="13">
        <v>14.22</v>
      </c>
      <c r="K1476" s="13">
        <v>3.5</v>
      </c>
      <c r="L1476" s="12" t="s">
        <v>6962</v>
      </c>
      <c r="M1476" s="12" t="s">
        <v>6867</v>
      </c>
    </row>
    <row r="1477" spans="1:13" x14ac:dyDescent="0.4">
      <c r="A1477" s="12" t="s">
        <v>3346</v>
      </c>
      <c r="B1477" s="12" t="s">
        <v>3347</v>
      </c>
      <c r="C1477" s="12" t="s">
        <v>6973</v>
      </c>
      <c r="D1477" s="20">
        <f t="shared" si="88"/>
        <v>28.97</v>
      </c>
      <c r="E1477" s="20">
        <f t="shared" si="89"/>
        <v>71.03</v>
      </c>
      <c r="F1477" s="14">
        <v>3.4518</v>
      </c>
      <c r="G1477" s="15">
        <f t="shared" si="90"/>
        <v>3.4518467380048325</v>
      </c>
      <c r="H1477" s="8" t="str">
        <f t="shared" si="91"/>
        <v>Yes</v>
      </c>
      <c r="I1477" s="12" t="s">
        <v>6963</v>
      </c>
      <c r="J1477" s="13">
        <v>11.47</v>
      </c>
      <c r="K1477" s="13">
        <v>3.5</v>
      </c>
      <c r="L1477" s="12" t="s">
        <v>6962</v>
      </c>
      <c r="M1477" s="12" t="s">
        <v>8256</v>
      </c>
    </row>
    <row r="1478" spans="1:13" x14ac:dyDescent="0.4">
      <c r="A1478" s="12" t="s">
        <v>3348</v>
      </c>
      <c r="B1478" s="12" t="s">
        <v>3349</v>
      </c>
      <c r="C1478" s="12" t="s">
        <v>6965</v>
      </c>
      <c r="D1478" s="20">
        <f t="shared" ref="D1478:D1541" si="92">MIN(100,MAX(0,IF(I1478="Yes",0.8513,1)*(J1478+5*K1478)))</f>
        <v>33.19</v>
      </c>
      <c r="E1478" s="20">
        <f t="shared" ref="E1478:E1541" si="93">100-D1478</f>
        <v>66.81</v>
      </c>
      <c r="F1478" s="14">
        <v>3.0129999999999999</v>
      </c>
      <c r="G1478" s="15">
        <f t="shared" ref="G1478:G1541" si="94">IFERROR(100/D1478,"")</f>
        <v>3.0129557095510697</v>
      </c>
      <c r="H1478" s="8" t="str">
        <f t="shared" ref="H1478:H1541" si="95">IF(E1478&gt;0,"Yes","No — 0% funding")</f>
        <v>Yes</v>
      </c>
      <c r="I1478" s="12" t="s">
        <v>6963</v>
      </c>
      <c r="J1478" s="13">
        <v>15.69</v>
      </c>
      <c r="K1478" s="13">
        <v>3.5</v>
      </c>
      <c r="L1478" s="12" t="s">
        <v>6962</v>
      </c>
      <c r="M1478" s="12" t="s">
        <v>8257</v>
      </c>
    </row>
    <row r="1479" spans="1:13" x14ac:dyDescent="0.4">
      <c r="A1479" s="12" t="s">
        <v>3350</v>
      </c>
      <c r="B1479" s="12" t="s">
        <v>3351</v>
      </c>
      <c r="C1479" s="12" t="s">
        <v>6960</v>
      </c>
      <c r="D1479" s="20">
        <f t="shared" si="92"/>
        <v>23.155359999999998</v>
      </c>
      <c r="E1479" s="20">
        <f t="shared" si="93"/>
        <v>76.844639999999998</v>
      </c>
      <c r="F1479" s="14">
        <v>4.3186999999999998</v>
      </c>
      <c r="G1479" s="15">
        <f t="shared" si="94"/>
        <v>4.3186545145486841</v>
      </c>
      <c r="H1479" s="8" t="str">
        <f t="shared" si="95"/>
        <v>Yes</v>
      </c>
      <c r="I1479" s="12" t="s">
        <v>6961</v>
      </c>
      <c r="J1479" s="13">
        <v>9.6999999999999993</v>
      </c>
      <c r="K1479" s="13">
        <v>3.5</v>
      </c>
      <c r="L1479" s="12" t="s">
        <v>6962</v>
      </c>
      <c r="M1479" s="12" t="s">
        <v>8258</v>
      </c>
    </row>
    <row r="1480" spans="1:13" x14ac:dyDescent="0.4">
      <c r="A1480" s="12" t="s">
        <v>3354</v>
      </c>
      <c r="B1480" s="12" t="s">
        <v>3355</v>
      </c>
      <c r="C1480" s="12" t="s">
        <v>6965</v>
      </c>
      <c r="D1480" s="20">
        <f t="shared" si="92"/>
        <v>40.54</v>
      </c>
      <c r="E1480" s="20">
        <f t="shared" si="93"/>
        <v>59.46</v>
      </c>
      <c r="F1480" s="14">
        <v>2.4666999999999999</v>
      </c>
      <c r="G1480" s="15">
        <f t="shared" si="94"/>
        <v>2.4666995559940799</v>
      </c>
      <c r="H1480" s="8" t="str">
        <f t="shared" si="95"/>
        <v>Yes</v>
      </c>
      <c r="I1480" s="12" t="s">
        <v>6963</v>
      </c>
      <c r="J1480" s="13">
        <v>23.04</v>
      </c>
      <c r="K1480" s="13">
        <v>3.5</v>
      </c>
      <c r="L1480" s="12" t="s">
        <v>6962</v>
      </c>
      <c r="M1480" s="12" t="s">
        <v>6870</v>
      </c>
    </row>
    <row r="1481" spans="1:13" x14ac:dyDescent="0.4">
      <c r="A1481" s="12" t="s">
        <v>3356</v>
      </c>
      <c r="B1481" s="12" t="s">
        <v>3357</v>
      </c>
      <c r="C1481" s="12" t="s">
        <v>6960</v>
      </c>
      <c r="D1481" s="20">
        <f t="shared" si="92"/>
        <v>26.560559999999999</v>
      </c>
      <c r="E1481" s="20">
        <f t="shared" si="93"/>
        <v>73.439440000000005</v>
      </c>
      <c r="F1481" s="14">
        <v>3.7650000000000001</v>
      </c>
      <c r="G1481" s="15">
        <f t="shared" si="94"/>
        <v>3.7649808588373137</v>
      </c>
      <c r="H1481" s="8" t="str">
        <f t="shared" si="95"/>
        <v>Yes</v>
      </c>
      <c r="I1481" s="12" t="s">
        <v>6961</v>
      </c>
      <c r="J1481" s="13">
        <v>13.7</v>
      </c>
      <c r="K1481" s="13">
        <v>3.5</v>
      </c>
      <c r="L1481" s="12" t="s">
        <v>6962</v>
      </c>
      <c r="M1481" s="12" t="s">
        <v>8259</v>
      </c>
    </row>
    <row r="1482" spans="1:13" x14ac:dyDescent="0.4">
      <c r="A1482" s="12" t="s">
        <v>3358</v>
      </c>
      <c r="B1482" s="12" t="s">
        <v>3359</v>
      </c>
      <c r="C1482" s="12" t="s">
        <v>6973</v>
      </c>
      <c r="D1482" s="20">
        <f t="shared" si="92"/>
        <v>26.296657</v>
      </c>
      <c r="E1482" s="20">
        <f t="shared" si="93"/>
        <v>73.703343000000004</v>
      </c>
      <c r="F1482" s="14">
        <v>3.8028</v>
      </c>
      <c r="G1482" s="15">
        <f t="shared" si="94"/>
        <v>3.8027647392594428</v>
      </c>
      <c r="H1482" s="8" t="str">
        <f t="shared" si="95"/>
        <v>Yes</v>
      </c>
      <c r="I1482" s="12" t="s">
        <v>6961</v>
      </c>
      <c r="J1482" s="13">
        <v>13.39</v>
      </c>
      <c r="K1482" s="13">
        <v>3.5</v>
      </c>
      <c r="L1482" s="12" t="s">
        <v>6962</v>
      </c>
      <c r="M1482" s="12" t="s">
        <v>6872</v>
      </c>
    </row>
    <row r="1483" spans="1:13" x14ac:dyDescent="0.4">
      <c r="A1483" s="12" t="s">
        <v>3360</v>
      </c>
      <c r="B1483" s="12" t="s">
        <v>3361</v>
      </c>
      <c r="C1483" s="12" t="s">
        <v>6965</v>
      </c>
      <c r="D1483" s="20">
        <f t="shared" si="92"/>
        <v>32.32</v>
      </c>
      <c r="E1483" s="20">
        <f t="shared" si="93"/>
        <v>67.680000000000007</v>
      </c>
      <c r="F1483" s="14">
        <v>3.0941000000000001</v>
      </c>
      <c r="G1483" s="15">
        <f t="shared" si="94"/>
        <v>3.0940594059405941</v>
      </c>
      <c r="H1483" s="8" t="str">
        <f t="shared" si="95"/>
        <v>Yes</v>
      </c>
      <c r="I1483" s="12" t="s">
        <v>6963</v>
      </c>
      <c r="J1483" s="13">
        <v>14.82</v>
      </c>
      <c r="K1483" s="13">
        <v>3.5</v>
      </c>
      <c r="L1483" s="12" t="s">
        <v>6962</v>
      </c>
      <c r="M1483" s="12" t="s">
        <v>8260</v>
      </c>
    </row>
    <row r="1484" spans="1:13" x14ac:dyDescent="0.4">
      <c r="A1484" s="12" t="s">
        <v>3364</v>
      </c>
      <c r="B1484" s="12" t="s">
        <v>3365</v>
      </c>
      <c r="C1484" s="12" t="s">
        <v>6960</v>
      </c>
      <c r="D1484" s="20">
        <f t="shared" si="92"/>
        <v>31.86</v>
      </c>
      <c r="E1484" s="20">
        <f t="shared" si="93"/>
        <v>68.14</v>
      </c>
      <c r="F1484" s="14">
        <v>3.1387</v>
      </c>
      <c r="G1484" s="15">
        <f t="shared" si="94"/>
        <v>3.1387319522912742</v>
      </c>
      <c r="H1484" s="8" t="str">
        <f t="shared" si="95"/>
        <v>Yes</v>
      </c>
      <c r="I1484" s="12" t="s">
        <v>6963</v>
      </c>
      <c r="J1484" s="13">
        <v>14.36</v>
      </c>
      <c r="K1484" s="13">
        <v>3.5</v>
      </c>
      <c r="L1484" s="12" t="s">
        <v>6962</v>
      </c>
      <c r="M1484" s="12" t="s">
        <v>6874</v>
      </c>
    </row>
    <row r="1485" spans="1:13" x14ac:dyDescent="0.4">
      <c r="A1485" s="12" t="s">
        <v>3366</v>
      </c>
      <c r="B1485" s="12" t="s">
        <v>3367</v>
      </c>
      <c r="C1485" s="12" t="s">
        <v>6960</v>
      </c>
      <c r="D1485" s="20">
        <f t="shared" si="92"/>
        <v>30.28</v>
      </c>
      <c r="E1485" s="20">
        <f t="shared" si="93"/>
        <v>69.72</v>
      </c>
      <c r="F1485" s="14">
        <v>3.3025000000000002</v>
      </c>
      <c r="G1485" s="15">
        <f t="shared" si="94"/>
        <v>3.3025099075297226</v>
      </c>
      <c r="H1485" s="8" t="str">
        <f t="shared" si="95"/>
        <v>Yes</v>
      </c>
      <c r="I1485" s="12" t="s">
        <v>6963</v>
      </c>
      <c r="J1485" s="13">
        <v>12.78</v>
      </c>
      <c r="K1485" s="13">
        <v>3.5</v>
      </c>
      <c r="L1485" s="12" t="s">
        <v>6962</v>
      </c>
      <c r="M1485" s="12" t="s">
        <v>8261</v>
      </c>
    </row>
    <row r="1486" spans="1:13" x14ac:dyDescent="0.4">
      <c r="A1486" s="12" t="s">
        <v>3368</v>
      </c>
      <c r="B1486" s="12" t="s">
        <v>3369</v>
      </c>
      <c r="C1486" s="12" t="s">
        <v>6965</v>
      </c>
      <c r="D1486" s="20">
        <f t="shared" si="92"/>
        <v>35.22</v>
      </c>
      <c r="E1486" s="20">
        <f t="shared" si="93"/>
        <v>64.78</v>
      </c>
      <c r="F1486" s="14">
        <v>2.8393000000000002</v>
      </c>
      <c r="G1486" s="15">
        <f t="shared" si="94"/>
        <v>2.8392958546280522</v>
      </c>
      <c r="H1486" s="8" t="str">
        <f t="shared" si="95"/>
        <v>Yes</v>
      </c>
      <c r="I1486" s="12" t="s">
        <v>6963</v>
      </c>
      <c r="J1486" s="13">
        <v>17.72</v>
      </c>
      <c r="K1486" s="13">
        <v>3.5</v>
      </c>
      <c r="L1486" s="12" t="s">
        <v>6962</v>
      </c>
      <c r="M1486" s="12" t="s">
        <v>8262</v>
      </c>
    </row>
    <row r="1487" spans="1:13" x14ac:dyDescent="0.4">
      <c r="A1487" s="12" t="s">
        <v>3370</v>
      </c>
      <c r="B1487" s="12" t="s">
        <v>3371</v>
      </c>
      <c r="C1487" s="12" t="s">
        <v>6965</v>
      </c>
      <c r="D1487" s="20">
        <f t="shared" si="92"/>
        <v>32.1</v>
      </c>
      <c r="E1487" s="20">
        <f t="shared" si="93"/>
        <v>67.900000000000006</v>
      </c>
      <c r="F1487" s="14">
        <v>3.1153</v>
      </c>
      <c r="G1487" s="15">
        <f t="shared" si="94"/>
        <v>3.1152647975077881</v>
      </c>
      <c r="H1487" s="8" t="str">
        <f t="shared" si="95"/>
        <v>Yes</v>
      </c>
      <c r="I1487" s="12" t="s">
        <v>6963</v>
      </c>
      <c r="J1487" s="13">
        <v>14.6</v>
      </c>
      <c r="K1487" s="13">
        <v>3.5</v>
      </c>
      <c r="L1487" s="12" t="s">
        <v>6962</v>
      </c>
      <c r="M1487" s="12" t="s">
        <v>8263</v>
      </c>
    </row>
    <row r="1488" spans="1:13" x14ac:dyDescent="0.4">
      <c r="A1488" s="12" t="s">
        <v>3372</v>
      </c>
      <c r="B1488" s="12" t="s">
        <v>3373</v>
      </c>
      <c r="C1488" s="12" t="s">
        <v>6965</v>
      </c>
      <c r="D1488" s="20">
        <f t="shared" si="92"/>
        <v>33.82</v>
      </c>
      <c r="E1488" s="20">
        <f t="shared" si="93"/>
        <v>66.180000000000007</v>
      </c>
      <c r="F1488" s="14">
        <v>2.9567999999999999</v>
      </c>
      <c r="G1488" s="15">
        <f t="shared" si="94"/>
        <v>2.9568302779420459</v>
      </c>
      <c r="H1488" s="8" t="str">
        <f t="shared" si="95"/>
        <v>Yes</v>
      </c>
      <c r="I1488" s="12" t="s">
        <v>6963</v>
      </c>
      <c r="J1488" s="13">
        <v>16.32</v>
      </c>
      <c r="K1488" s="13">
        <v>3.5</v>
      </c>
      <c r="L1488" s="12" t="s">
        <v>6962</v>
      </c>
      <c r="M1488" s="12" t="s">
        <v>8264</v>
      </c>
    </row>
    <row r="1489" spans="1:13" x14ac:dyDescent="0.4">
      <c r="A1489" s="12" t="s">
        <v>3374</v>
      </c>
      <c r="B1489" s="12" t="s">
        <v>3375</v>
      </c>
      <c r="C1489" s="12" t="s">
        <v>6965</v>
      </c>
      <c r="D1489" s="20">
        <f t="shared" si="92"/>
        <v>34.67</v>
      </c>
      <c r="E1489" s="20">
        <f t="shared" si="93"/>
        <v>65.33</v>
      </c>
      <c r="F1489" s="14">
        <v>2.8843000000000001</v>
      </c>
      <c r="G1489" s="15">
        <f t="shared" si="94"/>
        <v>2.8843380444188056</v>
      </c>
      <c r="H1489" s="8" t="str">
        <f t="shared" si="95"/>
        <v>Yes</v>
      </c>
      <c r="I1489" s="12" t="s">
        <v>6963</v>
      </c>
      <c r="J1489" s="13">
        <v>17.170000000000002</v>
      </c>
      <c r="K1489" s="13">
        <v>3.5</v>
      </c>
      <c r="L1489" s="12" t="s">
        <v>6962</v>
      </c>
      <c r="M1489" s="12" t="s">
        <v>8265</v>
      </c>
    </row>
    <row r="1490" spans="1:13" x14ac:dyDescent="0.4">
      <c r="A1490" s="12" t="s">
        <v>3376</v>
      </c>
      <c r="B1490" s="12" t="s">
        <v>3377</v>
      </c>
      <c r="C1490" s="12" t="s">
        <v>6965</v>
      </c>
      <c r="D1490" s="20">
        <f t="shared" si="92"/>
        <v>34.68</v>
      </c>
      <c r="E1490" s="20">
        <f t="shared" si="93"/>
        <v>65.319999999999993</v>
      </c>
      <c r="F1490" s="14">
        <v>2.8835000000000002</v>
      </c>
      <c r="G1490" s="15">
        <f t="shared" si="94"/>
        <v>2.8835063437139561</v>
      </c>
      <c r="H1490" s="8" t="str">
        <f t="shared" si="95"/>
        <v>Yes</v>
      </c>
      <c r="I1490" s="12" t="s">
        <v>6963</v>
      </c>
      <c r="J1490" s="13">
        <v>17.18</v>
      </c>
      <c r="K1490" s="13">
        <v>3.5</v>
      </c>
      <c r="L1490" s="12" t="s">
        <v>6962</v>
      </c>
      <c r="M1490" s="12" t="s">
        <v>8266</v>
      </c>
    </row>
    <row r="1491" spans="1:13" x14ac:dyDescent="0.4">
      <c r="A1491" s="12" t="s">
        <v>3378</v>
      </c>
      <c r="B1491" s="12" t="s">
        <v>3379</v>
      </c>
      <c r="C1491" s="12" t="s">
        <v>6960</v>
      </c>
      <c r="D1491" s="20">
        <f t="shared" si="92"/>
        <v>35.129999999999995</v>
      </c>
      <c r="E1491" s="20">
        <f t="shared" si="93"/>
        <v>64.87</v>
      </c>
      <c r="F1491" s="14">
        <v>2.8466</v>
      </c>
      <c r="G1491" s="15">
        <f t="shared" si="94"/>
        <v>2.846569883290635</v>
      </c>
      <c r="H1491" s="8" t="str">
        <f t="shared" si="95"/>
        <v>Yes</v>
      </c>
      <c r="I1491" s="12" t="s">
        <v>6963</v>
      </c>
      <c r="J1491" s="13">
        <v>17.63</v>
      </c>
      <c r="K1491" s="13">
        <v>3.5</v>
      </c>
      <c r="L1491" s="12" t="s">
        <v>6962</v>
      </c>
      <c r="M1491" s="12" t="s">
        <v>8267</v>
      </c>
    </row>
    <row r="1492" spans="1:13" x14ac:dyDescent="0.4">
      <c r="A1492" s="12" t="s">
        <v>3382</v>
      </c>
      <c r="B1492" s="12" t="s">
        <v>3383</v>
      </c>
      <c r="C1492" s="12" t="s">
        <v>6973</v>
      </c>
      <c r="D1492" s="20">
        <f t="shared" si="92"/>
        <v>16.53</v>
      </c>
      <c r="E1492" s="20">
        <f t="shared" si="93"/>
        <v>83.47</v>
      </c>
      <c r="F1492" s="14">
        <v>6.0495999999999999</v>
      </c>
      <c r="G1492" s="15">
        <f t="shared" si="94"/>
        <v>6.0496067755595879</v>
      </c>
      <c r="H1492" s="8" t="str">
        <f t="shared" si="95"/>
        <v>Yes</v>
      </c>
      <c r="I1492" s="12" t="s">
        <v>6963</v>
      </c>
      <c r="J1492" s="13">
        <v>6.53</v>
      </c>
      <c r="K1492" s="13">
        <v>2</v>
      </c>
      <c r="L1492" s="12" t="s">
        <v>6962</v>
      </c>
      <c r="M1492" s="12" t="s">
        <v>7024</v>
      </c>
    </row>
    <row r="1493" spans="1:13" x14ac:dyDescent="0.4">
      <c r="A1493" s="12" t="s">
        <v>3384</v>
      </c>
      <c r="B1493" s="12" t="s">
        <v>3385</v>
      </c>
      <c r="C1493" s="12" t="s">
        <v>6960</v>
      </c>
      <c r="D1493" s="20">
        <f t="shared" si="92"/>
        <v>16</v>
      </c>
      <c r="E1493" s="20">
        <f t="shared" si="93"/>
        <v>84</v>
      </c>
      <c r="F1493" s="14">
        <v>6.25</v>
      </c>
      <c r="G1493" s="15">
        <f t="shared" si="94"/>
        <v>6.25</v>
      </c>
      <c r="H1493" s="8" t="str">
        <f t="shared" si="95"/>
        <v>Yes</v>
      </c>
      <c r="I1493" s="12" t="s">
        <v>6963</v>
      </c>
      <c r="J1493" s="13">
        <v>6</v>
      </c>
      <c r="K1493" s="13">
        <v>2</v>
      </c>
      <c r="L1493" s="12" t="s">
        <v>6962</v>
      </c>
      <c r="M1493" s="12" t="s">
        <v>7240</v>
      </c>
    </row>
    <row r="1494" spans="1:13" x14ac:dyDescent="0.4">
      <c r="A1494" s="12" t="s">
        <v>3386</v>
      </c>
      <c r="B1494" s="12" t="s">
        <v>3387</v>
      </c>
      <c r="C1494" s="12" t="s">
        <v>6960</v>
      </c>
      <c r="D1494" s="20">
        <f t="shared" si="92"/>
        <v>32.299999999999997</v>
      </c>
      <c r="E1494" s="20">
        <f t="shared" si="93"/>
        <v>67.7</v>
      </c>
      <c r="F1494" s="14">
        <v>3.0960000000000001</v>
      </c>
      <c r="G1494" s="15">
        <f t="shared" si="94"/>
        <v>3.0959752321981426</v>
      </c>
      <c r="H1494" s="8" t="str">
        <f t="shared" si="95"/>
        <v>Yes</v>
      </c>
      <c r="I1494" s="12" t="s">
        <v>6963</v>
      </c>
      <c r="J1494" s="13">
        <v>14.8</v>
      </c>
      <c r="K1494" s="13">
        <v>3.5</v>
      </c>
      <c r="L1494" s="12" t="s">
        <v>6962</v>
      </c>
      <c r="M1494" s="12" t="s">
        <v>8268</v>
      </c>
    </row>
    <row r="1495" spans="1:13" x14ac:dyDescent="0.4">
      <c r="A1495" s="16" t="s">
        <v>8269</v>
      </c>
      <c r="B1495" s="16" t="s">
        <v>8270</v>
      </c>
      <c r="C1495" s="16" t="s">
        <v>6965</v>
      </c>
      <c r="D1495" s="21">
        <f t="shared" si="92"/>
        <v>100</v>
      </c>
      <c r="E1495" s="21">
        <f t="shared" si="93"/>
        <v>0</v>
      </c>
      <c r="F1495" s="18">
        <v>1</v>
      </c>
      <c r="G1495" s="19">
        <f t="shared" si="94"/>
        <v>1</v>
      </c>
      <c r="H1495" s="9" t="str">
        <f t="shared" si="95"/>
        <v>No — 0% funding</v>
      </c>
      <c r="I1495" s="16" t="s">
        <v>6963</v>
      </c>
      <c r="J1495" s="17">
        <v>100</v>
      </c>
      <c r="K1495" s="17">
        <v>0</v>
      </c>
      <c r="L1495" s="16" t="s">
        <v>7028</v>
      </c>
      <c r="M1495" s="16" t="s">
        <v>8271</v>
      </c>
    </row>
    <row r="1496" spans="1:13" x14ac:dyDescent="0.4">
      <c r="A1496" s="12" t="s">
        <v>3388</v>
      </c>
      <c r="B1496" s="12" t="s">
        <v>3389</v>
      </c>
      <c r="C1496" s="12" t="s">
        <v>6973</v>
      </c>
      <c r="D1496" s="20">
        <f t="shared" si="92"/>
        <v>25.658182</v>
      </c>
      <c r="E1496" s="20">
        <f t="shared" si="93"/>
        <v>74.341818000000004</v>
      </c>
      <c r="F1496" s="14">
        <v>3.8974000000000002</v>
      </c>
      <c r="G1496" s="15">
        <f t="shared" si="94"/>
        <v>3.8973922626318576</v>
      </c>
      <c r="H1496" s="8" t="str">
        <f t="shared" si="95"/>
        <v>Yes</v>
      </c>
      <c r="I1496" s="12" t="s">
        <v>6961</v>
      </c>
      <c r="J1496" s="13">
        <v>12.64</v>
      </c>
      <c r="K1496" s="13">
        <v>3.5</v>
      </c>
      <c r="L1496" s="12" t="s">
        <v>6962</v>
      </c>
      <c r="M1496" s="12" t="s">
        <v>8272</v>
      </c>
    </row>
    <row r="1497" spans="1:13" x14ac:dyDescent="0.4">
      <c r="A1497" s="12" t="s">
        <v>3390</v>
      </c>
      <c r="B1497" s="12" t="s">
        <v>3391</v>
      </c>
      <c r="C1497" s="12" t="s">
        <v>6960</v>
      </c>
      <c r="D1497" s="20">
        <f t="shared" si="92"/>
        <v>27.420372999999998</v>
      </c>
      <c r="E1497" s="20">
        <f t="shared" si="93"/>
        <v>72.579627000000002</v>
      </c>
      <c r="F1497" s="14">
        <v>3.6469</v>
      </c>
      <c r="G1497" s="15">
        <f t="shared" si="94"/>
        <v>3.6469234025372304</v>
      </c>
      <c r="H1497" s="8" t="str">
        <f t="shared" si="95"/>
        <v>Yes</v>
      </c>
      <c r="I1497" s="12" t="s">
        <v>6961</v>
      </c>
      <c r="J1497" s="13">
        <v>14.71</v>
      </c>
      <c r="K1497" s="13">
        <v>3.5</v>
      </c>
      <c r="L1497" s="12" t="s">
        <v>6962</v>
      </c>
      <c r="M1497" s="12" t="s">
        <v>6886</v>
      </c>
    </row>
    <row r="1498" spans="1:13" x14ac:dyDescent="0.4">
      <c r="A1498" s="12" t="s">
        <v>3392</v>
      </c>
      <c r="B1498" s="12" t="s">
        <v>3393</v>
      </c>
      <c r="C1498" s="12" t="s">
        <v>6965</v>
      </c>
      <c r="D1498" s="20">
        <f t="shared" si="92"/>
        <v>28.130000000000003</v>
      </c>
      <c r="E1498" s="20">
        <f t="shared" si="93"/>
        <v>71.87</v>
      </c>
      <c r="F1498" s="14">
        <v>3.5548999999999999</v>
      </c>
      <c r="G1498" s="15">
        <f t="shared" si="94"/>
        <v>3.5549235691432632</v>
      </c>
      <c r="H1498" s="8" t="str">
        <f t="shared" si="95"/>
        <v>Yes</v>
      </c>
      <c r="I1498" s="12" t="s">
        <v>6963</v>
      </c>
      <c r="J1498" s="13">
        <v>10.63</v>
      </c>
      <c r="K1498" s="13">
        <v>3.5</v>
      </c>
      <c r="L1498" s="12" t="s">
        <v>6962</v>
      </c>
      <c r="M1498" s="12" t="s">
        <v>8273</v>
      </c>
    </row>
    <row r="1499" spans="1:13" x14ac:dyDescent="0.4">
      <c r="A1499" s="12" t="s">
        <v>3394</v>
      </c>
      <c r="B1499" s="12" t="s">
        <v>3395</v>
      </c>
      <c r="C1499" s="12" t="s">
        <v>6965</v>
      </c>
      <c r="D1499" s="20">
        <f t="shared" si="92"/>
        <v>32.090000000000003</v>
      </c>
      <c r="E1499" s="20">
        <f t="shared" si="93"/>
        <v>67.91</v>
      </c>
      <c r="F1499" s="14">
        <v>3.1162000000000001</v>
      </c>
      <c r="G1499" s="15">
        <f t="shared" si="94"/>
        <v>3.116235587410408</v>
      </c>
      <c r="H1499" s="8" t="str">
        <f t="shared" si="95"/>
        <v>Yes</v>
      </c>
      <c r="I1499" s="12" t="s">
        <v>6963</v>
      </c>
      <c r="J1499" s="13">
        <v>14.59</v>
      </c>
      <c r="K1499" s="13">
        <v>3.5</v>
      </c>
      <c r="L1499" s="12" t="s">
        <v>6962</v>
      </c>
      <c r="M1499" s="12" t="s">
        <v>8274</v>
      </c>
    </row>
    <row r="1500" spans="1:13" x14ac:dyDescent="0.4">
      <c r="A1500" s="12" t="s">
        <v>3396</v>
      </c>
      <c r="B1500" s="12" t="s">
        <v>3397</v>
      </c>
      <c r="C1500" s="12" t="s">
        <v>6965</v>
      </c>
      <c r="D1500" s="20">
        <f t="shared" si="92"/>
        <v>29.18</v>
      </c>
      <c r="E1500" s="20">
        <f t="shared" si="93"/>
        <v>70.819999999999993</v>
      </c>
      <c r="F1500" s="14">
        <v>3.427</v>
      </c>
      <c r="G1500" s="15">
        <f t="shared" si="94"/>
        <v>3.4270047978067169</v>
      </c>
      <c r="H1500" s="8" t="str">
        <f t="shared" si="95"/>
        <v>Yes</v>
      </c>
      <c r="I1500" s="12" t="s">
        <v>6963</v>
      </c>
      <c r="J1500" s="13">
        <v>11.68</v>
      </c>
      <c r="K1500" s="13">
        <v>3.5</v>
      </c>
      <c r="L1500" s="12" t="s">
        <v>6962</v>
      </c>
      <c r="M1500" s="12" t="s">
        <v>8275</v>
      </c>
    </row>
    <row r="1501" spans="1:13" x14ac:dyDescent="0.4">
      <c r="A1501" s="12" t="s">
        <v>3398</v>
      </c>
      <c r="B1501" s="12" t="s">
        <v>3399</v>
      </c>
      <c r="C1501" s="12" t="s">
        <v>6965</v>
      </c>
      <c r="D1501" s="20">
        <f t="shared" si="92"/>
        <v>35.659999999999997</v>
      </c>
      <c r="E1501" s="20">
        <f t="shared" si="93"/>
        <v>64.34</v>
      </c>
      <c r="F1501" s="14">
        <v>2.8043</v>
      </c>
      <c r="G1501" s="15">
        <f t="shared" si="94"/>
        <v>2.8042624789680315</v>
      </c>
      <c r="H1501" s="8" t="str">
        <f t="shared" si="95"/>
        <v>Yes</v>
      </c>
      <c r="I1501" s="12" t="s">
        <v>6963</v>
      </c>
      <c r="J1501" s="13">
        <v>18.16</v>
      </c>
      <c r="K1501" s="13">
        <v>3.5</v>
      </c>
      <c r="L1501" s="12" t="s">
        <v>6962</v>
      </c>
      <c r="M1501" s="12" t="s">
        <v>8276</v>
      </c>
    </row>
    <row r="1502" spans="1:13" x14ac:dyDescent="0.4">
      <c r="A1502" s="12" t="s">
        <v>3400</v>
      </c>
      <c r="B1502" s="12" t="s">
        <v>3401</v>
      </c>
      <c r="C1502" s="12" t="s">
        <v>6965</v>
      </c>
      <c r="D1502" s="20">
        <f t="shared" si="92"/>
        <v>40.129999999999995</v>
      </c>
      <c r="E1502" s="20">
        <f t="shared" si="93"/>
        <v>59.870000000000005</v>
      </c>
      <c r="F1502" s="14">
        <v>2.4918999999999998</v>
      </c>
      <c r="G1502" s="15">
        <f t="shared" si="94"/>
        <v>2.4919013207077003</v>
      </c>
      <c r="H1502" s="8" t="str">
        <f t="shared" si="95"/>
        <v>Yes</v>
      </c>
      <c r="I1502" s="12" t="s">
        <v>6963</v>
      </c>
      <c r="J1502" s="13">
        <v>22.63</v>
      </c>
      <c r="K1502" s="13">
        <v>3.5</v>
      </c>
      <c r="L1502" s="12" t="s">
        <v>6962</v>
      </c>
      <c r="M1502" s="12" t="s">
        <v>8277</v>
      </c>
    </row>
    <row r="1503" spans="1:13" x14ac:dyDescent="0.4">
      <c r="A1503" s="12" t="s">
        <v>3402</v>
      </c>
      <c r="B1503" s="12" t="s">
        <v>3403</v>
      </c>
      <c r="C1503" s="12" t="s">
        <v>6965</v>
      </c>
      <c r="D1503" s="20">
        <f t="shared" si="92"/>
        <v>31.259999999999998</v>
      </c>
      <c r="E1503" s="20">
        <f t="shared" si="93"/>
        <v>68.740000000000009</v>
      </c>
      <c r="F1503" s="14">
        <v>3.1989999999999998</v>
      </c>
      <c r="G1503" s="15">
        <f t="shared" si="94"/>
        <v>3.1989763275751764</v>
      </c>
      <c r="H1503" s="8" t="str">
        <f t="shared" si="95"/>
        <v>Yes</v>
      </c>
      <c r="I1503" s="12" t="s">
        <v>6963</v>
      </c>
      <c r="J1503" s="13">
        <v>13.76</v>
      </c>
      <c r="K1503" s="13">
        <v>3.5</v>
      </c>
      <c r="L1503" s="12" t="s">
        <v>6962</v>
      </c>
      <c r="M1503" s="12" t="s">
        <v>8278</v>
      </c>
    </row>
    <row r="1504" spans="1:13" x14ac:dyDescent="0.4">
      <c r="A1504" s="12" t="s">
        <v>3404</v>
      </c>
      <c r="B1504" s="12" t="s">
        <v>3405</v>
      </c>
      <c r="C1504" s="12" t="s">
        <v>6960</v>
      </c>
      <c r="D1504" s="20">
        <f t="shared" si="92"/>
        <v>27.619999999999997</v>
      </c>
      <c r="E1504" s="20">
        <f t="shared" si="93"/>
        <v>72.38</v>
      </c>
      <c r="F1504" s="14">
        <v>3.6206</v>
      </c>
      <c r="G1504" s="15">
        <f t="shared" si="94"/>
        <v>3.6205648081100654</v>
      </c>
      <c r="H1504" s="8" t="str">
        <f t="shared" si="95"/>
        <v>Yes</v>
      </c>
      <c r="I1504" s="12" t="s">
        <v>6963</v>
      </c>
      <c r="J1504" s="13">
        <v>10.119999999999999</v>
      </c>
      <c r="K1504" s="13">
        <v>3.5</v>
      </c>
      <c r="L1504" s="12" t="s">
        <v>6962</v>
      </c>
      <c r="M1504" s="12" t="s">
        <v>8279</v>
      </c>
    </row>
    <row r="1505" spans="1:13" x14ac:dyDescent="0.4">
      <c r="A1505" s="12" t="s">
        <v>3406</v>
      </c>
      <c r="B1505" s="12" t="s">
        <v>3407</v>
      </c>
      <c r="C1505" s="12" t="s">
        <v>6965</v>
      </c>
      <c r="D1505" s="20">
        <f t="shared" si="92"/>
        <v>32.58</v>
      </c>
      <c r="E1505" s="20">
        <f t="shared" si="93"/>
        <v>67.42</v>
      </c>
      <c r="F1505" s="14">
        <v>3.0693999999999999</v>
      </c>
      <c r="G1505" s="15">
        <f t="shared" si="94"/>
        <v>3.0693677102516883</v>
      </c>
      <c r="H1505" s="8" t="str">
        <f t="shared" si="95"/>
        <v>Yes</v>
      </c>
      <c r="I1505" s="12" t="s">
        <v>6963</v>
      </c>
      <c r="J1505" s="13">
        <v>15.08</v>
      </c>
      <c r="K1505" s="13">
        <v>3.5</v>
      </c>
      <c r="L1505" s="12" t="s">
        <v>6962</v>
      </c>
      <c r="M1505" s="12" t="s">
        <v>8280</v>
      </c>
    </row>
    <row r="1506" spans="1:13" x14ac:dyDescent="0.4">
      <c r="A1506" s="12" t="s">
        <v>3408</v>
      </c>
      <c r="B1506" s="12" t="s">
        <v>3409</v>
      </c>
      <c r="C1506" s="12" t="s">
        <v>6965</v>
      </c>
      <c r="D1506" s="20">
        <f t="shared" si="92"/>
        <v>33.1</v>
      </c>
      <c r="E1506" s="20">
        <f t="shared" si="93"/>
        <v>66.900000000000006</v>
      </c>
      <c r="F1506" s="14">
        <v>3.0211000000000001</v>
      </c>
      <c r="G1506" s="15">
        <f t="shared" si="94"/>
        <v>3.0211480362537761</v>
      </c>
      <c r="H1506" s="8" t="str">
        <f t="shared" si="95"/>
        <v>Yes</v>
      </c>
      <c r="I1506" s="12" t="s">
        <v>6963</v>
      </c>
      <c r="J1506" s="13">
        <v>15.6</v>
      </c>
      <c r="K1506" s="13">
        <v>3.5</v>
      </c>
      <c r="L1506" s="12" t="s">
        <v>6962</v>
      </c>
      <c r="M1506" s="12" t="s">
        <v>8281</v>
      </c>
    </row>
    <row r="1507" spans="1:13" x14ac:dyDescent="0.4">
      <c r="A1507" s="12" t="s">
        <v>3410</v>
      </c>
      <c r="B1507" s="12" t="s">
        <v>3411</v>
      </c>
      <c r="C1507" s="12" t="s">
        <v>6965</v>
      </c>
      <c r="D1507" s="20">
        <f t="shared" si="92"/>
        <v>32.67</v>
      </c>
      <c r="E1507" s="20">
        <f t="shared" si="93"/>
        <v>67.33</v>
      </c>
      <c r="F1507" s="14">
        <v>3.0609000000000002</v>
      </c>
      <c r="G1507" s="15">
        <f t="shared" si="94"/>
        <v>3.0609121518212428</v>
      </c>
      <c r="H1507" s="8" t="str">
        <f t="shared" si="95"/>
        <v>Yes</v>
      </c>
      <c r="I1507" s="12" t="s">
        <v>6963</v>
      </c>
      <c r="J1507" s="13">
        <v>15.17</v>
      </c>
      <c r="K1507" s="13">
        <v>3.5</v>
      </c>
      <c r="L1507" s="12" t="s">
        <v>6962</v>
      </c>
      <c r="M1507" s="12" t="s">
        <v>8282</v>
      </c>
    </row>
    <row r="1508" spans="1:13" x14ac:dyDescent="0.4">
      <c r="A1508" s="12" t="s">
        <v>3683</v>
      </c>
      <c r="B1508" s="12" t="s">
        <v>3684</v>
      </c>
      <c r="C1508" s="12" t="s">
        <v>6965</v>
      </c>
      <c r="D1508" s="20">
        <f t="shared" si="92"/>
        <v>32.75</v>
      </c>
      <c r="E1508" s="20">
        <f t="shared" si="93"/>
        <v>67.25</v>
      </c>
      <c r="F1508" s="14">
        <v>3.0533999999999999</v>
      </c>
      <c r="G1508" s="15">
        <f t="shared" si="94"/>
        <v>3.053435114503817</v>
      </c>
      <c r="H1508" s="8" t="str">
        <f t="shared" si="95"/>
        <v>Yes</v>
      </c>
      <c r="I1508" s="12" t="s">
        <v>6963</v>
      </c>
      <c r="J1508" s="13">
        <v>15.25</v>
      </c>
      <c r="K1508" s="13">
        <v>3.5</v>
      </c>
      <c r="L1508" s="12" t="s">
        <v>6962</v>
      </c>
      <c r="M1508" s="12" t="s">
        <v>5417</v>
      </c>
    </row>
    <row r="1509" spans="1:13" x14ac:dyDescent="0.4">
      <c r="A1509" s="12" t="s">
        <v>3412</v>
      </c>
      <c r="B1509" s="12" t="s">
        <v>3413</v>
      </c>
      <c r="C1509" s="12" t="s">
        <v>6965</v>
      </c>
      <c r="D1509" s="20">
        <f t="shared" si="92"/>
        <v>34.53</v>
      </c>
      <c r="E1509" s="20">
        <f t="shared" si="93"/>
        <v>65.47</v>
      </c>
      <c r="F1509" s="14">
        <v>2.8959999999999999</v>
      </c>
      <c r="G1509" s="15">
        <f t="shared" si="94"/>
        <v>2.8960324355632783</v>
      </c>
      <c r="H1509" s="8" t="str">
        <f t="shared" si="95"/>
        <v>Yes</v>
      </c>
      <c r="I1509" s="12" t="s">
        <v>6963</v>
      </c>
      <c r="J1509" s="13">
        <v>17.03</v>
      </c>
      <c r="K1509" s="13">
        <v>3.5</v>
      </c>
      <c r="L1509" s="12" t="s">
        <v>6962</v>
      </c>
      <c r="M1509" s="12" t="s">
        <v>8283</v>
      </c>
    </row>
    <row r="1510" spans="1:13" x14ac:dyDescent="0.4">
      <c r="A1510" s="12" t="s">
        <v>3414</v>
      </c>
      <c r="B1510" s="12" t="s">
        <v>3415</v>
      </c>
      <c r="C1510" s="12" t="s">
        <v>6965</v>
      </c>
      <c r="D1510" s="20">
        <f t="shared" si="92"/>
        <v>40.15</v>
      </c>
      <c r="E1510" s="20">
        <f t="shared" si="93"/>
        <v>59.85</v>
      </c>
      <c r="F1510" s="14">
        <v>2.4906999999999999</v>
      </c>
      <c r="G1510" s="15">
        <f t="shared" si="94"/>
        <v>2.4906600249066004</v>
      </c>
      <c r="H1510" s="8" t="str">
        <f t="shared" si="95"/>
        <v>Yes</v>
      </c>
      <c r="I1510" s="12" t="s">
        <v>6963</v>
      </c>
      <c r="J1510" s="13">
        <v>22.65</v>
      </c>
      <c r="K1510" s="13">
        <v>3.5</v>
      </c>
      <c r="L1510" s="12" t="s">
        <v>6962</v>
      </c>
      <c r="M1510" s="12" t="s">
        <v>8284</v>
      </c>
    </row>
    <row r="1511" spans="1:13" x14ac:dyDescent="0.4">
      <c r="A1511" s="12" t="s">
        <v>3416</v>
      </c>
      <c r="B1511" s="12" t="s">
        <v>3417</v>
      </c>
      <c r="C1511" s="12" t="s">
        <v>6960</v>
      </c>
      <c r="D1511" s="20">
        <f t="shared" si="92"/>
        <v>27.58</v>
      </c>
      <c r="E1511" s="20">
        <f t="shared" si="93"/>
        <v>72.42</v>
      </c>
      <c r="F1511" s="14">
        <v>3.6257999999999999</v>
      </c>
      <c r="G1511" s="15">
        <f t="shared" si="94"/>
        <v>3.6258158085569256</v>
      </c>
      <c r="H1511" s="8" t="str">
        <f t="shared" si="95"/>
        <v>Yes</v>
      </c>
      <c r="I1511" s="12" t="s">
        <v>6963</v>
      </c>
      <c r="J1511" s="13">
        <v>10.08</v>
      </c>
      <c r="K1511" s="13">
        <v>3.5</v>
      </c>
      <c r="L1511" s="12" t="s">
        <v>6962</v>
      </c>
      <c r="M1511" s="12" t="s">
        <v>8285</v>
      </c>
    </row>
    <row r="1512" spans="1:13" x14ac:dyDescent="0.4">
      <c r="A1512" s="12" t="s">
        <v>3418</v>
      </c>
      <c r="B1512" s="12" t="s">
        <v>3419</v>
      </c>
      <c r="C1512" s="12" t="s">
        <v>6965</v>
      </c>
      <c r="D1512" s="20">
        <f t="shared" si="92"/>
        <v>34.629999999999995</v>
      </c>
      <c r="E1512" s="20">
        <f t="shared" si="93"/>
        <v>65.37</v>
      </c>
      <c r="F1512" s="14">
        <v>2.8877000000000002</v>
      </c>
      <c r="G1512" s="15">
        <f t="shared" si="94"/>
        <v>2.8876696505919726</v>
      </c>
      <c r="H1512" s="8" t="str">
        <f t="shared" si="95"/>
        <v>Yes</v>
      </c>
      <c r="I1512" s="12" t="s">
        <v>6963</v>
      </c>
      <c r="J1512" s="13">
        <v>17.13</v>
      </c>
      <c r="K1512" s="13">
        <v>3.5</v>
      </c>
      <c r="L1512" s="12" t="s">
        <v>6962</v>
      </c>
      <c r="M1512" s="12" t="s">
        <v>8286</v>
      </c>
    </row>
    <row r="1513" spans="1:13" x14ac:dyDescent="0.4">
      <c r="A1513" s="12" t="s">
        <v>3420</v>
      </c>
      <c r="B1513" s="12" t="s">
        <v>3421</v>
      </c>
      <c r="C1513" s="12" t="s">
        <v>6965</v>
      </c>
      <c r="D1513" s="20">
        <f t="shared" si="92"/>
        <v>41.11</v>
      </c>
      <c r="E1513" s="20">
        <f t="shared" si="93"/>
        <v>58.89</v>
      </c>
      <c r="F1513" s="14">
        <v>2.4325000000000001</v>
      </c>
      <c r="G1513" s="15">
        <f t="shared" si="94"/>
        <v>2.4324981756263684</v>
      </c>
      <c r="H1513" s="8" t="str">
        <f t="shared" si="95"/>
        <v>Yes</v>
      </c>
      <c r="I1513" s="12" t="s">
        <v>6963</v>
      </c>
      <c r="J1513" s="13">
        <v>23.61</v>
      </c>
      <c r="K1513" s="13">
        <v>3.5</v>
      </c>
      <c r="L1513" s="12" t="s">
        <v>6962</v>
      </c>
      <c r="M1513" s="12" t="s">
        <v>8287</v>
      </c>
    </row>
    <row r="1514" spans="1:13" x14ac:dyDescent="0.4">
      <c r="A1514" s="12" t="s">
        <v>3422</v>
      </c>
      <c r="B1514" s="12" t="s">
        <v>3423</v>
      </c>
      <c r="C1514" s="12" t="s">
        <v>6965</v>
      </c>
      <c r="D1514" s="20">
        <f t="shared" si="92"/>
        <v>34.65</v>
      </c>
      <c r="E1514" s="20">
        <f t="shared" si="93"/>
        <v>65.349999999999994</v>
      </c>
      <c r="F1514" s="14">
        <v>2.8860000000000001</v>
      </c>
      <c r="G1514" s="15">
        <f t="shared" si="94"/>
        <v>2.8860028860028861</v>
      </c>
      <c r="H1514" s="8" t="str">
        <f t="shared" si="95"/>
        <v>Yes</v>
      </c>
      <c r="I1514" s="12" t="s">
        <v>6963</v>
      </c>
      <c r="J1514" s="13">
        <v>17.149999999999999</v>
      </c>
      <c r="K1514" s="13">
        <v>3.5</v>
      </c>
      <c r="L1514" s="12" t="s">
        <v>6962</v>
      </c>
      <c r="M1514" s="12" t="s">
        <v>8288</v>
      </c>
    </row>
    <row r="1515" spans="1:13" x14ac:dyDescent="0.4">
      <c r="A1515" s="12" t="s">
        <v>3424</v>
      </c>
      <c r="B1515" s="12" t="s">
        <v>3425</v>
      </c>
      <c r="C1515" s="12" t="s">
        <v>6960</v>
      </c>
      <c r="D1515" s="20">
        <f t="shared" si="92"/>
        <v>33.28</v>
      </c>
      <c r="E1515" s="20">
        <f t="shared" si="93"/>
        <v>66.72</v>
      </c>
      <c r="F1515" s="14">
        <v>3.0047999999999999</v>
      </c>
      <c r="G1515" s="15">
        <f t="shared" si="94"/>
        <v>3.0048076923076921</v>
      </c>
      <c r="H1515" s="8" t="str">
        <f t="shared" si="95"/>
        <v>Yes</v>
      </c>
      <c r="I1515" s="12" t="s">
        <v>6963</v>
      </c>
      <c r="J1515" s="13">
        <v>15.78</v>
      </c>
      <c r="K1515" s="13">
        <v>3.5</v>
      </c>
      <c r="L1515" s="12" t="s">
        <v>6962</v>
      </c>
      <c r="M1515" s="12" t="s">
        <v>8289</v>
      </c>
    </row>
    <row r="1516" spans="1:13" x14ac:dyDescent="0.4">
      <c r="A1516" s="12" t="s">
        <v>3426</v>
      </c>
      <c r="B1516" s="12" t="s">
        <v>3427</v>
      </c>
      <c r="C1516" s="12" t="s">
        <v>6965</v>
      </c>
      <c r="D1516" s="20">
        <f t="shared" si="92"/>
        <v>33.44</v>
      </c>
      <c r="E1516" s="20">
        <f t="shared" si="93"/>
        <v>66.56</v>
      </c>
      <c r="F1516" s="14">
        <v>2.9904000000000002</v>
      </c>
      <c r="G1516" s="15">
        <f t="shared" si="94"/>
        <v>2.9904306220095696</v>
      </c>
      <c r="H1516" s="8" t="str">
        <f t="shared" si="95"/>
        <v>Yes</v>
      </c>
      <c r="I1516" s="12" t="s">
        <v>6963</v>
      </c>
      <c r="J1516" s="13">
        <v>15.94</v>
      </c>
      <c r="K1516" s="13">
        <v>3.5</v>
      </c>
      <c r="L1516" s="12" t="s">
        <v>6962</v>
      </c>
      <c r="M1516" s="12" t="s">
        <v>8290</v>
      </c>
    </row>
    <row r="1517" spans="1:13" x14ac:dyDescent="0.4">
      <c r="A1517" s="12" t="s">
        <v>3428</v>
      </c>
      <c r="B1517" s="12" t="s">
        <v>3429</v>
      </c>
      <c r="C1517" s="12" t="s">
        <v>6965</v>
      </c>
      <c r="D1517" s="20">
        <f t="shared" si="92"/>
        <v>32.15</v>
      </c>
      <c r="E1517" s="20">
        <f t="shared" si="93"/>
        <v>67.849999999999994</v>
      </c>
      <c r="F1517" s="14">
        <v>3.1103999999999998</v>
      </c>
      <c r="G1517" s="15">
        <f t="shared" si="94"/>
        <v>3.1104199066874028</v>
      </c>
      <c r="H1517" s="8" t="str">
        <f t="shared" si="95"/>
        <v>Yes</v>
      </c>
      <c r="I1517" s="12" t="s">
        <v>6963</v>
      </c>
      <c r="J1517" s="13">
        <v>14.65</v>
      </c>
      <c r="K1517" s="13">
        <v>3.5</v>
      </c>
      <c r="L1517" s="12" t="s">
        <v>6962</v>
      </c>
      <c r="M1517" s="12" t="s">
        <v>8291</v>
      </c>
    </row>
    <row r="1518" spans="1:13" x14ac:dyDescent="0.4">
      <c r="A1518" s="12" t="s">
        <v>3430</v>
      </c>
      <c r="B1518" s="12" t="s">
        <v>3431</v>
      </c>
      <c r="C1518" s="12" t="s">
        <v>6965</v>
      </c>
      <c r="D1518" s="20">
        <f t="shared" si="92"/>
        <v>35.92</v>
      </c>
      <c r="E1518" s="20">
        <f t="shared" si="93"/>
        <v>64.08</v>
      </c>
      <c r="F1518" s="14">
        <v>2.7839999999999998</v>
      </c>
      <c r="G1518" s="15">
        <f t="shared" si="94"/>
        <v>2.7839643652561246</v>
      </c>
      <c r="H1518" s="8" t="str">
        <f t="shared" si="95"/>
        <v>Yes</v>
      </c>
      <c r="I1518" s="12" t="s">
        <v>6963</v>
      </c>
      <c r="J1518" s="13">
        <v>18.420000000000002</v>
      </c>
      <c r="K1518" s="13">
        <v>3.5</v>
      </c>
      <c r="L1518" s="12" t="s">
        <v>6962</v>
      </c>
      <c r="M1518" s="12" t="s">
        <v>8292</v>
      </c>
    </row>
    <row r="1519" spans="1:13" x14ac:dyDescent="0.4">
      <c r="A1519" s="12" t="s">
        <v>3432</v>
      </c>
      <c r="B1519" s="12" t="s">
        <v>3433</v>
      </c>
      <c r="C1519" s="12" t="s">
        <v>6965</v>
      </c>
      <c r="D1519" s="20">
        <f t="shared" si="92"/>
        <v>33.340000000000003</v>
      </c>
      <c r="E1519" s="20">
        <f t="shared" si="93"/>
        <v>66.66</v>
      </c>
      <c r="F1519" s="14">
        <v>2.9994000000000001</v>
      </c>
      <c r="G1519" s="15">
        <f t="shared" si="94"/>
        <v>2.9994001199760043</v>
      </c>
      <c r="H1519" s="8" t="str">
        <f t="shared" si="95"/>
        <v>Yes</v>
      </c>
      <c r="I1519" s="12" t="s">
        <v>6963</v>
      </c>
      <c r="J1519" s="13">
        <v>15.84</v>
      </c>
      <c r="K1519" s="13">
        <v>3.5</v>
      </c>
      <c r="L1519" s="12" t="s">
        <v>6962</v>
      </c>
      <c r="M1519" s="12" t="s">
        <v>8293</v>
      </c>
    </row>
    <row r="1520" spans="1:13" x14ac:dyDescent="0.4">
      <c r="A1520" s="12" t="s">
        <v>3434</v>
      </c>
      <c r="B1520" s="12" t="s">
        <v>3435</v>
      </c>
      <c r="C1520" s="12" t="s">
        <v>6960</v>
      </c>
      <c r="D1520" s="20">
        <f t="shared" si="92"/>
        <v>24.968628999999996</v>
      </c>
      <c r="E1520" s="20">
        <f t="shared" si="93"/>
        <v>75.031371000000007</v>
      </c>
      <c r="F1520" s="14">
        <v>4.0049999999999999</v>
      </c>
      <c r="G1520" s="15">
        <f t="shared" si="94"/>
        <v>4.005025666407235</v>
      </c>
      <c r="H1520" s="8" t="str">
        <f t="shared" si="95"/>
        <v>Yes</v>
      </c>
      <c r="I1520" s="12" t="s">
        <v>6961</v>
      </c>
      <c r="J1520" s="13">
        <v>11.83</v>
      </c>
      <c r="K1520" s="13">
        <v>3.5</v>
      </c>
      <c r="L1520" s="12" t="s">
        <v>6962</v>
      </c>
      <c r="M1520" s="12" t="s">
        <v>8294</v>
      </c>
    </row>
    <row r="1521" spans="1:13" x14ac:dyDescent="0.4">
      <c r="A1521" s="16" t="s">
        <v>8295</v>
      </c>
      <c r="B1521" s="16" t="s">
        <v>8296</v>
      </c>
      <c r="C1521" s="16" t="s">
        <v>6965</v>
      </c>
      <c r="D1521" s="21">
        <f t="shared" si="92"/>
        <v>100</v>
      </c>
      <c r="E1521" s="21">
        <f t="shared" si="93"/>
        <v>0</v>
      </c>
      <c r="F1521" s="18">
        <v>1</v>
      </c>
      <c r="G1521" s="19">
        <f t="shared" si="94"/>
        <v>1</v>
      </c>
      <c r="H1521" s="9" t="str">
        <f t="shared" si="95"/>
        <v>No — 0% funding</v>
      </c>
      <c r="I1521" s="16" t="s">
        <v>6963</v>
      </c>
      <c r="J1521" s="17">
        <v>100</v>
      </c>
      <c r="K1521" s="17">
        <v>0</v>
      </c>
      <c r="L1521" s="16" t="s">
        <v>7028</v>
      </c>
      <c r="M1521" s="16" t="s">
        <v>8297</v>
      </c>
    </row>
    <row r="1522" spans="1:13" x14ac:dyDescent="0.4">
      <c r="A1522" s="12" t="s">
        <v>3436</v>
      </c>
      <c r="B1522" s="12" t="s">
        <v>3437</v>
      </c>
      <c r="C1522" s="12" t="s">
        <v>6965</v>
      </c>
      <c r="D1522" s="20">
        <f t="shared" si="92"/>
        <v>35.799999999999997</v>
      </c>
      <c r="E1522" s="20">
        <f t="shared" si="93"/>
        <v>64.2</v>
      </c>
      <c r="F1522" s="14">
        <v>2.7932999999999999</v>
      </c>
      <c r="G1522" s="15">
        <f t="shared" si="94"/>
        <v>2.7932960893854752</v>
      </c>
      <c r="H1522" s="8" t="str">
        <f t="shared" si="95"/>
        <v>Yes</v>
      </c>
      <c r="I1522" s="12" t="s">
        <v>6963</v>
      </c>
      <c r="J1522" s="13">
        <v>18.3</v>
      </c>
      <c r="K1522" s="13">
        <v>3.5</v>
      </c>
      <c r="L1522" s="12" t="s">
        <v>6962</v>
      </c>
      <c r="M1522" s="12" t="s">
        <v>8298</v>
      </c>
    </row>
    <row r="1523" spans="1:13" x14ac:dyDescent="0.4">
      <c r="A1523" s="12" t="s">
        <v>3438</v>
      </c>
      <c r="B1523" s="12" t="s">
        <v>3439</v>
      </c>
      <c r="C1523" s="12" t="s">
        <v>6973</v>
      </c>
      <c r="D1523" s="20">
        <f t="shared" si="92"/>
        <v>25.879519999999996</v>
      </c>
      <c r="E1523" s="20">
        <f t="shared" si="93"/>
        <v>74.120480000000001</v>
      </c>
      <c r="F1523" s="14">
        <v>3.8641000000000001</v>
      </c>
      <c r="G1523" s="15">
        <f t="shared" si="94"/>
        <v>3.864059302490928</v>
      </c>
      <c r="H1523" s="8" t="str">
        <f t="shared" si="95"/>
        <v>Yes</v>
      </c>
      <c r="I1523" s="12" t="s">
        <v>6961</v>
      </c>
      <c r="J1523" s="13">
        <v>12.9</v>
      </c>
      <c r="K1523" s="13">
        <v>3.5</v>
      </c>
      <c r="L1523" s="12" t="s">
        <v>6962</v>
      </c>
      <c r="M1523" s="12" t="s">
        <v>8299</v>
      </c>
    </row>
    <row r="1524" spans="1:13" x14ac:dyDescent="0.4">
      <c r="A1524" s="16" t="s">
        <v>8300</v>
      </c>
      <c r="B1524" s="16" t="s">
        <v>8301</v>
      </c>
      <c r="C1524" s="16" t="s">
        <v>6965</v>
      </c>
      <c r="D1524" s="21">
        <f t="shared" si="92"/>
        <v>100</v>
      </c>
      <c r="E1524" s="21">
        <f t="shared" si="93"/>
        <v>0</v>
      </c>
      <c r="F1524" s="18">
        <v>1</v>
      </c>
      <c r="G1524" s="19">
        <f t="shared" si="94"/>
        <v>1</v>
      </c>
      <c r="H1524" s="9" t="str">
        <f t="shared" si="95"/>
        <v>No — 0% funding</v>
      </c>
      <c r="I1524" s="16" t="s">
        <v>6963</v>
      </c>
      <c r="J1524" s="17">
        <v>100</v>
      </c>
      <c r="K1524" s="17">
        <v>0</v>
      </c>
      <c r="L1524" s="16" t="s">
        <v>7028</v>
      </c>
      <c r="M1524" s="16" t="s">
        <v>8302</v>
      </c>
    </row>
    <row r="1525" spans="1:13" x14ac:dyDescent="0.4">
      <c r="A1525" s="12" t="s">
        <v>3440</v>
      </c>
      <c r="B1525" s="12" t="s">
        <v>3441</v>
      </c>
      <c r="C1525" s="12" t="s">
        <v>6965</v>
      </c>
      <c r="D1525" s="20">
        <f t="shared" si="92"/>
        <v>32.950000000000003</v>
      </c>
      <c r="E1525" s="20">
        <f t="shared" si="93"/>
        <v>67.05</v>
      </c>
      <c r="F1525" s="14">
        <v>3.0348999999999999</v>
      </c>
      <c r="G1525" s="15">
        <f t="shared" si="94"/>
        <v>3.0349013657056143</v>
      </c>
      <c r="H1525" s="8" t="str">
        <f t="shared" si="95"/>
        <v>Yes</v>
      </c>
      <c r="I1525" s="12" t="s">
        <v>6963</v>
      </c>
      <c r="J1525" s="13">
        <v>15.45</v>
      </c>
      <c r="K1525" s="13">
        <v>3.5</v>
      </c>
      <c r="L1525" s="12" t="s">
        <v>6962</v>
      </c>
      <c r="M1525" s="12" t="s">
        <v>8303</v>
      </c>
    </row>
    <row r="1526" spans="1:13" x14ac:dyDescent="0.4">
      <c r="A1526" s="12" t="s">
        <v>3442</v>
      </c>
      <c r="B1526" s="12" t="s">
        <v>3443</v>
      </c>
      <c r="C1526" s="12" t="s">
        <v>6965</v>
      </c>
      <c r="D1526" s="20">
        <f t="shared" si="92"/>
        <v>29.52</v>
      </c>
      <c r="E1526" s="20">
        <f t="shared" si="93"/>
        <v>70.48</v>
      </c>
      <c r="F1526" s="14">
        <v>3.3875000000000002</v>
      </c>
      <c r="G1526" s="15">
        <f t="shared" si="94"/>
        <v>3.3875338753387534</v>
      </c>
      <c r="H1526" s="8" t="str">
        <f t="shared" si="95"/>
        <v>Yes</v>
      </c>
      <c r="I1526" s="12" t="s">
        <v>6963</v>
      </c>
      <c r="J1526" s="13">
        <v>12.02</v>
      </c>
      <c r="K1526" s="13">
        <v>3.5</v>
      </c>
      <c r="L1526" s="12" t="s">
        <v>6962</v>
      </c>
      <c r="M1526" s="12" t="s">
        <v>8304</v>
      </c>
    </row>
    <row r="1527" spans="1:13" x14ac:dyDescent="0.4">
      <c r="A1527" s="12" t="s">
        <v>3446</v>
      </c>
      <c r="B1527" s="12" t="s">
        <v>3447</v>
      </c>
      <c r="C1527" s="12" t="s">
        <v>6960</v>
      </c>
      <c r="D1527" s="20">
        <f t="shared" si="92"/>
        <v>28.939999999999998</v>
      </c>
      <c r="E1527" s="20">
        <f t="shared" si="93"/>
        <v>71.06</v>
      </c>
      <c r="F1527" s="14">
        <v>3.4554</v>
      </c>
      <c r="G1527" s="15">
        <f t="shared" si="94"/>
        <v>3.4554250172771255</v>
      </c>
      <c r="H1527" s="8" t="str">
        <f t="shared" si="95"/>
        <v>Yes</v>
      </c>
      <c r="I1527" s="12" t="s">
        <v>6963</v>
      </c>
      <c r="J1527" s="13">
        <v>11.44</v>
      </c>
      <c r="K1527" s="13">
        <v>3.5</v>
      </c>
      <c r="L1527" s="12" t="s">
        <v>6962</v>
      </c>
      <c r="M1527" s="12" t="s">
        <v>8305</v>
      </c>
    </row>
    <row r="1528" spans="1:13" x14ac:dyDescent="0.4">
      <c r="A1528" s="12" t="s">
        <v>3450</v>
      </c>
      <c r="B1528" s="12" t="s">
        <v>3451</v>
      </c>
      <c r="C1528" s="12" t="s">
        <v>6965</v>
      </c>
      <c r="D1528" s="20">
        <f t="shared" si="92"/>
        <v>30.4</v>
      </c>
      <c r="E1528" s="20">
        <f t="shared" si="93"/>
        <v>69.599999999999994</v>
      </c>
      <c r="F1528" s="14">
        <v>3.2894999999999999</v>
      </c>
      <c r="G1528" s="15">
        <f t="shared" si="94"/>
        <v>3.2894736842105265</v>
      </c>
      <c r="H1528" s="8" t="str">
        <f t="shared" si="95"/>
        <v>Yes</v>
      </c>
      <c r="I1528" s="12" t="s">
        <v>6963</v>
      </c>
      <c r="J1528" s="13">
        <v>12.9</v>
      </c>
      <c r="K1528" s="13">
        <v>3.5</v>
      </c>
      <c r="L1528" s="12" t="s">
        <v>6962</v>
      </c>
      <c r="M1528" s="12" t="s">
        <v>8306</v>
      </c>
    </row>
    <row r="1529" spans="1:13" x14ac:dyDescent="0.4">
      <c r="A1529" s="12" t="s">
        <v>3452</v>
      </c>
      <c r="B1529" s="12" t="s">
        <v>3453</v>
      </c>
      <c r="C1529" s="12" t="s">
        <v>6960</v>
      </c>
      <c r="D1529" s="20">
        <f t="shared" si="92"/>
        <v>31.61</v>
      </c>
      <c r="E1529" s="20">
        <f t="shared" si="93"/>
        <v>68.39</v>
      </c>
      <c r="F1529" s="14">
        <v>3.1636000000000002</v>
      </c>
      <c r="G1529" s="15">
        <f t="shared" si="94"/>
        <v>3.1635558367605188</v>
      </c>
      <c r="H1529" s="8" t="str">
        <f t="shared" si="95"/>
        <v>Yes</v>
      </c>
      <c r="I1529" s="12" t="s">
        <v>6963</v>
      </c>
      <c r="J1529" s="13">
        <v>14.11</v>
      </c>
      <c r="K1529" s="13">
        <v>3.5</v>
      </c>
      <c r="L1529" s="12" t="s">
        <v>6962</v>
      </c>
      <c r="M1529" s="12" t="s">
        <v>8307</v>
      </c>
    </row>
    <row r="1530" spans="1:13" x14ac:dyDescent="0.4">
      <c r="A1530" s="12" t="s">
        <v>3454</v>
      </c>
      <c r="B1530" s="12" t="s">
        <v>3455</v>
      </c>
      <c r="C1530" s="12" t="s">
        <v>6960</v>
      </c>
      <c r="D1530" s="20">
        <f t="shared" si="92"/>
        <v>28.782453</v>
      </c>
      <c r="E1530" s="20">
        <f t="shared" si="93"/>
        <v>71.217546999999996</v>
      </c>
      <c r="F1530" s="14">
        <v>3.4742999999999999</v>
      </c>
      <c r="G1530" s="15">
        <f t="shared" si="94"/>
        <v>3.4743390356617625</v>
      </c>
      <c r="H1530" s="8" t="str">
        <f t="shared" si="95"/>
        <v>Yes</v>
      </c>
      <c r="I1530" s="12" t="s">
        <v>6961</v>
      </c>
      <c r="J1530" s="13">
        <v>16.309999999999999</v>
      </c>
      <c r="K1530" s="13">
        <v>3.5</v>
      </c>
      <c r="L1530" s="12" t="s">
        <v>6962</v>
      </c>
      <c r="M1530" s="12" t="s">
        <v>8308</v>
      </c>
    </row>
    <row r="1531" spans="1:13" x14ac:dyDescent="0.4">
      <c r="A1531" s="12" t="s">
        <v>3456</v>
      </c>
      <c r="B1531" s="12" t="s">
        <v>3457</v>
      </c>
      <c r="C1531" s="12" t="s">
        <v>6965</v>
      </c>
      <c r="D1531" s="20">
        <f t="shared" si="92"/>
        <v>36.19</v>
      </c>
      <c r="E1531" s="20">
        <f t="shared" si="93"/>
        <v>63.81</v>
      </c>
      <c r="F1531" s="14">
        <v>2.7631999999999999</v>
      </c>
      <c r="G1531" s="15">
        <f t="shared" si="94"/>
        <v>2.7631942525559547</v>
      </c>
      <c r="H1531" s="8" t="str">
        <f t="shared" si="95"/>
        <v>Yes</v>
      </c>
      <c r="I1531" s="12" t="s">
        <v>6963</v>
      </c>
      <c r="J1531" s="13">
        <v>18.690000000000001</v>
      </c>
      <c r="K1531" s="13">
        <v>3.5</v>
      </c>
      <c r="L1531" s="12" t="s">
        <v>6962</v>
      </c>
      <c r="M1531" s="12" t="s">
        <v>8309</v>
      </c>
    </row>
    <row r="1532" spans="1:13" x14ac:dyDescent="0.4">
      <c r="A1532" s="12" t="s">
        <v>3458</v>
      </c>
      <c r="B1532" s="12" t="s">
        <v>3459</v>
      </c>
      <c r="C1532" s="12" t="s">
        <v>6960</v>
      </c>
      <c r="D1532" s="20">
        <f t="shared" si="92"/>
        <v>35.269999999999996</v>
      </c>
      <c r="E1532" s="20">
        <f t="shared" si="93"/>
        <v>64.73</v>
      </c>
      <c r="F1532" s="14">
        <v>2.8353000000000002</v>
      </c>
      <c r="G1532" s="15">
        <f t="shared" si="94"/>
        <v>2.8352707683583787</v>
      </c>
      <c r="H1532" s="8" t="str">
        <f t="shared" si="95"/>
        <v>Yes</v>
      </c>
      <c r="I1532" s="12" t="s">
        <v>6963</v>
      </c>
      <c r="J1532" s="13">
        <v>17.77</v>
      </c>
      <c r="K1532" s="13">
        <v>3.5</v>
      </c>
      <c r="L1532" s="12" t="s">
        <v>6962</v>
      </c>
      <c r="M1532" s="12" t="s">
        <v>8310</v>
      </c>
    </row>
    <row r="1533" spans="1:13" x14ac:dyDescent="0.4">
      <c r="A1533" s="12" t="s">
        <v>3460</v>
      </c>
      <c r="B1533" s="12" t="s">
        <v>3461</v>
      </c>
      <c r="C1533" s="12" t="s">
        <v>6965</v>
      </c>
      <c r="D1533" s="20">
        <f t="shared" si="92"/>
        <v>33.090000000000003</v>
      </c>
      <c r="E1533" s="20">
        <f t="shared" si="93"/>
        <v>66.91</v>
      </c>
      <c r="F1533" s="14">
        <v>3.0221</v>
      </c>
      <c r="G1533" s="15">
        <f t="shared" si="94"/>
        <v>3.0220610456331216</v>
      </c>
      <c r="H1533" s="8" t="str">
        <f t="shared" si="95"/>
        <v>Yes</v>
      </c>
      <c r="I1533" s="12" t="s">
        <v>6963</v>
      </c>
      <c r="J1533" s="13">
        <v>15.59</v>
      </c>
      <c r="K1533" s="13">
        <v>3.5</v>
      </c>
      <c r="L1533" s="12" t="s">
        <v>6962</v>
      </c>
      <c r="M1533" s="12" t="s">
        <v>8311</v>
      </c>
    </row>
    <row r="1534" spans="1:13" x14ac:dyDescent="0.4">
      <c r="A1534" s="12" t="s">
        <v>3462</v>
      </c>
      <c r="B1534" s="12" t="s">
        <v>3463</v>
      </c>
      <c r="C1534" s="12" t="s">
        <v>6965</v>
      </c>
      <c r="D1534" s="20">
        <f t="shared" si="92"/>
        <v>42.379999999999995</v>
      </c>
      <c r="E1534" s="20">
        <f t="shared" si="93"/>
        <v>57.620000000000005</v>
      </c>
      <c r="F1534" s="14">
        <v>2.3595999999999999</v>
      </c>
      <c r="G1534" s="15">
        <f t="shared" si="94"/>
        <v>2.3596035865974518</v>
      </c>
      <c r="H1534" s="8" t="str">
        <f t="shared" si="95"/>
        <v>Yes</v>
      </c>
      <c r="I1534" s="12" t="s">
        <v>6963</v>
      </c>
      <c r="J1534" s="13">
        <v>24.88</v>
      </c>
      <c r="K1534" s="13">
        <v>3.5</v>
      </c>
      <c r="L1534" s="12" t="s">
        <v>6962</v>
      </c>
      <c r="M1534" s="12" t="s">
        <v>8312</v>
      </c>
    </row>
    <row r="1535" spans="1:13" x14ac:dyDescent="0.4">
      <c r="A1535" s="12" t="s">
        <v>3464</v>
      </c>
      <c r="B1535" s="12" t="s">
        <v>3465</v>
      </c>
      <c r="C1535" s="12" t="s">
        <v>6965</v>
      </c>
      <c r="D1535" s="20">
        <f t="shared" si="92"/>
        <v>32.200000000000003</v>
      </c>
      <c r="E1535" s="20">
        <f t="shared" si="93"/>
        <v>67.8</v>
      </c>
      <c r="F1535" s="14">
        <v>3.1055999999999999</v>
      </c>
      <c r="G1535" s="15">
        <f t="shared" si="94"/>
        <v>3.1055900621118009</v>
      </c>
      <c r="H1535" s="8" t="str">
        <f t="shared" si="95"/>
        <v>Yes</v>
      </c>
      <c r="I1535" s="12" t="s">
        <v>6963</v>
      </c>
      <c r="J1535" s="13">
        <v>14.7</v>
      </c>
      <c r="K1535" s="13">
        <v>3.5</v>
      </c>
      <c r="L1535" s="12" t="s">
        <v>6962</v>
      </c>
      <c r="M1535" s="12" t="s">
        <v>8313</v>
      </c>
    </row>
    <row r="1536" spans="1:13" x14ac:dyDescent="0.4">
      <c r="A1536" s="12" t="s">
        <v>3470</v>
      </c>
      <c r="B1536" s="12" t="s">
        <v>3471</v>
      </c>
      <c r="C1536" s="12" t="s">
        <v>6960</v>
      </c>
      <c r="D1536" s="20">
        <f t="shared" si="92"/>
        <v>33.28</v>
      </c>
      <c r="E1536" s="20">
        <f t="shared" si="93"/>
        <v>66.72</v>
      </c>
      <c r="F1536" s="14">
        <v>3.0047999999999999</v>
      </c>
      <c r="G1536" s="15">
        <f t="shared" si="94"/>
        <v>3.0048076923076921</v>
      </c>
      <c r="H1536" s="8" t="str">
        <f t="shared" si="95"/>
        <v>Yes</v>
      </c>
      <c r="I1536" s="12" t="s">
        <v>6963</v>
      </c>
      <c r="J1536" s="13">
        <v>15.78</v>
      </c>
      <c r="K1536" s="13">
        <v>3.5</v>
      </c>
      <c r="L1536" s="12" t="s">
        <v>6962</v>
      </c>
      <c r="M1536" s="12" t="s">
        <v>6923</v>
      </c>
    </row>
    <row r="1537" spans="1:13" x14ac:dyDescent="0.4">
      <c r="A1537" s="12" t="s">
        <v>3472</v>
      </c>
      <c r="B1537" s="12" t="s">
        <v>3473</v>
      </c>
      <c r="C1537" s="12" t="s">
        <v>6965</v>
      </c>
      <c r="D1537" s="20">
        <f t="shared" si="92"/>
        <v>32.29</v>
      </c>
      <c r="E1537" s="20">
        <f t="shared" si="93"/>
        <v>67.710000000000008</v>
      </c>
      <c r="F1537" s="14">
        <v>3.0969000000000002</v>
      </c>
      <c r="G1537" s="15">
        <f t="shared" si="94"/>
        <v>3.0969340353050483</v>
      </c>
      <c r="H1537" s="8" t="str">
        <f t="shared" si="95"/>
        <v>Yes</v>
      </c>
      <c r="I1537" s="12" t="s">
        <v>6963</v>
      </c>
      <c r="J1537" s="13">
        <v>14.79</v>
      </c>
      <c r="K1537" s="13">
        <v>3.5</v>
      </c>
      <c r="L1537" s="12" t="s">
        <v>6962</v>
      </c>
      <c r="M1537" s="12" t="s">
        <v>8314</v>
      </c>
    </row>
    <row r="1538" spans="1:13" x14ac:dyDescent="0.4">
      <c r="A1538" s="12" t="s">
        <v>3474</v>
      </c>
      <c r="B1538" s="12" t="s">
        <v>3475</v>
      </c>
      <c r="C1538" s="12" t="s">
        <v>6965</v>
      </c>
      <c r="D1538" s="20">
        <f t="shared" si="92"/>
        <v>36.129999999999995</v>
      </c>
      <c r="E1538" s="20">
        <f t="shared" si="93"/>
        <v>63.870000000000005</v>
      </c>
      <c r="F1538" s="14">
        <v>2.7677999999999998</v>
      </c>
      <c r="G1538" s="15">
        <f t="shared" si="94"/>
        <v>2.7677830058123445</v>
      </c>
      <c r="H1538" s="8" t="str">
        <f t="shared" si="95"/>
        <v>Yes</v>
      </c>
      <c r="I1538" s="12" t="s">
        <v>6963</v>
      </c>
      <c r="J1538" s="13">
        <v>18.63</v>
      </c>
      <c r="K1538" s="13">
        <v>3.5</v>
      </c>
      <c r="L1538" s="12" t="s">
        <v>6962</v>
      </c>
      <c r="M1538" s="12" t="s">
        <v>8315</v>
      </c>
    </row>
    <row r="1539" spans="1:13" x14ac:dyDescent="0.4">
      <c r="A1539" s="12" t="s">
        <v>3478</v>
      </c>
      <c r="B1539" s="12" t="s">
        <v>3479</v>
      </c>
      <c r="C1539" s="12" t="s">
        <v>6965</v>
      </c>
      <c r="D1539" s="20">
        <f t="shared" si="92"/>
        <v>33.65</v>
      </c>
      <c r="E1539" s="20">
        <f t="shared" si="93"/>
        <v>66.349999999999994</v>
      </c>
      <c r="F1539" s="14">
        <v>2.9718</v>
      </c>
      <c r="G1539" s="15">
        <f t="shared" si="94"/>
        <v>2.9717682020802378</v>
      </c>
      <c r="H1539" s="8" t="str">
        <f t="shared" si="95"/>
        <v>Yes</v>
      </c>
      <c r="I1539" s="12" t="s">
        <v>6963</v>
      </c>
      <c r="J1539" s="13">
        <v>16.149999999999999</v>
      </c>
      <c r="K1539" s="13">
        <v>3.5</v>
      </c>
      <c r="L1539" s="12" t="s">
        <v>6962</v>
      </c>
      <c r="M1539" s="12" t="s">
        <v>8316</v>
      </c>
    </row>
    <row r="1540" spans="1:13" x14ac:dyDescent="0.4">
      <c r="A1540" s="12" t="s">
        <v>3480</v>
      </c>
      <c r="B1540" s="12" t="s">
        <v>3481</v>
      </c>
      <c r="C1540" s="12" t="s">
        <v>6965</v>
      </c>
      <c r="D1540" s="20">
        <f t="shared" si="92"/>
        <v>31.03</v>
      </c>
      <c r="E1540" s="20">
        <f t="shared" si="93"/>
        <v>68.97</v>
      </c>
      <c r="F1540" s="14">
        <v>3.2227000000000001</v>
      </c>
      <c r="G1540" s="15">
        <f t="shared" si="94"/>
        <v>3.2226877215597809</v>
      </c>
      <c r="H1540" s="8" t="str">
        <f t="shared" si="95"/>
        <v>Yes</v>
      </c>
      <c r="I1540" s="12" t="s">
        <v>6963</v>
      </c>
      <c r="J1540" s="13">
        <v>13.53</v>
      </c>
      <c r="K1540" s="13">
        <v>3.5</v>
      </c>
      <c r="L1540" s="12" t="s">
        <v>6962</v>
      </c>
      <c r="M1540" s="12" t="s">
        <v>8317</v>
      </c>
    </row>
    <row r="1541" spans="1:13" x14ac:dyDescent="0.4">
      <c r="A1541" s="12" t="s">
        <v>3482</v>
      </c>
      <c r="B1541" s="12" t="s">
        <v>3483</v>
      </c>
      <c r="C1541" s="12" t="s">
        <v>6965</v>
      </c>
      <c r="D1541" s="20">
        <f t="shared" si="92"/>
        <v>35.65</v>
      </c>
      <c r="E1541" s="20">
        <f t="shared" si="93"/>
        <v>64.349999999999994</v>
      </c>
      <c r="F1541" s="14">
        <v>2.8050000000000002</v>
      </c>
      <c r="G1541" s="15">
        <f t="shared" si="94"/>
        <v>2.8050490883590462</v>
      </c>
      <c r="H1541" s="8" t="str">
        <f t="shared" si="95"/>
        <v>Yes</v>
      </c>
      <c r="I1541" s="12" t="s">
        <v>6963</v>
      </c>
      <c r="J1541" s="13">
        <v>18.149999999999999</v>
      </c>
      <c r="K1541" s="13">
        <v>3.5</v>
      </c>
      <c r="L1541" s="12" t="s">
        <v>6962</v>
      </c>
      <c r="M1541" s="12" t="s">
        <v>8318</v>
      </c>
    </row>
    <row r="1542" spans="1:13" x14ac:dyDescent="0.4">
      <c r="A1542" s="12" t="s">
        <v>3484</v>
      </c>
      <c r="B1542" s="12" t="s">
        <v>3485</v>
      </c>
      <c r="C1542" s="12" t="s">
        <v>6960</v>
      </c>
      <c r="D1542" s="20">
        <f t="shared" ref="D1542:D1562" si="96">MIN(100,MAX(0,IF(I1542="Yes",0.8513,1)*(J1542+5*K1542)))</f>
        <v>31.97</v>
      </c>
      <c r="E1542" s="20">
        <f t="shared" ref="E1542:E1605" si="97">100-D1542</f>
        <v>68.03</v>
      </c>
      <c r="F1542" s="14">
        <v>3.1278999999999999</v>
      </c>
      <c r="G1542" s="15">
        <f t="shared" ref="G1542:G1562" si="98">IFERROR(100/D1542,"")</f>
        <v>3.1279324366593682</v>
      </c>
      <c r="H1542" s="8" t="str">
        <f t="shared" ref="H1542:H1562" si="99">IF(E1542&gt;0,"Yes","No — 0% funding")</f>
        <v>Yes</v>
      </c>
      <c r="I1542" s="12" t="s">
        <v>6963</v>
      </c>
      <c r="J1542" s="13">
        <v>14.47</v>
      </c>
      <c r="K1542" s="13">
        <v>3.5</v>
      </c>
      <c r="L1542" s="12" t="s">
        <v>6962</v>
      </c>
      <c r="M1542" s="12" t="s">
        <v>8319</v>
      </c>
    </row>
    <row r="1543" spans="1:13" x14ac:dyDescent="0.4">
      <c r="A1543" s="12" t="s">
        <v>3486</v>
      </c>
      <c r="B1543" s="12" t="s">
        <v>3487</v>
      </c>
      <c r="C1543" s="12" t="s">
        <v>6965</v>
      </c>
      <c r="D1543" s="20">
        <f t="shared" si="96"/>
        <v>32.54</v>
      </c>
      <c r="E1543" s="20">
        <f t="shared" si="97"/>
        <v>67.460000000000008</v>
      </c>
      <c r="F1543" s="14">
        <v>3.0731000000000002</v>
      </c>
      <c r="G1543" s="15">
        <f t="shared" si="98"/>
        <v>3.0731407498463432</v>
      </c>
      <c r="H1543" s="8" t="str">
        <f t="shared" si="99"/>
        <v>Yes</v>
      </c>
      <c r="I1543" s="12" t="s">
        <v>6963</v>
      </c>
      <c r="J1543" s="13">
        <v>15.04</v>
      </c>
      <c r="K1543" s="13">
        <v>3.5</v>
      </c>
      <c r="L1543" s="12" t="s">
        <v>6962</v>
      </c>
      <c r="M1543" s="12" t="s">
        <v>8320</v>
      </c>
    </row>
    <row r="1544" spans="1:13" x14ac:dyDescent="0.4">
      <c r="A1544" s="12" t="s">
        <v>3488</v>
      </c>
      <c r="B1544" s="12" t="s">
        <v>3489</v>
      </c>
      <c r="C1544" s="12" t="s">
        <v>6965</v>
      </c>
      <c r="D1544" s="20">
        <f t="shared" si="96"/>
        <v>36.489999999999995</v>
      </c>
      <c r="E1544" s="20">
        <f t="shared" si="97"/>
        <v>63.510000000000005</v>
      </c>
      <c r="F1544" s="14">
        <v>2.7404999999999999</v>
      </c>
      <c r="G1544" s="15">
        <f t="shared" si="98"/>
        <v>2.7404768429706774</v>
      </c>
      <c r="H1544" s="8" t="str">
        <f t="shared" si="99"/>
        <v>Yes</v>
      </c>
      <c r="I1544" s="12" t="s">
        <v>6963</v>
      </c>
      <c r="J1544" s="13">
        <v>18.989999999999998</v>
      </c>
      <c r="K1544" s="13">
        <v>3.5</v>
      </c>
      <c r="L1544" s="12" t="s">
        <v>6962</v>
      </c>
      <c r="M1544" s="12" t="s">
        <v>8321</v>
      </c>
    </row>
    <row r="1545" spans="1:13" x14ac:dyDescent="0.4">
      <c r="A1545" s="12" t="s">
        <v>3490</v>
      </c>
      <c r="B1545" s="12" t="s">
        <v>3491</v>
      </c>
      <c r="C1545" s="12" t="s">
        <v>6973</v>
      </c>
      <c r="D1545" s="20">
        <f t="shared" si="96"/>
        <v>23.827887</v>
      </c>
      <c r="E1545" s="20">
        <f t="shared" si="97"/>
        <v>76.172112999999996</v>
      </c>
      <c r="F1545" s="14">
        <v>4.1967999999999996</v>
      </c>
      <c r="G1545" s="15">
        <f t="shared" si="98"/>
        <v>4.1967632295721398</v>
      </c>
      <c r="H1545" s="8" t="str">
        <f t="shared" si="99"/>
        <v>Yes</v>
      </c>
      <c r="I1545" s="12" t="s">
        <v>6961</v>
      </c>
      <c r="J1545" s="13">
        <v>10.49</v>
      </c>
      <c r="K1545" s="13">
        <v>3.5</v>
      </c>
      <c r="L1545" s="12" t="s">
        <v>6962</v>
      </c>
      <c r="M1545" s="12" t="s">
        <v>8322</v>
      </c>
    </row>
    <row r="1546" spans="1:13" x14ac:dyDescent="0.4">
      <c r="A1546" s="12" t="s">
        <v>3492</v>
      </c>
      <c r="B1546" s="12" t="s">
        <v>3493</v>
      </c>
      <c r="C1546" s="12" t="s">
        <v>6965</v>
      </c>
      <c r="D1546" s="20">
        <f t="shared" si="96"/>
        <v>38.489999999999995</v>
      </c>
      <c r="E1546" s="20">
        <f t="shared" si="97"/>
        <v>61.510000000000005</v>
      </c>
      <c r="F1546" s="14">
        <v>2.5981000000000001</v>
      </c>
      <c r="G1546" s="15">
        <f t="shared" si="98"/>
        <v>2.5980774227071972</v>
      </c>
      <c r="H1546" s="8" t="str">
        <f t="shared" si="99"/>
        <v>Yes</v>
      </c>
      <c r="I1546" s="12" t="s">
        <v>6963</v>
      </c>
      <c r="J1546" s="13">
        <v>20.99</v>
      </c>
      <c r="K1546" s="13">
        <v>3.5</v>
      </c>
      <c r="L1546" s="12" t="s">
        <v>6962</v>
      </c>
      <c r="M1546" s="12" t="s">
        <v>8323</v>
      </c>
    </row>
    <row r="1547" spans="1:13" x14ac:dyDescent="0.4">
      <c r="A1547" s="12" t="s">
        <v>3494</v>
      </c>
      <c r="B1547" s="12" t="s">
        <v>3495</v>
      </c>
      <c r="C1547" s="12" t="s">
        <v>6965</v>
      </c>
      <c r="D1547" s="20">
        <f t="shared" si="96"/>
        <v>29.380000000000003</v>
      </c>
      <c r="E1547" s="20">
        <f t="shared" si="97"/>
        <v>70.62</v>
      </c>
      <c r="F1547" s="14">
        <v>3.4037000000000002</v>
      </c>
      <c r="G1547" s="15">
        <f t="shared" si="98"/>
        <v>3.4036759700476513</v>
      </c>
      <c r="H1547" s="8" t="str">
        <f t="shared" si="99"/>
        <v>Yes</v>
      </c>
      <c r="I1547" s="12" t="s">
        <v>6963</v>
      </c>
      <c r="J1547" s="13">
        <v>11.88</v>
      </c>
      <c r="K1547" s="13">
        <v>3.5</v>
      </c>
      <c r="L1547" s="12" t="s">
        <v>6962</v>
      </c>
      <c r="M1547" s="12" t="s">
        <v>8324</v>
      </c>
    </row>
    <row r="1548" spans="1:13" x14ac:dyDescent="0.4">
      <c r="A1548" s="12" t="s">
        <v>3693</v>
      </c>
      <c r="B1548" s="12" t="s">
        <v>3694</v>
      </c>
      <c r="C1548" s="12" t="s">
        <v>6965</v>
      </c>
      <c r="D1548" s="20">
        <f t="shared" si="96"/>
        <v>36.82</v>
      </c>
      <c r="E1548" s="20">
        <f t="shared" si="97"/>
        <v>63.18</v>
      </c>
      <c r="F1548" s="14">
        <v>2.7159</v>
      </c>
      <c r="G1548" s="15">
        <f t="shared" si="98"/>
        <v>2.7159152634437804</v>
      </c>
      <c r="H1548" s="8" t="str">
        <f t="shared" si="99"/>
        <v>Yes</v>
      </c>
      <c r="I1548" s="12" t="s">
        <v>6963</v>
      </c>
      <c r="J1548" s="13">
        <v>19.32</v>
      </c>
      <c r="K1548" s="13">
        <v>3.5</v>
      </c>
      <c r="L1548" s="12" t="s">
        <v>6962</v>
      </c>
      <c r="M1548" s="12" t="s">
        <v>8325</v>
      </c>
    </row>
    <row r="1549" spans="1:13" x14ac:dyDescent="0.4">
      <c r="A1549" s="12" t="s">
        <v>3498</v>
      </c>
      <c r="B1549" s="12" t="s">
        <v>3499</v>
      </c>
      <c r="C1549" s="12" t="s">
        <v>6965</v>
      </c>
      <c r="D1549" s="20">
        <f t="shared" si="96"/>
        <v>32.26</v>
      </c>
      <c r="E1549" s="20">
        <f t="shared" si="97"/>
        <v>67.740000000000009</v>
      </c>
      <c r="F1549" s="14">
        <v>3.0998000000000001</v>
      </c>
      <c r="G1549" s="15">
        <f t="shared" si="98"/>
        <v>3.0998140111593306</v>
      </c>
      <c r="H1549" s="8" t="str">
        <f t="shared" si="99"/>
        <v>Yes</v>
      </c>
      <c r="I1549" s="12" t="s">
        <v>6963</v>
      </c>
      <c r="J1549" s="13">
        <v>14.76</v>
      </c>
      <c r="K1549" s="13">
        <v>3.5</v>
      </c>
      <c r="L1549" s="12" t="s">
        <v>6962</v>
      </c>
      <c r="M1549" s="12" t="s">
        <v>8326</v>
      </c>
    </row>
    <row r="1550" spans="1:13" x14ac:dyDescent="0.4">
      <c r="A1550" s="12" t="s">
        <v>3500</v>
      </c>
      <c r="B1550" s="12" t="s">
        <v>3501</v>
      </c>
      <c r="C1550" s="12" t="s">
        <v>6965</v>
      </c>
      <c r="D1550" s="20">
        <f t="shared" si="96"/>
        <v>31.7</v>
      </c>
      <c r="E1550" s="20">
        <f t="shared" si="97"/>
        <v>68.3</v>
      </c>
      <c r="F1550" s="14">
        <v>3.1545999999999998</v>
      </c>
      <c r="G1550" s="15">
        <f t="shared" si="98"/>
        <v>3.1545741324921135</v>
      </c>
      <c r="H1550" s="8" t="str">
        <f t="shared" si="99"/>
        <v>Yes</v>
      </c>
      <c r="I1550" s="12" t="s">
        <v>6963</v>
      </c>
      <c r="J1550" s="13">
        <v>14.2</v>
      </c>
      <c r="K1550" s="13">
        <v>3.5</v>
      </c>
      <c r="L1550" s="12" t="s">
        <v>6962</v>
      </c>
      <c r="M1550" s="12" t="s">
        <v>8327</v>
      </c>
    </row>
    <row r="1551" spans="1:13" x14ac:dyDescent="0.4">
      <c r="A1551" s="12" t="s">
        <v>3502</v>
      </c>
      <c r="B1551" s="12" t="s">
        <v>3503</v>
      </c>
      <c r="C1551" s="12" t="s">
        <v>6965</v>
      </c>
      <c r="D1551" s="20">
        <f t="shared" si="96"/>
        <v>38.35</v>
      </c>
      <c r="E1551" s="20">
        <f t="shared" si="97"/>
        <v>61.65</v>
      </c>
      <c r="F1551" s="14">
        <v>2.6076000000000001</v>
      </c>
      <c r="G1551" s="15">
        <f t="shared" si="98"/>
        <v>2.6075619295958279</v>
      </c>
      <c r="H1551" s="8" t="str">
        <f t="shared" si="99"/>
        <v>Yes</v>
      </c>
      <c r="I1551" s="12" t="s">
        <v>6963</v>
      </c>
      <c r="J1551" s="13">
        <v>20.85</v>
      </c>
      <c r="K1551" s="13">
        <v>3.5</v>
      </c>
      <c r="L1551" s="12" t="s">
        <v>6962</v>
      </c>
      <c r="M1551" s="12" t="s">
        <v>8328</v>
      </c>
    </row>
    <row r="1552" spans="1:13" x14ac:dyDescent="0.4">
      <c r="A1552" s="12" t="s">
        <v>3504</v>
      </c>
      <c r="B1552" s="12" t="s">
        <v>3505</v>
      </c>
      <c r="C1552" s="12" t="s">
        <v>6965</v>
      </c>
      <c r="D1552" s="20">
        <f t="shared" si="96"/>
        <v>40.799999999999997</v>
      </c>
      <c r="E1552" s="20">
        <f t="shared" si="97"/>
        <v>59.2</v>
      </c>
      <c r="F1552" s="14">
        <v>2.4510000000000001</v>
      </c>
      <c r="G1552" s="15">
        <f t="shared" si="98"/>
        <v>2.4509803921568629</v>
      </c>
      <c r="H1552" s="8" t="str">
        <f t="shared" si="99"/>
        <v>Yes</v>
      </c>
      <c r="I1552" s="12" t="s">
        <v>6963</v>
      </c>
      <c r="J1552" s="13">
        <v>23.3</v>
      </c>
      <c r="K1552" s="13">
        <v>3.5</v>
      </c>
      <c r="L1552" s="12" t="s">
        <v>6962</v>
      </c>
      <c r="M1552" s="12" t="s">
        <v>8329</v>
      </c>
    </row>
    <row r="1553" spans="1:13" x14ac:dyDescent="0.4">
      <c r="A1553" s="12" t="s">
        <v>3506</v>
      </c>
      <c r="B1553" s="12" t="s">
        <v>3507</v>
      </c>
      <c r="C1553" s="12" t="s">
        <v>6965</v>
      </c>
      <c r="D1553" s="20">
        <f t="shared" si="96"/>
        <v>32.28</v>
      </c>
      <c r="E1553" s="20">
        <f t="shared" si="97"/>
        <v>67.72</v>
      </c>
      <c r="F1553" s="14">
        <v>3.0979000000000001</v>
      </c>
      <c r="G1553" s="15">
        <f t="shared" si="98"/>
        <v>3.0978934324659231</v>
      </c>
      <c r="H1553" s="8" t="str">
        <f t="shared" si="99"/>
        <v>Yes</v>
      </c>
      <c r="I1553" s="12" t="s">
        <v>6963</v>
      </c>
      <c r="J1553" s="13">
        <v>14.78</v>
      </c>
      <c r="K1553" s="13">
        <v>3.5</v>
      </c>
      <c r="L1553" s="12" t="s">
        <v>6962</v>
      </c>
      <c r="M1553" s="12" t="s">
        <v>8330</v>
      </c>
    </row>
    <row r="1554" spans="1:13" x14ac:dyDescent="0.4">
      <c r="A1554" s="12" t="s">
        <v>3508</v>
      </c>
      <c r="B1554" s="12" t="s">
        <v>3509</v>
      </c>
      <c r="C1554" s="12" t="s">
        <v>6965</v>
      </c>
      <c r="D1554" s="20">
        <f t="shared" si="96"/>
        <v>40.950000000000003</v>
      </c>
      <c r="E1554" s="20">
        <f t="shared" si="97"/>
        <v>59.05</v>
      </c>
      <c r="F1554" s="14">
        <v>2.4420000000000002</v>
      </c>
      <c r="G1554" s="15">
        <f t="shared" si="98"/>
        <v>2.4420024420024418</v>
      </c>
      <c r="H1554" s="8" t="str">
        <f t="shared" si="99"/>
        <v>Yes</v>
      </c>
      <c r="I1554" s="12" t="s">
        <v>6963</v>
      </c>
      <c r="J1554" s="13">
        <v>23.45</v>
      </c>
      <c r="K1554" s="13">
        <v>3.5</v>
      </c>
      <c r="L1554" s="12" t="s">
        <v>6962</v>
      </c>
      <c r="M1554" s="12" t="s">
        <v>6941</v>
      </c>
    </row>
    <row r="1555" spans="1:13" x14ac:dyDescent="0.4">
      <c r="A1555" s="12" t="s">
        <v>3510</v>
      </c>
      <c r="B1555" s="12" t="s">
        <v>3511</v>
      </c>
      <c r="C1555" s="12" t="s">
        <v>6960</v>
      </c>
      <c r="D1555" s="20">
        <f t="shared" si="96"/>
        <v>25.402791999999998</v>
      </c>
      <c r="E1555" s="20">
        <f t="shared" si="97"/>
        <v>74.597207999999995</v>
      </c>
      <c r="F1555" s="14">
        <v>3.9365999999999999</v>
      </c>
      <c r="G1555" s="15">
        <f t="shared" si="98"/>
        <v>3.936575160714618</v>
      </c>
      <c r="H1555" s="8" t="str">
        <f t="shared" si="99"/>
        <v>Yes</v>
      </c>
      <c r="I1555" s="12" t="s">
        <v>6961</v>
      </c>
      <c r="J1555" s="13">
        <v>12.34</v>
      </c>
      <c r="K1555" s="13">
        <v>3.5</v>
      </c>
      <c r="L1555" s="12" t="s">
        <v>6962</v>
      </c>
      <c r="M1555" s="12" t="s">
        <v>8331</v>
      </c>
    </row>
    <row r="1556" spans="1:13" x14ac:dyDescent="0.4">
      <c r="A1556" s="12" t="s">
        <v>3514</v>
      </c>
      <c r="B1556" s="12" t="s">
        <v>3515</v>
      </c>
      <c r="C1556" s="12" t="s">
        <v>6965</v>
      </c>
      <c r="D1556" s="20">
        <f t="shared" si="96"/>
        <v>39.97</v>
      </c>
      <c r="E1556" s="20">
        <f t="shared" si="97"/>
        <v>60.03</v>
      </c>
      <c r="F1556" s="14">
        <v>2.5019</v>
      </c>
      <c r="G1556" s="15">
        <f t="shared" si="98"/>
        <v>2.5018764073054793</v>
      </c>
      <c r="H1556" s="8" t="str">
        <f t="shared" si="99"/>
        <v>Yes</v>
      </c>
      <c r="I1556" s="12" t="s">
        <v>6963</v>
      </c>
      <c r="J1556" s="13">
        <v>22.47</v>
      </c>
      <c r="K1556" s="13">
        <v>3.5</v>
      </c>
      <c r="L1556" s="12" t="s">
        <v>6962</v>
      </c>
      <c r="M1556" s="12" t="s">
        <v>8332</v>
      </c>
    </row>
    <row r="1557" spans="1:13" x14ac:dyDescent="0.4">
      <c r="A1557" s="12" t="s">
        <v>3516</v>
      </c>
      <c r="B1557" s="12" t="s">
        <v>3517</v>
      </c>
      <c r="C1557" s="12" t="s">
        <v>6960</v>
      </c>
      <c r="D1557" s="20">
        <f t="shared" si="96"/>
        <v>37.89</v>
      </c>
      <c r="E1557" s="20">
        <f t="shared" si="97"/>
        <v>62.11</v>
      </c>
      <c r="F1557" s="14">
        <v>2.6392000000000002</v>
      </c>
      <c r="G1557" s="15">
        <f t="shared" si="98"/>
        <v>2.6392187912377936</v>
      </c>
      <c r="H1557" s="8" t="str">
        <f t="shared" si="99"/>
        <v>Yes</v>
      </c>
      <c r="I1557" s="12" t="s">
        <v>6963</v>
      </c>
      <c r="J1557" s="13">
        <v>20.39</v>
      </c>
      <c r="K1557" s="13">
        <v>3.5</v>
      </c>
      <c r="L1557" s="12" t="s">
        <v>6962</v>
      </c>
      <c r="M1557" s="12" t="s">
        <v>8333</v>
      </c>
    </row>
    <row r="1558" spans="1:13" x14ac:dyDescent="0.4">
      <c r="A1558" s="12" t="s">
        <v>3520</v>
      </c>
      <c r="B1558" s="12" t="s">
        <v>3521</v>
      </c>
      <c r="C1558" s="12" t="s">
        <v>6960</v>
      </c>
      <c r="D1558" s="20">
        <f t="shared" si="96"/>
        <v>34.519999999999996</v>
      </c>
      <c r="E1558" s="20">
        <f t="shared" si="97"/>
        <v>65.48</v>
      </c>
      <c r="F1558" s="14">
        <v>2.8969</v>
      </c>
      <c r="G1558" s="15">
        <f t="shared" si="98"/>
        <v>2.8968713789107765</v>
      </c>
      <c r="H1558" s="8" t="str">
        <f t="shared" si="99"/>
        <v>Yes</v>
      </c>
      <c r="I1558" s="12" t="s">
        <v>6963</v>
      </c>
      <c r="J1558" s="13">
        <v>17.02</v>
      </c>
      <c r="K1558" s="13">
        <v>3.5</v>
      </c>
      <c r="L1558" s="12" t="s">
        <v>6962</v>
      </c>
      <c r="M1558" s="12" t="s">
        <v>8334</v>
      </c>
    </row>
    <row r="1559" spans="1:13" x14ac:dyDescent="0.4">
      <c r="A1559" s="12" t="s">
        <v>3522</v>
      </c>
      <c r="B1559" s="12" t="s">
        <v>3523</v>
      </c>
      <c r="C1559" s="12" t="s">
        <v>6965</v>
      </c>
      <c r="D1559" s="20">
        <f t="shared" si="96"/>
        <v>35.549999999999997</v>
      </c>
      <c r="E1559" s="20">
        <f t="shared" si="97"/>
        <v>64.45</v>
      </c>
      <c r="F1559" s="14">
        <v>2.8129</v>
      </c>
      <c r="G1559" s="15">
        <f t="shared" si="98"/>
        <v>2.8129395218002817</v>
      </c>
      <c r="H1559" s="8" t="str">
        <f t="shared" si="99"/>
        <v>Yes</v>
      </c>
      <c r="I1559" s="12" t="s">
        <v>6963</v>
      </c>
      <c r="J1559" s="13">
        <v>18.05</v>
      </c>
      <c r="K1559" s="13">
        <v>3.5</v>
      </c>
      <c r="L1559" s="12" t="s">
        <v>6962</v>
      </c>
      <c r="M1559" s="12" t="s">
        <v>8335</v>
      </c>
    </row>
    <row r="1560" spans="1:13" x14ac:dyDescent="0.4">
      <c r="A1560" s="12" t="s">
        <v>3524</v>
      </c>
      <c r="B1560" s="12" t="s">
        <v>3525</v>
      </c>
      <c r="C1560" s="12" t="s">
        <v>6960</v>
      </c>
      <c r="D1560" s="20">
        <f t="shared" si="96"/>
        <v>30.11</v>
      </c>
      <c r="E1560" s="20">
        <f t="shared" si="97"/>
        <v>69.89</v>
      </c>
      <c r="F1560" s="14">
        <v>3.3212000000000002</v>
      </c>
      <c r="G1560" s="15">
        <f t="shared" si="98"/>
        <v>3.3211557622052474</v>
      </c>
      <c r="H1560" s="8" t="str">
        <f t="shared" si="99"/>
        <v>Yes</v>
      </c>
      <c r="I1560" s="12" t="s">
        <v>6963</v>
      </c>
      <c r="J1560" s="13">
        <v>12.61</v>
      </c>
      <c r="K1560" s="13">
        <v>3.5</v>
      </c>
      <c r="L1560" s="12" t="s">
        <v>6962</v>
      </c>
      <c r="M1560" s="12" t="s">
        <v>8336</v>
      </c>
    </row>
    <row r="1561" spans="1:13" x14ac:dyDescent="0.4">
      <c r="A1561" s="12" t="s">
        <v>3532</v>
      </c>
      <c r="B1561" s="12" t="s">
        <v>3533</v>
      </c>
      <c r="C1561" s="12" t="s">
        <v>6973</v>
      </c>
      <c r="D1561" s="20">
        <f t="shared" si="96"/>
        <v>22.695657999999998</v>
      </c>
      <c r="E1561" s="20">
        <f t="shared" si="97"/>
        <v>77.304342000000005</v>
      </c>
      <c r="F1561" s="14">
        <v>4.4061000000000003</v>
      </c>
      <c r="G1561" s="15">
        <f t="shared" si="98"/>
        <v>4.4061291371239379</v>
      </c>
      <c r="H1561" s="8" t="str">
        <f t="shared" si="99"/>
        <v>Yes</v>
      </c>
      <c r="I1561" s="12" t="s">
        <v>6961</v>
      </c>
      <c r="J1561" s="13">
        <v>9.16</v>
      </c>
      <c r="K1561" s="13">
        <v>3.5</v>
      </c>
      <c r="L1561" s="12" t="s">
        <v>6962</v>
      </c>
      <c r="M1561" s="12" t="s">
        <v>8337</v>
      </c>
    </row>
    <row r="1562" spans="1:13" x14ac:dyDescent="0.4">
      <c r="A1562" s="12" t="s">
        <v>3534</v>
      </c>
      <c r="B1562" s="12" t="s">
        <v>3535</v>
      </c>
      <c r="C1562" s="12" t="s">
        <v>6960</v>
      </c>
      <c r="D1562" s="20">
        <f t="shared" si="96"/>
        <v>32.61</v>
      </c>
      <c r="E1562" s="20">
        <f t="shared" si="97"/>
        <v>67.39</v>
      </c>
      <c r="F1562" s="14">
        <v>3.0665</v>
      </c>
      <c r="G1562" s="15">
        <f t="shared" si="98"/>
        <v>3.0665440049064703</v>
      </c>
      <c r="H1562" s="8" t="str">
        <f t="shared" si="99"/>
        <v>Yes</v>
      </c>
      <c r="I1562" s="12" t="s">
        <v>6963</v>
      </c>
      <c r="J1562" s="13">
        <v>15.11</v>
      </c>
      <c r="K1562" s="13">
        <v>3.5</v>
      </c>
      <c r="L1562" s="12" t="s">
        <v>6962</v>
      </c>
      <c r="M1562" s="12" t="s">
        <v>8338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180"/>
  <sheetViews>
    <sheetView showGridLines="0" zoomScaleNormal="100" workbookViewId="0">
      <pane ySplit="5" topLeftCell="A6" activePane="bottomLeft" state="frozen"/>
      <selection pane="bottomLeft" activeCell="E3" sqref="E3"/>
    </sheetView>
  </sheetViews>
  <sheetFormatPr defaultColWidth="8.69140625" defaultRowHeight="14.6" x14ac:dyDescent="0.4"/>
  <cols>
    <col min="1" max="1" width="53.84375" style="2" bestFit="1" customWidth="1"/>
    <col min="2" max="2" width="16" style="2" customWidth="1"/>
    <col min="3" max="3" width="26" style="2" customWidth="1"/>
    <col min="4" max="5" width="22" style="2" customWidth="1"/>
    <col min="6" max="8" width="16" style="2" customWidth="1"/>
    <col min="9" max="10" width="22" style="2" customWidth="1"/>
    <col min="11" max="11" width="60.69140625" style="2" bestFit="1" customWidth="1"/>
    <col min="12" max="16384" width="8.69140625" style="4"/>
  </cols>
  <sheetData>
    <row r="1" spans="1:11" ht="17.600000000000001" x14ac:dyDescent="0.4">
      <c r="A1" s="3" t="s">
        <v>8339</v>
      </c>
    </row>
    <row r="2" spans="1:11" x14ac:dyDescent="0.4">
      <c r="A2" s="5" t="s">
        <v>8340</v>
      </c>
    </row>
    <row r="3" spans="1:11" ht="120.55" customHeight="1" x14ac:dyDescent="0.4">
      <c r="A3" s="11" t="s">
        <v>8341</v>
      </c>
    </row>
    <row r="5" spans="1:11" ht="31.5" customHeight="1" x14ac:dyDescent="0.4">
      <c r="A5" s="1" t="s">
        <v>44</v>
      </c>
      <c r="B5" s="1" t="s">
        <v>45</v>
      </c>
      <c r="C5" s="1" t="s">
        <v>46</v>
      </c>
      <c r="D5" s="1" t="s">
        <v>47</v>
      </c>
      <c r="E5" s="1" t="s">
        <v>8342</v>
      </c>
      <c r="F5" s="1" t="s">
        <v>49</v>
      </c>
      <c r="G5" s="1" t="s">
        <v>50</v>
      </c>
      <c r="H5" s="1" t="s">
        <v>51</v>
      </c>
      <c r="I5" s="1" t="s">
        <v>6959</v>
      </c>
      <c r="J5" s="1" t="s">
        <v>8343</v>
      </c>
      <c r="K5" s="1" t="s">
        <v>8344</v>
      </c>
    </row>
    <row r="6" spans="1:11" x14ac:dyDescent="0.4">
      <c r="A6" s="12" t="s">
        <v>8345</v>
      </c>
      <c r="B6" s="12"/>
      <c r="C6" s="12" t="s">
        <v>5485</v>
      </c>
      <c r="D6" s="13">
        <v>38.97</v>
      </c>
      <c r="E6" s="20">
        <f t="shared" ref="E6:E22" si="0">100-D6</f>
        <v>61.03</v>
      </c>
      <c r="F6" s="14">
        <v>2.5661</v>
      </c>
      <c r="G6" s="15">
        <f t="shared" ref="G6:G22" si="1">IFERROR(100/D6,"")</f>
        <v>2.5660764690787787</v>
      </c>
      <c r="H6" s="8" t="str">
        <f t="shared" ref="H6:H22" si="2">IF(E6&gt;0,"Yes","No — 0% funding")</f>
        <v>Yes</v>
      </c>
      <c r="I6" s="12" t="s">
        <v>8346</v>
      </c>
      <c r="J6" s="12" t="s">
        <v>6963</v>
      </c>
      <c r="K6" s="12" t="s">
        <v>8347</v>
      </c>
    </row>
    <row r="7" spans="1:11" x14ac:dyDescent="0.4">
      <c r="A7" s="12" t="s">
        <v>8348</v>
      </c>
      <c r="B7" s="12"/>
      <c r="C7" s="12" t="s">
        <v>5485</v>
      </c>
      <c r="D7" s="13">
        <v>33.130000000000003</v>
      </c>
      <c r="E7" s="20">
        <f t="shared" si="0"/>
        <v>66.87</v>
      </c>
      <c r="F7" s="14">
        <v>3.0184000000000002</v>
      </c>
      <c r="G7" s="15">
        <f t="shared" si="1"/>
        <v>3.0184123151222453</v>
      </c>
      <c r="H7" s="8" t="str">
        <f t="shared" si="2"/>
        <v>Yes</v>
      </c>
      <c r="I7" s="12" t="s">
        <v>8349</v>
      </c>
      <c r="J7" s="12" t="s">
        <v>6963</v>
      </c>
      <c r="K7" s="12" t="s">
        <v>8350</v>
      </c>
    </row>
    <row r="8" spans="1:11" x14ac:dyDescent="0.4">
      <c r="A8" s="12" t="s">
        <v>8351</v>
      </c>
      <c r="B8" s="12"/>
      <c r="C8" s="12" t="s">
        <v>5485</v>
      </c>
      <c r="D8" s="13">
        <v>50</v>
      </c>
      <c r="E8" s="20">
        <f t="shared" si="0"/>
        <v>50</v>
      </c>
      <c r="F8" s="14">
        <v>2</v>
      </c>
      <c r="G8" s="15">
        <f t="shared" si="1"/>
        <v>2</v>
      </c>
      <c r="H8" s="8" t="str">
        <f t="shared" si="2"/>
        <v>Yes</v>
      </c>
      <c r="I8" s="12" t="s">
        <v>8352</v>
      </c>
      <c r="J8" s="12" t="s">
        <v>6963</v>
      </c>
      <c r="K8" s="12" t="s">
        <v>8353</v>
      </c>
    </row>
    <row r="9" spans="1:11" x14ac:dyDescent="0.4">
      <c r="A9" s="12" t="s">
        <v>8354</v>
      </c>
      <c r="B9" s="12"/>
      <c r="C9" s="12" t="s">
        <v>5485</v>
      </c>
      <c r="D9" s="13">
        <v>26.5</v>
      </c>
      <c r="E9" s="20">
        <f t="shared" si="0"/>
        <v>73.5</v>
      </c>
      <c r="F9" s="14">
        <v>3.7736000000000001</v>
      </c>
      <c r="G9" s="15">
        <f t="shared" si="1"/>
        <v>3.7735849056603774</v>
      </c>
      <c r="H9" s="8" t="str">
        <f t="shared" si="2"/>
        <v>Yes</v>
      </c>
      <c r="I9" s="12" t="s">
        <v>8355</v>
      </c>
      <c r="J9" s="12" t="s">
        <v>6963</v>
      </c>
      <c r="K9" s="12" t="s">
        <v>8356</v>
      </c>
    </row>
    <row r="10" spans="1:11" x14ac:dyDescent="0.4">
      <c r="A10" s="12" t="s">
        <v>8357</v>
      </c>
      <c r="B10" s="12"/>
      <c r="C10" s="12" t="s">
        <v>5485</v>
      </c>
      <c r="D10" s="13">
        <v>26.67</v>
      </c>
      <c r="E10" s="20">
        <f t="shared" si="0"/>
        <v>73.33</v>
      </c>
      <c r="F10" s="14">
        <v>3.7494999999999998</v>
      </c>
      <c r="G10" s="15">
        <f t="shared" si="1"/>
        <v>3.7495313085864264</v>
      </c>
      <c r="H10" s="8" t="str">
        <f t="shared" si="2"/>
        <v>Yes</v>
      </c>
      <c r="I10" s="12" t="s">
        <v>8358</v>
      </c>
      <c r="J10" s="12" t="s">
        <v>6963</v>
      </c>
      <c r="K10" s="12" t="s">
        <v>8359</v>
      </c>
    </row>
    <row r="11" spans="1:11" x14ac:dyDescent="0.4">
      <c r="A11" s="12" t="s">
        <v>8360</v>
      </c>
      <c r="B11" s="12"/>
      <c r="C11" s="12" t="s">
        <v>5485</v>
      </c>
      <c r="D11" s="13">
        <v>50</v>
      </c>
      <c r="E11" s="20">
        <f t="shared" si="0"/>
        <v>50</v>
      </c>
      <c r="F11" s="14">
        <v>2</v>
      </c>
      <c r="G11" s="15">
        <f t="shared" si="1"/>
        <v>2</v>
      </c>
      <c r="H11" s="8" t="str">
        <f t="shared" si="2"/>
        <v>Yes</v>
      </c>
      <c r="I11" s="12" t="s">
        <v>8361</v>
      </c>
      <c r="J11" s="12" t="s">
        <v>6963</v>
      </c>
      <c r="K11" s="12" t="s">
        <v>8362</v>
      </c>
    </row>
    <row r="12" spans="1:11" x14ac:dyDescent="0.4">
      <c r="A12" s="12" t="s">
        <v>8363</v>
      </c>
      <c r="B12" s="12"/>
      <c r="C12" s="12" t="s">
        <v>5485</v>
      </c>
      <c r="D12" s="13">
        <v>36.03</v>
      </c>
      <c r="E12" s="20">
        <f t="shared" si="0"/>
        <v>63.97</v>
      </c>
      <c r="F12" s="14">
        <v>2.7755000000000001</v>
      </c>
      <c r="G12" s="15">
        <f t="shared" si="1"/>
        <v>2.7754648903691366</v>
      </c>
      <c r="H12" s="8" t="str">
        <f t="shared" si="2"/>
        <v>Yes</v>
      </c>
      <c r="I12" s="12" t="s">
        <v>8364</v>
      </c>
      <c r="J12" s="12" t="s">
        <v>6963</v>
      </c>
      <c r="K12" s="12" t="s">
        <v>8365</v>
      </c>
    </row>
    <row r="13" spans="1:11" x14ac:dyDescent="0.4">
      <c r="A13" s="12" t="s">
        <v>8366</v>
      </c>
      <c r="B13" s="12"/>
      <c r="C13" s="12" t="s">
        <v>5485</v>
      </c>
      <c r="D13" s="13">
        <v>34.96</v>
      </c>
      <c r="E13" s="20">
        <f t="shared" si="0"/>
        <v>65.039999999999992</v>
      </c>
      <c r="F13" s="14">
        <v>2.8603999999999998</v>
      </c>
      <c r="G13" s="15">
        <f t="shared" si="1"/>
        <v>2.860411899313501</v>
      </c>
      <c r="H13" s="8" t="str">
        <f t="shared" si="2"/>
        <v>Yes</v>
      </c>
      <c r="I13" s="12" t="s">
        <v>8367</v>
      </c>
      <c r="J13" s="12" t="s">
        <v>6963</v>
      </c>
      <c r="K13" s="12" t="s">
        <v>8368</v>
      </c>
    </row>
    <row r="14" spans="1:11" x14ac:dyDescent="0.4">
      <c r="A14" s="12" t="s">
        <v>8369</v>
      </c>
      <c r="B14" s="12"/>
      <c r="C14" s="12" t="s">
        <v>5485</v>
      </c>
      <c r="D14" s="13">
        <v>32.130000000000003</v>
      </c>
      <c r="E14" s="20">
        <f t="shared" si="0"/>
        <v>67.87</v>
      </c>
      <c r="F14" s="14">
        <v>3.1124000000000001</v>
      </c>
      <c r="G14" s="15">
        <f t="shared" si="1"/>
        <v>3.1123560535325239</v>
      </c>
      <c r="H14" s="8" t="str">
        <f t="shared" si="2"/>
        <v>Yes</v>
      </c>
      <c r="I14" s="12" t="s">
        <v>8370</v>
      </c>
      <c r="J14" s="12" t="s">
        <v>6963</v>
      </c>
      <c r="K14" s="12" t="s">
        <v>8371</v>
      </c>
    </row>
    <row r="15" spans="1:11" x14ac:dyDescent="0.4">
      <c r="A15" s="12" t="s">
        <v>8372</v>
      </c>
      <c r="B15" s="12"/>
      <c r="C15" s="12" t="s">
        <v>5485</v>
      </c>
      <c r="D15" s="13">
        <v>38.24</v>
      </c>
      <c r="E15" s="20">
        <f t="shared" si="0"/>
        <v>61.76</v>
      </c>
      <c r="F15" s="14">
        <v>2.6151</v>
      </c>
      <c r="G15" s="15">
        <f t="shared" si="1"/>
        <v>2.6150627615062758</v>
      </c>
      <c r="H15" s="8" t="str">
        <f t="shared" si="2"/>
        <v>Yes</v>
      </c>
      <c r="I15" s="12" t="s">
        <v>8373</v>
      </c>
      <c r="J15" s="12" t="s">
        <v>6963</v>
      </c>
      <c r="K15" s="12" t="s">
        <v>8374</v>
      </c>
    </row>
    <row r="16" spans="1:11" x14ac:dyDescent="0.4">
      <c r="A16" s="12" t="s">
        <v>8375</v>
      </c>
      <c r="B16" s="12"/>
      <c r="C16" s="12" t="s">
        <v>5485</v>
      </c>
      <c r="D16" s="13">
        <v>36.04</v>
      </c>
      <c r="E16" s="20">
        <f t="shared" si="0"/>
        <v>63.96</v>
      </c>
      <c r="F16" s="14">
        <v>2.7747000000000002</v>
      </c>
      <c r="G16" s="15">
        <f t="shared" si="1"/>
        <v>2.7746947835738069</v>
      </c>
      <c r="H16" s="8" t="str">
        <f t="shared" si="2"/>
        <v>Yes</v>
      </c>
      <c r="I16" s="12" t="s">
        <v>8376</v>
      </c>
      <c r="J16" s="12" t="s">
        <v>6963</v>
      </c>
      <c r="K16" s="12" t="s">
        <v>8377</v>
      </c>
    </row>
    <row r="17" spans="1:11" x14ac:dyDescent="0.4">
      <c r="A17" s="12" t="s">
        <v>8378</v>
      </c>
      <c r="B17" s="12"/>
      <c r="C17" s="12" t="s">
        <v>5485</v>
      </c>
      <c r="D17" s="13">
        <v>30.69</v>
      </c>
      <c r="E17" s="20">
        <f t="shared" si="0"/>
        <v>69.31</v>
      </c>
      <c r="F17" s="14">
        <v>3.2584</v>
      </c>
      <c r="G17" s="15">
        <f t="shared" si="1"/>
        <v>3.2583903551645488</v>
      </c>
      <c r="H17" s="8" t="str">
        <f t="shared" si="2"/>
        <v>Yes</v>
      </c>
      <c r="I17" s="12" t="s">
        <v>8379</v>
      </c>
      <c r="J17" s="12" t="s">
        <v>6963</v>
      </c>
      <c r="K17" s="12" t="s">
        <v>8380</v>
      </c>
    </row>
    <row r="18" spans="1:11" x14ac:dyDescent="0.4">
      <c r="A18" s="12" t="s">
        <v>8381</v>
      </c>
      <c r="B18" s="12"/>
      <c r="C18" s="12" t="s">
        <v>3547</v>
      </c>
      <c r="D18" s="13">
        <v>20</v>
      </c>
      <c r="E18" s="20">
        <f t="shared" si="0"/>
        <v>80</v>
      </c>
      <c r="F18" s="14">
        <v>5</v>
      </c>
      <c r="G18" s="15">
        <f t="shared" si="1"/>
        <v>5</v>
      </c>
      <c r="H18" s="8" t="str">
        <f t="shared" si="2"/>
        <v>Yes</v>
      </c>
      <c r="I18" s="12" t="s">
        <v>8382</v>
      </c>
      <c r="J18" s="12" t="s">
        <v>6961</v>
      </c>
      <c r="K18" s="12" t="s">
        <v>8383</v>
      </c>
    </row>
    <row r="19" spans="1:11" x14ac:dyDescent="0.4">
      <c r="A19" s="12" t="s">
        <v>8384</v>
      </c>
      <c r="B19" s="12"/>
      <c r="C19" s="12" t="s">
        <v>5485</v>
      </c>
      <c r="D19" s="13">
        <v>33.33</v>
      </c>
      <c r="E19" s="20">
        <f t="shared" si="0"/>
        <v>66.67</v>
      </c>
      <c r="F19" s="14">
        <v>3.0003000000000002</v>
      </c>
      <c r="G19" s="15">
        <f t="shared" si="1"/>
        <v>3.0003000300030003</v>
      </c>
      <c r="H19" s="8" t="str">
        <f t="shared" si="2"/>
        <v>Yes</v>
      </c>
      <c r="I19" s="12" t="s">
        <v>8385</v>
      </c>
      <c r="J19" s="12" t="s">
        <v>6963</v>
      </c>
      <c r="K19" s="12" t="s">
        <v>8386</v>
      </c>
    </row>
    <row r="20" spans="1:11" x14ac:dyDescent="0.4">
      <c r="A20" s="12" t="s">
        <v>8387</v>
      </c>
      <c r="B20" s="12"/>
      <c r="C20" s="12" t="s">
        <v>5485</v>
      </c>
      <c r="D20" s="13">
        <v>37.96</v>
      </c>
      <c r="E20" s="20">
        <f t="shared" si="0"/>
        <v>62.04</v>
      </c>
      <c r="F20" s="14">
        <v>2.6343999999999999</v>
      </c>
      <c r="G20" s="15">
        <f t="shared" si="1"/>
        <v>2.6343519494204424</v>
      </c>
      <c r="H20" s="8" t="str">
        <f t="shared" si="2"/>
        <v>Yes</v>
      </c>
      <c r="I20" s="12" t="s">
        <v>8388</v>
      </c>
      <c r="J20" s="12" t="s">
        <v>6963</v>
      </c>
      <c r="K20" s="12" t="s">
        <v>8389</v>
      </c>
    </row>
    <row r="21" spans="1:11" x14ac:dyDescent="0.4">
      <c r="A21" s="12" t="s">
        <v>8390</v>
      </c>
      <c r="B21" s="12"/>
      <c r="C21" s="12" t="s">
        <v>5485</v>
      </c>
      <c r="D21" s="13">
        <v>60</v>
      </c>
      <c r="E21" s="20">
        <f t="shared" si="0"/>
        <v>40</v>
      </c>
      <c r="F21" s="14">
        <v>1.6667000000000001</v>
      </c>
      <c r="G21" s="15">
        <f t="shared" si="1"/>
        <v>1.6666666666666667</v>
      </c>
      <c r="H21" s="8" t="str">
        <f t="shared" si="2"/>
        <v>Yes</v>
      </c>
      <c r="I21" s="12" t="s">
        <v>8391</v>
      </c>
      <c r="J21" s="12" t="s">
        <v>6963</v>
      </c>
      <c r="K21" s="12" t="s">
        <v>8392</v>
      </c>
    </row>
    <row r="22" spans="1:11" x14ac:dyDescent="0.4">
      <c r="A22" s="12" t="s">
        <v>8393</v>
      </c>
      <c r="B22" s="12"/>
      <c r="C22" s="12" t="s">
        <v>5485</v>
      </c>
      <c r="D22" s="13">
        <v>29.38</v>
      </c>
      <c r="E22" s="20">
        <f t="shared" si="0"/>
        <v>70.62</v>
      </c>
      <c r="F22" s="14">
        <v>3.4037000000000002</v>
      </c>
      <c r="G22" s="15">
        <f t="shared" si="1"/>
        <v>3.4036759700476518</v>
      </c>
      <c r="H22" s="8" t="str">
        <f t="shared" si="2"/>
        <v>Yes</v>
      </c>
      <c r="I22" s="12" t="s">
        <v>8394</v>
      </c>
      <c r="J22" s="12" t="s">
        <v>6963</v>
      </c>
      <c r="K22" s="12" t="s">
        <v>8395</v>
      </c>
    </row>
    <row r="23" spans="1:11" x14ac:dyDescent="0.4">
      <c r="A23" s="12" t="s">
        <v>8396</v>
      </c>
      <c r="B23" s="12"/>
      <c r="C23" s="12" t="s">
        <v>5485</v>
      </c>
      <c r="D23" s="13">
        <v>40</v>
      </c>
      <c r="E23" s="20">
        <f t="shared" ref="E23:E29" si="3">100-D23</f>
        <v>60</v>
      </c>
      <c r="F23" s="14">
        <v>2.5</v>
      </c>
      <c r="G23" s="15">
        <f t="shared" ref="G23:G29" si="4">IFERROR(100/D23,"")</f>
        <v>2.5</v>
      </c>
      <c r="H23" s="8" t="str">
        <f t="shared" ref="H23:H29" si="5">IF(E23&gt;0,"Yes","No — 0% funding")</f>
        <v>Yes</v>
      </c>
      <c r="I23" s="12" t="s">
        <v>8397</v>
      </c>
      <c r="J23" s="12" t="s">
        <v>6963</v>
      </c>
      <c r="K23" s="12" t="s">
        <v>8398</v>
      </c>
    </row>
    <row r="24" spans="1:11" x14ac:dyDescent="0.4">
      <c r="A24" s="12" t="s">
        <v>8399</v>
      </c>
      <c r="B24" s="12"/>
      <c r="C24" s="12" t="s">
        <v>5485</v>
      </c>
      <c r="D24" s="13">
        <v>32.549999999999997</v>
      </c>
      <c r="E24" s="20">
        <f t="shared" si="3"/>
        <v>67.45</v>
      </c>
      <c r="F24" s="14">
        <v>3.0722</v>
      </c>
      <c r="G24" s="15">
        <f t="shared" si="4"/>
        <v>3.0721966205837177</v>
      </c>
      <c r="H24" s="8" t="str">
        <f t="shared" si="5"/>
        <v>Yes</v>
      </c>
      <c r="I24" s="12" t="s">
        <v>8400</v>
      </c>
      <c r="J24" s="12" t="s">
        <v>6963</v>
      </c>
      <c r="K24" s="12" t="s">
        <v>8401</v>
      </c>
    </row>
    <row r="25" spans="1:11" x14ac:dyDescent="0.4">
      <c r="A25" s="12" t="s">
        <v>8402</v>
      </c>
      <c r="B25" s="12"/>
      <c r="C25" s="12" t="s">
        <v>5485</v>
      </c>
      <c r="D25" s="13">
        <v>60</v>
      </c>
      <c r="E25" s="20">
        <f t="shared" si="3"/>
        <v>40</v>
      </c>
      <c r="F25" s="14">
        <v>1.6667000000000001</v>
      </c>
      <c r="G25" s="15">
        <f t="shared" si="4"/>
        <v>1.6666666666666667</v>
      </c>
      <c r="H25" s="8" t="str">
        <f t="shared" si="5"/>
        <v>Yes</v>
      </c>
      <c r="I25" s="12" t="s">
        <v>8403</v>
      </c>
      <c r="J25" s="12" t="s">
        <v>6963</v>
      </c>
      <c r="K25" s="12" t="s">
        <v>8404</v>
      </c>
    </row>
    <row r="26" spans="1:11" x14ac:dyDescent="0.4">
      <c r="A26" s="12" t="s">
        <v>8405</v>
      </c>
      <c r="B26" s="12"/>
      <c r="C26" s="12" t="s">
        <v>5485</v>
      </c>
      <c r="D26" s="13">
        <v>38.17</v>
      </c>
      <c r="E26" s="20">
        <f t="shared" si="3"/>
        <v>61.83</v>
      </c>
      <c r="F26" s="14">
        <v>2.6198999999999999</v>
      </c>
      <c r="G26" s="15">
        <f t="shared" si="4"/>
        <v>2.6198585276395074</v>
      </c>
      <c r="H26" s="8" t="str">
        <f t="shared" si="5"/>
        <v>Yes</v>
      </c>
      <c r="I26" s="12" t="s">
        <v>8406</v>
      </c>
      <c r="J26" s="12" t="s">
        <v>6963</v>
      </c>
      <c r="K26" s="12" t="s">
        <v>8407</v>
      </c>
    </row>
    <row r="27" spans="1:11" x14ac:dyDescent="0.4">
      <c r="A27" s="12" t="s">
        <v>8408</v>
      </c>
      <c r="B27" s="12"/>
      <c r="C27" s="12" t="s">
        <v>5485</v>
      </c>
      <c r="D27" s="13">
        <v>42.62</v>
      </c>
      <c r="E27" s="20">
        <f t="shared" si="3"/>
        <v>57.38</v>
      </c>
      <c r="F27" s="14">
        <v>2.3462999999999998</v>
      </c>
      <c r="G27" s="15">
        <f t="shared" si="4"/>
        <v>2.3463162834350073</v>
      </c>
      <c r="H27" s="8" t="str">
        <f t="shared" si="5"/>
        <v>Yes</v>
      </c>
      <c r="I27" s="12" t="s">
        <v>8409</v>
      </c>
      <c r="J27" s="12" t="s">
        <v>6963</v>
      </c>
      <c r="K27" s="12" t="s">
        <v>8410</v>
      </c>
    </row>
    <row r="28" spans="1:11" x14ac:dyDescent="0.4">
      <c r="A28" s="12" t="s">
        <v>8411</v>
      </c>
      <c r="B28" s="12"/>
      <c r="C28" s="12" t="s">
        <v>5485</v>
      </c>
      <c r="D28" s="13">
        <v>31.81</v>
      </c>
      <c r="E28" s="20">
        <f t="shared" si="3"/>
        <v>68.19</v>
      </c>
      <c r="F28" s="14">
        <v>3.1436999999999999</v>
      </c>
      <c r="G28" s="15">
        <f t="shared" si="4"/>
        <v>3.1436655139893115</v>
      </c>
      <c r="H28" s="8" t="str">
        <f t="shared" si="5"/>
        <v>Yes</v>
      </c>
      <c r="I28" s="12" t="s">
        <v>8412</v>
      </c>
      <c r="J28" s="12" t="s">
        <v>6963</v>
      </c>
      <c r="K28" s="12" t="s">
        <v>8413</v>
      </c>
    </row>
    <row r="29" spans="1:11" x14ac:dyDescent="0.4">
      <c r="A29" s="12" t="s">
        <v>8414</v>
      </c>
      <c r="B29" s="12"/>
      <c r="C29" s="12" t="s">
        <v>5485</v>
      </c>
      <c r="D29" s="13">
        <v>28.63</v>
      </c>
      <c r="E29" s="20">
        <f t="shared" si="3"/>
        <v>71.37</v>
      </c>
      <c r="F29" s="14">
        <v>3.4927999999999999</v>
      </c>
      <c r="G29" s="15">
        <f t="shared" si="4"/>
        <v>3.4928396786587497</v>
      </c>
      <c r="H29" s="8" t="str">
        <f t="shared" si="5"/>
        <v>Yes</v>
      </c>
      <c r="I29" s="12" t="s">
        <v>8415</v>
      </c>
      <c r="J29" s="12" t="s">
        <v>6963</v>
      </c>
      <c r="K29" s="12" t="s">
        <v>8416</v>
      </c>
    </row>
    <row r="30" spans="1:11" x14ac:dyDescent="0.4">
      <c r="A30" s="12" t="s">
        <v>8417</v>
      </c>
      <c r="B30" s="12"/>
      <c r="C30" s="12" t="s">
        <v>5485</v>
      </c>
      <c r="D30" s="13">
        <v>50</v>
      </c>
      <c r="E30" s="20">
        <f t="shared" ref="E30:E81" si="6">100-D30</f>
        <v>50</v>
      </c>
      <c r="F30" s="14">
        <v>2</v>
      </c>
      <c r="G30" s="15">
        <f t="shared" ref="G30:G81" si="7">IFERROR(100/D30,"")</f>
        <v>2</v>
      </c>
      <c r="H30" s="8" t="str">
        <f t="shared" ref="H30:H81" si="8">IF(E30&gt;0,"Yes","No — 0% funding")</f>
        <v>Yes</v>
      </c>
      <c r="I30" s="12" t="s">
        <v>8418</v>
      </c>
      <c r="J30" s="12" t="s">
        <v>6963</v>
      </c>
      <c r="K30" s="12" t="s">
        <v>8419</v>
      </c>
    </row>
    <row r="31" spans="1:11" x14ac:dyDescent="0.4">
      <c r="A31" s="12" t="s">
        <v>8420</v>
      </c>
      <c r="B31" s="12"/>
      <c r="C31" s="12" t="s">
        <v>5485</v>
      </c>
      <c r="D31" s="13">
        <v>40.24</v>
      </c>
      <c r="E31" s="20">
        <f t="shared" si="6"/>
        <v>59.76</v>
      </c>
      <c r="F31" s="14">
        <v>2.4851000000000001</v>
      </c>
      <c r="G31" s="15">
        <f t="shared" si="7"/>
        <v>2.4850894632206759</v>
      </c>
      <c r="H31" s="8" t="str">
        <f t="shared" si="8"/>
        <v>Yes</v>
      </c>
      <c r="I31" s="12" t="s">
        <v>8421</v>
      </c>
      <c r="J31" s="12" t="s">
        <v>6963</v>
      </c>
      <c r="K31" s="12" t="s">
        <v>8422</v>
      </c>
    </row>
    <row r="32" spans="1:11" x14ac:dyDescent="0.4">
      <c r="A32" s="12" t="s">
        <v>8423</v>
      </c>
      <c r="B32" s="12"/>
      <c r="C32" s="12" t="s">
        <v>5485</v>
      </c>
      <c r="D32" s="13">
        <v>41.27</v>
      </c>
      <c r="E32" s="20">
        <f t="shared" si="6"/>
        <v>58.73</v>
      </c>
      <c r="F32" s="14">
        <v>2.4230999999999998</v>
      </c>
      <c r="G32" s="15">
        <f t="shared" si="7"/>
        <v>2.4230676035861398</v>
      </c>
      <c r="H32" s="8" t="str">
        <f t="shared" si="8"/>
        <v>Yes</v>
      </c>
      <c r="I32" s="12" t="s">
        <v>8424</v>
      </c>
      <c r="J32" s="12" t="s">
        <v>6963</v>
      </c>
      <c r="K32" s="12" t="s">
        <v>8425</v>
      </c>
    </row>
    <row r="33" spans="1:11" x14ac:dyDescent="0.4">
      <c r="A33" s="12" t="s">
        <v>8426</v>
      </c>
      <c r="B33" s="12"/>
      <c r="C33" s="12" t="s">
        <v>5485</v>
      </c>
      <c r="D33" s="13">
        <v>36.11</v>
      </c>
      <c r="E33" s="20">
        <f t="shared" si="6"/>
        <v>63.89</v>
      </c>
      <c r="F33" s="14">
        <v>2.7692999999999999</v>
      </c>
      <c r="G33" s="15">
        <f t="shared" si="7"/>
        <v>2.7693159789531987</v>
      </c>
      <c r="H33" s="8" t="str">
        <f t="shared" si="8"/>
        <v>Yes</v>
      </c>
      <c r="I33" s="12" t="s">
        <v>8427</v>
      </c>
      <c r="J33" s="12" t="s">
        <v>6963</v>
      </c>
      <c r="K33" s="12" t="s">
        <v>8428</v>
      </c>
    </row>
    <row r="34" spans="1:11" x14ac:dyDescent="0.4">
      <c r="A34" s="12" t="s">
        <v>8429</v>
      </c>
      <c r="B34" s="12"/>
      <c r="C34" s="12" t="s">
        <v>5485</v>
      </c>
      <c r="D34" s="13">
        <v>38.18</v>
      </c>
      <c r="E34" s="20">
        <f t="shared" si="6"/>
        <v>61.82</v>
      </c>
      <c r="F34" s="14">
        <v>2.6192000000000002</v>
      </c>
      <c r="G34" s="15">
        <f t="shared" si="7"/>
        <v>2.6191723415400734</v>
      </c>
      <c r="H34" s="8" t="str">
        <f t="shared" si="8"/>
        <v>Yes</v>
      </c>
      <c r="I34" s="12" t="s">
        <v>8430</v>
      </c>
      <c r="J34" s="12" t="s">
        <v>6963</v>
      </c>
      <c r="K34" s="12" t="s">
        <v>8431</v>
      </c>
    </row>
    <row r="35" spans="1:11" x14ac:dyDescent="0.4">
      <c r="A35" s="12" t="s">
        <v>8432</v>
      </c>
      <c r="B35" s="12"/>
      <c r="C35" s="12" t="s">
        <v>5485</v>
      </c>
      <c r="D35" s="13">
        <v>75</v>
      </c>
      <c r="E35" s="20">
        <f t="shared" si="6"/>
        <v>25</v>
      </c>
      <c r="F35" s="14">
        <v>1.3332999999999999</v>
      </c>
      <c r="G35" s="15">
        <f t="shared" si="7"/>
        <v>1.3333333333333333</v>
      </c>
      <c r="H35" s="8" t="str">
        <f t="shared" si="8"/>
        <v>Yes</v>
      </c>
      <c r="I35" s="12" t="s">
        <v>8433</v>
      </c>
      <c r="J35" s="12" t="s">
        <v>6963</v>
      </c>
      <c r="K35" s="12" t="s">
        <v>8434</v>
      </c>
    </row>
    <row r="36" spans="1:11" x14ac:dyDescent="0.4">
      <c r="A36" s="12" t="s">
        <v>8435</v>
      </c>
      <c r="B36" s="12"/>
      <c r="C36" s="12" t="s">
        <v>5485</v>
      </c>
      <c r="D36" s="13">
        <v>29.29</v>
      </c>
      <c r="E36" s="20">
        <f t="shared" si="6"/>
        <v>70.710000000000008</v>
      </c>
      <c r="F36" s="14">
        <v>3.4140999999999999</v>
      </c>
      <c r="G36" s="15">
        <f t="shared" si="7"/>
        <v>3.4141345168999662</v>
      </c>
      <c r="H36" s="8" t="str">
        <f t="shared" si="8"/>
        <v>Yes</v>
      </c>
      <c r="I36" s="12" t="s">
        <v>8436</v>
      </c>
      <c r="J36" s="12" t="s">
        <v>6963</v>
      </c>
      <c r="K36" s="12" t="s">
        <v>8437</v>
      </c>
    </row>
    <row r="37" spans="1:11" x14ac:dyDescent="0.4">
      <c r="A37" s="12" t="s">
        <v>8438</v>
      </c>
      <c r="B37" s="12"/>
      <c r="C37" s="12" t="s">
        <v>5485</v>
      </c>
      <c r="D37" s="13">
        <v>31.75</v>
      </c>
      <c r="E37" s="20">
        <f t="shared" si="6"/>
        <v>68.25</v>
      </c>
      <c r="F37" s="14">
        <v>3.1496</v>
      </c>
      <c r="G37" s="15">
        <f t="shared" si="7"/>
        <v>3.1496062992125986</v>
      </c>
      <c r="H37" s="8" t="str">
        <f t="shared" si="8"/>
        <v>Yes</v>
      </c>
      <c r="I37" s="12" t="s">
        <v>8439</v>
      </c>
      <c r="J37" s="12" t="s">
        <v>6963</v>
      </c>
      <c r="K37" s="12" t="s">
        <v>8440</v>
      </c>
    </row>
    <row r="38" spans="1:11" x14ac:dyDescent="0.4">
      <c r="A38" s="12" t="s">
        <v>8441</v>
      </c>
      <c r="B38" s="12"/>
      <c r="C38" s="12" t="s">
        <v>5485</v>
      </c>
      <c r="D38" s="13">
        <v>33.770000000000003</v>
      </c>
      <c r="E38" s="20">
        <f t="shared" si="6"/>
        <v>66.22999999999999</v>
      </c>
      <c r="F38" s="14">
        <v>2.9611999999999998</v>
      </c>
      <c r="G38" s="15">
        <f t="shared" si="7"/>
        <v>2.961208172934557</v>
      </c>
      <c r="H38" s="8" t="str">
        <f t="shared" si="8"/>
        <v>Yes</v>
      </c>
      <c r="I38" s="12" t="s">
        <v>8442</v>
      </c>
      <c r="J38" s="12" t="s">
        <v>6963</v>
      </c>
      <c r="K38" s="12" t="s">
        <v>8443</v>
      </c>
    </row>
    <row r="39" spans="1:11" x14ac:dyDescent="0.4">
      <c r="A39" s="12" t="s">
        <v>8444</v>
      </c>
      <c r="B39" s="12"/>
      <c r="C39" s="12" t="s">
        <v>5485</v>
      </c>
      <c r="D39" s="13">
        <v>40.450000000000003</v>
      </c>
      <c r="E39" s="20">
        <f t="shared" si="6"/>
        <v>59.55</v>
      </c>
      <c r="F39" s="14">
        <v>2.4722</v>
      </c>
      <c r="G39" s="15">
        <f t="shared" si="7"/>
        <v>2.4721878862793569</v>
      </c>
      <c r="H39" s="8" t="str">
        <f t="shared" si="8"/>
        <v>Yes</v>
      </c>
      <c r="I39" s="12" t="s">
        <v>8445</v>
      </c>
      <c r="J39" s="12" t="s">
        <v>6963</v>
      </c>
      <c r="K39" s="12" t="s">
        <v>8446</v>
      </c>
    </row>
    <row r="40" spans="1:11" x14ac:dyDescent="0.4">
      <c r="A40" s="12" t="s">
        <v>8447</v>
      </c>
      <c r="B40" s="12"/>
      <c r="C40" s="12" t="s">
        <v>5485</v>
      </c>
      <c r="D40" s="13">
        <v>38.700000000000003</v>
      </c>
      <c r="E40" s="20">
        <f t="shared" si="6"/>
        <v>61.3</v>
      </c>
      <c r="F40" s="14">
        <v>2.5840000000000001</v>
      </c>
      <c r="G40" s="15">
        <f t="shared" si="7"/>
        <v>2.5839793281653747</v>
      </c>
      <c r="H40" s="8" t="str">
        <f t="shared" si="8"/>
        <v>Yes</v>
      </c>
      <c r="I40" s="12" t="s">
        <v>8448</v>
      </c>
      <c r="J40" s="12" t="s">
        <v>6963</v>
      </c>
      <c r="K40" s="12" t="s">
        <v>8449</v>
      </c>
    </row>
    <row r="41" spans="1:11" x14ac:dyDescent="0.4">
      <c r="A41" s="12" t="s">
        <v>8450</v>
      </c>
      <c r="B41" s="12"/>
      <c r="C41" s="12" t="s">
        <v>5485</v>
      </c>
      <c r="D41" s="13">
        <v>40.82</v>
      </c>
      <c r="E41" s="20">
        <f t="shared" si="6"/>
        <v>59.18</v>
      </c>
      <c r="F41" s="14">
        <v>2.4498000000000002</v>
      </c>
      <c r="G41" s="15">
        <f t="shared" si="7"/>
        <v>2.4497795198432142</v>
      </c>
      <c r="H41" s="8" t="str">
        <f t="shared" si="8"/>
        <v>Yes</v>
      </c>
      <c r="I41" s="12" t="s">
        <v>8451</v>
      </c>
      <c r="J41" s="12" t="s">
        <v>6963</v>
      </c>
      <c r="K41" s="12" t="s">
        <v>8452</v>
      </c>
    </row>
    <row r="42" spans="1:11" x14ac:dyDescent="0.4">
      <c r="A42" s="12" t="s">
        <v>8453</v>
      </c>
      <c r="B42" s="12"/>
      <c r="C42" s="12" t="s">
        <v>5485</v>
      </c>
      <c r="D42" s="13">
        <v>39.72</v>
      </c>
      <c r="E42" s="20">
        <f t="shared" si="6"/>
        <v>60.28</v>
      </c>
      <c r="F42" s="14">
        <v>2.5175999999999998</v>
      </c>
      <c r="G42" s="15">
        <f t="shared" si="7"/>
        <v>2.5176233635448138</v>
      </c>
      <c r="H42" s="8" t="str">
        <f t="shared" si="8"/>
        <v>Yes</v>
      </c>
      <c r="I42" s="12" t="s">
        <v>8454</v>
      </c>
      <c r="J42" s="12" t="s">
        <v>6963</v>
      </c>
      <c r="K42" s="12" t="s">
        <v>8455</v>
      </c>
    </row>
    <row r="43" spans="1:11" x14ac:dyDescent="0.4">
      <c r="A43" s="12" t="s">
        <v>8456</v>
      </c>
      <c r="B43" s="12"/>
      <c r="C43" s="12" t="s">
        <v>5485</v>
      </c>
      <c r="D43" s="13">
        <v>41.05</v>
      </c>
      <c r="E43" s="20">
        <f t="shared" si="6"/>
        <v>58.95</v>
      </c>
      <c r="F43" s="14">
        <v>2.4361000000000002</v>
      </c>
      <c r="G43" s="15">
        <f t="shared" si="7"/>
        <v>2.4360535931790501</v>
      </c>
      <c r="H43" s="8" t="str">
        <f t="shared" si="8"/>
        <v>Yes</v>
      </c>
      <c r="I43" s="12" t="s">
        <v>8457</v>
      </c>
      <c r="J43" s="12" t="s">
        <v>6963</v>
      </c>
      <c r="K43" s="12" t="s">
        <v>8458</v>
      </c>
    </row>
    <row r="44" spans="1:11" x14ac:dyDescent="0.4">
      <c r="A44" s="12" t="s">
        <v>8459</v>
      </c>
      <c r="B44" s="12"/>
      <c r="C44" s="12" t="s">
        <v>5485</v>
      </c>
      <c r="D44" s="13">
        <v>37.18</v>
      </c>
      <c r="E44" s="20">
        <f t="shared" si="6"/>
        <v>62.82</v>
      </c>
      <c r="F44" s="14">
        <v>2.6896</v>
      </c>
      <c r="G44" s="15">
        <f t="shared" si="7"/>
        <v>2.6896180742334588</v>
      </c>
      <c r="H44" s="8" t="str">
        <f t="shared" si="8"/>
        <v>Yes</v>
      </c>
      <c r="I44" s="12" t="s">
        <v>8460</v>
      </c>
      <c r="J44" s="12" t="s">
        <v>6963</v>
      </c>
      <c r="K44" s="12" t="s">
        <v>8461</v>
      </c>
    </row>
    <row r="45" spans="1:11" x14ac:dyDescent="0.4">
      <c r="A45" s="12" t="s">
        <v>8462</v>
      </c>
      <c r="B45" s="12"/>
      <c r="C45" s="12" t="s">
        <v>5485</v>
      </c>
      <c r="D45" s="13">
        <v>31.78</v>
      </c>
      <c r="E45" s="20">
        <f t="shared" si="6"/>
        <v>68.22</v>
      </c>
      <c r="F45" s="14">
        <v>3.1465999999999998</v>
      </c>
      <c r="G45" s="15">
        <f t="shared" si="7"/>
        <v>3.146633102580239</v>
      </c>
      <c r="H45" s="8" t="str">
        <f t="shared" si="8"/>
        <v>Yes</v>
      </c>
      <c r="I45" s="12" t="s">
        <v>8463</v>
      </c>
      <c r="J45" s="12" t="s">
        <v>6963</v>
      </c>
      <c r="K45" s="12" t="s">
        <v>8464</v>
      </c>
    </row>
    <row r="46" spans="1:11" x14ac:dyDescent="0.4">
      <c r="A46" s="12" t="s">
        <v>8465</v>
      </c>
      <c r="B46" s="12"/>
      <c r="C46" s="12" t="s">
        <v>5485</v>
      </c>
      <c r="D46" s="13">
        <v>30</v>
      </c>
      <c r="E46" s="20">
        <f t="shared" si="6"/>
        <v>70</v>
      </c>
      <c r="F46" s="14">
        <v>3.3332999999999999</v>
      </c>
      <c r="G46" s="15">
        <f t="shared" si="7"/>
        <v>3.3333333333333335</v>
      </c>
      <c r="H46" s="8" t="str">
        <f t="shared" si="8"/>
        <v>Yes</v>
      </c>
      <c r="I46" s="12" t="s">
        <v>8466</v>
      </c>
      <c r="J46" s="12" t="s">
        <v>6963</v>
      </c>
      <c r="K46" s="12" t="s">
        <v>8467</v>
      </c>
    </row>
    <row r="47" spans="1:11" x14ac:dyDescent="0.4">
      <c r="A47" s="12" t="s">
        <v>8468</v>
      </c>
      <c r="B47" s="12"/>
      <c r="C47" s="12" t="s">
        <v>5485</v>
      </c>
      <c r="D47" s="13">
        <v>35.36</v>
      </c>
      <c r="E47" s="20">
        <f t="shared" si="6"/>
        <v>64.64</v>
      </c>
      <c r="F47" s="14">
        <v>2.8281000000000001</v>
      </c>
      <c r="G47" s="15">
        <f t="shared" si="7"/>
        <v>2.8280542986425341</v>
      </c>
      <c r="H47" s="8" t="str">
        <f t="shared" si="8"/>
        <v>Yes</v>
      </c>
      <c r="I47" s="12" t="s">
        <v>8469</v>
      </c>
      <c r="J47" s="12" t="s">
        <v>6963</v>
      </c>
      <c r="K47" s="12" t="s">
        <v>8470</v>
      </c>
    </row>
    <row r="48" spans="1:11" x14ac:dyDescent="0.4">
      <c r="A48" s="12" t="s">
        <v>8471</v>
      </c>
      <c r="B48" s="12"/>
      <c r="C48" s="12" t="s">
        <v>5485</v>
      </c>
      <c r="D48" s="13">
        <v>39.03</v>
      </c>
      <c r="E48" s="20">
        <f t="shared" si="6"/>
        <v>60.97</v>
      </c>
      <c r="F48" s="14">
        <v>2.5621</v>
      </c>
      <c r="G48" s="15">
        <f t="shared" si="7"/>
        <v>2.5621316935690492</v>
      </c>
      <c r="H48" s="8" t="str">
        <f t="shared" si="8"/>
        <v>Yes</v>
      </c>
      <c r="I48" s="12" t="s">
        <v>8472</v>
      </c>
      <c r="J48" s="12" t="s">
        <v>6963</v>
      </c>
      <c r="K48" s="12" t="s">
        <v>8473</v>
      </c>
    </row>
    <row r="49" spans="1:11" x14ac:dyDescent="0.4">
      <c r="A49" s="12" t="s">
        <v>8474</v>
      </c>
      <c r="B49" s="12"/>
      <c r="C49" s="12" t="s">
        <v>5485</v>
      </c>
      <c r="D49" s="13">
        <v>35.869999999999997</v>
      </c>
      <c r="E49" s="20">
        <f t="shared" si="6"/>
        <v>64.13</v>
      </c>
      <c r="F49" s="14">
        <v>2.7877999999999998</v>
      </c>
      <c r="G49" s="15">
        <f t="shared" si="7"/>
        <v>2.7878449958182325</v>
      </c>
      <c r="H49" s="8" t="str">
        <f t="shared" si="8"/>
        <v>Yes</v>
      </c>
      <c r="I49" s="12" t="s">
        <v>8475</v>
      </c>
      <c r="J49" s="12" t="s">
        <v>6963</v>
      </c>
      <c r="K49" s="12" t="s">
        <v>8476</v>
      </c>
    </row>
    <row r="50" spans="1:11" x14ac:dyDescent="0.4">
      <c r="A50" s="12" t="s">
        <v>8477</v>
      </c>
      <c r="B50" s="12"/>
      <c r="C50" s="12" t="s">
        <v>5485</v>
      </c>
      <c r="D50" s="13">
        <v>41.02</v>
      </c>
      <c r="E50" s="20">
        <f t="shared" si="6"/>
        <v>58.98</v>
      </c>
      <c r="F50" s="14">
        <v>2.4378000000000002</v>
      </c>
      <c r="G50" s="15">
        <f t="shared" si="7"/>
        <v>2.4378352023403216</v>
      </c>
      <c r="H50" s="8" t="str">
        <f t="shared" si="8"/>
        <v>Yes</v>
      </c>
      <c r="I50" s="12" t="s">
        <v>8478</v>
      </c>
      <c r="J50" s="12" t="s">
        <v>6963</v>
      </c>
      <c r="K50" s="12" t="s">
        <v>8479</v>
      </c>
    </row>
    <row r="51" spans="1:11" x14ac:dyDescent="0.4">
      <c r="A51" s="12" t="s">
        <v>8480</v>
      </c>
      <c r="B51" s="12"/>
      <c r="C51" s="12" t="s">
        <v>5485</v>
      </c>
      <c r="D51" s="13">
        <v>31.85</v>
      </c>
      <c r="E51" s="20">
        <f t="shared" si="6"/>
        <v>68.150000000000006</v>
      </c>
      <c r="F51" s="14">
        <v>3.1396999999999999</v>
      </c>
      <c r="G51" s="15">
        <f t="shared" si="7"/>
        <v>3.1397174254317108</v>
      </c>
      <c r="H51" s="8" t="str">
        <f t="shared" si="8"/>
        <v>Yes</v>
      </c>
      <c r="I51" s="12" t="s">
        <v>8481</v>
      </c>
      <c r="J51" s="12" t="s">
        <v>6963</v>
      </c>
      <c r="K51" s="12" t="s">
        <v>8482</v>
      </c>
    </row>
    <row r="52" spans="1:11" x14ac:dyDescent="0.4">
      <c r="A52" s="12" t="s">
        <v>54</v>
      </c>
      <c r="B52" s="8" t="s">
        <v>55</v>
      </c>
      <c r="C52" s="12" t="s">
        <v>5485</v>
      </c>
      <c r="D52" s="13">
        <v>26.26</v>
      </c>
      <c r="E52" s="20">
        <f t="shared" si="6"/>
        <v>73.739999999999995</v>
      </c>
      <c r="F52" s="14">
        <v>3.8081</v>
      </c>
      <c r="G52" s="15">
        <f t="shared" si="7"/>
        <v>3.8080731150038076</v>
      </c>
      <c r="H52" s="8" t="str">
        <f t="shared" si="8"/>
        <v>Yes</v>
      </c>
      <c r="I52" s="12" t="s">
        <v>8483</v>
      </c>
      <c r="J52" s="12" t="s">
        <v>6963</v>
      </c>
      <c r="K52" s="12" t="s">
        <v>8484</v>
      </c>
    </row>
    <row r="53" spans="1:11" x14ac:dyDescent="0.4">
      <c r="A53" s="12" t="s">
        <v>56</v>
      </c>
      <c r="B53" s="8" t="s">
        <v>57</v>
      </c>
      <c r="C53" s="12" t="s">
        <v>5485</v>
      </c>
      <c r="D53" s="13">
        <v>28.88</v>
      </c>
      <c r="E53" s="20">
        <f t="shared" si="6"/>
        <v>71.12</v>
      </c>
      <c r="F53" s="14">
        <v>3.4626000000000001</v>
      </c>
      <c r="G53" s="15">
        <f t="shared" si="7"/>
        <v>3.4626038781163437</v>
      </c>
      <c r="H53" s="8" t="str">
        <f t="shared" si="8"/>
        <v>Yes</v>
      </c>
      <c r="I53" s="12" t="s">
        <v>8485</v>
      </c>
      <c r="J53" s="12" t="s">
        <v>6963</v>
      </c>
      <c r="K53" s="12" t="s">
        <v>8486</v>
      </c>
    </row>
    <row r="54" spans="1:11" x14ac:dyDescent="0.4">
      <c r="A54" s="12" t="s">
        <v>60</v>
      </c>
      <c r="B54" s="8" t="s">
        <v>61</v>
      </c>
      <c r="C54" s="12" t="s">
        <v>5485</v>
      </c>
      <c r="D54" s="13">
        <v>39.89</v>
      </c>
      <c r="E54" s="20">
        <f t="shared" si="6"/>
        <v>60.11</v>
      </c>
      <c r="F54" s="14">
        <v>2.5068999999999999</v>
      </c>
      <c r="G54" s="15">
        <f t="shared" si="7"/>
        <v>2.5068939583855601</v>
      </c>
      <c r="H54" s="8" t="str">
        <f t="shared" si="8"/>
        <v>Yes</v>
      </c>
      <c r="I54" s="12" t="s">
        <v>8487</v>
      </c>
      <c r="J54" s="12" t="s">
        <v>6963</v>
      </c>
      <c r="K54" s="12"/>
    </row>
    <row r="55" spans="1:11" x14ac:dyDescent="0.4">
      <c r="A55" s="12" t="s">
        <v>62</v>
      </c>
      <c r="B55" s="8" t="s">
        <v>63</v>
      </c>
      <c r="C55" s="12" t="s">
        <v>5485</v>
      </c>
      <c r="D55" s="13">
        <v>29.14</v>
      </c>
      <c r="E55" s="20">
        <f t="shared" si="6"/>
        <v>70.86</v>
      </c>
      <c r="F55" s="14">
        <v>3.4317000000000002</v>
      </c>
      <c r="G55" s="15">
        <f t="shared" si="7"/>
        <v>3.4317089910775564</v>
      </c>
      <c r="H55" s="8" t="str">
        <f t="shared" si="8"/>
        <v>Yes</v>
      </c>
      <c r="I55" s="12" t="s">
        <v>8488</v>
      </c>
      <c r="J55" s="12" t="s">
        <v>6963</v>
      </c>
      <c r="K55" s="12" t="s">
        <v>8489</v>
      </c>
    </row>
    <row r="56" spans="1:11" x14ac:dyDescent="0.4">
      <c r="A56" s="12" t="s">
        <v>66</v>
      </c>
      <c r="B56" s="8" t="s">
        <v>67</v>
      </c>
      <c r="C56" s="12" t="s">
        <v>5485</v>
      </c>
      <c r="D56" s="13">
        <v>31.38</v>
      </c>
      <c r="E56" s="20">
        <f t="shared" si="6"/>
        <v>68.62</v>
      </c>
      <c r="F56" s="14">
        <v>3.1867000000000001</v>
      </c>
      <c r="G56" s="15">
        <f t="shared" si="7"/>
        <v>3.1867431485022308</v>
      </c>
      <c r="H56" s="8" t="str">
        <f t="shared" si="8"/>
        <v>Yes</v>
      </c>
      <c r="I56" s="12" t="s">
        <v>8490</v>
      </c>
      <c r="J56" s="12" t="s">
        <v>6963</v>
      </c>
      <c r="K56" s="12" t="s">
        <v>8491</v>
      </c>
    </row>
    <row r="57" spans="1:11" x14ac:dyDescent="0.4">
      <c r="A57" s="12" t="s">
        <v>68</v>
      </c>
      <c r="B57" s="8" t="s">
        <v>69</v>
      </c>
      <c r="C57" s="12" t="s">
        <v>5485</v>
      </c>
      <c r="D57" s="13">
        <v>32.99</v>
      </c>
      <c r="E57" s="20">
        <f t="shared" si="6"/>
        <v>67.009999999999991</v>
      </c>
      <c r="F57" s="14">
        <v>3.0312000000000001</v>
      </c>
      <c r="G57" s="15">
        <f t="shared" si="7"/>
        <v>3.0312215822976656</v>
      </c>
      <c r="H57" s="8" t="str">
        <f t="shared" si="8"/>
        <v>Yes</v>
      </c>
      <c r="I57" s="12" t="s">
        <v>8492</v>
      </c>
      <c r="J57" s="12" t="s">
        <v>6963</v>
      </c>
      <c r="K57" s="12" t="s">
        <v>8493</v>
      </c>
    </row>
    <row r="58" spans="1:11" x14ac:dyDescent="0.4">
      <c r="A58" s="12" t="s">
        <v>74</v>
      </c>
      <c r="B58" s="8" t="s">
        <v>75</v>
      </c>
      <c r="C58" s="12" t="s">
        <v>5485</v>
      </c>
      <c r="D58" s="13">
        <v>30.28</v>
      </c>
      <c r="E58" s="20">
        <f t="shared" si="6"/>
        <v>69.72</v>
      </c>
      <c r="F58" s="14">
        <v>3.3025000000000002</v>
      </c>
      <c r="G58" s="15">
        <f t="shared" si="7"/>
        <v>3.3025099075297226</v>
      </c>
      <c r="H58" s="8" t="str">
        <f t="shared" si="8"/>
        <v>Yes</v>
      </c>
      <c r="I58" s="12" t="s">
        <v>8494</v>
      </c>
      <c r="J58" s="12" t="s">
        <v>6963</v>
      </c>
      <c r="K58" s="12" t="s">
        <v>8495</v>
      </c>
    </row>
    <row r="59" spans="1:11" x14ac:dyDescent="0.4">
      <c r="A59" s="12" t="s">
        <v>76</v>
      </c>
      <c r="B59" s="8" t="s">
        <v>77</v>
      </c>
      <c r="C59" s="12" t="s">
        <v>5485</v>
      </c>
      <c r="D59" s="13">
        <v>25.94</v>
      </c>
      <c r="E59" s="20">
        <f t="shared" si="6"/>
        <v>74.06</v>
      </c>
      <c r="F59" s="14">
        <v>3.8551000000000002</v>
      </c>
      <c r="G59" s="15">
        <f t="shared" si="7"/>
        <v>3.8550501156515034</v>
      </c>
      <c r="H59" s="8" t="str">
        <f t="shared" si="8"/>
        <v>Yes</v>
      </c>
      <c r="I59" s="12" t="s">
        <v>8496</v>
      </c>
      <c r="J59" s="12" t="s">
        <v>6963</v>
      </c>
      <c r="K59" s="12" t="s">
        <v>8497</v>
      </c>
    </row>
    <row r="60" spans="1:11" x14ac:dyDescent="0.4">
      <c r="A60" s="12" t="s">
        <v>78</v>
      </c>
      <c r="B60" s="8" t="s">
        <v>79</v>
      </c>
      <c r="C60" s="12" t="s">
        <v>5485</v>
      </c>
      <c r="D60" s="13">
        <v>26.5</v>
      </c>
      <c r="E60" s="20">
        <f t="shared" si="6"/>
        <v>73.5</v>
      </c>
      <c r="F60" s="14">
        <v>3.7736000000000001</v>
      </c>
      <c r="G60" s="15">
        <f t="shared" si="7"/>
        <v>3.7735849056603774</v>
      </c>
      <c r="H60" s="8" t="str">
        <f t="shared" si="8"/>
        <v>Yes</v>
      </c>
      <c r="I60" s="12" t="s">
        <v>8498</v>
      </c>
      <c r="J60" s="12" t="s">
        <v>6963</v>
      </c>
      <c r="K60" s="12" t="s">
        <v>8499</v>
      </c>
    </row>
    <row r="61" spans="1:11" x14ac:dyDescent="0.4">
      <c r="A61" s="12" t="s">
        <v>80</v>
      </c>
      <c r="B61" s="8" t="s">
        <v>81</v>
      </c>
      <c r="C61" s="12" t="s">
        <v>5485</v>
      </c>
      <c r="D61" s="13">
        <v>26.63</v>
      </c>
      <c r="E61" s="20">
        <f t="shared" si="6"/>
        <v>73.37</v>
      </c>
      <c r="F61" s="14">
        <v>3.7551999999999999</v>
      </c>
      <c r="G61" s="15">
        <f t="shared" si="7"/>
        <v>3.755163349605708</v>
      </c>
      <c r="H61" s="8" t="str">
        <f t="shared" si="8"/>
        <v>Yes</v>
      </c>
      <c r="I61" s="12" t="s">
        <v>6971</v>
      </c>
      <c r="J61" s="12" t="s">
        <v>6963</v>
      </c>
      <c r="K61" s="12" t="s">
        <v>8500</v>
      </c>
    </row>
    <row r="62" spans="1:11" x14ac:dyDescent="0.4">
      <c r="A62" s="12" t="s">
        <v>84</v>
      </c>
      <c r="B62" s="8" t="s">
        <v>85</v>
      </c>
      <c r="C62" s="12" t="s">
        <v>5485</v>
      </c>
      <c r="D62" s="13">
        <v>33.770000000000003</v>
      </c>
      <c r="E62" s="20">
        <f t="shared" si="6"/>
        <v>66.22999999999999</v>
      </c>
      <c r="F62" s="14">
        <v>2.9611999999999998</v>
      </c>
      <c r="G62" s="15">
        <f t="shared" si="7"/>
        <v>2.961208172934557</v>
      </c>
      <c r="H62" s="8" t="str">
        <f t="shared" si="8"/>
        <v>Yes</v>
      </c>
      <c r="I62" s="12" t="s">
        <v>8501</v>
      </c>
      <c r="J62" s="12" t="s">
        <v>6963</v>
      </c>
      <c r="K62" s="12" t="s">
        <v>8502</v>
      </c>
    </row>
    <row r="63" spans="1:11" x14ac:dyDescent="0.4">
      <c r="A63" s="12" t="s">
        <v>86</v>
      </c>
      <c r="B63" s="8" t="s">
        <v>87</v>
      </c>
      <c r="C63" s="12" t="s">
        <v>5485</v>
      </c>
      <c r="D63" s="13">
        <v>32.729999999999997</v>
      </c>
      <c r="E63" s="20">
        <f t="shared" si="6"/>
        <v>67.27000000000001</v>
      </c>
      <c r="F63" s="14">
        <v>3.0552999999999999</v>
      </c>
      <c r="G63" s="15">
        <f t="shared" si="7"/>
        <v>3.0553009471432939</v>
      </c>
      <c r="H63" s="8" t="str">
        <f t="shared" si="8"/>
        <v>Yes</v>
      </c>
      <c r="I63" s="12" t="s">
        <v>8503</v>
      </c>
      <c r="J63" s="12" t="s">
        <v>6963</v>
      </c>
      <c r="K63" s="12" t="s">
        <v>8504</v>
      </c>
    </row>
    <row r="64" spans="1:11" x14ac:dyDescent="0.4">
      <c r="A64" s="12" t="s">
        <v>92</v>
      </c>
      <c r="B64" s="8" t="s">
        <v>93</v>
      </c>
      <c r="C64" s="12" t="s">
        <v>5485</v>
      </c>
      <c r="D64" s="13">
        <v>29.8</v>
      </c>
      <c r="E64" s="20">
        <f t="shared" si="6"/>
        <v>70.2</v>
      </c>
      <c r="F64" s="14">
        <v>3.3557000000000001</v>
      </c>
      <c r="G64" s="15">
        <f t="shared" si="7"/>
        <v>3.3557046979865772</v>
      </c>
      <c r="H64" s="8" t="str">
        <f t="shared" si="8"/>
        <v>Yes</v>
      </c>
      <c r="I64" s="12" t="s">
        <v>8505</v>
      </c>
      <c r="J64" s="12" t="s">
        <v>6963</v>
      </c>
      <c r="K64" s="12" t="s">
        <v>8506</v>
      </c>
    </row>
    <row r="65" spans="1:11" x14ac:dyDescent="0.4">
      <c r="A65" s="12" t="s">
        <v>94</v>
      </c>
      <c r="B65" s="8" t="s">
        <v>95</v>
      </c>
      <c r="C65" s="12" t="s">
        <v>5485</v>
      </c>
      <c r="D65" s="13">
        <v>34.29</v>
      </c>
      <c r="E65" s="20">
        <f t="shared" si="6"/>
        <v>65.710000000000008</v>
      </c>
      <c r="F65" s="14">
        <v>2.9163000000000001</v>
      </c>
      <c r="G65" s="15">
        <f t="shared" si="7"/>
        <v>2.9163021289005542</v>
      </c>
      <c r="H65" s="8" t="str">
        <f t="shared" si="8"/>
        <v>Yes</v>
      </c>
      <c r="I65" s="12" t="s">
        <v>8507</v>
      </c>
      <c r="J65" s="12" t="s">
        <v>6963</v>
      </c>
      <c r="K65" s="12" t="s">
        <v>8508</v>
      </c>
    </row>
    <row r="66" spans="1:11" x14ac:dyDescent="0.4">
      <c r="A66" s="12" t="s">
        <v>96</v>
      </c>
      <c r="B66" s="8" t="s">
        <v>97</v>
      </c>
      <c r="C66" s="12" t="s">
        <v>3547</v>
      </c>
      <c r="D66" s="13">
        <v>32.74</v>
      </c>
      <c r="E66" s="20">
        <f t="shared" si="6"/>
        <v>67.259999999999991</v>
      </c>
      <c r="F66" s="14">
        <v>3.0543999999999998</v>
      </c>
      <c r="G66" s="15">
        <f t="shared" si="7"/>
        <v>3.0543677458766032</v>
      </c>
      <c r="H66" s="8" t="str">
        <f t="shared" si="8"/>
        <v>Yes</v>
      </c>
      <c r="I66" s="12" t="s">
        <v>8509</v>
      </c>
      <c r="J66" s="12" t="s">
        <v>6961</v>
      </c>
      <c r="K66" s="12" t="s">
        <v>8510</v>
      </c>
    </row>
    <row r="67" spans="1:11" x14ac:dyDescent="0.4">
      <c r="A67" s="12" t="s">
        <v>106</v>
      </c>
      <c r="B67" s="8" t="s">
        <v>107</v>
      </c>
      <c r="C67" s="12" t="s">
        <v>5485</v>
      </c>
      <c r="D67" s="13">
        <v>27.28</v>
      </c>
      <c r="E67" s="20">
        <f t="shared" si="6"/>
        <v>72.72</v>
      </c>
      <c r="F67" s="14">
        <v>3.6657000000000002</v>
      </c>
      <c r="G67" s="15">
        <f t="shared" si="7"/>
        <v>3.6656891495601172</v>
      </c>
      <c r="H67" s="8" t="str">
        <f t="shared" si="8"/>
        <v>Yes</v>
      </c>
      <c r="I67" s="12" t="s">
        <v>106</v>
      </c>
      <c r="J67" s="12" t="s">
        <v>6963</v>
      </c>
      <c r="K67" s="12" t="s">
        <v>8511</v>
      </c>
    </row>
    <row r="68" spans="1:11" x14ac:dyDescent="0.4">
      <c r="A68" s="12" t="s">
        <v>110</v>
      </c>
      <c r="B68" s="8" t="s">
        <v>111</v>
      </c>
      <c r="C68" s="12" t="s">
        <v>5485</v>
      </c>
      <c r="D68" s="13">
        <v>32.76</v>
      </c>
      <c r="E68" s="20">
        <f t="shared" si="6"/>
        <v>67.240000000000009</v>
      </c>
      <c r="F68" s="14">
        <v>3.0525000000000002</v>
      </c>
      <c r="G68" s="15">
        <f t="shared" si="7"/>
        <v>3.0525030525030528</v>
      </c>
      <c r="H68" s="8" t="str">
        <f t="shared" si="8"/>
        <v>Yes</v>
      </c>
      <c r="I68" s="12" t="s">
        <v>8512</v>
      </c>
      <c r="J68" s="12" t="s">
        <v>6963</v>
      </c>
      <c r="K68" s="12" t="s">
        <v>8513</v>
      </c>
    </row>
    <row r="69" spans="1:11" x14ac:dyDescent="0.4">
      <c r="A69" s="12" t="s">
        <v>114</v>
      </c>
      <c r="B69" s="8" t="s">
        <v>115</v>
      </c>
      <c r="C69" s="12" t="s">
        <v>5485</v>
      </c>
      <c r="D69" s="13">
        <v>33.380000000000003</v>
      </c>
      <c r="E69" s="20">
        <f t="shared" si="6"/>
        <v>66.62</v>
      </c>
      <c r="F69" s="14">
        <v>2.9958</v>
      </c>
      <c r="G69" s="15">
        <f t="shared" si="7"/>
        <v>2.9958058717795084</v>
      </c>
      <c r="H69" s="8" t="str">
        <f t="shared" si="8"/>
        <v>Yes</v>
      </c>
      <c r="I69" s="12" t="s">
        <v>8514</v>
      </c>
      <c r="J69" s="12" t="s">
        <v>6963</v>
      </c>
      <c r="K69" s="12" t="s">
        <v>8515</v>
      </c>
    </row>
    <row r="70" spans="1:11" x14ac:dyDescent="0.4">
      <c r="A70" s="12" t="s">
        <v>116</v>
      </c>
      <c r="B70" s="8" t="s">
        <v>117</v>
      </c>
      <c r="C70" s="12" t="s">
        <v>5485</v>
      </c>
      <c r="D70" s="13">
        <v>60</v>
      </c>
      <c r="E70" s="20">
        <f t="shared" si="6"/>
        <v>40</v>
      </c>
      <c r="F70" s="14">
        <v>1.6667000000000001</v>
      </c>
      <c r="G70" s="15">
        <f t="shared" si="7"/>
        <v>1.6666666666666667</v>
      </c>
      <c r="H70" s="8" t="str">
        <f t="shared" si="8"/>
        <v>Yes</v>
      </c>
      <c r="I70" s="12" t="s">
        <v>8516</v>
      </c>
      <c r="J70" s="12" t="s">
        <v>6963</v>
      </c>
      <c r="K70" s="12" t="s">
        <v>8517</v>
      </c>
    </row>
    <row r="71" spans="1:11" x14ac:dyDescent="0.4">
      <c r="A71" s="12" t="s">
        <v>118</v>
      </c>
      <c r="B71" s="8" t="s">
        <v>119</v>
      </c>
      <c r="C71" s="12" t="s">
        <v>5485</v>
      </c>
      <c r="D71" s="13">
        <v>29.95</v>
      </c>
      <c r="E71" s="20">
        <f t="shared" si="6"/>
        <v>70.05</v>
      </c>
      <c r="F71" s="14">
        <v>3.3389000000000002</v>
      </c>
      <c r="G71" s="15">
        <f t="shared" si="7"/>
        <v>3.33889816360601</v>
      </c>
      <c r="H71" s="8" t="str">
        <f t="shared" si="8"/>
        <v>Yes</v>
      </c>
      <c r="I71" s="12" t="s">
        <v>8518</v>
      </c>
      <c r="J71" s="12" t="s">
        <v>6963</v>
      </c>
      <c r="K71" s="12" t="s">
        <v>8519</v>
      </c>
    </row>
    <row r="72" spans="1:11" x14ac:dyDescent="0.4">
      <c r="A72" s="12" t="s">
        <v>120</v>
      </c>
      <c r="B72" s="8" t="s">
        <v>121</v>
      </c>
      <c r="C72" s="12" t="s">
        <v>5485</v>
      </c>
      <c r="D72" s="13">
        <v>28.1</v>
      </c>
      <c r="E72" s="20">
        <f t="shared" si="6"/>
        <v>71.900000000000006</v>
      </c>
      <c r="F72" s="14">
        <v>3.5587</v>
      </c>
      <c r="G72" s="15">
        <f t="shared" si="7"/>
        <v>3.5587188612099641</v>
      </c>
      <c r="H72" s="8" t="str">
        <f t="shared" si="8"/>
        <v>Yes</v>
      </c>
      <c r="I72" s="12" t="s">
        <v>8520</v>
      </c>
      <c r="J72" s="12" t="s">
        <v>6963</v>
      </c>
      <c r="K72" s="12" t="s">
        <v>8521</v>
      </c>
    </row>
    <row r="73" spans="1:11" x14ac:dyDescent="0.4">
      <c r="A73" s="12" t="s">
        <v>122</v>
      </c>
      <c r="B73" s="8" t="s">
        <v>123</v>
      </c>
      <c r="C73" s="12" t="s">
        <v>5485</v>
      </c>
      <c r="D73" s="13">
        <v>31.04</v>
      </c>
      <c r="E73" s="20">
        <f t="shared" si="6"/>
        <v>68.960000000000008</v>
      </c>
      <c r="F73" s="14">
        <v>3.2216</v>
      </c>
      <c r="G73" s="15">
        <f t="shared" si="7"/>
        <v>3.2216494845360826</v>
      </c>
      <c r="H73" s="8" t="str">
        <f t="shared" si="8"/>
        <v>Yes</v>
      </c>
      <c r="I73" s="12" t="s">
        <v>8522</v>
      </c>
      <c r="J73" s="12" t="s">
        <v>6963</v>
      </c>
      <c r="K73" s="12" t="s">
        <v>8523</v>
      </c>
    </row>
    <row r="74" spans="1:11" x14ac:dyDescent="0.4">
      <c r="A74" s="12" t="s">
        <v>124</v>
      </c>
      <c r="B74" s="8" t="s">
        <v>125</v>
      </c>
      <c r="C74" s="12" t="s">
        <v>5485</v>
      </c>
      <c r="D74" s="13">
        <v>25.49</v>
      </c>
      <c r="E74" s="20">
        <f t="shared" si="6"/>
        <v>74.510000000000005</v>
      </c>
      <c r="F74" s="14">
        <v>3.9230999999999998</v>
      </c>
      <c r="G74" s="15">
        <f t="shared" si="7"/>
        <v>3.9231071008238527</v>
      </c>
      <c r="H74" s="8" t="str">
        <f t="shared" si="8"/>
        <v>Yes</v>
      </c>
      <c r="I74" s="12" t="s">
        <v>8524</v>
      </c>
      <c r="J74" s="12" t="s">
        <v>6963</v>
      </c>
      <c r="K74" s="12" t="s">
        <v>8525</v>
      </c>
    </row>
    <row r="75" spans="1:11" x14ac:dyDescent="0.4">
      <c r="A75" s="12" t="s">
        <v>130</v>
      </c>
      <c r="B75" s="8" t="s">
        <v>131</v>
      </c>
      <c r="C75" s="12" t="s">
        <v>5485</v>
      </c>
      <c r="D75" s="13">
        <v>32.479999999999997</v>
      </c>
      <c r="E75" s="20">
        <f t="shared" si="6"/>
        <v>67.52000000000001</v>
      </c>
      <c r="F75" s="14">
        <v>3.0788000000000002</v>
      </c>
      <c r="G75" s="15">
        <f t="shared" si="7"/>
        <v>3.0788177339901481</v>
      </c>
      <c r="H75" s="8" t="str">
        <f t="shared" si="8"/>
        <v>Yes</v>
      </c>
      <c r="I75" s="12" t="s">
        <v>8526</v>
      </c>
      <c r="J75" s="12" t="s">
        <v>6963</v>
      </c>
      <c r="K75" s="12" t="s">
        <v>8527</v>
      </c>
    </row>
    <row r="76" spans="1:11" x14ac:dyDescent="0.4">
      <c r="A76" s="12" t="s">
        <v>134</v>
      </c>
      <c r="B76" s="8" t="s">
        <v>135</v>
      </c>
      <c r="C76" s="12" t="s">
        <v>5485</v>
      </c>
      <c r="D76" s="13">
        <v>40.090000000000003</v>
      </c>
      <c r="E76" s="20">
        <f t="shared" si="6"/>
        <v>59.91</v>
      </c>
      <c r="F76" s="14">
        <v>2.4944000000000002</v>
      </c>
      <c r="G76" s="15">
        <f t="shared" si="7"/>
        <v>2.4943876278373658</v>
      </c>
      <c r="H76" s="8" t="str">
        <f t="shared" si="8"/>
        <v>Yes</v>
      </c>
      <c r="I76" s="12" t="s">
        <v>8528</v>
      </c>
      <c r="J76" s="12" t="s">
        <v>6963</v>
      </c>
      <c r="K76" s="12" t="s">
        <v>8529</v>
      </c>
    </row>
    <row r="77" spans="1:11" x14ac:dyDescent="0.4">
      <c r="A77" s="12" t="s">
        <v>136</v>
      </c>
      <c r="B77" s="8" t="s">
        <v>137</v>
      </c>
      <c r="C77" s="12" t="s">
        <v>5485</v>
      </c>
      <c r="D77" s="13">
        <v>34.17</v>
      </c>
      <c r="E77" s="20">
        <f t="shared" si="6"/>
        <v>65.83</v>
      </c>
      <c r="F77" s="14">
        <v>2.9264999999999999</v>
      </c>
      <c r="G77" s="15">
        <f t="shared" si="7"/>
        <v>2.9265437518290898</v>
      </c>
      <c r="H77" s="8" t="str">
        <f t="shared" si="8"/>
        <v>Yes</v>
      </c>
      <c r="I77" s="12" t="s">
        <v>8530</v>
      </c>
      <c r="J77" s="12" t="s">
        <v>6963</v>
      </c>
      <c r="K77" s="12" t="s">
        <v>8531</v>
      </c>
    </row>
    <row r="78" spans="1:11" x14ac:dyDescent="0.4">
      <c r="A78" s="12" t="s">
        <v>144</v>
      </c>
      <c r="B78" s="8" t="s">
        <v>145</v>
      </c>
      <c r="C78" s="12" t="s">
        <v>5485</v>
      </c>
      <c r="D78" s="13">
        <v>38.07</v>
      </c>
      <c r="E78" s="20">
        <f t="shared" si="6"/>
        <v>61.93</v>
      </c>
      <c r="F78" s="14">
        <v>2.6267</v>
      </c>
      <c r="G78" s="15">
        <f t="shared" si="7"/>
        <v>2.6267402153926978</v>
      </c>
      <c r="H78" s="8" t="str">
        <f t="shared" si="8"/>
        <v>Yes</v>
      </c>
      <c r="I78" s="12" t="s">
        <v>8532</v>
      </c>
      <c r="J78" s="12" t="s">
        <v>6963</v>
      </c>
      <c r="K78" s="12" t="s">
        <v>8533</v>
      </c>
    </row>
    <row r="79" spans="1:11" x14ac:dyDescent="0.4">
      <c r="A79" s="12" t="s">
        <v>146</v>
      </c>
      <c r="B79" s="8" t="s">
        <v>147</v>
      </c>
      <c r="C79" s="12" t="s">
        <v>5485</v>
      </c>
      <c r="D79" s="13">
        <v>35.39</v>
      </c>
      <c r="E79" s="20">
        <f t="shared" si="6"/>
        <v>64.61</v>
      </c>
      <c r="F79" s="14">
        <v>2.8256999999999999</v>
      </c>
      <c r="G79" s="15">
        <f t="shared" si="7"/>
        <v>2.8256569652444194</v>
      </c>
      <c r="H79" s="8" t="str">
        <f t="shared" si="8"/>
        <v>Yes</v>
      </c>
      <c r="I79" s="12" t="s">
        <v>8534</v>
      </c>
      <c r="J79" s="12" t="s">
        <v>6963</v>
      </c>
      <c r="K79" s="12" t="s">
        <v>8535</v>
      </c>
    </row>
    <row r="80" spans="1:11" x14ac:dyDescent="0.4">
      <c r="A80" s="12" t="s">
        <v>148</v>
      </c>
      <c r="B80" s="8" t="s">
        <v>149</v>
      </c>
      <c r="C80" s="12" t="s">
        <v>5485</v>
      </c>
      <c r="D80" s="13">
        <v>35.880000000000003</v>
      </c>
      <c r="E80" s="20">
        <f t="shared" si="6"/>
        <v>64.12</v>
      </c>
      <c r="F80" s="14">
        <v>2.7871000000000001</v>
      </c>
      <c r="G80" s="15">
        <f t="shared" si="7"/>
        <v>2.7870680044593086</v>
      </c>
      <c r="H80" s="8" t="str">
        <f t="shared" si="8"/>
        <v>Yes</v>
      </c>
      <c r="I80" s="12" t="s">
        <v>8536</v>
      </c>
      <c r="J80" s="12" t="s">
        <v>6963</v>
      </c>
      <c r="K80" s="12" t="s">
        <v>8537</v>
      </c>
    </row>
    <row r="81" spans="1:11" x14ac:dyDescent="0.4">
      <c r="A81" s="12" t="s">
        <v>150</v>
      </c>
      <c r="B81" s="8" t="s">
        <v>151</v>
      </c>
      <c r="C81" s="12" t="s">
        <v>5485</v>
      </c>
      <c r="D81" s="13">
        <v>60</v>
      </c>
      <c r="E81" s="20">
        <f t="shared" si="6"/>
        <v>40</v>
      </c>
      <c r="F81" s="14">
        <v>1.6667000000000001</v>
      </c>
      <c r="G81" s="15">
        <f t="shared" si="7"/>
        <v>1.6666666666666667</v>
      </c>
      <c r="H81" s="8" t="str">
        <f t="shared" si="8"/>
        <v>Yes</v>
      </c>
      <c r="I81" s="12" t="s">
        <v>8538</v>
      </c>
      <c r="J81" s="12" t="s">
        <v>6963</v>
      </c>
      <c r="K81" s="12" t="s">
        <v>8539</v>
      </c>
    </row>
    <row r="82" spans="1:11" x14ac:dyDescent="0.4">
      <c r="A82" s="12" t="s">
        <v>152</v>
      </c>
      <c r="B82" s="8" t="s">
        <v>153</v>
      </c>
      <c r="C82" s="12" t="s">
        <v>5485</v>
      </c>
      <c r="D82" s="13">
        <v>42.13</v>
      </c>
      <c r="E82" s="20">
        <f t="shared" ref="E82:E145" si="9">100-D82</f>
        <v>57.87</v>
      </c>
      <c r="F82" s="14">
        <v>2.3736000000000002</v>
      </c>
      <c r="G82" s="15">
        <f t="shared" ref="G82:G145" si="10">IFERROR(100/D82,"")</f>
        <v>2.3736055067647754</v>
      </c>
      <c r="H82" s="8" t="str">
        <f t="shared" ref="H82:H145" si="11">IF(E82&gt;0,"Yes","No — 0% funding")</f>
        <v>Yes</v>
      </c>
      <c r="I82" s="12" t="s">
        <v>6997</v>
      </c>
      <c r="J82" s="12" t="s">
        <v>6963</v>
      </c>
      <c r="K82" s="12" t="s">
        <v>8540</v>
      </c>
    </row>
    <row r="83" spans="1:11" x14ac:dyDescent="0.4">
      <c r="A83" s="12" t="s">
        <v>154</v>
      </c>
      <c r="B83" s="8" t="s">
        <v>155</v>
      </c>
      <c r="C83" s="12" t="s">
        <v>5485</v>
      </c>
      <c r="D83" s="13">
        <v>33.03</v>
      </c>
      <c r="E83" s="20">
        <f t="shared" si="9"/>
        <v>66.97</v>
      </c>
      <c r="F83" s="14">
        <v>3.0276000000000001</v>
      </c>
      <c r="G83" s="15">
        <f t="shared" si="10"/>
        <v>3.0275507114744169</v>
      </c>
      <c r="H83" s="8" t="str">
        <f t="shared" si="11"/>
        <v>Yes</v>
      </c>
      <c r="I83" s="12" t="s">
        <v>8541</v>
      </c>
      <c r="J83" s="12" t="s">
        <v>6963</v>
      </c>
      <c r="K83" s="12" t="s">
        <v>8542</v>
      </c>
    </row>
    <row r="84" spans="1:11" x14ac:dyDescent="0.4">
      <c r="A84" s="12" t="s">
        <v>156</v>
      </c>
      <c r="B84" s="8" t="s">
        <v>157</v>
      </c>
      <c r="C84" s="12" t="s">
        <v>5485</v>
      </c>
      <c r="D84" s="13">
        <v>60</v>
      </c>
      <c r="E84" s="20">
        <f t="shared" si="9"/>
        <v>40</v>
      </c>
      <c r="F84" s="14">
        <v>1.6667000000000001</v>
      </c>
      <c r="G84" s="15">
        <f t="shared" si="10"/>
        <v>1.6666666666666667</v>
      </c>
      <c r="H84" s="8" t="str">
        <f t="shared" si="11"/>
        <v>Yes</v>
      </c>
      <c r="I84" s="12" t="s">
        <v>8543</v>
      </c>
      <c r="J84" s="12" t="s">
        <v>6963</v>
      </c>
      <c r="K84" s="12" t="s">
        <v>8544</v>
      </c>
    </row>
    <row r="85" spans="1:11" x14ac:dyDescent="0.4">
      <c r="A85" s="12" t="s">
        <v>158</v>
      </c>
      <c r="B85" s="8" t="s">
        <v>159</v>
      </c>
      <c r="C85" s="12" t="s">
        <v>5485</v>
      </c>
      <c r="D85" s="13">
        <v>31.33</v>
      </c>
      <c r="E85" s="20">
        <f t="shared" si="9"/>
        <v>68.67</v>
      </c>
      <c r="F85" s="14">
        <v>3.1918000000000002</v>
      </c>
      <c r="G85" s="15">
        <f t="shared" si="10"/>
        <v>3.191828917969997</v>
      </c>
      <c r="H85" s="8" t="str">
        <f t="shared" si="11"/>
        <v>Yes</v>
      </c>
      <c r="I85" s="12" t="s">
        <v>8545</v>
      </c>
      <c r="J85" s="12" t="s">
        <v>6963</v>
      </c>
      <c r="K85" s="12" t="s">
        <v>8546</v>
      </c>
    </row>
    <row r="86" spans="1:11" x14ac:dyDescent="0.4">
      <c r="A86" s="12" t="s">
        <v>164</v>
      </c>
      <c r="B86" s="8" t="s">
        <v>165</v>
      </c>
      <c r="C86" s="12" t="s">
        <v>5485</v>
      </c>
      <c r="D86" s="13">
        <v>27.89</v>
      </c>
      <c r="E86" s="20">
        <f t="shared" si="9"/>
        <v>72.11</v>
      </c>
      <c r="F86" s="14">
        <v>3.5855000000000001</v>
      </c>
      <c r="G86" s="15">
        <f t="shared" si="10"/>
        <v>3.5855145213338115</v>
      </c>
      <c r="H86" s="8" t="str">
        <f t="shared" si="11"/>
        <v>Yes</v>
      </c>
      <c r="I86" s="12" t="s">
        <v>8547</v>
      </c>
      <c r="J86" s="12" t="s">
        <v>6963</v>
      </c>
      <c r="K86" s="12" t="s">
        <v>8548</v>
      </c>
    </row>
    <row r="87" spans="1:11" x14ac:dyDescent="0.4">
      <c r="A87" s="12" t="s">
        <v>166</v>
      </c>
      <c r="B87" s="8" t="s">
        <v>167</v>
      </c>
      <c r="C87" s="12" t="s">
        <v>5485</v>
      </c>
      <c r="D87" s="13">
        <v>36</v>
      </c>
      <c r="E87" s="20">
        <f t="shared" si="9"/>
        <v>64</v>
      </c>
      <c r="F87" s="14">
        <v>2.7778</v>
      </c>
      <c r="G87" s="15">
        <f t="shared" si="10"/>
        <v>2.7777777777777777</v>
      </c>
      <c r="H87" s="8" t="str">
        <f t="shared" si="11"/>
        <v>Yes</v>
      </c>
      <c r="I87" s="12" t="s">
        <v>8549</v>
      </c>
      <c r="J87" s="12" t="s">
        <v>6963</v>
      </c>
      <c r="K87" s="12" t="s">
        <v>8550</v>
      </c>
    </row>
    <row r="88" spans="1:11" x14ac:dyDescent="0.4">
      <c r="A88" s="12" t="s">
        <v>170</v>
      </c>
      <c r="B88" s="8" t="s">
        <v>171</v>
      </c>
      <c r="C88" s="12" t="s">
        <v>5485</v>
      </c>
      <c r="D88" s="13">
        <v>33.880000000000003</v>
      </c>
      <c r="E88" s="20">
        <f t="shared" si="9"/>
        <v>66.12</v>
      </c>
      <c r="F88" s="14">
        <v>2.9516</v>
      </c>
      <c r="G88" s="15">
        <f t="shared" si="10"/>
        <v>2.9515938606847696</v>
      </c>
      <c r="H88" s="8" t="str">
        <f t="shared" si="11"/>
        <v>Yes</v>
      </c>
      <c r="I88" s="12" t="s">
        <v>8551</v>
      </c>
      <c r="J88" s="12" t="s">
        <v>6963</v>
      </c>
      <c r="K88" s="12" t="s">
        <v>8552</v>
      </c>
    </row>
    <row r="89" spans="1:11" x14ac:dyDescent="0.4">
      <c r="A89" s="12" t="s">
        <v>174</v>
      </c>
      <c r="B89" s="8" t="s">
        <v>175</v>
      </c>
      <c r="C89" s="12" t="s">
        <v>5485</v>
      </c>
      <c r="D89" s="13">
        <v>28.78</v>
      </c>
      <c r="E89" s="20">
        <f t="shared" si="9"/>
        <v>71.22</v>
      </c>
      <c r="F89" s="14">
        <v>3.4746000000000001</v>
      </c>
      <c r="G89" s="15">
        <f t="shared" si="10"/>
        <v>3.4746351633078527</v>
      </c>
      <c r="H89" s="8" t="str">
        <f t="shared" si="11"/>
        <v>Yes</v>
      </c>
      <c r="I89" s="12" t="s">
        <v>8553</v>
      </c>
      <c r="J89" s="12" t="s">
        <v>6963</v>
      </c>
      <c r="K89" s="12" t="s">
        <v>8554</v>
      </c>
    </row>
    <row r="90" spans="1:11" x14ac:dyDescent="0.4">
      <c r="A90" s="12" t="s">
        <v>176</v>
      </c>
      <c r="B90" s="8" t="s">
        <v>177</v>
      </c>
      <c r="C90" s="12" t="s">
        <v>5485</v>
      </c>
      <c r="D90" s="13">
        <v>39.549999999999997</v>
      </c>
      <c r="E90" s="20">
        <f t="shared" si="9"/>
        <v>60.45</v>
      </c>
      <c r="F90" s="14">
        <v>2.5284</v>
      </c>
      <c r="G90" s="15">
        <f t="shared" si="10"/>
        <v>2.5284450063211126</v>
      </c>
      <c r="H90" s="8" t="str">
        <f t="shared" si="11"/>
        <v>Yes</v>
      </c>
      <c r="I90" s="12" t="s">
        <v>8555</v>
      </c>
      <c r="J90" s="12" t="s">
        <v>6963</v>
      </c>
      <c r="K90" s="12" t="s">
        <v>8556</v>
      </c>
    </row>
    <row r="91" spans="1:11" x14ac:dyDescent="0.4">
      <c r="A91" s="12" t="s">
        <v>178</v>
      </c>
      <c r="B91" s="8" t="s">
        <v>179</v>
      </c>
      <c r="C91" s="12" t="s">
        <v>5485</v>
      </c>
      <c r="D91" s="13">
        <v>29.17</v>
      </c>
      <c r="E91" s="20">
        <f t="shared" si="9"/>
        <v>70.83</v>
      </c>
      <c r="F91" s="14">
        <v>3.4281999999999999</v>
      </c>
      <c r="G91" s="15">
        <f t="shared" si="10"/>
        <v>3.4281796366129584</v>
      </c>
      <c r="H91" s="8" t="str">
        <f t="shared" si="11"/>
        <v>Yes</v>
      </c>
      <c r="I91" s="12" t="s">
        <v>8557</v>
      </c>
      <c r="J91" s="12" t="s">
        <v>6963</v>
      </c>
      <c r="K91" s="12" t="s">
        <v>8558</v>
      </c>
    </row>
    <row r="92" spans="1:11" x14ac:dyDescent="0.4">
      <c r="A92" s="12" t="s">
        <v>182</v>
      </c>
      <c r="B92" s="8" t="s">
        <v>183</v>
      </c>
      <c r="C92" s="12" t="s">
        <v>5485</v>
      </c>
      <c r="D92" s="13">
        <v>38.520000000000003</v>
      </c>
      <c r="E92" s="20">
        <f t="shared" si="9"/>
        <v>61.48</v>
      </c>
      <c r="F92" s="14">
        <v>2.5960999999999999</v>
      </c>
      <c r="G92" s="15">
        <f t="shared" si="10"/>
        <v>2.5960539979231565</v>
      </c>
      <c r="H92" s="8" t="str">
        <f t="shared" si="11"/>
        <v>Yes</v>
      </c>
      <c r="I92" s="12" t="s">
        <v>8559</v>
      </c>
      <c r="J92" s="12" t="s">
        <v>6963</v>
      </c>
      <c r="K92" s="12" t="s">
        <v>8560</v>
      </c>
    </row>
    <row r="93" spans="1:11" x14ac:dyDescent="0.4">
      <c r="A93" s="12" t="s">
        <v>184</v>
      </c>
      <c r="B93" s="8" t="s">
        <v>185</v>
      </c>
      <c r="C93" s="12" t="s">
        <v>5485</v>
      </c>
      <c r="D93" s="13">
        <v>31.3</v>
      </c>
      <c r="E93" s="20">
        <f t="shared" si="9"/>
        <v>68.7</v>
      </c>
      <c r="F93" s="14">
        <v>3.1949000000000001</v>
      </c>
      <c r="G93" s="15">
        <f t="shared" si="10"/>
        <v>3.1948881789137378</v>
      </c>
      <c r="H93" s="8" t="str">
        <f t="shared" si="11"/>
        <v>Yes</v>
      </c>
      <c r="I93" s="12" t="s">
        <v>8561</v>
      </c>
      <c r="J93" s="12" t="s">
        <v>6963</v>
      </c>
      <c r="K93" s="12" t="s">
        <v>8562</v>
      </c>
    </row>
    <row r="94" spans="1:11" x14ac:dyDescent="0.4">
      <c r="A94" s="12" t="s">
        <v>186</v>
      </c>
      <c r="B94" s="8" t="s">
        <v>187</v>
      </c>
      <c r="C94" s="12" t="s">
        <v>5485</v>
      </c>
      <c r="D94" s="13">
        <v>30.76</v>
      </c>
      <c r="E94" s="20">
        <f t="shared" si="9"/>
        <v>69.239999999999995</v>
      </c>
      <c r="F94" s="14">
        <v>3.2509999999999999</v>
      </c>
      <c r="G94" s="15">
        <f t="shared" si="10"/>
        <v>3.2509752925877762</v>
      </c>
      <c r="H94" s="8" t="str">
        <f t="shared" si="11"/>
        <v>Yes</v>
      </c>
      <c r="I94" s="12" t="s">
        <v>8563</v>
      </c>
      <c r="J94" s="12" t="s">
        <v>6963</v>
      </c>
      <c r="K94" s="12" t="s">
        <v>8564</v>
      </c>
    </row>
    <row r="95" spans="1:11" x14ac:dyDescent="0.4">
      <c r="A95" s="12" t="s">
        <v>188</v>
      </c>
      <c r="B95" s="8" t="s">
        <v>189</v>
      </c>
      <c r="C95" s="12" t="s">
        <v>5485</v>
      </c>
      <c r="D95" s="13">
        <v>32.15</v>
      </c>
      <c r="E95" s="20">
        <f t="shared" si="9"/>
        <v>67.849999999999994</v>
      </c>
      <c r="F95" s="14">
        <v>3.1103999999999998</v>
      </c>
      <c r="G95" s="15">
        <f t="shared" si="10"/>
        <v>3.1104199066874028</v>
      </c>
      <c r="H95" s="8" t="str">
        <f t="shared" si="11"/>
        <v>Yes</v>
      </c>
      <c r="I95" s="12" t="s">
        <v>8565</v>
      </c>
      <c r="J95" s="12" t="s">
        <v>6963</v>
      </c>
      <c r="K95" s="12" t="s">
        <v>8566</v>
      </c>
    </row>
    <row r="96" spans="1:11" x14ac:dyDescent="0.4">
      <c r="A96" s="12" t="s">
        <v>190</v>
      </c>
      <c r="B96" s="8" t="s">
        <v>191</v>
      </c>
      <c r="C96" s="12" t="s">
        <v>5485</v>
      </c>
      <c r="D96" s="13">
        <v>33.33</v>
      </c>
      <c r="E96" s="20">
        <f t="shared" si="9"/>
        <v>66.67</v>
      </c>
      <c r="F96" s="14">
        <v>3.0003000000000002</v>
      </c>
      <c r="G96" s="15">
        <f t="shared" si="10"/>
        <v>3.0003000300030003</v>
      </c>
      <c r="H96" s="8" t="str">
        <f t="shared" si="11"/>
        <v>Yes</v>
      </c>
      <c r="I96" s="12" t="s">
        <v>8567</v>
      </c>
      <c r="J96" s="12" t="s">
        <v>6963</v>
      </c>
      <c r="K96" s="12" t="s">
        <v>8568</v>
      </c>
    </row>
    <row r="97" spans="1:11" x14ac:dyDescent="0.4">
      <c r="A97" s="12" t="s">
        <v>192</v>
      </c>
      <c r="B97" s="8" t="s">
        <v>193</v>
      </c>
      <c r="C97" s="12" t="s">
        <v>5485</v>
      </c>
      <c r="D97" s="13">
        <v>31.09</v>
      </c>
      <c r="E97" s="20">
        <f t="shared" si="9"/>
        <v>68.91</v>
      </c>
      <c r="F97" s="14">
        <v>3.2164999999999999</v>
      </c>
      <c r="G97" s="15">
        <f t="shared" si="10"/>
        <v>3.2164683177870699</v>
      </c>
      <c r="H97" s="8" t="str">
        <f t="shared" si="11"/>
        <v>Yes</v>
      </c>
      <c r="I97" s="12" t="s">
        <v>8569</v>
      </c>
      <c r="J97" s="12" t="s">
        <v>6963</v>
      </c>
      <c r="K97" s="12" t="s">
        <v>8570</v>
      </c>
    </row>
    <row r="98" spans="1:11" x14ac:dyDescent="0.4">
      <c r="A98" s="12" t="s">
        <v>194</v>
      </c>
      <c r="B98" s="8" t="s">
        <v>195</v>
      </c>
      <c r="C98" s="12" t="s">
        <v>5485</v>
      </c>
      <c r="D98" s="13">
        <v>22.6</v>
      </c>
      <c r="E98" s="20">
        <f t="shared" si="9"/>
        <v>77.400000000000006</v>
      </c>
      <c r="F98" s="14">
        <v>4.4248000000000003</v>
      </c>
      <c r="G98" s="15">
        <f t="shared" si="10"/>
        <v>4.4247787610619467</v>
      </c>
      <c r="H98" s="8" t="str">
        <f t="shared" si="11"/>
        <v>Yes</v>
      </c>
      <c r="I98" s="12" t="s">
        <v>8571</v>
      </c>
      <c r="J98" s="12" t="s">
        <v>6963</v>
      </c>
      <c r="K98" s="12" t="s">
        <v>8572</v>
      </c>
    </row>
    <row r="99" spans="1:11" x14ac:dyDescent="0.4">
      <c r="A99" s="12" t="s">
        <v>196</v>
      </c>
      <c r="B99" s="8" t="s">
        <v>197</v>
      </c>
      <c r="C99" s="12" t="s">
        <v>5485</v>
      </c>
      <c r="D99" s="13">
        <v>33.93</v>
      </c>
      <c r="E99" s="20">
        <f t="shared" si="9"/>
        <v>66.069999999999993</v>
      </c>
      <c r="F99" s="14">
        <v>2.9472</v>
      </c>
      <c r="G99" s="15">
        <f t="shared" si="10"/>
        <v>2.9472443265546713</v>
      </c>
      <c r="H99" s="8" t="str">
        <f t="shared" si="11"/>
        <v>Yes</v>
      </c>
      <c r="I99" s="12" t="s">
        <v>8573</v>
      </c>
      <c r="J99" s="12" t="s">
        <v>6963</v>
      </c>
      <c r="K99" s="12" t="s">
        <v>8574</v>
      </c>
    </row>
    <row r="100" spans="1:11" x14ac:dyDescent="0.4">
      <c r="A100" s="12" t="s">
        <v>198</v>
      </c>
      <c r="B100" s="8" t="s">
        <v>199</v>
      </c>
      <c r="C100" s="12" t="s">
        <v>5485</v>
      </c>
      <c r="D100" s="13">
        <v>40</v>
      </c>
      <c r="E100" s="20">
        <f t="shared" si="9"/>
        <v>60</v>
      </c>
      <c r="F100" s="14">
        <v>2.5</v>
      </c>
      <c r="G100" s="15">
        <f t="shared" si="10"/>
        <v>2.5</v>
      </c>
      <c r="H100" s="8" t="str">
        <f t="shared" si="11"/>
        <v>Yes</v>
      </c>
      <c r="I100" s="12" t="s">
        <v>8575</v>
      </c>
      <c r="J100" s="12" t="s">
        <v>6963</v>
      </c>
      <c r="K100" s="12" t="s">
        <v>8576</v>
      </c>
    </row>
    <row r="101" spans="1:11" x14ac:dyDescent="0.4">
      <c r="A101" s="12" t="s">
        <v>200</v>
      </c>
      <c r="B101" s="8" t="s">
        <v>201</v>
      </c>
      <c r="C101" s="12" t="s">
        <v>5485</v>
      </c>
      <c r="D101" s="13">
        <v>30.83</v>
      </c>
      <c r="E101" s="20">
        <f t="shared" si="9"/>
        <v>69.17</v>
      </c>
      <c r="F101" s="14">
        <v>3.2435999999999998</v>
      </c>
      <c r="G101" s="15">
        <f t="shared" si="10"/>
        <v>3.2435939020434645</v>
      </c>
      <c r="H101" s="8" t="str">
        <f t="shared" si="11"/>
        <v>Yes</v>
      </c>
      <c r="I101" s="12" t="s">
        <v>8577</v>
      </c>
      <c r="J101" s="12" t="s">
        <v>6963</v>
      </c>
      <c r="K101" s="12" t="s">
        <v>8578</v>
      </c>
    </row>
    <row r="102" spans="1:11" x14ac:dyDescent="0.4">
      <c r="A102" s="12" t="s">
        <v>202</v>
      </c>
      <c r="B102" s="8" t="s">
        <v>203</v>
      </c>
      <c r="C102" s="12" t="s">
        <v>5485</v>
      </c>
      <c r="D102" s="13">
        <v>33.799999999999997</v>
      </c>
      <c r="E102" s="20">
        <f t="shared" si="9"/>
        <v>66.2</v>
      </c>
      <c r="F102" s="14">
        <v>2.9586000000000001</v>
      </c>
      <c r="G102" s="15">
        <f t="shared" si="10"/>
        <v>2.9585798816568052</v>
      </c>
      <c r="H102" s="8" t="str">
        <f t="shared" si="11"/>
        <v>Yes</v>
      </c>
      <c r="I102" s="12" t="s">
        <v>8579</v>
      </c>
      <c r="J102" s="12" t="s">
        <v>6963</v>
      </c>
      <c r="K102" s="12" t="s">
        <v>8580</v>
      </c>
    </row>
    <row r="103" spans="1:11" x14ac:dyDescent="0.4">
      <c r="A103" s="12" t="s">
        <v>204</v>
      </c>
      <c r="B103" s="8" t="s">
        <v>205</v>
      </c>
      <c r="C103" s="12" t="s">
        <v>5485</v>
      </c>
      <c r="D103" s="13">
        <v>33.119999999999997</v>
      </c>
      <c r="E103" s="20">
        <f t="shared" si="9"/>
        <v>66.88</v>
      </c>
      <c r="F103" s="14">
        <v>3.0192999999999999</v>
      </c>
      <c r="G103" s="15">
        <f t="shared" si="10"/>
        <v>3.0193236714975846</v>
      </c>
      <c r="H103" s="8" t="str">
        <f t="shared" si="11"/>
        <v>Yes</v>
      </c>
      <c r="I103" s="12" t="s">
        <v>8581</v>
      </c>
      <c r="J103" s="12" t="s">
        <v>6963</v>
      </c>
      <c r="K103" s="12" t="s">
        <v>8582</v>
      </c>
    </row>
    <row r="104" spans="1:11" x14ac:dyDescent="0.4">
      <c r="A104" s="12" t="s">
        <v>212</v>
      </c>
      <c r="B104" s="8" t="s">
        <v>213</v>
      </c>
      <c r="C104" s="12" t="s">
        <v>5485</v>
      </c>
      <c r="D104" s="13">
        <v>32.18</v>
      </c>
      <c r="E104" s="20">
        <f t="shared" si="9"/>
        <v>67.819999999999993</v>
      </c>
      <c r="F104" s="14">
        <v>3.1074999999999999</v>
      </c>
      <c r="G104" s="15">
        <f t="shared" si="10"/>
        <v>3.1075201988812928</v>
      </c>
      <c r="H104" s="8" t="str">
        <f t="shared" si="11"/>
        <v>Yes</v>
      </c>
      <c r="I104" s="12" t="s">
        <v>8583</v>
      </c>
      <c r="J104" s="12" t="s">
        <v>6963</v>
      </c>
      <c r="K104" s="12" t="s">
        <v>8584</v>
      </c>
    </row>
    <row r="105" spans="1:11" x14ac:dyDescent="0.4">
      <c r="A105" s="12" t="s">
        <v>214</v>
      </c>
      <c r="B105" s="8" t="s">
        <v>215</v>
      </c>
      <c r="C105" s="12" t="s">
        <v>5485</v>
      </c>
      <c r="D105" s="13">
        <v>30.54</v>
      </c>
      <c r="E105" s="20">
        <f t="shared" si="9"/>
        <v>69.460000000000008</v>
      </c>
      <c r="F105" s="14">
        <v>3.2744</v>
      </c>
      <c r="G105" s="15">
        <f t="shared" si="10"/>
        <v>3.2743942370661427</v>
      </c>
      <c r="H105" s="8" t="str">
        <f t="shared" si="11"/>
        <v>Yes</v>
      </c>
      <c r="I105" s="12" t="s">
        <v>8585</v>
      </c>
      <c r="J105" s="12" t="s">
        <v>6963</v>
      </c>
      <c r="K105" s="12" t="s">
        <v>8586</v>
      </c>
    </row>
    <row r="106" spans="1:11" x14ac:dyDescent="0.4">
      <c r="A106" s="12" t="s">
        <v>216</v>
      </c>
      <c r="B106" s="8" t="s">
        <v>217</v>
      </c>
      <c r="C106" s="12" t="s">
        <v>5485</v>
      </c>
      <c r="D106" s="13">
        <v>30.82</v>
      </c>
      <c r="E106" s="20">
        <f t="shared" si="9"/>
        <v>69.180000000000007</v>
      </c>
      <c r="F106" s="14">
        <v>3.2446000000000002</v>
      </c>
      <c r="G106" s="15">
        <f t="shared" si="10"/>
        <v>3.2446463335496429</v>
      </c>
      <c r="H106" s="8" t="str">
        <f t="shared" si="11"/>
        <v>Yes</v>
      </c>
      <c r="I106" s="12" t="s">
        <v>8587</v>
      </c>
      <c r="J106" s="12" t="s">
        <v>6963</v>
      </c>
      <c r="K106" s="12" t="s">
        <v>8588</v>
      </c>
    </row>
    <row r="107" spans="1:11" x14ac:dyDescent="0.4">
      <c r="A107" s="12" t="s">
        <v>218</v>
      </c>
      <c r="B107" s="8" t="s">
        <v>219</v>
      </c>
      <c r="C107" s="12" t="s">
        <v>5485</v>
      </c>
      <c r="D107" s="13">
        <v>24.92</v>
      </c>
      <c r="E107" s="20">
        <f t="shared" si="9"/>
        <v>75.08</v>
      </c>
      <c r="F107" s="14">
        <v>4.0128000000000004</v>
      </c>
      <c r="G107" s="15">
        <f t="shared" si="10"/>
        <v>4.0128410914927768</v>
      </c>
      <c r="H107" s="8" t="str">
        <f t="shared" si="11"/>
        <v>Yes</v>
      </c>
      <c r="I107" s="12" t="s">
        <v>8589</v>
      </c>
      <c r="J107" s="12" t="s">
        <v>6963</v>
      </c>
      <c r="K107" s="12" t="s">
        <v>8590</v>
      </c>
    </row>
    <row r="108" spans="1:11" x14ac:dyDescent="0.4">
      <c r="A108" s="12" t="s">
        <v>222</v>
      </c>
      <c r="B108" s="8" t="s">
        <v>223</v>
      </c>
      <c r="C108" s="12" t="s">
        <v>5485</v>
      </c>
      <c r="D108" s="13">
        <v>28.65</v>
      </c>
      <c r="E108" s="20">
        <f t="shared" si="9"/>
        <v>71.349999999999994</v>
      </c>
      <c r="F108" s="14">
        <v>3.4904000000000002</v>
      </c>
      <c r="G108" s="15">
        <f t="shared" si="10"/>
        <v>3.4904013961605584</v>
      </c>
      <c r="H108" s="8" t="str">
        <f t="shared" si="11"/>
        <v>Yes</v>
      </c>
      <c r="I108" s="12" t="s">
        <v>8591</v>
      </c>
      <c r="J108" s="12" t="s">
        <v>6963</v>
      </c>
      <c r="K108" s="12" t="s">
        <v>8592</v>
      </c>
    </row>
    <row r="109" spans="1:11" x14ac:dyDescent="0.4">
      <c r="A109" s="12" t="s">
        <v>224</v>
      </c>
      <c r="B109" s="8" t="s">
        <v>225</v>
      </c>
      <c r="C109" s="12" t="s">
        <v>5485</v>
      </c>
      <c r="D109" s="13">
        <v>27.89</v>
      </c>
      <c r="E109" s="20">
        <f t="shared" si="9"/>
        <v>72.11</v>
      </c>
      <c r="F109" s="14">
        <v>3.5855000000000001</v>
      </c>
      <c r="G109" s="15">
        <f t="shared" si="10"/>
        <v>3.5855145213338115</v>
      </c>
      <c r="H109" s="8" t="str">
        <f t="shared" si="11"/>
        <v>Yes</v>
      </c>
      <c r="I109" s="12" t="s">
        <v>8593</v>
      </c>
      <c r="J109" s="12" t="s">
        <v>6963</v>
      </c>
      <c r="K109" s="12" t="s">
        <v>8594</v>
      </c>
    </row>
    <row r="110" spans="1:11" x14ac:dyDescent="0.4">
      <c r="A110" s="12" t="s">
        <v>226</v>
      </c>
      <c r="B110" s="8" t="s">
        <v>227</v>
      </c>
      <c r="C110" s="12" t="s">
        <v>5485</v>
      </c>
      <c r="D110" s="13">
        <v>37.94</v>
      </c>
      <c r="E110" s="20">
        <f t="shared" si="9"/>
        <v>62.06</v>
      </c>
      <c r="F110" s="14">
        <v>2.6356999999999999</v>
      </c>
      <c r="G110" s="15">
        <f t="shared" si="10"/>
        <v>2.6357406431207169</v>
      </c>
      <c r="H110" s="8" t="str">
        <f t="shared" si="11"/>
        <v>Yes</v>
      </c>
      <c r="I110" s="12" t="s">
        <v>8595</v>
      </c>
      <c r="J110" s="12" t="s">
        <v>6963</v>
      </c>
      <c r="K110" s="12" t="s">
        <v>8596</v>
      </c>
    </row>
    <row r="111" spans="1:11" x14ac:dyDescent="0.4">
      <c r="A111" s="12" t="s">
        <v>230</v>
      </c>
      <c r="B111" s="8" t="s">
        <v>231</v>
      </c>
      <c r="C111" s="12" t="s">
        <v>5485</v>
      </c>
      <c r="D111" s="13">
        <v>32.56</v>
      </c>
      <c r="E111" s="20">
        <f t="shared" si="9"/>
        <v>67.44</v>
      </c>
      <c r="F111" s="14">
        <v>3.0712999999999999</v>
      </c>
      <c r="G111" s="15">
        <f t="shared" si="10"/>
        <v>3.071253071253071</v>
      </c>
      <c r="H111" s="8" t="str">
        <f t="shared" si="11"/>
        <v>Yes</v>
      </c>
      <c r="I111" s="12" t="s">
        <v>8597</v>
      </c>
      <c r="J111" s="12" t="s">
        <v>6963</v>
      </c>
      <c r="K111" s="12" t="s">
        <v>8598</v>
      </c>
    </row>
    <row r="112" spans="1:11" x14ac:dyDescent="0.4">
      <c r="A112" s="12" t="s">
        <v>232</v>
      </c>
      <c r="B112" s="8" t="s">
        <v>233</v>
      </c>
      <c r="C112" s="12" t="s">
        <v>5485</v>
      </c>
      <c r="D112" s="13">
        <v>30.43</v>
      </c>
      <c r="E112" s="20">
        <f t="shared" si="9"/>
        <v>69.569999999999993</v>
      </c>
      <c r="F112" s="14">
        <v>3.2862</v>
      </c>
      <c r="G112" s="15">
        <f t="shared" si="10"/>
        <v>3.2862306933946765</v>
      </c>
      <c r="H112" s="8" t="str">
        <f t="shared" si="11"/>
        <v>Yes</v>
      </c>
      <c r="I112" s="12" t="s">
        <v>13</v>
      </c>
      <c r="J112" s="12" t="s">
        <v>6963</v>
      </c>
      <c r="K112" s="12" t="s">
        <v>8599</v>
      </c>
    </row>
    <row r="113" spans="1:11" x14ac:dyDescent="0.4">
      <c r="A113" s="12" t="s">
        <v>236</v>
      </c>
      <c r="B113" s="8" t="s">
        <v>237</v>
      </c>
      <c r="C113" s="12" t="s">
        <v>5485</v>
      </c>
      <c r="D113" s="13">
        <v>27.39</v>
      </c>
      <c r="E113" s="20">
        <f t="shared" si="9"/>
        <v>72.61</v>
      </c>
      <c r="F113" s="14">
        <v>3.6509999999999998</v>
      </c>
      <c r="G113" s="15">
        <f t="shared" si="10"/>
        <v>3.6509675063891929</v>
      </c>
      <c r="H113" s="8" t="str">
        <f t="shared" si="11"/>
        <v>Yes</v>
      </c>
      <c r="I113" s="12" t="s">
        <v>8600</v>
      </c>
      <c r="J113" s="12" t="s">
        <v>6963</v>
      </c>
      <c r="K113" s="12" t="s">
        <v>8601</v>
      </c>
    </row>
    <row r="114" spans="1:11" x14ac:dyDescent="0.4">
      <c r="A114" s="12" t="s">
        <v>238</v>
      </c>
      <c r="B114" s="8" t="s">
        <v>239</v>
      </c>
      <c r="C114" s="12" t="s">
        <v>5485</v>
      </c>
      <c r="D114" s="13">
        <v>36.799999999999997</v>
      </c>
      <c r="E114" s="20">
        <f t="shared" si="9"/>
        <v>63.2</v>
      </c>
      <c r="F114" s="14">
        <v>2.7174</v>
      </c>
      <c r="G114" s="15">
        <f t="shared" si="10"/>
        <v>2.7173913043478262</v>
      </c>
      <c r="H114" s="8" t="str">
        <f t="shared" si="11"/>
        <v>Yes</v>
      </c>
      <c r="I114" s="12" t="s">
        <v>8602</v>
      </c>
      <c r="J114" s="12" t="s">
        <v>6963</v>
      </c>
      <c r="K114" s="12" t="s">
        <v>8603</v>
      </c>
    </row>
    <row r="115" spans="1:11" x14ac:dyDescent="0.4">
      <c r="A115" s="12" t="s">
        <v>240</v>
      </c>
      <c r="B115" s="8" t="s">
        <v>241</v>
      </c>
      <c r="C115" s="12" t="s">
        <v>5485</v>
      </c>
      <c r="D115" s="13">
        <v>27.78</v>
      </c>
      <c r="E115" s="20">
        <f t="shared" si="9"/>
        <v>72.22</v>
      </c>
      <c r="F115" s="14">
        <v>3.5996999999999999</v>
      </c>
      <c r="G115" s="15">
        <f t="shared" si="10"/>
        <v>3.599712023038157</v>
      </c>
      <c r="H115" s="8" t="str">
        <f t="shared" si="11"/>
        <v>Yes</v>
      </c>
      <c r="I115" s="12" t="s">
        <v>7044</v>
      </c>
      <c r="J115" s="12" t="s">
        <v>6963</v>
      </c>
      <c r="K115" s="12" t="s">
        <v>8604</v>
      </c>
    </row>
    <row r="116" spans="1:11" x14ac:dyDescent="0.4">
      <c r="A116" s="12" t="s">
        <v>250</v>
      </c>
      <c r="B116" s="8" t="s">
        <v>251</v>
      </c>
      <c r="C116" s="12" t="s">
        <v>3547</v>
      </c>
      <c r="D116" s="13">
        <v>20</v>
      </c>
      <c r="E116" s="20">
        <f t="shared" si="9"/>
        <v>80</v>
      </c>
      <c r="F116" s="14">
        <v>5</v>
      </c>
      <c r="G116" s="15">
        <f t="shared" si="10"/>
        <v>5</v>
      </c>
      <c r="H116" s="8" t="str">
        <f t="shared" si="11"/>
        <v>Yes</v>
      </c>
      <c r="I116" s="12" t="s">
        <v>5561</v>
      </c>
      <c r="J116" s="12" t="s">
        <v>6961</v>
      </c>
      <c r="K116" s="12" t="s">
        <v>8605</v>
      </c>
    </row>
    <row r="117" spans="1:11" x14ac:dyDescent="0.4">
      <c r="A117" s="12" t="s">
        <v>252</v>
      </c>
      <c r="B117" s="8" t="s">
        <v>253</v>
      </c>
      <c r="C117" s="12" t="s">
        <v>5485</v>
      </c>
      <c r="D117" s="13">
        <v>37.08</v>
      </c>
      <c r="E117" s="20">
        <f t="shared" si="9"/>
        <v>62.92</v>
      </c>
      <c r="F117" s="14">
        <v>2.6968999999999999</v>
      </c>
      <c r="G117" s="15">
        <f t="shared" si="10"/>
        <v>2.6968716289104639</v>
      </c>
      <c r="H117" s="8" t="str">
        <f t="shared" si="11"/>
        <v>Yes</v>
      </c>
      <c r="I117" s="12" t="s">
        <v>8606</v>
      </c>
      <c r="J117" s="12" t="s">
        <v>6963</v>
      </c>
      <c r="K117" s="12" t="s">
        <v>8607</v>
      </c>
    </row>
    <row r="118" spans="1:11" x14ac:dyDescent="0.4">
      <c r="A118" s="12" t="s">
        <v>258</v>
      </c>
      <c r="B118" s="8" t="s">
        <v>259</v>
      </c>
      <c r="C118" s="12" t="s">
        <v>5485</v>
      </c>
      <c r="D118" s="13">
        <v>24.72</v>
      </c>
      <c r="E118" s="20">
        <f t="shared" si="9"/>
        <v>75.28</v>
      </c>
      <c r="F118" s="14">
        <v>4.0453000000000001</v>
      </c>
      <c r="G118" s="15">
        <f t="shared" si="10"/>
        <v>4.0453074433656964</v>
      </c>
      <c r="H118" s="8" t="str">
        <f t="shared" si="11"/>
        <v>Yes</v>
      </c>
      <c r="I118" s="12" t="s">
        <v>8608</v>
      </c>
      <c r="J118" s="12" t="s">
        <v>6963</v>
      </c>
      <c r="K118" s="12" t="s">
        <v>8609</v>
      </c>
    </row>
    <row r="119" spans="1:11" x14ac:dyDescent="0.4">
      <c r="A119" s="12" t="s">
        <v>260</v>
      </c>
      <c r="B119" s="8" t="s">
        <v>261</v>
      </c>
      <c r="C119" s="12" t="s">
        <v>5485</v>
      </c>
      <c r="D119" s="13">
        <v>29.98</v>
      </c>
      <c r="E119" s="20">
        <f t="shared" si="9"/>
        <v>70.02</v>
      </c>
      <c r="F119" s="14">
        <v>3.3355999999999999</v>
      </c>
      <c r="G119" s="15">
        <f t="shared" si="10"/>
        <v>3.3355570380253501</v>
      </c>
      <c r="H119" s="8" t="str">
        <f t="shared" si="11"/>
        <v>Yes</v>
      </c>
      <c r="I119" s="12" t="s">
        <v>8610</v>
      </c>
      <c r="J119" s="12" t="s">
        <v>6963</v>
      </c>
      <c r="K119" s="12" t="s">
        <v>8611</v>
      </c>
    </row>
    <row r="120" spans="1:11" x14ac:dyDescent="0.4">
      <c r="A120" s="12" t="s">
        <v>262</v>
      </c>
      <c r="B120" s="8" t="s">
        <v>263</v>
      </c>
      <c r="C120" s="12" t="s">
        <v>5485</v>
      </c>
      <c r="D120" s="13">
        <v>60</v>
      </c>
      <c r="E120" s="20">
        <f t="shared" si="9"/>
        <v>40</v>
      </c>
      <c r="F120" s="14">
        <v>1.6667000000000001</v>
      </c>
      <c r="G120" s="15">
        <f t="shared" si="10"/>
        <v>1.6666666666666667</v>
      </c>
      <c r="H120" s="8" t="str">
        <f t="shared" si="11"/>
        <v>Yes</v>
      </c>
      <c r="I120" s="12" t="s">
        <v>7048</v>
      </c>
      <c r="J120" s="12" t="s">
        <v>6963</v>
      </c>
      <c r="K120" s="12" t="s">
        <v>8612</v>
      </c>
    </row>
    <row r="121" spans="1:11" x14ac:dyDescent="0.4">
      <c r="A121" s="12" t="s">
        <v>264</v>
      </c>
      <c r="B121" s="8" t="s">
        <v>265</v>
      </c>
      <c r="C121" s="12" t="s">
        <v>5485</v>
      </c>
      <c r="D121" s="13">
        <v>22.56</v>
      </c>
      <c r="E121" s="20">
        <f t="shared" si="9"/>
        <v>77.44</v>
      </c>
      <c r="F121" s="14">
        <v>4.4325999999999999</v>
      </c>
      <c r="G121" s="15">
        <f t="shared" si="10"/>
        <v>4.4326241134751774</v>
      </c>
      <c r="H121" s="8" t="str">
        <f t="shared" si="11"/>
        <v>Yes</v>
      </c>
      <c r="I121" s="12" t="s">
        <v>8613</v>
      </c>
      <c r="J121" s="12" t="s">
        <v>6963</v>
      </c>
      <c r="K121" s="12" t="s">
        <v>8614</v>
      </c>
    </row>
    <row r="122" spans="1:11" x14ac:dyDescent="0.4">
      <c r="A122" s="12" t="s">
        <v>266</v>
      </c>
      <c r="B122" s="8" t="s">
        <v>267</v>
      </c>
      <c r="C122" s="12" t="s">
        <v>5485</v>
      </c>
      <c r="D122" s="13">
        <v>36.22</v>
      </c>
      <c r="E122" s="20">
        <f t="shared" si="9"/>
        <v>63.78</v>
      </c>
      <c r="F122" s="14">
        <v>2.7608999999999999</v>
      </c>
      <c r="G122" s="15">
        <f t="shared" si="10"/>
        <v>2.7609055770292659</v>
      </c>
      <c r="H122" s="8" t="str">
        <f t="shared" si="11"/>
        <v>Yes</v>
      </c>
      <c r="I122" s="12" t="s">
        <v>8615</v>
      </c>
      <c r="J122" s="12" t="s">
        <v>6963</v>
      </c>
      <c r="K122" s="12" t="s">
        <v>8616</v>
      </c>
    </row>
    <row r="123" spans="1:11" x14ac:dyDescent="0.4">
      <c r="A123" s="12" t="s">
        <v>268</v>
      </c>
      <c r="B123" s="8" t="s">
        <v>269</v>
      </c>
      <c r="C123" s="12" t="s">
        <v>5485</v>
      </c>
      <c r="D123" s="13">
        <v>28.92</v>
      </c>
      <c r="E123" s="20">
        <f t="shared" si="9"/>
        <v>71.08</v>
      </c>
      <c r="F123" s="14">
        <v>3.4578000000000002</v>
      </c>
      <c r="G123" s="15">
        <f t="shared" si="10"/>
        <v>3.4578146611341629</v>
      </c>
      <c r="H123" s="8" t="str">
        <f t="shared" si="11"/>
        <v>Yes</v>
      </c>
      <c r="I123" s="12" t="s">
        <v>8617</v>
      </c>
      <c r="J123" s="12" t="s">
        <v>6963</v>
      </c>
      <c r="K123" s="12" t="s">
        <v>8618</v>
      </c>
    </row>
    <row r="124" spans="1:11" x14ac:dyDescent="0.4">
      <c r="A124" s="12" t="s">
        <v>270</v>
      </c>
      <c r="B124" s="8" t="s">
        <v>271</v>
      </c>
      <c r="C124" s="12" t="s">
        <v>5485</v>
      </c>
      <c r="D124" s="13">
        <v>31</v>
      </c>
      <c r="E124" s="20">
        <f t="shared" si="9"/>
        <v>69</v>
      </c>
      <c r="F124" s="14">
        <v>3.2258</v>
      </c>
      <c r="G124" s="15">
        <f t="shared" si="10"/>
        <v>3.225806451612903</v>
      </c>
      <c r="H124" s="8" t="str">
        <f t="shared" si="11"/>
        <v>Yes</v>
      </c>
      <c r="I124" s="12" t="s">
        <v>8619</v>
      </c>
      <c r="J124" s="12" t="s">
        <v>6963</v>
      </c>
      <c r="K124" s="12" t="s">
        <v>8620</v>
      </c>
    </row>
    <row r="125" spans="1:11" x14ac:dyDescent="0.4">
      <c r="A125" s="12" t="s">
        <v>272</v>
      </c>
      <c r="B125" s="8" t="s">
        <v>273</v>
      </c>
      <c r="C125" s="12" t="s">
        <v>5485</v>
      </c>
      <c r="D125" s="13">
        <v>30.72</v>
      </c>
      <c r="E125" s="20">
        <f t="shared" si="9"/>
        <v>69.28</v>
      </c>
      <c r="F125" s="14">
        <v>3.2551999999999999</v>
      </c>
      <c r="G125" s="15">
        <f t="shared" si="10"/>
        <v>3.2552083333333335</v>
      </c>
      <c r="H125" s="8" t="str">
        <f t="shared" si="11"/>
        <v>Yes</v>
      </c>
      <c r="I125" s="12" t="s">
        <v>8621</v>
      </c>
      <c r="J125" s="12" t="s">
        <v>6963</v>
      </c>
      <c r="K125" s="12" t="s">
        <v>8622</v>
      </c>
    </row>
    <row r="126" spans="1:11" x14ac:dyDescent="0.4">
      <c r="A126" s="12" t="s">
        <v>274</v>
      </c>
      <c r="B126" s="8" t="s">
        <v>275</v>
      </c>
      <c r="C126" s="12" t="s">
        <v>5485</v>
      </c>
      <c r="D126" s="13">
        <v>35.72</v>
      </c>
      <c r="E126" s="20">
        <f t="shared" si="9"/>
        <v>64.28</v>
      </c>
      <c r="F126" s="14">
        <v>2.7995999999999999</v>
      </c>
      <c r="G126" s="15">
        <f t="shared" si="10"/>
        <v>2.7995520716685331</v>
      </c>
      <c r="H126" s="8" t="str">
        <f t="shared" si="11"/>
        <v>Yes</v>
      </c>
      <c r="I126" s="12" t="s">
        <v>8623</v>
      </c>
      <c r="J126" s="12" t="s">
        <v>6963</v>
      </c>
      <c r="K126" s="12" t="s">
        <v>8624</v>
      </c>
    </row>
    <row r="127" spans="1:11" x14ac:dyDescent="0.4">
      <c r="A127" s="12" t="s">
        <v>278</v>
      </c>
      <c r="B127" s="8" t="s">
        <v>279</v>
      </c>
      <c r="C127" s="12" t="s">
        <v>5485</v>
      </c>
      <c r="D127" s="13">
        <v>60</v>
      </c>
      <c r="E127" s="20">
        <f t="shared" si="9"/>
        <v>40</v>
      </c>
      <c r="F127" s="14">
        <v>1.6667000000000001</v>
      </c>
      <c r="G127" s="15">
        <f t="shared" si="10"/>
        <v>1.6666666666666667</v>
      </c>
      <c r="H127" s="8" t="str">
        <f t="shared" si="11"/>
        <v>Yes</v>
      </c>
      <c r="I127" s="12" t="s">
        <v>8625</v>
      </c>
      <c r="J127" s="12" t="s">
        <v>6963</v>
      </c>
      <c r="K127" s="12" t="s">
        <v>8626</v>
      </c>
    </row>
    <row r="128" spans="1:11" x14ac:dyDescent="0.4">
      <c r="A128" s="12" t="s">
        <v>282</v>
      </c>
      <c r="B128" s="8" t="s">
        <v>283</v>
      </c>
      <c r="C128" s="12" t="s">
        <v>5485</v>
      </c>
      <c r="D128" s="13">
        <v>35.89</v>
      </c>
      <c r="E128" s="20">
        <f t="shared" si="9"/>
        <v>64.11</v>
      </c>
      <c r="F128" s="14">
        <v>2.7863000000000002</v>
      </c>
      <c r="G128" s="15">
        <f t="shared" si="10"/>
        <v>2.7862914460852606</v>
      </c>
      <c r="H128" s="8" t="str">
        <f t="shared" si="11"/>
        <v>Yes</v>
      </c>
      <c r="I128" s="12" t="s">
        <v>8627</v>
      </c>
      <c r="J128" s="12" t="s">
        <v>6963</v>
      </c>
      <c r="K128" s="12" t="s">
        <v>8628</v>
      </c>
    </row>
    <row r="129" spans="1:11" x14ac:dyDescent="0.4">
      <c r="A129" s="12" t="s">
        <v>284</v>
      </c>
      <c r="B129" s="8" t="s">
        <v>285</v>
      </c>
      <c r="C129" s="12" t="s">
        <v>5485</v>
      </c>
      <c r="D129" s="13">
        <v>32.15</v>
      </c>
      <c r="E129" s="20">
        <f t="shared" si="9"/>
        <v>67.849999999999994</v>
      </c>
      <c r="F129" s="14">
        <v>3.1103999999999998</v>
      </c>
      <c r="G129" s="15">
        <f t="shared" si="10"/>
        <v>3.1104199066874028</v>
      </c>
      <c r="H129" s="8" t="str">
        <f t="shared" si="11"/>
        <v>Yes</v>
      </c>
      <c r="I129" s="12" t="s">
        <v>8629</v>
      </c>
      <c r="J129" s="12" t="s">
        <v>6963</v>
      </c>
      <c r="K129" s="12" t="s">
        <v>8630</v>
      </c>
    </row>
    <row r="130" spans="1:11" x14ac:dyDescent="0.4">
      <c r="A130" s="12" t="s">
        <v>286</v>
      </c>
      <c r="B130" s="8" t="s">
        <v>287</v>
      </c>
      <c r="C130" s="12" t="s">
        <v>5485</v>
      </c>
      <c r="D130" s="13">
        <v>35.33</v>
      </c>
      <c r="E130" s="20">
        <f t="shared" si="9"/>
        <v>64.67</v>
      </c>
      <c r="F130" s="14">
        <v>2.8304999999999998</v>
      </c>
      <c r="G130" s="15">
        <f t="shared" si="10"/>
        <v>2.8304557033682425</v>
      </c>
      <c r="H130" s="8" t="str">
        <f t="shared" si="11"/>
        <v>Yes</v>
      </c>
      <c r="I130" s="12" t="s">
        <v>8631</v>
      </c>
      <c r="J130" s="12" t="s">
        <v>6963</v>
      </c>
      <c r="K130" s="12" t="s">
        <v>8632</v>
      </c>
    </row>
    <row r="131" spans="1:11" x14ac:dyDescent="0.4">
      <c r="A131" s="12" t="s">
        <v>290</v>
      </c>
      <c r="B131" s="8" t="s">
        <v>291</v>
      </c>
      <c r="C131" s="12" t="s">
        <v>5485</v>
      </c>
      <c r="D131" s="13">
        <v>33.11</v>
      </c>
      <c r="E131" s="20">
        <f t="shared" si="9"/>
        <v>66.89</v>
      </c>
      <c r="F131" s="14">
        <v>3.0202</v>
      </c>
      <c r="G131" s="15">
        <f t="shared" si="10"/>
        <v>3.0202355783751131</v>
      </c>
      <c r="H131" s="8" t="str">
        <f t="shared" si="11"/>
        <v>Yes</v>
      </c>
      <c r="I131" s="12" t="s">
        <v>8633</v>
      </c>
      <c r="J131" s="12" t="s">
        <v>6963</v>
      </c>
      <c r="K131" s="12" t="s">
        <v>8634</v>
      </c>
    </row>
    <row r="132" spans="1:11" x14ac:dyDescent="0.4">
      <c r="A132" s="12" t="s">
        <v>292</v>
      </c>
      <c r="B132" s="8" t="s">
        <v>293</v>
      </c>
      <c r="C132" s="12" t="s">
        <v>5485</v>
      </c>
      <c r="D132" s="13">
        <v>33.92</v>
      </c>
      <c r="E132" s="20">
        <f t="shared" si="9"/>
        <v>66.08</v>
      </c>
      <c r="F132" s="14">
        <v>2.9481000000000002</v>
      </c>
      <c r="G132" s="15">
        <f t="shared" si="10"/>
        <v>2.9481132075471699</v>
      </c>
      <c r="H132" s="8" t="str">
        <f t="shared" si="11"/>
        <v>Yes</v>
      </c>
      <c r="I132" s="12" t="s">
        <v>8635</v>
      </c>
      <c r="J132" s="12" t="s">
        <v>6963</v>
      </c>
      <c r="K132" s="12" t="s">
        <v>8636</v>
      </c>
    </row>
    <row r="133" spans="1:11" x14ac:dyDescent="0.4">
      <c r="A133" s="12" t="s">
        <v>294</v>
      </c>
      <c r="B133" s="8" t="s">
        <v>295</v>
      </c>
      <c r="C133" s="12" t="s">
        <v>5485</v>
      </c>
      <c r="D133" s="13">
        <v>32.11</v>
      </c>
      <c r="E133" s="20">
        <f t="shared" si="9"/>
        <v>67.89</v>
      </c>
      <c r="F133" s="14">
        <v>3.1143000000000001</v>
      </c>
      <c r="G133" s="15">
        <f t="shared" si="10"/>
        <v>3.1142946122703208</v>
      </c>
      <c r="H133" s="8" t="str">
        <f t="shared" si="11"/>
        <v>Yes</v>
      </c>
      <c r="I133" s="12" t="s">
        <v>8637</v>
      </c>
      <c r="J133" s="12" t="s">
        <v>6963</v>
      </c>
      <c r="K133" s="12" t="s">
        <v>8638</v>
      </c>
    </row>
    <row r="134" spans="1:11" x14ac:dyDescent="0.4">
      <c r="A134" s="12" t="s">
        <v>296</v>
      </c>
      <c r="B134" s="8" t="s">
        <v>297</v>
      </c>
      <c r="C134" s="12" t="s">
        <v>5485</v>
      </c>
      <c r="D134" s="13">
        <v>60</v>
      </c>
      <c r="E134" s="20">
        <f t="shared" si="9"/>
        <v>40</v>
      </c>
      <c r="F134" s="14">
        <v>1.6667000000000001</v>
      </c>
      <c r="G134" s="15">
        <f t="shared" si="10"/>
        <v>1.6666666666666667</v>
      </c>
      <c r="H134" s="8" t="str">
        <f t="shared" si="11"/>
        <v>Yes</v>
      </c>
      <c r="I134" s="12" t="s">
        <v>8639</v>
      </c>
      <c r="J134" s="12" t="s">
        <v>6963</v>
      </c>
      <c r="K134" s="12" t="s">
        <v>8640</v>
      </c>
    </row>
    <row r="135" spans="1:11" x14ac:dyDescent="0.4">
      <c r="A135" s="12" t="s">
        <v>298</v>
      </c>
      <c r="B135" s="8" t="s">
        <v>299</v>
      </c>
      <c r="C135" s="12" t="s">
        <v>5485</v>
      </c>
      <c r="D135" s="13">
        <v>31.65</v>
      </c>
      <c r="E135" s="20">
        <f t="shared" si="9"/>
        <v>68.349999999999994</v>
      </c>
      <c r="F135" s="14">
        <v>3.1596000000000002</v>
      </c>
      <c r="G135" s="15">
        <f t="shared" si="10"/>
        <v>3.1595576619273302</v>
      </c>
      <c r="H135" s="8" t="str">
        <f t="shared" si="11"/>
        <v>Yes</v>
      </c>
      <c r="I135" s="12" t="s">
        <v>8641</v>
      </c>
      <c r="J135" s="12" t="s">
        <v>6963</v>
      </c>
      <c r="K135" s="12" t="s">
        <v>8642</v>
      </c>
    </row>
    <row r="136" spans="1:11" x14ac:dyDescent="0.4">
      <c r="A136" s="12" t="s">
        <v>302</v>
      </c>
      <c r="B136" s="8" t="s">
        <v>303</v>
      </c>
      <c r="C136" s="12" t="s">
        <v>5485</v>
      </c>
      <c r="D136" s="13">
        <v>35.659999999999997</v>
      </c>
      <c r="E136" s="20">
        <f t="shared" si="9"/>
        <v>64.34</v>
      </c>
      <c r="F136" s="14">
        <v>2.8043</v>
      </c>
      <c r="G136" s="15">
        <f t="shared" si="10"/>
        <v>2.8042624789680315</v>
      </c>
      <c r="H136" s="8" t="str">
        <f t="shared" si="11"/>
        <v>Yes</v>
      </c>
      <c r="I136" s="12" t="s">
        <v>8643</v>
      </c>
      <c r="J136" s="12" t="s">
        <v>6963</v>
      </c>
      <c r="K136" s="12" t="s">
        <v>8644</v>
      </c>
    </row>
    <row r="137" spans="1:11" x14ac:dyDescent="0.4">
      <c r="A137" s="12" t="s">
        <v>304</v>
      </c>
      <c r="B137" s="8" t="s">
        <v>305</v>
      </c>
      <c r="C137" s="12" t="s">
        <v>5485</v>
      </c>
      <c r="D137" s="13">
        <v>40.42</v>
      </c>
      <c r="E137" s="20">
        <f t="shared" si="9"/>
        <v>59.58</v>
      </c>
      <c r="F137" s="14">
        <v>2.4740000000000002</v>
      </c>
      <c r="G137" s="15">
        <f t="shared" si="10"/>
        <v>2.474022761009401</v>
      </c>
      <c r="H137" s="8" t="str">
        <f t="shared" si="11"/>
        <v>Yes</v>
      </c>
      <c r="I137" s="12" t="s">
        <v>8645</v>
      </c>
      <c r="J137" s="12" t="s">
        <v>6963</v>
      </c>
      <c r="K137" s="12" t="s">
        <v>8646</v>
      </c>
    </row>
    <row r="138" spans="1:11" x14ac:dyDescent="0.4">
      <c r="A138" s="12" t="s">
        <v>3551</v>
      </c>
      <c r="B138" s="8" t="s">
        <v>3552</v>
      </c>
      <c r="C138" s="12" t="s">
        <v>5485</v>
      </c>
      <c r="D138" s="13">
        <v>34.97</v>
      </c>
      <c r="E138" s="20">
        <f t="shared" si="9"/>
        <v>65.03</v>
      </c>
      <c r="F138" s="14">
        <v>2.8595999999999999</v>
      </c>
      <c r="G138" s="15">
        <f t="shared" si="10"/>
        <v>2.8595939376608523</v>
      </c>
      <c r="H138" s="8" t="str">
        <f t="shared" si="11"/>
        <v>Yes</v>
      </c>
      <c r="I138" s="12" t="s">
        <v>8647</v>
      </c>
      <c r="J138" s="12" t="s">
        <v>6963</v>
      </c>
      <c r="K138" s="12" t="s">
        <v>8648</v>
      </c>
    </row>
    <row r="139" spans="1:11" x14ac:dyDescent="0.4">
      <c r="A139" s="12" t="s">
        <v>308</v>
      </c>
      <c r="B139" s="8" t="s">
        <v>309</v>
      </c>
      <c r="C139" s="12" t="s">
        <v>5485</v>
      </c>
      <c r="D139" s="13">
        <v>34.090000000000003</v>
      </c>
      <c r="E139" s="20">
        <f t="shared" si="9"/>
        <v>65.91</v>
      </c>
      <c r="F139" s="14">
        <v>2.9333999999999998</v>
      </c>
      <c r="G139" s="15">
        <f t="shared" si="10"/>
        <v>2.9334115576415369</v>
      </c>
      <c r="H139" s="8" t="str">
        <f t="shared" si="11"/>
        <v>Yes</v>
      </c>
      <c r="I139" s="12" t="s">
        <v>8649</v>
      </c>
      <c r="J139" s="12" t="s">
        <v>6963</v>
      </c>
      <c r="K139" s="12" t="s">
        <v>8650</v>
      </c>
    </row>
    <row r="140" spans="1:11" x14ac:dyDescent="0.4">
      <c r="A140" s="12" t="s">
        <v>310</v>
      </c>
      <c r="B140" s="8" t="s">
        <v>311</v>
      </c>
      <c r="C140" s="12" t="s">
        <v>5485</v>
      </c>
      <c r="D140" s="13">
        <v>27.5</v>
      </c>
      <c r="E140" s="20">
        <f t="shared" si="9"/>
        <v>72.5</v>
      </c>
      <c r="F140" s="14">
        <v>3.6364000000000001</v>
      </c>
      <c r="G140" s="15">
        <f t="shared" si="10"/>
        <v>3.6363636363636362</v>
      </c>
      <c r="H140" s="8" t="str">
        <f t="shared" si="11"/>
        <v>Yes</v>
      </c>
      <c r="I140" s="12" t="s">
        <v>8651</v>
      </c>
      <c r="J140" s="12" t="s">
        <v>6963</v>
      </c>
      <c r="K140" s="12" t="s">
        <v>8652</v>
      </c>
    </row>
    <row r="141" spans="1:11" x14ac:dyDescent="0.4">
      <c r="A141" s="12" t="s">
        <v>312</v>
      </c>
      <c r="B141" s="8" t="s">
        <v>313</v>
      </c>
      <c r="C141" s="12" t="s">
        <v>5485</v>
      </c>
      <c r="D141" s="13">
        <v>38.04</v>
      </c>
      <c r="E141" s="20">
        <f t="shared" si="9"/>
        <v>61.96</v>
      </c>
      <c r="F141" s="14">
        <v>2.6288</v>
      </c>
      <c r="G141" s="15">
        <f t="shared" si="10"/>
        <v>2.6288117770767614</v>
      </c>
      <c r="H141" s="8" t="str">
        <f t="shared" si="11"/>
        <v>Yes</v>
      </c>
      <c r="I141" s="12" t="s">
        <v>8653</v>
      </c>
      <c r="J141" s="12" t="s">
        <v>6963</v>
      </c>
      <c r="K141" s="12" t="s">
        <v>8654</v>
      </c>
    </row>
    <row r="142" spans="1:11" x14ac:dyDescent="0.4">
      <c r="A142" s="12" t="s">
        <v>316</v>
      </c>
      <c r="B142" s="8" t="s">
        <v>317</v>
      </c>
      <c r="C142" s="12" t="s">
        <v>5485</v>
      </c>
      <c r="D142" s="13">
        <v>22.67</v>
      </c>
      <c r="E142" s="20">
        <f t="shared" si="9"/>
        <v>77.33</v>
      </c>
      <c r="F142" s="14">
        <v>4.4111000000000002</v>
      </c>
      <c r="G142" s="15">
        <f t="shared" si="10"/>
        <v>4.4111160123511244</v>
      </c>
      <c r="H142" s="8" t="str">
        <f t="shared" si="11"/>
        <v>Yes</v>
      </c>
      <c r="I142" s="12" t="s">
        <v>8655</v>
      </c>
      <c r="J142" s="12" t="s">
        <v>6963</v>
      </c>
      <c r="K142" s="12" t="s">
        <v>8656</v>
      </c>
    </row>
    <row r="143" spans="1:11" x14ac:dyDescent="0.4">
      <c r="A143" s="12" t="s">
        <v>318</v>
      </c>
      <c r="B143" s="8" t="s">
        <v>319</v>
      </c>
      <c r="C143" s="12" t="s">
        <v>5485</v>
      </c>
      <c r="D143" s="13">
        <v>38.880000000000003</v>
      </c>
      <c r="E143" s="20">
        <f t="shared" si="9"/>
        <v>61.12</v>
      </c>
      <c r="F143" s="14">
        <v>2.5720000000000001</v>
      </c>
      <c r="G143" s="15">
        <f t="shared" si="10"/>
        <v>2.5720164609053495</v>
      </c>
      <c r="H143" s="8" t="str">
        <f t="shared" si="11"/>
        <v>Yes</v>
      </c>
      <c r="I143" s="12" t="s">
        <v>8657</v>
      </c>
      <c r="J143" s="12" t="s">
        <v>6963</v>
      </c>
      <c r="K143" s="12" t="s">
        <v>8658</v>
      </c>
    </row>
    <row r="144" spans="1:11" x14ac:dyDescent="0.4">
      <c r="A144" s="12" t="s">
        <v>320</v>
      </c>
      <c r="B144" s="8" t="s">
        <v>321</v>
      </c>
      <c r="C144" s="12" t="s">
        <v>5485</v>
      </c>
      <c r="D144" s="13">
        <v>40</v>
      </c>
      <c r="E144" s="20">
        <f t="shared" si="9"/>
        <v>60</v>
      </c>
      <c r="F144" s="14">
        <v>2.5</v>
      </c>
      <c r="G144" s="15">
        <f t="shared" si="10"/>
        <v>2.5</v>
      </c>
      <c r="H144" s="8" t="str">
        <f t="shared" si="11"/>
        <v>Yes</v>
      </c>
      <c r="I144" s="12" t="s">
        <v>8659</v>
      </c>
      <c r="J144" s="12" t="s">
        <v>6963</v>
      </c>
      <c r="K144" s="12" t="s">
        <v>8660</v>
      </c>
    </row>
    <row r="145" spans="1:11" x14ac:dyDescent="0.4">
      <c r="A145" s="12" t="s">
        <v>322</v>
      </c>
      <c r="B145" s="8" t="s">
        <v>323</v>
      </c>
      <c r="C145" s="12" t="s">
        <v>5485</v>
      </c>
      <c r="D145" s="13">
        <v>39.74</v>
      </c>
      <c r="E145" s="20">
        <f t="shared" si="9"/>
        <v>60.26</v>
      </c>
      <c r="F145" s="14">
        <v>2.5164</v>
      </c>
      <c r="G145" s="15">
        <f t="shared" si="10"/>
        <v>2.5163563160543534</v>
      </c>
      <c r="H145" s="8" t="str">
        <f t="shared" si="11"/>
        <v>Yes</v>
      </c>
      <c r="I145" s="12" t="s">
        <v>8661</v>
      </c>
      <c r="J145" s="12" t="s">
        <v>6963</v>
      </c>
      <c r="K145" s="12" t="s">
        <v>8662</v>
      </c>
    </row>
    <row r="146" spans="1:11" x14ac:dyDescent="0.4">
      <c r="A146" s="12" t="s">
        <v>324</v>
      </c>
      <c r="B146" s="8" t="s">
        <v>325</v>
      </c>
      <c r="C146" s="12" t="s">
        <v>5485</v>
      </c>
      <c r="D146" s="13">
        <v>29.7</v>
      </c>
      <c r="E146" s="20">
        <f t="shared" ref="E146:E209" si="12">100-D146</f>
        <v>70.3</v>
      </c>
      <c r="F146" s="14">
        <v>3.367</v>
      </c>
      <c r="G146" s="15">
        <f t="shared" ref="G146:G209" si="13">IFERROR(100/D146,"")</f>
        <v>3.3670033670033672</v>
      </c>
      <c r="H146" s="8" t="str">
        <f t="shared" ref="H146:H209" si="14">IF(E146&gt;0,"Yes","No — 0% funding")</f>
        <v>Yes</v>
      </c>
      <c r="I146" s="12" t="s">
        <v>8663</v>
      </c>
      <c r="J146" s="12" t="s">
        <v>6963</v>
      </c>
      <c r="K146" s="12" t="s">
        <v>8664</v>
      </c>
    </row>
    <row r="147" spans="1:11" x14ac:dyDescent="0.4">
      <c r="A147" s="12" t="s">
        <v>326</v>
      </c>
      <c r="B147" s="8" t="s">
        <v>327</v>
      </c>
      <c r="C147" s="12" t="s">
        <v>5485</v>
      </c>
      <c r="D147" s="13">
        <v>25.22</v>
      </c>
      <c r="E147" s="20">
        <f t="shared" si="12"/>
        <v>74.78</v>
      </c>
      <c r="F147" s="14">
        <v>3.9651000000000001</v>
      </c>
      <c r="G147" s="15">
        <f t="shared" si="13"/>
        <v>3.9651070578905632</v>
      </c>
      <c r="H147" s="8" t="str">
        <f t="shared" si="14"/>
        <v>Yes</v>
      </c>
      <c r="I147" s="12" t="s">
        <v>8665</v>
      </c>
      <c r="J147" s="12" t="s">
        <v>6963</v>
      </c>
      <c r="K147" s="12" t="s">
        <v>8666</v>
      </c>
    </row>
    <row r="148" spans="1:11" x14ac:dyDescent="0.4">
      <c r="A148" s="12" t="s">
        <v>328</v>
      </c>
      <c r="B148" s="8" t="s">
        <v>329</v>
      </c>
      <c r="C148" s="12" t="s">
        <v>5485</v>
      </c>
      <c r="D148" s="13">
        <v>35.020000000000003</v>
      </c>
      <c r="E148" s="20">
        <f t="shared" si="12"/>
        <v>64.97999999999999</v>
      </c>
      <c r="F148" s="14">
        <v>2.8555000000000001</v>
      </c>
      <c r="G148" s="15">
        <f t="shared" si="13"/>
        <v>2.855511136493432</v>
      </c>
      <c r="H148" s="8" t="str">
        <f t="shared" si="14"/>
        <v>Yes</v>
      </c>
      <c r="I148" s="12" t="s">
        <v>8667</v>
      </c>
      <c r="J148" s="12" t="s">
        <v>6963</v>
      </c>
      <c r="K148" s="12" t="s">
        <v>8668</v>
      </c>
    </row>
    <row r="149" spans="1:11" x14ac:dyDescent="0.4">
      <c r="A149" s="12" t="s">
        <v>330</v>
      </c>
      <c r="B149" s="8" t="s">
        <v>331</v>
      </c>
      <c r="C149" s="12" t="s">
        <v>5485</v>
      </c>
      <c r="D149" s="13">
        <v>29.28</v>
      </c>
      <c r="E149" s="20">
        <f t="shared" si="12"/>
        <v>70.72</v>
      </c>
      <c r="F149" s="14">
        <v>3.4152999999999998</v>
      </c>
      <c r="G149" s="15">
        <f t="shared" si="13"/>
        <v>3.4153005464480874</v>
      </c>
      <c r="H149" s="8" t="str">
        <f t="shared" si="14"/>
        <v>Yes</v>
      </c>
      <c r="I149" s="12" t="s">
        <v>8669</v>
      </c>
      <c r="J149" s="12" t="s">
        <v>6963</v>
      </c>
      <c r="K149" s="12" t="s">
        <v>8670</v>
      </c>
    </row>
    <row r="150" spans="1:11" x14ac:dyDescent="0.4">
      <c r="A150" s="12" t="s">
        <v>332</v>
      </c>
      <c r="B150" s="8" t="s">
        <v>333</v>
      </c>
      <c r="C150" s="12" t="s">
        <v>5485</v>
      </c>
      <c r="D150" s="13">
        <v>36.74</v>
      </c>
      <c r="E150" s="20">
        <f t="shared" si="12"/>
        <v>63.26</v>
      </c>
      <c r="F150" s="14">
        <v>2.7218</v>
      </c>
      <c r="G150" s="15">
        <f t="shared" si="13"/>
        <v>2.7218290691344582</v>
      </c>
      <c r="H150" s="8" t="str">
        <f t="shared" si="14"/>
        <v>Yes</v>
      </c>
      <c r="I150" s="12" t="s">
        <v>8671</v>
      </c>
      <c r="J150" s="12" t="s">
        <v>6963</v>
      </c>
      <c r="K150" s="12" t="s">
        <v>8672</v>
      </c>
    </row>
    <row r="151" spans="1:11" x14ac:dyDescent="0.4">
      <c r="A151" s="12" t="s">
        <v>334</v>
      </c>
      <c r="B151" s="8" t="s">
        <v>335</v>
      </c>
      <c r="C151" s="12" t="s">
        <v>5485</v>
      </c>
      <c r="D151" s="13">
        <v>40</v>
      </c>
      <c r="E151" s="20">
        <f t="shared" si="12"/>
        <v>60</v>
      </c>
      <c r="F151" s="14">
        <v>2.5</v>
      </c>
      <c r="G151" s="15">
        <f t="shared" si="13"/>
        <v>2.5</v>
      </c>
      <c r="H151" s="8" t="str">
        <f t="shared" si="14"/>
        <v>Yes</v>
      </c>
      <c r="I151" s="12" t="s">
        <v>8673</v>
      </c>
      <c r="J151" s="12" t="s">
        <v>6963</v>
      </c>
      <c r="K151" s="12" t="s">
        <v>8674</v>
      </c>
    </row>
    <row r="152" spans="1:11" x14ac:dyDescent="0.4">
      <c r="A152" s="12" t="s">
        <v>340</v>
      </c>
      <c r="B152" s="8" t="s">
        <v>341</v>
      </c>
      <c r="C152" s="12" t="s">
        <v>5485</v>
      </c>
      <c r="D152" s="13">
        <v>28.45</v>
      </c>
      <c r="E152" s="20">
        <f t="shared" si="12"/>
        <v>71.55</v>
      </c>
      <c r="F152" s="14">
        <v>3.5148999999999999</v>
      </c>
      <c r="G152" s="15">
        <f t="shared" si="13"/>
        <v>3.5149384885764499</v>
      </c>
      <c r="H152" s="8" t="str">
        <f t="shared" si="14"/>
        <v>Yes</v>
      </c>
      <c r="I152" s="12" t="s">
        <v>8675</v>
      </c>
      <c r="J152" s="12" t="s">
        <v>6963</v>
      </c>
      <c r="K152" s="12" t="s">
        <v>8676</v>
      </c>
    </row>
    <row r="153" spans="1:11" x14ac:dyDescent="0.4">
      <c r="A153" s="12" t="s">
        <v>342</v>
      </c>
      <c r="B153" s="8" t="s">
        <v>343</v>
      </c>
      <c r="C153" s="12" t="s">
        <v>5485</v>
      </c>
      <c r="D153" s="13">
        <v>35.51</v>
      </c>
      <c r="E153" s="20">
        <f t="shared" si="12"/>
        <v>64.490000000000009</v>
      </c>
      <c r="F153" s="14">
        <v>2.8161</v>
      </c>
      <c r="G153" s="15">
        <f t="shared" si="13"/>
        <v>2.8161081385525204</v>
      </c>
      <c r="H153" s="8" t="str">
        <f t="shared" si="14"/>
        <v>Yes</v>
      </c>
      <c r="I153" s="12" t="s">
        <v>8677</v>
      </c>
      <c r="J153" s="12" t="s">
        <v>6963</v>
      </c>
      <c r="K153" s="12" t="s">
        <v>8678</v>
      </c>
    </row>
    <row r="154" spans="1:11" x14ac:dyDescent="0.4">
      <c r="A154" s="12" t="s">
        <v>344</v>
      </c>
      <c r="B154" s="8" t="s">
        <v>345</v>
      </c>
      <c r="C154" s="12" t="s">
        <v>5485</v>
      </c>
      <c r="D154" s="13">
        <v>25.38</v>
      </c>
      <c r="E154" s="20">
        <f t="shared" si="12"/>
        <v>74.62</v>
      </c>
      <c r="F154" s="14">
        <v>3.9401000000000002</v>
      </c>
      <c r="G154" s="15">
        <f t="shared" si="13"/>
        <v>3.9401103230890469</v>
      </c>
      <c r="H154" s="8" t="str">
        <f t="shared" si="14"/>
        <v>Yes</v>
      </c>
      <c r="I154" s="12" t="s">
        <v>8679</v>
      </c>
      <c r="J154" s="12" t="s">
        <v>6963</v>
      </c>
      <c r="K154" s="12" t="s">
        <v>8680</v>
      </c>
    </row>
    <row r="155" spans="1:11" x14ac:dyDescent="0.4">
      <c r="A155" s="12" t="s">
        <v>348</v>
      </c>
      <c r="B155" s="8" t="s">
        <v>349</v>
      </c>
      <c r="C155" s="12" t="s">
        <v>5485</v>
      </c>
      <c r="D155" s="13">
        <v>24.16</v>
      </c>
      <c r="E155" s="20">
        <f t="shared" si="12"/>
        <v>75.84</v>
      </c>
      <c r="F155" s="14">
        <v>4.1391</v>
      </c>
      <c r="G155" s="15">
        <f t="shared" si="13"/>
        <v>4.1390728476821188</v>
      </c>
      <c r="H155" s="8" t="str">
        <f t="shared" si="14"/>
        <v>Yes</v>
      </c>
      <c r="I155" s="12" t="s">
        <v>8681</v>
      </c>
      <c r="J155" s="12" t="s">
        <v>6963</v>
      </c>
      <c r="K155" s="12" t="s">
        <v>8682</v>
      </c>
    </row>
    <row r="156" spans="1:11" x14ac:dyDescent="0.4">
      <c r="A156" s="12" t="s">
        <v>350</v>
      </c>
      <c r="B156" s="8" t="s">
        <v>351</v>
      </c>
      <c r="C156" s="12" t="s">
        <v>5485</v>
      </c>
      <c r="D156" s="13">
        <v>40</v>
      </c>
      <c r="E156" s="20">
        <f t="shared" si="12"/>
        <v>60</v>
      </c>
      <c r="F156" s="14">
        <v>2.5</v>
      </c>
      <c r="G156" s="15">
        <f t="shared" si="13"/>
        <v>2.5</v>
      </c>
      <c r="H156" s="8" t="str">
        <f t="shared" si="14"/>
        <v>Yes</v>
      </c>
      <c r="I156" s="12" t="s">
        <v>8683</v>
      </c>
      <c r="J156" s="12" t="s">
        <v>6963</v>
      </c>
      <c r="K156" s="12" t="s">
        <v>8684</v>
      </c>
    </row>
    <row r="157" spans="1:11" x14ac:dyDescent="0.4">
      <c r="A157" s="12" t="s">
        <v>352</v>
      </c>
      <c r="B157" s="8" t="s">
        <v>353</v>
      </c>
      <c r="C157" s="12" t="s">
        <v>5485</v>
      </c>
      <c r="D157" s="13">
        <v>30.03</v>
      </c>
      <c r="E157" s="20">
        <f t="shared" si="12"/>
        <v>69.97</v>
      </c>
      <c r="F157" s="14">
        <v>3.33</v>
      </c>
      <c r="G157" s="15">
        <f t="shared" si="13"/>
        <v>3.33000333000333</v>
      </c>
      <c r="H157" s="8" t="str">
        <f t="shared" si="14"/>
        <v>Yes</v>
      </c>
      <c r="I157" s="12" t="s">
        <v>8685</v>
      </c>
      <c r="J157" s="12" t="s">
        <v>6963</v>
      </c>
      <c r="K157" s="12" t="s">
        <v>8686</v>
      </c>
    </row>
    <row r="158" spans="1:11" x14ac:dyDescent="0.4">
      <c r="A158" s="12" t="s">
        <v>3553</v>
      </c>
      <c r="B158" s="8" t="s">
        <v>3554</v>
      </c>
      <c r="C158" s="12" t="s">
        <v>5485</v>
      </c>
      <c r="D158" s="13">
        <v>34.700000000000003</v>
      </c>
      <c r="E158" s="20">
        <f t="shared" si="12"/>
        <v>65.3</v>
      </c>
      <c r="F158" s="14">
        <v>2.8818000000000001</v>
      </c>
      <c r="G158" s="15">
        <f t="shared" si="13"/>
        <v>2.8818443804034581</v>
      </c>
      <c r="H158" s="8" t="str">
        <f t="shared" si="14"/>
        <v>Yes</v>
      </c>
      <c r="I158" s="12" t="s">
        <v>8687</v>
      </c>
      <c r="J158" s="12" t="s">
        <v>6963</v>
      </c>
      <c r="K158" s="12" t="s">
        <v>8688</v>
      </c>
    </row>
    <row r="159" spans="1:11" x14ac:dyDescent="0.4">
      <c r="A159" s="12" t="s">
        <v>358</v>
      </c>
      <c r="B159" s="8" t="s">
        <v>359</v>
      </c>
      <c r="C159" s="12" t="s">
        <v>5485</v>
      </c>
      <c r="D159" s="13">
        <v>38.67</v>
      </c>
      <c r="E159" s="20">
        <f t="shared" si="12"/>
        <v>61.33</v>
      </c>
      <c r="F159" s="14">
        <v>2.5859999999999999</v>
      </c>
      <c r="G159" s="15">
        <f t="shared" si="13"/>
        <v>2.5859839668994051</v>
      </c>
      <c r="H159" s="8" t="str">
        <f t="shared" si="14"/>
        <v>Yes</v>
      </c>
      <c r="I159" s="12" t="s">
        <v>7087</v>
      </c>
      <c r="J159" s="12" t="s">
        <v>6963</v>
      </c>
      <c r="K159" s="12" t="s">
        <v>8689</v>
      </c>
    </row>
    <row r="160" spans="1:11" x14ac:dyDescent="0.4">
      <c r="A160" s="12" t="s">
        <v>362</v>
      </c>
      <c r="B160" s="8" t="s">
        <v>363</v>
      </c>
      <c r="C160" s="12" t="s">
        <v>5485</v>
      </c>
      <c r="D160" s="13">
        <v>39.119999999999997</v>
      </c>
      <c r="E160" s="20">
        <f t="shared" si="12"/>
        <v>60.88</v>
      </c>
      <c r="F160" s="14">
        <v>2.5562</v>
      </c>
      <c r="G160" s="15">
        <f t="shared" si="13"/>
        <v>2.556237218813906</v>
      </c>
      <c r="H160" s="8" t="str">
        <f t="shared" si="14"/>
        <v>Yes</v>
      </c>
      <c r="I160" s="12" t="s">
        <v>8690</v>
      </c>
      <c r="J160" s="12" t="s">
        <v>6963</v>
      </c>
      <c r="K160" s="12" t="s">
        <v>8691</v>
      </c>
    </row>
    <row r="161" spans="1:11" x14ac:dyDescent="0.4">
      <c r="A161" s="12" t="s">
        <v>368</v>
      </c>
      <c r="B161" s="8" t="s">
        <v>369</v>
      </c>
      <c r="C161" s="12" t="s">
        <v>5485</v>
      </c>
      <c r="D161" s="13">
        <v>36.22</v>
      </c>
      <c r="E161" s="20">
        <f t="shared" si="12"/>
        <v>63.78</v>
      </c>
      <c r="F161" s="14">
        <v>2.7608999999999999</v>
      </c>
      <c r="G161" s="15">
        <f t="shared" si="13"/>
        <v>2.7609055770292659</v>
      </c>
      <c r="H161" s="8" t="str">
        <f t="shared" si="14"/>
        <v>Yes</v>
      </c>
      <c r="I161" s="12" t="s">
        <v>8692</v>
      </c>
      <c r="J161" s="12" t="s">
        <v>6963</v>
      </c>
      <c r="K161" s="12" t="s">
        <v>8693</v>
      </c>
    </row>
    <row r="162" spans="1:11" x14ac:dyDescent="0.4">
      <c r="A162" s="12" t="s">
        <v>370</v>
      </c>
      <c r="B162" s="8" t="s">
        <v>371</v>
      </c>
      <c r="C162" s="12" t="s">
        <v>5485</v>
      </c>
      <c r="D162" s="13">
        <v>35.89</v>
      </c>
      <c r="E162" s="20">
        <f t="shared" si="12"/>
        <v>64.11</v>
      </c>
      <c r="F162" s="14">
        <v>2.7863000000000002</v>
      </c>
      <c r="G162" s="15">
        <f t="shared" si="13"/>
        <v>2.7862914460852606</v>
      </c>
      <c r="H162" s="8" t="str">
        <f t="shared" si="14"/>
        <v>Yes</v>
      </c>
      <c r="I162" s="12" t="s">
        <v>8694</v>
      </c>
      <c r="J162" s="12" t="s">
        <v>6963</v>
      </c>
      <c r="K162" s="12" t="s">
        <v>8695</v>
      </c>
    </row>
    <row r="163" spans="1:11" x14ac:dyDescent="0.4">
      <c r="A163" s="12" t="s">
        <v>372</v>
      </c>
      <c r="B163" s="8" t="s">
        <v>373</v>
      </c>
      <c r="C163" s="12" t="s">
        <v>5485</v>
      </c>
      <c r="D163" s="13">
        <v>30.57</v>
      </c>
      <c r="E163" s="20">
        <f t="shared" si="12"/>
        <v>69.430000000000007</v>
      </c>
      <c r="F163" s="14">
        <v>3.2711999999999999</v>
      </c>
      <c r="G163" s="15">
        <f t="shared" si="13"/>
        <v>3.2711808963035653</v>
      </c>
      <c r="H163" s="8" t="str">
        <f t="shared" si="14"/>
        <v>Yes</v>
      </c>
      <c r="I163" s="12" t="s">
        <v>8696</v>
      </c>
      <c r="J163" s="12" t="s">
        <v>6963</v>
      </c>
      <c r="K163" s="12" t="s">
        <v>8697</v>
      </c>
    </row>
    <row r="164" spans="1:11" x14ac:dyDescent="0.4">
      <c r="A164" s="12" t="s">
        <v>374</v>
      </c>
      <c r="B164" s="8" t="s">
        <v>375</v>
      </c>
      <c r="C164" s="12" t="s">
        <v>5485</v>
      </c>
      <c r="D164" s="13">
        <v>23.13</v>
      </c>
      <c r="E164" s="20">
        <f t="shared" si="12"/>
        <v>76.87</v>
      </c>
      <c r="F164" s="14">
        <v>4.3234000000000004</v>
      </c>
      <c r="G164" s="15">
        <f t="shared" si="13"/>
        <v>4.3233895373973201</v>
      </c>
      <c r="H164" s="8" t="str">
        <f t="shared" si="14"/>
        <v>Yes</v>
      </c>
      <c r="I164" s="12" t="s">
        <v>8698</v>
      </c>
      <c r="J164" s="12" t="s">
        <v>6963</v>
      </c>
      <c r="K164" s="12" t="s">
        <v>8699</v>
      </c>
    </row>
    <row r="165" spans="1:11" x14ac:dyDescent="0.4">
      <c r="A165" s="12" t="s">
        <v>378</v>
      </c>
      <c r="B165" s="8" t="s">
        <v>379</v>
      </c>
      <c r="C165" s="12" t="s">
        <v>5485</v>
      </c>
      <c r="D165" s="13">
        <v>35.630000000000003</v>
      </c>
      <c r="E165" s="20">
        <f t="shared" si="12"/>
        <v>64.37</v>
      </c>
      <c r="F165" s="14">
        <v>2.8066</v>
      </c>
      <c r="G165" s="15">
        <f t="shared" si="13"/>
        <v>2.8066236317709792</v>
      </c>
      <c r="H165" s="8" t="str">
        <f t="shared" si="14"/>
        <v>Yes</v>
      </c>
      <c r="I165" s="12" t="s">
        <v>8700</v>
      </c>
      <c r="J165" s="12" t="s">
        <v>6963</v>
      </c>
      <c r="K165" s="12" t="s">
        <v>8701</v>
      </c>
    </row>
    <row r="166" spans="1:11" x14ac:dyDescent="0.4">
      <c r="A166" s="12" t="s">
        <v>382</v>
      </c>
      <c r="B166" s="8" t="s">
        <v>383</v>
      </c>
      <c r="C166" s="12" t="s">
        <v>5485</v>
      </c>
      <c r="D166" s="13">
        <v>35.32</v>
      </c>
      <c r="E166" s="20">
        <f t="shared" si="12"/>
        <v>64.680000000000007</v>
      </c>
      <c r="F166" s="14">
        <v>2.8313000000000001</v>
      </c>
      <c r="G166" s="15">
        <f t="shared" si="13"/>
        <v>2.8312570781426953</v>
      </c>
      <c r="H166" s="8" t="str">
        <f t="shared" si="14"/>
        <v>Yes</v>
      </c>
      <c r="I166" s="12" t="s">
        <v>8702</v>
      </c>
      <c r="J166" s="12" t="s">
        <v>6963</v>
      </c>
      <c r="K166" s="12" t="s">
        <v>8703</v>
      </c>
    </row>
    <row r="167" spans="1:11" x14ac:dyDescent="0.4">
      <c r="A167" s="12" t="s">
        <v>384</v>
      </c>
      <c r="B167" s="8" t="s">
        <v>385</v>
      </c>
      <c r="C167" s="12" t="s">
        <v>5485</v>
      </c>
      <c r="D167" s="13">
        <v>23.31</v>
      </c>
      <c r="E167" s="20">
        <f t="shared" si="12"/>
        <v>76.69</v>
      </c>
      <c r="F167" s="14">
        <v>4.29</v>
      </c>
      <c r="G167" s="15">
        <f t="shared" si="13"/>
        <v>4.2900042900042905</v>
      </c>
      <c r="H167" s="8" t="str">
        <f t="shared" si="14"/>
        <v>Yes</v>
      </c>
      <c r="I167" s="12" t="s">
        <v>8704</v>
      </c>
      <c r="J167" s="12" t="s">
        <v>6963</v>
      </c>
      <c r="K167" s="12" t="s">
        <v>8705</v>
      </c>
    </row>
    <row r="168" spans="1:11" x14ac:dyDescent="0.4">
      <c r="A168" s="12" t="s">
        <v>386</v>
      </c>
      <c r="B168" s="8" t="s">
        <v>387</v>
      </c>
      <c r="C168" s="12" t="s">
        <v>5485</v>
      </c>
      <c r="D168" s="13">
        <v>37.049999999999997</v>
      </c>
      <c r="E168" s="20">
        <f t="shared" si="12"/>
        <v>62.95</v>
      </c>
      <c r="F168" s="14">
        <v>2.6991000000000001</v>
      </c>
      <c r="G168" s="15">
        <f t="shared" si="13"/>
        <v>2.6990553306342782</v>
      </c>
      <c r="H168" s="8" t="str">
        <f t="shared" si="14"/>
        <v>Yes</v>
      </c>
      <c r="I168" s="12" t="s">
        <v>8706</v>
      </c>
      <c r="J168" s="12" t="s">
        <v>6963</v>
      </c>
      <c r="K168" s="12" t="s">
        <v>8707</v>
      </c>
    </row>
    <row r="169" spans="1:11" x14ac:dyDescent="0.4">
      <c r="A169" s="12" t="s">
        <v>388</v>
      </c>
      <c r="B169" s="8" t="s">
        <v>389</v>
      </c>
      <c r="C169" s="12" t="s">
        <v>5485</v>
      </c>
      <c r="D169" s="13">
        <v>30.68</v>
      </c>
      <c r="E169" s="20">
        <f t="shared" si="12"/>
        <v>69.319999999999993</v>
      </c>
      <c r="F169" s="14">
        <v>3.2595000000000001</v>
      </c>
      <c r="G169" s="15">
        <f t="shared" si="13"/>
        <v>3.259452411994785</v>
      </c>
      <c r="H169" s="8" t="str">
        <f t="shared" si="14"/>
        <v>Yes</v>
      </c>
      <c r="I169" s="12" t="s">
        <v>8708</v>
      </c>
      <c r="J169" s="12" t="s">
        <v>6963</v>
      </c>
      <c r="K169" s="12" t="s">
        <v>8709</v>
      </c>
    </row>
    <row r="170" spans="1:11" x14ac:dyDescent="0.4">
      <c r="A170" s="12" t="s">
        <v>390</v>
      </c>
      <c r="B170" s="8" t="s">
        <v>391</v>
      </c>
      <c r="C170" s="12" t="s">
        <v>5485</v>
      </c>
      <c r="D170" s="13">
        <v>23.4</v>
      </c>
      <c r="E170" s="20">
        <f t="shared" si="12"/>
        <v>76.599999999999994</v>
      </c>
      <c r="F170" s="14">
        <v>4.2735000000000003</v>
      </c>
      <c r="G170" s="15">
        <f t="shared" si="13"/>
        <v>4.2735042735042734</v>
      </c>
      <c r="H170" s="8" t="str">
        <f t="shared" si="14"/>
        <v>Yes</v>
      </c>
      <c r="I170" s="12" t="s">
        <v>8710</v>
      </c>
      <c r="J170" s="12" t="s">
        <v>6963</v>
      </c>
      <c r="K170" s="12" t="s">
        <v>8711</v>
      </c>
    </row>
    <row r="171" spans="1:11" x14ac:dyDescent="0.4">
      <c r="A171" s="12" t="s">
        <v>392</v>
      </c>
      <c r="B171" s="8" t="s">
        <v>393</v>
      </c>
      <c r="C171" s="12" t="s">
        <v>5485</v>
      </c>
      <c r="D171" s="13">
        <v>38.32</v>
      </c>
      <c r="E171" s="20">
        <f t="shared" si="12"/>
        <v>61.68</v>
      </c>
      <c r="F171" s="14">
        <v>2.6095999999999999</v>
      </c>
      <c r="G171" s="15">
        <f t="shared" si="13"/>
        <v>2.6096033402922756</v>
      </c>
      <c r="H171" s="8" t="str">
        <f t="shared" si="14"/>
        <v>Yes</v>
      </c>
      <c r="I171" s="12" t="s">
        <v>8712</v>
      </c>
      <c r="J171" s="12" t="s">
        <v>6963</v>
      </c>
      <c r="K171" s="12" t="s">
        <v>8713</v>
      </c>
    </row>
    <row r="172" spans="1:11" x14ac:dyDescent="0.4">
      <c r="A172" s="12" t="s">
        <v>394</v>
      </c>
      <c r="B172" s="8" t="s">
        <v>395</v>
      </c>
      <c r="C172" s="12" t="s">
        <v>5485</v>
      </c>
      <c r="D172" s="13">
        <v>27.07</v>
      </c>
      <c r="E172" s="20">
        <f t="shared" si="12"/>
        <v>72.930000000000007</v>
      </c>
      <c r="F172" s="14">
        <v>3.6941000000000002</v>
      </c>
      <c r="G172" s="15">
        <f t="shared" si="13"/>
        <v>3.6941263391207979</v>
      </c>
      <c r="H172" s="8" t="str">
        <f t="shared" si="14"/>
        <v>Yes</v>
      </c>
      <c r="I172" s="12" t="s">
        <v>8714</v>
      </c>
      <c r="J172" s="12" t="s">
        <v>6963</v>
      </c>
      <c r="K172" s="12" t="s">
        <v>8715</v>
      </c>
    </row>
    <row r="173" spans="1:11" x14ac:dyDescent="0.4">
      <c r="A173" s="12" t="s">
        <v>396</v>
      </c>
      <c r="B173" s="8" t="s">
        <v>397</v>
      </c>
      <c r="C173" s="12" t="s">
        <v>5485</v>
      </c>
      <c r="D173" s="13">
        <v>33.659999999999997</v>
      </c>
      <c r="E173" s="20">
        <f t="shared" si="12"/>
        <v>66.34</v>
      </c>
      <c r="F173" s="14">
        <v>2.9708999999999999</v>
      </c>
      <c r="G173" s="15">
        <f t="shared" si="13"/>
        <v>2.9708853238265007</v>
      </c>
      <c r="H173" s="8" t="str">
        <f t="shared" si="14"/>
        <v>Yes</v>
      </c>
      <c r="I173" s="12" t="s">
        <v>8716</v>
      </c>
      <c r="J173" s="12" t="s">
        <v>6963</v>
      </c>
      <c r="K173" s="12" t="s">
        <v>8717</v>
      </c>
    </row>
    <row r="174" spans="1:11" x14ac:dyDescent="0.4">
      <c r="A174" s="12" t="s">
        <v>398</v>
      </c>
      <c r="B174" s="8" t="s">
        <v>399</v>
      </c>
      <c r="C174" s="12" t="s">
        <v>5485</v>
      </c>
      <c r="D174" s="13">
        <v>25.22</v>
      </c>
      <c r="E174" s="20">
        <f t="shared" si="12"/>
        <v>74.78</v>
      </c>
      <c r="F174" s="14">
        <v>3.9651000000000001</v>
      </c>
      <c r="G174" s="15">
        <f t="shared" si="13"/>
        <v>3.9651070578905632</v>
      </c>
      <c r="H174" s="8" t="str">
        <f t="shared" si="14"/>
        <v>Yes</v>
      </c>
      <c r="I174" s="12" t="s">
        <v>8718</v>
      </c>
      <c r="J174" s="12" t="s">
        <v>6963</v>
      </c>
      <c r="K174" s="12" t="s">
        <v>8719</v>
      </c>
    </row>
    <row r="175" spans="1:11" x14ac:dyDescent="0.4">
      <c r="A175" s="12" t="s">
        <v>404</v>
      </c>
      <c r="B175" s="8" t="s">
        <v>405</v>
      </c>
      <c r="C175" s="12" t="s">
        <v>5485</v>
      </c>
      <c r="D175" s="13">
        <v>25.16</v>
      </c>
      <c r="E175" s="20">
        <f t="shared" si="12"/>
        <v>74.84</v>
      </c>
      <c r="F175" s="14">
        <v>3.9746000000000001</v>
      </c>
      <c r="G175" s="15">
        <f t="shared" si="13"/>
        <v>3.9745627980922098</v>
      </c>
      <c r="H175" s="8" t="str">
        <f t="shared" si="14"/>
        <v>Yes</v>
      </c>
      <c r="I175" s="12" t="s">
        <v>8720</v>
      </c>
      <c r="J175" s="12" t="s">
        <v>6963</v>
      </c>
      <c r="K175" s="12" t="s">
        <v>8721</v>
      </c>
    </row>
    <row r="176" spans="1:11" x14ac:dyDescent="0.4">
      <c r="A176" s="12" t="s">
        <v>410</v>
      </c>
      <c r="B176" s="8" t="s">
        <v>411</v>
      </c>
      <c r="C176" s="12" t="s">
        <v>5485</v>
      </c>
      <c r="D176" s="13">
        <v>39.76</v>
      </c>
      <c r="E176" s="20">
        <f t="shared" si="12"/>
        <v>60.24</v>
      </c>
      <c r="F176" s="14">
        <v>2.5150999999999999</v>
      </c>
      <c r="G176" s="15">
        <f t="shared" si="13"/>
        <v>2.5150905432595576</v>
      </c>
      <c r="H176" s="8" t="str">
        <f t="shared" si="14"/>
        <v>Yes</v>
      </c>
      <c r="I176" s="12" t="s">
        <v>8722</v>
      </c>
      <c r="J176" s="12" t="s">
        <v>6963</v>
      </c>
      <c r="K176" s="12" t="s">
        <v>8723</v>
      </c>
    </row>
    <row r="177" spans="1:11" x14ac:dyDescent="0.4">
      <c r="A177" s="12" t="s">
        <v>412</v>
      </c>
      <c r="B177" s="8" t="s">
        <v>413</v>
      </c>
      <c r="C177" s="12" t="s">
        <v>5485</v>
      </c>
      <c r="D177" s="13">
        <v>31.37</v>
      </c>
      <c r="E177" s="20">
        <f t="shared" si="12"/>
        <v>68.63</v>
      </c>
      <c r="F177" s="14">
        <v>3.1878000000000002</v>
      </c>
      <c r="G177" s="15">
        <f t="shared" si="13"/>
        <v>3.1877590054191902</v>
      </c>
      <c r="H177" s="8" t="str">
        <f t="shared" si="14"/>
        <v>Yes</v>
      </c>
      <c r="I177" s="12" t="s">
        <v>8724</v>
      </c>
      <c r="J177" s="12" t="s">
        <v>6963</v>
      </c>
      <c r="K177" s="12" t="s">
        <v>8725</v>
      </c>
    </row>
    <row r="178" spans="1:11" x14ac:dyDescent="0.4">
      <c r="A178" s="12" t="s">
        <v>416</v>
      </c>
      <c r="B178" s="8" t="s">
        <v>417</v>
      </c>
      <c r="C178" s="12" t="s">
        <v>5485</v>
      </c>
      <c r="D178" s="13">
        <v>31.66</v>
      </c>
      <c r="E178" s="20">
        <f t="shared" si="12"/>
        <v>68.34</v>
      </c>
      <c r="F178" s="14">
        <v>3.1585999999999999</v>
      </c>
      <c r="G178" s="15">
        <f t="shared" si="13"/>
        <v>3.1585596967782692</v>
      </c>
      <c r="H178" s="8" t="str">
        <f t="shared" si="14"/>
        <v>Yes</v>
      </c>
      <c r="I178" s="12" t="s">
        <v>8726</v>
      </c>
      <c r="J178" s="12" t="s">
        <v>6963</v>
      </c>
      <c r="K178" s="12" t="s">
        <v>8727</v>
      </c>
    </row>
    <row r="179" spans="1:11" x14ac:dyDescent="0.4">
      <c r="A179" s="12" t="s">
        <v>418</v>
      </c>
      <c r="B179" s="8" t="s">
        <v>419</v>
      </c>
      <c r="C179" s="12" t="s">
        <v>5485</v>
      </c>
      <c r="D179" s="13">
        <v>38.590000000000003</v>
      </c>
      <c r="E179" s="20">
        <f t="shared" si="12"/>
        <v>61.41</v>
      </c>
      <c r="F179" s="14">
        <v>2.5912999999999999</v>
      </c>
      <c r="G179" s="15">
        <f t="shared" si="13"/>
        <v>2.5913449080072555</v>
      </c>
      <c r="H179" s="8" t="str">
        <f t="shared" si="14"/>
        <v>Yes</v>
      </c>
      <c r="I179" s="12" t="s">
        <v>8728</v>
      </c>
      <c r="J179" s="12" t="s">
        <v>6963</v>
      </c>
      <c r="K179" s="12" t="s">
        <v>8729</v>
      </c>
    </row>
    <row r="180" spans="1:11" x14ac:dyDescent="0.4">
      <c r="A180" s="12" t="s">
        <v>424</v>
      </c>
      <c r="B180" s="8" t="s">
        <v>425</v>
      </c>
      <c r="C180" s="12" t="s">
        <v>5485</v>
      </c>
      <c r="D180" s="13">
        <v>30.09</v>
      </c>
      <c r="E180" s="20">
        <f t="shared" si="12"/>
        <v>69.91</v>
      </c>
      <c r="F180" s="14">
        <v>3.3233999999999999</v>
      </c>
      <c r="G180" s="15">
        <f t="shared" si="13"/>
        <v>3.3233632436025258</v>
      </c>
      <c r="H180" s="8" t="str">
        <f t="shared" si="14"/>
        <v>Yes</v>
      </c>
      <c r="I180" s="12" t="s">
        <v>8730</v>
      </c>
      <c r="J180" s="12" t="s">
        <v>6963</v>
      </c>
      <c r="K180" s="12" t="s">
        <v>8731</v>
      </c>
    </row>
    <row r="181" spans="1:11" x14ac:dyDescent="0.4">
      <c r="A181" s="12" t="s">
        <v>428</v>
      </c>
      <c r="B181" s="8" t="s">
        <v>429</v>
      </c>
      <c r="C181" s="12" t="s">
        <v>5485</v>
      </c>
      <c r="D181" s="13">
        <v>24.98</v>
      </c>
      <c r="E181" s="20">
        <f t="shared" si="12"/>
        <v>75.02</v>
      </c>
      <c r="F181" s="14">
        <v>4.0031999999999996</v>
      </c>
      <c r="G181" s="15">
        <f t="shared" si="13"/>
        <v>4.0032025620496396</v>
      </c>
      <c r="H181" s="8" t="str">
        <f t="shared" si="14"/>
        <v>Yes</v>
      </c>
      <c r="I181" s="12" t="s">
        <v>8732</v>
      </c>
      <c r="J181" s="12" t="s">
        <v>6963</v>
      </c>
      <c r="K181" s="12" t="s">
        <v>8733</v>
      </c>
    </row>
    <row r="182" spans="1:11" x14ac:dyDescent="0.4">
      <c r="A182" s="12" t="s">
        <v>440</v>
      </c>
      <c r="B182" s="8" t="s">
        <v>441</v>
      </c>
      <c r="C182" s="12" t="s">
        <v>5485</v>
      </c>
      <c r="D182" s="13">
        <v>26.67</v>
      </c>
      <c r="E182" s="20">
        <f t="shared" si="12"/>
        <v>73.33</v>
      </c>
      <c r="F182" s="14">
        <v>3.7494999999999998</v>
      </c>
      <c r="G182" s="15">
        <f t="shared" si="13"/>
        <v>3.7495313085864264</v>
      </c>
      <c r="H182" s="8" t="str">
        <f t="shared" si="14"/>
        <v>Yes</v>
      </c>
      <c r="I182" s="12" t="s">
        <v>3955</v>
      </c>
      <c r="J182" s="12" t="s">
        <v>6963</v>
      </c>
      <c r="K182" s="12" t="s">
        <v>8734</v>
      </c>
    </row>
    <row r="183" spans="1:11" x14ac:dyDescent="0.4">
      <c r="A183" s="12" t="s">
        <v>446</v>
      </c>
      <c r="B183" s="8" t="s">
        <v>447</v>
      </c>
      <c r="C183" s="12" t="s">
        <v>5485</v>
      </c>
      <c r="D183" s="13">
        <v>33.19</v>
      </c>
      <c r="E183" s="20">
        <f t="shared" si="12"/>
        <v>66.81</v>
      </c>
      <c r="F183" s="14">
        <v>3.0129999999999999</v>
      </c>
      <c r="G183" s="15">
        <f t="shared" si="13"/>
        <v>3.0129557095510697</v>
      </c>
      <c r="H183" s="8" t="str">
        <f t="shared" si="14"/>
        <v>Yes</v>
      </c>
      <c r="I183" s="12" t="s">
        <v>8735</v>
      </c>
      <c r="J183" s="12" t="s">
        <v>6963</v>
      </c>
      <c r="K183" s="12" t="s">
        <v>8736</v>
      </c>
    </row>
    <row r="184" spans="1:11" x14ac:dyDescent="0.4">
      <c r="A184" s="12" t="s">
        <v>448</v>
      </c>
      <c r="B184" s="8" t="s">
        <v>449</v>
      </c>
      <c r="C184" s="12" t="s">
        <v>5485</v>
      </c>
      <c r="D184" s="13">
        <v>31.19</v>
      </c>
      <c r="E184" s="20">
        <f t="shared" si="12"/>
        <v>68.81</v>
      </c>
      <c r="F184" s="14">
        <v>3.2061999999999999</v>
      </c>
      <c r="G184" s="15">
        <f t="shared" si="13"/>
        <v>3.2061558191728117</v>
      </c>
      <c r="H184" s="8" t="str">
        <f t="shared" si="14"/>
        <v>Yes</v>
      </c>
      <c r="I184" s="12" t="s">
        <v>8737</v>
      </c>
      <c r="J184" s="12" t="s">
        <v>6963</v>
      </c>
      <c r="K184" s="12" t="s">
        <v>8738</v>
      </c>
    </row>
    <row r="185" spans="1:11" x14ac:dyDescent="0.4">
      <c r="A185" s="12" t="s">
        <v>450</v>
      </c>
      <c r="B185" s="8" t="s">
        <v>451</v>
      </c>
      <c r="C185" s="12" t="s">
        <v>5485</v>
      </c>
      <c r="D185" s="13">
        <v>29.96</v>
      </c>
      <c r="E185" s="20">
        <f t="shared" si="12"/>
        <v>70.039999999999992</v>
      </c>
      <c r="F185" s="14">
        <v>3.3378000000000001</v>
      </c>
      <c r="G185" s="15">
        <f t="shared" si="13"/>
        <v>3.3377837116154874</v>
      </c>
      <c r="H185" s="8" t="str">
        <f t="shared" si="14"/>
        <v>Yes</v>
      </c>
      <c r="I185" s="12" t="s">
        <v>8739</v>
      </c>
      <c r="J185" s="12" t="s">
        <v>6963</v>
      </c>
      <c r="K185" s="12" t="s">
        <v>8740</v>
      </c>
    </row>
    <row r="186" spans="1:11" x14ac:dyDescent="0.4">
      <c r="A186" s="12" t="s">
        <v>452</v>
      </c>
      <c r="B186" s="8" t="s">
        <v>453</v>
      </c>
      <c r="C186" s="12" t="s">
        <v>5485</v>
      </c>
      <c r="D186" s="13">
        <v>27.34</v>
      </c>
      <c r="E186" s="20">
        <f t="shared" si="12"/>
        <v>72.66</v>
      </c>
      <c r="F186" s="14">
        <v>3.6576</v>
      </c>
      <c r="G186" s="15">
        <f t="shared" si="13"/>
        <v>3.6576444769568397</v>
      </c>
      <c r="H186" s="8" t="str">
        <f t="shared" si="14"/>
        <v>Yes</v>
      </c>
      <c r="I186" s="12" t="s">
        <v>8741</v>
      </c>
      <c r="J186" s="12" t="s">
        <v>6963</v>
      </c>
      <c r="K186" s="12" t="s">
        <v>8742</v>
      </c>
    </row>
    <row r="187" spans="1:11" x14ac:dyDescent="0.4">
      <c r="A187" s="12" t="s">
        <v>456</v>
      </c>
      <c r="B187" s="8" t="s">
        <v>457</v>
      </c>
      <c r="C187" s="12" t="s">
        <v>5485</v>
      </c>
      <c r="D187" s="13">
        <v>34.9</v>
      </c>
      <c r="E187" s="20">
        <f t="shared" si="12"/>
        <v>65.099999999999994</v>
      </c>
      <c r="F187" s="14">
        <v>2.8653</v>
      </c>
      <c r="G187" s="15">
        <f t="shared" si="13"/>
        <v>2.8653295128939829</v>
      </c>
      <c r="H187" s="8" t="str">
        <f t="shared" si="14"/>
        <v>Yes</v>
      </c>
      <c r="I187" s="12" t="s">
        <v>8743</v>
      </c>
      <c r="J187" s="12" t="s">
        <v>6963</v>
      </c>
      <c r="K187" s="12" t="s">
        <v>8744</v>
      </c>
    </row>
    <row r="188" spans="1:11" x14ac:dyDescent="0.4">
      <c r="A188" s="12" t="s">
        <v>462</v>
      </c>
      <c r="B188" s="8" t="s">
        <v>463</v>
      </c>
      <c r="C188" s="12" t="s">
        <v>5485</v>
      </c>
      <c r="D188" s="13">
        <v>36.79</v>
      </c>
      <c r="E188" s="20">
        <f t="shared" si="12"/>
        <v>63.21</v>
      </c>
      <c r="F188" s="14">
        <v>2.7181000000000002</v>
      </c>
      <c r="G188" s="15">
        <f t="shared" si="13"/>
        <v>2.7181299266104921</v>
      </c>
      <c r="H188" s="8" t="str">
        <f t="shared" si="14"/>
        <v>Yes</v>
      </c>
      <c r="I188" s="12" t="s">
        <v>8745</v>
      </c>
      <c r="J188" s="12" t="s">
        <v>6963</v>
      </c>
      <c r="K188" s="12" t="s">
        <v>8746</v>
      </c>
    </row>
    <row r="189" spans="1:11" x14ac:dyDescent="0.4">
      <c r="A189" s="12" t="s">
        <v>464</v>
      </c>
      <c r="B189" s="8" t="s">
        <v>465</v>
      </c>
      <c r="C189" s="12" t="s">
        <v>5485</v>
      </c>
      <c r="D189" s="13">
        <v>31.02</v>
      </c>
      <c r="E189" s="20">
        <f t="shared" si="12"/>
        <v>68.98</v>
      </c>
      <c r="F189" s="14">
        <v>3.2237</v>
      </c>
      <c r="G189" s="15">
        <f t="shared" si="13"/>
        <v>3.223726627981947</v>
      </c>
      <c r="H189" s="8" t="str">
        <f t="shared" si="14"/>
        <v>Yes</v>
      </c>
      <c r="I189" s="12" t="s">
        <v>8747</v>
      </c>
      <c r="J189" s="12" t="s">
        <v>6963</v>
      </c>
      <c r="K189" s="12" t="s">
        <v>8748</v>
      </c>
    </row>
    <row r="190" spans="1:11" x14ac:dyDescent="0.4">
      <c r="A190" s="12" t="s">
        <v>466</v>
      </c>
      <c r="B190" s="8" t="s">
        <v>467</v>
      </c>
      <c r="C190" s="12" t="s">
        <v>5485</v>
      </c>
      <c r="D190" s="13">
        <v>60</v>
      </c>
      <c r="E190" s="20">
        <f t="shared" si="12"/>
        <v>40</v>
      </c>
      <c r="F190" s="14">
        <v>1.6667000000000001</v>
      </c>
      <c r="G190" s="15">
        <f t="shared" si="13"/>
        <v>1.6666666666666667</v>
      </c>
      <c r="H190" s="8" t="str">
        <f t="shared" si="14"/>
        <v>Yes</v>
      </c>
      <c r="I190" s="12" t="s">
        <v>8749</v>
      </c>
      <c r="J190" s="12" t="s">
        <v>6963</v>
      </c>
      <c r="K190" s="12" t="s">
        <v>8750</v>
      </c>
    </row>
    <row r="191" spans="1:11" x14ac:dyDescent="0.4">
      <c r="A191" s="12" t="s">
        <v>468</v>
      </c>
      <c r="B191" s="8" t="s">
        <v>469</v>
      </c>
      <c r="C191" s="12" t="s">
        <v>5485</v>
      </c>
      <c r="D191" s="13">
        <v>40</v>
      </c>
      <c r="E191" s="20">
        <f t="shared" si="12"/>
        <v>60</v>
      </c>
      <c r="F191" s="14">
        <v>2.5</v>
      </c>
      <c r="G191" s="15">
        <f t="shared" si="13"/>
        <v>2.5</v>
      </c>
      <c r="H191" s="8" t="str">
        <f t="shared" si="14"/>
        <v>Yes</v>
      </c>
      <c r="I191" s="12" t="s">
        <v>8751</v>
      </c>
      <c r="J191" s="12" t="s">
        <v>6963</v>
      </c>
      <c r="K191" s="12" t="s">
        <v>8752</v>
      </c>
    </row>
    <row r="192" spans="1:11" x14ac:dyDescent="0.4">
      <c r="A192" s="12" t="s">
        <v>470</v>
      </c>
      <c r="B192" s="8" t="s">
        <v>471</v>
      </c>
      <c r="C192" s="12" t="s">
        <v>5485</v>
      </c>
      <c r="D192" s="13">
        <v>34.159999999999997</v>
      </c>
      <c r="E192" s="20">
        <f t="shared" si="12"/>
        <v>65.84</v>
      </c>
      <c r="F192" s="14">
        <v>2.9274</v>
      </c>
      <c r="G192" s="15">
        <f t="shared" si="13"/>
        <v>2.9274004683840751</v>
      </c>
      <c r="H192" s="8" t="str">
        <f t="shared" si="14"/>
        <v>Yes</v>
      </c>
      <c r="I192" s="12" t="s">
        <v>8753</v>
      </c>
      <c r="J192" s="12" t="s">
        <v>6963</v>
      </c>
      <c r="K192" s="12" t="s">
        <v>8754</v>
      </c>
    </row>
    <row r="193" spans="1:11" x14ac:dyDescent="0.4">
      <c r="A193" s="12" t="s">
        <v>474</v>
      </c>
      <c r="B193" s="8" t="s">
        <v>475</v>
      </c>
      <c r="C193" s="12" t="s">
        <v>5485</v>
      </c>
      <c r="D193" s="13">
        <v>31.09</v>
      </c>
      <c r="E193" s="20">
        <f t="shared" si="12"/>
        <v>68.91</v>
      </c>
      <c r="F193" s="14">
        <v>3.2164999999999999</v>
      </c>
      <c r="G193" s="15">
        <f t="shared" si="13"/>
        <v>3.2164683177870699</v>
      </c>
      <c r="H193" s="8" t="str">
        <f t="shared" si="14"/>
        <v>Yes</v>
      </c>
      <c r="I193" s="12" t="s">
        <v>8755</v>
      </c>
      <c r="J193" s="12" t="s">
        <v>6963</v>
      </c>
      <c r="K193" s="12" t="s">
        <v>8756</v>
      </c>
    </row>
    <row r="194" spans="1:11" x14ac:dyDescent="0.4">
      <c r="A194" s="12" t="s">
        <v>476</v>
      </c>
      <c r="B194" s="8" t="s">
        <v>477</v>
      </c>
      <c r="C194" s="12" t="s">
        <v>5485</v>
      </c>
      <c r="D194" s="13">
        <v>35.06</v>
      </c>
      <c r="E194" s="20">
        <f t="shared" si="12"/>
        <v>64.94</v>
      </c>
      <c r="F194" s="14">
        <v>2.8523000000000001</v>
      </c>
      <c r="G194" s="15">
        <f t="shared" si="13"/>
        <v>2.8522532800912721</v>
      </c>
      <c r="H194" s="8" t="str">
        <f t="shared" si="14"/>
        <v>Yes</v>
      </c>
      <c r="I194" s="12" t="s">
        <v>476</v>
      </c>
      <c r="J194" s="12" t="s">
        <v>6963</v>
      </c>
      <c r="K194" s="12" t="s">
        <v>8757</v>
      </c>
    </row>
    <row r="195" spans="1:11" x14ac:dyDescent="0.4">
      <c r="A195" s="12" t="s">
        <v>478</v>
      </c>
      <c r="B195" s="8" t="s">
        <v>479</v>
      </c>
      <c r="C195" s="12" t="s">
        <v>5485</v>
      </c>
      <c r="D195" s="13">
        <v>50</v>
      </c>
      <c r="E195" s="20">
        <f t="shared" si="12"/>
        <v>50</v>
      </c>
      <c r="F195" s="14">
        <v>2</v>
      </c>
      <c r="G195" s="15">
        <f t="shared" si="13"/>
        <v>2</v>
      </c>
      <c r="H195" s="8" t="str">
        <f t="shared" si="14"/>
        <v>Yes</v>
      </c>
      <c r="I195" s="12" t="s">
        <v>8758</v>
      </c>
      <c r="J195" s="12" t="s">
        <v>6963</v>
      </c>
      <c r="K195" s="12" t="s">
        <v>8759</v>
      </c>
    </row>
    <row r="196" spans="1:11" x14ac:dyDescent="0.4">
      <c r="A196" s="12" t="s">
        <v>480</v>
      </c>
      <c r="B196" s="8" t="s">
        <v>481</v>
      </c>
      <c r="C196" s="12" t="s">
        <v>5485</v>
      </c>
      <c r="D196" s="13">
        <v>28.82</v>
      </c>
      <c r="E196" s="20">
        <f t="shared" si="12"/>
        <v>71.180000000000007</v>
      </c>
      <c r="F196" s="14">
        <v>3.4698000000000002</v>
      </c>
      <c r="G196" s="15">
        <f t="shared" si="13"/>
        <v>3.4698126301179735</v>
      </c>
      <c r="H196" s="8" t="str">
        <f t="shared" si="14"/>
        <v>Yes</v>
      </c>
      <c r="I196" s="12" t="s">
        <v>8760</v>
      </c>
      <c r="J196" s="12" t="s">
        <v>6963</v>
      </c>
      <c r="K196" s="12" t="s">
        <v>8761</v>
      </c>
    </row>
    <row r="197" spans="1:11" x14ac:dyDescent="0.4">
      <c r="A197" s="12" t="s">
        <v>490</v>
      </c>
      <c r="B197" s="8" t="s">
        <v>491</v>
      </c>
      <c r="C197" s="12" t="s">
        <v>5485</v>
      </c>
      <c r="D197" s="13">
        <v>50</v>
      </c>
      <c r="E197" s="20">
        <f t="shared" si="12"/>
        <v>50</v>
      </c>
      <c r="F197" s="14">
        <v>2</v>
      </c>
      <c r="G197" s="15">
        <f t="shared" si="13"/>
        <v>2</v>
      </c>
      <c r="H197" s="8" t="str">
        <f t="shared" si="14"/>
        <v>Yes</v>
      </c>
      <c r="I197" s="12" t="s">
        <v>8762</v>
      </c>
      <c r="J197" s="12" t="s">
        <v>6963</v>
      </c>
      <c r="K197" s="12" t="s">
        <v>8763</v>
      </c>
    </row>
    <row r="198" spans="1:11" x14ac:dyDescent="0.4">
      <c r="A198" s="12" t="s">
        <v>494</v>
      </c>
      <c r="B198" s="8" t="s">
        <v>495</v>
      </c>
      <c r="C198" s="12" t="s">
        <v>5485</v>
      </c>
      <c r="D198" s="13">
        <v>30.78</v>
      </c>
      <c r="E198" s="20">
        <f t="shared" si="12"/>
        <v>69.22</v>
      </c>
      <c r="F198" s="14">
        <v>3.2488999999999999</v>
      </c>
      <c r="G198" s="15">
        <f t="shared" si="13"/>
        <v>3.2488628979857048</v>
      </c>
      <c r="H198" s="8" t="str">
        <f t="shared" si="14"/>
        <v>Yes</v>
      </c>
      <c r="I198" s="12" t="s">
        <v>8764</v>
      </c>
      <c r="J198" s="12" t="s">
        <v>6963</v>
      </c>
      <c r="K198" s="12" t="s">
        <v>8765</v>
      </c>
    </row>
    <row r="199" spans="1:11" x14ac:dyDescent="0.4">
      <c r="A199" s="12" t="s">
        <v>496</v>
      </c>
      <c r="B199" s="8" t="s">
        <v>497</v>
      </c>
      <c r="C199" s="12" t="s">
        <v>5485</v>
      </c>
      <c r="D199" s="13">
        <v>25.33</v>
      </c>
      <c r="E199" s="20">
        <f t="shared" si="12"/>
        <v>74.67</v>
      </c>
      <c r="F199" s="14">
        <v>3.9479000000000002</v>
      </c>
      <c r="G199" s="15">
        <f t="shared" si="13"/>
        <v>3.9478878799842088</v>
      </c>
      <c r="H199" s="8" t="str">
        <f t="shared" si="14"/>
        <v>Yes</v>
      </c>
      <c r="I199" s="12" t="s">
        <v>8766</v>
      </c>
      <c r="J199" s="12" t="s">
        <v>6963</v>
      </c>
      <c r="K199" s="12" t="s">
        <v>8767</v>
      </c>
    </row>
    <row r="200" spans="1:11" x14ac:dyDescent="0.4">
      <c r="A200" s="12" t="s">
        <v>498</v>
      </c>
      <c r="B200" s="8" t="s">
        <v>499</v>
      </c>
      <c r="C200" s="12" t="s">
        <v>5485</v>
      </c>
      <c r="D200" s="13">
        <v>35.06</v>
      </c>
      <c r="E200" s="20">
        <f t="shared" si="12"/>
        <v>64.94</v>
      </c>
      <c r="F200" s="14">
        <v>2.8523000000000001</v>
      </c>
      <c r="G200" s="15">
        <f t="shared" si="13"/>
        <v>2.8522532800912721</v>
      </c>
      <c r="H200" s="8" t="str">
        <f t="shared" si="14"/>
        <v>Yes</v>
      </c>
      <c r="I200" s="12" t="s">
        <v>8768</v>
      </c>
      <c r="J200" s="12" t="s">
        <v>6963</v>
      </c>
      <c r="K200" s="12" t="s">
        <v>8769</v>
      </c>
    </row>
    <row r="201" spans="1:11" x14ac:dyDescent="0.4">
      <c r="A201" s="12" t="s">
        <v>500</v>
      </c>
      <c r="B201" s="8" t="s">
        <v>501</v>
      </c>
      <c r="C201" s="12" t="s">
        <v>5485</v>
      </c>
      <c r="D201" s="13">
        <v>42.04</v>
      </c>
      <c r="E201" s="20">
        <f t="shared" si="12"/>
        <v>57.96</v>
      </c>
      <c r="F201" s="14">
        <v>2.3786999999999998</v>
      </c>
      <c r="G201" s="15">
        <f t="shared" si="13"/>
        <v>2.378686964795433</v>
      </c>
      <c r="H201" s="8" t="str">
        <f t="shared" si="14"/>
        <v>Yes</v>
      </c>
      <c r="I201" s="12" t="s">
        <v>8770</v>
      </c>
      <c r="J201" s="12" t="s">
        <v>6963</v>
      </c>
      <c r="K201" s="12" t="s">
        <v>8771</v>
      </c>
    </row>
    <row r="202" spans="1:11" x14ac:dyDescent="0.4">
      <c r="A202" s="12" t="s">
        <v>504</v>
      </c>
      <c r="B202" s="8" t="s">
        <v>505</v>
      </c>
      <c r="C202" s="12" t="s">
        <v>5485</v>
      </c>
      <c r="D202" s="13">
        <v>22.56</v>
      </c>
      <c r="E202" s="20">
        <f t="shared" si="12"/>
        <v>77.44</v>
      </c>
      <c r="F202" s="14">
        <v>4.4325999999999999</v>
      </c>
      <c r="G202" s="15">
        <f t="shared" si="13"/>
        <v>4.4326241134751774</v>
      </c>
      <c r="H202" s="8" t="str">
        <f t="shared" si="14"/>
        <v>Yes</v>
      </c>
      <c r="I202" s="12" t="s">
        <v>8772</v>
      </c>
      <c r="J202" s="12" t="s">
        <v>6963</v>
      </c>
      <c r="K202" s="12" t="s">
        <v>8773</v>
      </c>
    </row>
    <row r="203" spans="1:11" x14ac:dyDescent="0.4">
      <c r="A203" s="12" t="s">
        <v>506</v>
      </c>
      <c r="B203" s="8" t="s">
        <v>507</v>
      </c>
      <c r="C203" s="12" t="s">
        <v>5485</v>
      </c>
      <c r="D203" s="13">
        <v>29.73</v>
      </c>
      <c r="E203" s="20">
        <f t="shared" si="12"/>
        <v>70.27</v>
      </c>
      <c r="F203" s="14">
        <v>3.3635999999999999</v>
      </c>
      <c r="G203" s="15">
        <f t="shared" si="13"/>
        <v>3.3636057854019508</v>
      </c>
      <c r="H203" s="8" t="str">
        <f t="shared" si="14"/>
        <v>Yes</v>
      </c>
      <c r="I203" s="12" t="s">
        <v>8774</v>
      </c>
      <c r="J203" s="12" t="s">
        <v>6963</v>
      </c>
      <c r="K203" s="12" t="s">
        <v>8775</v>
      </c>
    </row>
    <row r="204" spans="1:11" x14ac:dyDescent="0.4">
      <c r="A204" s="12" t="s">
        <v>512</v>
      </c>
      <c r="B204" s="8" t="s">
        <v>513</v>
      </c>
      <c r="C204" s="12" t="s">
        <v>5485</v>
      </c>
      <c r="D204" s="13">
        <v>28.32</v>
      </c>
      <c r="E204" s="20">
        <f t="shared" si="12"/>
        <v>71.680000000000007</v>
      </c>
      <c r="F204" s="14">
        <v>3.5310999999999999</v>
      </c>
      <c r="G204" s="15">
        <f t="shared" si="13"/>
        <v>3.5310734463276834</v>
      </c>
      <c r="H204" s="8" t="str">
        <f t="shared" si="14"/>
        <v>Yes</v>
      </c>
      <c r="I204" s="12" t="s">
        <v>8776</v>
      </c>
      <c r="J204" s="12" t="s">
        <v>6963</v>
      </c>
      <c r="K204" s="12" t="s">
        <v>8777</v>
      </c>
    </row>
    <row r="205" spans="1:11" x14ac:dyDescent="0.4">
      <c r="A205" s="12" t="s">
        <v>514</v>
      </c>
      <c r="B205" s="8" t="s">
        <v>515</v>
      </c>
      <c r="C205" s="12" t="s">
        <v>5485</v>
      </c>
      <c r="D205" s="13">
        <v>24.71</v>
      </c>
      <c r="E205" s="20">
        <f t="shared" si="12"/>
        <v>75.289999999999992</v>
      </c>
      <c r="F205" s="14">
        <v>4.0468999999999999</v>
      </c>
      <c r="G205" s="15">
        <f t="shared" si="13"/>
        <v>4.0469445568595708</v>
      </c>
      <c r="H205" s="8" t="str">
        <f t="shared" si="14"/>
        <v>Yes</v>
      </c>
      <c r="I205" s="12" t="s">
        <v>8778</v>
      </c>
      <c r="J205" s="12" t="s">
        <v>6963</v>
      </c>
      <c r="K205" s="12" t="s">
        <v>8779</v>
      </c>
    </row>
    <row r="206" spans="1:11" x14ac:dyDescent="0.4">
      <c r="A206" s="12" t="s">
        <v>518</v>
      </c>
      <c r="B206" s="8" t="s">
        <v>519</v>
      </c>
      <c r="C206" s="12" t="s">
        <v>5485</v>
      </c>
      <c r="D206" s="13">
        <v>33.950000000000003</v>
      </c>
      <c r="E206" s="20">
        <f t="shared" si="12"/>
        <v>66.05</v>
      </c>
      <c r="F206" s="14">
        <v>2.9455</v>
      </c>
      <c r="G206" s="15">
        <f t="shared" si="13"/>
        <v>2.9455081001472752</v>
      </c>
      <c r="H206" s="8" t="str">
        <f t="shared" si="14"/>
        <v>Yes</v>
      </c>
      <c r="I206" s="12" t="s">
        <v>8780</v>
      </c>
      <c r="J206" s="12" t="s">
        <v>6963</v>
      </c>
      <c r="K206" s="12" t="s">
        <v>8781</v>
      </c>
    </row>
    <row r="207" spans="1:11" x14ac:dyDescent="0.4">
      <c r="A207" s="12" t="s">
        <v>520</v>
      </c>
      <c r="B207" s="8" t="s">
        <v>521</v>
      </c>
      <c r="C207" s="12" t="s">
        <v>5485</v>
      </c>
      <c r="D207" s="13">
        <v>34.08</v>
      </c>
      <c r="E207" s="20">
        <f t="shared" si="12"/>
        <v>65.92</v>
      </c>
      <c r="F207" s="14">
        <v>2.9342999999999999</v>
      </c>
      <c r="G207" s="15">
        <f t="shared" si="13"/>
        <v>2.9342723004694835</v>
      </c>
      <c r="H207" s="8" t="str">
        <f t="shared" si="14"/>
        <v>Yes</v>
      </c>
      <c r="I207" s="12" t="s">
        <v>8782</v>
      </c>
      <c r="J207" s="12" t="s">
        <v>6963</v>
      </c>
      <c r="K207" s="12" t="s">
        <v>8783</v>
      </c>
    </row>
    <row r="208" spans="1:11" x14ac:dyDescent="0.4">
      <c r="A208" s="12" t="s">
        <v>524</v>
      </c>
      <c r="B208" s="8" t="s">
        <v>525</v>
      </c>
      <c r="C208" s="12" t="s">
        <v>5485</v>
      </c>
      <c r="D208" s="13">
        <v>37.08</v>
      </c>
      <c r="E208" s="20">
        <f t="shared" si="12"/>
        <v>62.92</v>
      </c>
      <c r="F208" s="14">
        <v>2.6968999999999999</v>
      </c>
      <c r="G208" s="15">
        <f t="shared" si="13"/>
        <v>2.6968716289104639</v>
      </c>
      <c r="H208" s="8" t="str">
        <f t="shared" si="14"/>
        <v>Yes</v>
      </c>
      <c r="I208" s="12" t="s">
        <v>8784</v>
      </c>
      <c r="J208" s="12" t="s">
        <v>6963</v>
      </c>
      <c r="K208" s="12" t="s">
        <v>8785</v>
      </c>
    </row>
    <row r="209" spans="1:11" x14ac:dyDescent="0.4">
      <c r="A209" s="12" t="s">
        <v>526</v>
      </c>
      <c r="B209" s="8" t="s">
        <v>527</v>
      </c>
      <c r="C209" s="12" t="s">
        <v>5485</v>
      </c>
      <c r="D209" s="13">
        <v>35.93</v>
      </c>
      <c r="E209" s="20">
        <f t="shared" si="12"/>
        <v>64.069999999999993</v>
      </c>
      <c r="F209" s="14">
        <v>2.7831999999999999</v>
      </c>
      <c r="G209" s="15">
        <f t="shared" si="13"/>
        <v>2.7831895352073475</v>
      </c>
      <c r="H209" s="8" t="str">
        <f t="shared" si="14"/>
        <v>Yes</v>
      </c>
      <c r="I209" s="12" t="s">
        <v>8786</v>
      </c>
      <c r="J209" s="12" t="s">
        <v>6963</v>
      </c>
      <c r="K209" s="12" t="s">
        <v>8787</v>
      </c>
    </row>
    <row r="210" spans="1:11" x14ac:dyDescent="0.4">
      <c r="A210" s="12" t="s">
        <v>528</v>
      </c>
      <c r="B210" s="8" t="s">
        <v>529</v>
      </c>
      <c r="C210" s="12" t="s">
        <v>5485</v>
      </c>
      <c r="D210" s="13">
        <v>35.450000000000003</v>
      </c>
      <c r="E210" s="20">
        <f t="shared" ref="E210:E273" si="15">100-D210</f>
        <v>64.55</v>
      </c>
      <c r="F210" s="14">
        <v>2.8209</v>
      </c>
      <c r="G210" s="15">
        <f t="shared" ref="G210:G273" si="16">IFERROR(100/D210,"")</f>
        <v>2.8208744710860363</v>
      </c>
      <c r="H210" s="8" t="str">
        <f t="shared" ref="H210:H273" si="17">IF(E210&gt;0,"Yes","No — 0% funding")</f>
        <v>Yes</v>
      </c>
      <c r="I210" s="12" t="s">
        <v>8788</v>
      </c>
      <c r="J210" s="12" t="s">
        <v>6963</v>
      </c>
      <c r="K210" s="12" t="s">
        <v>8789</v>
      </c>
    </row>
    <row r="211" spans="1:11" x14ac:dyDescent="0.4">
      <c r="A211" s="12" t="s">
        <v>530</v>
      </c>
      <c r="B211" s="8" t="s">
        <v>531</v>
      </c>
      <c r="C211" s="12" t="s">
        <v>5485</v>
      </c>
      <c r="D211" s="13">
        <v>29.41</v>
      </c>
      <c r="E211" s="20">
        <f t="shared" si="15"/>
        <v>70.59</v>
      </c>
      <c r="F211" s="14">
        <v>3.4001999999999999</v>
      </c>
      <c r="G211" s="15">
        <f t="shared" si="16"/>
        <v>3.4002040122407342</v>
      </c>
      <c r="H211" s="8" t="str">
        <f t="shared" si="17"/>
        <v>Yes</v>
      </c>
      <c r="I211" s="12" t="s">
        <v>8790</v>
      </c>
      <c r="J211" s="12" t="s">
        <v>6963</v>
      </c>
      <c r="K211" s="12" t="s">
        <v>8791</v>
      </c>
    </row>
    <row r="212" spans="1:11" x14ac:dyDescent="0.4">
      <c r="A212" s="12" t="s">
        <v>532</v>
      </c>
      <c r="B212" s="8" t="s">
        <v>533</v>
      </c>
      <c r="C212" s="12" t="s">
        <v>5485</v>
      </c>
      <c r="D212" s="13">
        <v>38.159999999999997</v>
      </c>
      <c r="E212" s="20">
        <f t="shared" si="15"/>
        <v>61.84</v>
      </c>
      <c r="F212" s="14">
        <v>2.6204999999999998</v>
      </c>
      <c r="G212" s="15">
        <f t="shared" si="16"/>
        <v>2.6205450733752622</v>
      </c>
      <c r="H212" s="8" t="str">
        <f t="shared" si="17"/>
        <v>Yes</v>
      </c>
      <c r="I212" s="12" t="s">
        <v>7162</v>
      </c>
      <c r="J212" s="12" t="s">
        <v>6963</v>
      </c>
      <c r="K212" s="12" t="s">
        <v>8792</v>
      </c>
    </row>
    <row r="213" spans="1:11" x14ac:dyDescent="0.4">
      <c r="A213" s="12" t="s">
        <v>534</v>
      </c>
      <c r="B213" s="8" t="s">
        <v>535</v>
      </c>
      <c r="C213" s="12" t="s">
        <v>5485</v>
      </c>
      <c r="D213" s="13">
        <v>26.55</v>
      </c>
      <c r="E213" s="20">
        <f t="shared" si="15"/>
        <v>73.45</v>
      </c>
      <c r="F213" s="14">
        <v>3.7665000000000002</v>
      </c>
      <c r="G213" s="15">
        <f t="shared" si="16"/>
        <v>3.766478342749529</v>
      </c>
      <c r="H213" s="8" t="str">
        <f t="shared" si="17"/>
        <v>Yes</v>
      </c>
      <c r="I213" s="12" t="s">
        <v>8793</v>
      </c>
      <c r="J213" s="12" t="s">
        <v>6963</v>
      </c>
      <c r="K213" s="12" t="s">
        <v>8794</v>
      </c>
    </row>
    <row r="214" spans="1:11" x14ac:dyDescent="0.4">
      <c r="A214" s="12" t="s">
        <v>536</v>
      </c>
      <c r="B214" s="8" t="s">
        <v>537</v>
      </c>
      <c r="C214" s="12" t="s">
        <v>5485</v>
      </c>
      <c r="D214" s="13">
        <v>50</v>
      </c>
      <c r="E214" s="20">
        <f t="shared" si="15"/>
        <v>50</v>
      </c>
      <c r="F214" s="14">
        <v>2</v>
      </c>
      <c r="G214" s="15">
        <f t="shared" si="16"/>
        <v>2</v>
      </c>
      <c r="H214" s="8" t="str">
        <f t="shared" si="17"/>
        <v>Yes</v>
      </c>
      <c r="I214" s="12" t="s">
        <v>8795</v>
      </c>
      <c r="J214" s="12" t="s">
        <v>6963</v>
      </c>
      <c r="K214" s="12" t="s">
        <v>8796</v>
      </c>
    </row>
    <row r="215" spans="1:11" x14ac:dyDescent="0.4">
      <c r="A215" s="12" t="s">
        <v>538</v>
      </c>
      <c r="B215" s="8" t="s">
        <v>539</v>
      </c>
      <c r="C215" s="12" t="s">
        <v>5485</v>
      </c>
      <c r="D215" s="13">
        <v>39.01</v>
      </c>
      <c r="E215" s="20">
        <f t="shared" si="15"/>
        <v>60.99</v>
      </c>
      <c r="F215" s="14">
        <v>2.5634000000000001</v>
      </c>
      <c r="G215" s="15">
        <f t="shared" si="16"/>
        <v>2.5634452704434763</v>
      </c>
      <c r="H215" s="8" t="str">
        <f t="shared" si="17"/>
        <v>Yes</v>
      </c>
      <c r="I215" s="12" t="s">
        <v>8797</v>
      </c>
      <c r="J215" s="12" t="s">
        <v>6963</v>
      </c>
      <c r="K215" s="12" t="s">
        <v>8798</v>
      </c>
    </row>
    <row r="216" spans="1:11" x14ac:dyDescent="0.4">
      <c r="A216" s="12" t="s">
        <v>554</v>
      </c>
      <c r="B216" s="8" t="s">
        <v>555</v>
      </c>
      <c r="C216" s="12" t="s">
        <v>5485</v>
      </c>
      <c r="D216" s="13">
        <v>32.85</v>
      </c>
      <c r="E216" s="20">
        <f t="shared" si="15"/>
        <v>67.150000000000006</v>
      </c>
      <c r="F216" s="14">
        <v>3.0440999999999998</v>
      </c>
      <c r="G216" s="15">
        <f t="shared" si="16"/>
        <v>3.0441400304414001</v>
      </c>
      <c r="H216" s="8" t="str">
        <f t="shared" si="17"/>
        <v>Yes</v>
      </c>
      <c r="I216" s="12" t="s">
        <v>8799</v>
      </c>
      <c r="J216" s="12" t="s">
        <v>6963</v>
      </c>
      <c r="K216" s="12" t="s">
        <v>8800</v>
      </c>
    </row>
    <row r="217" spans="1:11" x14ac:dyDescent="0.4">
      <c r="A217" s="12" t="s">
        <v>556</v>
      </c>
      <c r="B217" s="8" t="s">
        <v>557</v>
      </c>
      <c r="C217" s="12" t="s">
        <v>5485</v>
      </c>
      <c r="D217" s="13">
        <v>24.24</v>
      </c>
      <c r="E217" s="20">
        <f t="shared" si="15"/>
        <v>75.760000000000005</v>
      </c>
      <c r="F217" s="14">
        <v>4.1254</v>
      </c>
      <c r="G217" s="15">
        <f t="shared" si="16"/>
        <v>4.1254125412541258</v>
      </c>
      <c r="H217" s="8" t="str">
        <f t="shared" si="17"/>
        <v>Yes</v>
      </c>
      <c r="I217" s="12" t="s">
        <v>8801</v>
      </c>
      <c r="J217" s="12" t="s">
        <v>6963</v>
      </c>
      <c r="K217" s="12" t="s">
        <v>8802</v>
      </c>
    </row>
    <row r="218" spans="1:11" x14ac:dyDescent="0.4">
      <c r="A218" s="12" t="s">
        <v>558</v>
      </c>
      <c r="B218" s="8" t="s">
        <v>559</v>
      </c>
      <c r="C218" s="12" t="s">
        <v>5485</v>
      </c>
      <c r="D218" s="13">
        <v>25.32</v>
      </c>
      <c r="E218" s="20">
        <f t="shared" si="15"/>
        <v>74.680000000000007</v>
      </c>
      <c r="F218" s="14">
        <v>3.9493999999999998</v>
      </c>
      <c r="G218" s="15">
        <f t="shared" si="16"/>
        <v>3.9494470774091628</v>
      </c>
      <c r="H218" s="8" t="str">
        <f t="shared" si="17"/>
        <v>Yes</v>
      </c>
      <c r="I218" s="12" t="s">
        <v>8803</v>
      </c>
      <c r="J218" s="12" t="s">
        <v>6963</v>
      </c>
      <c r="K218" s="12" t="s">
        <v>8804</v>
      </c>
    </row>
    <row r="219" spans="1:11" x14ac:dyDescent="0.4">
      <c r="A219" s="12" t="s">
        <v>560</v>
      </c>
      <c r="B219" s="8" t="s">
        <v>561</v>
      </c>
      <c r="C219" s="12" t="s">
        <v>5485</v>
      </c>
      <c r="D219" s="13">
        <v>32.4</v>
      </c>
      <c r="E219" s="20">
        <f t="shared" si="15"/>
        <v>67.599999999999994</v>
      </c>
      <c r="F219" s="14">
        <v>3.0863999999999998</v>
      </c>
      <c r="G219" s="15">
        <f t="shared" si="16"/>
        <v>3.0864197530864197</v>
      </c>
      <c r="H219" s="8" t="str">
        <f t="shared" si="17"/>
        <v>Yes</v>
      </c>
      <c r="I219" s="12" t="s">
        <v>8805</v>
      </c>
      <c r="J219" s="12" t="s">
        <v>6963</v>
      </c>
      <c r="K219" s="12" t="s">
        <v>8806</v>
      </c>
    </row>
    <row r="220" spans="1:11" x14ac:dyDescent="0.4">
      <c r="A220" s="12" t="s">
        <v>564</v>
      </c>
      <c r="B220" s="8" t="s">
        <v>565</v>
      </c>
      <c r="C220" s="12" t="s">
        <v>5485</v>
      </c>
      <c r="D220" s="13">
        <v>22.56</v>
      </c>
      <c r="E220" s="20">
        <f t="shared" si="15"/>
        <v>77.44</v>
      </c>
      <c r="F220" s="14">
        <v>4.4325999999999999</v>
      </c>
      <c r="G220" s="15">
        <f t="shared" si="16"/>
        <v>4.4326241134751774</v>
      </c>
      <c r="H220" s="8" t="str">
        <f t="shared" si="17"/>
        <v>Yes</v>
      </c>
      <c r="I220" s="12" t="s">
        <v>8807</v>
      </c>
      <c r="J220" s="12" t="s">
        <v>6963</v>
      </c>
      <c r="K220" s="12" t="s">
        <v>8808</v>
      </c>
    </row>
    <row r="221" spans="1:11" x14ac:dyDescent="0.4">
      <c r="A221" s="12" t="s">
        <v>576</v>
      </c>
      <c r="B221" s="8" t="s">
        <v>577</v>
      </c>
      <c r="C221" s="12" t="s">
        <v>5485</v>
      </c>
      <c r="D221" s="13">
        <v>33.1</v>
      </c>
      <c r="E221" s="20">
        <f t="shared" si="15"/>
        <v>66.900000000000006</v>
      </c>
      <c r="F221" s="14">
        <v>3.0211000000000001</v>
      </c>
      <c r="G221" s="15">
        <f t="shared" si="16"/>
        <v>3.0211480362537761</v>
      </c>
      <c r="H221" s="8" t="str">
        <f t="shared" si="17"/>
        <v>Yes</v>
      </c>
      <c r="I221" s="12" t="s">
        <v>8809</v>
      </c>
      <c r="J221" s="12" t="s">
        <v>6963</v>
      </c>
      <c r="K221" s="12" t="s">
        <v>8810</v>
      </c>
    </row>
    <row r="222" spans="1:11" x14ac:dyDescent="0.4">
      <c r="A222" s="12" t="s">
        <v>578</v>
      </c>
      <c r="B222" s="8" t="s">
        <v>579</v>
      </c>
      <c r="C222" s="12" t="s">
        <v>5485</v>
      </c>
      <c r="D222" s="13">
        <v>34.840000000000003</v>
      </c>
      <c r="E222" s="20">
        <f t="shared" si="15"/>
        <v>65.16</v>
      </c>
      <c r="F222" s="14">
        <v>2.8702999999999999</v>
      </c>
      <c r="G222" s="15">
        <f t="shared" si="16"/>
        <v>2.8702640642939148</v>
      </c>
      <c r="H222" s="8" t="str">
        <f t="shared" si="17"/>
        <v>Yes</v>
      </c>
      <c r="I222" s="12" t="s">
        <v>8811</v>
      </c>
      <c r="J222" s="12" t="s">
        <v>6963</v>
      </c>
      <c r="K222" s="12" t="s">
        <v>8812</v>
      </c>
    </row>
    <row r="223" spans="1:11" x14ac:dyDescent="0.4">
      <c r="A223" s="12" t="s">
        <v>580</v>
      </c>
      <c r="B223" s="8" t="s">
        <v>581</v>
      </c>
      <c r="C223" s="12" t="s">
        <v>5485</v>
      </c>
      <c r="D223" s="13">
        <v>34.92</v>
      </c>
      <c r="E223" s="20">
        <f t="shared" si="15"/>
        <v>65.08</v>
      </c>
      <c r="F223" s="14">
        <v>2.8637000000000001</v>
      </c>
      <c r="G223" s="15">
        <f t="shared" si="16"/>
        <v>2.86368843069874</v>
      </c>
      <c r="H223" s="8" t="str">
        <f t="shared" si="17"/>
        <v>Yes</v>
      </c>
      <c r="I223" s="12" t="s">
        <v>8813</v>
      </c>
      <c r="J223" s="12" t="s">
        <v>6963</v>
      </c>
      <c r="K223" s="12" t="s">
        <v>8814</v>
      </c>
    </row>
    <row r="224" spans="1:11" x14ac:dyDescent="0.4">
      <c r="A224" s="12" t="s">
        <v>584</v>
      </c>
      <c r="B224" s="8" t="s">
        <v>585</v>
      </c>
      <c r="C224" s="12" t="s">
        <v>5485</v>
      </c>
      <c r="D224" s="13">
        <v>60</v>
      </c>
      <c r="E224" s="20">
        <f t="shared" si="15"/>
        <v>40</v>
      </c>
      <c r="F224" s="14">
        <v>1.6667000000000001</v>
      </c>
      <c r="G224" s="15">
        <f t="shared" si="16"/>
        <v>1.6666666666666667</v>
      </c>
      <c r="H224" s="8" t="str">
        <f t="shared" si="17"/>
        <v>Yes</v>
      </c>
      <c r="I224" s="12" t="s">
        <v>8815</v>
      </c>
      <c r="J224" s="12" t="s">
        <v>6963</v>
      </c>
      <c r="K224" s="12" t="s">
        <v>8816</v>
      </c>
    </row>
    <row r="225" spans="1:11" x14ac:dyDescent="0.4">
      <c r="A225" s="12" t="s">
        <v>586</v>
      </c>
      <c r="B225" s="8" t="s">
        <v>587</v>
      </c>
      <c r="C225" s="12" t="s">
        <v>5485</v>
      </c>
      <c r="D225" s="13">
        <v>26.17</v>
      </c>
      <c r="E225" s="20">
        <f t="shared" si="15"/>
        <v>73.83</v>
      </c>
      <c r="F225" s="14">
        <v>3.8212000000000002</v>
      </c>
      <c r="G225" s="15">
        <f t="shared" si="16"/>
        <v>3.8211692777990063</v>
      </c>
      <c r="H225" s="8" t="str">
        <f t="shared" si="17"/>
        <v>Yes</v>
      </c>
      <c r="I225" s="12" t="s">
        <v>8817</v>
      </c>
      <c r="J225" s="12" t="s">
        <v>6963</v>
      </c>
      <c r="K225" s="12" t="s">
        <v>8818</v>
      </c>
    </row>
    <row r="226" spans="1:11" x14ac:dyDescent="0.4">
      <c r="A226" s="12" t="s">
        <v>588</v>
      </c>
      <c r="B226" s="8" t="s">
        <v>589</v>
      </c>
      <c r="C226" s="12" t="s">
        <v>5485</v>
      </c>
      <c r="D226" s="13">
        <v>25.59</v>
      </c>
      <c r="E226" s="20">
        <f t="shared" si="15"/>
        <v>74.41</v>
      </c>
      <c r="F226" s="14">
        <v>3.9077999999999999</v>
      </c>
      <c r="G226" s="15">
        <f t="shared" si="16"/>
        <v>3.9077764751856194</v>
      </c>
      <c r="H226" s="8" t="str">
        <f t="shared" si="17"/>
        <v>Yes</v>
      </c>
      <c r="I226" s="12" t="s">
        <v>4026</v>
      </c>
      <c r="J226" s="12" t="s">
        <v>6963</v>
      </c>
      <c r="K226" s="12" t="s">
        <v>8819</v>
      </c>
    </row>
    <row r="227" spans="1:11" x14ac:dyDescent="0.4">
      <c r="A227" s="12" t="s">
        <v>590</v>
      </c>
      <c r="B227" s="8" t="s">
        <v>591</v>
      </c>
      <c r="C227" s="12" t="s">
        <v>5485</v>
      </c>
      <c r="D227" s="13">
        <v>28.93</v>
      </c>
      <c r="E227" s="20">
        <f t="shared" si="15"/>
        <v>71.069999999999993</v>
      </c>
      <c r="F227" s="14">
        <v>3.4565999999999999</v>
      </c>
      <c r="G227" s="15">
        <f t="shared" si="16"/>
        <v>3.4566194262011751</v>
      </c>
      <c r="H227" s="8" t="str">
        <f t="shared" si="17"/>
        <v>Yes</v>
      </c>
      <c r="I227" s="12" t="s">
        <v>8820</v>
      </c>
      <c r="J227" s="12" t="s">
        <v>6963</v>
      </c>
      <c r="K227" s="12" t="s">
        <v>8821</v>
      </c>
    </row>
    <row r="228" spans="1:11" x14ac:dyDescent="0.4">
      <c r="A228" s="12" t="s">
        <v>592</v>
      </c>
      <c r="B228" s="8" t="s">
        <v>593</v>
      </c>
      <c r="C228" s="12" t="s">
        <v>5485</v>
      </c>
      <c r="D228" s="13">
        <v>27.3</v>
      </c>
      <c r="E228" s="20">
        <f t="shared" si="15"/>
        <v>72.7</v>
      </c>
      <c r="F228" s="14">
        <v>3.6629999999999998</v>
      </c>
      <c r="G228" s="15">
        <f t="shared" si="16"/>
        <v>3.6630036630036629</v>
      </c>
      <c r="H228" s="8" t="str">
        <f t="shared" si="17"/>
        <v>Yes</v>
      </c>
      <c r="I228" s="12" t="s">
        <v>8822</v>
      </c>
      <c r="J228" s="12" t="s">
        <v>6963</v>
      </c>
      <c r="K228" s="12" t="s">
        <v>8823</v>
      </c>
    </row>
    <row r="229" spans="1:11" x14ac:dyDescent="0.4">
      <c r="A229" s="12" t="s">
        <v>594</v>
      </c>
      <c r="B229" s="8" t="s">
        <v>595</v>
      </c>
      <c r="C229" s="12" t="s">
        <v>5485</v>
      </c>
      <c r="D229" s="13">
        <v>33.200000000000003</v>
      </c>
      <c r="E229" s="20">
        <f t="shared" si="15"/>
        <v>66.8</v>
      </c>
      <c r="F229" s="14">
        <v>3.012</v>
      </c>
      <c r="G229" s="15">
        <f t="shared" si="16"/>
        <v>3.012048192771084</v>
      </c>
      <c r="H229" s="8" t="str">
        <f t="shared" si="17"/>
        <v>Yes</v>
      </c>
      <c r="I229" s="12" t="s">
        <v>8824</v>
      </c>
      <c r="J229" s="12" t="s">
        <v>6963</v>
      </c>
      <c r="K229" s="12" t="s">
        <v>8825</v>
      </c>
    </row>
    <row r="230" spans="1:11" x14ac:dyDescent="0.4">
      <c r="A230" s="12" t="s">
        <v>596</v>
      </c>
      <c r="B230" s="8" t="s">
        <v>597</v>
      </c>
      <c r="C230" s="12" t="s">
        <v>5485</v>
      </c>
      <c r="D230" s="13">
        <v>36.340000000000003</v>
      </c>
      <c r="E230" s="20">
        <f t="shared" si="15"/>
        <v>63.66</v>
      </c>
      <c r="F230" s="14">
        <v>2.7517999999999998</v>
      </c>
      <c r="G230" s="15">
        <f t="shared" si="16"/>
        <v>2.7517886626307098</v>
      </c>
      <c r="H230" s="8" t="str">
        <f t="shared" si="17"/>
        <v>Yes</v>
      </c>
      <c r="I230" s="12" t="s">
        <v>8826</v>
      </c>
      <c r="J230" s="12" t="s">
        <v>6963</v>
      </c>
      <c r="K230" s="12" t="s">
        <v>8827</v>
      </c>
    </row>
    <row r="231" spans="1:11" x14ac:dyDescent="0.4">
      <c r="A231" s="12" t="s">
        <v>598</v>
      </c>
      <c r="B231" s="8" t="s">
        <v>599</v>
      </c>
      <c r="C231" s="12" t="s">
        <v>5485</v>
      </c>
      <c r="D231" s="13">
        <v>31.57</v>
      </c>
      <c r="E231" s="20">
        <f t="shared" si="15"/>
        <v>68.430000000000007</v>
      </c>
      <c r="F231" s="14">
        <v>3.1676000000000002</v>
      </c>
      <c r="G231" s="15">
        <f t="shared" si="16"/>
        <v>3.1675641431738994</v>
      </c>
      <c r="H231" s="8" t="str">
        <f t="shared" si="17"/>
        <v>Yes</v>
      </c>
      <c r="I231" s="12" t="s">
        <v>8828</v>
      </c>
      <c r="J231" s="12" t="s">
        <v>6963</v>
      </c>
      <c r="K231" s="12" t="s">
        <v>8829</v>
      </c>
    </row>
    <row r="232" spans="1:11" x14ac:dyDescent="0.4">
      <c r="A232" s="12" t="s">
        <v>600</v>
      </c>
      <c r="B232" s="8" t="s">
        <v>601</v>
      </c>
      <c r="C232" s="12" t="s">
        <v>5485</v>
      </c>
      <c r="D232" s="13">
        <v>28.56</v>
      </c>
      <c r="E232" s="20">
        <f t="shared" si="15"/>
        <v>71.44</v>
      </c>
      <c r="F232" s="14">
        <v>3.5013999999999998</v>
      </c>
      <c r="G232" s="15">
        <f t="shared" si="16"/>
        <v>3.5014005602240896</v>
      </c>
      <c r="H232" s="8" t="str">
        <f t="shared" si="17"/>
        <v>Yes</v>
      </c>
      <c r="I232" s="12" t="s">
        <v>8830</v>
      </c>
      <c r="J232" s="12" t="s">
        <v>6963</v>
      </c>
      <c r="K232" s="12" t="s">
        <v>8831</v>
      </c>
    </row>
    <row r="233" spans="1:11" x14ac:dyDescent="0.4">
      <c r="A233" s="12" t="s">
        <v>602</v>
      </c>
      <c r="B233" s="8" t="s">
        <v>603</v>
      </c>
      <c r="C233" s="12" t="s">
        <v>5485</v>
      </c>
      <c r="D233" s="13">
        <v>32.520000000000003</v>
      </c>
      <c r="E233" s="20">
        <f t="shared" si="15"/>
        <v>67.47999999999999</v>
      </c>
      <c r="F233" s="14">
        <v>3.0750000000000002</v>
      </c>
      <c r="G233" s="15">
        <f t="shared" si="16"/>
        <v>3.0750307503075027</v>
      </c>
      <c r="H233" s="8" t="str">
        <f t="shared" si="17"/>
        <v>Yes</v>
      </c>
      <c r="I233" s="12" t="s">
        <v>8832</v>
      </c>
      <c r="J233" s="12" t="s">
        <v>6963</v>
      </c>
      <c r="K233" s="12" t="s">
        <v>8833</v>
      </c>
    </row>
    <row r="234" spans="1:11" x14ac:dyDescent="0.4">
      <c r="A234" s="12" t="s">
        <v>604</v>
      </c>
      <c r="B234" s="8" t="s">
        <v>605</v>
      </c>
      <c r="C234" s="12" t="s">
        <v>5485</v>
      </c>
      <c r="D234" s="13">
        <v>30.92</v>
      </c>
      <c r="E234" s="20">
        <f t="shared" si="15"/>
        <v>69.08</v>
      </c>
      <c r="F234" s="14">
        <v>3.2342</v>
      </c>
      <c r="G234" s="15">
        <f t="shared" si="16"/>
        <v>3.2341526520051747</v>
      </c>
      <c r="H234" s="8" t="str">
        <f t="shared" si="17"/>
        <v>Yes</v>
      </c>
      <c r="I234" s="12" t="s">
        <v>8834</v>
      </c>
      <c r="J234" s="12" t="s">
        <v>6963</v>
      </c>
      <c r="K234" s="12" t="s">
        <v>8835</v>
      </c>
    </row>
    <row r="235" spans="1:11" x14ac:dyDescent="0.4">
      <c r="A235" s="12" t="s">
        <v>606</v>
      </c>
      <c r="B235" s="8" t="s">
        <v>607</v>
      </c>
      <c r="C235" s="12" t="s">
        <v>5485</v>
      </c>
      <c r="D235" s="13">
        <v>31.14</v>
      </c>
      <c r="E235" s="20">
        <f t="shared" si="15"/>
        <v>68.86</v>
      </c>
      <c r="F235" s="14">
        <v>3.2113</v>
      </c>
      <c r="G235" s="15">
        <f t="shared" si="16"/>
        <v>3.2113037893384715</v>
      </c>
      <c r="H235" s="8" t="str">
        <f t="shared" si="17"/>
        <v>Yes</v>
      </c>
      <c r="I235" s="12" t="s">
        <v>8836</v>
      </c>
      <c r="J235" s="12" t="s">
        <v>6963</v>
      </c>
      <c r="K235" s="12" t="s">
        <v>8837</v>
      </c>
    </row>
    <row r="236" spans="1:11" x14ac:dyDescent="0.4">
      <c r="A236" s="12" t="s">
        <v>608</v>
      </c>
      <c r="B236" s="8" t="s">
        <v>609</v>
      </c>
      <c r="C236" s="12" t="s">
        <v>5485</v>
      </c>
      <c r="D236" s="13">
        <v>35.96</v>
      </c>
      <c r="E236" s="20">
        <f t="shared" si="15"/>
        <v>64.039999999999992</v>
      </c>
      <c r="F236" s="14">
        <v>2.7808999999999999</v>
      </c>
      <c r="G236" s="15">
        <f t="shared" si="16"/>
        <v>2.7808676307007785</v>
      </c>
      <c r="H236" s="8" t="str">
        <f t="shared" si="17"/>
        <v>Yes</v>
      </c>
      <c r="I236" s="12" t="s">
        <v>8838</v>
      </c>
      <c r="J236" s="12" t="s">
        <v>6963</v>
      </c>
      <c r="K236" s="12" t="s">
        <v>8839</v>
      </c>
    </row>
    <row r="237" spans="1:11" x14ac:dyDescent="0.4">
      <c r="A237" s="12" t="s">
        <v>610</v>
      </c>
      <c r="B237" s="8" t="s">
        <v>611</v>
      </c>
      <c r="C237" s="12" t="s">
        <v>5485</v>
      </c>
      <c r="D237" s="13">
        <v>40.590000000000003</v>
      </c>
      <c r="E237" s="20">
        <f t="shared" si="15"/>
        <v>59.41</v>
      </c>
      <c r="F237" s="14">
        <v>2.4636999999999998</v>
      </c>
      <c r="G237" s="15">
        <f t="shared" si="16"/>
        <v>2.4636610002463657</v>
      </c>
      <c r="H237" s="8" t="str">
        <f t="shared" si="17"/>
        <v>Yes</v>
      </c>
      <c r="I237" s="12" t="s">
        <v>8840</v>
      </c>
      <c r="J237" s="12" t="s">
        <v>6963</v>
      </c>
      <c r="K237" s="12" t="s">
        <v>8841</v>
      </c>
    </row>
    <row r="238" spans="1:11" x14ac:dyDescent="0.4">
      <c r="A238" s="12" t="s">
        <v>612</v>
      </c>
      <c r="B238" s="8" t="s">
        <v>613</v>
      </c>
      <c r="C238" s="12" t="s">
        <v>5485</v>
      </c>
      <c r="D238" s="13">
        <v>36.9</v>
      </c>
      <c r="E238" s="20">
        <f t="shared" si="15"/>
        <v>63.1</v>
      </c>
      <c r="F238" s="14">
        <v>2.71</v>
      </c>
      <c r="G238" s="15">
        <f t="shared" si="16"/>
        <v>2.7100271002710028</v>
      </c>
      <c r="H238" s="8" t="str">
        <f t="shared" si="17"/>
        <v>Yes</v>
      </c>
      <c r="I238" s="12" t="s">
        <v>8842</v>
      </c>
      <c r="J238" s="12" t="s">
        <v>6963</v>
      </c>
      <c r="K238" s="12" t="s">
        <v>8843</v>
      </c>
    </row>
    <row r="239" spans="1:11" x14ac:dyDescent="0.4">
      <c r="A239" s="12" t="s">
        <v>616</v>
      </c>
      <c r="B239" s="8" t="s">
        <v>617</v>
      </c>
      <c r="C239" s="12" t="s">
        <v>5485</v>
      </c>
      <c r="D239" s="13">
        <v>26.5</v>
      </c>
      <c r="E239" s="20">
        <f t="shared" si="15"/>
        <v>73.5</v>
      </c>
      <c r="F239" s="14">
        <v>3.7736000000000001</v>
      </c>
      <c r="G239" s="15">
        <f t="shared" si="16"/>
        <v>3.7735849056603774</v>
      </c>
      <c r="H239" s="8" t="str">
        <f t="shared" si="17"/>
        <v>Yes</v>
      </c>
      <c r="I239" s="12" t="s">
        <v>8844</v>
      </c>
      <c r="J239" s="12" t="s">
        <v>6963</v>
      </c>
      <c r="K239" s="12" t="s">
        <v>8845</v>
      </c>
    </row>
    <row r="240" spans="1:11" x14ac:dyDescent="0.4">
      <c r="A240" s="12" t="s">
        <v>618</v>
      </c>
      <c r="B240" s="8" t="s">
        <v>619</v>
      </c>
      <c r="C240" s="12" t="s">
        <v>5485</v>
      </c>
      <c r="D240" s="13">
        <v>34.28</v>
      </c>
      <c r="E240" s="20">
        <f t="shared" si="15"/>
        <v>65.72</v>
      </c>
      <c r="F240" s="14">
        <v>2.9171999999999998</v>
      </c>
      <c r="G240" s="15">
        <f t="shared" si="16"/>
        <v>2.9171528588098017</v>
      </c>
      <c r="H240" s="8" t="str">
        <f t="shared" si="17"/>
        <v>Yes</v>
      </c>
      <c r="I240" s="12" t="s">
        <v>8846</v>
      </c>
      <c r="J240" s="12" t="s">
        <v>6963</v>
      </c>
      <c r="K240" s="12" t="s">
        <v>8847</v>
      </c>
    </row>
    <row r="241" spans="1:11" x14ac:dyDescent="0.4">
      <c r="A241" s="12" t="s">
        <v>620</v>
      </c>
      <c r="B241" s="8" t="s">
        <v>621</v>
      </c>
      <c r="C241" s="12" t="s">
        <v>5485</v>
      </c>
      <c r="D241" s="13">
        <v>31.4</v>
      </c>
      <c r="E241" s="20">
        <f t="shared" si="15"/>
        <v>68.599999999999994</v>
      </c>
      <c r="F241" s="14">
        <v>3.1846999999999999</v>
      </c>
      <c r="G241" s="15">
        <f t="shared" si="16"/>
        <v>3.1847133757961785</v>
      </c>
      <c r="H241" s="8" t="str">
        <f t="shared" si="17"/>
        <v>Yes</v>
      </c>
      <c r="I241" s="12" t="s">
        <v>8848</v>
      </c>
      <c r="J241" s="12" t="s">
        <v>6963</v>
      </c>
      <c r="K241" s="12" t="s">
        <v>8849</v>
      </c>
    </row>
    <row r="242" spans="1:11" x14ac:dyDescent="0.4">
      <c r="A242" s="12" t="s">
        <v>624</v>
      </c>
      <c r="B242" s="8" t="s">
        <v>625</v>
      </c>
      <c r="C242" s="12" t="s">
        <v>5485</v>
      </c>
      <c r="D242" s="13">
        <v>33.229999999999997</v>
      </c>
      <c r="E242" s="20">
        <f t="shared" si="15"/>
        <v>66.77000000000001</v>
      </c>
      <c r="F242" s="14">
        <v>3.0093000000000001</v>
      </c>
      <c r="G242" s="15">
        <f t="shared" si="16"/>
        <v>3.0093289196509181</v>
      </c>
      <c r="H242" s="8" t="str">
        <f t="shared" si="17"/>
        <v>Yes</v>
      </c>
      <c r="I242" s="12" t="s">
        <v>8850</v>
      </c>
      <c r="J242" s="12" t="s">
        <v>6963</v>
      </c>
      <c r="K242" s="12" t="s">
        <v>8851</v>
      </c>
    </row>
    <row r="243" spans="1:11" x14ac:dyDescent="0.4">
      <c r="A243" s="12" t="s">
        <v>628</v>
      </c>
      <c r="B243" s="8" t="s">
        <v>629</v>
      </c>
      <c r="C243" s="12" t="s">
        <v>5485</v>
      </c>
      <c r="D243" s="13">
        <v>40.42</v>
      </c>
      <c r="E243" s="20">
        <f t="shared" si="15"/>
        <v>59.58</v>
      </c>
      <c r="F243" s="14">
        <v>2.4740000000000002</v>
      </c>
      <c r="G243" s="15">
        <f t="shared" si="16"/>
        <v>2.474022761009401</v>
      </c>
      <c r="H243" s="8" t="str">
        <f t="shared" si="17"/>
        <v>Yes</v>
      </c>
      <c r="I243" s="12" t="s">
        <v>8852</v>
      </c>
      <c r="J243" s="12" t="s">
        <v>6963</v>
      </c>
      <c r="K243" s="12" t="s">
        <v>8853</v>
      </c>
    </row>
    <row r="244" spans="1:11" x14ac:dyDescent="0.4">
      <c r="A244" s="12" t="s">
        <v>636</v>
      </c>
      <c r="B244" s="8" t="s">
        <v>637</v>
      </c>
      <c r="C244" s="12" t="s">
        <v>5485</v>
      </c>
      <c r="D244" s="13">
        <v>31.3</v>
      </c>
      <c r="E244" s="20">
        <f t="shared" si="15"/>
        <v>68.7</v>
      </c>
      <c r="F244" s="14">
        <v>3.1949000000000001</v>
      </c>
      <c r="G244" s="15">
        <f t="shared" si="16"/>
        <v>3.1948881789137378</v>
      </c>
      <c r="H244" s="8" t="str">
        <f t="shared" si="17"/>
        <v>Yes</v>
      </c>
      <c r="I244" s="12" t="s">
        <v>8854</v>
      </c>
      <c r="J244" s="12" t="s">
        <v>6963</v>
      </c>
      <c r="K244" s="12" t="s">
        <v>8855</v>
      </c>
    </row>
    <row r="245" spans="1:11" x14ac:dyDescent="0.4">
      <c r="A245" s="12" t="s">
        <v>638</v>
      </c>
      <c r="B245" s="8" t="s">
        <v>639</v>
      </c>
      <c r="C245" s="12" t="s">
        <v>5485</v>
      </c>
      <c r="D245" s="13">
        <v>39.44</v>
      </c>
      <c r="E245" s="20">
        <f t="shared" si="15"/>
        <v>60.56</v>
      </c>
      <c r="F245" s="14">
        <v>2.5354999999999999</v>
      </c>
      <c r="G245" s="15">
        <f t="shared" si="16"/>
        <v>2.5354969574036512</v>
      </c>
      <c r="H245" s="8" t="str">
        <f t="shared" si="17"/>
        <v>Yes</v>
      </c>
      <c r="I245" s="12" t="s">
        <v>8856</v>
      </c>
      <c r="J245" s="12" t="s">
        <v>6963</v>
      </c>
      <c r="K245" s="12" t="s">
        <v>8857</v>
      </c>
    </row>
    <row r="246" spans="1:11" x14ac:dyDescent="0.4">
      <c r="A246" s="12" t="s">
        <v>640</v>
      </c>
      <c r="B246" s="8" t="s">
        <v>641</v>
      </c>
      <c r="C246" s="12" t="s">
        <v>5485</v>
      </c>
      <c r="D246" s="13">
        <v>38.659999999999997</v>
      </c>
      <c r="E246" s="20">
        <f t="shared" si="15"/>
        <v>61.34</v>
      </c>
      <c r="F246" s="14">
        <v>2.5867</v>
      </c>
      <c r="G246" s="15">
        <f t="shared" si="16"/>
        <v>2.5866528711846875</v>
      </c>
      <c r="H246" s="8" t="str">
        <f t="shared" si="17"/>
        <v>Yes</v>
      </c>
      <c r="I246" s="12" t="s">
        <v>8858</v>
      </c>
      <c r="J246" s="12" t="s">
        <v>6963</v>
      </c>
      <c r="K246" s="12" t="s">
        <v>8859</v>
      </c>
    </row>
    <row r="247" spans="1:11" x14ac:dyDescent="0.4">
      <c r="A247" s="12" t="s">
        <v>642</v>
      </c>
      <c r="B247" s="8" t="s">
        <v>643</v>
      </c>
      <c r="C247" s="12" t="s">
        <v>5485</v>
      </c>
      <c r="D247" s="13">
        <v>29.09</v>
      </c>
      <c r="E247" s="20">
        <f t="shared" si="15"/>
        <v>70.91</v>
      </c>
      <c r="F247" s="14">
        <v>3.4376000000000002</v>
      </c>
      <c r="G247" s="15">
        <f t="shared" si="16"/>
        <v>3.4376074252320383</v>
      </c>
      <c r="H247" s="8" t="str">
        <f t="shared" si="17"/>
        <v>Yes</v>
      </c>
      <c r="I247" s="12" t="s">
        <v>8860</v>
      </c>
      <c r="J247" s="12" t="s">
        <v>6963</v>
      </c>
      <c r="K247" s="12" t="s">
        <v>8861</v>
      </c>
    </row>
    <row r="248" spans="1:11" x14ac:dyDescent="0.4">
      <c r="A248" s="12" t="s">
        <v>644</v>
      </c>
      <c r="B248" s="8" t="s">
        <v>645</v>
      </c>
      <c r="C248" s="12" t="s">
        <v>5485</v>
      </c>
      <c r="D248" s="13">
        <v>29.88</v>
      </c>
      <c r="E248" s="20">
        <f t="shared" si="15"/>
        <v>70.12</v>
      </c>
      <c r="F248" s="14">
        <v>3.3466999999999998</v>
      </c>
      <c r="G248" s="15">
        <f t="shared" si="16"/>
        <v>3.346720214190094</v>
      </c>
      <c r="H248" s="8" t="str">
        <f t="shared" si="17"/>
        <v>Yes</v>
      </c>
      <c r="I248" s="12" t="s">
        <v>8862</v>
      </c>
      <c r="J248" s="12" t="s">
        <v>6963</v>
      </c>
      <c r="K248" s="12" t="s">
        <v>8863</v>
      </c>
    </row>
    <row r="249" spans="1:11" x14ac:dyDescent="0.4">
      <c r="A249" s="12" t="s">
        <v>646</v>
      </c>
      <c r="B249" s="8" t="s">
        <v>647</v>
      </c>
      <c r="C249" s="12" t="s">
        <v>5485</v>
      </c>
      <c r="D249" s="13">
        <v>29.77</v>
      </c>
      <c r="E249" s="20">
        <f t="shared" si="15"/>
        <v>70.23</v>
      </c>
      <c r="F249" s="14">
        <v>3.3591000000000002</v>
      </c>
      <c r="G249" s="15">
        <f t="shared" si="16"/>
        <v>3.359086328518643</v>
      </c>
      <c r="H249" s="8" t="str">
        <f t="shared" si="17"/>
        <v>Yes</v>
      </c>
      <c r="I249" s="12" t="s">
        <v>646</v>
      </c>
      <c r="J249" s="12" t="s">
        <v>6963</v>
      </c>
      <c r="K249" s="12" t="s">
        <v>8864</v>
      </c>
    </row>
    <row r="250" spans="1:11" x14ac:dyDescent="0.4">
      <c r="A250" s="12" t="s">
        <v>648</v>
      </c>
      <c r="B250" s="8" t="s">
        <v>649</v>
      </c>
      <c r="C250" s="12" t="s">
        <v>5485</v>
      </c>
      <c r="D250" s="13">
        <v>38.450000000000003</v>
      </c>
      <c r="E250" s="20">
        <f t="shared" si="15"/>
        <v>61.55</v>
      </c>
      <c r="F250" s="14">
        <v>2.6008</v>
      </c>
      <c r="G250" s="15">
        <f t="shared" si="16"/>
        <v>2.6007802340702209</v>
      </c>
      <c r="H250" s="8" t="str">
        <f t="shared" si="17"/>
        <v>Yes</v>
      </c>
      <c r="I250" s="12" t="s">
        <v>8865</v>
      </c>
      <c r="J250" s="12" t="s">
        <v>6963</v>
      </c>
      <c r="K250" s="12" t="s">
        <v>8866</v>
      </c>
    </row>
    <row r="251" spans="1:11" x14ac:dyDescent="0.4">
      <c r="A251" s="12" t="s">
        <v>650</v>
      </c>
      <c r="B251" s="8" t="s">
        <v>651</v>
      </c>
      <c r="C251" s="12" t="s">
        <v>5485</v>
      </c>
      <c r="D251" s="13">
        <v>33.64</v>
      </c>
      <c r="E251" s="20">
        <f t="shared" si="15"/>
        <v>66.36</v>
      </c>
      <c r="F251" s="14">
        <v>2.9727000000000001</v>
      </c>
      <c r="G251" s="15">
        <f t="shared" si="16"/>
        <v>2.9726516052318668</v>
      </c>
      <c r="H251" s="8" t="str">
        <f t="shared" si="17"/>
        <v>Yes</v>
      </c>
      <c r="I251" s="12" t="s">
        <v>8867</v>
      </c>
      <c r="J251" s="12" t="s">
        <v>6963</v>
      </c>
      <c r="K251" s="12" t="s">
        <v>8868</v>
      </c>
    </row>
    <row r="252" spans="1:11" x14ac:dyDescent="0.4">
      <c r="A252" s="12" t="s">
        <v>652</v>
      </c>
      <c r="B252" s="8" t="s">
        <v>653</v>
      </c>
      <c r="C252" s="12" t="s">
        <v>5485</v>
      </c>
      <c r="D252" s="13">
        <v>40</v>
      </c>
      <c r="E252" s="20">
        <f t="shared" si="15"/>
        <v>60</v>
      </c>
      <c r="F252" s="14">
        <v>2.5</v>
      </c>
      <c r="G252" s="15">
        <f t="shared" si="16"/>
        <v>2.5</v>
      </c>
      <c r="H252" s="8" t="str">
        <f t="shared" si="17"/>
        <v>Yes</v>
      </c>
      <c r="I252" s="12" t="s">
        <v>8869</v>
      </c>
      <c r="J252" s="12" t="s">
        <v>6963</v>
      </c>
      <c r="K252" s="12" t="s">
        <v>8870</v>
      </c>
    </row>
    <row r="253" spans="1:11" x14ac:dyDescent="0.4">
      <c r="A253" s="12" t="s">
        <v>654</v>
      </c>
      <c r="B253" s="8" t="s">
        <v>655</v>
      </c>
      <c r="C253" s="12" t="s">
        <v>5485</v>
      </c>
      <c r="D253" s="13">
        <v>29.73</v>
      </c>
      <c r="E253" s="20">
        <f t="shared" si="15"/>
        <v>70.27</v>
      </c>
      <c r="F253" s="14">
        <v>3.3635999999999999</v>
      </c>
      <c r="G253" s="15">
        <f t="shared" si="16"/>
        <v>3.3636057854019508</v>
      </c>
      <c r="H253" s="8" t="str">
        <f t="shared" si="17"/>
        <v>Yes</v>
      </c>
      <c r="I253" s="12" t="s">
        <v>8871</v>
      </c>
      <c r="J253" s="12" t="s">
        <v>6963</v>
      </c>
      <c r="K253" s="12" t="s">
        <v>8872</v>
      </c>
    </row>
    <row r="254" spans="1:11" x14ac:dyDescent="0.4">
      <c r="A254" s="12" t="s">
        <v>656</v>
      </c>
      <c r="B254" s="8" t="s">
        <v>657</v>
      </c>
      <c r="C254" s="12" t="s">
        <v>5485</v>
      </c>
      <c r="D254" s="13">
        <v>30.35</v>
      </c>
      <c r="E254" s="20">
        <f t="shared" si="15"/>
        <v>69.650000000000006</v>
      </c>
      <c r="F254" s="14">
        <v>3.2949000000000002</v>
      </c>
      <c r="G254" s="15">
        <f t="shared" si="16"/>
        <v>3.2948929159802307</v>
      </c>
      <c r="H254" s="8" t="str">
        <f t="shared" si="17"/>
        <v>Yes</v>
      </c>
      <c r="I254" s="12" t="s">
        <v>8873</v>
      </c>
      <c r="J254" s="12" t="s">
        <v>6963</v>
      </c>
      <c r="K254" s="12" t="s">
        <v>8874</v>
      </c>
    </row>
    <row r="255" spans="1:11" x14ac:dyDescent="0.4">
      <c r="A255" s="12" t="s">
        <v>660</v>
      </c>
      <c r="B255" s="8" t="s">
        <v>661</v>
      </c>
      <c r="C255" s="12" t="s">
        <v>5485</v>
      </c>
      <c r="D255" s="13">
        <v>36.08</v>
      </c>
      <c r="E255" s="20">
        <f t="shared" si="15"/>
        <v>63.92</v>
      </c>
      <c r="F255" s="14">
        <v>2.7715999999999998</v>
      </c>
      <c r="G255" s="15">
        <f t="shared" si="16"/>
        <v>2.7716186252771622</v>
      </c>
      <c r="H255" s="8" t="str">
        <f t="shared" si="17"/>
        <v>Yes</v>
      </c>
      <c r="I255" s="12" t="s">
        <v>8875</v>
      </c>
      <c r="J255" s="12" t="s">
        <v>6963</v>
      </c>
      <c r="K255" s="12" t="s">
        <v>8876</v>
      </c>
    </row>
    <row r="256" spans="1:11" x14ac:dyDescent="0.4">
      <c r="A256" s="12" t="s">
        <v>662</v>
      </c>
      <c r="B256" s="8" t="s">
        <v>663</v>
      </c>
      <c r="C256" s="12" t="s">
        <v>5485</v>
      </c>
      <c r="D256" s="13">
        <v>37.81</v>
      </c>
      <c r="E256" s="20">
        <f t="shared" si="15"/>
        <v>62.19</v>
      </c>
      <c r="F256" s="14">
        <v>2.6448</v>
      </c>
      <c r="G256" s="15">
        <f t="shared" si="16"/>
        <v>2.6448029621793174</v>
      </c>
      <c r="H256" s="8" t="str">
        <f t="shared" si="17"/>
        <v>Yes</v>
      </c>
      <c r="I256" s="12" t="s">
        <v>8877</v>
      </c>
      <c r="J256" s="12" t="s">
        <v>6963</v>
      </c>
      <c r="K256" s="12" t="s">
        <v>8878</v>
      </c>
    </row>
    <row r="257" spans="1:11" x14ac:dyDescent="0.4">
      <c r="A257" s="12" t="s">
        <v>668</v>
      </c>
      <c r="B257" s="8" t="s">
        <v>669</v>
      </c>
      <c r="C257" s="12" t="s">
        <v>5485</v>
      </c>
      <c r="D257" s="13">
        <v>30.36</v>
      </c>
      <c r="E257" s="20">
        <f t="shared" si="15"/>
        <v>69.64</v>
      </c>
      <c r="F257" s="14">
        <v>3.2938000000000001</v>
      </c>
      <c r="G257" s="15">
        <f t="shared" si="16"/>
        <v>3.2938076416337285</v>
      </c>
      <c r="H257" s="8" t="str">
        <f t="shared" si="17"/>
        <v>Yes</v>
      </c>
      <c r="I257" s="12" t="s">
        <v>8879</v>
      </c>
      <c r="J257" s="12" t="s">
        <v>6963</v>
      </c>
      <c r="K257" s="12" t="s">
        <v>8880</v>
      </c>
    </row>
    <row r="258" spans="1:11" x14ac:dyDescent="0.4">
      <c r="A258" s="12" t="s">
        <v>670</v>
      </c>
      <c r="B258" s="8" t="s">
        <v>671</v>
      </c>
      <c r="C258" s="12" t="s">
        <v>5485</v>
      </c>
      <c r="D258" s="13">
        <v>26.69</v>
      </c>
      <c r="E258" s="20">
        <f t="shared" si="15"/>
        <v>73.31</v>
      </c>
      <c r="F258" s="14">
        <v>3.7467000000000001</v>
      </c>
      <c r="G258" s="15">
        <f t="shared" si="16"/>
        <v>3.7467216185837389</v>
      </c>
      <c r="H258" s="8" t="str">
        <f t="shared" si="17"/>
        <v>Yes</v>
      </c>
      <c r="I258" s="12" t="s">
        <v>8881</v>
      </c>
      <c r="J258" s="12" t="s">
        <v>6963</v>
      </c>
      <c r="K258" s="12" t="s">
        <v>8882</v>
      </c>
    </row>
    <row r="259" spans="1:11" x14ac:dyDescent="0.4">
      <c r="A259" s="12" t="s">
        <v>672</v>
      </c>
      <c r="B259" s="8" t="s">
        <v>673</v>
      </c>
      <c r="C259" s="12" t="s">
        <v>5485</v>
      </c>
      <c r="D259" s="13">
        <v>32.909999999999997</v>
      </c>
      <c r="E259" s="20">
        <f t="shared" si="15"/>
        <v>67.09</v>
      </c>
      <c r="F259" s="14">
        <v>3.0386000000000002</v>
      </c>
      <c r="G259" s="15">
        <f t="shared" si="16"/>
        <v>3.0385900941962931</v>
      </c>
      <c r="H259" s="8" t="str">
        <f t="shared" si="17"/>
        <v>Yes</v>
      </c>
      <c r="I259" s="12" t="s">
        <v>8883</v>
      </c>
      <c r="J259" s="12" t="s">
        <v>6963</v>
      </c>
      <c r="K259" s="12" t="s">
        <v>8884</v>
      </c>
    </row>
    <row r="260" spans="1:11" x14ac:dyDescent="0.4">
      <c r="A260" s="12" t="s">
        <v>674</v>
      </c>
      <c r="B260" s="8" t="s">
        <v>675</v>
      </c>
      <c r="C260" s="12" t="s">
        <v>5485</v>
      </c>
      <c r="D260" s="13">
        <v>30.39</v>
      </c>
      <c r="E260" s="20">
        <f t="shared" si="15"/>
        <v>69.61</v>
      </c>
      <c r="F260" s="14">
        <v>3.2906</v>
      </c>
      <c r="G260" s="15">
        <f t="shared" si="16"/>
        <v>3.2905561039815727</v>
      </c>
      <c r="H260" s="8" t="str">
        <f t="shared" si="17"/>
        <v>Yes</v>
      </c>
      <c r="I260" s="12" t="s">
        <v>7225</v>
      </c>
      <c r="J260" s="12" t="s">
        <v>6963</v>
      </c>
      <c r="K260" s="12" t="s">
        <v>8885</v>
      </c>
    </row>
    <row r="261" spans="1:11" x14ac:dyDescent="0.4">
      <c r="A261" s="12" t="s">
        <v>678</v>
      </c>
      <c r="B261" s="8" t="s">
        <v>679</v>
      </c>
      <c r="C261" s="12" t="s">
        <v>5485</v>
      </c>
      <c r="D261" s="13">
        <v>22.56</v>
      </c>
      <c r="E261" s="20">
        <f t="shared" si="15"/>
        <v>77.44</v>
      </c>
      <c r="F261" s="14">
        <v>4.4325999999999999</v>
      </c>
      <c r="G261" s="15">
        <f t="shared" si="16"/>
        <v>4.4326241134751774</v>
      </c>
      <c r="H261" s="8" t="str">
        <f t="shared" si="17"/>
        <v>Yes</v>
      </c>
      <c r="I261" s="12" t="s">
        <v>8886</v>
      </c>
      <c r="J261" s="12" t="s">
        <v>6963</v>
      </c>
      <c r="K261" s="12" t="s">
        <v>8887</v>
      </c>
    </row>
    <row r="262" spans="1:11" x14ac:dyDescent="0.4">
      <c r="A262" s="12" t="s">
        <v>680</v>
      </c>
      <c r="B262" s="8" t="s">
        <v>681</v>
      </c>
      <c r="C262" s="12" t="s">
        <v>5485</v>
      </c>
      <c r="D262" s="13">
        <v>40</v>
      </c>
      <c r="E262" s="20">
        <f t="shared" si="15"/>
        <v>60</v>
      </c>
      <c r="F262" s="14">
        <v>2.5</v>
      </c>
      <c r="G262" s="15">
        <f t="shared" si="16"/>
        <v>2.5</v>
      </c>
      <c r="H262" s="8" t="str">
        <f t="shared" si="17"/>
        <v>Yes</v>
      </c>
      <c r="I262" s="12" t="s">
        <v>8888</v>
      </c>
      <c r="J262" s="12" t="s">
        <v>6963</v>
      </c>
      <c r="K262" s="12" t="s">
        <v>8889</v>
      </c>
    </row>
    <row r="263" spans="1:11" x14ac:dyDescent="0.4">
      <c r="A263" s="12" t="s">
        <v>682</v>
      </c>
      <c r="B263" s="8" t="s">
        <v>683</v>
      </c>
      <c r="C263" s="12" t="s">
        <v>5485</v>
      </c>
      <c r="D263" s="13">
        <v>32.33</v>
      </c>
      <c r="E263" s="20">
        <f t="shared" si="15"/>
        <v>67.67</v>
      </c>
      <c r="F263" s="14">
        <v>3.0931000000000002</v>
      </c>
      <c r="G263" s="15">
        <f t="shared" si="16"/>
        <v>3.0931023816888339</v>
      </c>
      <c r="H263" s="8" t="str">
        <f t="shared" si="17"/>
        <v>Yes</v>
      </c>
      <c r="I263" s="12" t="s">
        <v>8890</v>
      </c>
      <c r="J263" s="12" t="s">
        <v>6963</v>
      </c>
      <c r="K263" s="12" t="s">
        <v>8891</v>
      </c>
    </row>
    <row r="264" spans="1:11" x14ac:dyDescent="0.4">
      <c r="A264" s="12" t="s">
        <v>684</v>
      </c>
      <c r="B264" s="8" t="s">
        <v>685</v>
      </c>
      <c r="C264" s="12" t="s">
        <v>5485</v>
      </c>
      <c r="D264" s="13">
        <v>60</v>
      </c>
      <c r="E264" s="20">
        <f t="shared" si="15"/>
        <v>40</v>
      </c>
      <c r="F264" s="14">
        <v>1.6667000000000001</v>
      </c>
      <c r="G264" s="15">
        <f t="shared" si="16"/>
        <v>1.6666666666666667</v>
      </c>
      <c r="H264" s="8" t="str">
        <f t="shared" si="17"/>
        <v>Yes</v>
      </c>
      <c r="I264" s="12" t="s">
        <v>8892</v>
      </c>
      <c r="J264" s="12" t="s">
        <v>6963</v>
      </c>
      <c r="K264" s="12" t="s">
        <v>8893</v>
      </c>
    </row>
    <row r="265" spans="1:11" x14ac:dyDescent="0.4">
      <c r="A265" s="12" t="s">
        <v>690</v>
      </c>
      <c r="B265" s="8" t="s">
        <v>691</v>
      </c>
      <c r="C265" s="12" t="s">
        <v>5485</v>
      </c>
      <c r="D265" s="13">
        <v>29.07</v>
      </c>
      <c r="E265" s="20">
        <f t="shared" si="15"/>
        <v>70.930000000000007</v>
      </c>
      <c r="F265" s="14">
        <v>3.44</v>
      </c>
      <c r="G265" s="15">
        <f t="shared" si="16"/>
        <v>3.4399724802201583</v>
      </c>
      <c r="H265" s="8" t="str">
        <f t="shared" si="17"/>
        <v>Yes</v>
      </c>
      <c r="I265" s="12" t="s">
        <v>8894</v>
      </c>
      <c r="J265" s="12" t="s">
        <v>6963</v>
      </c>
      <c r="K265" s="12" t="s">
        <v>8895</v>
      </c>
    </row>
    <row r="266" spans="1:11" x14ac:dyDescent="0.4">
      <c r="A266" s="12" t="s">
        <v>692</v>
      </c>
      <c r="B266" s="8" t="s">
        <v>693</v>
      </c>
      <c r="C266" s="12" t="s">
        <v>5485</v>
      </c>
      <c r="D266" s="13">
        <v>23.03</v>
      </c>
      <c r="E266" s="20">
        <f t="shared" si="15"/>
        <v>76.97</v>
      </c>
      <c r="F266" s="14">
        <v>4.3422000000000001</v>
      </c>
      <c r="G266" s="15">
        <f t="shared" si="16"/>
        <v>4.3421623968736425</v>
      </c>
      <c r="H266" s="8" t="str">
        <f t="shared" si="17"/>
        <v>Yes</v>
      </c>
      <c r="I266" s="12" t="s">
        <v>8896</v>
      </c>
      <c r="J266" s="12" t="s">
        <v>6963</v>
      </c>
      <c r="K266" s="12" t="s">
        <v>8897</v>
      </c>
    </row>
    <row r="267" spans="1:11" x14ac:dyDescent="0.4">
      <c r="A267" s="12" t="s">
        <v>694</v>
      </c>
      <c r="B267" s="8" t="s">
        <v>695</v>
      </c>
      <c r="C267" s="12" t="s">
        <v>5485</v>
      </c>
      <c r="D267" s="13">
        <v>29.77</v>
      </c>
      <c r="E267" s="20">
        <f t="shared" si="15"/>
        <v>70.23</v>
      </c>
      <c r="F267" s="14">
        <v>3.3591000000000002</v>
      </c>
      <c r="G267" s="15">
        <f t="shared" si="16"/>
        <v>3.359086328518643</v>
      </c>
      <c r="H267" s="8" t="str">
        <f t="shared" si="17"/>
        <v>Yes</v>
      </c>
      <c r="I267" s="12" t="s">
        <v>8898</v>
      </c>
      <c r="J267" s="12" t="s">
        <v>6963</v>
      </c>
      <c r="K267" s="12" t="s">
        <v>8899</v>
      </c>
    </row>
    <row r="268" spans="1:11" x14ac:dyDescent="0.4">
      <c r="A268" s="12" t="s">
        <v>3563</v>
      </c>
      <c r="B268" s="8" t="s">
        <v>3564</v>
      </c>
      <c r="C268" s="12" t="s">
        <v>5485</v>
      </c>
      <c r="D268" s="13">
        <v>41.4</v>
      </c>
      <c r="E268" s="20">
        <f t="shared" si="15"/>
        <v>58.6</v>
      </c>
      <c r="F268" s="14">
        <v>2.4155000000000002</v>
      </c>
      <c r="G268" s="15">
        <f t="shared" si="16"/>
        <v>2.4154589371980677</v>
      </c>
      <c r="H268" s="8" t="str">
        <f t="shared" si="17"/>
        <v>Yes</v>
      </c>
      <c r="I268" s="12" t="s">
        <v>8900</v>
      </c>
      <c r="J268" s="12" t="s">
        <v>6963</v>
      </c>
      <c r="K268" s="12" t="s">
        <v>8901</v>
      </c>
    </row>
    <row r="269" spans="1:11" x14ac:dyDescent="0.4">
      <c r="A269" s="12" t="s">
        <v>696</v>
      </c>
      <c r="B269" s="8" t="s">
        <v>697</v>
      </c>
      <c r="C269" s="12" t="s">
        <v>5485</v>
      </c>
      <c r="D269" s="13">
        <v>28.8</v>
      </c>
      <c r="E269" s="20">
        <f t="shared" si="15"/>
        <v>71.2</v>
      </c>
      <c r="F269" s="14">
        <v>3.4722</v>
      </c>
      <c r="G269" s="15">
        <f t="shared" si="16"/>
        <v>3.4722222222222223</v>
      </c>
      <c r="H269" s="8" t="str">
        <f t="shared" si="17"/>
        <v>Yes</v>
      </c>
      <c r="I269" s="12" t="s">
        <v>8902</v>
      </c>
      <c r="J269" s="12" t="s">
        <v>6963</v>
      </c>
      <c r="K269" s="12" t="s">
        <v>8903</v>
      </c>
    </row>
    <row r="270" spans="1:11" x14ac:dyDescent="0.4">
      <c r="A270" s="12" t="s">
        <v>698</v>
      </c>
      <c r="B270" s="8" t="s">
        <v>699</v>
      </c>
      <c r="C270" s="12" t="s">
        <v>5485</v>
      </c>
      <c r="D270" s="13">
        <v>37.35</v>
      </c>
      <c r="E270" s="20">
        <f t="shared" si="15"/>
        <v>62.65</v>
      </c>
      <c r="F270" s="14">
        <v>2.6774</v>
      </c>
      <c r="G270" s="15">
        <f t="shared" si="16"/>
        <v>2.677376171352075</v>
      </c>
      <c r="H270" s="8" t="str">
        <f t="shared" si="17"/>
        <v>Yes</v>
      </c>
      <c r="I270" s="12" t="s">
        <v>7235</v>
      </c>
      <c r="J270" s="12" t="s">
        <v>6963</v>
      </c>
      <c r="K270" s="12" t="s">
        <v>8904</v>
      </c>
    </row>
    <row r="271" spans="1:11" x14ac:dyDescent="0.4">
      <c r="A271" s="12" t="s">
        <v>700</v>
      </c>
      <c r="B271" s="8" t="s">
        <v>701</v>
      </c>
      <c r="C271" s="12" t="s">
        <v>5485</v>
      </c>
      <c r="D271" s="13">
        <v>23.33</v>
      </c>
      <c r="E271" s="20">
        <f t="shared" si="15"/>
        <v>76.67</v>
      </c>
      <c r="F271" s="14">
        <v>4.2862999999999998</v>
      </c>
      <c r="G271" s="15">
        <f t="shared" si="16"/>
        <v>4.2863266180882986</v>
      </c>
      <c r="H271" s="8" t="str">
        <f t="shared" si="17"/>
        <v>Yes</v>
      </c>
      <c r="I271" s="12" t="s">
        <v>8905</v>
      </c>
      <c r="J271" s="12" t="s">
        <v>6963</v>
      </c>
      <c r="K271" s="12" t="s">
        <v>8906</v>
      </c>
    </row>
    <row r="272" spans="1:11" x14ac:dyDescent="0.4">
      <c r="A272" s="12" t="s">
        <v>704</v>
      </c>
      <c r="B272" s="8" t="s">
        <v>705</v>
      </c>
      <c r="C272" s="12" t="s">
        <v>5485</v>
      </c>
      <c r="D272" s="13">
        <v>24.93</v>
      </c>
      <c r="E272" s="20">
        <f t="shared" si="15"/>
        <v>75.069999999999993</v>
      </c>
      <c r="F272" s="14">
        <v>4.0111999999999997</v>
      </c>
      <c r="G272" s="15">
        <f t="shared" si="16"/>
        <v>4.011231448054553</v>
      </c>
      <c r="H272" s="8" t="str">
        <f t="shared" si="17"/>
        <v>Yes</v>
      </c>
      <c r="I272" s="12" t="s">
        <v>8907</v>
      </c>
      <c r="J272" s="12" t="s">
        <v>6963</v>
      </c>
      <c r="K272" s="12" t="s">
        <v>8908</v>
      </c>
    </row>
    <row r="273" spans="1:11" x14ac:dyDescent="0.4">
      <c r="A273" s="12" t="s">
        <v>708</v>
      </c>
      <c r="B273" s="8" t="s">
        <v>709</v>
      </c>
      <c r="C273" s="12" t="s">
        <v>5485</v>
      </c>
      <c r="D273" s="13">
        <v>42.02</v>
      </c>
      <c r="E273" s="20">
        <f t="shared" si="15"/>
        <v>57.98</v>
      </c>
      <c r="F273" s="14">
        <v>2.3797999999999999</v>
      </c>
      <c r="G273" s="15">
        <f t="shared" si="16"/>
        <v>2.3798191337458352</v>
      </c>
      <c r="H273" s="8" t="str">
        <f t="shared" si="17"/>
        <v>Yes</v>
      </c>
      <c r="I273" s="12" t="s">
        <v>8909</v>
      </c>
      <c r="J273" s="12" t="s">
        <v>6963</v>
      </c>
      <c r="K273" s="12" t="s">
        <v>8910</v>
      </c>
    </row>
    <row r="274" spans="1:11" x14ac:dyDescent="0.4">
      <c r="A274" s="12" t="s">
        <v>720</v>
      </c>
      <c r="B274" s="8" t="s">
        <v>721</v>
      </c>
      <c r="C274" s="12" t="s">
        <v>5485</v>
      </c>
      <c r="D274" s="13">
        <v>33.630000000000003</v>
      </c>
      <c r="E274" s="20">
        <f t="shared" ref="E274:E337" si="18">100-D274</f>
        <v>66.37</v>
      </c>
      <c r="F274" s="14">
        <v>2.9735</v>
      </c>
      <c r="G274" s="15">
        <f t="shared" ref="G274:G337" si="19">IFERROR(100/D274,"")</f>
        <v>2.9735355337496281</v>
      </c>
      <c r="H274" s="8" t="str">
        <f t="shared" ref="H274:H337" si="20">IF(E274&gt;0,"Yes","No — 0% funding")</f>
        <v>Yes</v>
      </c>
      <c r="I274" s="12" t="s">
        <v>8911</v>
      </c>
      <c r="J274" s="12" t="s">
        <v>6963</v>
      </c>
      <c r="K274" s="12" t="s">
        <v>8912</v>
      </c>
    </row>
    <row r="275" spans="1:11" x14ac:dyDescent="0.4">
      <c r="A275" s="12" t="s">
        <v>722</v>
      </c>
      <c r="B275" s="8" t="s">
        <v>723</v>
      </c>
      <c r="C275" s="12" t="s">
        <v>5485</v>
      </c>
      <c r="D275" s="13">
        <v>30.4</v>
      </c>
      <c r="E275" s="20">
        <f t="shared" si="18"/>
        <v>69.599999999999994</v>
      </c>
      <c r="F275" s="14">
        <v>3.2894999999999999</v>
      </c>
      <c r="G275" s="15">
        <f t="shared" si="19"/>
        <v>3.2894736842105265</v>
      </c>
      <c r="H275" s="8" t="str">
        <f t="shared" si="20"/>
        <v>Yes</v>
      </c>
      <c r="I275" s="12" t="s">
        <v>8913</v>
      </c>
      <c r="J275" s="12" t="s">
        <v>6963</v>
      </c>
      <c r="K275" s="12" t="s">
        <v>8914</v>
      </c>
    </row>
    <row r="276" spans="1:11" x14ac:dyDescent="0.4">
      <c r="A276" s="12" t="s">
        <v>724</v>
      </c>
      <c r="B276" s="8" t="s">
        <v>725</v>
      </c>
      <c r="C276" s="12" t="s">
        <v>5485</v>
      </c>
      <c r="D276" s="13">
        <v>27.31</v>
      </c>
      <c r="E276" s="20">
        <f t="shared" si="18"/>
        <v>72.69</v>
      </c>
      <c r="F276" s="14">
        <v>3.6617000000000002</v>
      </c>
      <c r="G276" s="15">
        <f t="shared" si="19"/>
        <v>3.6616623947272062</v>
      </c>
      <c r="H276" s="8" t="str">
        <f t="shared" si="20"/>
        <v>Yes</v>
      </c>
      <c r="I276" s="12" t="s">
        <v>8915</v>
      </c>
      <c r="J276" s="12" t="s">
        <v>6963</v>
      </c>
      <c r="K276" s="12" t="s">
        <v>8916</v>
      </c>
    </row>
    <row r="277" spans="1:11" x14ac:dyDescent="0.4">
      <c r="A277" s="12" t="s">
        <v>726</v>
      </c>
      <c r="B277" s="8" t="s">
        <v>727</v>
      </c>
      <c r="C277" s="12" t="s">
        <v>5485</v>
      </c>
      <c r="D277" s="13">
        <v>36.020000000000003</v>
      </c>
      <c r="E277" s="20">
        <f t="shared" si="18"/>
        <v>63.98</v>
      </c>
      <c r="F277" s="14">
        <v>2.7761999999999998</v>
      </c>
      <c r="G277" s="15">
        <f t="shared" si="19"/>
        <v>2.7762354247640197</v>
      </c>
      <c r="H277" s="8" t="str">
        <f t="shared" si="20"/>
        <v>Yes</v>
      </c>
      <c r="I277" s="12" t="s">
        <v>8917</v>
      </c>
      <c r="J277" s="12" t="s">
        <v>6963</v>
      </c>
      <c r="K277" s="12" t="s">
        <v>8918</v>
      </c>
    </row>
    <row r="278" spans="1:11" x14ac:dyDescent="0.4">
      <c r="A278" s="12" t="s">
        <v>732</v>
      </c>
      <c r="B278" s="8" t="s">
        <v>733</v>
      </c>
      <c r="C278" s="12" t="s">
        <v>5485</v>
      </c>
      <c r="D278" s="13">
        <v>32.619999999999997</v>
      </c>
      <c r="E278" s="20">
        <f t="shared" si="18"/>
        <v>67.38</v>
      </c>
      <c r="F278" s="14">
        <v>3.0655999999999999</v>
      </c>
      <c r="G278" s="15">
        <f t="shared" si="19"/>
        <v>3.0656039239730228</v>
      </c>
      <c r="H278" s="8" t="str">
        <f t="shared" si="20"/>
        <v>Yes</v>
      </c>
      <c r="I278" s="12" t="s">
        <v>7245</v>
      </c>
      <c r="J278" s="12" t="s">
        <v>6963</v>
      </c>
      <c r="K278" s="12" t="s">
        <v>8919</v>
      </c>
    </row>
    <row r="279" spans="1:11" x14ac:dyDescent="0.4">
      <c r="A279" s="12" t="s">
        <v>734</v>
      </c>
      <c r="B279" s="8" t="s">
        <v>735</v>
      </c>
      <c r="C279" s="12" t="s">
        <v>3547</v>
      </c>
      <c r="D279" s="13">
        <v>30.41</v>
      </c>
      <c r="E279" s="20">
        <f t="shared" si="18"/>
        <v>69.59</v>
      </c>
      <c r="F279" s="14">
        <v>3.2884000000000002</v>
      </c>
      <c r="G279" s="15">
        <f t="shared" si="19"/>
        <v>3.2883919763235778</v>
      </c>
      <c r="H279" s="8" t="str">
        <f t="shared" si="20"/>
        <v>Yes</v>
      </c>
      <c r="I279" s="12" t="s">
        <v>8920</v>
      </c>
      <c r="J279" s="12" t="s">
        <v>6961</v>
      </c>
      <c r="K279" s="12" t="s">
        <v>8921</v>
      </c>
    </row>
    <row r="280" spans="1:11" x14ac:dyDescent="0.4">
      <c r="A280" s="12" t="s">
        <v>736</v>
      </c>
      <c r="B280" s="8" t="s">
        <v>737</v>
      </c>
      <c r="C280" s="12" t="s">
        <v>5485</v>
      </c>
      <c r="D280" s="13">
        <v>34.51</v>
      </c>
      <c r="E280" s="20">
        <f t="shared" si="18"/>
        <v>65.490000000000009</v>
      </c>
      <c r="F280" s="14">
        <v>2.8976999999999999</v>
      </c>
      <c r="G280" s="15">
        <f t="shared" si="19"/>
        <v>2.8977108084613157</v>
      </c>
      <c r="H280" s="8" t="str">
        <f t="shared" si="20"/>
        <v>Yes</v>
      </c>
      <c r="I280" s="12" t="s">
        <v>7247</v>
      </c>
      <c r="J280" s="12" t="s">
        <v>6963</v>
      </c>
      <c r="K280" s="12" t="s">
        <v>8922</v>
      </c>
    </row>
    <row r="281" spans="1:11" x14ac:dyDescent="0.4">
      <c r="A281" s="12" t="s">
        <v>738</v>
      </c>
      <c r="B281" s="8" t="s">
        <v>739</v>
      </c>
      <c r="C281" s="12" t="s">
        <v>5485</v>
      </c>
      <c r="D281" s="13">
        <v>29.26</v>
      </c>
      <c r="E281" s="20">
        <f t="shared" si="18"/>
        <v>70.739999999999995</v>
      </c>
      <c r="F281" s="14">
        <v>3.4176000000000002</v>
      </c>
      <c r="G281" s="15">
        <f t="shared" si="19"/>
        <v>3.4176349965823647</v>
      </c>
      <c r="H281" s="8" t="str">
        <f t="shared" si="20"/>
        <v>Yes</v>
      </c>
      <c r="I281" s="12" t="s">
        <v>738</v>
      </c>
      <c r="J281" s="12" t="s">
        <v>6963</v>
      </c>
      <c r="K281" s="12" t="s">
        <v>8923</v>
      </c>
    </row>
    <row r="282" spans="1:11" x14ac:dyDescent="0.4">
      <c r="A282" s="12" t="s">
        <v>740</v>
      </c>
      <c r="B282" s="8" t="s">
        <v>741</v>
      </c>
      <c r="C282" s="12" t="s">
        <v>5485</v>
      </c>
      <c r="D282" s="13">
        <v>33</v>
      </c>
      <c r="E282" s="20">
        <f t="shared" si="18"/>
        <v>67</v>
      </c>
      <c r="F282" s="14">
        <v>3.0303</v>
      </c>
      <c r="G282" s="15">
        <f t="shared" si="19"/>
        <v>3.0303030303030303</v>
      </c>
      <c r="H282" s="8" t="str">
        <f t="shared" si="20"/>
        <v>Yes</v>
      </c>
      <c r="I282" s="12" t="s">
        <v>8924</v>
      </c>
      <c r="J282" s="12" t="s">
        <v>6963</v>
      </c>
      <c r="K282" s="12" t="s">
        <v>8925</v>
      </c>
    </row>
    <row r="283" spans="1:11" x14ac:dyDescent="0.4">
      <c r="A283" s="12" t="s">
        <v>742</v>
      </c>
      <c r="B283" s="8" t="s">
        <v>743</v>
      </c>
      <c r="C283" s="12" t="s">
        <v>5485</v>
      </c>
      <c r="D283" s="13">
        <v>25.01</v>
      </c>
      <c r="E283" s="20">
        <f t="shared" si="18"/>
        <v>74.989999999999995</v>
      </c>
      <c r="F283" s="14">
        <v>3.9984000000000002</v>
      </c>
      <c r="G283" s="15">
        <f t="shared" si="19"/>
        <v>3.9984006397441023</v>
      </c>
      <c r="H283" s="8" t="str">
        <f t="shared" si="20"/>
        <v>Yes</v>
      </c>
      <c r="I283" s="12" t="s">
        <v>8926</v>
      </c>
      <c r="J283" s="12" t="s">
        <v>6963</v>
      </c>
      <c r="K283" s="12" t="s">
        <v>8927</v>
      </c>
    </row>
    <row r="284" spans="1:11" x14ac:dyDescent="0.4">
      <c r="A284" s="12" t="s">
        <v>748</v>
      </c>
      <c r="B284" s="8" t="s">
        <v>749</v>
      </c>
      <c r="C284" s="12" t="s">
        <v>5485</v>
      </c>
      <c r="D284" s="13">
        <v>32.53</v>
      </c>
      <c r="E284" s="20">
        <f t="shared" si="18"/>
        <v>67.47</v>
      </c>
      <c r="F284" s="14">
        <v>3.0741000000000001</v>
      </c>
      <c r="G284" s="15">
        <f t="shared" si="19"/>
        <v>3.0740854595757763</v>
      </c>
      <c r="H284" s="8" t="str">
        <f t="shared" si="20"/>
        <v>Yes</v>
      </c>
      <c r="I284" s="12" t="s">
        <v>8928</v>
      </c>
      <c r="J284" s="12" t="s">
        <v>6963</v>
      </c>
      <c r="K284" s="12" t="s">
        <v>8929</v>
      </c>
    </row>
    <row r="285" spans="1:11" x14ac:dyDescent="0.4">
      <c r="A285" s="12" t="s">
        <v>750</v>
      </c>
      <c r="B285" s="8" t="s">
        <v>751</v>
      </c>
      <c r="C285" s="12" t="s">
        <v>5485</v>
      </c>
      <c r="D285" s="13">
        <v>25.18</v>
      </c>
      <c r="E285" s="20">
        <f t="shared" si="18"/>
        <v>74.819999999999993</v>
      </c>
      <c r="F285" s="14">
        <v>3.9714</v>
      </c>
      <c r="G285" s="15">
        <f t="shared" si="19"/>
        <v>3.9714058776806991</v>
      </c>
      <c r="H285" s="8" t="str">
        <f t="shared" si="20"/>
        <v>Yes</v>
      </c>
      <c r="I285" s="12" t="s">
        <v>8930</v>
      </c>
      <c r="J285" s="12" t="s">
        <v>6963</v>
      </c>
      <c r="K285" s="12" t="s">
        <v>8931</v>
      </c>
    </row>
    <row r="286" spans="1:11" x14ac:dyDescent="0.4">
      <c r="A286" s="12" t="s">
        <v>752</v>
      </c>
      <c r="B286" s="8" t="s">
        <v>753</v>
      </c>
      <c r="C286" s="12" t="s">
        <v>5485</v>
      </c>
      <c r="D286" s="13">
        <v>75</v>
      </c>
      <c r="E286" s="20">
        <f t="shared" si="18"/>
        <v>25</v>
      </c>
      <c r="F286" s="14">
        <v>1.3332999999999999</v>
      </c>
      <c r="G286" s="15">
        <f t="shared" si="19"/>
        <v>1.3333333333333333</v>
      </c>
      <c r="H286" s="8" t="str">
        <f t="shared" si="20"/>
        <v>Yes</v>
      </c>
      <c r="I286" s="12" t="s">
        <v>8932</v>
      </c>
      <c r="J286" s="12" t="s">
        <v>6963</v>
      </c>
      <c r="K286" s="12" t="s">
        <v>8933</v>
      </c>
    </row>
    <row r="287" spans="1:11" x14ac:dyDescent="0.4">
      <c r="A287" s="12" t="s">
        <v>754</v>
      </c>
      <c r="B287" s="8" t="s">
        <v>755</v>
      </c>
      <c r="C287" s="12" t="s">
        <v>5485</v>
      </c>
      <c r="D287" s="13">
        <v>31.33</v>
      </c>
      <c r="E287" s="20">
        <f t="shared" si="18"/>
        <v>68.67</v>
      </c>
      <c r="F287" s="14">
        <v>3.1918000000000002</v>
      </c>
      <c r="G287" s="15">
        <f t="shared" si="19"/>
        <v>3.191828917969997</v>
      </c>
      <c r="H287" s="8" t="str">
        <f t="shared" si="20"/>
        <v>Yes</v>
      </c>
      <c r="I287" s="12" t="s">
        <v>8934</v>
      </c>
      <c r="J287" s="12" t="s">
        <v>6963</v>
      </c>
      <c r="K287" s="12" t="s">
        <v>8935</v>
      </c>
    </row>
    <row r="288" spans="1:11" x14ac:dyDescent="0.4">
      <c r="A288" s="12" t="s">
        <v>756</v>
      </c>
      <c r="B288" s="8" t="s">
        <v>757</v>
      </c>
      <c r="C288" s="12" t="s">
        <v>5485</v>
      </c>
      <c r="D288" s="13">
        <v>35.200000000000003</v>
      </c>
      <c r="E288" s="20">
        <f t="shared" si="18"/>
        <v>64.8</v>
      </c>
      <c r="F288" s="14">
        <v>2.8409</v>
      </c>
      <c r="G288" s="15">
        <f t="shared" si="19"/>
        <v>2.8409090909090908</v>
      </c>
      <c r="H288" s="8" t="str">
        <f t="shared" si="20"/>
        <v>Yes</v>
      </c>
      <c r="I288" s="12" t="s">
        <v>8936</v>
      </c>
      <c r="J288" s="12" t="s">
        <v>6963</v>
      </c>
      <c r="K288" s="12" t="s">
        <v>8937</v>
      </c>
    </row>
    <row r="289" spans="1:11" x14ac:dyDescent="0.4">
      <c r="A289" s="12" t="s">
        <v>758</v>
      </c>
      <c r="B289" s="8" t="s">
        <v>759</v>
      </c>
      <c r="C289" s="12" t="s">
        <v>5485</v>
      </c>
      <c r="D289" s="13">
        <v>22.81</v>
      </c>
      <c r="E289" s="20">
        <f t="shared" si="18"/>
        <v>77.19</v>
      </c>
      <c r="F289" s="14">
        <v>4.3840000000000003</v>
      </c>
      <c r="G289" s="15">
        <f t="shared" si="19"/>
        <v>4.3840420868040333</v>
      </c>
      <c r="H289" s="8" t="str">
        <f t="shared" si="20"/>
        <v>Yes</v>
      </c>
      <c r="I289" s="12" t="s">
        <v>8938</v>
      </c>
      <c r="J289" s="12" t="s">
        <v>6963</v>
      </c>
      <c r="K289" s="12" t="s">
        <v>8939</v>
      </c>
    </row>
    <row r="290" spans="1:11" x14ac:dyDescent="0.4">
      <c r="A290" s="12" t="s">
        <v>760</v>
      </c>
      <c r="B290" s="8" t="s">
        <v>761</v>
      </c>
      <c r="C290" s="12" t="s">
        <v>5485</v>
      </c>
      <c r="D290" s="13">
        <v>24.51</v>
      </c>
      <c r="E290" s="20">
        <f t="shared" si="18"/>
        <v>75.489999999999995</v>
      </c>
      <c r="F290" s="14">
        <v>4.08</v>
      </c>
      <c r="G290" s="15">
        <f t="shared" si="19"/>
        <v>4.0799673602611177</v>
      </c>
      <c r="H290" s="8" t="str">
        <f t="shared" si="20"/>
        <v>Yes</v>
      </c>
      <c r="I290" s="12" t="s">
        <v>8940</v>
      </c>
      <c r="J290" s="12" t="s">
        <v>6963</v>
      </c>
      <c r="K290" s="12" t="s">
        <v>8941</v>
      </c>
    </row>
    <row r="291" spans="1:11" x14ac:dyDescent="0.4">
      <c r="A291" s="12" t="s">
        <v>766</v>
      </c>
      <c r="B291" s="8" t="s">
        <v>767</v>
      </c>
      <c r="C291" s="12" t="s">
        <v>5485</v>
      </c>
      <c r="D291" s="13">
        <v>36.46</v>
      </c>
      <c r="E291" s="20">
        <f t="shared" si="18"/>
        <v>63.54</v>
      </c>
      <c r="F291" s="14">
        <v>2.7427000000000001</v>
      </c>
      <c r="G291" s="15">
        <f t="shared" si="19"/>
        <v>2.7427317608337902</v>
      </c>
      <c r="H291" s="8" t="str">
        <f t="shared" si="20"/>
        <v>Yes</v>
      </c>
      <c r="I291" s="12" t="s">
        <v>8942</v>
      </c>
      <c r="J291" s="12" t="s">
        <v>6963</v>
      </c>
      <c r="K291" s="12" t="s">
        <v>8943</v>
      </c>
    </row>
    <row r="292" spans="1:11" x14ac:dyDescent="0.4">
      <c r="A292" s="12" t="s">
        <v>768</v>
      </c>
      <c r="B292" s="8" t="s">
        <v>769</v>
      </c>
      <c r="C292" s="12" t="s">
        <v>5485</v>
      </c>
      <c r="D292" s="13">
        <v>39.4</v>
      </c>
      <c r="E292" s="20">
        <f t="shared" si="18"/>
        <v>60.6</v>
      </c>
      <c r="F292" s="14">
        <v>2.5381</v>
      </c>
      <c r="G292" s="15">
        <f t="shared" si="19"/>
        <v>2.5380710659898478</v>
      </c>
      <c r="H292" s="8" t="str">
        <f t="shared" si="20"/>
        <v>Yes</v>
      </c>
      <c r="I292" s="12" t="s">
        <v>8944</v>
      </c>
      <c r="J292" s="12" t="s">
        <v>6963</v>
      </c>
      <c r="K292" s="12" t="s">
        <v>8945</v>
      </c>
    </row>
    <row r="293" spans="1:11" x14ac:dyDescent="0.4">
      <c r="A293" s="12" t="s">
        <v>772</v>
      </c>
      <c r="B293" s="8" t="s">
        <v>773</v>
      </c>
      <c r="C293" s="12" t="s">
        <v>5485</v>
      </c>
      <c r="D293" s="13">
        <v>33.19</v>
      </c>
      <c r="E293" s="20">
        <f t="shared" si="18"/>
        <v>66.81</v>
      </c>
      <c r="F293" s="14">
        <v>3.0129999999999999</v>
      </c>
      <c r="G293" s="15">
        <f t="shared" si="19"/>
        <v>3.0129557095510697</v>
      </c>
      <c r="H293" s="8" t="str">
        <f t="shared" si="20"/>
        <v>Yes</v>
      </c>
      <c r="I293" s="12" t="s">
        <v>8946</v>
      </c>
      <c r="J293" s="12" t="s">
        <v>6963</v>
      </c>
      <c r="K293" s="12" t="s">
        <v>8947</v>
      </c>
    </row>
    <row r="294" spans="1:11" x14ac:dyDescent="0.4">
      <c r="A294" s="12" t="s">
        <v>776</v>
      </c>
      <c r="B294" s="8" t="s">
        <v>777</v>
      </c>
      <c r="C294" s="12" t="s">
        <v>5485</v>
      </c>
      <c r="D294" s="13">
        <v>32.15</v>
      </c>
      <c r="E294" s="20">
        <f t="shared" si="18"/>
        <v>67.849999999999994</v>
      </c>
      <c r="F294" s="14">
        <v>3.1103999999999998</v>
      </c>
      <c r="G294" s="15">
        <f t="shared" si="19"/>
        <v>3.1104199066874028</v>
      </c>
      <c r="H294" s="8" t="str">
        <f t="shared" si="20"/>
        <v>Yes</v>
      </c>
      <c r="I294" s="12" t="s">
        <v>8948</v>
      </c>
      <c r="J294" s="12" t="s">
        <v>6963</v>
      </c>
      <c r="K294" s="12" t="s">
        <v>8949</v>
      </c>
    </row>
    <row r="295" spans="1:11" x14ac:dyDescent="0.4">
      <c r="A295" s="12" t="s">
        <v>778</v>
      </c>
      <c r="B295" s="8" t="s">
        <v>779</v>
      </c>
      <c r="C295" s="12" t="s">
        <v>5485</v>
      </c>
      <c r="D295" s="13">
        <v>60</v>
      </c>
      <c r="E295" s="20">
        <f t="shared" si="18"/>
        <v>40</v>
      </c>
      <c r="F295" s="14">
        <v>1.6667000000000001</v>
      </c>
      <c r="G295" s="15">
        <f t="shared" si="19"/>
        <v>1.6666666666666667</v>
      </c>
      <c r="H295" s="8" t="str">
        <f t="shared" si="20"/>
        <v>Yes</v>
      </c>
      <c r="I295" s="12" t="s">
        <v>8950</v>
      </c>
      <c r="J295" s="12" t="s">
        <v>6963</v>
      </c>
      <c r="K295" s="12" t="s">
        <v>8951</v>
      </c>
    </row>
    <row r="296" spans="1:11" x14ac:dyDescent="0.4">
      <c r="A296" s="12" t="s">
        <v>780</v>
      </c>
      <c r="B296" s="8" t="s">
        <v>781</v>
      </c>
      <c r="C296" s="12" t="s">
        <v>5485</v>
      </c>
      <c r="D296" s="13">
        <v>36.94</v>
      </c>
      <c r="E296" s="20">
        <f t="shared" si="18"/>
        <v>63.06</v>
      </c>
      <c r="F296" s="14">
        <v>2.7071000000000001</v>
      </c>
      <c r="G296" s="15">
        <f t="shared" si="19"/>
        <v>2.7070925825663239</v>
      </c>
      <c r="H296" s="8" t="str">
        <f t="shared" si="20"/>
        <v>Yes</v>
      </c>
      <c r="I296" s="12" t="s">
        <v>780</v>
      </c>
      <c r="J296" s="12" t="s">
        <v>6963</v>
      </c>
      <c r="K296" s="12" t="s">
        <v>8952</v>
      </c>
    </row>
    <row r="297" spans="1:11" x14ac:dyDescent="0.4">
      <c r="A297" s="12" t="s">
        <v>782</v>
      </c>
      <c r="B297" s="8" t="s">
        <v>783</v>
      </c>
      <c r="C297" s="12" t="s">
        <v>5485</v>
      </c>
      <c r="D297" s="13">
        <v>37.54</v>
      </c>
      <c r="E297" s="20">
        <f t="shared" si="18"/>
        <v>62.46</v>
      </c>
      <c r="F297" s="14">
        <v>2.6638000000000002</v>
      </c>
      <c r="G297" s="15">
        <f t="shared" si="19"/>
        <v>2.6638252530633992</v>
      </c>
      <c r="H297" s="8" t="str">
        <f t="shared" si="20"/>
        <v>Yes</v>
      </c>
      <c r="I297" s="12" t="s">
        <v>8953</v>
      </c>
      <c r="J297" s="12" t="s">
        <v>6963</v>
      </c>
      <c r="K297" s="12" t="s">
        <v>8954</v>
      </c>
    </row>
    <row r="298" spans="1:11" x14ac:dyDescent="0.4">
      <c r="A298" s="12" t="s">
        <v>784</v>
      </c>
      <c r="B298" s="8" t="s">
        <v>785</v>
      </c>
      <c r="C298" s="12" t="s">
        <v>5485</v>
      </c>
      <c r="D298" s="13">
        <v>36.729999999999997</v>
      </c>
      <c r="E298" s="20">
        <f t="shared" si="18"/>
        <v>63.27</v>
      </c>
      <c r="F298" s="14">
        <v>2.7225999999999999</v>
      </c>
      <c r="G298" s="15">
        <f t="shared" si="19"/>
        <v>2.7225701061802345</v>
      </c>
      <c r="H298" s="8" t="str">
        <f t="shared" si="20"/>
        <v>Yes</v>
      </c>
      <c r="I298" s="12" t="s">
        <v>8955</v>
      </c>
      <c r="J298" s="12" t="s">
        <v>6963</v>
      </c>
      <c r="K298" s="12" t="s">
        <v>8956</v>
      </c>
    </row>
    <row r="299" spans="1:11" x14ac:dyDescent="0.4">
      <c r="A299" s="12" t="s">
        <v>786</v>
      </c>
      <c r="B299" s="8" t="s">
        <v>787</v>
      </c>
      <c r="C299" s="12" t="s">
        <v>5485</v>
      </c>
      <c r="D299" s="13">
        <v>33.61</v>
      </c>
      <c r="E299" s="20">
        <f t="shared" si="18"/>
        <v>66.39</v>
      </c>
      <c r="F299" s="14">
        <v>2.9752999999999998</v>
      </c>
      <c r="G299" s="15">
        <f t="shared" si="19"/>
        <v>2.9753049687592981</v>
      </c>
      <c r="H299" s="8" t="str">
        <f t="shared" si="20"/>
        <v>Yes</v>
      </c>
      <c r="I299" s="12" t="s">
        <v>8957</v>
      </c>
      <c r="J299" s="12" t="s">
        <v>6963</v>
      </c>
      <c r="K299" s="12" t="s">
        <v>8958</v>
      </c>
    </row>
    <row r="300" spans="1:11" x14ac:dyDescent="0.4">
      <c r="A300" s="12" t="s">
        <v>3569</v>
      </c>
      <c r="B300" s="8" t="s">
        <v>3570</v>
      </c>
      <c r="C300" s="12" t="s">
        <v>3547</v>
      </c>
      <c r="D300" s="13">
        <v>45.69</v>
      </c>
      <c r="E300" s="20">
        <f t="shared" si="18"/>
        <v>54.31</v>
      </c>
      <c r="F300" s="14">
        <v>2.1886999999999999</v>
      </c>
      <c r="G300" s="15">
        <f t="shared" si="19"/>
        <v>2.188662727073758</v>
      </c>
      <c r="H300" s="8" t="str">
        <f t="shared" si="20"/>
        <v>Yes</v>
      </c>
      <c r="I300" s="12" t="s">
        <v>8959</v>
      </c>
      <c r="J300" s="12" t="s">
        <v>6961</v>
      </c>
      <c r="K300" s="12" t="s">
        <v>8960</v>
      </c>
    </row>
    <row r="301" spans="1:11" x14ac:dyDescent="0.4">
      <c r="A301" s="12" t="s">
        <v>788</v>
      </c>
      <c r="B301" s="8" t="s">
        <v>789</v>
      </c>
      <c r="C301" s="12" t="s">
        <v>5485</v>
      </c>
      <c r="D301" s="13">
        <v>35.5</v>
      </c>
      <c r="E301" s="20">
        <f t="shared" si="18"/>
        <v>64.5</v>
      </c>
      <c r="F301" s="14">
        <v>2.8169</v>
      </c>
      <c r="G301" s="15">
        <f t="shared" si="19"/>
        <v>2.816901408450704</v>
      </c>
      <c r="H301" s="8" t="str">
        <f t="shared" si="20"/>
        <v>Yes</v>
      </c>
      <c r="I301" s="12" t="s">
        <v>8961</v>
      </c>
      <c r="J301" s="12" t="s">
        <v>6963</v>
      </c>
      <c r="K301" s="12" t="s">
        <v>8962</v>
      </c>
    </row>
    <row r="302" spans="1:11" x14ac:dyDescent="0.4">
      <c r="A302" s="12" t="s">
        <v>790</v>
      </c>
      <c r="B302" s="8" t="s">
        <v>791</v>
      </c>
      <c r="C302" s="12" t="s">
        <v>5485</v>
      </c>
      <c r="D302" s="13">
        <v>29.79</v>
      </c>
      <c r="E302" s="20">
        <f t="shared" si="18"/>
        <v>70.210000000000008</v>
      </c>
      <c r="F302" s="14">
        <v>3.3567999999999998</v>
      </c>
      <c r="G302" s="15">
        <f t="shared" si="19"/>
        <v>3.3568311513930849</v>
      </c>
      <c r="H302" s="8" t="str">
        <f t="shared" si="20"/>
        <v>Yes</v>
      </c>
      <c r="I302" s="12" t="s">
        <v>8963</v>
      </c>
      <c r="J302" s="12" t="s">
        <v>6963</v>
      </c>
      <c r="K302" s="12" t="s">
        <v>8964</v>
      </c>
    </row>
    <row r="303" spans="1:11" x14ac:dyDescent="0.4">
      <c r="A303" s="12" t="s">
        <v>792</v>
      </c>
      <c r="B303" s="8" t="s">
        <v>793</v>
      </c>
      <c r="C303" s="12" t="s">
        <v>5485</v>
      </c>
      <c r="D303" s="13">
        <v>36.840000000000003</v>
      </c>
      <c r="E303" s="20">
        <f t="shared" si="18"/>
        <v>63.16</v>
      </c>
      <c r="F303" s="14">
        <v>2.7143999999999999</v>
      </c>
      <c r="G303" s="15">
        <f t="shared" si="19"/>
        <v>2.7144408251900107</v>
      </c>
      <c r="H303" s="8" t="str">
        <f t="shared" si="20"/>
        <v>Yes</v>
      </c>
      <c r="I303" s="12" t="s">
        <v>8965</v>
      </c>
      <c r="J303" s="12" t="s">
        <v>6963</v>
      </c>
      <c r="K303" s="12" t="s">
        <v>8966</v>
      </c>
    </row>
    <row r="304" spans="1:11" x14ac:dyDescent="0.4">
      <c r="A304" s="12" t="s">
        <v>794</v>
      </c>
      <c r="B304" s="8" t="s">
        <v>795</v>
      </c>
      <c r="C304" s="12" t="s">
        <v>5485</v>
      </c>
      <c r="D304" s="13">
        <v>25.93</v>
      </c>
      <c r="E304" s="20">
        <f t="shared" si="18"/>
        <v>74.069999999999993</v>
      </c>
      <c r="F304" s="14">
        <v>3.8565</v>
      </c>
      <c r="G304" s="15">
        <f t="shared" si="19"/>
        <v>3.8565368299267258</v>
      </c>
      <c r="H304" s="8" t="str">
        <f t="shared" si="20"/>
        <v>Yes</v>
      </c>
      <c r="I304" s="12" t="s">
        <v>8967</v>
      </c>
      <c r="J304" s="12" t="s">
        <v>6963</v>
      </c>
      <c r="K304" s="12" t="s">
        <v>8968</v>
      </c>
    </row>
    <row r="305" spans="1:11" x14ac:dyDescent="0.4">
      <c r="A305" s="12" t="s">
        <v>796</v>
      </c>
      <c r="B305" s="8" t="s">
        <v>797</v>
      </c>
      <c r="C305" s="12" t="s">
        <v>5485</v>
      </c>
      <c r="D305" s="13">
        <v>37.630000000000003</v>
      </c>
      <c r="E305" s="20">
        <f t="shared" si="18"/>
        <v>62.37</v>
      </c>
      <c r="F305" s="14">
        <v>2.6575000000000002</v>
      </c>
      <c r="G305" s="15">
        <f t="shared" si="19"/>
        <v>2.6574541589157583</v>
      </c>
      <c r="H305" s="8" t="str">
        <f t="shared" si="20"/>
        <v>Yes</v>
      </c>
      <c r="I305" s="12" t="s">
        <v>8969</v>
      </c>
      <c r="J305" s="12" t="s">
        <v>6963</v>
      </c>
      <c r="K305" s="12" t="s">
        <v>8970</v>
      </c>
    </row>
    <row r="306" spans="1:11" x14ac:dyDescent="0.4">
      <c r="A306" s="12" t="s">
        <v>804</v>
      </c>
      <c r="B306" s="8" t="s">
        <v>805</v>
      </c>
      <c r="C306" s="12" t="s">
        <v>5485</v>
      </c>
      <c r="D306" s="13">
        <v>32.549999999999997</v>
      </c>
      <c r="E306" s="20">
        <f t="shared" si="18"/>
        <v>67.45</v>
      </c>
      <c r="F306" s="14">
        <v>3.0722</v>
      </c>
      <c r="G306" s="15">
        <f t="shared" si="19"/>
        <v>3.0721966205837177</v>
      </c>
      <c r="H306" s="8" t="str">
        <f t="shared" si="20"/>
        <v>Yes</v>
      </c>
      <c r="I306" s="12" t="s">
        <v>8971</v>
      </c>
      <c r="J306" s="12" t="s">
        <v>6963</v>
      </c>
      <c r="K306" s="12" t="s">
        <v>8972</v>
      </c>
    </row>
    <row r="307" spans="1:11" x14ac:dyDescent="0.4">
      <c r="A307" s="12" t="s">
        <v>806</v>
      </c>
      <c r="B307" s="8" t="s">
        <v>807</v>
      </c>
      <c r="C307" s="12" t="s">
        <v>5485</v>
      </c>
      <c r="D307" s="13">
        <v>32.35</v>
      </c>
      <c r="E307" s="20">
        <f t="shared" si="18"/>
        <v>67.650000000000006</v>
      </c>
      <c r="F307" s="14">
        <v>3.0912000000000002</v>
      </c>
      <c r="G307" s="15">
        <f t="shared" si="19"/>
        <v>3.0911901081916535</v>
      </c>
      <c r="H307" s="8" t="str">
        <f t="shared" si="20"/>
        <v>Yes</v>
      </c>
      <c r="I307" s="12" t="s">
        <v>8973</v>
      </c>
      <c r="J307" s="12" t="s">
        <v>6963</v>
      </c>
      <c r="K307" s="12" t="s">
        <v>8974</v>
      </c>
    </row>
    <row r="308" spans="1:11" x14ac:dyDescent="0.4">
      <c r="A308" s="12" t="s">
        <v>808</v>
      </c>
      <c r="B308" s="8" t="s">
        <v>809</v>
      </c>
      <c r="C308" s="12" t="s">
        <v>5485</v>
      </c>
      <c r="D308" s="13">
        <v>35.19</v>
      </c>
      <c r="E308" s="20">
        <f t="shared" si="18"/>
        <v>64.81</v>
      </c>
      <c r="F308" s="14">
        <v>2.8416999999999999</v>
      </c>
      <c r="G308" s="15">
        <f t="shared" si="19"/>
        <v>2.841716396703609</v>
      </c>
      <c r="H308" s="8" t="str">
        <f t="shared" si="20"/>
        <v>Yes</v>
      </c>
      <c r="I308" s="12" t="s">
        <v>8975</v>
      </c>
      <c r="J308" s="12" t="s">
        <v>6963</v>
      </c>
      <c r="K308" s="12" t="s">
        <v>8976</v>
      </c>
    </row>
    <row r="309" spans="1:11" x14ac:dyDescent="0.4">
      <c r="A309" s="12" t="s">
        <v>810</v>
      </c>
      <c r="B309" s="8" t="s">
        <v>811</v>
      </c>
      <c r="C309" s="12" t="s">
        <v>5485</v>
      </c>
      <c r="D309" s="13">
        <v>31.19</v>
      </c>
      <c r="E309" s="20">
        <f t="shared" si="18"/>
        <v>68.81</v>
      </c>
      <c r="F309" s="14">
        <v>3.2061999999999999</v>
      </c>
      <c r="G309" s="15">
        <f t="shared" si="19"/>
        <v>3.2061558191728117</v>
      </c>
      <c r="H309" s="8" t="str">
        <f t="shared" si="20"/>
        <v>Yes</v>
      </c>
      <c r="I309" s="12" t="s">
        <v>8977</v>
      </c>
      <c r="J309" s="12" t="s">
        <v>6963</v>
      </c>
      <c r="K309" s="12" t="s">
        <v>8978</v>
      </c>
    </row>
    <row r="310" spans="1:11" x14ac:dyDescent="0.4">
      <c r="A310" s="12" t="s">
        <v>812</v>
      </c>
      <c r="B310" s="8" t="s">
        <v>813</v>
      </c>
      <c r="C310" s="12" t="s">
        <v>5485</v>
      </c>
      <c r="D310" s="13">
        <v>32.4</v>
      </c>
      <c r="E310" s="20">
        <f t="shared" si="18"/>
        <v>67.599999999999994</v>
      </c>
      <c r="F310" s="14">
        <v>3.0863999999999998</v>
      </c>
      <c r="G310" s="15">
        <f t="shared" si="19"/>
        <v>3.0864197530864197</v>
      </c>
      <c r="H310" s="8" t="str">
        <f t="shared" si="20"/>
        <v>Yes</v>
      </c>
      <c r="I310" s="12" t="s">
        <v>8979</v>
      </c>
      <c r="J310" s="12" t="s">
        <v>6963</v>
      </c>
      <c r="K310" s="12" t="s">
        <v>8980</v>
      </c>
    </row>
    <row r="311" spans="1:11" x14ac:dyDescent="0.4">
      <c r="A311" s="12" t="s">
        <v>814</v>
      </c>
      <c r="B311" s="8" t="s">
        <v>815</v>
      </c>
      <c r="C311" s="12" t="s">
        <v>5485</v>
      </c>
      <c r="D311" s="13">
        <v>35.61</v>
      </c>
      <c r="E311" s="20">
        <f t="shared" si="18"/>
        <v>64.39</v>
      </c>
      <c r="F311" s="14">
        <v>2.8081999999999998</v>
      </c>
      <c r="G311" s="15">
        <f t="shared" si="19"/>
        <v>2.808199943836001</v>
      </c>
      <c r="H311" s="8" t="str">
        <f t="shared" si="20"/>
        <v>Yes</v>
      </c>
      <c r="I311" s="12" t="s">
        <v>7287</v>
      </c>
      <c r="J311" s="12" t="s">
        <v>6963</v>
      </c>
      <c r="K311" s="12" t="s">
        <v>8981</v>
      </c>
    </row>
    <row r="312" spans="1:11" x14ac:dyDescent="0.4">
      <c r="A312" s="12" t="s">
        <v>816</v>
      </c>
      <c r="B312" s="8" t="s">
        <v>817</v>
      </c>
      <c r="C312" s="12" t="s">
        <v>5485</v>
      </c>
      <c r="D312" s="13">
        <v>37.96</v>
      </c>
      <c r="E312" s="20">
        <f t="shared" si="18"/>
        <v>62.04</v>
      </c>
      <c r="F312" s="14">
        <v>2.6343999999999999</v>
      </c>
      <c r="G312" s="15">
        <f t="shared" si="19"/>
        <v>2.6343519494204424</v>
      </c>
      <c r="H312" s="8" t="str">
        <f t="shared" si="20"/>
        <v>Yes</v>
      </c>
      <c r="I312" s="12" t="s">
        <v>8982</v>
      </c>
      <c r="J312" s="12" t="s">
        <v>6963</v>
      </c>
      <c r="K312" s="12" t="s">
        <v>8983</v>
      </c>
    </row>
    <row r="313" spans="1:11" x14ac:dyDescent="0.4">
      <c r="A313" s="12" t="s">
        <v>818</v>
      </c>
      <c r="B313" s="8" t="s">
        <v>819</v>
      </c>
      <c r="C313" s="12" t="s">
        <v>5485</v>
      </c>
      <c r="D313" s="13">
        <v>40</v>
      </c>
      <c r="E313" s="20">
        <f t="shared" si="18"/>
        <v>60</v>
      </c>
      <c r="F313" s="14">
        <v>2.5</v>
      </c>
      <c r="G313" s="15">
        <f t="shared" si="19"/>
        <v>2.5</v>
      </c>
      <c r="H313" s="8" t="str">
        <f t="shared" si="20"/>
        <v>Yes</v>
      </c>
      <c r="I313" s="12" t="s">
        <v>8984</v>
      </c>
      <c r="J313" s="12" t="s">
        <v>6963</v>
      </c>
      <c r="K313" s="12" t="s">
        <v>8985</v>
      </c>
    </row>
    <row r="314" spans="1:11" x14ac:dyDescent="0.4">
      <c r="A314" s="12" t="s">
        <v>822</v>
      </c>
      <c r="B314" s="8" t="s">
        <v>823</v>
      </c>
      <c r="C314" s="12" t="s">
        <v>5485</v>
      </c>
      <c r="D314" s="13">
        <v>23.38</v>
      </c>
      <c r="E314" s="20">
        <f t="shared" si="18"/>
        <v>76.62</v>
      </c>
      <c r="F314" s="14">
        <v>4.2771999999999997</v>
      </c>
      <c r="G314" s="15">
        <f t="shared" si="19"/>
        <v>4.2771599657827206</v>
      </c>
      <c r="H314" s="8" t="str">
        <f t="shared" si="20"/>
        <v>Yes</v>
      </c>
      <c r="I314" s="12" t="s">
        <v>8986</v>
      </c>
      <c r="J314" s="12" t="s">
        <v>6963</v>
      </c>
      <c r="K314" s="12" t="s">
        <v>8987</v>
      </c>
    </row>
    <row r="315" spans="1:11" x14ac:dyDescent="0.4">
      <c r="A315" s="12" t="s">
        <v>826</v>
      </c>
      <c r="B315" s="8" t="s">
        <v>827</v>
      </c>
      <c r="C315" s="12" t="s">
        <v>5485</v>
      </c>
      <c r="D315" s="13">
        <v>28.92</v>
      </c>
      <c r="E315" s="20">
        <f t="shared" si="18"/>
        <v>71.08</v>
      </c>
      <c r="F315" s="14">
        <v>3.4578000000000002</v>
      </c>
      <c r="G315" s="15">
        <f t="shared" si="19"/>
        <v>3.4578146611341629</v>
      </c>
      <c r="H315" s="8" t="str">
        <f t="shared" si="20"/>
        <v>Yes</v>
      </c>
      <c r="I315" s="12" t="s">
        <v>8988</v>
      </c>
      <c r="J315" s="12" t="s">
        <v>6963</v>
      </c>
      <c r="K315" s="12" t="s">
        <v>8989</v>
      </c>
    </row>
    <row r="316" spans="1:11" x14ac:dyDescent="0.4">
      <c r="A316" s="12" t="s">
        <v>828</v>
      </c>
      <c r="B316" s="8" t="s">
        <v>829</v>
      </c>
      <c r="C316" s="12" t="s">
        <v>5485</v>
      </c>
      <c r="D316" s="13">
        <v>25.9</v>
      </c>
      <c r="E316" s="20">
        <f t="shared" si="18"/>
        <v>74.099999999999994</v>
      </c>
      <c r="F316" s="14">
        <v>3.8610000000000002</v>
      </c>
      <c r="G316" s="15">
        <f t="shared" si="19"/>
        <v>3.8610038610038613</v>
      </c>
      <c r="H316" s="8" t="str">
        <f t="shared" si="20"/>
        <v>Yes</v>
      </c>
      <c r="I316" s="12" t="s">
        <v>828</v>
      </c>
      <c r="J316" s="12" t="s">
        <v>6963</v>
      </c>
      <c r="K316" s="12" t="s">
        <v>8990</v>
      </c>
    </row>
    <row r="317" spans="1:11" x14ac:dyDescent="0.4">
      <c r="A317" s="12" t="s">
        <v>830</v>
      </c>
      <c r="B317" s="8" t="s">
        <v>831</v>
      </c>
      <c r="C317" s="12" t="s">
        <v>5485</v>
      </c>
      <c r="D317" s="13">
        <v>60</v>
      </c>
      <c r="E317" s="20">
        <f t="shared" si="18"/>
        <v>40</v>
      </c>
      <c r="F317" s="14">
        <v>1.6667000000000001</v>
      </c>
      <c r="G317" s="15">
        <f t="shared" si="19"/>
        <v>1.6666666666666667</v>
      </c>
      <c r="H317" s="8" t="str">
        <f t="shared" si="20"/>
        <v>Yes</v>
      </c>
      <c r="I317" s="12" t="s">
        <v>8991</v>
      </c>
      <c r="J317" s="12" t="s">
        <v>6963</v>
      </c>
      <c r="K317" s="12" t="s">
        <v>8992</v>
      </c>
    </row>
    <row r="318" spans="1:11" x14ac:dyDescent="0.4">
      <c r="A318" s="12" t="s">
        <v>832</v>
      </c>
      <c r="B318" s="8" t="s">
        <v>833</v>
      </c>
      <c r="C318" s="12" t="s">
        <v>5485</v>
      </c>
      <c r="D318" s="13">
        <v>23.86</v>
      </c>
      <c r="E318" s="20">
        <f t="shared" si="18"/>
        <v>76.14</v>
      </c>
      <c r="F318" s="14">
        <v>4.1910999999999996</v>
      </c>
      <c r="G318" s="15">
        <f t="shared" si="19"/>
        <v>4.1911148365465216</v>
      </c>
      <c r="H318" s="8" t="str">
        <f t="shared" si="20"/>
        <v>Yes</v>
      </c>
      <c r="I318" s="12" t="s">
        <v>8993</v>
      </c>
      <c r="J318" s="12" t="s">
        <v>6963</v>
      </c>
      <c r="K318" s="12" t="s">
        <v>8994</v>
      </c>
    </row>
    <row r="319" spans="1:11" x14ac:dyDescent="0.4">
      <c r="A319" s="12" t="s">
        <v>836</v>
      </c>
      <c r="B319" s="8" t="s">
        <v>837</v>
      </c>
      <c r="C319" s="12" t="s">
        <v>5485</v>
      </c>
      <c r="D319" s="13">
        <v>30.71</v>
      </c>
      <c r="E319" s="20">
        <f t="shared" si="18"/>
        <v>69.289999999999992</v>
      </c>
      <c r="F319" s="14">
        <v>3.2563</v>
      </c>
      <c r="G319" s="15">
        <f t="shared" si="19"/>
        <v>3.2562683165092801</v>
      </c>
      <c r="H319" s="8" t="str">
        <f t="shared" si="20"/>
        <v>Yes</v>
      </c>
      <c r="I319" s="12" t="s">
        <v>8995</v>
      </c>
      <c r="J319" s="12" t="s">
        <v>6963</v>
      </c>
      <c r="K319" s="12" t="s">
        <v>8996</v>
      </c>
    </row>
    <row r="320" spans="1:11" x14ac:dyDescent="0.4">
      <c r="A320" s="12" t="s">
        <v>840</v>
      </c>
      <c r="B320" s="8" t="s">
        <v>841</v>
      </c>
      <c r="C320" s="12" t="s">
        <v>5485</v>
      </c>
      <c r="D320" s="13">
        <v>33.299999999999997</v>
      </c>
      <c r="E320" s="20">
        <f t="shared" si="18"/>
        <v>66.7</v>
      </c>
      <c r="F320" s="14">
        <v>3.0030000000000001</v>
      </c>
      <c r="G320" s="15">
        <f t="shared" si="19"/>
        <v>3.0030030030030033</v>
      </c>
      <c r="H320" s="8" t="str">
        <f t="shared" si="20"/>
        <v>Yes</v>
      </c>
      <c r="I320" s="12" t="s">
        <v>8997</v>
      </c>
      <c r="J320" s="12" t="s">
        <v>6963</v>
      </c>
      <c r="K320" s="12" t="s">
        <v>8998</v>
      </c>
    </row>
    <row r="321" spans="1:11" x14ac:dyDescent="0.4">
      <c r="A321" s="12" t="s">
        <v>844</v>
      </c>
      <c r="B321" s="8" t="s">
        <v>845</v>
      </c>
      <c r="C321" s="12" t="s">
        <v>5485</v>
      </c>
      <c r="D321" s="13">
        <v>30.09</v>
      </c>
      <c r="E321" s="20">
        <f t="shared" si="18"/>
        <v>69.91</v>
      </c>
      <c r="F321" s="14">
        <v>3.3233999999999999</v>
      </c>
      <c r="G321" s="15">
        <f t="shared" si="19"/>
        <v>3.3233632436025258</v>
      </c>
      <c r="H321" s="8" t="str">
        <f t="shared" si="20"/>
        <v>Yes</v>
      </c>
      <c r="I321" s="12" t="s">
        <v>8999</v>
      </c>
      <c r="J321" s="12" t="s">
        <v>6963</v>
      </c>
      <c r="K321" s="12" t="s">
        <v>9000</v>
      </c>
    </row>
    <row r="322" spans="1:11" x14ac:dyDescent="0.4">
      <c r="A322" s="12" t="s">
        <v>846</v>
      </c>
      <c r="B322" s="8" t="s">
        <v>847</v>
      </c>
      <c r="C322" s="12" t="s">
        <v>5485</v>
      </c>
      <c r="D322" s="13">
        <v>35.99</v>
      </c>
      <c r="E322" s="20">
        <f t="shared" si="18"/>
        <v>64.009999999999991</v>
      </c>
      <c r="F322" s="14">
        <v>2.7785000000000002</v>
      </c>
      <c r="G322" s="15">
        <f t="shared" si="19"/>
        <v>2.7785495971103082</v>
      </c>
      <c r="H322" s="8" t="str">
        <f t="shared" si="20"/>
        <v>Yes</v>
      </c>
      <c r="I322" s="12" t="s">
        <v>9001</v>
      </c>
      <c r="J322" s="12" t="s">
        <v>6963</v>
      </c>
      <c r="K322" s="12" t="s">
        <v>9002</v>
      </c>
    </row>
    <row r="323" spans="1:11" x14ac:dyDescent="0.4">
      <c r="A323" s="12" t="s">
        <v>850</v>
      </c>
      <c r="B323" s="8" t="s">
        <v>851</v>
      </c>
      <c r="C323" s="12" t="s">
        <v>5485</v>
      </c>
      <c r="D323" s="13">
        <v>41.58</v>
      </c>
      <c r="E323" s="20">
        <f t="shared" si="18"/>
        <v>58.42</v>
      </c>
      <c r="F323" s="14">
        <v>2.4049999999999998</v>
      </c>
      <c r="G323" s="15">
        <f t="shared" si="19"/>
        <v>2.405002405002405</v>
      </c>
      <c r="H323" s="8" t="str">
        <f t="shared" si="20"/>
        <v>Yes</v>
      </c>
      <c r="I323" s="12" t="s">
        <v>9003</v>
      </c>
      <c r="J323" s="12" t="s">
        <v>6963</v>
      </c>
      <c r="K323" s="12" t="s">
        <v>9004</v>
      </c>
    </row>
    <row r="324" spans="1:11" x14ac:dyDescent="0.4">
      <c r="A324" s="12" t="s">
        <v>852</v>
      </c>
      <c r="B324" s="8" t="s">
        <v>853</v>
      </c>
      <c r="C324" s="12" t="s">
        <v>5485</v>
      </c>
      <c r="D324" s="13">
        <v>22.8</v>
      </c>
      <c r="E324" s="20">
        <f t="shared" si="18"/>
        <v>77.2</v>
      </c>
      <c r="F324" s="14">
        <v>4.3860000000000001</v>
      </c>
      <c r="G324" s="15">
        <f t="shared" si="19"/>
        <v>4.3859649122807012</v>
      </c>
      <c r="H324" s="8" t="str">
        <f t="shared" si="20"/>
        <v>Yes</v>
      </c>
      <c r="I324" s="12" t="s">
        <v>9005</v>
      </c>
      <c r="J324" s="12" t="s">
        <v>6963</v>
      </c>
      <c r="K324" s="12" t="s">
        <v>9006</v>
      </c>
    </row>
    <row r="325" spans="1:11" x14ac:dyDescent="0.4">
      <c r="A325" s="12" t="s">
        <v>858</v>
      </c>
      <c r="B325" s="8" t="s">
        <v>859</v>
      </c>
      <c r="C325" s="12" t="s">
        <v>5485</v>
      </c>
      <c r="D325" s="13">
        <v>34.71</v>
      </c>
      <c r="E325" s="20">
        <f t="shared" si="18"/>
        <v>65.289999999999992</v>
      </c>
      <c r="F325" s="14">
        <v>2.8809999999999998</v>
      </c>
      <c r="G325" s="15">
        <f t="shared" si="19"/>
        <v>2.881014116969173</v>
      </c>
      <c r="H325" s="8" t="str">
        <f t="shared" si="20"/>
        <v>Yes</v>
      </c>
      <c r="I325" s="12" t="s">
        <v>9007</v>
      </c>
      <c r="J325" s="12" t="s">
        <v>6963</v>
      </c>
      <c r="K325" s="12" t="s">
        <v>9008</v>
      </c>
    </row>
    <row r="326" spans="1:11" x14ac:dyDescent="0.4">
      <c r="A326" s="12" t="s">
        <v>862</v>
      </c>
      <c r="B326" s="8" t="s">
        <v>863</v>
      </c>
      <c r="C326" s="12" t="s">
        <v>5485</v>
      </c>
      <c r="D326" s="13">
        <v>35.549999999999997</v>
      </c>
      <c r="E326" s="20">
        <f t="shared" si="18"/>
        <v>64.45</v>
      </c>
      <c r="F326" s="14">
        <v>2.8129</v>
      </c>
      <c r="G326" s="15">
        <f t="shared" si="19"/>
        <v>2.8129395218002817</v>
      </c>
      <c r="H326" s="8" t="str">
        <f t="shared" si="20"/>
        <v>Yes</v>
      </c>
      <c r="I326" s="12" t="s">
        <v>9009</v>
      </c>
      <c r="J326" s="12" t="s">
        <v>6963</v>
      </c>
      <c r="K326" s="12" t="s">
        <v>9010</v>
      </c>
    </row>
    <row r="327" spans="1:11" x14ac:dyDescent="0.4">
      <c r="A327" s="12" t="s">
        <v>874</v>
      </c>
      <c r="B327" s="8" t="s">
        <v>875</v>
      </c>
      <c r="C327" s="12" t="s">
        <v>5485</v>
      </c>
      <c r="D327" s="13">
        <v>36.64</v>
      </c>
      <c r="E327" s="20">
        <f t="shared" si="18"/>
        <v>63.36</v>
      </c>
      <c r="F327" s="14">
        <v>2.7292999999999998</v>
      </c>
      <c r="G327" s="15">
        <f t="shared" si="19"/>
        <v>2.7292576419213974</v>
      </c>
      <c r="H327" s="8" t="str">
        <f t="shared" si="20"/>
        <v>Yes</v>
      </c>
      <c r="I327" s="12" t="s">
        <v>9011</v>
      </c>
      <c r="J327" s="12" t="s">
        <v>6963</v>
      </c>
      <c r="K327" s="12" t="s">
        <v>9012</v>
      </c>
    </row>
    <row r="328" spans="1:11" x14ac:dyDescent="0.4">
      <c r="A328" s="12" t="s">
        <v>876</v>
      </c>
      <c r="B328" s="8" t="s">
        <v>877</v>
      </c>
      <c r="C328" s="12" t="s">
        <v>5485</v>
      </c>
      <c r="D328" s="13">
        <v>35.36</v>
      </c>
      <c r="E328" s="20">
        <f t="shared" si="18"/>
        <v>64.64</v>
      </c>
      <c r="F328" s="14">
        <v>2.8281000000000001</v>
      </c>
      <c r="G328" s="15">
        <f t="shared" si="19"/>
        <v>2.8280542986425341</v>
      </c>
      <c r="H328" s="8" t="str">
        <f t="shared" si="20"/>
        <v>Yes</v>
      </c>
      <c r="I328" s="12" t="s">
        <v>9013</v>
      </c>
      <c r="J328" s="12" t="s">
        <v>6963</v>
      </c>
      <c r="K328" s="12" t="s">
        <v>9014</v>
      </c>
    </row>
    <row r="329" spans="1:11" x14ac:dyDescent="0.4">
      <c r="A329" s="12" t="s">
        <v>878</v>
      </c>
      <c r="B329" s="8" t="s">
        <v>879</v>
      </c>
      <c r="C329" s="12" t="s">
        <v>5485</v>
      </c>
      <c r="D329" s="13">
        <v>36.869999999999997</v>
      </c>
      <c r="E329" s="20">
        <f t="shared" si="18"/>
        <v>63.13</v>
      </c>
      <c r="F329" s="14">
        <v>2.7122000000000002</v>
      </c>
      <c r="G329" s="15">
        <f t="shared" si="19"/>
        <v>2.7122321670735019</v>
      </c>
      <c r="H329" s="8" t="str">
        <f t="shared" si="20"/>
        <v>Yes</v>
      </c>
      <c r="I329" s="12" t="s">
        <v>9015</v>
      </c>
      <c r="J329" s="12" t="s">
        <v>6963</v>
      </c>
      <c r="K329" s="12" t="s">
        <v>9016</v>
      </c>
    </row>
    <row r="330" spans="1:11" x14ac:dyDescent="0.4">
      <c r="A330" s="12" t="s">
        <v>882</v>
      </c>
      <c r="B330" s="8" t="s">
        <v>883</v>
      </c>
      <c r="C330" s="12" t="s">
        <v>5485</v>
      </c>
      <c r="D330" s="13">
        <v>24.12</v>
      </c>
      <c r="E330" s="20">
        <f t="shared" si="18"/>
        <v>75.88</v>
      </c>
      <c r="F330" s="14">
        <v>4.1459000000000001</v>
      </c>
      <c r="G330" s="15">
        <f t="shared" si="19"/>
        <v>4.1459369817578775</v>
      </c>
      <c r="H330" s="8" t="str">
        <f t="shared" si="20"/>
        <v>Yes</v>
      </c>
      <c r="I330" s="12" t="s">
        <v>9017</v>
      </c>
      <c r="J330" s="12" t="s">
        <v>6963</v>
      </c>
      <c r="K330" s="12" t="s">
        <v>9018</v>
      </c>
    </row>
    <row r="331" spans="1:11" x14ac:dyDescent="0.4">
      <c r="A331" s="12" t="s">
        <v>884</v>
      </c>
      <c r="B331" s="8" t="s">
        <v>885</v>
      </c>
      <c r="C331" s="12" t="s">
        <v>5485</v>
      </c>
      <c r="D331" s="13">
        <v>29.66</v>
      </c>
      <c r="E331" s="20">
        <f t="shared" si="18"/>
        <v>70.34</v>
      </c>
      <c r="F331" s="14">
        <v>3.3715000000000002</v>
      </c>
      <c r="G331" s="15">
        <f t="shared" si="19"/>
        <v>3.3715441672285906</v>
      </c>
      <c r="H331" s="8" t="str">
        <f t="shared" si="20"/>
        <v>Yes</v>
      </c>
      <c r="I331" s="12" t="s">
        <v>9019</v>
      </c>
      <c r="J331" s="12" t="s">
        <v>6963</v>
      </c>
      <c r="K331" s="12" t="s">
        <v>9020</v>
      </c>
    </row>
    <row r="332" spans="1:11" x14ac:dyDescent="0.4">
      <c r="A332" s="12" t="s">
        <v>886</v>
      </c>
      <c r="B332" s="8" t="s">
        <v>887</v>
      </c>
      <c r="C332" s="12" t="s">
        <v>5485</v>
      </c>
      <c r="D332" s="13">
        <v>37.950000000000003</v>
      </c>
      <c r="E332" s="20">
        <f t="shared" si="18"/>
        <v>62.05</v>
      </c>
      <c r="F332" s="14">
        <v>2.6349999999999998</v>
      </c>
      <c r="G332" s="15">
        <f t="shared" si="19"/>
        <v>2.6350461133069825</v>
      </c>
      <c r="H332" s="8" t="str">
        <f t="shared" si="20"/>
        <v>Yes</v>
      </c>
      <c r="I332" s="12" t="s">
        <v>9021</v>
      </c>
      <c r="J332" s="12" t="s">
        <v>6963</v>
      </c>
      <c r="K332" s="12" t="s">
        <v>9022</v>
      </c>
    </row>
    <row r="333" spans="1:11" x14ac:dyDescent="0.4">
      <c r="A333" s="12" t="s">
        <v>890</v>
      </c>
      <c r="B333" s="8" t="s">
        <v>891</v>
      </c>
      <c r="C333" s="12" t="s">
        <v>5485</v>
      </c>
      <c r="D333" s="13">
        <v>30.6</v>
      </c>
      <c r="E333" s="20">
        <f t="shared" si="18"/>
        <v>69.400000000000006</v>
      </c>
      <c r="F333" s="14">
        <v>3.2679999999999998</v>
      </c>
      <c r="G333" s="15">
        <f t="shared" si="19"/>
        <v>3.2679738562091503</v>
      </c>
      <c r="H333" s="8" t="str">
        <f t="shared" si="20"/>
        <v>Yes</v>
      </c>
      <c r="I333" s="12" t="s">
        <v>9023</v>
      </c>
      <c r="J333" s="12" t="s">
        <v>6963</v>
      </c>
      <c r="K333" s="12" t="s">
        <v>9024</v>
      </c>
    </row>
    <row r="334" spans="1:11" x14ac:dyDescent="0.4">
      <c r="A334" s="12" t="s">
        <v>892</v>
      </c>
      <c r="B334" s="8" t="s">
        <v>893</v>
      </c>
      <c r="C334" s="12" t="s">
        <v>5485</v>
      </c>
      <c r="D334" s="13">
        <v>38.72</v>
      </c>
      <c r="E334" s="20">
        <f t="shared" si="18"/>
        <v>61.28</v>
      </c>
      <c r="F334" s="14">
        <v>2.5825999999999998</v>
      </c>
      <c r="G334" s="15">
        <f t="shared" si="19"/>
        <v>2.5826446280991737</v>
      </c>
      <c r="H334" s="8" t="str">
        <f t="shared" si="20"/>
        <v>Yes</v>
      </c>
      <c r="I334" s="12" t="s">
        <v>9025</v>
      </c>
      <c r="J334" s="12" t="s">
        <v>6963</v>
      </c>
      <c r="K334" s="12" t="s">
        <v>9026</v>
      </c>
    </row>
    <row r="335" spans="1:11" x14ac:dyDescent="0.4">
      <c r="A335" s="12" t="s">
        <v>894</v>
      </c>
      <c r="B335" s="8" t="s">
        <v>895</v>
      </c>
      <c r="C335" s="12" t="s">
        <v>5485</v>
      </c>
      <c r="D335" s="13">
        <v>35.56</v>
      </c>
      <c r="E335" s="20">
        <f t="shared" si="18"/>
        <v>64.44</v>
      </c>
      <c r="F335" s="14">
        <v>2.8121</v>
      </c>
      <c r="G335" s="15">
        <f t="shared" si="19"/>
        <v>2.8121484814398197</v>
      </c>
      <c r="H335" s="8" t="str">
        <f t="shared" si="20"/>
        <v>Yes</v>
      </c>
      <c r="I335" s="12" t="s">
        <v>9027</v>
      </c>
      <c r="J335" s="12" t="s">
        <v>6963</v>
      </c>
      <c r="K335" s="12" t="s">
        <v>9028</v>
      </c>
    </row>
    <row r="336" spans="1:11" x14ac:dyDescent="0.4">
      <c r="A336" s="12" t="s">
        <v>896</v>
      </c>
      <c r="B336" s="8" t="s">
        <v>897</v>
      </c>
      <c r="C336" s="12" t="s">
        <v>5485</v>
      </c>
      <c r="D336" s="13">
        <v>36.630000000000003</v>
      </c>
      <c r="E336" s="20">
        <f t="shared" si="18"/>
        <v>63.37</v>
      </c>
      <c r="F336" s="14">
        <v>2.73</v>
      </c>
      <c r="G336" s="15">
        <f t="shared" si="19"/>
        <v>2.7300027300027296</v>
      </c>
      <c r="H336" s="8" t="str">
        <f t="shared" si="20"/>
        <v>Yes</v>
      </c>
      <c r="I336" s="12" t="s">
        <v>9029</v>
      </c>
      <c r="J336" s="12" t="s">
        <v>6963</v>
      </c>
      <c r="K336" s="12" t="s">
        <v>9030</v>
      </c>
    </row>
    <row r="337" spans="1:11" x14ac:dyDescent="0.4">
      <c r="A337" s="12" t="s">
        <v>898</v>
      </c>
      <c r="B337" s="8" t="s">
        <v>899</v>
      </c>
      <c r="C337" s="12" t="s">
        <v>5485</v>
      </c>
      <c r="D337" s="13">
        <v>37.75</v>
      </c>
      <c r="E337" s="20">
        <f t="shared" si="18"/>
        <v>62.25</v>
      </c>
      <c r="F337" s="14">
        <v>2.649</v>
      </c>
      <c r="G337" s="15">
        <f t="shared" si="19"/>
        <v>2.6490066225165565</v>
      </c>
      <c r="H337" s="8" t="str">
        <f t="shared" si="20"/>
        <v>Yes</v>
      </c>
      <c r="I337" s="12" t="s">
        <v>9031</v>
      </c>
      <c r="J337" s="12" t="s">
        <v>6963</v>
      </c>
      <c r="K337" s="12" t="s">
        <v>9032</v>
      </c>
    </row>
    <row r="338" spans="1:11" x14ac:dyDescent="0.4">
      <c r="A338" s="12" t="s">
        <v>900</v>
      </c>
      <c r="B338" s="8" t="s">
        <v>901</v>
      </c>
      <c r="C338" s="12" t="s">
        <v>5485</v>
      </c>
      <c r="D338" s="13">
        <v>43.44</v>
      </c>
      <c r="E338" s="20">
        <f t="shared" ref="E338:E401" si="21">100-D338</f>
        <v>56.56</v>
      </c>
      <c r="F338" s="14">
        <v>2.302</v>
      </c>
      <c r="G338" s="15">
        <f t="shared" ref="G338:G401" si="22">IFERROR(100/D338,"")</f>
        <v>2.3020257826887662</v>
      </c>
      <c r="H338" s="8" t="str">
        <f t="shared" ref="H338:H401" si="23">IF(E338&gt;0,"Yes","No — 0% funding")</f>
        <v>Yes</v>
      </c>
      <c r="I338" s="12" t="s">
        <v>9033</v>
      </c>
      <c r="J338" s="12" t="s">
        <v>6963</v>
      </c>
      <c r="K338" s="12" t="s">
        <v>9034</v>
      </c>
    </row>
    <row r="339" spans="1:11" x14ac:dyDescent="0.4">
      <c r="A339" s="12" t="s">
        <v>902</v>
      </c>
      <c r="B339" s="8" t="s">
        <v>903</v>
      </c>
      <c r="C339" s="12" t="s">
        <v>5485</v>
      </c>
      <c r="D339" s="13">
        <v>31.85</v>
      </c>
      <c r="E339" s="20">
        <f t="shared" si="21"/>
        <v>68.150000000000006</v>
      </c>
      <c r="F339" s="14">
        <v>3.1396999999999999</v>
      </c>
      <c r="G339" s="15">
        <f t="shared" si="22"/>
        <v>3.1397174254317108</v>
      </c>
      <c r="H339" s="8" t="str">
        <f t="shared" si="23"/>
        <v>Yes</v>
      </c>
      <c r="I339" s="12" t="s">
        <v>9035</v>
      </c>
      <c r="J339" s="12" t="s">
        <v>6963</v>
      </c>
      <c r="K339" s="12" t="s">
        <v>9036</v>
      </c>
    </row>
    <row r="340" spans="1:11" x14ac:dyDescent="0.4">
      <c r="A340" s="12" t="s">
        <v>904</v>
      </c>
      <c r="B340" s="8" t="s">
        <v>905</v>
      </c>
      <c r="C340" s="12" t="s">
        <v>5485</v>
      </c>
      <c r="D340" s="13">
        <v>37.24</v>
      </c>
      <c r="E340" s="20">
        <f t="shared" si="21"/>
        <v>62.76</v>
      </c>
      <c r="F340" s="14">
        <v>2.6852999999999998</v>
      </c>
      <c r="G340" s="15">
        <f t="shared" si="22"/>
        <v>2.685284640171858</v>
      </c>
      <c r="H340" s="8" t="str">
        <f t="shared" si="23"/>
        <v>Yes</v>
      </c>
      <c r="I340" s="12" t="s">
        <v>9037</v>
      </c>
      <c r="J340" s="12" t="s">
        <v>6963</v>
      </c>
      <c r="K340" s="12" t="s">
        <v>9038</v>
      </c>
    </row>
    <row r="341" spans="1:11" x14ac:dyDescent="0.4">
      <c r="A341" s="12" t="s">
        <v>906</v>
      </c>
      <c r="B341" s="8" t="s">
        <v>907</v>
      </c>
      <c r="C341" s="12" t="s">
        <v>5485</v>
      </c>
      <c r="D341" s="13">
        <v>35.44</v>
      </c>
      <c r="E341" s="20">
        <f t="shared" si="21"/>
        <v>64.56</v>
      </c>
      <c r="F341" s="14">
        <v>2.8216999999999999</v>
      </c>
      <c r="G341" s="15">
        <f t="shared" si="22"/>
        <v>2.8216704288939054</v>
      </c>
      <c r="H341" s="8" t="str">
        <f t="shared" si="23"/>
        <v>Yes</v>
      </c>
      <c r="I341" s="12" t="s">
        <v>9039</v>
      </c>
      <c r="J341" s="12" t="s">
        <v>6963</v>
      </c>
      <c r="K341" s="12" t="s">
        <v>9040</v>
      </c>
    </row>
    <row r="342" spans="1:11" x14ac:dyDescent="0.4">
      <c r="A342" s="12" t="s">
        <v>910</v>
      </c>
      <c r="B342" s="8" t="s">
        <v>911</v>
      </c>
      <c r="C342" s="12" t="s">
        <v>5485</v>
      </c>
      <c r="D342" s="13">
        <v>29.03</v>
      </c>
      <c r="E342" s="20">
        <f t="shared" si="21"/>
        <v>70.97</v>
      </c>
      <c r="F342" s="14">
        <v>3.4447000000000001</v>
      </c>
      <c r="G342" s="15">
        <f t="shared" si="22"/>
        <v>3.4447123665173955</v>
      </c>
      <c r="H342" s="8" t="str">
        <f t="shared" si="23"/>
        <v>Yes</v>
      </c>
      <c r="I342" s="12" t="s">
        <v>9041</v>
      </c>
      <c r="J342" s="12" t="s">
        <v>6963</v>
      </c>
      <c r="K342" s="12" t="s">
        <v>9042</v>
      </c>
    </row>
    <row r="343" spans="1:11" x14ac:dyDescent="0.4">
      <c r="A343" s="12" t="s">
        <v>914</v>
      </c>
      <c r="B343" s="8" t="s">
        <v>915</v>
      </c>
      <c r="C343" s="12" t="s">
        <v>5485</v>
      </c>
      <c r="D343" s="13">
        <v>30.85</v>
      </c>
      <c r="E343" s="20">
        <f t="shared" si="21"/>
        <v>69.150000000000006</v>
      </c>
      <c r="F343" s="14">
        <v>3.2414999999999998</v>
      </c>
      <c r="G343" s="15">
        <f t="shared" si="22"/>
        <v>3.2414910858995136</v>
      </c>
      <c r="H343" s="8" t="str">
        <f t="shared" si="23"/>
        <v>Yes</v>
      </c>
      <c r="I343" s="12" t="s">
        <v>9043</v>
      </c>
      <c r="J343" s="12" t="s">
        <v>6963</v>
      </c>
      <c r="K343" s="12" t="s">
        <v>9044</v>
      </c>
    </row>
    <row r="344" spans="1:11" x14ac:dyDescent="0.4">
      <c r="A344" s="12" t="s">
        <v>916</v>
      </c>
      <c r="B344" s="8" t="s">
        <v>917</v>
      </c>
      <c r="C344" s="12" t="s">
        <v>5485</v>
      </c>
      <c r="D344" s="13">
        <v>36.450000000000003</v>
      </c>
      <c r="E344" s="20">
        <f t="shared" si="21"/>
        <v>63.55</v>
      </c>
      <c r="F344" s="14">
        <v>2.7435</v>
      </c>
      <c r="G344" s="15">
        <f t="shared" si="22"/>
        <v>2.7434842249657061</v>
      </c>
      <c r="H344" s="8" t="str">
        <f t="shared" si="23"/>
        <v>Yes</v>
      </c>
      <c r="I344" s="12" t="s">
        <v>9045</v>
      </c>
      <c r="J344" s="12" t="s">
        <v>6963</v>
      </c>
      <c r="K344" s="12" t="s">
        <v>9046</v>
      </c>
    </row>
    <row r="345" spans="1:11" x14ac:dyDescent="0.4">
      <c r="A345" s="12" t="s">
        <v>918</v>
      </c>
      <c r="B345" s="8" t="s">
        <v>919</v>
      </c>
      <c r="C345" s="12" t="s">
        <v>5485</v>
      </c>
      <c r="D345" s="13">
        <v>34.659999999999997</v>
      </c>
      <c r="E345" s="20">
        <f t="shared" si="21"/>
        <v>65.34</v>
      </c>
      <c r="F345" s="14">
        <v>2.8852000000000002</v>
      </c>
      <c r="G345" s="15">
        <f t="shared" si="22"/>
        <v>2.8851702250432778</v>
      </c>
      <c r="H345" s="8" t="str">
        <f t="shared" si="23"/>
        <v>Yes</v>
      </c>
      <c r="I345" s="12" t="s">
        <v>9047</v>
      </c>
      <c r="J345" s="12" t="s">
        <v>6963</v>
      </c>
      <c r="K345" s="12" t="s">
        <v>9048</v>
      </c>
    </row>
    <row r="346" spans="1:11" x14ac:dyDescent="0.4">
      <c r="A346" s="12" t="s">
        <v>920</v>
      </c>
      <c r="B346" s="8" t="s">
        <v>921</v>
      </c>
      <c r="C346" s="12" t="s">
        <v>5485</v>
      </c>
      <c r="D346" s="13">
        <v>40.659999999999997</v>
      </c>
      <c r="E346" s="20">
        <f t="shared" si="21"/>
        <v>59.34</v>
      </c>
      <c r="F346" s="14">
        <v>2.4594</v>
      </c>
      <c r="G346" s="15">
        <f t="shared" si="22"/>
        <v>2.4594195769798328</v>
      </c>
      <c r="H346" s="8" t="str">
        <f t="shared" si="23"/>
        <v>Yes</v>
      </c>
      <c r="I346" s="12" t="s">
        <v>9049</v>
      </c>
      <c r="J346" s="12" t="s">
        <v>6963</v>
      </c>
      <c r="K346" s="12" t="s">
        <v>9050</v>
      </c>
    </row>
    <row r="347" spans="1:11" x14ac:dyDescent="0.4">
      <c r="A347" s="12" t="s">
        <v>922</v>
      </c>
      <c r="B347" s="8" t="s">
        <v>923</v>
      </c>
      <c r="C347" s="12" t="s">
        <v>5485</v>
      </c>
      <c r="D347" s="13">
        <v>32.25</v>
      </c>
      <c r="E347" s="20">
        <f t="shared" si="21"/>
        <v>67.75</v>
      </c>
      <c r="F347" s="14">
        <v>3.1008</v>
      </c>
      <c r="G347" s="15">
        <f t="shared" si="22"/>
        <v>3.1007751937984498</v>
      </c>
      <c r="H347" s="8" t="str">
        <f t="shared" si="23"/>
        <v>Yes</v>
      </c>
      <c r="I347" s="12" t="s">
        <v>9051</v>
      </c>
      <c r="J347" s="12" t="s">
        <v>6963</v>
      </c>
      <c r="K347" s="12" t="s">
        <v>9052</v>
      </c>
    </row>
    <row r="348" spans="1:11" x14ac:dyDescent="0.4">
      <c r="A348" s="12" t="s">
        <v>926</v>
      </c>
      <c r="B348" s="8" t="s">
        <v>927</v>
      </c>
      <c r="C348" s="12" t="s">
        <v>5485</v>
      </c>
      <c r="D348" s="13">
        <v>30.44</v>
      </c>
      <c r="E348" s="20">
        <f t="shared" si="21"/>
        <v>69.56</v>
      </c>
      <c r="F348" s="14">
        <v>3.2852000000000001</v>
      </c>
      <c r="G348" s="15">
        <f t="shared" si="22"/>
        <v>3.2851511169513796</v>
      </c>
      <c r="H348" s="8" t="str">
        <f t="shared" si="23"/>
        <v>Yes</v>
      </c>
      <c r="I348" s="12" t="s">
        <v>9053</v>
      </c>
      <c r="J348" s="12" t="s">
        <v>6963</v>
      </c>
      <c r="K348" s="12" t="s">
        <v>9054</v>
      </c>
    </row>
    <row r="349" spans="1:11" x14ac:dyDescent="0.4">
      <c r="A349" s="12" t="s">
        <v>930</v>
      </c>
      <c r="B349" s="8" t="s">
        <v>931</v>
      </c>
      <c r="C349" s="12" t="s">
        <v>5485</v>
      </c>
      <c r="D349" s="13">
        <v>35.68</v>
      </c>
      <c r="E349" s="20">
        <f t="shared" si="21"/>
        <v>64.319999999999993</v>
      </c>
      <c r="F349" s="14">
        <v>2.8027000000000002</v>
      </c>
      <c r="G349" s="15">
        <f t="shared" si="22"/>
        <v>2.8026905829596411</v>
      </c>
      <c r="H349" s="8" t="str">
        <f t="shared" si="23"/>
        <v>Yes</v>
      </c>
      <c r="I349" s="12" t="s">
        <v>9055</v>
      </c>
      <c r="J349" s="12" t="s">
        <v>6963</v>
      </c>
      <c r="K349" s="12" t="s">
        <v>9056</v>
      </c>
    </row>
    <row r="350" spans="1:11" x14ac:dyDescent="0.4">
      <c r="A350" s="12" t="s">
        <v>934</v>
      </c>
      <c r="B350" s="8" t="s">
        <v>935</v>
      </c>
      <c r="C350" s="12" t="s">
        <v>5485</v>
      </c>
      <c r="D350" s="13">
        <v>30.9</v>
      </c>
      <c r="E350" s="20">
        <f t="shared" si="21"/>
        <v>69.099999999999994</v>
      </c>
      <c r="F350" s="14">
        <v>3.2362000000000002</v>
      </c>
      <c r="G350" s="15">
        <f t="shared" si="22"/>
        <v>3.2362459546925568</v>
      </c>
      <c r="H350" s="8" t="str">
        <f t="shared" si="23"/>
        <v>Yes</v>
      </c>
      <c r="I350" s="12" t="s">
        <v>7337</v>
      </c>
      <c r="J350" s="12" t="s">
        <v>6963</v>
      </c>
      <c r="K350" s="12" t="s">
        <v>9057</v>
      </c>
    </row>
    <row r="351" spans="1:11" x14ac:dyDescent="0.4">
      <c r="A351" s="12" t="s">
        <v>936</v>
      </c>
      <c r="B351" s="8" t="s">
        <v>937</v>
      </c>
      <c r="C351" s="12" t="s">
        <v>5485</v>
      </c>
      <c r="D351" s="13">
        <v>32.880000000000003</v>
      </c>
      <c r="E351" s="20">
        <f t="shared" si="21"/>
        <v>67.12</v>
      </c>
      <c r="F351" s="14">
        <v>3.0413999999999999</v>
      </c>
      <c r="G351" s="15">
        <f t="shared" si="22"/>
        <v>3.0413625304136249</v>
      </c>
      <c r="H351" s="8" t="str">
        <f t="shared" si="23"/>
        <v>Yes</v>
      </c>
      <c r="I351" s="12" t="s">
        <v>9058</v>
      </c>
      <c r="J351" s="12" t="s">
        <v>6963</v>
      </c>
      <c r="K351" s="12" t="s">
        <v>9059</v>
      </c>
    </row>
    <row r="352" spans="1:11" x14ac:dyDescent="0.4">
      <c r="A352" s="12" t="s">
        <v>940</v>
      </c>
      <c r="B352" s="8" t="s">
        <v>941</v>
      </c>
      <c r="C352" s="12" t="s">
        <v>5485</v>
      </c>
      <c r="D352" s="13">
        <v>50</v>
      </c>
      <c r="E352" s="20">
        <f t="shared" si="21"/>
        <v>50</v>
      </c>
      <c r="F352" s="14">
        <v>2</v>
      </c>
      <c r="G352" s="15">
        <f t="shared" si="22"/>
        <v>2</v>
      </c>
      <c r="H352" s="8" t="str">
        <f t="shared" si="23"/>
        <v>Yes</v>
      </c>
      <c r="I352" s="12" t="s">
        <v>9060</v>
      </c>
      <c r="J352" s="12" t="s">
        <v>6963</v>
      </c>
      <c r="K352" s="12" t="s">
        <v>9061</v>
      </c>
    </row>
    <row r="353" spans="1:11" x14ac:dyDescent="0.4">
      <c r="A353" s="12" t="s">
        <v>942</v>
      </c>
      <c r="B353" s="8" t="s">
        <v>943</v>
      </c>
      <c r="C353" s="12" t="s">
        <v>5485</v>
      </c>
      <c r="D353" s="13">
        <v>35.67</v>
      </c>
      <c r="E353" s="20">
        <f t="shared" si="21"/>
        <v>64.33</v>
      </c>
      <c r="F353" s="14">
        <v>2.8035000000000001</v>
      </c>
      <c r="G353" s="15">
        <f t="shared" si="22"/>
        <v>2.8034763106251752</v>
      </c>
      <c r="H353" s="8" t="str">
        <f t="shared" si="23"/>
        <v>Yes</v>
      </c>
      <c r="I353" s="12" t="s">
        <v>9062</v>
      </c>
      <c r="J353" s="12" t="s">
        <v>6963</v>
      </c>
      <c r="K353" s="12" t="s">
        <v>9063</v>
      </c>
    </row>
    <row r="354" spans="1:11" x14ac:dyDescent="0.4">
      <c r="A354" s="12" t="s">
        <v>944</v>
      </c>
      <c r="B354" s="8" t="s">
        <v>945</v>
      </c>
      <c r="C354" s="12" t="s">
        <v>5485</v>
      </c>
      <c r="D354" s="13">
        <v>31.09</v>
      </c>
      <c r="E354" s="20">
        <f t="shared" si="21"/>
        <v>68.91</v>
      </c>
      <c r="F354" s="14">
        <v>3.2164999999999999</v>
      </c>
      <c r="G354" s="15">
        <f t="shared" si="22"/>
        <v>3.2164683177870699</v>
      </c>
      <c r="H354" s="8" t="str">
        <f t="shared" si="23"/>
        <v>Yes</v>
      </c>
      <c r="I354" s="12" t="s">
        <v>944</v>
      </c>
      <c r="J354" s="12" t="s">
        <v>6963</v>
      </c>
      <c r="K354" s="12" t="s">
        <v>9064</v>
      </c>
    </row>
    <row r="355" spans="1:11" x14ac:dyDescent="0.4">
      <c r="A355" s="12" t="s">
        <v>950</v>
      </c>
      <c r="B355" s="8" t="s">
        <v>951</v>
      </c>
      <c r="C355" s="12" t="s">
        <v>5485</v>
      </c>
      <c r="D355" s="13">
        <v>31.95</v>
      </c>
      <c r="E355" s="20">
        <f t="shared" si="21"/>
        <v>68.05</v>
      </c>
      <c r="F355" s="14">
        <v>3.1299000000000001</v>
      </c>
      <c r="G355" s="15">
        <f t="shared" si="22"/>
        <v>3.1298904538341157</v>
      </c>
      <c r="H355" s="8" t="str">
        <f t="shared" si="23"/>
        <v>Yes</v>
      </c>
      <c r="I355" s="12" t="s">
        <v>9065</v>
      </c>
      <c r="J355" s="12" t="s">
        <v>6963</v>
      </c>
      <c r="K355" s="12" t="s">
        <v>9066</v>
      </c>
    </row>
    <row r="356" spans="1:11" x14ac:dyDescent="0.4">
      <c r="A356" s="12" t="s">
        <v>952</v>
      </c>
      <c r="B356" s="8" t="s">
        <v>953</v>
      </c>
      <c r="C356" s="12" t="s">
        <v>5485</v>
      </c>
      <c r="D356" s="13">
        <v>30.16</v>
      </c>
      <c r="E356" s="20">
        <f t="shared" si="21"/>
        <v>69.84</v>
      </c>
      <c r="F356" s="14">
        <v>3.3155999999999999</v>
      </c>
      <c r="G356" s="15">
        <f t="shared" si="22"/>
        <v>3.3156498673740051</v>
      </c>
      <c r="H356" s="8" t="str">
        <f t="shared" si="23"/>
        <v>Yes</v>
      </c>
      <c r="I356" s="12" t="s">
        <v>9067</v>
      </c>
      <c r="J356" s="12" t="s">
        <v>6963</v>
      </c>
      <c r="K356" s="12" t="s">
        <v>9068</v>
      </c>
    </row>
    <row r="357" spans="1:11" x14ac:dyDescent="0.4">
      <c r="A357" s="12" t="s">
        <v>954</v>
      </c>
      <c r="B357" s="8" t="s">
        <v>955</v>
      </c>
      <c r="C357" s="12" t="s">
        <v>5485</v>
      </c>
      <c r="D357" s="13">
        <v>29.78</v>
      </c>
      <c r="E357" s="20">
        <f t="shared" si="21"/>
        <v>70.22</v>
      </c>
      <c r="F357" s="14">
        <v>3.3580000000000001</v>
      </c>
      <c r="G357" s="15">
        <f t="shared" si="22"/>
        <v>3.3579583613163195</v>
      </c>
      <c r="H357" s="8" t="str">
        <f t="shared" si="23"/>
        <v>Yes</v>
      </c>
      <c r="I357" s="12" t="s">
        <v>9069</v>
      </c>
      <c r="J357" s="12" t="s">
        <v>6963</v>
      </c>
      <c r="K357" s="12" t="s">
        <v>9070</v>
      </c>
    </row>
    <row r="358" spans="1:11" x14ac:dyDescent="0.4">
      <c r="A358" s="12" t="s">
        <v>956</v>
      </c>
      <c r="B358" s="8" t="s">
        <v>957</v>
      </c>
      <c r="C358" s="12" t="s">
        <v>5485</v>
      </c>
      <c r="D358" s="13">
        <v>40</v>
      </c>
      <c r="E358" s="20">
        <f t="shared" si="21"/>
        <v>60</v>
      </c>
      <c r="F358" s="14">
        <v>2.5</v>
      </c>
      <c r="G358" s="15">
        <f t="shared" si="22"/>
        <v>2.5</v>
      </c>
      <c r="H358" s="8" t="str">
        <f t="shared" si="23"/>
        <v>Yes</v>
      </c>
      <c r="I358" s="12" t="s">
        <v>9071</v>
      </c>
      <c r="J358" s="12" t="s">
        <v>6963</v>
      </c>
      <c r="K358" s="12" t="s">
        <v>9072</v>
      </c>
    </row>
    <row r="359" spans="1:11" x14ac:dyDescent="0.4">
      <c r="A359" s="12" t="s">
        <v>958</v>
      </c>
      <c r="B359" s="8" t="s">
        <v>959</v>
      </c>
      <c r="C359" s="12" t="s">
        <v>5485</v>
      </c>
      <c r="D359" s="13">
        <v>29.96</v>
      </c>
      <c r="E359" s="20">
        <f t="shared" si="21"/>
        <v>70.039999999999992</v>
      </c>
      <c r="F359" s="14">
        <v>3.3378000000000001</v>
      </c>
      <c r="G359" s="15">
        <f t="shared" si="22"/>
        <v>3.3377837116154874</v>
      </c>
      <c r="H359" s="8" t="str">
        <f t="shared" si="23"/>
        <v>Yes</v>
      </c>
      <c r="I359" s="12" t="s">
        <v>9073</v>
      </c>
      <c r="J359" s="12" t="s">
        <v>6963</v>
      </c>
      <c r="K359" s="12" t="s">
        <v>9074</v>
      </c>
    </row>
    <row r="360" spans="1:11" x14ac:dyDescent="0.4">
      <c r="A360" s="12" t="s">
        <v>968</v>
      </c>
      <c r="B360" s="8" t="s">
        <v>969</v>
      </c>
      <c r="C360" s="12" t="s">
        <v>5485</v>
      </c>
      <c r="D360" s="13">
        <v>33.159999999999997</v>
      </c>
      <c r="E360" s="20">
        <f t="shared" si="21"/>
        <v>66.84</v>
      </c>
      <c r="F360" s="14">
        <v>3.0156999999999998</v>
      </c>
      <c r="G360" s="15">
        <f t="shared" si="22"/>
        <v>3.0156815440289511</v>
      </c>
      <c r="H360" s="8" t="str">
        <f t="shared" si="23"/>
        <v>Yes</v>
      </c>
      <c r="I360" s="12" t="s">
        <v>9075</v>
      </c>
      <c r="J360" s="12" t="s">
        <v>6963</v>
      </c>
      <c r="K360" s="12" t="s">
        <v>9076</v>
      </c>
    </row>
    <row r="361" spans="1:11" x14ac:dyDescent="0.4">
      <c r="A361" s="12" t="s">
        <v>974</v>
      </c>
      <c r="B361" s="8" t="s">
        <v>975</v>
      </c>
      <c r="C361" s="12" t="s">
        <v>5485</v>
      </c>
      <c r="D361" s="13">
        <v>32.14</v>
      </c>
      <c r="E361" s="20">
        <f t="shared" si="21"/>
        <v>67.86</v>
      </c>
      <c r="F361" s="14">
        <v>3.1114000000000002</v>
      </c>
      <c r="G361" s="15">
        <f t="shared" si="22"/>
        <v>3.1113876789047916</v>
      </c>
      <c r="H361" s="8" t="str">
        <f t="shared" si="23"/>
        <v>Yes</v>
      </c>
      <c r="I361" s="12" t="s">
        <v>9077</v>
      </c>
      <c r="J361" s="12" t="s">
        <v>6963</v>
      </c>
      <c r="K361" s="12" t="s">
        <v>9078</v>
      </c>
    </row>
    <row r="362" spans="1:11" x14ac:dyDescent="0.4">
      <c r="A362" s="12" t="s">
        <v>982</v>
      </c>
      <c r="B362" s="8" t="s">
        <v>983</v>
      </c>
      <c r="C362" s="12" t="s">
        <v>5485</v>
      </c>
      <c r="D362" s="13">
        <v>34.49</v>
      </c>
      <c r="E362" s="20">
        <f t="shared" si="21"/>
        <v>65.509999999999991</v>
      </c>
      <c r="F362" s="14">
        <v>2.8994</v>
      </c>
      <c r="G362" s="15">
        <f t="shared" si="22"/>
        <v>2.8993911278631486</v>
      </c>
      <c r="H362" s="8" t="str">
        <f t="shared" si="23"/>
        <v>Yes</v>
      </c>
      <c r="I362" s="12" t="s">
        <v>9079</v>
      </c>
      <c r="J362" s="12" t="s">
        <v>6963</v>
      </c>
      <c r="K362" s="12" t="s">
        <v>9080</v>
      </c>
    </row>
    <row r="363" spans="1:11" x14ac:dyDescent="0.4">
      <c r="A363" s="12" t="s">
        <v>984</v>
      </c>
      <c r="B363" s="8" t="s">
        <v>985</v>
      </c>
      <c r="C363" s="12" t="s">
        <v>5485</v>
      </c>
      <c r="D363" s="13">
        <v>42.98</v>
      </c>
      <c r="E363" s="20">
        <f t="shared" si="21"/>
        <v>57.02</v>
      </c>
      <c r="F363" s="14">
        <v>2.3267000000000002</v>
      </c>
      <c r="G363" s="15">
        <f t="shared" si="22"/>
        <v>2.3266635644485807</v>
      </c>
      <c r="H363" s="8" t="str">
        <f t="shared" si="23"/>
        <v>Yes</v>
      </c>
      <c r="I363" s="12" t="s">
        <v>9081</v>
      </c>
      <c r="J363" s="12" t="s">
        <v>6963</v>
      </c>
      <c r="K363" s="12" t="s">
        <v>9082</v>
      </c>
    </row>
    <row r="364" spans="1:11" x14ac:dyDescent="0.4">
      <c r="A364" s="12" t="s">
        <v>986</v>
      </c>
      <c r="B364" s="8" t="s">
        <v>987</v>
      </c>
      <c r="C364" s="12" t="s">
        <v>5485</v>
      </c>
      <c r="D364" s="13">
        <v>30.08</v>
      </c>
      <c r="E364" s="20">
        <f t="shared" si="21"/>
        <v>69.92</v>
      </c>
      <c r="F364" s="14">
        <v>3.3245</v>
      </c>
      <c r="G364" s="15">
        <f t="shared" si="22"/>
        <v>3.3244680851063833</v>
      </c>
      <c r="H364" s="8" t="str">
        <f t="shared" si="23"/>
        <v>Yes</v>
      </c>
      <c r="I364" s="12" t="s">
        <v>9083</v>
      </c>
      <c r="J364" s="12" t="s">
        <v>6963</v>
      </c>
      <c r="K364" s="12" t="s">
        <v>9084</v>
      </c>
    </row>
    <row r="365" spans="1:11" x14ac:dyDescent="0.4">
      <c r="A365" s="12" t="s">
        <v>988</v>
      </c>
      <c r="B365" s="8" t="s">
        <v>989</v>
      </c>
      <c r="C365" s="12" t="s">
        <v>5485</v>
      </c>
      <c r="D365" s="13">
        <v>33.33</v>
      </c>
      <c r="E365" s="20">
        <f t="shared" si="21"/>
        <v>66.67</v>
      </c>
      <c r="F365" s="14">
        <v>3.0003000000000002</v>
      </c>
      <c r="G365" s="15">
        <f t="shared" si="22"/>
        <v>3.0003000300030003</v>
      </c>
      <c r="H365" s="8" t="str">
        <f t="shared" si="23"/>
        <v>Yes</v>
      </c>
      <c r="I365" s="12" t="s">
        <v>9085</v>
      </c>
      <c r="J365" s="12" t="s">
        <v>6963</v>
      </c>
      <c r="K365" s="12" t="s">
        <v>9086</v>
      </c>
    </row>
    <row r="366" spans="1:11" x14ac:dyDescent="0.4">
      <c r="A366" s="12" t="s">
        <v>990</v>
      </c>
      <c r="B366" s="8" t="s">
        <v>991</v>
      </c>
      <c r="C366" s="12" t="s">
        <v>5485</v>
      </c>
      <c r="D366" s="13">
        <v>60</v>
      </c>
      <c r="E366" s="20">
        <f t="shared" si="21"/>
        <v>40</v>
      </c>
      <c r="F366" s="14">
        <v>1.6667000000000001</v>
      </c>
      <c r="G366" s="15">
        <f t="shared" si="22"/>
        <v>1.6666666666666667</v>
      </c>
      <c r="H366" s="8" t="str">
        <f t="shared" si="23"/>
        <v>Yes</v>
      </c>
      <c r="I366" s="12" t="s">
        <v>7354</v>
      </c>
      <c r="J366" s="12" t="s">
        <v>6963</v>
      </c>
      <c r="K366" s="12" t="s">
        <v>9087</v>
      </c>
    </row>
    <row r="367" spans="1:11" x14ac:dyDescent="0.4">
      <c r="A367" s="12" t="s">
        <v>992</v>
      </c>
      <c r="B367" s="8" t="s">
        <v>993</v>
      </c>
      <c r="C367" s="12" t="s">
        <v>5485</v>
      </c>
      <c r="D367" s="13">
        <v>35.97</v>
      </c>
      <c r="E367" s="20">
        <f t="shared" si="21"/>
        <v>64.03</v>
      </c>
      <c r="F367" s="14">
        <v>2.7801</v>
      </c>
      <c r="G367" s="15">
        <f t="shared" si="22"/>
        <v>2.7800945232137892</v>
      </c>
      <c r="H367" s="8" t="str">
        <f t="shared" si="23"/>
        <v>Yes</v>
      </c>
      <c r="I367" s="12" t="s">
        <v>9088</v>
      </c>
      <c r="J367" s="12" t="s">
        <v>6963</v>
      </c>
      <c r="K367" s="12" t="s">
        <v>9089</v>
      </c>
    </row>
    <row r="368" spans="1:11" x14ac:dyDescent="0.4">
      <c r="A368" s="12" t="s">
        <v>994</v>
      </c>
      <c r="B368" s="8" t="s">
        <v>995</v>
      </c>
      <c r="C368" s="12" t="s">
        <v>5485</v>
      </c>
      <c r="D368" s="13">
        <v>41.02</v>
      </c>
      <c r="E368" s="20">
        <f t="shared" si="21"/>
        <v>58.98</v>
      </c>
      <c r="F368" s="14">
        <v>2.4378000000000002</v>
      </c>
      <c r="G368" s="15">
        <f t="shared" si="22"/>
        <v>2.4378352023403216</v>
      </c>
      <c r="H368" s="8" t="str">
        <f t="shared" si="23"/>
        <v>Yes</v>
      </c>
      <c r="I368" s="12" t="s">
        <v>9090</v>
      </c>
      <c r="J368" s="12" t="s">
        <v>6963</v>
      </c>
      <c r="K368" s="12" t="s">
        <v>9091</v>
      </c>
    </row>
    <row r="369" spans="1:11" x14ac:dyDescent="0.4">
      <c r="A369" s="12" t="s">
        <v>996</v>
      </c>
      <c r="B369" s="8" t="s">
        <v>997</v>
      </c>
      <c r="C369" s="12" t="s">
        <v>5485</v>
      </c>
      <c r="D369" s="13">
        <v>29.64</v>
      </c>
      <c r="E369" s="20">
        <f t="shared" si="21"/>
        <v>70.36</v>
      </c>
      <c r="F369" s="14">
        <v>3.3738000000000001</v>
      </c>
      <c r="G369" s="15">
        <f t="shared" si="22"/>
        <v>3.3738191632928474</v>
      </c>
      <c r="H369" s="8" t="str">
        <f t="shared" si="23"/>
        <v>Yes</v>
      </c>
      <c r="I369" s="12" t="s">
        <v>996</v>
      </c>
      <c r="J369" s="12" t="s">
        <v>6963</v>
      </c>
      <c r="K369" s="12" t="s">
        <v>9092</v>
      </c>
    </row>
    <row r="370" spans="1:11" x14ac:dyDescent="0.4">
      <c r="A370" s="12" t="s">
        <v>998</v>
      </c>
      <c r="B370" s="8" t="s">
        <v>999</v>
      </c>
      <c r="C370" s="12" t="s">
        <v>5485</v>
      </c>
      <c r="D370" s="13">
        <v>23.64</v>
      </c>
      <c r="E370" s="20">
        <f t="shared" si="21"/>
        <v>76.36</v>
      </c>
      <c r="F370" s="14">
        <v>4.2301000000000002</v>
      </c>
      <c r="G370" s="15">
        <f t="shared" si="22"/>
        <v>4.230118443316413</v>
      </c>
      <c r="H370" s="8" t="str">
        <f t="shared" si="23"/>
        <v>Yes</v>
      </c>
      <c r="I370" s="12" t="s">
        <v>9093</v>
      </c>
      <c r="J370" s="12" t="s">
        <v>6963</v>
      </c>
      <c r="K370" s="12" t="s">
        <v>9094</v>
      </c>
    </row>
    <row r="371" spans="1:11" x14ac:dyDescent="0.4">
      <c r="A371" s="12" t="s">
        <v>1000</v>
      </c>
      <c r="B371" s="8" t="s">
        <v>1001</v>
      </c>
      <c r="C371" s="12" t="s">
        <v>5485</v>
      </c>
      <c r="D371" s="13">
        <v>33.299999999999997</v>
      </c>
      <c r="E371" s="20">
        <f t="shared" si="21"/>
        <v>66.7</v>
      </c>
      <c r="F371" s="14">
        <v>3.0030000000000001</v>
      </c>
      <c r="G371" s="15">
        <f t="shared" si="22"/>
        <v>3.0030030030030033</v>
      </c>
      <c r="H371" s="8" t="str">
        <f t="shared" si="23"/>
        <v>Yes</v>
      </c>
      <c r="I371" s="12" t="s">
        <v>4231</v>
      </c>
      <c r="J371" s="12" t="s">
        <v>6963</v>
      </c>
      <c r="K371" s="12" t="s">
        <v>9095</v>
      </c>
    </row>
    <row r="372" spans="1:11" x14ac:dyDescent="0.4">
      <c r="A372" s="12" t="s">
        <v>1002</v>
      </c>
      <c r="B372" s="8" t="s">
        <v>1003</v>
      </c>
      <c r="C372" s="12" t="s">
        <v>5485</v>
      </c>
      <c r="D372" s="13">
        <v>31.7</v>
      </c>
      <c r="E372" s="20">
        <f t="shared" si="21"/>
        <v>68.3</v>
      </c>
      <c r="F372" s="14">
        <v>3.1545999999999998</v>
      </c>
      <c r="G372" s="15">
        <f t="shared" si="22"/>
        <v>3.1545741324921135</v>
      </c>
      <c r="H372" s="8" t="str">
        <f t="shared" si="23"/>
        <v>Yes</v>
      </c>
      <c r="I372" s="12" t="s">
        <v>9096</v>
      </c>
      <c r="J372" s="12" t="s">
        <v>6963</v>
      </c>
      <c r="K372" s="12" t="s">
        <v>9097</v>
      </c>
    </row>
    <row r="373" spans="1:11" x14ac:dyDescent="0.4">
      <c r="A373" s="12" t="s">
        <v>1004</v>
      </c>
      <c r="B373" s="8" t="s">
        <v>1005</v>
      </c>
      <c r="C373" s="12" t="s">
        <v>5485</v>
      </c>
      <c r="D373" s="13">
        <v>36.85</v>
      </c>
      <c r="E373" s="20">
        <f t="shared" si="21"/>
        <v>63.15</v>
      </c>
      <c r="F373" s="14">
        <v>2.7136999999999998</v>
      </c>
      <c r="G373" s="15">
        <f t="shared" si="22"/>
        <v>2.7137042062415198</v>
      </c>
      <c r="H373" s="8" t="str">
        <f t="shared" si="23"/>
        <v>Yes</v>
      </c>
      <c r="I373" s="12" t="s">
        <v>9098</v>
      </c>
      <c r="J373" s="12" t="s">
        <v>6963</v>
      </c>
      <c r="K373" s="12" t="s">
        <v>9099</v>
      </c>
    </row>
    <row r="374" spans="1:11" x14ac:dyDescent="0.4">
      <c r="A374" s="12" t="s">
        <v>1006</v>
      </c>
      <c r="B374" s="8" t="s">
        <v>1007</v>
      </c>
      <c r="C374" s="12" t="s">
        <v>5485</v>
      </c>
      <c r="D374" s="13">
        <v>34.11</v>
      </c>
      <c r="E374" s="20">
        <f t="shared" si="21"/>
        <v>65.89</v>
      </c>
      <c r="F374" s="14">
        <v>2.9317000000000002</v>
      </c>
      <c r="G374" s="15">
        <f t="shared" si="22"/>
        <v>2.9316915860451482</v>
      </c>
      <c r="H374" s="8" t="str">
        <f t="shared" si="23"/>
        <v>Yes</v>
      </c>
      <c r="I374" s="12" t="s">
        <v>9100</v>
      </c>
      <c r="J374" s="12" t="s">
        <v>6963</v>
      </c>
      <c r="K374" s="12" t="s">
        <v>9101</v>
      </c>
    </row>
    <row r="375" spans="1:11" x14ac:dyDescent="0.4">
      <c r="A375" s="12" t="s">
        <v>1008</v>
      </c>
      <c r="B375" s="8" t="s">
        <v>1009</v>
      </c>
      <c r="C375" s="12" t="s">
        <v>5485</v>
      </c>
      <c r="D375" s="13">
        <v>29.89</v>
      </c>
      <c r="E375" s="20">
        <f t="shared" si="21"/>
        <v>70.11</v>
      </c>
      <c r="F375" s="14">
        <v>3.3456000000000001</v>
      </c>
      <c r="G375" s="15">
        <f t="shared" si="22"/>
        <v>3.3456005352960854</v>
      </c>
      <c r="H375" s="8" t="str">
        <f t="shared" si="23"/>
        <v>Yes</v>
      </c>
      <c r="I375" s="12" t="s">
        <v>9102</v>
      </c>
      <c r="J375" s="12" t="s">
        <v>6963</v>
      </c>
      <c r="K375" s="12" t="s">
        <v>9103</v>
      </c>
    </row>
    <row r="376" spans="1:11" x14ac:dyDescent="0.4">
      <c r="A376" s="12" t="s">
        <v>1012</v>
      </c>
      <c r="B376" s="8" t="s">
        <v>1013</v>
      </c>
      <c r="C376" s="12" t="s">
        <v>5485</v>
      </c>
      <c r="D376" s="13">
        <v>60</v>
      </c>
      <c r="E376" s="20">
        <f t="shared" si="21"/>
        <v>40</v>
      </c>
      <c r="F376" s="14">
        <v>1.6667000000000001</v>
      </c>
      <c r="G376" s="15">
        <f t="shared" si="22"/>
        <v>1.6666666666666667</v>
      </c>
      <c r="H376" s="8" t="str">
        <f t="shared" si="23"/>
        <v>Yes</v>
      </c>
      <c r="I376" s="12" t="s">
        <v>9104</v>
      </c>
      <c r="J376" s="12" t="s">
        <v>6963</v>
      </c>
      <c r="K376" s="12" t="s">
        <v>9105</v>
      </c>
    </row>
    <row r="377" spans="1:11" x14ac:dyDescent="0.4">
      <c r="A377" s="12" t="s">
        <v>1014</v>
      </c>
      <c r="B377" s="8" t="s">
        <v>1015</v>
      </c>
      <c r="C377" s="12" t="s">
        <v>5485</v>
      </c>
      <c r="D377" s="13">
        <v>30.19</v>
      </c>
      <c r="E377" s="20">
        <f t="shared" si="21"/>
        <v>69.81</v>
      </c>
      <c r="F377" s="14">
        <v>3.3123999999999998</v>
      </c>
      <c r="G377" s="15">
        <f t="shared" si="22"/>
        <v>3.3123550844650547</v>
      </c>
      <c r="H377" s="8" t="str">
        <f t="shared" si="23"/>
        <v>Yes</v>
      </c>
      <c r="I377" s="12" t="s">
        <v>9106</v>
      </c>
      <c r="J377" s="12" t="s">
        <v>6963</v>
      </c>
      <c r="K377" s="12" t="s">
        <v>9107</v>
      </c>
    </row>
    <row r="378" spans="1:11" x14ac:dyDescent="0.4">
      <c r="A378" s="12" t="s">
        <v>1016</v>
      </c>
      <c r="B378" s="8" t="s">
        <v>1017</v>
      </c>
      <c r="C378" s="12" t="s">
        <v>3547</v>
      </c>
      <c r="D378" s="13">
        <v>60</v>
      </c>
      <c r="E378" s="20">
        <f t="shared" si="21"/>
        <v>40</v>
      </c>
      <c r="F378" s="14">
        <v>1.6667000000000001</v>
      </c>
      <c r="G378" s="15">
        <f t="shared" si="22"/>
        <v>1.6666666666666667</v>
      </c>
      <c r="H378" s="8" t="str">
        <f t="shared" si="23"/>
        <v>Yes</v>
      </c>
      <c r="I378" s="12" t="s">
        <v>7369</v>
      </c>
      <c r="J378" s="12" t="s">
        <v>6961</v>
      </c>
      <c r="K378" s="12" t="s">
        <v>9108</v>
      </c>
    </row>
    <row r="379" spans="1:11" x14ac:dyDescent="0.4">
      <c r="A379" s="12" t="s">
        <v>1018</v>
      </c>
      <c r="B379" s="8" t="s">
        <v>1019</v>
      </c>
      <c r="C379" s="12" t="s">
        <v>5485</v>
      </c>
      <c r="D379" s="13">
        <v>50</v>
      </c>
      <c r="E379" s="20">
        <f t="shared" si="21"/>
        <v>50</v>
      </c>
      <c r="F379" s="14">
        <v>2</v>
      </c>
      <c r="G379" s="15">
        <f t="shared" si="22"/>
        <v>2</v>
      </c>
      <c r="H379" s="8" t="str">
        <f t="shared" si="23"/>
        <v>Yes</v>
      </c>
      <c r="I379" s="12" t="s">
        <v>9109</v>
      </c>
      <c r="J379" s="12" t="s">
        <v>6963</v>
      </c>
      <c r="K379" s="12" t="s">
        <v>9110</v>
      </c>
    </row>
    <row r="380" spans="1:11" x14ac:dyDescent="0.4">
      <c r="A380" s="12" t="s">
        <v>1020</v>
      </c>
      <c r="B380" s="8" t="s">
        <v>1021</v>
      </c>
      <c r="C380" s="12" t="s">
        <v>5485</v>
      </c>
      <c r="D380" s="13">
        <v>33.96</v>
      </c>
      <c r="E380" s="20">
        <f t="shared" si="21"/>
        <v>66.039999999999992</v>
      </c>
      <c r="F380" s="14">
        <v>2.9445999999999999</v>
      </c>
      <c r="G380" s="15">
        <f t="shared" si="22"/>
        <v>2.944640753828033</v>
      </c>
      <c r="H380" s="8" t="str">
        <f t="shared" si="23"/>
        <v>Yes</v>
      </c>
      <c r="I380" s="12" t="s">
        <v>9111</v>
      </c>
      <c r="J380" s="12" t="s">
        <v>6963</v>
      </c>
      <c r="K380" s="12" t="s">
        <v>9112</v>
      </c>
    </row>
    <row r="381" spans="1:11" x14ac:dyDescent="0.4">
      <c r="A381" s="12" t="s">
        <v>1022</v>
      </c>
      <c r="B381" s="8" t="s">
        <v>1023</v>
      </c>
      <c r="C381" s="12" t="s">
        <v>5485</v>
      </c>
      <c r="D381" s="13">
        <v>31.44</v>
      </c>
      <c r="E381" s="20">
        <f t="shared" si="21"/>
        <v>68.56</v>
      </c>
      <c r="F381" s="14">
        <v>3.1806999999999999</v>
      </c>
      <c r="G381" s="15">
        <f t="shared" si="22"/>
        <v>3.1806615776081424</v>
      </c>
      <c r="H381" s="8" t="str">
        <f t="shared" si="23"/>
        <v>Yes</v>
      </c>
      <c r="I381" s="12" t="s">
        <v>9113</v>
      </c>
      <c r="J381" s="12" t="s">
        <v>6963</v>
      </c>
      <c r="K381" s="12" t="s">
        <v>9114</v>
      </c>
    </row>
    <row r="382" spans="1:11" x14ac:dyDescent="0.4">
      <c r="A382" s="12" t="s">
        <v>1026</v>
      </c>
      <c r="B382" s="8" t="s">
        <v>1027</v>
      </c>
      <c r="C382" s="12" t="s">
        <v>5485</v>
      </c>
      <c r="D382" s="13">
        <v>30.59</v>
      </c>
      <c r="E382" s="20">
        <f t="shared" si="21"/>
        <v>69.41</v>
      </c>
      <c r="F382" s="14">
        <v>3.2690000000000001</v>
      </c>
      <c r="G382" s="15">
        <f t="shared" si="22"/>
        <v>3.2690421706440014</v>
      </c>
      <c r="H382" s="8" t="str">
        <f t="shared" si="23"/>
        <v>Yes</v>
      </c>
      <c r="I382" s="12" t="s">
        <v>9115</v>
      </c>
      <c r="J382" s="12" t="s">
        <v>6963</v>
      </c>
      <c r="K382" s="12" t="s">
        <v>9116</v>
      </c>
    </row>
    <row r="383" spans="1:11" x14ac:dyDescent="0.4">
      <c r="A383" s="12" t="s">
        <v>1030</v>
      </c>
      <c r="B383" s="8" t="s">
        <v>1031</v>
      </c>
      <c r="C383" s="12" t="s">
        <v>5485</v>
      </c>
      <c r="D383" s="13">
        <v>40</v>
      </c>
      <c r="E383" s="20">
        <f t="shared" si="21"/>
        <v>60</v>
      </c>
      <c r="F383" s="14">
        <v>2.5</v>
      </c>
      <c r="G383" s="15">
        <f t="shared" si="22"/>
        <v>2.5</v>
      </c>
      <c r="H383" s="8" t="str">
        <f t="shared" si="23"/>
        <v>Yes</v>
      </c>
      <c r="I383" s="12" t="s">
        <v>9117</v>
      </c>
      <c r="J383" s="12" t="s">
        <v>6963</v>
      </c>
      <c r="K383" s="12" t="s">
        <v>9118</v>
      </c>
    </row>
    <row r="384" spans="1:11" x14ac:dyDescent="0.4">
      <c r="A384" s="12" t="s">
        <v>1032</v>
      </c>
      <c r="B384" s="8" t="s">
        <v>1033</v>
      </c>
      <c r="C384" s="12" t="s">
        <v>5485</v>
      </c>
      <c r="D384" s="13">
        <v>32.880000000000003</v>
      </c>
      <c r="E384" s="20">
        <f t="shared" si="21"/>
        <v>67.12</v>
      </c>
      <c r="F384" s="14">
        <v>3.0413999999999999</v>
      </c>
      <c r="G384" s="15">
        <f t="shared" si="22"/>
        <v>3.0413625304136249</v>
      </c>
      <c r="H384" s="8" t="str">
        <f t="shared" si="23"/>
        <v>Yes</v>
      </c>
      <c r="I384" s="12" t="s">
        <v>9119</v>
      </c>
      <c r="J384" s="12" t="s">
        <v>6963</v>
      </c>
      <c r="K384" s="12" t="s">
        <v>9120</v>
      </c>
    </row>
    <row r="385" spans="1:11" x14ac:dyDescent="0.4">
      <c r="A385" s="12" t="s">
        <v>1034</v>
      </c>
      <c r="B385" s="8" t="s">
        <v>1035</v>
      </c>
      <c r="C385" s="12" t="s">
        <v>5485</v>
      </c>
      <c r="D385" s="13">
        <v>24.07</v>
      </c>
      <c r="E385" s="20">
        <f t="shared" si="21"/>
        <v>75.930000000000007</v>
      </c>
      <c r="F385" s="14">
        <v>4.1544999999999996</v>
      </c>
      <c r="G385" s="15">
        <f t="shared" si="22"/>
        <v>4.1545492314083923</v>
      </c>
      <c r="H385" s="8" t="str">
        <f t="shared" si="23"/>
        <v>Yes</v>
      </c>
      <c r="I385" s="12" t="s">
        <v>9121</v>
      </c>
      <c r="J385" s="12" t="s">
        <v>6963</v>
      </c>
      <c r="K385" s="12" t="s">
        <v>9122</v>
      </c>
    </row>
    <row r="386" spans="1:11" x14ac:dyDescent="0.4">
      <c r="A386" s="12" t="s">
        <v>1036</v>
      </c>
      <c r="B386" s="8" t="s">
        <v>1037</v>
      </c>
      <c r="C386" s="12" t="s">
        <v>5485</v>
      </c>
      <c r="D386" s="13">
        <v>34.200000000000003</v>
      </c>
      <c r="E386" s="20">
        <f t="shared" si="21"/>
        <v>65.8</v>
      </c>
      <c r="F386" s="14">
        <v>2.9239999999999999</v>
      </c>
      <c r="G386" s="15">
        <f t="shared" si="22"/>
        <v>2.9239766081871341</v>
      </c>
      <c r="H386" s="8" t="str">
        <f t="shared" si="23"/>
        <v>Yes</v>
      </c>
      <c r="I386" s="12" t="s">
        <v>9123</v>
      </c>
      <c r="J386" s="12" t="s">
        <v>6963</v>
      </c>
      <c r="K386" s="12" t="s">
        <v>9124</v>
      </c>
    </row>
    <row r="387" spans="1:11" x14ac:dyDescent="0.4">
      <c r="A387" s="12" t="s">
        <v>3585</v>
      </c>
      <c r="B387" s="8" t="s">
        <v>3586</v>
      </c>
      <c r="C387" s="12" t="s">
        <v>5485</v>
      </c>
      <c r="D387" s="13">
        <v>40.43</v>
      </c>
      <c r="E387" s="20">
        <f t="shared" si="21"/>
        <v>59.57</v>
      </c>
      <c r="F387" s="14">
        <v>2.4733999999999998</v>
      </c>
      <c r="G387" s="15">
        <f t="shared" si="22"/>
        <v>2.4734108335394511</v>
      </c>
      <c r="H387" s="8" t="str">
        <f t="shared" si="23"/>
        <v>Yes</v>
      </c>
      <c r="I387" s="12" t="s">
        <v>9125</v>
      </c>
      <c r="J387" s="12" t="s">
        <v>6963</v>
      </c>
      <c r="K387" s="12" t="s">
        <v>9126</v>
      </c>
    </row>
    <row r="388" spans="1:11" x14ac:dyDescent="0.4">
      <c r="A388" s="12" t="s">
        <v>1040</v>
      </c>
      <c r="B388" s="8" t="s">
        <v>1041</v>
      </c>
      <c r="C388" s="12" t="s">
        <v>5485</v>
      </c>
      <c r="D388" s="13">
        <v>38.07</v>
      </c>
      <c r="E388" s="20">
        <f t="shared" si="21"/>
        <v>61.93</v>
      </c>
      <c r="F388" s="14">
        <v>2.6267</v>
      </c>
      <c r="G388" s="15">
        <f t="shared" si="22"/>
        <v>2.6267402153926978</v>
      </c>
      <c r="H388" s="8" t="str">
        <f t="shared" si="23"/>
        <v>Yes</v>
      </c>
      <c r="I388" s="12" t="s">
        <v>9127</v>
      </c>
      <c r="J388" s="12" t="s">
        <v>6963</v>
      </c>
      <c r="K388" s="12" t="s">
        <v>9128</v>
      </c>
    </row>
    <row r="389" spans="1:11" x14ac:dyDescent="0.4">
      <c r="A389" s="12" t="s">
        <v>1042</v>
      </c>
      <c r="B389" s="8" t="s">
        <v>1043</v>
      </c>
      <c r="C389" s="12" t="s">
        <v>5485</v>
      </c>
      <c r="D389" s="13">
        <v>37.36</v>
      </c>
      <c r="E389" s="20">
        <f t="shared" si="21"/>
        <v>62.64</v>
      </c>
      <c r="F389" s="14">
        <v>2.6766999999999999</v>
      </c>
      <c r="G389" s="15">
        <f t="shared" si="22"/>
        <v>2.6766595289079231</v>
      </c>
      <c r="H389" s="8" t="str">
        <f t="shared" si="23"/>
        <v>Yes</v>
      </c>
      <c r="I389" s="12" t="s">
        <v>9129</v>
      </c>
      <c r="J389" s="12" t="s">
        <v>6963</v>
      </c>
      <c r="K389" s="12" t="s">
        <v>9130</v>
      </c>
    </row>
    <row r="390" spans="1:11" x14ac:dyDescent="0.4">
      <c r="A390" s="12" t="s">
        <v>1044</v>
      </c>
      <c r="B390" s="8" t="s">
        <v>1045</v>
      </c>
      <c r="C390" s="12" t="s">
        <v>5485</v>
      </c>
      <c r="D390" s="13">
        <v>38.32</v>
      </c>
      <c r="E390" s="20">
        <f t="shared" si="21"/>
        <v>61.68</v>
      </c>
      <c r="F390" s="14">
        <v>2.6095999999999999</v>
      </c>
      <c r="G390" s="15">
        <f t="shared" si="22"/>
        <v>2.6096033402922756</v>
      </c>
      <c r="H390" s="8" t="str">
        <f t="shared" si="23"/>
        <v>Yes</v>
      </c>
      <c r="I390" s="12" t="s">
        <v>9131</v>
      </c>
      <c r="J390" s="12" t="s">
        <v>6963</v>
      </c>
      <c r="K390" s="12" t="s">
        <v>9132</v>
      </c>
    </row>
    <row r="391" spans="1:11" x14ac:dyDescent="0.4">
      <c r="A391" s="12" t="s">
        <v>1046</v>
      </c>
      <c r="B391" s="8" t="s">
        <v>1047</v>
      </c>
      <c r="C391" s="12" t="s">
        <v>5485</v>
      </c>
      <c r="D391" s="13">
        <v>32.340000000000003</v>
      </c>
      <c r="E391" s="20">
        <f t="shared" si="21"/>
        <v>67.66</v>
      </c>
      <c r="F391" s="14">
        <v>3.0920999999999998</v>
      </c>
      <c r="G391" s="15">
        <f t="shared" si="22"/>
        <v>3.0921459492888062</v>
      </c>
      <c r="H391" s="8" t="str">
        <f t="shared" si="23"/>
        <v>Yes</v>
      </c>
      <c r="I391" s="12" t="s">
        <v>9133</v>
      </c>
      <c r="J391" s="12" t="s">
        <v>6963</v>
      </c>
      <c r="K391" s="12" t="s">
        <v>9134</v>
      </c>
    </row>
    <row r="392" spans="1:11" x14ac:dyDescent="0.4">
      <c r="A392" s="12" t="s">
        <v>1048</v>
      </c>
      <c r="B392" s="8" t="s">
        <v>1049</v>
      </c>
      <c r="C392" s="12" t="s">
        <v>5485</v>
      </c>
      <c r="D392" s="13">
        <v>24.46</v>
      </c>
      <c r="E392" s="20">
        <f t="shared" si="21"/>
        <v>75.539999999999992</v>
      </c>
      <c r="F392" s="14">
        <v>4.0883000000000003</v>
      </c>
      <c r="G392" s="15">
        <f t="shared" si="22"/>
        <v>4.0883074407195421</v>
      </c>
      <c r="H392" s="8" t="str">
        <f t="shared" si="23"/>
        <v>Yes</v>
      </c>
      <c r="I392" s="12" t="s">
        <v>9135</v>
      </c>
      <c r="J392" s="12" t="s">
        <v>6963</v>
      </c>
      <c r="K392" s="12" t="s">
        <v>9136</v>
      </c>
    </row>
    <row r="393" spans="1:11" x14ac:dyDescent="0.4">
      <c r="A393" s="12" t="s">
        <v>1050</v>
      </c>
      <c r="B393" s="8" t="s">
        <v>1051</v>
      </c>
      <c r="C393" s="12" t="s">
        <v>5485</v>
      </c>
      <c r="D393" s="13">
        <v>36.270000000000003</v>
      </c>
      <c r="E393" s="20">
        <f t="shared" si="21"/>
        <v>63.73</v>
      </c>
      <c r="F393" s="14">
        <v>2.7570999999999999</v>
      </c>
      <c r="G393" s="15">
        <f t="shared" si="22"/>
        <v>2.7570995312930795</v>
      </c>
      <c r="H393" s="8" t="str">
        <f t="shared" si="23"/>
        <v>Yes</v>
      </c>
      <c r="I393" s="12" t="s">
        <v>9137</v>
      </c>
      <c r="J393" s="12" t="s">
        <v>6963</v>
      </c>
      <c r="K393" s="12" t="s">
        <v>9138</v>
      </c>
    </row>
    <row r="394" spans="1:11" x14ac:dyDescent="0.4">
      <c r="A394" s="12" t="s">
        <v>1052</v>
      </c>
      <c r="B394" s="8" t="s">
        <v>1053</v>
      </c>
      <c r="C394" s="12" t="s">
        <v>5485</v>
      </c>
      <c r="D394" s="13">
        <v>29.24</v>
      </c>
      <c r="E394" s="20">
        <f t="shared" si="21"/>
        <v>70.760000000000005</v>
      </c>
      <c r="F394" s="14">
        <v>3.42</v>
      </c>
      <c r="G394" s="15">
        <f t="shared" si="22"/>
        <v>3.4199726402188784</v>
      </c>
      <c r="H394" s="8" t="str">
        <f t="shared" si="23"/>
        <v>Yes</v>
      </c>
      <c r="I394" s="12" t="s">
        <v>9139</v>
      </c>
      <c r="J394" s="12" t="s">
        <v>6963</v>
      </c>
      <c r="K394" s="12" t="s">
        <v>9140</v>
      </c>
    </row>
    <row r="395" spans="1:11" x14ac:dyDescent="0.4">
      <c r="A395" s="12" t="s">
        <v>1060</v>
      </c>
      <c r="B395" s="8" t="s">
        <v>1061</v>
      </c>
      <c r="C395" s="12" t="s">
        <v>5485</v>
      </c>
      <c r="D395" s="13">
        <v>37.68</v>
      </c>
      <c r="E395" s="20">
        <f t="shared" si="21"/>
        <v>62.32</v>
      </c>
      <c r="F395" s="14">
        <v>2.6539000000000001</v>
      </c>
      <c r="G395" s="15">
        <f t="shared" si="22"/>
        <v>2.6539278131634818</v>
      </c>
      <c r="H395" s="8" t="str">
        <f t="shared" si="23"/>
        <v>Yes</v>
      </c>
      <c r="I395" s="12" t="s">
        <v>9141</v>
      </c>
      <c r="J395" s="12" t="s">
        <v>6963</v>
      </c>
      <c r="K395" s="12" t="s">
        <v>9142</v>
      </c>
    </row>
    <row r="396" spans="1:11" x14ac:dyDescent="0.4">
      <c r="A396" s="12" t="s">
        <v>1062</v>
      </c>
      <c r="B396" s="8" t="s">
        <v>1063</v>
      </c>
      <c r="C396" s="12" t="s">
        <v>5485</v>
      </c>
      <c r="D396" s="13">
        <v>32.14</v>
      </c>
      <c r="E396" s="20">
        <f t="shared" si="21"/>
        <v>67.86</v>
      </c>
      <c r="F396" s="14">
        <v>3.1114000000000002</v>
      </c>
      <c r="G396" s="15">
        <f t="shared" si="22"/>
        <v>3.1113876789047916</v>
      </c>
      <c r="H396" s="8" t="str">
        <f t="shared" si="23"/>
        <v>Yes</v>
      </c>
      <c r="I396" s="12" t="s">
        <v>9143</v>
      </c>
      <c r="J396" s="12" t="s">
        <v>6963</v>
      </c>
      <c r="K396" s="12" t="s">
        <v>9144</v>
      </c>
    </row>
    <row r="397" spans="1:11" x14ac:dyDescent="0.4">
      <c r="A397" s="12" t="s">
        <v>1064</v>
      </c>
      <c r="B397" s="8" t="s">
        <v>1065</v>
      </c>
      <c r="C397" s="12" t="s">
        <v>5485</v>
      </c>
      <c r="D397" s="13">
        <v>34.159999999999997</v>
      </c>
      <c r="E397" s="20">
        <f t="shared" si="21"/>
        <v>65.84</v>
      </c>
      <c r="F397" s="14">
        <v>2.9274</v>
      </c>
      <c r="G397" s="15">
        <f t="shared" si="22"/>
        <v>2.9274004683840751</v>
      </c>
      <c r="H397" s="8" t="str">
        <f t="shared" si="23"/>
        <v>Yes</v>
      </c>
      <c r="I397" s="12" t="s">
        <v>9145</v>
      </c>
      <c r="J397" s="12" t="s">
        <v>6963</v>
      </c>
      <c r="K397" s="12" t="s">
        <v>9146</v>
      </c>
    </row>
    <row r="398" spans="1:11" x14ac:dyDescent="0.4">
      <c r="A398" s="12" t="s">
        <v>1066</v>
      </c>
      <c r="B398" s="8" t="s">
        <v>1067</v>
      </c>
      <c r="C398" s="12" t="s">
        <v>5485</v>
      </c>
      <c r="D398" s="13">
        <v>33.1</v>
      </c>
      <c r="E398" s="20">
        <f t="shared" si="21"/>
        <v>66.900000000000006</v>
      </c>
      <c r="F398" s="14">
        <v>3.0211000000000001</v>
      </c>
      <c r="G398" s="15">
        <f t="shared" si="22"/>
        <v>3.0211480362537761</v>
      </c>
      <c r="H398" s="8" t="str">
        <f t="shared" si="23"/>
        <v>Yes</v>
      </c>
      <c r="I398" s="12" t="s">
        <v>9147</v>
      </c>
      <c r="J398" s="12" t="s">
        <v>6963</v>
      </c>
      <c r="K398" s="12" t="s">
        <v>9148</v>
      </c>
    </row>
    <row r="399" spans="1:11" x14ac:dyDescent="0.4">
      <c r="A399" s="12" t="s">
        <v>1070</v>
      </c>
      <c r="B399" s="8" t="s">
        <v>1071</v>
      </c>
      <c r="C399" s="12" t="s">
        <v>5485</v>
      </c>
      <c r="D399" s="13">
        <v>30.22</v>
      </c>
      <c r="E399" s="20">
        <f t="shared" si="21"/>
        <v>69.78</v>
      </c>
      <c r="F399" s="14">
        <v>3.3090999999999999</v>
      </c>
      <c r="G399" s="15">
        <f t="shared" si="22"/>
        <v>3.3090668431502319</v>
      </c>
      <c r="H399" s="8" t="str">
        <f t="shared" si="23"/>
        <v>Yes</v>
      </c>
      <c r="I399" s="12" t="s">
        <v>7392</v>
      </c>
      <c r="J399" s="12" t="s">
        <v>6963</v>
      </c>
      <c r="K399" s="12" t="s">
        <v>9149</v>
      </c>
    </row>
    <row r="400" spans="1:11" x14ac:dyDescent="0.4">
      <c r="A400" s="12" t="s">
        <v>5915</v>
      </c>
      <c r="B400" s="8" t="s">
        <v>5916</v>
      </c>
      <c r="C400" s="12" t="s">
        <v>5485</v>
      </c>
      <c r="D400" s="13">
        <v>34.630000000000003</v>
      </c>
      <c r="E400" s="20">
        <f t="shared" si="21"/>
        <v>65.37</v>
      </c>
      <c r="F400" s="14">
        <v>2.8877000000000002</v>
      </c>
      <c r="G400" s="15">
        <f t="shared" si="22"/>
        <v>2.8876696505919721</v>
      </c>
      <c r="H400" s="8" t="str">
        <f t="shared" si="23"/>
        <v>Yes</v>
      </c>
      <c r="I400" s="12" t="s">
        <v>9150</v>
      </c>
      <c r="J400" s="12" t="s">
        <v>6963</v>
      </c>
      <c r="K400" s="12" t="s">
        <v>9151</v>
      </c>
    </row>
    <row r="401" spans="1:11" x14ac:dyDescent="0.4">
      <c r="A401" s="12" t="s">
        <v>1072</v>
      </c>
      <c r="B401" s="8" t="s">
        <v>1073</v>
      </c>
      <c r="C401" s="12" t="s">
        <v>5485</v>
      </c>
      <c r="D401" s="13">
        <v>46.05</v>
      </c>
      <c r="E401" s="20">
        <f t="shared" si="21"/>
        <v>53.95</v>
      </c>
      <c r="F401" s="14">
        <v>2.1716000000000002</v>
      </c>
      <c r="G401" s="15">
        <f t="shared" si="22"/>
        <v>2.1715526601520088</v>
      </c>
      <c r="H401" s="8" t="str">
        <f t="shared" si="23"/>
        <v>Yes</v>
      </c>
      <c r="I401" s="12" t="s">
        <v>9152</v>
      </c>
      <c r="J401" s="12" t="s">
        <v>6963</v>
      </c>
      <c r="K401" s="12" t="s">
        <v>9153</v>
      </c>
    </row>
    <row r="402" spans="1:11" x14ac:dyDescent="0.4">
      <c r="A402" s="12" t="s">
        <v>1076</v>
      </c>
      <c r="B402" s="8" t="s">
        <v>1077</v>
      </c>
      <c r="C402" s="12" t="s">
        <v>5485</v>
      </c>
      <c r="D402" s="13">
        <v>34.31</v>
      </c>
      <c r="E402" s="20">
        <f t="shared" ref="E402:E465" si="24">100-D402</f>
        <v>65.69</v>
      </c>
      <c r="F402" s="14">
        <v>2.9146000000000001</v>
      </c>
      <c r="G402" s="15">
        <f t="shared" ref="G402:G465" si="25">IFERROR(100/D402,"")</f>
        <v>2.914602156805596</v>
      </c>
      <c r="H402" s="8" t="str">
        <f t="shared" ref="H402:H465" si="26">IF(E402&gt;0,"Yes","No — 0% funding")</f>
        <v>Yes</v>
      </c>
      <c r="I402" s="12" t="s">
        <v>9154</v>
      </c>
      <c r="J402" s="12" t="s">
        <v>6963</v>
      </c>
      <c r="K402" s="12" t="s">
        <v>9155</v>
      </c>
    </row>
    <row r="403" spans="1:11" x14ac:dyDescent="0.4">
      <c r="A403" s="12" t="s">
        <v>1078</v>
      </c>
      <c r="B403" s="8" t="s">
        <v>1079</v>
      </c>
      <c r="C403" s="12" t="s">
        <v>5485</v>
      </c>
      <c r="D403" s="13">
        <v>32.33</v>
      </c>
      <c r="E403" s="20">
        <f t="shared" si="24"/>
        <v>67.67</v>
      </c>
      <c r="F403" s="14">
        <v>3.0931000000000002</v>
      </c>
      <c r="G403" s="15">
        <f t="shared" si="25"/>
        <v>3.0931023816888339</v>
      </c>
      <c r="H403" s="8" t="str">
        <f t="shared" si="26"/>
        <v>Yes</v>
      </c>
      <c r="I403" s="12" t="s">
        <v>9156</v>
      </c>
      <c r="J403" s="12" t="s">
        <v>6963</v>
      </c>
      <c r="K403" s="12" t="s">
        <v>9157</v>
      </c>
    </row>
    <row r="404" spans="1:11" x14ac:dyDescent="0.4">
      <c r="A404" s="12" t="s">
        <v>1082</v>
      </c>
      <c r="B404" s="8" t="s">
        <v>1083</v>
      </c>
      <c r="C404" s="12" t="s">
        <v>5485</v>
      </c>
      <c r="D404" s="13">
        <v>33.89</v>
      </c>
      <c r="E404" s="20">
        <f t="shared" si="24"/>
        <v>66.11</v>
      </c>
      <c r="F404" s="14">
        <v>2.9506999999999999</v>
      </c>
      <c r="G404" s="15">
        <f t="shared" si="25"/>
        <v>2.9507229271171438</v>
      </c>
      <c r="H404" s="8" t="str">
        <f t="shared" si="26"/>
        <v>Yes</v>
      </c>
      <c r="I404" s="12" t="s">
        <v>9158</v>
      </c>
      <c r="J404" s="12" t="s">
        <v>6963</v>
      </c>
      <c r="K404" s="12" t="s">
        <v>9159</v>
      </c>
    </row>
    <row r="405" spans="1:11" x14ac:dyDescent="0.4">
      <c r="A405" s="12" t="s">
        <v>1084</v>
      </c>
      <c r="B405" s="8" t="s">
        <v>1085</v>
      </c>
      <c r="C405" s="12" t="s">
        <v>5485</v>
      </c>
      <c r="D405" s="13">
        <v>40</v>
      </c>
      <c r="E405" s="20">
        <f t="shared" si="24"/>
        <v>60</v>
      </c>
      <c r="F405" s="14">
        <v>2.5</v>
      </c>
      <c r="G405" s="15">
        <f t="shared" si="25"/>
        <v>2.5</v>
      </c>
      <c r="H405" s="8" t="str">
        <f t="shared" si="26"/>
        <v>Yes</v>
      </c>
      <c r="I405" s="12" t="s">
        <v>9160</v>
      </c>
      <c r="J405" s="12" t="s">
        <v>6963</v>
      </c>
      <c r="K405" s="12" t="s">
        <v>9161</v>
      </c>
    </row>
    <row r="406" spans="1:11" x14ac:dyDescent="0.4">
      <c r="A406" s="12" t="s">
        <v>1086</v>
      </c>
      <c r="B406" s="8" t="s">
        <v>1087</v>
      </c>
      <c r="C406" s="12" t="s">
        <v>5485</v>
      </c>
      <c r="D406" s="13">
        <v>29.76</v>
      </c>
      <c r="E406" s="20">
        <f t="shared" si="24"/>
        <v>70.239999999999995</v>
      </c>
      <c r="F406" s="14">
        <v>3.3601999999999999</v>
      </c>
      <c r="G406" s="15">
        <f t="shared" si="25"/>
        <v>3.3602150537634405</v>
      </c>
      <c r="H406" s="8" t="str">
        <f t="shared" si="26"/>
        <v>Yes</v>
      </c>
      <c r="I406" s="12" t="s">
        <v>9162</v>
      </c>
      <c r="J406" s="12" t="s">
        <v>6963</v>
      </c>
      <c r="K406" s="12" t="s">
        <v>9163</v>
      </c>
    </row>
    <row r="407" spans="1:11" x14ac:dyDescent="0.4">
      <c r="A407" s="12" t="s">
        <v>1088</v>
      </c>
      <c r="B407" s="8" t="s">
        <v>1089</v>
      </c>
      <c r="C407" s="12" t="s">
        <v>5485</v>
      </c>
      <c r="D407" s="13">
        <v>27.99</v>
      </c>
      <c r="E407" s="20">
        <f t="shared" si="24"/>
        <v>72.010000000000005</v>
      </c>
      <c r="F407" s="14">
        <v>3.5727000000000002</v>
      </c>
      <c r="G407" s="15">
        <f t="shared" si="25"/>
        <v>3.5727045373347628</v>
      </c>
      <c r="H407" s="8" t="str">
        <f t="shared" si="26"/>
        <v>Yes</v>
      </c>
      <c r="I407" s="12" t="s">
        <v>9164</v>
      </c>
      <c r="J407" s="12" t="s">
        <v>6963</v>
      </c>
      <c r="K407" s="12" t="s">
        <v>9165</v>
      </c>
    </row>
    <row r="408" spans="1:11" x14ac:dyDescent="0.4">
      <c r="A408" s="12" t="s">
        <v>1098</v>
      </c>
      <c r="B408" s="8" t="s">
        <v>1099</v>
      </c>
      <c r="C408" s="12" t="s">
        <v>5485</v>
      </c>
      <c r="D408" s="13">
        <v>50</v>
      </c>
      <c r="E408" s="20">
        <f t="shared" si="24"/>
        <v>50</v>
      </c>
      <c r="F408" s="14">
        <v>2</v>
      </c>
      <c r="G408" s="15">
        <f t="shared" si="25"/>
        <v>2</v>
      </c>
      <c r="H408" s="8" t="str">
        <f t="shared" si="26"/>
        <v>Yes</v>
      </c>
      <c r="I408" s="12" t="s">
        <v>9166</v>
      </c>
      <c r="J408" s="12" t="s">
        <v>6963</v>
      </c>
      <c r="K408" s="12" t="s">
        <v>9167</v>
      </c>
    </row>
    <row r="409" spans="1:11" x14ac:dyDescent="0.4">
      <c r="A409" s="12" t="s">
        <v>1100</v>
      </c>
      <c r="B409" s="8" t="s">
        <v>1101</v>
      </c>
      <c r="C409" s="12" t="s">
        <v>5485</v>
      </c>
      <c r="D409" s="13">
        <v>26.89</v>
      </c>
      <c r="E409" s="20">
        <f t="shared" si="24"/>
        <v>73.11</v>
      </c>
      <c r="F409" s="14">
        <v>3.7189000000000001</v>
      </c>
      <c r="G409" s="15">
        <f t="shared" si="25"/>
        <v>3.718854592785422</v>
      </c>
      <c r="H409" s="8" t="str">
        <f t="shared" si="26"/>
        <v>Yes</v>
      </c>
      <c r="I409" s="12" t="s">
        <v>9168</v>
      </c>
      <c r="J409" s="12" t="s">
        <v>6963</v>
      </c>
      <c r="K409" s="12" t="s">
        <v>9169</v>
      </c>
    </row>
    <row r="410" spans="1:11" x14ac:dyDescent="0.4">
      <c r="A410" s="12" t="s">
        <v>1102</v>
      </c>
      <c r="B410" s="8" t="s">
        <v>1103</v>
      </c>
      <c r="C410" s="12" t="s">
        <v>5485</v>
      </c>
      <c r="D410" s="13">
        <v>30.92</v>
      </c>
      <c r="E410" s="20">
        <f t="shared" si="24"/>
        <v>69.08</v>
      </c>
      <c r="F410" s="14">
        <v>3.2342</v>
      </c>
      <c r="G410" s="15">
        <f t="shared" si="25"/>
        <v>3.2341526520051747</v>
      </c>
      <c r="H410" s="8" t="str">
        <f t="shared" si="26"/>
        <v>Yes</v>
      </c>
      <c r="I410" s="12" t="s">
        <v>9170</v>
      </c>
      <c r="J410" s="12" t="s">
        <v>6963</v>
      </c>
      <c r="K410" s="12" t="s">
        <v>9171</v>
      </c>
    </row>
    <row r="411" spans="1:11" x14ac:dyDescent="0.4">
      <c r="A411" s="12" t="s">
        <v>1104</v>
      </c>
      <c r="B411" s="8" t="s">
        <v>1105</v>
      </c>
      <c r="C411" s="12" t="s">
        <v>5485</v>
      </c>
      <c r="D411" s="13">
        <v>29.3</v>
      </c>
      <c r="E411" s="20">
        <f t="shared" si="24"/>
        <v>70.7</v>
      </c>
      <c r="F411" s="14">
        <v>3.4129999999999998</v>
      </c>
      <c r="G411" s="15">
        <f t="shared" si="25"/>
        <v>3.4129692832764502</v>
      </c>
      <c r="H411" s="8" t="str">
        <f t="shared" si="26"/>
        <v>Yes</v>
      </c>
      <c r="I411" s="12" t="s">
        <v>9172</v>
      </c>
      <c r="J411" s="12" t="s">
        <v>6963</v>
      </c>
      <c r="K411" s="12" t="s">
        <v>9173</v>
      </c>
    </row>
    <row r="412" spans="1:11" x14ac:dyDescent="0.4">
      <c r="A412" s="12" t="s">
        <v>1106</v>
      </c>
      <c r="B412" s="8" t="s">
        <v>1107</v>
      </c>
      <c r="C412" s="12" t="s">
        <v>5485</v>
      </c>
      <c r="D412" s="13">
        <v>24.97</v>
      </c>
      <c r="E412" s="20">
        <f t="shared" si="24"/>
        <v>75.03</v>
      </c>
      <c r="F412" s="14">
        <v>4.0048000000000004</v>
      </c>
      <c r="G412" s="15">
        <f t="shared" si="25"/>
        <v>4.0048057669203043</v>
      </c>
      <c r="H412" s="8" t="str">
        <f t="shared" si="26"/>
        <v>Yes</v>
      </c>
      <c r="I412" s="12" t="s">
        <v>9174</v>
      </c>
      <c r="J412" s="12" t="s">
        <v>6963</v>
      </c>
      <c r="K412" s="12" t="s">
        <v>9175</v>
      </c>
    </row>
    <row r="413" spans="1:11" x14ac:dyDescent="0.4">
      <c r="A413" s="12" t="s">
        <v>1108</v>
      </c>
      <c r="B413" s="8" t="s">
        <v>1109</v>
      </c>
      <c r="C413" s="12" t="s">
        <v>5485</v>
      </c>
      <c r="D413" s="13">
        <v>34.07</v>
      </c>
      <c r="E413" s="20">
        <f t="shared" si="24"/>
        <v>65.930000000000007</v>
      </c>
      <c r="F413" s="14">
        <v>2.9350999999999998</v>
      </c>
      <c r="G413" s="15">
        <f t="shared" si="25"/>
        <v>2.9351335485764602</v>
      </c>
      <c r="H413" s="8" t="str">
        <f t="shared" si="26"/>
        <v>Yes</v>
      </c>
      <c r="I413" s="12" t="s">
        <v>9176</v>
      </c>
      <c r="J413" s="12" t="s">
        <v>6963</v>
      </c>
      <c r="K413" s="12" t="s">
        <v>9177</v>
      </c>
    </row>
    <row r="414" spans="1:11" x14ac:dyDescent="0.4">
      <c r="A414" s="12" t="s">
        <v>1110</v>
      </c>
      <c r="B414" s="8" t="s">
        <v>1111</v>
      </c>
      <c r="C414" s="12" t="s">
        <v>5485</v>
      </c>
      <c r="D414" s="13">
        <v>50</v>
      </c>
      <c r="E414" s="20">
        <f t="shared" si="24"/>
        <v>50</v>
      </c>
      <c r="F414" s="14">
        <v>2</v>
      </c>
      <c r="G414" s="15">
        <f t="shared" si="25"/>
        <v>2</v>
      </c>
      <c r="H414" s="8" t="str">
        <f t="shared" si="26"/>
        <v>Yes</v>
      </c>
      <c r="I414" s="12" t="s">
        <v>9178</v>
      </c>
      <c r="J414" s="12" t="s">
        <v>6963</v>
      </c>
      <c r="K414" s="12" t="s">
        <v>9179</v>
      </c>
    </row>
    <row r="415" spans="1:11" x14ac:dyDescent="0.4">
      <c r="A415" s="12" t="s">
        <v>1112</v>
      </c>
      <c r="B415" s="8" t="s">
        <v>1113</v>
      </c>
      <c r="C415" s="12" t="s">
        <v>5485</v>
      </c>
      <c r="D415" s="13">
        <v>37.9</v>
      </c>
      <c r="E415" s="20">
        <f t="shared" si="24"/>
        <v>62.1</v>
      </c>
      <c r="F415" s="14">
        <v>2.6385000000000001</v>
      </c>
      <c r="G415" s="15">
        <f t="shared" si="25"/>
        <v>2.6385224274406331</v>
      </c>
      <c r="H415" s="8" t="str">
        <f t="shared" si="26"/>
        <v>Yes</v>
      </c>
      <c r="I415" s="12" t="s">
        <v>9180</v>
      </c>
      <c r="J415" s="12" t="s">
        <v>6963</v>
      </c>
      <c r="K415" s="12" t="s">
        <v>9181</v>
      </c>
    </row>
    <row r="416" spans="1:11" x14ac:dyDescent="0.4">
      <c r="A416" s="12" t="s">
        <v>1114</v>
      </c>
      <c r="B416" s="8" t="s">
        <v>1115</v>
      </c>
      <c r="C416" s="12" t="s">
        <v>5485</v>
      </c>
      <c r="D416" s="13">
        <v>30.87</v>
      </c>
      <c r="E416" s="20">
        <f t="shared" si="24"/>
        <v>69.13</v>
      </c>
      <c r="F416" s="14">
        <v>3.2393999999999998</v>
      </c>
      <c r="G416" s="15">
        <f t="shared" si="25"/>
        <v>3.2393909944930352</v>
      </c>
      <c r="H416" s="8" t="str">
        <f t="shared" si="26"/>
        <v>Yes</v>
      </c>
      <c r="I416" s="12" t="s">
        <v>9182</v>
      </c>
      <c r="J416" s="12" t="s">
        <v>6963</v>
      </c>
      <c r="K416" s="12" t="s">
        <v>9183</v>
      </c>
    </row>
    <row r="417" spans="1:11" x14ac:dyDescent="0.4">
      <c r="A417" s="12" t="s">
        <v>1116</v>
      </c>
      <c r="B417" s="8" t="s">
        <v>1117</v>
      </c>
      <c r="C417" s="12" t="s">
        <v>5485</v>
      </c>
      <c r="D417" s="13">
        <v>25.8</v>
      </c>
      <c r="E417" s="20">
        <f t="shared" si="24"/>
        <v>74.2</v>
      </c>
      <c r="F417" s="14">
        <v>3.8759999999999999</v>
      </c>
      <c r="G417" s="15">
        <f t="shared" si="25"/>
        <v>3.8759689922480618</v>
      </c>
      <c r="H417" s="8" t="str">
        <f t="shared" si="26"/>
        <v>Yes</v>
      </c>
      <c r="I417" s="12" t="s">
        <v>9184</v>
      </c>
      <c r="J417" s="12" t="s">
        <v>6963</v>
      </c>
      <c r="K417" s="12" t="s">
        <v>9185</v>
      </c>
    </row>
    <row r="418" spans="1:11" x14ac:dyDescent="0.4">
      <c r="A418" s="12" t="s">
        <v>1118</v>
      </c>
      <c r="B418" s="8" t="s">
        <v>1119</v>
      </c>
      <c r="C418" s="12" t="s">
        <v>5485</v>
      </c>
      <c r="D418" s="13">
        <v>35.270000000000003</v>
      </c>
      <c r="E418" s="20">
        <f t="shared" si="24"/>
        <v>64.72999999999999</v>
      </c>
      <c r="F418" s="14">
        <v>2.8353000000000002</v>
      </c>
      <c r="G418" s="15">
        <f t="shared" si="25"/>
        <v>2.8352707683583778</v>
      </c>
      <c r="H418" s="8" t="str">
        <f t="shared" si="26"/>
        <v>Yes</v>
      </c>
      <c r="I418" s="12" t="s">
        <v>9186</v>
      </c>
      <c r="J418" s="12" t="s">
        <v>6963</v>
      </c>
      <c r="K418" s="12" t="s">
        <v>9187</v>
      </c>
    </row>
    <row r="419" spans="1:11" x14ac:dyDescent="0.4">
      <c r="A419" s="12" t="s">
        <v>1120</v>
      </c>
      <c r="B419" s="8" t="s">
        <v>1121</v>
      </c>
      <c r="C419" s="12" t="s">
        <v>5485</v>
      </c>
      <c r="D419" s="13">
        <v>36.36</v>
      </c>
      <c r="E419" s="20">
        <f t="shared" si="24"/>
        <v>63.64</v>
      </c>
      <c r="F419" s="14">
        <v>2.7503000000000002</v>
      </c>
      <c r="G419" s="15">
        <f t="shared" si="25"/>
        <v>2.7502750275027501</v>
      </c>
      <c r="H419" s="8" t="str">
        <f t="shared" si="26"/>
        <v>Yes</v>
      </c>
      <c r="I419" s="12" t="s">
        <v>9188</v>
      </c>
      <c r="J419" s="12" t="s">
        <v>6963</v>
      </c>
      <c r="K419" s="12" t="s">
        <v>9189</v>
      </c>
    </row>
    <row r="420" spans="1:11" x14ac:dyDescent="0.4">
      <c r="A420" s="12" t="s">
        <v>1122</v>
      </c>
      <c r="B420" s="8" t="s">
        <v>1123</v>
      </c>
      <c r="C420" s="12" t="s">
        <v>5485</v>
      </c>
      <c r="D420" s="13">
        <v>30.5</v>
      </c>
      <c r="E420" s="20">
        <f t="shared" si="24"/>
        <v>69.5</v>
      </c>
      <c r="F420" s="14">
        <v>3.2787000000000002</v>
      </c>
      <c r="G420" s="15">
        <f t="shared" si="25"/>
        <v>3.278688524590164</v>
      </c>
      <c r="H420" s="8" t="str">
        <f t="shared" si="26"/>
        <v>Yes</v>
      </c>
      <c r="I420" s="12" t="s">
        <v>9190</v>
      </c>
      <c r="J420" s="12" t="s">
        <v>6963</v>
      </c>
      <c r="K420" s="12" t="s">
        <v>9191</v>
      </c>
    </row>
    <row r="421" spans="1:11" x14ac:dyDescent="0.4">
      <c r="A421" s="12" t="s">
        <v>1126</v>
      </c>
      <c r="B421" s="8" t="s">
        <v>1127</v>
      </c>
      <c r="C421" s="12" t="s">
        <v>5485</v>
      </c>
      <c r="D421" s="13">
        <v>36.369999999999997</v>
      </c>
      <c r="E421" s="20">
        <f t="shared" si="24"/>
        <v>63.63</v>
      </c>
      <c r="F421" s="14">
        <v>2.7494999999999998</v>
      </c>
      <c r="G421" s="15">
        <f t="shared" si="25"/>
        <v>2.7495188342040144</v>
      </c>
      <c r="H421" s="8" t="str">
        <f t="shared" si="26"/>
        <v>Yes</v>
      </c>
      <c r="I421" s="12" t="s">
        <v>9192</v>
      </c>
      <c r="J421" s="12" t="s">
        <v>6963</v>
      </c>
      <c r="K421" s="12" t="s">
        <v>9193</v>
      </c>
    </row>
    <row r="422" spans="1:11" x14ac:dyDescent="0.4">
      <c r="A422" s="12" t="s">
        <v>1130</v>
      </c>
      <c r="B422" s="8" t="s">
        <v>1131</v>
      </c>
      <c r="C422" s="12" t="s">
        <v>5485</v>
      </c>
      <c r="D422" s="13">
        <v>36.200000000000003</v>
      </c>
      <c r="E422" s="20">
        <f t="shared" si="24"/>
        <v>63.8</v>
      </c>
      <c r="F422" s="14">
        <v>2.7624</v>
      </c>
      <c r="G422" s="15">
        <f t="shared" si="25"/>
        <v>2.7624309392265189</v>
      </c>
      <c r="H422" s="8" t="str">
        <f t="shared" si="26"/>
        <v>Yes</v>
      </c>
      <c r="I422" s="12" t="s">
        <v>9194</v>
      </c>
      <c r="J422" s="12" t="s">
        <v>6963</v>
      </c>
      <c r="K422" s="12" t="s">
        <v>9195</v>
      </c>
    </row>
    <row r="423" spans="1:11" x14ac:dyDescent="0.4">
      <c r="A423" s="12" t="s">
        <v>1132</v>
      </c>
      <c r="B423" s="8" t="s">
        <v>1133</v>
      </c>
      <c r="C423" s="12" t="s">
        <v>5485</v>
      </c>
      <c r="D423" s="13">
        <v>50</v>
      </c>
      <c r="E423" s="20">
        <f t="shared" si="24"/>
        <v>50</v>
      </c>
      <c r="F423" s="14">
        <v>2</v>
      </c>
      <c r="G423" s="15">
        <f t="shared" si="25"/>
        <v>2</v>
      </c>
      <c r="H423" s="8" t="str">
        <f t="shared" si="26"/>
        <v>Yes</v>
      </c>
      <c r="I423" s="12" t="s">
        <v>9196</v>
      </c>
      <c r="J423" s="12" t="s">
        <v>6963</v>
      </c>
      <c r="K423" s="12" t="s">
        <v>9197</v>
      </c>
    </row>
    <row r="424" spans="1:11" x14ac:dyDescent="0.4">
      <c r="A424" s="12" t="s">
        <v>1136</v>
      </c>
      <c r="B424" s="8" t="s">
        <v>1137</v>
      </c>
      <c r="C424" s="12" t="s">
        <v>5485</v>
      </c>
      <c r="D424" s="13">
        <v>29.53</v>
      </c>
      <c r="E424" s="20">
        <f t="shared" si="24"/>
        <v>70.47</v>
      </c>
      <c r="F424" s="14">
        <v>3.3864000000000001</v>
      </c>
      <c r="G424" s="15">
        <f t="shared" si="25"/>
        <v>3.3863867253640363</v>
      </c>
      <c r="H424" s="8" t="str">
        <f t="shared" si="26"/>
        <v>Yes</v>
      </c>
      <c r="I424" s="12" t="s">
        <v>9198</v>
      </c>
      <c r="J424" s="12" t="s">
        <v>6963</v>
      </c>
      <c r="K424" s="12" t="s">
        <v>9199</v>
      </c>
    </row>
    <row r="425" spans="1:11" x14ac:dyDescent="0.4">
      <c r="A425" s="12" t="s">
        <v>1138</v>
      </c>
      <c r="B425" s="8" t="s">
        <v>1139</v>
      </c>
      <c r="C425" s="12" t="s">
        <v>5485</v>
      </c>
      <c r="D425" s="13">
        <v>23.36</v>
      </c>
      <c r="E425" s="20">
        <f t="shared" si="24"/>
        <v>76.64</v>
      </c>
      <c r="F425" s="14">
        <v>4.2808000000000002</v>
      </c>
      <c r="G425" s="15">
        <f t="shared" si="25"/>
        <v>4.2808219178082192</v>
      </c>
      <c r="H425" s="8" t="str">
        <f t="shared" si="26"/>
        <v>Yes</v>
      </c>
      <c r="I425" s="12" t="s">
        <v>9200</v>
      </c>
      <c r="J425" s="12" t="s">
        <v>6963</v>
      </c>
      <c r="K425" s="12" t="s">
        <v>9201</v>
      </c>
    </row>
    <row r="426" spans="1:11" x14ac:dyDescent="0.4">
      <c r="A426" s="12" t="s">
        <v>1140</v>
      </c>
      <c r="B426" s="8" t="s">
        <v>1141</v>
      </c>
      <c r="C426" s="12" t="s">
        <v>5485</v>
      </c>
      <c r="D426" s="13">
        <v>35.35</v>
      </c>
      <c r="E426" s="20">
        <f t="shared" si="24"/>
        <v>64.650000000000006</v>
      </c>
      <c r="F426" s="14">
        <v>2.8289</v>
      </c>
      <c r="G426" s="15">
        <f t="shared" si="25"/>
        <v>2.8288543140028288</v>
      </c>
      <c r="H426" s="8" t="str">
        <f t="shared" si="26"/>
        <v>Yes</v>
      </c>
      <c r="I426" s="12" t="s">
        <v>9202</v>
      </c>
      <c r="J426" s="12" t="s">
        <v>6963</v>
      </c>
      <c r="K426" s="12" t="s">
        <v>9203</v>
      </c>
    </row>
    <row r="427" spans="1:11" x14ac:dyDescent="0.4">
      <c r="A427" s="12" t="s">
        <v>1142</v>
      </c>
      <c r="B427" s="8" t="s">
        <v>1143</v>
      </c>
      <c r="C427" s="12" t="s">
        <v>5485</v>
      </c>
      <c r="D427" s="13">
        <v>27.67</v>
      </c>
      <c r="E427" s="20">
        <f t="shared" si="24"/>
        <v>72.33</v>
      </c>
      <c r="F427" s="14">
        <v>3.6139999999999999</v>
      </c>
      <c r="G427" s="15">
        <f t="shared" si="25"/>
        <v>3.6140224069389228</v>
      </c>
      <c r="H427" s="8" t="str">
        <f t="shared" si="26"/>
        <v>Yes</v>
      </c>
      <c r="I427" s="12" t="s">
        <v>9204</v>
      </c>
      <c r="J427" s="12" t="s">
        <v>6963</v>
      </c>
      <c r="K427" s="12" t="s">
        <v>9205</v>
      </c>
    </row>
    <row r="428" spans="1:11" x14ac:dyDescent="0.4">
      <c r="A428" s="12" t="s">
        <v>1144</v>
      </c>
      <c r="B428" s="8" t="s">
        <v>1145</v>
      </c>
      <c r="C428" s="12" t="s">
        <v>5485</v>
      </c>
      <c r="D428" s="13">
        <v>39.729999999999997</v>
      </c>
      <c r="E428" s="20">
        <f t="shared" si="24"/>
        <v>60.27</v>
      </c>
      <c r="F428" s="14">
        <v>2.5169999999999999</v>
      </c>
      <c r="G428" s="15">
        <f t="shared" si="25"/>
        <v>2.5169896803423106</v>
      </c>
      <c r="H428" s="8" t="str">
        <f t="shared" si="26"/>
        <v>Yes</v>
      </c>
      <c r="I428" s="12" t="s">
        <v>9206</v>
      </c>
      <c r="J428" s="12" t="s">
        <v>6963</v>
      </c>
      <c r="K428" s="12" t="s">
        <v>9207</v>
      </c>
    </row>
    <row r="429" spans="1:11" x14ac:dyDescent="0.4">
      <c r="A429" s="12" t="s">
        <v>1146</v>
      </c>
      <c r="B429" s="8" t="s">
        <v>1147</v>
      </c>
      <c r="C429" s="12" t="s">
        <v>5485</v>
      </c>
      <c r="D429" s="13">
        <v>35.83</v>
      </c>
      <c r="E429" s="20">
        <f t="shared" si="24"/>
        <v>64.17</v>
      </c>
      <c r="F429" s="14">
        <v>2.7909999999999999</v>
      </c>
      <c r="G429" s="15">
        <f t="shared" si="25"/>
        <v>2.7909572983533355</v>
      </c>
      <c r="H429" s="8" t="str">
        <f t="shared" si="26"/>
        <v>Yes</v>
      </c>
      <c r="I429" s="12" t="s">
        <v>9208</v>
      </c>
      <c r="J429" s="12" t="s">
        <v>6963</v>
      </c>
      <c r="K429" s="12" t="s">
        <v>9209</v>
      </c>
    </row>
    <row r="430" spans="1:11" x14ac:dyDescent="0.4">
      <c r="A430" s="12" t="s">
        <v>1164</v>
      </c>
      <c r="B430" s="8" t="s">
        <v>1165</v>
      </c>
      <c r="C430" s="12" t="s">
        <v>5485</v>
      </c>
      <c r="D430" s="13">
        <v>42.59</v>
      </c>
      <c r="E430" s="20">
        <f t="shared" si="24"/>
        <v>57.41</v>
      </c>
      <c r="F430" s="14">
        <v>2.3479999999999999</v>
      </c>
      <c r="G430" s="15">
        <f t="shared" si="25"/>
        <v>2.3479690068091101</v>
      </c>
      <c r="H430" s="8" t="str">
        <f t="shared" si="26"/>
        <v>Yes</v>
      </c>
      <c r="I430" s="12" t="s">
        <v>9210</v>
      </c>
      <c r="J430" s="12" t="s">
        <v>6963</v>
      </c>
      <c r="K430" s="12" t="s">
        <v>9211</v>
      </c>
    </row>
    <row r="431" spans="1:11" x14ac:dyDescent="0.4">
      <c r="A431" s="12" t="s">
        <v>1166</v>
      </c>
      <c r="B431" s="8" t="s">
        <v>1167</v>
      </c>
      <c r="C431" s="12" t="s">
        <v>3547</v>
      </c>
      <c r="D431" s="13">
        <v>30</v>
      </c>
      <c r="E431" s="20">
        <f t="shared" si="24"/>
        <v>70</v>
      </c>
      <c r="F431" s="14">
        <v>3.3332999999999999</v>
      </c>
      <c r="G431" s="15">
        <f t="shared" si="25"/>
        <v>3.3333333333333335</v>
      </c>
      <c r="H431" s="8" t="str">
        <f t="shared" si="26"/>
        <v>Yes</v>
      </c>
      <c r="I431" s="12" t="s">
        <v>9212</v>
      </c>
      <c r="J431" s="12" t="s">
        <v>6961</v>
      </c>
      <c r="K431" s="12" t="s">
        <v>9213</v>
      </c>
    </row>
    <row r="432" spans="1:11" x14ac:dyDescent="0.4">
      <c r="A432" s="12" t="s">
        <v>1168</v>
      </c>
      <c r="B432" s="8" t="s">
        <v>1169</v>
      </c>
      <c r="C432" s="12" t="s">
        <v>5485</v>
      </c>
      <c r="D432" s="13">
        <v>40</v>
      </c>
      <c r="E432" s="20">
        <f t="shared" si="24"/>
        <v>60</v>
      </c>
      <c r="F432" s="14">
        <v>2.5</v>
      </c>
      <c r="G432" s="15">
        <f t="shared" si="25"/>
        <v>2.5</v>
      </c>
      <c r="H432" s="8" t="str">
        <f t="shared" si="26"/>
        <v>Yes</v>
      </c>
      <c r="I432" s="12" t="s">
        <v>9214</v>
      </c>
      <c r="J432" s="12" t="s">
        <v>6963</v>
      </c>
      <c r="K432" s="12" t="s">
        <v>9215</v>
      </c>
    </row>
    <row r="433" spans="1:11" x14ac:dyDescent="0.4">
      <c r="A433" s="12" t="s">
        <v>1172</v>
      </c>
      <c r="B433" s="8" t="s">
        <v>1173</v>
      </c>
      <c r="C433" s="12" t="s">
        <v>5485</v>
      </c>
      <c r="D433" s="13">
        <v>32.590000000000003</v>
      </c>
      <c r="E433" s="20">
        <f t="shared" si="24"/>
        <v>67.41</v>
      </c>
      <c r="F433" s="14">
        <v>3.0684</v>
      </c>
      <c r="G433" s="15">
        <f t="shared" si="25"/>
        <v>3.0684258975145746</v>
      </c>
      <c r="H433" s="8" t="str">
        <f t="shared" si="26"/>
        <v>Yes</v>
      </c>
      <c r="I433" s="12" t="s">
        <v>9216</v>
      </c>
      <c r="J433" s="12" t="s">
        <v>6963</v>
      </c>
      <c r="K433" s="12" t="s">
        <v>9217</v>
      </c>
    </row>
    <row r="434" spans="1:11" x14ac:dyDescent="0.4">
      <c r="A434" s="12" t="s">
        <v>1174</v>
      </c>
      <c r="B434" s="8" t="s">
        <v>1175</v>
      </c>
      <c r="C434" s="12" t="s">
        <v>5485</v>
      </c>
      <c r="D434" s="13">
        <v>29.95</v>
      </c>
      <c r="E434" s="20">
        <f t="shared" si="24"/>
        <v>70.05</v>
      </c>
      <c r="F434" s="14">
        <v>3.3389000000000002</v>
      </c>
      <c r="G434" s="15">
        <f t="shared" si="25"/>
        <v>3.33889816360601</v>
      </c>
      <c r="H434" s="8" t="str">
        <f t="shared" si="26"/>
        <v>Yes</v>
      </c>
      <c r="I434" s="12" t="s">
        <v>9218</v>
      </c>
      <c r="J434" s="12" t="s">
        <v>6963</v>
      </c>
      <c r="K434" s="12" t="s">
        <v>9219</v>
      </c>
    </row>
    <row r="435" spans="1:11" x14ac:dyDescent="0.4">
      <c r="A435" s="12" t="s">
        <v>1176</v>
      </c>
      <c r="B435" s="8" t="s">
        <v>1177</v>
      </c>
      <c r="C435" s="12" t="s">
        <v>5485</v>
      </c>
      <c r="D435" s="13">
        <v>29.61</v>
      </c>
      <c r="E435" s="20">
        <f t="shared" si="24"/>
        <v>70.39</v>
      </c>
      <c r="F435" s="14">
        <v>3.3772000000000002</v>
      </c>
      <c r="G435" s="15">
        <f t="shared" si="25"/>
        <v>3.3772374197906112</v>
      </c>
      <c r="H435" s="8" t="str">
        <f t="shared" si="26"/>
        <v>Yes</v>
      </c>
      <c r="I435" s="12" t="s">
        <v>9220</v>
      </c>
      <c r="J435" s="12" t="s">
        <v>6963</v>
      </c>
      <c r="K435" s="12" t="s">
        <v>9221</v>
      </c>
    </row>
    <row r="436" spans="1:11" x14ac:dyDescent="0.4">
      <c r="A436" s="12" t="s">
        <v>1180</v>
      </c>
      <c r="B436" s="8" t="s">
        <v>1181</v>
      </c>
      <c r="C436" s="12" t="s">
        <v>5485</v>
      </c>
      <c r="D436" s="13">
        <v>30.36</v>
      </c>
      <c r="E436" s="20">
        <f t="shared" si="24"/>
        <v>69.64</v>
      </c>
      <c r="F436" s="14">
        <v>3.2938000000000001</v>
      </c>
      <c r="G436" s="15">
        <f t="shared" si="25"/>
        <v>3.2938076416337285</v>
      </c>
      <c r="H436" s="8" t="str">
        <f t="shared" si="26"/>
        <v>Yes</v>
      </c>
      <c r="I436" s="12" t="s">
        <v>9222</v>
      </c>
      <c r="J436" s="12" t="s">
        <v>6963</v>
      </c>
      <c r="K436" s="12" t="s">
        <v>9223</v>
      </c>
    </row>
    <row r="437" spans="1:11" x14ac:dyDescent="0.4">
      <c r="A437" s="12" t="s">
        <v>1182</v>
      </c>
      <c r="B437" s="8" t="s">
        <v>1183</v>
      </c>
      <c r="C437" s="12" t="s">
        <v>5485</v>
      </c>
      <c r="D437" s="13">
        <v>34.51</v>
      </c>
      <c r="E437" s="20">
        <f t="shared" si="24"/>
        <v>65.490000000000009</v>
      </c>
      <c r="F437" s="14">
        <v>2.8976999999999999</v>
      </c>
      <c r="G437" s="15">
        <f t="shared" si="25"/>
        <v>2.8977108084613157</v>
      </c>
      <c r="H437" s="8" t="str">
        <f t="shared" si="26"/>
        <v>Yes</v>
      </c>
      <c r="I437" s="12" t="s">
        <v>9224</v>
      </c>
      <c r="J437" s="12" t="s">
        <v>6963</v>
      </c>
      <c r="K437" s="12" t="s">
        <v>9225</v>
      </c>
    </row>
    <row r="438" spans="1:11" x14ac:dyDescent="0.4">
      <c r="A438" s="12" t="s">
        <v>1184</v>
      </c>
      <c r="B438" s="8" t="s">
        <v>1185</v>
      </c>
      <c r="C438" s="12" t="s">
        <v>5485</v>
      </c>
      <c r="D438" s="13">
        <v>22.75</v>
      </c>
      <c r="E438" s="20">
        <f t="shared" si="24"/>
        <v>77.25</v>
      </c>
      <c r="F438" s="14">
        <v>4.3956</v>
      </c>
      <c r="G438" s="15">
        <f t="shared" si="25"/>
        <v>4.395604395604396</v>
      </c>
      <c r="H438" s="8" t="str">
        <f t="shared" si="26"/>
        <v>Yes</v>
      </c>
      <c r="I438" s="12" t="s">
        <v>9226</v>
      </c>
      <c r="J438" s="12" t="s">
        <v>6963</v>
      </c>
      <c r="K438" s="12" t="s">
        <v>9227</v>
      </c>
    </row>
    <row r="439" spans="1:11" x14ac:dyDescent="0.4">
      <c r="A439" s="12" t="s">
        <v>3591</v>
      </c>
      <c r="B439" s="8" t="s">
        <v>3592</v>
      </c>
      <c r="C439" s="12" t="s">
        <v>5485</v>
      </c>
      <c r="D439" s="13">
        <v>34.99</v>
      </c>
      <c r="E439" s="20">
        <f t="shared" si="24"/>
        <v>65.009999999999991</v>
      </c>
      <c r="F439" s="14">
        <v>2.8580000000000001</v>
      </c>
      <c r="G439" s="15">
        <f t="shared" si="25"/>
        <v>2.857959416976279</v>
      </c>
      <c r="H439" s="8" t="str">
        <f t="shared" si="26"/>
        <v>Yes</v>
      </c>
      <c r="I439" s="12" t="s">
        <v>9228</v>
      </c>
      <c r="J439" s="12" t="s">
        <v>6963</v>
      </c>
      <c r="K439" s="12" t="s">
        <v>9229</v>
      </c>
    </row>
    <row r="440" spans="1:11" x14ac:dyDescent="0.4">
      <c r="A440" s="12" t="s">
        <v>1186</v>
      </c>
      <c r="B440" s="8" t="s">
        <v>1187</v>
      </c>
      <c r="C440" s="12" t="s">
        <v>5485</v>
      </c>
      <c r="D440" s="13">
        <v>34.93</v>
      </c>
      <c r="E440" s="20">
        <f t="shared" si="24"/>
        <v>65.069999999999993</v>
      </c>
      <c r="F440" s="14">
        <v>2.8628999999999998</v>
      </c>
      <c r="G440" s="15">
        <f t="shared" si="25"/>
        <v>2.8628685943315202</v>
      </c>
      <c r="H440" s="8" t="str">
        <f t="shared" si="26"/>
        <v>Yes</v>
      </c>
      <c r="I440" s="12" t="s">
        <v>9230</v>
      </c>
      <c r="J440" s="12" t="s">
        <v>6963</v>
      </c>
      <c r="K440" s="12" t="s">
        <v>9231</v>
      </c>
    </row>
    <row r="441" spans="1:11" x14ac:dyDescent="0.4">
      <c r="A441" s="12" t="s">
        <v>1188</v>
      </c>
      <c r="B441" s="8" t="s">
        <v>1189</v>
      </c>
      <c r="C441" s="12" t="s">
        <v>5485</v>
      </c>
      <c r="D441" s="13">
        <v>40</v>
      </c>
      <c r="E441" s="20">
        <f t="shared" si="24"/>
        <v>60</v>
      </c>
      <c r="F441" s="14">
        <v>2.5</v>
      </c>
      <c r="G441" s="15">
        <f t="shared" si="25"/>
        <v>2.5</v>
      </c>
      <c r="H441" s="8" t="str">
        <f t="shared" si="26"/>
        <v>Yes</v>
      </c>
      <c r="I441" s="12" t="s">
        <v>9232</v>
      </c>
      <c r="J441" s="12" t="s">
        <v>6963</v>
      </c>
      <c r="K441" s="12" t="s">
        <v>9233</v>
      </c>
    </row>
    <row r="442" spans="1:11" x14ac:dyDescent="0.4">
      <c r="A442" s="12" t="s">
        <v>1190</v>
      </c>
      <c r="B442" s="8" t="s">
        <v>1191</v>
      </c>
      <c r="C442" s="12" t="s">
        <v>5485</v>
      </c>
      <c r="D442" s="13">
        <v>33.46</v>
      </c>
      <c r="E442" s="20">
        <f t="shared" si="24"/>
        <v>66.539999999999992</v>
      </c>
      <c r="F442" s="14">
        <v>2.9885999999999999</v>
      </c>
      <c r="G442" s="15">
        <f t="shared" si="25"/>
        <v>2.9886431560071727</v>
      </c>
      <c r="H442" s="8" t="str">
        <f t="shared" si="26"/>
        <v>Yes</v>
      </c>
      <c r="I442" s="12" t="s">
        <v>7451</v>
      </c>
      <c r="J442" s="12" t="s">
        <v>6963</v>
      </c>
      <c r="K442" s="12" t="s">
        <v>9234</v>
      </c>
    </row>
    <row r="443" spans="1:11" x14ac:dyDescent="0.4">
      <c r="A443" s="12" t="s">
        <v>1192</v>
      </c>
      <c r="B443" s="8" t="s">
        <v>1193</v>
      </c>
      <c r="C443" s="12" t="s">
        <v>5485</v>
      </c>
      <c r="D443" s="13">
        <v>33.57</v>
      </c>
      <c r="E443" s="20">
        <f t="shared" si="24"/>
        <v>66.430000000000007</v>
      </c>
      <c r="F443" s="14">
        <v>2.9788999999999999</v>
      </c>
      <c r="G443" s="15">
        <f t="shared" si="25"/>
        <v>2.9788501638367588</v>
      </c>
      <c r="H443" s="8" t="str">
        <f t="shared" si="26"/>
        <v>Yes</v>
      </c>
      <c r="I443" s="12" t="s">
        <v>9235</v>
      </c>
      <c r="J443" s="12" t="s">
        <v>6963</v>
      </c>
      <c r="K443" s="12" t="s">
        <v>9236</v>
      </c>
    </row>
    <row r="444" spans="1:11" x14ac:dyDescent="0.4">
      <c r="A444" s="12" t="s">
        <v>1194</v>
      </c>
      <c r="B444" s="8" t="s">
        <v>1195</v>
      </c>
      <c r="C444" s="12" t="s">
        <v>5485</v>
      </c>
      <c r="D444" s="13">
        <v>34.28</v>
      </c>
      <c r="E444" s="20">
        <f t="shared" si="24"/>
        <v>65.72</v>
      </c>
      <c r="F444" s="14">
        <v>2.9171999999999998</v>
      </c>
      <c r="G444" s="15">
        <f t="shared" si="25"/>
        <v>2.9171528588098017</v>
      </c>
      <c r="H444" s="8" t="str">
        <f t="shared" si="26"/>
        <v>Yes</v>
      </c>
      <c r="I444" s="12" t="s">
        <v>9237</v>
      </c>
      <c r="J444" s="12" t="s">
        <v>6963</v>
      </c>
      <c r="K444" s="12" t="s">
        <v>9238</v>
      </c>
    </row>
    <row r="445" spans="1:11" x14ac:dyDescent="0.4">
      <c r="A445" s="12" t="s">
        <v>1196</v>
      </c>
      <c r="B445" s="8" t="s">
        <v>1197</v>
      </c>
      <c r="C445" s="12" t="s">
        <v>5485</v>
      </c>
      <c r="D445" s="13">
        <v>50</v>
      </c>
      <c r="E445" s="20">
        <f t="shared" si="24"/>
        <v>50</v>
      </c>
      <c r="F445" s="14">
        <v>2</v>
      </c>
      <c r="G445" s="15">
        <f t="shared" si="25"/>
        <v>2</v>
      </c>
      <c r="H445" s="8" t="str">
        <f t="shared" si="26"/>
        <v>Yes</v>
      </c>
      <c r="I445" s="12" t="s">
        <v>9239</v>
      </c>
      <c r="J445" s="12" t="s">
        <v>6963</v>
      </c>
      <c r="K445" s="12" t="s">
        <v>9240</v>
      </c>
    </row>
    <row r="446" spans="1:11" x14ac:dyDescent="0.4">
      <c r="A446" s="12" t="s">
        <v>1198</v>
      </c>
      <c r="B446" s="8" t="s">
        <v>1199</v>
      </c>
      <c r="C446" s="12" t="s">
        <v>5485</v>
      </c>
      <c r="D446" s="13">
        <v>33.369999999999997</v>
      </c>
      <c r="E446" s="20">
        <f t="shared" si="24"/>
        <v>66.63</v>
      </c>
      <c r="F446" s="14">
        <v>2.9967000000000001</v>
      </c>
      <c r="G446" s="15">
        <f t="shared" si="25"/>
        <v>2.9967036260113877</v>
      </c>
      <c r="H446" s="8" t="str">
        <f t="shared" si="26"/>
        <v>Yes</v>
      </c>
      <c r="I446" s="12" t="s">
        <v>9241</v>
      </c>
      <c r="J446" s="12" t="s">
        <v>6963</v>
      </c>
      <c r="K446" s="12" t="s">
        <v>9242</v>
      </c>
    </row>
    <row r="447" spans="1:11" x14ac:dyDescent="0.4">
      <c r="A447" s="12" t="s">
        <v>1200</v>
      </c>
      <c r="B447" s="8" t="s">
        <v>1201</v>
      </c>
      <c r="C447" s="12" t="s">
        <v>5485</v>
      </c>
      <c r="D447" s="13">
        <v>29.33</v>
      </c>
      <c r="E447" s="20">
        <f t="shared" si="24"/>
        <v>70.67</v>
      </c>
      <c r="F447" s="14">
        <v>3.4095</v>
      </c>
      <c r="G447" s="15">
        <f t="shared" si="25"/>
        <v>3.409478349812479</v>
      </c>
      <c r="H447" s="8" t="str">
        <f t="shared" si="26"/>
        <v>Yes</v>
      </c>
      <c r="I447" s="12" t="s">
        <v>9243</v>
      </c>
      <c r="J447" s="12" t="s">
        <v>6963</v>
      </c>
      <c r="K447" s="12" t="s">
        <v>9244</v>
      </c>
    </row>
    <row r="448" spans="1:11" x14ac:dyDescent="0.4">
      <c r="A448" s="12" t="s">
        <v>1202</v>
      </c>
      <c r="B448" s="8" t="s">
        <v>1203</v>
      </c>
      <c r="C448" s="12" t="s">
        <v>5485</v>
      </c>
      <c r="D448" s="13">
        <v>40</v>
      </c>
      <c r="E448" s="20">
        <f t="shared" si="24"/>
        <v>60</v>
      </c>
      <c r="F448" s="14">
        <v>2.5</v>
      </c>
      <c r="G448" s="15">
        <f t="shared" si="25"/>
        <v>2.5</v>
      </c>
      <c r="H448" s="8" t="str">
        <f t="shared" si="26"/>
        <v>Yes</v>
      </c>
      <c r="I448" s="12" t="s">
        <v>9245</v>
      </c>
      <c r="J448" s="12" t="s">
        <v>6963</v>
      </c>
      <c r="K448" s="12" t="s">
        <v>9246</v>
      </c>
    </row>
    <row r="449" spans="1:11" x14ac:dyDescent="0.4">
      <c r="A449" s="12" t="s">
        <v>1238</v>
      </c>
      <c r="B449" s="8" t="s">
        <v>1239</v>
      </c>
      <c r="C449" s="12" t="s">
        <v>5485</v>
      </c>
      <c r="D449" s="13">
        <v>38.76</v>
      </c>
      <c r="E449" s="20">
        <f t="shared" si="24"/>
        <v>61.24</v>
      </c>
      <c r="F449" s="14">
        <v>2.58</v>
      </c>
      <c r="G449" s="15">
        <f t="shared" si="25"/>
        <v>2.5799793601651189</v>
      </c>
      <c r="H449" s="8" t="str">
        <f t="shared" si="26"/>
        <v>Yes</v>
      </c>
      <c r="I449" s="12" t="s">
        <v>9247</v>
      </c>
      <c r="J449" s="12" t="s">
        <v>6963</v>
      </c>
      <c r="K449" s="12" t="s">
        <v>9248</v>
      </c>
    </row>
    <row r="450" spans="1:11" x14ac:dyDescent="0.4">
      <c r="A450" s="12" t="s">
        <v>1240</v>
      </c>
      <c r="B450" s="8" t="s">
        <v>1241</v>
      </c>
      <c r="C450" s="12" t="s">
        <v>5485</v>
      </c>
      <c r="D450" s="13">
        <v>41.57</v>
      </c>
      <c r="E450" s="20">
        <f t="shared" si="24"/>
        <v>58.43</v>
      </c>
      <c r="F450" s="14">
        <v>2.4056000000000002</v>
      </c>
      <c r="G450" s="15">
        <f t="shared" si="25"/>
        <v>2.4055809477988932</v>
      </c>
      <c r="H450" s="8" t="str">
        <f t="shared" si="26"/>
        <v>Yes</v>
      </c>
      <c r="I450" s="12" t="s">
        <v>9249</v>
      </c>
      <c r="J450" s="12" t="s">
        <v>6963</v>
      </c>
      <c r="K450" s="12" t="s">
        <v>9250</v>
      </c>
    </row>
    <row r="451" spans="1:11" x14ac:dyDescent="0.4">
      <c r="A451" s="12" t="s">
        <v>1248</v>
      </c>
      <c r="B451" s="8" t="s">
        <v>1249</v>
      </c>
      <c r="C451" s="12" t="s">
        <v>5485</v>
      </c>
      <c r="D451" s="13">
        <v>30.09</v>
      </c>
      <c r="E451" s="20">
        <f t="shared" si="24"/>
        <v>69.91</v>
      </c>
      <c r="F451" s="14">
        <v>3.3233999999999999</v>
      </c>
      <c r="G451" s="15">
        <f t="shared" si="25"/>
        <v>3.3233632436025258</v>
      </c>
      <c r="H451" s="8" t="str">
        <f t="shared" si="26"/>
        <v>Yes</v>
      </c>
      <c r="I451" s="12" t="s">
        <v>9251</v>
      </c>
      <c r="J451" s="12" t="s">
        <v>6963</v>
      </c>
      <c r="K451" s="12" t="s">
        <v>9252</v>
      </c>
    </row>
    <row r="452" spans="1:11" x14ac:dyDescent="0.4">
      <c r="A452" s="12" t="s">
        <v>1254</v>
      </c>
      <c r="B452" s="8" t="s">
        <v>1255</v>
      </c>
      <c r="C452" s="12" t="s">
        <v>5485</v>
      </c>
      <c r="D452" s="13">
        <v>32.78</v>
      </c>
      <c r="E452" s="20">
        <f t="shared" si="24"/>
        <v>67.22</v>
      </c>
      <c r="F452" s="14">
        <v>3.0506000000000002</v>
      </c>
      <c r="G452" s="15">
        <f t="shared" si="25"/>
        <v>3.0506406345332517</v>
      </c>
      <c r="H452" s="8" t="str">
        <f t="shared" si="26"/>
        <v>Yes</v>
      </c>
      <c r="I452" s="12" t="s">
        <v>9253</v>
      </c>
      <c r="J452" s="12" t="s">
        <v>6963</v>
      </c>
      <c r="K452" s="12" t="s">
        <v>9254</v>
      </c>
    </row>
    <row r="453" spans="1:11" x14ac:dyDescent="0.4">
      <c r="A453" s="12" t="s">
        <v>1256</v>
      </c>
      <c r="B453" s="8" t="s">
        <v>1257</v>
      </c>
      <c r="C453" s="12" t="s">
        <v>5485</v>
      </c>
      <c r="D453" s="13">
        <v>33.869999999999997</v>
      </c>
      <c r="E453" s="20">
        <f t="shared" si="24"/>
        <v>66.13</v>
      </c>
      <c r="F453" s="14">
        <v>2.9525000000000001</v>
      </c>
      <c r="G453" s="15">
        <f t="shared" si="25"/>
        <v>2.9524653085326249</v>
      </c>
      <c r="H453" s="8" t="str">
        <f t="shared" si="26"/>
        <v>Yes</v>
      </c>
      <c r="I453" s="12" t="s">
        <v>9255</v>
      </c>
      <c r="J453" s="12" t="s">
        <v>6963</v>
      </c>
      <c r="K453" s="12" t="s">
        <v>9256</v>
      </c>
    </row>
    <row r="454" spans="1:11" x14ac:dyDescent="0.4">
      <c r="A454" s="12" t="s">
        <v>1258</v>
      </c>
      <c r="B454" s="8" t="s">
        <v>1259</v>
      </c>
      <c r="C454" s="12" t="s">
        <v>5485</v>
      </c>
      <c r="D454" s="13">
        <v>35.340000000000003</v>
      </c>
      <c r="E454" s="20">
        <f t="shared" si="24"/>
        <v>64.66</v>
      </c>
      <c r="F454" s="14">
        <v>2.8296999999999999</v>
      </c>
      <c r="G454" s="15">
        <f t="shared" si="25"/>
        <v>2.8296547821165814</v>
      </c>
      <c r="H454" s="8" t="str">
        <f t="shared" si="26"/>
        <v>Yes</v>
      </c>
      <c r="I454" s="12" t="s">
        <v>9257</v>
      </c>
      <c r="J454" s="12" t="s">
        <v>6963</v>
      </c>
      <c r="K454" s="12" t="s">
        <v>9258</v>
      </c>
    </row>
    <row r="455" spans="1:11" x14ac:dyDescent="0.4">
      <c r="A455" s="12" t="s">
        <v>1260</v>
      </c>
      <c r="B455" s="8" t="s">
        <v>1261</v>
      </c>
      <c r="C455" s="12" t="s">
        <v>5485</v>
      </c>
      <c r="D455" s="13">
        <v>39.29</v>
      </c>
      <c r="E455" s="20">
        <f t="shared" si="24"/>
        <v>60.71</v>
      </c>
      <c r="F455" s="14">
        <v>2.5451999999999999</v>
      </c>
      <c r="G455" s="15">
        <f t="shared" si="25"/>
        <v>2.5451768897938409</v>
      </c>
      <c r="H455" s="8" t="str">
        <f t="shared" si="26"/>
        <v>Yes</v>
      </c>
      <c r="I455" s="12" t="s">
        <v>9259</v>
      </c>
      <c r="J455" s="12" t="s">
        <v>6963</v>
      </c>
      <c r="K455" s="12" t="s">
        <v>9260</v>
      </c>
    </row>
    <row r="456" spans="1:11" x14ac:dyDescent="0.4">
      <c r="A456" s="12" t="s">
        <v>1262</v>
      </c>
      <c r="B456" s="8" t="s">
        <v>1263</v>
      </c>
      <c r="C456" s="12" t="s">
        <v>5485</v>
      </c>
      <c r="D456" s="13">
        <v>31.02</v>
      </c>
      <c r="E456" s="20">
        <f t="shared" si="24"/>
        <v>68.98</v>
      </c>
      <c r="F456" s="14">
        <v>3.2237</v>
      </c>
      <c r="G456" s="15">
        <f t="shared" si="25"/>
        <v>3.223726627981947</v>
      </c>
      <c r="H456" s="8" t="str">
        <f t="shared" si="26"/>
        <v>Yes</v>
      </c>
      <c r="I456" s="12" t="s">
        <v>9261</v>
      </c>
      <c r="J456" s="12" t="s">
        <v>6963</v>
      </c>
      <c r="K456" s="12" t="s">
        <v>9262</v>
      </c>
    </row>
    <row r="457" spans="1:11" x14ac:dyDescent="0.4">
      <c r="A457" s="12" t="s">
        <v>1264</v>
      </c>
      <c r="B457" s="8" t="s">
        <v>1265</v>
      </c>
      <c r="C457" s="12" t="s">
        <v>5485</v>
      </c>
      <c r="D457" s="13">
        <v>50</v>
      </c>
      <c r="E457" s="20">
        <f t="shared" si="24"/>
        <v>50</v>
      </c>
      <c r="F457" s="14">
        <v>2</v>
      </c>
      <c r="G457" s="15">
        <f t="shared" si="25"/>
        <v>2</v>
      </c>
      <c r="H457" s="8" t="str">
        <f t="shared" si="26"/>
        <v>Yes</v>
      </c>
      <c r="I457" s="12" t="s">
        <v>9263</v>
      </c>
      <c r="J457" s="12" t="s">
        <v>6963</v>
      </c>
      <c r="K457" s="12" t="s">
        <v>9264</v>
      </c>
    </row>
    <row r="458" spans="1:11" x14ac:dyDescent="0.4">
      <c r="A458" s="12" t="s">
        <v>1268</v>
      </c>
      <c r="B458" s="8" t="s">
        <v>1269</v>
      </c>
      <c r="C458" s="12" t="s">
        <v>5485</v>
      </c>
      <c r="D458" s="13">
        <v>40</v>
      </c>
      <c r="E458" s="20">
        <f t="shared" si="24"/>
        <v>60</v>
      </c>
      <c r="F458" s="14">
        <v>2.5</v>
      </c>
      <c r="G458" s="15">
        <f t="shared" si="25"/>
        <v>2.5</v>
      </c>
      <c r="H458" s="8" t="str">
        <f t="shared" si="26"/>
        <v>Yes</v>
      </c>
      <c r="I458" s="12" t="s">
        <v>7469</v>
      </c>
      <c r="J458" s="12" t="s">
        <v>6963</v>
      </c>
      <c r="K458" s="12" t="s">
        <v>9265</v>
      </c>
    </row>
    <row r="459" spans="1:11" x14ac:dyDescent="0.4">
      <c r="A459" s="12" t="s">
        <v>3595</v>
      </c>
      <c r="B459" s="8" t="s">
        <v>3596</v>
      </c>
      <c r="C459" s="12" t="s">
        <v>5485</v>
      </c>
      <c r="D459" s="13">
        <v>35.96</v>
      </c>
      <c r="E459" s="20">
        <f t="shared" si="24"/>
        <v>64.039999999999992</v>
      </c>
      <c r="F459" s="14">
        <v>2.7808999999999999</v>
      </c>
      <c r="G459" s="15">
        <f t="shared" si="25"/>
        <v>2.7808676307007785</v>
      </c>
      <c r="H459" s="8" t="str">
        <f t="shared" si="26"/>
        <v>Yes</v>
      </c>
      <c r="I459" s="12" t="s">
        <v>9266</v>
      </c>
      <c r="J459" s="12" t="s">
        <v>6963</v>
      </c>
      <c r="K459" s="12" t="s">
        <v>9267</v>
      </c>
    </row>
    <row r="460" spans="1:11" x14ac:dyDescent="0.4">
      <c r="A460" s="12" t="s">
        <v>1270</v>
      </c>
      <c r="B460" s="8" t="s">
        <v>1271</v>
      </c>
      <c r="C460" s="12" t="s">
        <v>5485</v>
      </c>
      <c r="D460" s="13">
        <v>25.31</v>
      </c>
      <c r="E460" s="20">
        <f t="shared" si="24"/>
        <v>74.69</v>
      </c>
      <c r="F460" s="14">
        <v>3.9510000000000001</v>
      </c>
      <c r="G460" s="15">
        <f t="shared" si="25"/>
        <v>3.9510075069142632</v>
      </c>
      <c r="H460" s="8" t="str">
        <f t="shared" si="26"/>
        <v>Yes</v>
      </c>
      <c r="I460" s="12" t="s">
        <v>9268</v>
      </c>
      <c r="J460" s="12" t="s">
        <v>6963</v>
      </c>
      <c r="K460" s="12" t="s">
        <v>9269</v>
      </c>
    </row>
    <row r="461" spans="1:11" x14ac:dyDescent="0.4">
      <c r="A461" s="12" t="s">
        <v>1272</v>
      </c>
      <c r="B461" s="8" t="s">
        <v>1273</v>
      </c>
      <c r="C461" s="12" t="s">
        <v>5485</v>
      </c>
      <c r="D461" s="13">
        <v>31.99</v>
      </c>
      <c r="E461" s="20">
        <f t="shared" si="24"/>
        <v>68.010000000000005</v>
      </c>
      <c r="F461" s="14">
        <v>3.1259999999999999</v>
      </c>
      <c r="G461" s="15">
        <f t="shared" si="25"/>
        <v>3.1259768677711786</v>
      </c>
      <c r="H461" s="8" t="str">
        <f t="shared" si="26"/>
        <v>Yes</v>
      </c>
      <c r="I461" s="12" t="s">
        <v>9270</v>
      </c>
      <c r="J461" s="12" t="s">
        <v>6963</v>
      </c>
      <c r="K461" s="12" t="s">
        <v>9271</v>
      </c>
    </row>
    <row r="462" spans="1:11" x14ac:dyDescent="0.4">
      <c r="A462" s="12" t="s">
        <v>1274</v>
      </c>
      <c r="B462" s="8" t="s">
        <v>1275</v>
      </c>
      <c r="C462" s="12" t="s">
        <v>5485</v>
      </c>
      <c r="D462" s="13">
        <v>30.65</v>
      </c>
      <c r="E462" s="20">
        <f t="shared" si="24"/>
        <v>69.349999999999994</v>
      </c>
      <c r="F462" s="14">
        <v>3.2625999999999999</v>
      </c>
      <c r="G462" s="15">
        <f t="shared" si="25"/>
        <v>3.2626427406199023</v>
      </c>
      <c r="H462" s="8" t="str">
        <f t="shared" si="26"/>
        <v>Yes</v>
      </c>
      <c r="I462" s="12" t="s">
        <v>9272</v>
      </c>
      <c r="J462" s="12" t="s">
        <v>6963</v>
      </c>
      <c r="K462" s="12" t="s">
        <v>9273</v>
      </c>
    </row>
    <row r="463" spans="1:11" x14ac:dyDescent="0.4">
      <c r="A463" s="12" t="s">
        <v>4362</v>
      </c>
      <c r="B463" s="8" t="s">
        <v>4363</v>
      </c>
      <c r="C463" s="12" t="s">
        <v>5485</v>
      </c>
      <c r="D463" s="13">
        <v>40.61</v>
      </c>
      <c r="E463" s="20">
        <f t="shared" si="24"/>
        <v>59.39</v>
      </c>
      <c r="F463" s="14">
        <v>2.4624000000000001</v>
      </c>
      <c r="G463" s="15">
        <f t="shared" si="25"/>
        <v>2.4624476729869489</v>
      </c>
      <c r="H463" s="8" t="str">
        <f t="shared" si="26"/>
        <v>Yes</v>
      </c>
      <c r="I463" s="12" t="s">
        <v>9274</v>
      </c>
      <c r="J463" s="12" t="s">
        <v>6963</v>
      </c>
      <c r="K463" s="12" t="s">
        <v>9275</v>
      </c>
    </row>
    <row r="464" spans="1:11" x14ac:dyDescent="0.4">
      <c r="A464" s="12" t="s">
        <v>1280</v>
      </c>
      <c r="B464" s="8" t="s">
        <v>1281</v>
      </c>
      <c r="C464" s="12" t="s">
        <v>5485</v>
      </c>
      <c r="D464" s="13">
        <v>31.17</v>
      </c>
      <c r="E464" s="20">
        <f t="shared" si="24"/>
        <v>68.83</v>
      </c>
      <c r="F464" s="14">
        <v>3.2082000000000002</v>
      </c>
      <c r="G464" s="15">
        <f t="shared" si="25"/>
        <v>3.2082130253448828</v>
      </c>
      <c r="H464" s="8" t="str">
        <f t="shared" si="26"/>
        <v>Yes</v>
      </c>
      <c r="I464" s="12" t="s">
        <v>9276</v>
      </c>
      <c r="J464" s="12" t="s">
        <v>6963</v>
      </c>
      <c r="K464" s="12" t="s">
        <v>9277</v>
      </c>
    </row>
    <row r="465" spans="1:11" x14ac:dyDescent="0.4">
      <c r="A465" s="12" t="s">
        <v>1282</v>
      </c>
      <c r="B465" s="8" t="s">
        <v>1283</v>
      </c>
      <c r="C465" s="12" t="s">
        <v>5485</v>
      </c>
      <c r="D465" s="13">
        <v>30.06</v>
      </c>
      <c r="E465" s="20">
        <f t="shared" si="24"/>
        <v>69.94</v>
      </c>
      <c r="F465" s="14">
        <v>3.3267000000000002</v>
      </c>
      <c r="G465" s="15">
        <f t="shared" si="25"/>
        <v>3.3266799733865602</v>
      </c>
      <c r="H465" s="8" t="str">
        <f t="shared" si="26"/>
        <v>Yes</v>
      </c>
      <c r="I465" s="12" t="s">
        <v>9278</v>
      </c>
      <c r="J465" s="12" t="s">
        <v>6963</v>
      </c>
      <c r="K465" s="12" t="s">
        <v>9279</v>
      </c>
    </row>
    <row r="466" spans="1:11" x14ac:dyDescent="0.4">
      <c r="A466" s="12" t="s">
        <v>1284</v>
      </c>
      <c r="B466" s="8" t="s">
        <v>1285</v>
      </c>
      <c r="C466" s="12" t="s">
        <v>5485</v>
      </c>
      <c r="D466" s="13">
        <v>23.18</v>
      </c>
      <c r="E466" s="20">
        <f t="shared" ref="E466:E529" si="27">100-D466</f>
        <v>76.819999999999993</v>
      </c>
      <c r="F466" s="14">
        <v>4.3140999999999998</v>
      </c>
      <c r="G466" s="15">
        <f t="shared" ref="G466:G529" si="28">IFERROR(100/D466,"")</f>
        <v>4.3140638481449525</v>
      </c>
      <c r="H466" s="8" t="str">
        <f t="shared" ref="H466:H529" si="29">IF(E466&gt;0,"Yes","No — 0% funding")</f>
        <v>Yes</v>
      </c>
      <c r="I466" s="12" t="s">
        <v>9280</v>
      </c>
      <c r="J466" s="12" t="s">
        <v>6963</v>
      </c>
      <c r="K466" s="12" t="s">
        <v>9281</v>
      </c>
    </row>
    <row r="467" spans="1:11" x14ac:dyDescent="0.4">
      <c r="A467" s="12" t="s">
        <v>3597</v>
      </c>
      <c r="B467" s="8" t="s">
        <v>3598</v>
      </c>
      <c r="C467" s="12" t="s">
        <v>5485</v>
      </c>
      <c r="D467" s="13">
        <v>26.5</v>
      </c>
      <c r="E467" s="20">
        <f t="shared" si="27"/>
        <v>73.5</v>
      </c>
      <c r="F467" s="14">
        <v>3.7736000000000001</v>
      </c>
      <c r="G467" s="15">
        <f t="shared" si="28"/>
        <v>3.7735849056603774</v>
      </c>
      <c r="H467" s="8" t="str">
        <f t="shared" si="29"/>
        <v>Yes</v>
      </c>
      <c r="I467" s="12" t="s">
        <v>9282</v>
      </c>
      <c r="J467" s="12" t="s">
        <v>6963</v>
      </c>
      <c r="K467" s="12" t="s">
        <v>9283</v>
      </c>
    </row>
    <row r="468" spans="1:11" x14ac:dyDescent="0.4">
      <c r="A468" s="12" t="s">
        <v>1286</v>
      </c>
      <c r="B468" s="8" t="s">
        <v>1287</v>
      </c>
      <c r="C468" s="12" t="s">
        <v>5485</v>
      </c>
      <c r="D468" s="13">
        <v>36.340000000000003</v>
      </c>
      <c r="E468" s="20">
        <f t="shared" si="27"/>
        <v>63.66</v>
      </c>
      <c r="F468" s="14">
        <v>2.7517999999999998</v>
      </c>
      <c r="G468" s="15">
        <f t="shared" si="28"/>
        <v>2.7517886626307098</v>
      </c>
      <c r="H468" s="8" t="str">
        <f t="shared" si="29"/>
        <v>Yes</v>
      </c>
      <c r="I468" s="12" t="s">
        <v>9284</v>
      </c>
      <c r="J468" s="12" t="s">
        <v>6963</v>
      </c>
      <c r="K468" s="12" t="s">
        <v>9285</v>
      </c>
    </row>
    <row r="469" spans="1:11" x14ac:dyDescent="0.4">
      <c r="A469" s="12" t="s">
        <v>1288</v>
      </c>
      <c r="B469" s="8" t="s">
        <v>1289</v>
      </c>
      <c r="C469" s="12" t="s">
        <v>5485</v>
      </c>
      <c r="D469" s="13">
        <v>38.86</v>
      </c>
      <c r="E469" s="20">
        <f t="shared" si="27"/>
        <v>61.14</v>
      </c>
      <c r="F469" s="14">
        <v>2.5733000000000001</v>
      </c>
      <c r="G469" s="15">
        <f t="shared" si="28"/>
        <v>2.5733401955738548</v>
      </c>
      <c r="H469" s="8" t="str">
        <f t="shared" si="29"/>
        <v>Yes</v>
      </c>
      <c r="I469" s="12" t="s">
        <v>9286</v>
      </c>
      <c r="J469" s="12" t="s">
        <v>6963</v>
      </c>
      <c r="K469" s="12" t="s">
        <v>9287</v>
      </c>
    </row>
    <row r="470" spans="1:11" x14ac:dyDescent="0.4">
      <c r="A470" s="12" t="s">
        <v>1292</v>
      </c>
      <c r="B470" s="8" t="s">
        <v>1293</v>
      </c>
      <c r="C470" s="12" t="s">
        <v>5485</v>
      </c>
      <c r="D470" s="13">
        <v>24.86</v>
      </c>
      <c r="E470" s="20">
        <f t="shared" si="27"/>
        <v>75.14</v>
      </c>
      <c r="F470" s="14">
        <v>4.0225</v>
      </c>
      <c r="G470" s="15">
        <f t="shared" si="28"/>
        <v>4.0225261464199518</v>
      </c>
      <c r="H470" s="8" t="str">
        <f t="shared" si="29"/>
        <v>Yes</v>
      </c>
      <c r="I470" s="12" t="s">
        <v>9288</v>
      </c>
      <c r="J470" s="12" t="s">
        <v>6963</v>
      </c>
      <c r="K470" s="12" t="s">
        <v>9289</v>
      </c>
    </row>
    <row r="471" spans="1:11" x14ac:dyDescent="0.4">
      <c r="A471" s="12" t="s">
        <v>1294</v>
      </c>
      <c r="B471" s="8" t="s">
        <v>1295</v>
      </c>
      <c r="C471" s="12" t="s">
        <v>5485</v>
      </c>
      <c r="D471" s="13">
        <v>26.62</v>
      </c>
      <c r="E471" s="20">
        <f t="shared" si="27"/>
        <v>73.38</v>
      </c>
      <c r="F471" s="14">
        <v>3.7566000000000002</v>
      </c>
      <c r="G471" s="15">
        <f t="shared" si="28"/>
        <v>3.7565740045078888</v>
      </c>
      <c r="H471" s="8" t="str">
        <f t="shared" si="29"/>
        <v>Yes</v>
      </c>
      <c r="I471" s="12" t="s">
        <v>9290</v>
      </c>
      <c r="J471" s="12" t="s">
        <v>6963</v>
      </c>
      <c r="K471" s="12" t="s">
        <v>9291</v>
      </c>
    </row>
    <row r="472" spans="1:11" x14ac:dyDescent="0.4">
      <c r="A472" s="12" t="s">
        <v>1296</v>
      </c>
      <c r="B472" s="8" t="s">
        <v>1297</v>
      </c>
      <c r="C472" s="12" t="s">
        <v>3547</v>
      </c>
      <c r="D472" s="13">
        <v>26.06</v>
      </c>
      <c r="E472" s="20">
        <f t="shared" si="27"/>
        <v>73.94</v>
      </c>
      <c r="F472" s="14">
        <v>3.8372999999999999</v>
      </c>
      <c r="G472" s="15">
        <f t="shared" si="28"/>
        <v>3.8372985418265544</v>
      </c>
      <c r="H472" s="8" t="str">
        <f t="shared" si="29"/>
        <v>Yes</v>
      </c>
      <c r="I472" s="12" t="s">
        <v>9292</v>
      </c>
      <c r="J472" s="12" t="s">
        <v>6961</v>
      </c>
      <c r="K472" s="12" t="s">
        <v>9293</v>
      </c>
    </row>
    <row r="473" spans="1:11" x14ac:dyDescent="0.4">
      <c r="A473" s="12" t="s">
        <v>1302</v>
      </c>
      <c r="B473" s="8" t="s">
        <v>1303</v>
      </c>
      <c r="C473" s="12" t="s">
        <v>3547</v>
      </c>
      <c r="D473" s="13">
        <v>30</v>
      </c>
      <c r="E473" s="20">
        <f t="shared" si="27"/>
        <v>70</v>
      </c>
      <c r="F473" s="14">
        <v>3.3332999999999999</v>
      </c>
      <c r="G473" s="15">
        <f t="shared" si="28"/>
        <v>3.3333333333333335</v>
      </c>
      <c r="H473" s="8" t="str">
        <f t="shared" si="29"/>
        <v>Yes</v>
      </c>
      <c r="I473" s="12" t="s">
        <v>9294</v>
      </c>
      <c r="J473" s="12" t="s">
        <v>6961</v>
      </c>
      <c r="K473" s="12" t="s">
        <v>9295</v>
      </c>
    </row>
    <row r="474" spans="1:11" x14ac:dyDescent="0.4">
      <c r="A474" s="12" t="s">
        <v>1306</v>
      </c>
      <c r="B474" s="8" t="s">
        <v>1307</v>
      </c>
      <c r="C474" s="12" t="s">
        <v>5485</v>
      </c>
      <c r="D474" s="13">
        <v>22.73</v>
      </c>
      <c r="E474" s="20">
        <f t="shared" si="27"/>
        <v>77.27</v>
      </c>
      <c r="F474" s="14">
        <v>4.3994999999999997</v>
      </c>
      <c r="G474" s="15">
        <f t="shared" si="28"/>
        <v>4.3994720633523974</v>
      </c>
      <c r="H474" s="8" t="str">
        <f t="shared" si="29"/>
        <v>Yes</v>
      </c>
      <c r="I474" s="12" t="s">
        <v>9296</v>
      </c>
      <c r="J474" s="12" t="s">
        <v>6963</v>
      </c>
      <c r="K474" s="12" t="s">
        <v>9297</v>
      </c>
    </row>
    <row r="475" spans="1:11" x14ac:dyDescent="0.4">
      <c r="A475" s="12" t="s">
        <v>1348</v>
      </c>
      <c r="B475" s="8" t="s">
        <v>1349</v>
      </c>
      <c r="C475" s="12" t="s">
        <v>5485</v>
      </c>
      <c r="D475" s="13">
        <v>35.18</v>
      </c>
      <c r="E475" s="20">
        <f t="shared" si="27"/>
        <v>64.819999999999993</v>
      </c>
      <c r="F475" s="14">
        <v>2.8424999999999998</v>
      </c>
      <c r="G475" s="15">
        <f t="shared" si="28"/>
        <v>2.8425241614553722</v>
      </c>
      <c r="H475" s="8" t="str">
        <f t="shared" si="29"/>
        <v>Yes</v>
      </c>
      <c r="I475" s="12" t="s">
        <v>1348</v>
      </c>
      <c r="J475" s="12" t="s">
        <v>6963</v>
      </c>
      <c r="K475" s="12" t="s">
        <v>9298</v>
      </c>
    </row>
    <row r="476" spans="1:11" x14ac:dyDescent="0.4">
      <c r="A476" s="12" t="s">
        <v>1350</v>
      </c>
      <c r="B476" s="8" t="s">
        <v>1351</v>
      </c>
      <c r="C476" s="12" t="s">
        <v>5485</v>
      </c>
      <c r="D476" s="13">
        <v>26.96</v>
      </c>
      <c r="E476" s="20">
        <f t="shared" si="27"/>
        <v>73.039999999999992</v>
      </c>
      <c r="F476" s="14">
        <v>3.7092000000000001</v>
      </c>
      <c r="G476" s="15">
        <f t="shared" si="28"/>
        <v>3.7091988130563798</v>
      </c>
      <c r="H476" s="8" t="str">
        <f t="shared" si="29"/>
        <v>Yes</v>
      </c>
      <c r="I476" s="12" t="s">
        <v>9299</v>
      </c>
      <c r="J476" s="12" t="s">
        <v>6963</v>
      </c>
      <c r="K476" s="12" t="s">
        <v>9300</v>
      </c>
    </row>
    <row r="477" spans="1:11" x14ac:dyDescent="0.4">
      <c r="A477" s="12" t="s">
        <v>1352</v>
      </c>
      <c r="B477" s="8" t="s">
        <v>1353</v>
      </c>
      <c r="C477" s="12" t="s">
        <v>5485</v>
      </c>
      <c r="D477" s="13">
        <v>34.71</v>
      </c>
      <c r="E477" s="20">
        <f t="shared" si="27"/>
        <v>65.289999999999992</v>
      </c>
      <c r="F477" s="14">
        <v>2.8809999999999998</v>
      </c>
      <c r="G477" s="15">
        <f t="shared" si="28"/>
        <v>2.881014116969173</v>
      </c>
      <c r="H477" s="8" t="str">
        <f t="shared" si="29"/>
        <v>Yes</v>
      </c>
      <c r="I477" s="12" t="s">
        <v>9301</v>
      </c>
      <c r="J477" s="12" t="s">
        <v>6963</v>
      </c>
      <c r="K477" s="12" t="s">
        <v>9302</v>
      </c>
    </row>
    <row r="478" spans="1:11" x14ac:dyDescent="0.4">
      <c r="A478" s="12" t="s">
        <v>1356</v>
      </c>
      <c r="B478" s="8" t="s">
        <v>1357</v>
      </c>
      <c r="C478" s="12" t="s">
        <v>5485</v>
      </c>
      <c r="D478" s="13">
        <v>31.92</v>
      </c>
      <c r="E478" s="20">
        <f t="shared" si="27"/>
        <v>68.08</v>
      </c>
      <c r="F478" s="14">
        <v>3.1328</v>
      </c>
      <c r="G478" s="15">
        <f t="shared" si="28"/>
        <v>3.132832080200501</v>
      </c>
      <c r="H478" s="8" t="str">
        <f t="shared" si="29"/>
        <v>Yes</v>
      </c>
      <c r="I478" s="12" t="s">
        <v>9303</v>
      </c>
      <c r="J478" s="12" t="s">
        <v>6963</v>
      </c>
      <c r="K478" s="12" t="s">
        <v>9304</v>
      </c>
    </row>
    <row r="479" spans="1:11" x14ac:dyDescent="0.4">
      <c r="A479" s="12" t="s">
        <v>1358</v>
      </c>
      <c r="B479" s="8" t="s">
        <v>1359</v>
      </c>
      <c r="C479" s="12" t="s">
        <v>5485</v>
      </c>
      <c r="D479" s="13">
        <v>23.88</v>
      </c>
      <c r="E479" s="20">
        <f t="shared" si="27"/>
        <v>76.12</v>
      </c>
      <c r="F479" s="14">
        <v>4.1875999999999998</v>
      </c>
      <c r="G479" s="15">
        <f t="shared" si="28"/>
        <v>4.1876046901172534</v>
      </c>
      <c r="H479" s="8" t="str">
        <f t="shared" si="29"/>
        <v>Yes</v>
      </c>
      <c r="I479" s="12" t="s">
        <v>9305</v>
      </c>
      <c r="J479" s="12" t="s">
        <v>6963</v>
      </c>
      <c r="K479" s="12" t="s">
        <v>9306</v>
      </c>
    </row>
    <row r="480" spans="1:11" x14ac:dyDescent="0.4">
      <c r="A480" s="12" t="s">
        <v>1360</v>
      </c>
      <c r="B480" s="8" t="s">
        <v>1361</v>
      </c>
      <c r="C480" s="12" t="s">
        <v>5485</v>
      </c>
      <c r="D480" s="13">
        <v>36.53</v>
      </c>
      <c r="E480" s="20">
        <f t="shared" si="27"/>
        <v>63.47</v>
      </c>
      <c r="F480" s="14">
        <v>2.7374999999999998</v>
      </c>
      <c r="G480" s="15">
        <f t="shared" si="28"/>
        <v>2.7374760470845878</v>
      </c>
      <c r="H480" s="8" t="str">
        <f t="shared" si="29"/>
        <v>Yes</v>
      </c>
      <c r="I480" s="12" t="s">
        <v>9307</v>
      </c>
      <c r="J480" s="12" t="s">
        <v>6963</v>
      </c>
      <c r="K480" s="12" t="s">
        <v>9308</v>
      </c>
    </row>
    <row r="481" spans="1:11" x14ac:dyDescent="0.4">
      <c r="A481" s="12" t="s">
        <v>1362</v>
      </c>
      <c r="B481" s="8" t="s">
        <v>1363</v>
      </c>
      <c r="C481" s="12" t="s">
        <v>5485</v>
      </c>
      <c r="D481" s="13">
        <v>32.65</v>
      </c>
      <c r="E481" s="20">
        <f t="shared" si="27"/>
        <v>67.349999999999994</v>
      </c>
      <c r="F481" s="14">
        <v>3.0628000000000002</v>
      </c>
      <c r="G481" s="15">
        <f t="shared" si="28"/>
        <v>3.0627871362940278</v>
      </c>
      <c r="H481" s="8" t="str">
        <f t="shared" si="29"/>
        <v>Yes</v>
      </c>
      <c r="I481" s="12" t="s">
        <v>9309</v>
      </c>
      <c r="J481" s="12" t="s">
        <v>6963</v>
      </c>
      <c r="K481" s="12" t="s">
        <v>9310</v>
      </c>
    </row>
    <row r="482" spans="1:11" x14ac:dyDescent="0.4">
      <c r="A482" s="12" t="s">
        <v>1370</v>
      </c>
      <c r="B482" s="8" t="s">
        <v>1371</v>
      </c>
      <c r="C482" s="12" t="s">
        <v>5485</v>
      </c>
      <c r="D482" s="13">
        <v>35.49</v>
      </c>
      <c r="E482" s="20">
        <f t="shared" si="27"/>
        <v>64.509999999999991</v>
      </c>
      <c r="F482" s="14">
        <v>2.8176999999999999</v>
      </c>
      <c r="G482" s="15">
        <f t="shared" si="28"/>
        <v>2.8176951253874329</v>
      </c>
      <c r="H482" s="8" t="str">
        <f t="shared" si="29"/>
        <v>Yes</v>
      </c>
      <c r="I482" s="12" t="s">
        <v>9311</v>
      </c>
      <c r="J482" s="12" t="s">
        <v>6963</v>
      </c>
      <c r="K482" s="12" t="s">
        <v>9312</v>
      </c>
    </row>
    <row r="483" spans="1:11" x14ac:dyDescent="0.4">
      <c r="A483" s="12" t="s">
        <v>1372</v>
      </c>
      <c r="B483" s="8" t="s">
        <v>1373</v>
      </c>
      <c r="C483" s="12" t="s">
        <v>5485</v>
      </c>
      <c r="D483" s="13">
        <v>36.119999999999997</v>
      </c>
      <c r="E483" s="20">
        <f t="shared" si="27"/>
        <v>63.88</v>
      </c>
      <c r="F483" s="14">
        <v>2.7685</v>
      </c>
      <c r="G483" s="15">
        <f t="shared" si="28"/>
        <v>2.7685492801771874</v>
      </c>
      <c r="H483" s="8" t="str">
        <f t="shared" si="29"/>
        <v>Yes</v>
      </c>
      <c r="I483" s="12" t="s">
        <v>9313</v>
      </c>
      <c r="J483" s="12" t="s">
        <v>6963</v>
      </c>
      <c r="K483" s="12" t="s">
        <v>9314</v>
      </c>
    </row>
    <row r="484" spans="1:11" x14ac:dyDescent="0.4">
      <c r="A484" s="12" t="s">
        <v>1374</v>
      </c>
      <c r="B484" s="8" t="s">
        <v>1375</v>
      </c>
      <c r="C484" s="12" t="s">
        <v>5485</v>
      </c>
      <c r="D484" s="13">
        <v>24.86</v>
      </c>
      <c r="E484" s="20">
        <f t="shared" si="27"/>
        <v>75.14</v>
      </c>
      <c r="F484" s="14">
        <v>4.0225</v>
      </c>
      <c r="G484" s="15">
        <f t="shared" si="28"/>
        <v>4.0225261464199518</v>
      </c>
      <c r="H484" s="8" t="str">
        <f t="shared" si="29"/>
        <v>Yes</v>
      </c>
      <c r="I484" s="12" t="s">
        <v>9315</v>
      </c>
      <c r="J484" s="12" t="s">
        <v>6963</v>
      </c>
      <c r="K484" s="12" t="s">
        <v>9316</v>
      </c>
    </row>
    <row r="485" spans="1:11" x14ac:dyDescent="0.4">
      <c r="A485" s="12" t="s">
        <v>1376</v>
      </c>
      <c r="B485" s="8" t="s">
        <v>1377</v>
      </c>
      <c r="C485" s="12" t="s">
        <v>5485</v>
      </c>
      <c r="D485" s="13">
        <v>38.619999999999997</v>
      </c>
      <c r="E485" s="20">
        <f t="shared" si="27"/>
        <v>61.38</v>
      </c>
      <c r="F485" s="14">
        <v>2.5893000000000002</v>
      </c>
      <c r="G485" s="15">
        <f t="shared" si="28"/>
        <v>2.5893319523562921</v>
      </c>
      <c r="H485" s="8" t="str">
        <f t="shared" si="29"/>
        <v>Yes</v>
      </c>
      <c r="I485" s="12" t="s">
        <v>9317</v>
      </c>
      <c r="J485" s="12" t="s">
        <v>6963</v>
      </c>
      <c r="K485" s="12" t="s">
        <v>9318</v>
      </c>
    </row>
    <row r="486" spans="1:11" x14ac:dyDescent="0.4">
      <c r="A486" s="12" t="s">
        <v>1380</v>
      </c>
      <c r="B486" s="8" t="s">
        <v>1381</v>
      </c>
      <c r="C486" s="12" t="s">
        <v>5485</v>
      </c>
      <c r="D486" s="13">
        <v>27.51</v>
      </c>
      <c r="E486" s="20">
        <f t="shared" si="27"/>
        <v>72.489999999999995</v>
      </c>
      <c r="F486" s="14">
        <v>3.6349999999999998</v>
      </c>
      <c r="G486" s="15">
        <f t="shared" si="28"/>
        <v>3.6350418029807341</v>
      </c>
      <c r="H486" s="8" t="str">
        <f t="shared" si="29"/>
        <v>Yes</v>
      </c>
      <c r="I486" s="12" t="s">
        <v>9319</v>
      </c>
      <c r="J486" s="12" t="s">
        <v>6963</v>
      </c>
      <c r="K486" s="12" t="s">
        <v>9320</v>
      </c>
    </row>
    <row r="487" spans="1:11" x14ac:dyDescent="0.4">
      <c r="A487" s="12" t="s">
        <v>1382</v>
      </c>
      <c r="B487" s="8" t="s">
        <v>1383</v>
      </c>
      <c r="C487" s="12" t="s">
        <v>5485</v>
      </c>
      <c r="D487" s="13">
        <v>22.56</v>
      </c>
      <c r="E487" s="20">
        <f t="shared" si="27"/>
        <v>77.44</v>
      </c>
      <c r="F487" s="14">
        <v>4.4325999999999999</v>
      </c>
      <c r="G487" s="15">
        <f t="shared" si="28"/>
        <v>4.4326241134751774</v>
      </c>
      <c r="H487" s="8" t="str">
        <f t="shared" si="29"/>
        <v>Yes</v>
      </c>
      <c r="I487" s="12" t="s">
        <v>9321</v>
      </c>
      <c r="J487" s="12" t="s">
        <v>6963</v>
      </c>
      <c r="K487" s="12" t="s">
        <v>9322</v>
      </c>
    </row>
    <row r="488" spans="1:11" x14ac:dyDescent="0.4">
      <c r="A488" s="12" t="s">
        <v>1384</v>
      </c>
      <c r="B488" s="8" t="s">
        <v>1385</v>
      </c>
      <c r="C488" s="12" t="s">
        <v>5485</v>
      </c>
      <c r="D488" s="13">
        <v>38.82</v>
      </c>
      <c r="E488" s="20">
        <f t="shared" si="27"/>
        <v>61.18</v>
      </c>
      <c r="F488" s="14">
        <v>2.5760000000000001</v>
      </c>
      <c r="G488" s="15">
        <f t="shared" si="28"/>
        <v>2.5759917568263782</v>
      </c>
      <c r="H488" s="8" t="str">
        <f t="shared" si="29"/>
        <v>Yes</v>
      </c>
      <c r="I488" s="12" t="s">
        <v>4419</v>
      </c>
      <c r="J488" s="12" t="s">
        <v>6963</v>
      </c>
      <c r="K488" s="12" t="s">
        <v>9323</v>
      </c>
    </row>
    <row r="489" spans="1:11" x14ac:dyDescent="0.4">
      <c r="A489" s="12" t="s">
        <v>1386</v>
      </c>
      <c r="B489" s="8" t="s">
        <v>1387</v>
      </c>
      <c r="C489" s="12" t="s">
        <v>5485</v>
      </c>
      <c r="D489" s="13">
        <v>28.52</v>
      </c>
      <c r="E489" s="20">
        <f t="shared" si="27"/>
        <v>71.48</v>
      </c>
      <c r="F489" s="14">
        <v>3.5063</v>
      </c>
      <c r="G489" s="15">
        <f t="shared" si="28"/>
        <v>3.5063113604488079</v>
      </c>
      <c r="H489" s="8" t="str">
        <f t="shared" si="29"/>
        <v>Yes</v>
      </c>
      <c r="I489" s="12" t="s">
        <v>9324</v>
      </c>
      <c r="J489" s="12" t="s">
        <v>6963</v>
      </c>
      <c r="K489" s="12" t="s">
        <v>9325</v>
      </c>
    </row>
    <row r="490" spans="1:11" x14ac:dyDescent="0.4">
      <c r="A490" s="12" t="s">
        <v>1388</v>
      </c>
      <c r="B490" s="8" t="s">
        <v>1389</v>
      </c>
      <c r="C490" s="12" t="s">
        <v>5485</v>
      </c>
      <c r="D490" s="13">
        <v>42.4</v>
      </c>
      <c r="E490" s="20">
        <f t="shared" si="27"/>
        <v>57.6</v>
      </c>
      <c r="F490" s="14">
        <v>2.3584999999999998</v>
      </c>
      <c r="G490" s="15">
        <f t="shared" si="28"/>
        <v>2.358490566037736</v>
      </c>
      <c r="H490" s="8" t="str">
        <f t="shared" si="29"/>
        <v>Yes</v>
      </c>
      <c r="I490" s="12" t="s">
        <v>9326</v>
      </c>
      <c r="J490" s="12" t="s">
        <v>6963</v>
      </c>
      <c r="K490" s="12" t="s">
        <v>9327</v>
      </c>
    </row>
    <row r="491" spans="1:11" x14ac:dyDescent="0.4">
      <c r="A491" s="12" t="s">
        <v>1390</v>
      </c>
      <c r="B491" s="8" t="s">
        <v>1391</v>
      </c>
      <c r="C491" s="12" t="s">
        <v>5485</v>
      </c>
      <c r="D491" s="13">
        <v>35.06</v>
      </c>
      <c r="E491" s="20">
        <f t="shared" si="27"/>
        <v>64.94</v>
      </c>
      <c r="F491" s="14">
        <v>2.8523000000000001</v>
      </c>
      <c r="G491" s="15">
        <f t="shared" si="28"/>
        <v>2.8522532800912721</v>
      </c>
      <c r="H491" s="8" t="str">
        <f t="shared" si="29"/>
        <v>Yes</v>
      </c>
      <c r="I491" s="12" t="s">
        <v>9328</v>
      </c>
      <c r="J491" s="12" t="s">
        <v>6963</v>
      </c>
      <c r="K491" s="12" t="s">
        <v>9329</v>
      </c>
    </row>
    <row r="492" spans="1:11" x14ac:dyDescent="0.4">
      <c r="A492" s="12" t="s">
        <v>1392</v>
      </c>
      <c r="B492" s="8" t="s">
        <v>1393</v>
      </c>
      <c r="C492" s="12" t="s">
        <v>5485</v>
      </c>
      <c r="D492" s="13">
        <v>38.5</v>
      </c>
      <c r="E492" s="20">
        <f t="shared" si="27"/>
        <v>61.5</v>
      </c>
      <c r="F492" s="14">
        <v>2.5973999999999999</v>
      </c>
      <c r="G492" s="15">
        <f t="shared" si="28"/>
        <v>2.5974025974025974</v>
      </c>
      <c r="H492" s="8" t="str">
        <f t="shared" si="29"/>
        <v>Yes</v>
      </c>
      <c r="I492" s="12" t="s">
        <v>9330</v>
      </c>
      <c r="J492" s="12" t="s">
        <v>6963</v>
      </c>
      <c r="K492" s="12" t="s">
        <v>9331</v>
      </c>
    </row>
    <row r="493" spans="1:11" x14ac:dyDescent="0.4">
      <c r="A493" s="12" t="s">
        <v>1396</v>
      </c>
      <c r="B493" s="8" t="s">
        <v>1397</v>
      </c>
      <c r="C493" s="12" t="s">
        <v>5485</v>
      </c>
      <c r="D493" s="13">
        <v>28.7</v>
      </c>
      <c r="E493" s="20">
        <f t="shared" si="27"/>
        <v>71.3</v>
      </c>
      <c r="F493" s="14">
        <v>3.4843000000000002</v>
      </c>
      <c r="G493" s="15">
        <f t="shared" si="28"/>
        <v>3.4843205574912894</v>
      </c>
      <c r="H493" s="8" t="str">
        <f t="shared" si="29"/>
        <v>Yes</v>
      </c>
      <c r="I493" s="12" t="s">
        <v>9332</v>
      </c>
      <c r="J493" s="12" t="s">
        <v>6963</v>
      </c>
      <c r="K493" s="12" t="s">
        <v>9333</v>
      </c>
    </row>
    <row r="494" spans="1:11" x14ac:dyDescent="0.4">
      <c r="A494" s="12" t="s">
        <v>1400</v>
      </c>
      <c r="B494" s="8" t="s">
        <v>1401</v>
      </c>
      <c r="C494" s="12" t="s">
        <v>5485</v>
      </c>
      <c r="D494" s="13">
        <v>33.5</v>
      </c>
      <c r="E494" s="20">
        <f t="shared" si="27"/>
        <v>66.5</v>
      </c>
      <c r="F494" s="14">
        <v>2.9851000000000001</v>
      </c>
      <c r="G494" s="15">
        <f t="shared" si="28"/>
        <v>2.9850746268656718</v>
      </c>
      <c r="H494" s="8" t="str">
        <f t="shared" si="29"/>
        <v>Yes</v>
      </c>
      <c r="I494" s="12" t="s">
        <v>9334</v>
      </c>
      <c r="J494" s="12" t="s">
        <v>6963</v>
      </c>
      <c r="K494" s="12" t="s">
        <v>9335</v>
      </c>
    </row>
    <row r="495" spans="1:11" x14ac:dyDescent="0.4">
      <c r="A495" s="12" t="s">
        <v>1402</v>
      </c>
      <c r="B495" s="8" t="s">
        <v>1403</v>
      </c>
      <c r="C495" s="12" t="s">
        <v>5485</v>
      </c>
      <c r="D495" s="13">
        <v>32.21</v>
      </c>
      <c r="E495" s="20">
        <f t="shared" si="27"/>
        <v>67.789999999999992</v>
      </c>
      <c r="F495" s="14">
        <v>3.1046</v>
      </c>
      <c r="G495" s="15">
        <f t="shared" si="28"/>
        <v>3.1046258925799441</v>
      </c>
      <c r="H495" s="8" t="str">
        <f t="shared" si="29"/>
        <v>Yes</v>
      </c>
      <c r="I495" s="12" t="s">
        <v>9336</v>
      </c>
      <c r="J495" s="12" t="s">
        <v>6963</v>
      </c>
      <c r="K495" s="12" t="s">
        <v>9337</v>
      </c>
    </row>
    <row r="496" spans="1:11" x14ac:dyDescent="0.4">
      <c r="A496" s="12" t="s">
        <v>1404</v>
      </c>
      <c r="B496" s="8" t="s">
        <v>1405</v>
      </c>
      <c r="C496" s="12" t="s">
        <v>5485</v>
      </c>
      <c r="D496" s="13">
        <v>29.91</v>
      </c>
      <c r="E496" s="20">
        <f t="shared" si="27"/>
        <v>70.09</v>
      </c>
      <c r="F496" s="14">
        <v>3.3433999999999999</v>
      </c>
      <c r="G496" s="15">
        <f t="shared" si="28"/>
        <v>3.3433634236041456</v>
      </c>
      <c r="H496" s="8" t="str">
        <f t="shared" si="29"/>
        <v>Yes</v>
      </c>
      <c r="I496" s="12" t="s">
        <v>9338</v>
      </c>
      <c r="J496" s="12" t="s">
        <v>6963</v>
      </c>
      <c r="K496" s="12" t="s">
        <v>9339</v>
      </c>
    </row>
    <row r="497" spans="1:11" x14ac:dyDescent="0.4">
      <c r="A497" s="12" t="s">
        <v>1406</v>
      </c>
      <c r="B497" s="8" t="s">
        <v>1407</v>
      </c>
      <c r="C497" s="12" t="s">
        <v>5485</v>
      </c>
      <c r="D497" s="13">
        <v>30.76</v>
      </c>
      <c r="E497" s="20">
        <f t="shared" si="27"/>
        <v>69.239999999999995</v>
      </c>
      <c r="F497" s="14">
        <v>3.2509999999999999</v>
      </c>
      <c r="G497" s="15">
        <f t="shared" si="28"/>
        <v>3.2509752925877762</v>
      </c>
      <c r="H497" s="8" t="str">
        <f t="shared" si="29"/>
        <v>Yes</v>
      </c>
      <c r="I497" s="12" t="s">
        <v>9340</v>
      </c>
      <c r="J497" s="12" t="s">
        <v>6963</v>
      </c>
      <c r="K497" s="12" t="s">
        <v>9341</v>
      </c>
    </row>
    <row r="498" spans="1:11" x14ac:dyDescent="0.4">
      <c r="A498" s="12" t="s">
        <v>1412</v>
      </c>
      <c r="B498" s="8" t="s">
        <v>1413</v>
      </c>
      <c r="C498" s="12" t="s">
        <v>5485</v>
      </c>
      <c r="D498" s="13">
        <v>33.340000000000003</v>
      </c>
      <c r="E498" s="20">
        <f t="shared" si="27"/>
        <v>66.66</v>
      </c>
      <c r="F498" s="14">
        <v>2.9994000000000001</v>
      </c>
      <c r="G498" s="15">
        <f t="shared" si="28"/>
        <v>2.9994001199760043</v>
      </c>
      <c r="H498" s="8" t="str">
        <f t="shared" si="29"/>
        <v>Yes</v>
      </c>
      <c r="I498" s="12" t="s">
        <v>9342</v>
      </c>
      <c r="J498" s="12" t="s">
        <v>6963</v>
      </c>
      <c r="K498" s="12" t="s">
        <v>9343</v>
      </c>
    </row>
    <row r="499" spans="1:11" x14ac:dyDescent="0.4">
      <c r="A499" s="12" t="s">
        <v>1416</v>
      </c>
      <c r="B499" s="8" t="s">
        <v>1417</v>
      </c>
      <c r="C499" s="12" t="s">
        <v>5485</v>
      </c>
      <c r="D499" s="13">
        <v>32.81</v>
      </c>
      <c r="E499" s="20">
        <f t="shared" si="27"/>
        <v>67.19</v>
      </c>
      <c r="F499" s="14">
        <v>3.0478999999999998</v>
      </c>
      <c r="G499" s="15">
        <f t="shared" si="28"/>
        <v>3.0478512648582745</v>
      </c>
      <c r="H499" s="8" t="str">
        <f t="shared" si="29"/>
        <v>Yes</v>
      </c>
      <c r="I499" s="12" t="s">
        <v>9344</v>
      </c>
      <c r="J499" s="12" t="s">
        <v>6963</v>
      </c>
      <c r="K499" s="12" t="s">
        <v>9345</v>
      </c>
    </row>
    <row r="500" spans="1:11" x14ac:dyDescent="0.4">
      <c r="A500" s="12" t="s">
        <v>1418</v>
      </c>
      <c r="B500" s="8" t="s">
        <v>1419</v>
      </c>
      <c r="C500" s="12" t="s">
        <v>5485</v>
      </c>
      <c r="D500" s="13">
        <v>34.200000000000003</v>
      </c>
      <c r="E500" s="20">
        <f t="shared" si="27"/>
        <v>65.8</v>
      </c>
      <c r="F500" s="14">
        <v>2.9239999999999999</v>
      </c>
      <c r="G500" s="15">
        <f t="shared" si="28"/>
        <v>2.9239766081871341</v>
      </c>
      <c r="H500" s="8" t="str">
        <f t="shared" si="29"/>
        <v>Yes</v>
      </c>
      <c r="I500" s="12" t="s">
        <v>9346</v>
      </c>
      <c r="J500" s="12" t="s">
        <v>6963</v>
      </c>
      <c r="K500" s="12" t="s">
        <v>9347</v>
      </c>
    </row>
    <row r="501" spans="1:11" x14ac:dyDescent="0.4">
      <c r="A501" s="12" t="s">
        <v>1420</v>
      </c>
      <c r="B501" s="8" t="s">
        <v>1421</v>
      </c>
      <c r="C501" s="12" t="s">
        <v>5485</v>
      </c>
      <c r="D501" s="13">
        <v>24.57</v>
      </c>
      <c r="E501" s="20">
        <f t="shared" si="27"/>
        <v>75.430000000000007</v>
      </c>
      <c r="F501" s="14">
        <v>4.07</v>
      </c>
      <c r="G501" s="15">
        <f t="shared" si="28"/>
        <v>4.0700040700040701</v>
      </c>
      <c r="H501" s="8" t="str">
        <f t="shared" si="29"/>
        <v>Yes</v>
      </c>
      <c r="I501" s="12" t="s">
        <v>9348</v>
      </c>
      <c r="J501" s="12" t="s">
        <v>6963</v>
      </c>
      <c r="K501" s="12" t="s">
        <v>9349</v>
      </c>
    </row>
    <row r="502" spans="1:11" x14ac:dyDescent="0.4">
      <c r="A502" s="12" t="s">
        <v>1424</v>
      </c>
      <c r="B502" s="8" t="s">
        <v>1425</v>
      </c>
      <c r="C502" s="12" t="s">
        <v>3547</v>
      </c>
      <c r="D502" s="13">
        <v>27.24</v>
      </c>
      <c r="E502" s="20">
        <f t="shared" si="27"/>
        <v>72.760000000000005</v>
      </c>
      <c r="F502" s="14">
        <v>3.6711</v>
      </c>
      <c r="G502" s="15">
        <f t="shared" si="28"/>
        <v>3.6710719530102791</v>
      </c>
      <c r="H502" s="8" t="str">
        <f t="shared" si="29"/>
        <v>Yes</v>
      </c>
      <c r="I502" s="12" t="s">
        <v>9350</v>
      </c>
      <c r="J502" s="12" t="s">
        <v>6961</v>
      </c>
      <c r="K502" s="12" t="s">
        <v>9351</v>
      </c>
    </row>
    <row r="503" spans="1:11" x14ac:dyDescent="0.4">
      <c r="A503" s="12" t="s">
        <v>1428</v>
      </c>
      <c r="B503" s="8" t="s">
        <v>1429</v>
      </c>
      <c r="C503" s="12" t="s">
        <v>5485</v>
      </c>
      <c r="D503" s="13">
        <v>22.56</v>
      </c>
      <c r="E503" s="20">
        <f t="shared" si="27"/>
        <v>77.44</v>
      </c>
      <c r="F503" s="14">
        <v>4.4325999999999999</v>
      </c>
      <c r="G503" s="15">
        <f t="shared" si="28"/>
        <v>4.4326241134751774</v>
      </c>
      <c r="H503" s="8" t="str">
        <f t="shared" si="29"/>
        <v>Yes</v>
      </c>
      <c r="I503" s="12" t="s">
        <v>9352</v>
      </c>
      <c r="J503" s="12" t="s">
        <v>6963</v>
      </c>
      <c r="K503" s="12" t="s">
        <v>9353</v>
      </c>
    </row>
    <row r="504" spans="1:11" x14ac:dyDescent="0.4">
      <c r="A504" s="12" t="s">
        <v>1430</v>
      </c>
      <c r="B504" s="8" t="s">
        <v>1431</v>
      </c>
      <c r="C504" s="12" t="s">
        <v>5485</v>
      </c>
      <c r="D504" s="13">
        <v>23.7</v>
      </c>
      <c r="E504" s="20">
        <f t="shared" si="27"/>
        <v>76.3</v>
      </c>
      <c r="F504" s="14">
        <v>4.2194000000000003</v>
      </c>
      <c r="G504" s="15">
        <f t="shared" si="28"/>
        <v>4.2194092827004219</v>
      </c>
      <c r="H504" s="8" t="str">
        <f t="shared" si="29"/>
        <v>Yes</v>
      </c>
      <c r="I504" s="12" t="s">
        <v>9354</v>
      </c>
      <c r="J504" s="12" t="s">
        <v>6963</v>
      </c>
      <c r="K504" s="12" t="s">
        <v>9355</v>
      </c>
    </row>
    <row r="505" spans="1:11" x14ac:dyDescent="0.4">
      <c r="A505" s="12" t="s">
        <v>1432</v>
      </c>
      <c r="B505" s="8" t="s">
        <v>1433</v>
      </c>
      <c r="C505" s="12" t="s">
        <v>5485</v>
      </c>
      <c r="D505" s="13">
        <v>23.78</v>
      </c>
      <c r="E505" s="20">
        <f t="shared" si="27"/>
        <v>76.22</v>
      </c>
      <c r="F505" s="14">
        <v>4.2051999999999996</v>
      </c>
      <c r="G505" s="15">
        <f t="shared" si="28"/>
        <v>4.2052144659377628</v>
      </c>
      <c r="H505" s="8" t="str">
        <f t="shared" si="29"/>
        <v>Yes</v>
      </c>
      <c r="I505" s="12" t="s">
        <v>9356</v>
      </c>
      <c r="J505" s="12" t="s">
        <v>6963</v>
      </c>
      <c r="K505" s="12" t="s">
        <v>9357</v>
      </c>
    </row>
    <row r="506" spans="1:11" x14ac:dyDescent="0.4">
      <c r="A506" s="12" t="s">
        <v>1434</v>
      </c>
      <c r="B506" s="8" t="s">
        <v>1435</v>
      </c>
      <c r="C506" s="12" t="s">
        <v>5485</v>
      </c>
      <c r="D506" s="13">
        <v>41.13</v>
      </c>
      <c r="E506" s="20">
        <f t="shared" si="27"/>
        <v>58.87</v>
      </c>
      <c r="F506" s="14">
        <v>2.4312999999999998</v>
      </c>
      <c r="G506" s="15">
        <f t="shared" si="28"/>
        <v>2.4313153415998054</v>
      </c>
      <c r="H506" s="8" t="str">
        <f t="shared" si="29"/>
        <v>Yes</v>
      </c>
      <c r="I506" s="12" t="s">
        <v>9358</v>
      </c>
      <c r="J506" s="12" t="s">
        <v>6963</v>
      </c>
      <c r="K506" s="12" t="s">
        <v>9359</v>
      </c>
    </row>
    <row r="507" spans="1:11" x14ac:dyDescent="0.4">
      <c r="A507" s="12" t="s">
        <v>1436</v>
      </c>
      <c r="B507" s="8" t="s">
        <v>1437</v>
      </c>
      <c r="C507" s="12" t="s">
        <v>5485</v>
      </c>
      <c r="D507" s="13">
        <v>26.76</v>
      </c>
      <c r="E507" s="20">
        <f t="shared" si="27"/>
        <v>73.239999999999995</v>
      </c>
      <c r="F507" s="14">
        <v>3.7368999999999999</v>
      </c>
      <c r="G507" s="15">
        <f t="shared" si="28"/>
        <v>3.7369207772795217</v>
      </c>
      <c r="H507" s="8" t="str">
        <f t="shared" si="29"/>
        <v>Yes</v>
      </c>
      <c r="I507" s="12" t="s">
        <v>1436</v>
      </c>
      <c r="J507" s="12" t="s">
        <v>6963</v>
      </c>
      <c r="K507" s="12" t="s">
        <v>9360</v>
      </c>
    </row>
    <row r="508" spans="1:11" x14ac:dyDescent="0.4">
      <c r="A508" s="12" t="s">
        <v>1438</v>
      </c>
      <c r="B508" s="8" t="s">
        <v>1439</v>
      </c>
      <c r="C508" s="12" t="s">
        <v>5485</v>
      </c>
      <c r="D508" s="13">
        <v>36.909999999999997</v>
      </c>
      <c r="E508" s="20">
        <f t="shared" si="27"/>
        <v>63.09</v>
      </c>
      <c r="F508" s="14">
        <v>2.7092999999999998</v>
      </c>
      <c r="G508" s="15">
        <f t="shared" si="28"/>
        <v>2.7092928745597402</v>
      </c>
      <c r="H508" s="8" t="str">
        <f t="shared" si="29"/>
        <v>Yes</v>
      </c>
      <c r="I508" s="12" t="s">
        <v>9361</v>
      </c>
      <c r="J508" s="12" t="s">
        <v>6963</v>
      </c>
      <c r="K508" s="12" t="s">
        <v>9362</v>
      </c>
    </row>
    <row r="509" spans="1:11" x14ac:dyDescent="0.4">
      <c r="A509" s="12" t="s">
        <v>1440</v>
      </c>
      <c r="B509" s="8" t="s">
        <v>1441</v>
      </c>
      <c r="C509" s="12" t="s">
        <v>5485</v>
      </c>
      <c r="D509" s="13">
        <v>31.97</v>
      </c>
      <c r="E509" s="20">
        <f t="shared" si="27"/>
        <v>68.03</v>
      </c>
      <c r="F509" s="14">
        <v>3.1278999999999999</v>
      </c>
      <c r="G509" s="15">
        <f t="shared" si="28"/>
        <v>3.1279324366593682</v>
      </c>
      <c r="H509" s="8" t="str">
        <f t="shared" si="29"/>
        <v>Yes</v>
      </c>
      <c r="I509" s="12" t="s">
        <v>9363</v>
      </c>
      <c r="J509" s="12" t="s">
        <v>6963</v>
      </c>
      <c r="K509" s="12" t="s">
        <v>9364</v>
      </c>
    </row>
    <row r="510" spans="1:11" x14ac:dyDescent="0.4">
      <c r="A510" s="12" t="s">
        <v>1442</v>
      </c>
      <c r="B510" s="8" t="s">
        <v>1443</v>
      </c>
      <c r="C510" s="12" t="s">
        <v>5485</v>
      </c>
      <c r="D510" s="13">
        <v>25.78</v>
      </c>
      <c r="E510" s="20">
        <f t="shared" si="27"/>
        <v>74.22</v>
      </c>
      <c r="F510" s="14">
        <v>3.879</v>
      </c>
      <c r="G510" s="15">
        <f t="shared" si="28"/>
        <v>3.8789759503491075</v>
      </c>
      <c r="H510" s="8" t="str">
        <f t="shared" si="29"/>
        <v>Yes</v>
      </c>
      <c r="I510" s="12" t="s">
        <v>9365</v>
      </c>
      <c r="J510" s="12" t="s">
        <v>6963</v>
      </c>
      <c r="K510" s="12" t="s">
        <v>9366</v>
      </c>
    </row>
    <row r="511" spans="1:11" x14ac:dyDescent="0.4">
      <c r="A511" s="12" t="s">
        <v>1446</v>
      </c>
      <c r="B511" s="8" t="s">
        <v>1447</v>
      </c>
      <c r="C511" s="12" t="s">
        <v>5485</v>
      </c>
      <c r="D511" s="13">
        <v>28.6</v>
      </c>
      <c r="E511" s="20">
        <f t="shared" si="27"/>
        <v>71.400000000000006</v>
      </c>
      <c r="F511" s="14">
        <v>3.4965000000000002</v>
      </c>
      <c r="G511" s="15">
        <f t="shared" si="28"/>
        <v>3.4965034965034962</v>
      </c>
      <c r="H511" s="8" t="str">
        <f t="shared" si="29"/>
        <v>Yes</v>
      </c>
      <c r="I511" s="12" t="s">
        <v>9367</v>
      </c>
      <c r="J511" s="12" t="s">
        <v>6963</v>
      </c>
      <c r="K511" s="12" t="s">
        <v>9368</v>
      </c>
    </row>
    <row r="512" spans="1:11" x14ac:dyDescent="0.4">
      <c r="A512" s="12" t="s">
        <v>1448</v>
      </c>
      <c r="B512" s="8" t="s">
        <v>1449</v>
      </c>
      <c r="C512" s="12" t="s">
        <v>5485</v>
      </c>
      <c r="D512" s="13">
        <v>37.35</v>
      </c>
      <c r="E512" s="20">
        <f t="shared" si="27"/>
        <v>62.65</v>
      </c>
      <c r="F512" s="14">
        <v>2.6774</v>
      </c>
      <c r="G512" s="15">
        <f t="shared" si="28"/>
        <v>2.677376171352075</v>
      </c>
      <c r="H512" s="8" t="str">
        <f t="shared" si="29"/>
        <v>Yes</v>
      </c>
      <c r="I512" s="12" t="s">
        <v>9369</v>
      </c>
      <c r="J512" s="12" t="s">
        <v>6963</v>
      </c>
      <c r="K512" s="12" t="s">
        <v>9370</v>
      </c>
    </row>
    <row r="513" spans="1:11" x14ac:dyDescent="0.4">
      <c r="A513" s="12" t="s">
        <v>1450</v>
      </c>
      <c r="B513" s="8" t="s">
        <v>1451</v>
      </c>
      <c r="C513" s="12" t="s">
        <v>5485</v>
      </c>
      <c r="D513" s="13">
        <v>40.76</v>
      </c>
      <c r="E513" s="20">
        <f t="shared" si="27"/>
        <v>59.24</v>
      </c>
      <c r="F513" s="14">
        <v>2.4533999999999998</v>
      </c>
      <c r="G513" s="15">
        <f t="shared" si="28"/>
        <v>2.4533856722276743</v>
      </c>
      <c r="H513" s="8" t="str">
        <f t="shared" si="29"/>
        <v>Yes</v>
      </c>
      <c r="I513" s="12" t="s">
        <v>1450</v>
      </c>
      <c r="J513" s="12" t="s">
        <v>6963</v>
      </c>
      <c r="K513" s="12" t="s">
        <v>9371</v>
      </c>
    </row>
    <row r="514" spans="1:11" x14ac:dyDescent="0.4">
      <c r="A514" s="12" t="s">
        <v>1454</v>
      </c>
      <c r="B514" s="8" t="s">
        <v>1455</v>
      </c>
      <c r="C514" s="12" t="s">
        <v>5485</v>
      </c>
      <c r="D514" s="13">
        <v>37.4</v>
      </c>
      <c r="E514" s="20">
        <f t="shared" si="27"/>
        <v>62.6</v>
      </c>
      <c r="F514" s="14">
        <v>2.6738</v>
      </c>
      <c r="G514" s="15">
        <f t="shared" si="28"/>
        <v>2.6737967914438503</v>
      </c>
      <c r="H514" s="8" t="str">
        <f t="shared" si="29"/>
        <v>Yes</v>
      </c>
      <c r="I514" s="12" t="s">
        <v>9372</v>
      </c>
      <c r="J514" s="12" t="s">
        <v>6963</v>
      </c>
      <c r="K514" s="12" t="s">
        <v>9373</v>
      </c>
    </row>
    <row r="515" spans="1:11" x14ac:dyDescent="0.4">
      <c r="A515" s="12" t="s">
        <v>1456</v>
      </c>
      <c r="B515" s="8" t="s">
        <v>1457</v>
      </c>
      <c r="C515" s="12" t="s">
        <v>5485</v>
      </c>
      <c r="D515" s="13">
        <v>33.299999999999997</v>
      </c>
      <c r="E515" s="20">
        <f t="shared" si="27"/>
        <v>66.7</v>
      </c>
      <c r="F515" s="14">
        <v>3.0030000000000001</v>
      </c>
      <c r="G515" s="15">
        <f t="shared" si="28"/>
        <v>3.0030030030030033</v>
      </c>
      <c r="H515" s="8" t="str">
        <f t="shared" si="29"/>
        <v>Yes</v>
      </c>
      <c r="I515" s="12" t="s">
        <v>9374</v>
      </c>
      <c r="J515" s="12" t="s">
        <v>6963</v>
      </c>
      <c r="K515" s="12" t="s">
        <v>9375</v>
      </c>
    </row>
    <row r="516" spans="1:11" x14ac:dyDescent="0.4">
      <c r="A516" s="12" t="s">
        <v>1460</v>
      </c>
      <c r="B516" s="8" t="s">
        <v>1461</v>
      </c>
      <c r="C516" s="12" t="s">
        <v>5485</v>
      </c>
      <c r="D516" s="13">
        <v>29.68</v>
      </c>
      <c r="E516" s="20">
        <f t="shared" si="27"/>
        <v>70.319999999999993</v>
      </c>
      <c r="F516" s="14">
        <v>3.3693</v>
      </c>
      <c r="G516" s="15">
        <f t="shared" si="28"/>
        <v>3.3692722371967654</v>
      </c>
      <c r="H516" s="8" t="str">
        <f t="shared" si="29"/>
        <v>Yes</v>
      </c>
      <c r="I516" s="12" t="s">
        <v>9376</v>
      </c>
      <c r="J516" s="12" t="s">
        <v>6963</v>
      </c>
      <c r="K516" s="12" t="s">
        <v>9377</v>
      </c>
    </row>
    <row r="517" spans="1:11" x14ac:dyDescent="0.4">
      <c r="A517" s="12" t="s">
        <v>1464</v>
      </c>
      <c r="B517" s="8" t="s">
        <v>1465</v>
      </c>
      <c r="C517" s="12" t="s">
        <v>5485</v>
      </c>
      <c r="D517" s="13">
        <v>35.15</v>
      </c>
      <c r="E517" s="20">
        <f t="shared" si="27"/>
        <v>64.849999999999994</v>
      </c>
      <c r="F517" s="14">
        <v>2.8450000000000002</v>
      </c>
      <c r="G517" s="15">
        <f t="shared" si="28"/>
        <v>2.8449502133712663</v>
      </c>
      <c r="H517" s="8" t="str">
        <f t="shared" si="29"/>
        <v>Yes</v>
      </c>
      <c r="I517" s="12" t="s">
        <v>9378</v>
      </c>
      <c r="J517" s="12" t="s">
        <v>6963</v>
      </c>
      <c r="K517" s="12" t="s">
        <v>9379</v>
      </c>
    </row>
    <row r="518" spans="1:11" x14ac:dyDescent="0.4">
      <c r="A518" s="12" t="s">
        <v>1468</v>
      </c>
      <c r="B518" s="8" t="s">
        <v>1469</v>
      </c>
      <c r="C518" s="12" t="s">
        <v>5485</v>
      </c>
      <c r="D518" s="13">
        <v>38.44</v>
      </c>
      <c r="E518" s="20">
        <f t="shared" si="27"/>
        <v>61.56</v>
      </c>
      <c r="F518" s="14">
        <v>2.6015000000000001</v>
      </c>
      <c r="G518" s="15">
        <f t="shared" si="28"/>
        <v>2.6014568158168574</v>
      </c>
      <c r="H518" s="8" t="str">
        <f t="shared" si="29"/>
        <v>Yes</v>
      </c>
      <c r="I518" s="12" t="s">
        <v>9380</v>
      </c>
      <c r="J518" s="12" t="s">
        <v>6963</v>
      </c>
      <c r="K518" s="12" t="s">
        <v>9381</v>
      </c>
    </row>
    <row r="519" spans="1:11" x14ac:dyDescent="0.4">
      <c r="A519" s="12" t="s">
        <v>1470</v>
      </c>
      <c r="B519" s="8" t="s">
        <v>1471</v>
      </c>
      <c r="C519" s="12" t="s">
        <v>5485</v>
      </c>
      <c r="D519" s="13">
        <v>31.62</v>
      </c>
      <c r="E519" s="20">
        <f t="shared" si="27"/>
        <v>68.38</v>
      </c>
      <c r="F519" s="14">
        <v>3.1625999999999999</v>
      </c>
      <c r="G519" s="15">
        <f t="shared" si="28"/>
        <v>3.1625553447185326</v>
      </c>
      <c r="H519" s="8" t="str">
        <f t="shared" si="29"/>
        <v>Yes</v>
      </c>
      <c r="I519" s="12" t="s">
        <v>9382</v>
      </c>
      <c r="J519" s="12" t="s">
        <v>6963</v>
      </c>
      <c r="K519" s="12" t="s">
        <v>9383</v>
      </c>
    </row>
    <row r="520" spans="1:11" x14ac:dyDescent="0.4">
      <c r="A520" s="12" t="s">
        <v>1472</v>
      </c>
      <c r="B520" s="8" t="s">
        <v>1473</v>
      </c>
      <c r="C520" s="12" t="s">
        <v>5485</v>
      </c>
      <c r="D520" s="13">
        <v>33.799999999999997</v>
      </c>
      <c r="E520" s="20">
        <f t="shared" si="27"/>
        <v>66.2</v>
      </c>
      <c r="F520" s="14">
        <v>2.9586000000000001</v>
      </c>
      <c r="G520" s="15">
        <f t="shared" si="28"/>
        <v>2.9585798816568052</v>
      </c>
      <c r="H520" s="8" t="str">
        <f t="shared" si="29"/>
        <v>Yes</v>
      </c>
      <c r="I520" s="12" t="s">
        <v>9384</v>
      </c>
      <c r="J520" s="12" t="s">
        <v>6963</v>
      </c>
      <c r="K520" s="12" t="s">
        <v>9385</v>
      </c>
    </row>
    <row r="521" spans="1:11" x14ac:dyDescent="0.4">
      <c r="A521" s="12" t="s">
        <v>1474</v>
      </c>
      <c r="B521" s="8" t="s">
        <v>1475</v>
      </c>
      <c r="C521" s="12" t="s">
        <v>5485</v>
      </c>
      <c r="D521" s="13">
        <v>37.200000000000003</v>
      </c>
      <c r="E521" s="20">
        <f t="shared" si="27"/>
        <v>62.8</v>
      </c>
      <c r="F521" s="14">
        <v>2.6882000000000001</v>
      </c>
      <c r="G521" s="15">
        <f t="shared" si="28"/>
        <v>2.6881720430107525</v>
      </c>
      <c r="H521" s="8" t="str">
        <f t="shared" si="29"/>
        <v>Yes</v>
      </c>
      <c r="I521" s="12" t="s">
        <v>9386</v>
      </c>
      <c r="J521" s="12" t="s">
        <v>6963</v>
      </c>
      <c r="K521" s="12" t="s">
        <v>9387</v>
      </c>
    </row>
    <row r="522" spans="1:11" x14ac:dyDescent="0.4">
      <c r="A522" s="12" t="s">
        <v>1478</v>
      </c>
      <c r="B522" s="8" t="s">
        <v>1479</v>
      </c>
      <c r="C522" s="12" t="s">
        <v>5485</v>
      </c>
      <c r="D522" s="13">
        <v>60</v>
      </c>
      <c r="E522" s="20">
        <f t="shared" si="27"/>
        <v>40</v>
      </c>
      <c r="F522" s="14">
        <v>1.6667000000000001</v>
      </c>
      <c r="G522" s="15">
        <f t="shared" si="28"/>
        <v>1.6666666666666667</v>
      </c>
      <c r="H522" s="8" t="str">
        <f t="shared" si="29"/>
        <v>Yes</v>
      </c>
      <c r="I522" s="12" t="s">
        <v>9388</v>
      </c>
      <c r="J522" s="12" t="s">
        <v>6963</v>
      </c>
      <c r="K522" s="12" t="s">
        <v>9389</v>
      </c>
    </row>
    <row r="523" spans="1:11" x14ac:dyDescent="0.4">
      <c r="A523" s="12" t="s">
        <v>1480</v>
      </c>
      <c r="B523" s="8" t="s">
        <v>1481</v>
      </c>
      <c r="C523" s="12" t="s">
        <v>5485</v>
      </c>
      <c r="D523" s="13">
        <v>29.71</v>
      </c>
      <c r="E523" s="20">
        <f t="shared" si="27"/>
        <v>70.289999999999992</v>
      </c>
      <c r="F523" s="14">
        <v>3.3658999999999999</v>
      </c>
      <c r="G523" s="15">
        <f t="shared" si="28"/>
        <v>3.3658700774150119</v>
      </c>
      <c r="H523" s="8" t="str">
        <f t="shared" si="29"/>
        <v>Yes</v>
      </c>
      <c r="I523" s="12" t="s">
        <v>9390</v>
      </c>
      <c r="J523" s="12" t="s">
        <v>6963</v>
      </c>
      <c r="K523" s="12" t="s">
        <v>9391</v>
      </c>
    </row>
    <row r="524" spans="1:11" x14ac:dyDescent="0.4">
      <c r="A524" s="12" t="s">
        <v>1482</v>
      </c>
      <c r="B524" s="8" t="s">
        <v>1483</v>
      </c>
      <c r="C524" s="12" t="s">
        <v>5485</v>
      </c>
      <c r="D524" s="13">
        <v>24.23</v>
      </c>
      <c r="E524" s="20">
        <f t="shared" si="27"/>
        <v>75.77</v>
      </c>
      <c r="F524" s="14">
        <v>4.1271000000000004</v>
      </c>
      <c r="G524" s="15">
        <f t="shared" si="28"/>
        <v>4.1271151465125877</v>
      </c>
      <c r="H524" s="8" t="str">
        <f t="shared" si="29"/>
        <v>Yes</v>
      </c>
      <c r="I524" s="12" t="s">
        <v>9392</v>
      </c>
      <c r="J524" s="12" t="s">
        <v>6963</v>
      </c>
      <c r="K524" s="12" t="s">
        <v>9393</v>
      </c>
    </row>
    <row r="525" spans="1:11" x14ac:dyDescent="0.4">
      <c r="A525" s="12" t="s">
        <v>1484</v>
      </c>
      <c r="B525" s="8" t="s">
        <v>1485</v>
      </c>
      <c r="C525" s="12" t="s">
        <v>5485</v>
      </c>
      <c r="D525" s="13">
        <v>40</v>
      </c>
      <c r="E525" s="20">
        <f t="shared" si="27"/>
        <v>60</v>
      </c>
      <c r="F525" s="14">
        <v>2.5</v>
      </c>
      <c r="G525" s="15">
        <f t="shared" si="28"/>
        <v>2.5</v>
      </c>
      <c r="H525" s="8" t="str">
        <f t="shared" si="29"/>
        <v>Yes</v>
      </c>
      <c r="I525" s="12" t="s">
        <v>9394</v>
      </c>
      <c r="J525" s="12" t="s">
        <v>6963</v>
      </c>
      <c r="K525" s="12" t="s">
        <v>9395</v>
      </c>
    </row>
    <row r="526" spans="1:11" x14ac:dyDescent="0.4">
      <c r="A526" s="12" t="s">
        <v>1488</v>
      </c>
      <c r="B526" s="8" t="s">
        <v>1489</v>
      </c>
      <c r="C526" s="12" t="s">
        <v>5485</v>
      </c>
      <c r="D526" s="13">
        <v>28.27</v>
      </c>
      <c r="E526" s="20">
        <f t="shared" si="27"/>
        <v>71.73</v>
      </c>
      <c r="F526" s="14">
        <v>3.5373000000000001</v>
      </c>
      <c r="G526" s="15">
        <f t="shared" si="28"/>
        <v>3.5373187124159888</v>
      </c>
      <c r="H526" s="8" t="str">
        <f t="shared" si="29"/>
        <v>Yes</v>
      </c>
      <c r="I526" s="12" t="s">
        <v>9396</v>
      </c>
      <c r="J526" s="12" t="s">
        <v>6963</v>
      </c>
      <c r="K526" s="12" t="s">
        <v>9397</v>
      </c>
    </row>
    <row r="527" spans="1:11" x14ac:dyDescent="0.4">
      <c r="A527" s="12" t="s">
        <v>1490</v>
      </c>
      <c r="B527" s="8" t="s">
        <v>1491</v>
      </c>
      <c r="C527" s="12" t="s">
        <v>5485</v>
      </c>
      <c r="D527" s="13">
        <v>26.5</v>
      </c>
      <c r="E527" s="20">
        <f t="shared" si="27"/>
        <v>73.5</v>
      </c>
      <c r="F527" s="14">
        <v>3.7736000000000001</v>
      </c>
      <c r="G527" s="15">
        <f t="shared" si="28"/>
        <v>3.7735849056603774</v>
      </c>
      <c r="H527" s="8" t="str">
        <f t="shared" si="29"/>
        <v>Yes</v>
      </c>
      <c r="I527" s="12" t="s">
        <v>4471</v>
      </c>
      <c r="J527" s="12" t="s">
        <v>6963</v>
      </c>
      <c r="K527" s="12" t="s">
        <v>9398</v>
      </c>
    </row>
    <row r="528" spans="1:11" x14ac:dyDescent="0.4">
      <c r="A528" s="12" t="s">
        <v>1492</v>
      </c>
      <c r="B528" s="8" t="s">
        <v>1493</v>
      </c>
      <c r="C528" s="12" t="s">
        <v>5485</v>
      </c>
      <c r="D528" s="13">
        <v>36.49</v>
      </c>
      <c r="E528" s="20">
        <f t="shared" si="27"/>
        <v>63.51</v>
      </c>
      <c r="F528" s="14">
        <v>2.7404999999999999</v>
      </c>
      <c r="G528" s="15">
        <f t="shared" si="28"/>
        <v>2.740476842970677</v>
      </c>
      <c r="H528" s="8" t="str">
        <f t="shared" si="29"/>
        <v>Yes</v>
      </c>
      <c r="I528" s="12" t="s">
        <v>9399</v>
      </c>
      <c r="J528" s="12" t="s">
        <v>6963</v>
      </c>
      <c r="K528" s="12" t="s">
        <v>9400</v>
      </c>
    </row>
    <row r="529" spans="1:11" x14ac:dyDescent="0.4">
      <c r="A529" s="12" t="s">
        <v>1494</v>
      </c>
      <c r="B529" s="8" t="s">
        <v>1495</v>
      </c>
      <c r="C529" s="12" t="s">
        <v>5485</v>
      </c>
      <c r="D529" s="13">
        <v>30.06</v>
      </c>
      <c r="E529" s="20">
        <f t="shared" si="27"/>
        <v>69.94</v>
      </c>
      <c r="F529" s="14">
        <v>3.3267000000000002</v>
      </c>
      <c r="G529" s="15">
        <f t="shared" si="28"/>
        <v>3.3266799733865602</v>
      </c>
      <c r="H529" s="8" t="str">
        <f t="shared" si="29"/>
        <v>Yes</v>
      </c>
      <c r="I529" s="12" t="s">
        <v>9401</v>
      </c>
      <c r="J529" s="12" t="s">
        <v>6963</v>
      </c>
      <c r="K529" s="12" t="s">
        <v>9402</v>
      </c>
    </row>
    <row r="530" spans="1:11" x14ac:dyDescent="0.4">
      <c r="A530" s="12" t="s">
        <v>1496</v>
      </c>
      <c r="B530" s="8" t="s">
        <v>1497</v>
      </c>
      <c r="C530" s="12" t="s">
        <v>5485</v>
      </c>
      <c r="D530" s="13">
        <v>26.59</v>
      </c>
      <c r="E530" s="20">
        <f t="shared" ref="E530:E593" si="30">100-D530</f>
        <v>73.41</v>
      </c>
      <c r="F530" s="14">
        <v>3.7608000000000001</v>
      </c>
      <c r="G530" s="15">
        <f t="shared" ref="G530:G593" si="31">IFERROR(100/D530,"")</f>
        <v>3.7608123354644603</v>
      </c>
      <c r="H530" s="8" t="str">
        <f t="shared" ref="H530:H593" si="32">IF(E530&gt;0,"Yes","No — 0% funding")</f>
        <v>Yes</v>
      </c>
      <c r="I530" s="12" t="s">
        <v>9403</v>
      </c>
      <c r="J530" s="12" t="s">
        <v>6963</v>
      </c>
      <c r="K530" s="12" t="s">
        <v>9404</v>
      </c>
    </row>
    <row r="531" spans="1:11" x14ac:dyDescent="0.4">
      <c r="A531" s="12" t="s">
        <v>1502</v>
      </c>
      <c r="B531" s="8" t="s">
        <v>1503</v>
      </c>
      <c r="C531" s="12" t="s">
        <v>5485</v>
      </c>
      <c r="D531" s="13">
        <v>33.97</v>
      </c>
      <c r="E531" s="20">
        <f t="shared" si="30"/>
        <v>66.03</v>
      </c>
      <c r="F531" s="14">
        <v>2.9438</v>
      </c>
      <c r="G531" s="15">
        <f t="shared" si="31"/>
        <v>2.9437739181630853</v>
      </c>
      <c r="H531" s="8" t="str">
        <f t="shared" si="32"/>
        <v>Yes</v>
      </c>
      <c r="I531" s="12" t="s">
        <v>9405</v>
      </c>
      <c r="J531" s="12" t="s">
        <v>6963</v>
      </c>
      <c r="K531" s="12" t="s">
        <v>9406</v>
      </c>
    </row>
    <row r="532" spans="1:11" x14ac:dyDescent="0.4">
      <c r="A532" s="12" t="s">
        <v>1504</v>
      </c>
      <c r="B532" s="8" t="s">
        <v>1505</v>
      </c>
      <c r="C532" s="12" t="s">
        <v>5485</v>
      </c>
      <c r="D532" s="13">
        <v>40</v>
      </c>
      <c r="E532" s="20">
        <f t="shared" si="30"/>
        <v>60</v>
      </c>
      <c r="F532" s="14">
        <v>2.5</v>
      </c>
      <c r="G532" s="15">
        <f t="shared" si="31"/>
        <v>2.5</v>
      </c>
      <c r="H532" s="8" t="str">
        <f t="shared" si="32"/>
        <v>Yes</v>
      </c>
      <c r="I532" s="12" t="s">
        <v>9407</v>
      </c>
      <c r="J532" s="12" t="s">
        <v>6963</v>
      </c>
      <c r="K532" s="12" t="s">
        <v>9408</v>
      </c>
    </row>
    <row r="533" spans="1:11" x14ac:dyDescent="0.4">
      <c r="A533" s="12" t="s">
        <v>1506</v>
      </c>
      <c r="B533" s="8" t="s">
        <v>1507</v>
      </c>
      <c r="C533" s="12" t="s">
        <v>5485</v>
      </c>
      <c r="D533" s="13">
        <v>60</v>
      </c>
      <c r="E533" s="20">
        <f t="shared" si="30"/>
        <v>40</v>
      </c>
      <c r="F533" s="14">
        <v>1.6667000000000001</v>
      </c>
      <c r="G533" s="15">
        <f t="shared" si="31"/>
        <v>1.6666666666666667</v>
      </c>
      <c r="H533" s="8" t="str">
        <f t="shared" si="32"/>
        <v>Yes</v>
      </c>
      <c r="I533" s="12" t="s">
        <v>9409</v>
      </c>
      <c r="J533" s="12" t="s">
        <v>6963</v>
      </c>
      <c r="K533" s="12" t="s">
        <v>9410</v>
      </c>
    </row>
    <row r="534" spans="1:11" x14ac:dyDescent="0.4">
      <c r="A534" s="12" t="s">
        <v>1508</v>
      </c>
      <c r="B534" s="8" t="s">
        <v>1509</v>
      </c>
      <c r="C534" s="12" t="s">
        <v>5485</v>
      </c>
      <c r="D534" s="13">
        <v>40.090000000000003</v>
      </c>
      <c r="E534" s="20">
        <f t="shared" si="30"/>
        <v>59.91</v>
      </c>
      <c r="F534" s="14">
        <v>2.4944000000000002</v>
      </c>
      <c r="G534" s="15">
        <f t="shared" si="31"/>
        <v>2.4943876278373658</v>
      </c>
      <c r="H534" s="8" t="str">
        <f t="shared" si="32"/>
        <v>Yes</v>
      </c>
      <c r="I534" s="12" t="s">
        <v>9411</v>
      </c>
      <c r="J534" s="12" t="s">
        <v>6963</v>
      </c>
      <c r="K534" s="12" t="s">
        <v>9412</v>
      </c>
    </row>
    <row r="535" spans="1:11" x14ac:dyDescent="0.4">
      <c r="A535" s="12" t="s">
        <v>1510</v>
      </c>
      <c r="B535" s="8" t="s">
        <v>1511</v>
      </c>
      <c r="C535" s="12" t="s">
        <v>5485</v>
      </c>
      <c r="D535" s="13">
        <v>37.07</v>
      </c>
      <c r="E535" s="20">
        <f t="shared" si="30"/>
        <v>62.93</v>
      </c>
      <c r="F535" s="14">
        <v>2.6976</v>
      </c>
      <c r="G535" s="15">
        <f t="shared" si="31"/>
        <v>2.6975991367682761</v>
      </c>
      <c r="H535" s="8" t="str">
        <f t="shared" si="32"/>
        <v>Yes</v>
      </c>
      <c r="I535" s="12" t="s">
        <v>9413</v>
      </c>
      <c r="J535" s="12" t="s">
        <v>6963</v>
      </c>
      <c r="K535" s="12" t="s">
        <v>9414</v>
      </c>
    </row>
    <row r="536" spans="1:11" x14ac:dyDescent="0.4">
      <c r="A536" s="12" t="s">
        <v>1514</v>
      </c>
      <c r="B536" s="8" t="s">
        <v>1515</v>
      </c>
      <c r="C536" s="12" t="s">
        <v>5485</v>
      </c>
      <c r="D536" s="13">
        <v>35.28</v>
      </c>
      <c r="E536" s="20">
        <f t="shared" si="30"/>
        <v>64.72</v>
      </c>
      <c r="F536" s="14">
        <v>2.8344999999999998</v>
      </c>
      <c r="G536" s="15">
        <f t="shared" si="31"/>
        <v>2.8344671201814058</v>
      </c>
      <c r="H536" s="8" t="str">
        <f t="shared" si="32"/>
        <v>Yes</v>
      </c>
      <c r="I536" s="12" t="s">
        <v>9415</v>
      </c>
      <c r="J536" s="12" t="s">
        <v>6963</v>
      </c>
      <c r="K536" s="12" t="s">
        <v>9416</v>
      </c>
    </row>
    <row r="537" spans="1:11" x14ac:dyDescent="0.4">
      <c r="A537" s="12" t="s">
        <v>1518</v>
      </c>
      <c r="B537" s="8" t="s">
        <v>1519</v>
      </c>
      <c r="C537" s="12" t="s">
        <v>5485</v>
      </c>
      <c r="D537" s="13">
        <v>26.8</v>
      </c>
      <c r="E537" s="20">
        <f t="shared" si="30"/>
        <v>73.2</v>
      </c>
      <c r="F537" s="14">
        <v>3.7313000000000001</v>
      </c>
      <c r="G537" s="15">
        <f t="shared" si="31"/>
        <v>3.7313432835820897</v>
      </c>
      <c r="H537" s="8" t="str">
        <f t="shared" si="32"/>
        <v>Yes</v>
      </c>
      <c r="I537" s="12" t="s">
        <v>9417</v>
      </c>
      <c r="J537" s="12" t="s">
        <v>6963</v>
      </c>
      <c r="K537" s="12" t="s">
        <v>9418</v>
      </c>
    </row>
    <row r="538" spans="1:11" x14ac:dyDescent="0.4">
      <c r="A538" s="12" t="s">
        <v>1520</v>
      </c>
      <c r="B538" s="8" t="s">
        <v>1521</v>
      </c>
      <c r="C538" s="12" t="s">
        <v>5485</v>
      </c>
      <c r="D538" s="13">
        <v>24.67</v>
      </c>
      <c r="E538" s="20">
        <f t="shared" si="30"/>
        <v>75.33</v>
      </c>
      <c r="F538" s="14">
        <v>4.0534999999999997</v>
      </c>
      <c r="G538" s="15">
        <f t="shared" si="31"/>
        <v>4.0535062829347384</v>
      </c>
      <c r="H538" s="8" t="str">
        <f t="shared" si="32"/>
        <v>Yes</v>
      </c>
      <c r="I538" s="12" t="s">
        <v>9419</v>
      </c>
      <c r="J538" s="12" t="s">
        <v>6963</v>
      </c>
      <c r="K538" s="12" t="s">
        <v>9420</v>
      </c>
    </row>
    <row r="539" spans="1:11" x14ac:dyDescent="0.4">
      <c r="A539" s="12" t="s">
        <v>1522</v>
      </c>
      <c r="B539" s="8" t="s">
        <v>1523</v>
      </c>
      <c r="C539" s="12" t="s">
        <v>5485</v>
      </c>
      <c r="D539" s="13">
        <v>45.72</v>
      </c>
      <c r="E539" s="20">
        <f t="shared" si="30"/>
        <v>54.28</v>
      </c>
      <c r="F539" s="14">
        <v>2.1871999999999998</v>
      </c>
      <c r="G539" s="15">
        <f t="shared" si="31"/>
        <v>2.1872265966754156</v>
      </c>
      <c r="H539" s="8" t="str">
        <f t="shared" si="32"/>
        <v>Yes</v>
      </c>
      <c r="I539" s="12" t="s">
        <v>9421</v>
      </c>
      <c r="J539" s="12" t="s">
        <v>6963</v>
      </c>
      <c r="K539" s="12" t="s">
        <v>9422</v>
      </c>
    </row>
    <row r="540" spans="1:11" x14ac:dyDescent="0.4">
      <c r="A540" s="12" t="s">
        <v>1530</v>
      </c>
      <c r="B540" s="8" t="s">
        <v>1531</v>
      </c>
      <c r="C540" s="12" t="s">
        <v>5485</v>
      </c>
      <c r="D540" s="13">
        <v>30.49</v>
      </c>
      <c r="E540" s="20">
        <f t="shared" si="30"/>
        <v>69.510000000000005</v>
      </c>
      <c r="F540" s="14">
        <v>3.2797999999999998</v>
      </c>
      <c r="G540" s="15">
        <f t="shared" si="31"/>
        <v>3.2797638570022962</v>
      </c>
      <c r="H540" s="8" t="str">
        <f t="shared" si="32"/>
        <v>Yes</v>
      </c>
      <c r="I540" s="12" t="s">
        <v>9423</v>
      </c>
      <c r="J540" s="12" t="s">
        <v>6963</v>
      </c>
      <c r="K540" s="12" t="s">
        <v>9424</v>
      </c>
    </row>
    <row r="541" spans="1:11" x14ac:dyDescent="0.4">
      <c r="A541" s="12" t="s">
        <v>1532</v>
      </c>
      <c r="B541" s="8" t="s">
        <v>1533</v>
      </c>
      <c r="C541" s="12" t="s">
        <v>5485</v>
      </c>
      <c r="D541" s="13">
        <v>32.19</v>
      </c>
      <c r="E541" s="20">
        <f t="shared" si="30"/>
        <v>67.81</v>
      </c>
      <c r="F541" s="14">
        <v>3.1065999999999998</v>
      </c>
      <c r="G541" s="15">
        <f t="shared" si="31"/>
        <v>3.1065548306927617</v>
      </c>
      <c r="H541" s="8" t="str">
        <f t="shared" si="32"/>
        <v>Yes</v>
      </c>
      <c r="I541" s="12" t="s">
        <v>9425</v>
      </c>
      <c r="J541" s="12" t="s">
        <v>6963</v>
      </c>
      <c r="K541" s="12" t="s">
        <v>9426</v>
      </c>
    </row>
    <row r="542" spans="1:11" x14ac:dyDescent="0.4">
      <c r="A542" s="12" t="s">
        <v>1534</v>
      </c>
      <c r="B542" s="8" t="s">
        <v>1535</v>
      </c>
      <c r="C542" s="12" t="s">
        <v>5485</v>
      </c>
      <c r="D542" s="13">
        <v>33.31</v>
      </c>
      <c r="E542" s="20">
        <f t="shared" si="30"/>
        <v>66.69</v>
      </c>
      <c r="F542" s="14">
        <v>3.0021</v>
      </c>
      <c r="G542" s="15">
        <f t="shared" si="31"/>
        <v>3.0021014710297207</v>
      </c>
      <c r="H542" s="8" t="str">
        <f t="shared" si="32"/>
        <v>Yes</v>
      </c>
      <c r="I542" s="12" t="s">
        <v>9427</v>
      </c>
      <c r="J542" s="12" t="s">
        <v>6963</v>
      </c>
      <c r="K542" s="12" t="s">
        <v>9428</v>
      </c>
    </row>
    <row r="543" spans="1:11" x14ac:dyDescent="0.4">
      <c r="A543" s="12" t="s">
        <v>1536</v>
      </c>
      <c r="B543" s="8" t="s">
        <v>1537</v>
      </c>
      <c r="C543" s="12" t="s">
        <v>5485</v>
      </c>
      <c r="D543" s="13">
        <v>30.16</v>
      </c>
      <c r="E543" s="20">
        <f t="shared" si="30"/>
        <v>69.84</v>
      </c>
      <c r="F543" s="14">
        <v>3.3155999999999999</v>
      </c>
      <c r="G543" s="15">
        <f t="shared" si="31"/>
        <v>3.3156498673740051</v>
      </c>
      <c r="H543" s="8" t="str">
        <f t="shared" si="32"/>
        <v>Yes</v>
      </c>
      <c r="I543" s="12" t="s">
        <v>9429</v>
      </c>
      <c r="J543" s="12" t="s">
        <v>6963</v>
      </c>
      <c r="K543" s="12" t="s">
        <v>9430</v>
      </c>
    </row>
    <row r="544" spans="1:11" x14ac:dyDescent="0.4">
      <c r="A544" s="12" t="s">
        <v>1540</v>
      </c>
      <c r="B544" s="8" t="s">
        <v>1541</v>
      </c>
      <c r="C544" s="12" t="s">
        <v>5485</v>
      </c>
      <c r="D544" s="13">
        <v>34.549999999999997</v>
      </c>
      <c r="E544" s="20">
        <f t="shared" si="30"/>
        <v>65.45</v>
      </c>
      <c r="F544" s="14">
        <v>2.8944000000000001</v>
      </c>
      <c r="G544" s="15">
        <f t="shared" si="31"/>
        <v>2.8943560057887123</v>
      </c>
      <c r="H544" s="8" t="str">
        <f t="shared" si="32"/>
        <v>Yes</v>
      </c>
      <c r="I544" s="12" t="s">
        <v>9431</v>
      </c>
      <c r="J544" s="12" t="s">
        <v>6963</v>
      </c>
      <c r="K544" s="12" t="s">
        <v>9432</v>
      </c>
    </row>
    <row r="545" spans="1:11" x14ac:dyDescent="0.4">
      <c r="A545" s="12" t="s">
        <v>1542</v>
      </c>
      <c r="B545" s="8" t="s">
        <v>1543</v>
      </c>
      <c r="C545" s="12" t="s">
        <v>5485</v>
      </c>
      <c r="D545" s="13">
        <v>34.72</v>
      </c>
      <c r="E545" s="20">
        <f t="shared" si="30"/>
        <v>65.28</v>
      </c>
      <c r="F545" s="14">
        <v>2.8801999999999999</v>
      </c>
      <c r="G545" s="15">
        <f t="shared" si="31"/>
        <v>2.8801843317972353</v>
      </c>
      <c r="H545" s="8" t="str">
        <f t="shared" si="32"/>
        <v>Yes</v>
      </c>
      <c r="I545" s="12" t="s">
        <v>9433</v>
      </c>
      <c r="J545" s="12" t="s">
        <v>6963</v>
      </c>
      <c r="K545" s="12" t="s">
        <v>9434</v>
      </c>
    </row>
    <row r="546" spans="1:11" x14ac:dyDescent="0.4">
      <c r="A546" s="12" t="s">
        <v>1548</v>
      </c>
      <c r="B546" s="8" t="s">
        <v>1549</v>
      </c>
      <c r="C546" s="12" t="s">
        <v>5485</v>
      </c>
      <c r="D546" s="13">
        <v>30.46</v>
      </c>
      <c r="E546" s="20">
        <f t="shared" si="30"/>
        <v>69.539999999999992</v>
      </c>
      <c r="F546" s="14">
        <v>3.2829999999999999</v>
      </c>
      <c r="G546" s="15">
        <f t="shared" si="31"/>
        <v>3.2829940906106367</v>
      </c>
      <c r="H546" s="8" t="str">
        <f t="shared" si="32"/>
        <v>Yes</v>
      </c>
      <c r="I546" s="12" t="s">
        <v>4502</v>
      </c>
      <c r="J546" s="12" t="s">
        <v>6963</v>
      </c>
      <c r="K546" s="12" t="s">
        <v>9435</v>
      </c>
    </row>
    <row r="547" spans="1:11" x14ac:dyDescent="0.4">
      <c r="A547" s="12" t="s">
        <v>1554</v>
      </c>
      <c r="B547" s="8" t="s">
        <v>1555</v>
      </c>
      <c r="C547" s="12" t="s">
        <v>5485</v>
      </c>
      <c r="D547" s="13">
        <v>34.479999999999997</v>
      </c>
      <c r="E547" s="20">
        <f t="shared" si="30"/>
        <v>65.52000000000001</v>
      </c>
      <c r="F547" s="14">
        <v>2.9001999999999999</v>
      </c>
      <c r="G547" s="15">
        <f t="shared" si="31"/>
        <v>2.9002320185614852</v>
      </c>
      <c r="H547" s="8" t="str">
        <f t="shared" si="32"/>
        <v>Yes</v>
      </c>
      <c r="I547" s="12" t="s">
        <v>9436</v>
      </c>
      <c r="J547" s="12" t="s">
        <v>6963</v>
      </c>
      <c r="K547" s="12" t="s">
        <v>9437</v>
      </c>
    </row>
    <row r="548" spans="1:11" x14ac:dyDescent="0.4">
      <c r="A548" s="12" t="s">
        <v>1556</v>
      </c>
      <c r="B548" s="8" t="s">
        <v>1557</v>
      </c>
      <c r="C548" s="12" t="s">
        <v>5485</v>
      </c>
      <c r="D548" s="13">
        <v>29.36</v>
      </c>
      <c r="E548" s="20">
        <f t="shared" si="30"/>
        <v>70.64</v>
      </c>
      <c r="F548" s="14">
        <v>3.4060000000000001</v>
      </c>
      <c r="G548" s="15">
        <f t="shared" si="31"/>
        <v>3.4059945504087192</v>
      </c>
      <c r="H548" s="8" t="str">
        <f t="shared" si="32"/>
        <v>Yes</v>
      </c>
      <c r="I548" s="12" t="s">
        <v>9438</v>
      </c>
      <c r="J548" s="12" t="s">
        <v>6963</v>
      </c>
      <c r="K548" s="12" t="s">
        <v>9439</v>
      </c>
    </row>
    <row r="549" spans="1:11" x14ac:dyDescent="0.4">
      <c r="A549" s="12" t="s">
        <v>1558</v>
      </c>
      <c r="B549" s="8" t="s">
        <v>1559</v>
      </c>
      <c r="C549" s="12" t="s">
        <v>5485</v>
      </c>
      <c r="D549" s="13">
        <v>40</v>
      </c>
      <c r="E549" s="20">
        <f t="shared" si="30"/>
        <v>60</v>
      </c>
      <c r="F549" s="14">
        <v>2.5</v>
      </c>
      <c r="G549" s="15">
        <f t="shared" si="31"/>
        <v>2.5</v>
      </c>
      <c r="H549" s="8" t="str">
        <f t="shared" si="32"/>
        <v>Yes</v>
      </c>
      <c r="I549" s="12" t="s">
        <v>9440</v>
      </c>
      <c r="J549" s="12" t="s">
        <v>6963</v>
      </c>
      <c r="K549" s="12" t="s">
        <v>9441</v>
      </c>
    </row>
    <row r="550" spans="1:11" x14ac:dyDescent="0.4">
      <c r="A550" s="12" t="s">
        <v>1560</v>
      </c>
      <c r="B550" s="8" t="s">
        <v>1561</v>
      </c>
      <c r="C550" s="12" t="s">
        <v>5485</v>
      </c>
      <c r="D550" s="13">
        <v>30.26</v>
      </c>
      <c r="E550" s="20">
        <f t="shared" si="30"/>
        <v>69.739999999999995</v>
      </c>
      <c r="F550" s="14">
        <v>3.3047</v>
      </c>
      <c r="G550" s="15">
        <f t="shared" si="31"/>
        <v>3.3046926635822866</v>
      </c>
      <c r="H550" s="8" t="str">
        <f t="shared" si="32"/>
        <v>Yes</v>
      </c>
      <c r="I550" s="12" t="s">
        <v>9442</v>
      </c>
      <c r="J550" s="12" t="s">
        <v>6963</v>
      </c>
      <c r="K550" s="12" t="s">
        <v>9443</v>
      </c>
    </row>
    <row r="551" spans="1:11" x14ac:dyDescent="0.4">
      <c r="A551" s="12" t="s">
        <v>1562</v>
      </c>
      <c r="B551" s="8" t="s">
        <v>1563</v>
      </c>
      <c r="C551" s="12" t="s">
        <v>5485</v>
      </c>
      <c r="D551" s="13">
        <v>60</v>
      </c>
      <c r="E551" s="20">
        <f t="shared" si="30"/>
        <v>40</v>
      </c>
      <c r="F551" s="14">
        <v>1.6667000000000001</v>
      </c>
      <c r="G551" s="15">
        <f t="shared" si="31"/>
        <v>1.6666666666666667</v>
      </c>
      <c r="H551" s="8" t="str">
        <f t="shared" si="32"/>
        <v>Yes</v>
      </c>
      <c r="I551" s="12" t="s">
        <v>9444</v>
      </c>
      <c r="J551" s="12" t="s">
        <v>6963</v>
      </c>
      <c r="K551" s="12" t="s">
        <v>9445</v>
      </c>
    </row>
    <row r="552" spans="1:11" x14ac:dyDescent="0.4">
      <c r="A552" s="12" t="s">
        <v>1564</v>
      </c>
      <c r="B552" s="8" t="s">
        <v>1565</v>
      </c>
      <c r="C552" s="12" t="s">
        <v>5485</v>
      </c>
      <c r="D552" s="13">
        <v>27.24</v>
      </c>
      <c r="E552" s="20">
        <f t="shared" si="30"/>
        <v>72.760000000000005</v>
      </c>
      <c r="F552" s="14">
        <v>3.6711</v>
      </c>
      <c r="G552" s="15">
        <f t="shared" si="31"/>
        <v>3.6710719530102791</v>
      </c>
      <c r="H552" s="8" t="str">
        <f t="shared" si="32"/>
        <v>Yes</v>
      </c>
      <c r="I552" s="12" t="s">
        <v>9446</v>
      </c>
      <c r="J552" s="12" t="s">
        <v>6963</v>
      </c>
      <c r="K552" s="12" t="s">
        <v>9447</v>
      </c>
    </row>
    <row r="553" spans="1:11" x14ac:dyDescent="0.4">
      <c r="A553" s="12" t="s">
        <v>1566</v>
      </c>
      <c r="B553" s="8" t="s">
        <v>1567</v>
      </c>
      <c r="C553" s="12" t="s">
        <v>5485</v>
      </c>
      <c r="D553" s="13">
        <v>27.29</v>
      </c>
      <c r="E553" s="20">
        <f t="shared" si="30"/>
        <v>72.710000000000008</v>
      </c>
      <c r="F553" s="14">
        <v>3.6642999999999999</v>
      </c>
      <c r="G553" s="15">
        <f t="shared" si="31"/>
        <v>3.6643459142543056</v>
      </c>
      <c r="H553" s="8" t="str">
        <f t="shared" si="32"/>
        <v>Yes</v>
      </c>
      <c r="I553" s="12" t="s">
        <v>9448</v>
      </c>
      <c r="J553" s="12" t="s">
        <v>6963</v>
      </c>
      <c r="K553" s="12" t="s">
        <v>9449</v>
      </c>
    </row>
    <row r="554" spans="1:11" x14ac:dyDescent="0.4">
      <c r="A554" s="12" t="s">
        <v>1570</v>
      </c>
      <c r="B554" s="8" t="s">
        <v>1571</v>
      </c>
      <c r="C554" s="12" t="s">
        <v>5485</v>
      </c>
      <c r="D554" s="13">
        <v>60</v>
      </c>
      <c r="E554" s="20">
        <f t="shared" si="30"/>
        <v>40</v>
      </c>
      <c r="F554" s="14">
        <v>1.6667000000000001</v>
      </c>
      <c r="G554" s="15">
        <f t="shared" si="31"/>
        <v>1.6666666666666667</v>
      </c>
      <c r="H554" s="8" t="str">
        <f t="shared" si="32"/>
        <v>Yes</v>
      </c>
      <c r="I554" s="12" t="s">
        <v>9450</v>
      </c>
      <c r="J554" s="12" t="s">
        <v>6963</v>
      </c>
      <c r="K554" s="12" t="s">
        <v>9451</v>
      </c>
    </row>
    <row r="555" spans="1:11" x14ac:dyDescent="0.4">
      <c r="A555" s="12" t="s">
        <v>1584</v>
      </c>
      <c r="B555" s="8" t="s">
        <v>1585</v>
      </c>
      <c r="C555" s="12" t="s">
        <v>5485</v>
      </c>
      <c r="D555" s="13">
        <v>29.78</v>
      </c>
      <c r="E555" s="20">
        <f t="shared" si="30"/>
        <v>70.22</v>
      </c>
      <c r="F555" s="14">
        <v>3.3580000000000001</v>
      </c>
      <c r="G555" s="15">
        <f t="shared" si="31"/>
        <v>3.3579583613163195</v>
      </c>
      <c r="H555" s="8" t="str">
        <f t="shared" si="32"/>
        <v>Yes</v>
      </c>
      <c r="I555" s="12" t="s">
        <v>9452</v>
      </c>
      <c r="J555" s="12" t="s">
        <v>6963</v>
      </c>
      <c r="K555" s="12" t="s">
        <v>9453</v>
      </c>
    </row>
    <row r="556" spans="1:11" x14ac:dyDescent="0.4">
      <c r="A556" s="12" t="s">
        <v>1590</v>
      </c>
      <c r="B556" s="8" t="s">
        <v>1591</v>
      </c>
      <c r="C556" s="12" t="s">
        <v>5485</v>
      </c>
      <c r="D556" s="13">
        <v>60</v>
      </c>
      <c r="E556" s="20">
        <f t="shared" si="30"/>
        <v>40</v>
      </c>
      <c r="F556" s="14">
        <v>1.6667000000000001</v>
      </c>
      <c r="G556" s="15">
        <f t="shared" si="31"/>
        <v>1.6666666666666667</v>
      </c>
      <c r="H556" s="8" t="str">
        <f t="shared" si="32"/>
        <v>Yes</v>
      </c>
      <c r="I556" s="12" t="s">
        <v>1590</v>
      </c>
      <c r="J556" s="12" t="s">
        <v>6963</v>
      </c>
      <c r="K556" s="12" t="s">
        <v>9454</v>
      </c>
    </row>
    <row r="557" spans="1:11" x14ac:dyDescent="0.4">
      <c r="A557" s="12" t="s">
        <v>1594</v>
      </c>
      <c r="B557" s="8" t="s">
        <v>1595</v>
      </c>
      <c r="C557" s="12" t="s">
        <v>5485</v>
      </c>
      <c r="D557" s="13">
        <v>31.59</v>
      </c>
      <c r="E557" s="20">
        <f t="shared" si="30"/>
        <v>68.41</v>
      </c>
      <c r="F557" s="14">
        <v>3.1656</v>
      </c>
      <c r="G557" s="15">
        <f t="shared" si="31"/>
        <v>3.1655587211142766</v>
      </c>
      <c r="H557" s="8" t="str">
        <f t="shared" si="32"/>
        <v>Yes</v>
      </c>
      <c r="I557" s="12" t="s">
        <v>9455</v>
      </c>
      <c r="J557" s="12" t="s">
        <v>6963</v>
      </c>
      <c r="K557" s="12" t="s">
        <v>9456</v>
      </c>
    </row>
    <row r="558" spans="1:11" x14ac:dyDescent="0.4">
      <c r="A558" s="12" t="s">
        <v>1598</v>
      </c>
      <c r="B558" s="8" t="s">
        <v>1599</v>
      </c>
      <c r="C558" s="12" t="s">
        <v>5485</v>
      </c>
      <c r="D558" s="13">
        <v>38.869999999999997</v>
      </c>
      <c r="E558" s="20">
        <f t="shared" si="30"/>
        <v>61.13</v>
      </c>
      <c r="F558" s="14">
        <v>2.5727000000000002</v>
      </c>
      <c r="G558" s="15">
        <f t="shared" si="31"/>
        <v>2.5726781579624389</v>
      </c>
      <c r="H558" s="8" t="str">
        <f t="shared" si="32"/>
        <v>Yes</v>
      </c>
      <c r="I558" s="12" t="s">
        <v>9457</v>
      </c>
      <c r="J558" s="12" t="s">
        <v>6963</v>
      </c>
      <c r="K558" s="12" t="s">
        <v>9458</v>
      </c>
    </row>
    <row r="559" spans="1:11" x14ac:dyDescent="0.4">
      <c r="A559" s="12" t="s">
        <v>1600</v>
      </c>
      <c r="B559" s="8" t="s">
        <v>1601</v>
      </c>
      <c r="C559" s="12" t="s">
        <v>5485</v>
      </c>
      <c r="D559" s="13">
        <v>35.68</v>
      </c>
      <c r="E559" s="20">
        <f t="shared" si="30"/>
        <v>64.319999999999993</v>
      </c>
      <c r="F559" s="14">
        <v>2.8027000000000002</v>
      </c>
      <c r="G559" s="15">
        <f t="shared" si="31"/>
        <v>2.8026905829596411</v>
      </c>
      <c r="H559" s="8" t="str">
        <f t="shared" si="32"/>
        <v>Yes</v>
      </c>
      <c r="I559" s="12" t="s">
        <v>9459</v>
      </c>
      <c r="J559" s="12" t="s">
        <v>6963</v>
      </c>
      <c r="K559" s="12" t="s">
        <v>9460</v>
      </c>
    </row>
    <row r="560" spans="1:11" x14ac:dyDescent="0.4">
      <c r="A560" s="12" t="s">
        <v>1602</v>
      </c>
      <c r="B560" s="8" t="s">
        <v>1603</v>
      </c>
      <c r="C560" s="12" t="s">
        <v>5485</v>
      </c>
      <c r="D560" s="13">
        <v>60</v>
      </c>
      <c r="E560" s="20">
        <f t="shared" si="30"/>
        <v>40</v>
      </c>
      <c r="F560" s="14">
        <v>1.6667000000000001</v>
      </c>
      <c r="G560" s="15">
        <f t="shared" si="31"/>
        <v>1.6666666666666667</v>
      </c>
      <c r="H560" s="8" t="str">
        <f t="shared" si="32"/>
        <v>Yes</v>
      </c>
      <c r="I560" s="12" t="s">
        <v>9461</v>
      </c>
      <c r="J560" s="12" t="s">
        <v>6963</v>
      </c>
      <c r="K560" s="12" t="s">
        <v>9462</v>
      </c>
    </row>
    <row r="561" spans="1:11" x14ac:dyDescent="0.4">
      <c r="A561" s="12" t="s">
        <v>1604</v>
      </c>
      <c r="B561" s="8" t="s">
        <v>1605</v>
      </c>
      <c r="C561" s="12" t="s">
        <v>5485</v>
      </c>
      <c r="D561" s="13">
        <v>34.590000000000003</v>
      </c>
      <c r="E561" s="20">
        <f t="shared" si="30"/>
        <v>65.41</v>
      </c>
      <c r="F561" s="14">
        <v>2.891</v>
      </c>
      <c r="G561" s="15">
        <f t="shared" si="31"/>
        <v>2.8910089621277821</v>
      </c>
      <c r="H561" s="8" t="str">
        <f t="shared" si="32"/>
        <v>Yes</v>
      </c>
      <c r="I561" s="12" t="s">
        <v>9463</v>
      </c>
      <c r="J561" s="12" t="s">
        <v>6963</v>
      </c>
      <c r="K561" s="12" t="s">
        <v>9464</v>
      </c>
    </row>
    <row r="562" spans="1:11" x14ac:dyDescent="0.4">
      <c r="A562" s="12" t="s">
        <v>1606</v>
      </c>
      <c r="B562" s="8" t="s">
        <v>1607</v>
      </c>
      <c r="C562" s="12" t="s">
        <v>5485</v>
      </c>
      <c r="D562" s="13">
        <v>37.36</v>
      </c>
      <c r="E562" s="20">
        <f t="shared" si="30"/>
        <v>62.64</v>
      </c>
      <c r="F562" s="14">
        <v>2.6766999999999999</v>
      </c>
      <c r="G562" s="15">
        <f t="shared" si="31"/>
        <v>2.6766595289079231</v>
      </c>
      <c r="H562" s="8" t="str">
        <f t="shared" si="32"/>
        <v>Yes</v>
      </c>
      <c r="I562" s="12" t="s">
        <v>9465</v>
      </c>
      <c r="J562" s="12" t="s">
        <v>6963</v>
      </c>
      <c r="K562" s="12" t="s">
        <v>9466</v>
      </c>
    </row>
    <row r="563" spans="1:11" x14ac:dyDescent="0.4">
      <c r="A563" s="12" t="s">
        <v>1608</v>
      </c>
      <c r="B563" s="8" t="s">
        <v>1609</v>
      </c>
      <c r="C563" s="12" t="s">
        <v>5485</v>
      </c>
      <c r="D563" s="13">
        <v>36.840000000000003</v>
      </c>
      <c r="E563" s="20">
        <f t="shared" si="30"/>
        <v>63.16</v>
      </c>
      <c r="F563" s="14">
        <v>2.7143999999999999</v>
      </c>
      <c r="G563" s="15">
        <f t="shared" si="31"/>
        <v>2.7144408251900107</v>
      </c>
      <c r="H563" s="8" t="str">
        <f t="shared" si="32"/>
        <v>Yes</v>
      </c>
      <c r="I563" s="12" t="s">
        <v>9467</v>
      </c>
      <c r="J563" s="12" t="s">
        <v>6963</v>
      </c>
      <c r="K563" s="12" t="s">
        <v>9468</v>
      </c>
    </row>
    <row r="564" spans="1:11" x14ac:dyDescent="0.4">
      <c r="A564" s="12" t="s">
        <v>1610</v>
      </c>
      <c r="B564" s="8" t="s">
        <v>1611</v>
      </c>
      <c r="C564" s="12" t="s">
        <v>5485</v>
      </c>
      <c r="D564" s="13">
        <v>33.950000000000003</v>
      </c>
      <c r="E564" s="20">
        <f t="shared" si="30"/>
        <v>66.05</v>
      </c>
      <c r="F564" s="14">
        <v>2.9455</v>
      </c>
      <c r="G564" s="15">
        <f t="shared" si="31"/>
        <v>2.9455081001472752</v>
      </c>
      <c r="H564" s="8" t="str">
        <f t="shared" si="32"/>
        <v>Yes</v>
      </c>
      <c r="I564" s="12" t="s">
        <v>9469</v>
      </c>
      <c r="J564" s="12" t="s">
        <v>6963</v>
      </c>
      <c r="K564" s="12" t="s">
        <v>9470</v>
      </c>
    </row>
    <row r="565" spans="1:11" x14ac:dyDescent="0.4">
      <c r="A565" s="12" t="s">
        <v>1620</v>
      </c>
      <c r="B565" s="8" t="s">
        <v>1621</v>
      </c>
      <c r="C565" s="12" t="s">
        <v>5485</v>
      </c>
      <c r="D565" s="13">
        <v>42.12</v>
      </c>
      <c r="E565" s="20">
        <f t="shared" si="30"/>
        <v>57.88</v>
      </c>
      <c r="F565" s="14">
        <v>2.3742000000000001</v>
      </c>
      <c r="G565" s="15">
        <f t="shared" si="31"/>
        <v>2.3741690408357075</v>
      </c>
      <c r="H565" s="8" t="str">
        <f t="shared" si="32"/>
        <v>Yes</v>
      </c>
      <c r="I565" s="12" t="s">
        <v>9471</v>
      </c>
      <c r="J565" s="12" t="s">
        <v>6963</v>
      </c>
      <c r="K565" s="12" t="s">
        <v>9472</v>
      </c>
    </row>
    <row r="566" spans="1:11" x14ac:dyDescent="0.4">
      <c r="A566" s="12" t="s">
        <v>1622</v>
      </c>
      <c r="B566" s="8" t="s">
        <v>1623</v>
      </c>
      <c r="C566" s="12" t="s">
        <v>5485</v>
      </c>
      <c r="D566" s="13">
        <v>41.11</v>
      </c>
      <c r="E566" s="20">
        <f t="shared" si="30"/>
        <v>58.89</v>
      </c>
      <c r="F566" s="14">
        <v>2.4325000000000001</v>
      </c>
      <c r="G566" s="15">
        <f t="shared" si="31"/>
        <v>2.4324981756263684</v>
      </c>
      <c r="H566" s="8" t="str">
        <f t="shared" si="32"/>
        <v>Yes</v>
      </c>
      <c r="I566" s="12" t="s">
        <v>9473</v>
      </c>
      <c r="J566" s="12" t="s">
        <v>6963</v>
      </c>
      <c r="K566" s="12" t="s">
        <v>9474</v>
      </c>
    </row>
    <row r="567" spans="1:11" x14ac:dyDescent="0.4">
      <c r="A567" s="12" t="s">
        <v>1626</v>
      </c>
      <c r="B567" s="8" t="s">
        <v>1627</v>
      </c>
      <c r="C567" s="12" t="s">
        <v>5485</v>
      </c>
      <c r="D567" s="13">
        <v>60</v>
      </c>
      <c r="E567" s="20">
        <f t="shared" si="30"/>
        <v>40</v>
      </c>
      <c r="F567" s="14">
        <v>1.6667000000000001</v>
      </c>
      <c r="G567" s="15">
        <f t="shared" si="31"/>
        <v>1.6666666666666667</v>
      </c>
      <c r="H567" s="8" t="str">
        <f t="shared" si="32"/>
        <v>Yes</v>
      </c>
      <c r="I567" s="12" t="s">
        <v>9475</v>
      </c>
      <c r="J567" s="12" t="s">
        <v>6963</v>
      </c>
      <c r="K567" s="12" t="s">
        <v>9476</v>
      </c>
    </row>
    <row r="568" spans="1:11" x14ac:dyDescent="0.4">
      <c r="A568" s="12" t="s">
        <v>1628</v>
      </c>
      <c r="B568" s="8" t="s">
        <v>1629</v>
      </c>
      <c r="C568" s="12" t="s">
        <v>5485</v>
      </c>
      <c r="D568" s="13">
        <v>36.31</v>
      </c>
      <c r="E568" s="20">
        <f t="shared" si="30"/>
        <v>63.69</v>
      </c>
      <c r="F568" s="14">
        <v>2.7541000000000002</v>
      </c>
      <c r="G568" s="15">
        <f t="shared" si="31"/>
        <v>2.7540622418066647</v>
      </c>
      <c r="H568" s="8" t="str">
        <f t="shared" si="32"/>
        <v>Yes</v>
      </c>
      <c r="I568" s="12" t="s">
        <v>9477</v>
      </c>
      <c r="J568" s="12" t="s">
        <v>6963</v>
      </c>
      <c r="K568" s="12" t="s">
        <v>9478</v>
      </c>
    </row>
    <row r="569" spans="1:11" x14ac:dyDescent="0.4">
      <c r="A569" s="12" t="s">
        <v>1634</v>
      </c>
      <c r="B569" s="8" t="s">
        <v>1635</v>
      </c>
      <c r="C569" s="12" t="s">
        <v>5485</v>
      </c>
      <c r="D569" s="13">
        <v>36.79</v>
      </c>
      <c r="E569" s="20">
        <f t="shared" si="30"/>
        <v>63.21</v>
      </c>
      <c r="F569" s="14">
        <v>2.7181000000000002</v>
      </c>
      <c r="G569" s="15">
        <f t="shared" si="31"/>
        <v>2.7181299266104921</v>
      </c>
      <c r="H569" s="8" t="str">
        <f t="shared" si="32"/>
        <v>Yes</v>
      </c>
      <c r="I569" s="12" t="s">
        <v>9479</v>
      </c>
      <c r="J569" s="12" t="s">
        <v>6963</v>
      </c>
      <c r="K569" s="12" t="s">
        <v>9480</v>
      </c>
    </row>
    <row r="570" spans="1:11" x14ac:dyDescent="0.4">
      <c r="A570" s="12" t="s">
        <v>1636</v>
      </c>
      <c r="B570" s="8" t="s">
        <v>1637</v>
      </c>
      <c r="C570" s="12" t="s">
        <v>5485</v>
      </c>
      <c r="D570" s="13">
        <v>24.92</v>
      </c>
      <c r="E570" s="20">
        <f t="shared" si="30"/>
        <v>75.08</v>
      </c>
      <c r="F570" s="14">
        <v>4.0128000000000004</v>
      </c>
      <c r="G570" s="15">
        <f t="shared" si="31"/>
        <v>4.0128410914927768</v>
      </c>
      <c r="H570" s="8" t="str">
        <f t="shared" si="32"/>
        <v>Yes</v>
      </c>
      <c r="I570" s="12" t="s">
        <v>9481</v>
      </c>
      <c r="J570" s="12" t="s">
        <v>6963</v>
      </c>
      <c r="K570" s="12" t="s">
        <v>9482</v>
      </c>
    </row>
    <row r="571" spans="1:11" x14ac:dyDescent="0.4">
      <c r="A571" s="12" t="s">
        <v>1638</v>
      </c>
      <c r="B571" s="8" t="s">
        <v>1639</v>
      </c>
      <c r="C571" s="12" t="s">
        <v>5485</v>
      </c>
      <c r="D571" s="13">
        <v>39.090000000000003</v>
      </c>
      <c r="E571" s="20">
        <f t="shared" si="30"/>
        <v>60.91</v>
      </c>
      <c r="F571" s="14">
        <v>2.5581999999999998</v>
      </c>
      <c r="G571" s="15">
        <f t="shared" si="31"/>
        <v>2.5581990278843691</v>
      </c>
      <c r="H571" s="8" t="str">
        <f t="shared" si="32"/>
        <v>Yes</v>
      </c>
      <c r="I571" s="12" t="s">
        <v>9483</v>
      </c>
      <c r="J571" s="12" t="s">
        <v>6963</v>
      </c>
      <c r="K571" s="12" t="s">
        <v>9484</v>
      </c>
    </row>
    <row r="572" spans="1:11" x14ac:dyDescent="0.4">
      <c r="A572" s="12" t="s">
        <v>1640</v>
      </c>
      <c r="B572" s="8" t="s">
        <v>1641</v>
      </c>
      <c r="C572" s="12" t="s">
        <v>5485</v>
      </c>
      <c r="D572" s="13">
        <v>42.21</v>
      </c>
      <c r="E572" s="20">
        <f t="shared" si="30"/>
        <v>57.79</v>
      </c>
      <c r="F572" s="14">
        <v>2.3691</v>
      </c>
      <c r="G572" s="15">
        <f t="shared" si="31"/>
        <v>2.369106846718787</v>
      </c>
      <c r="H572" s="8" t="str">
        <f t="shared" si="32"/>
        <v>Yes</v>
      </c>
      <c r="I572" s="12" t="s">
        <v>9485</v>
      </c>
      <c r="J572" s="12" t="s">
        <v>6963</v>
      </c>
      <c r="K572" s="12" t="s">
        <v>9486</v>
      </c>
    </row>
    <row r="573" spans="1:11" x14ac:dyDescent="0.4">
      <c r="A573" s="12" t="s">
        <v>1642</v>
      </c>
      <c r="B573" s="8" t="s">
        <v>1643</v>
      </c>
      <c r="C573" s="12" t="s">
        <v>5485</v>
      </c>
      <c r="D573" s="13">
        <v>25.31</v>
      </c>
      <c r="E573" s="20">
        <f t="shared" si="30"/>
        <v>74.69</v>
      </c>
      <c r="F573" s="14">
        <v>3.9510000000000001</v>
      </c>
      <c r="G573" s="15">
        <f t="shared" si="31"/>
        <v>3.9510075069142632</v>
      </c>
      <c r="H573" s="8" t="str">
        <f t="shared" si="32"/>
        <v>Yes</v>
      </c>
      <c r="I573" s="12" t="s">
        <v>9487</v>
      </c>
      <c r="J573" s="12" t="s">
        <v>6963</v>
      </c>
      <c r="K573" s="12" t="s">
        <v>9488</v>
      </c>
    </row>
    <row r="574" spans="1:11" x14ac:dyDescent="0.4">
      <c r="A574" s="12" t="s">
        <v>1644</v>
      </c>
      <c r="B574" s="8" t="s">
        <v>1645</v>
      </c>
      <c r="C574" s="12" t="s">
        <v>5485</v>
      </c>
      <c r="D574" s="13">
        <v>36.92</v>
      </c>
      <c r="E574" s="20">
        <f t="shared" si="30"/>
        <v>63.08</v>
      </c>
      <c r="F574" s="14">
        <v>2.7086000000000001</v>
      </c>
      <c r="G574" s="15">
        <f t="shared" si="31"/>
        <v>2.7085590465872156</v>
      </c>
      <c r="H574" s="8" t="str">
        <f t="shared" si="32"/>
        <v>Yes</v>
      </c>
      <c r="I574" s="12" t="s">
        <v>9489</v>
      </c>
      <c r="J574" s="12" t="s">
        <v>6963</v>
      </c>
      <c r="K574" s="12" t="s">
        <v>9490</v>
      </c>
    </row>
    <row r="575" spans="1:11" x14ac:dyDescent="0.4">
      <c r="A575" s="12" t="s">
        <v>1646</v>
      </c>
      <c r="B575" s="8" t="s">
        <v>1647</v>
      </c>
      <c r="C575" s="12" t="s">
        <v>5485</v>
      </c>
      <c r="D575" s="13">
        <v>30.36</v>
      </c>
      <c r="E575" s="20">
        <f t="shared" si="30"/>
        <v>69.64</v>
      </c>
      <c r="F575" s="14">
        <v>3.2938000000000001</v>
      </c>
      <c r="G575" s="15">
        <f t="shared" si="31"/>
        <v>3.2938076416337285</v>
      </c>
      <c r="H575" s="8" t="str">
        <f t="shared" si="32"/>
        <v>Yes</v>
      </c>
      <c r="I575" s="12" t="s">
        <v>9491</v>
      </c>
      <c r="J575" s="12" t="s">
        <v>6963</v>
      </c>
      <c r="K575" s="12" t="s">
        <v>9492</v>
      </c>
    </row>
    <row r="576" spans="1:11" x14ac:dyDescent="0.4">
      <c r="A576" s="12" t="s">
        <v>1650</v>
      </c>
      <c r="B576" s="8" t="s">
        <v>1651</v>
      </c>
      <c r="C576" s="12" t="s">
        <v>5485</v>
      </c>
      <c r="D576" s="13">
        <v>29.18</v>
      </c>
      <c r="E576" s="20">
        <f t="shared" si="30"/>
        <v>70.819999999999993</v>
      </c>
      <c r="F576" s="14">
        <v>3.427</v>
      </c>
      <c r="G576" s="15">
        <f t="shared" si="31"/>
        <v>3.4270047978067169</v>
      </c>
      <c r="H576" s="8" t="str">
        <f t="shared" si="32"/>
        <v>Yes</v>
      </c>
      <c r="I576" s="12" t="s">
        <v>9493</v>
      </c>
      <c r="J576" s="12" t="s">
        <v>6963</v>
      </c>
      <c r="K576" s="12" t="s">
        <v>9494</v>
      </c>
    </row>
    <row r="577" spans="1:11" x14ac:dyDescent="0.4">
      <c r="A577" s="12" t="s">
        <v>1654</v>
      </c>
      <c r="B577" s="8" t="s">
        <v>1655</v>
      </c>
      <c r="C577" s="12" t="s">
        <v>5485</v>
      </c>
      <c r="D577" s="13">
        <v>33.159999999999997</v>
      </c>
      <c r="E577" s="20">
        <f t="shared" si="30"/>
        <v>66.84</v>
      </c>
      <c r="F577" s="14">
        <v>3.0156999999999998</v>
      </c>
      <c r="G577" s="15">
        <f t="shared" si="31"/>
        <v>3.0156815440289511</v>
      </c>
      <c r="H577" s="8" t="str">
        <f t="shared" si="32"/>
        <v>Yes</v>
      </c>
      <c r="I577" s="12" t="s">
        <v>9495</v>
      </c>
      <c r="J577" s="12" t="s">
        <v>6963</v>
      </c>
      <c r="K577" s="12" t="s">
        <v>9496</v>
      </c>
    </row>
    <row r="578" spans="1:11" x14ac:dyDescent="0.4">
      <c r="A578" s="12" t="s">
        <v>1656</v>
      </c>
      <c r="B578" s="8" t="s">
        <v>1657</v>
      </c>
      <c r="C578" s="12" t="s">
        <v>5485</v>
      </c>
      <c r="D578" s="13">
        <v>27.21</v>
      </c>
      <c r="E578" s="20">
        <f t="shared" si="30"/>
        <v>72.789999999999992</v>
      </c>
      <c r="F578" s="14">
        <v>3.6751</v>
      </c>
      <c r="G578" s="15">
        <f t="shared" si="31"/>
        <v>3.6751194413818449</v>
      </c>
      <c r="H578" s="8" t="str">
        <f t="shared" si="32"/>
        <v>Yes</v>
      </c>
      <c r="I578" s="12" t="s">
        <v>9497</v>
      </c>
      <c r="J578" s="12" t="s">
        <v>6963</v>
      </c>
      <c r="K578" s="12" t="s">
        <v>9498</v>
      </c>
    </row>
    <row r="579" spans="1:11" x14ac:dyDescent="0.4">
      <c r="A579" s="12" t="s">
        <v>1658</v>
      </c>
      <c r="B579" s="8" t="s">
        <v>1659</v>
      </c>
      <c r="C579" s="12" t="s">
        <v>5485</v>
      </c>
      <c r="D579" s="13">
        <v>35.57</v>
      </c>
      <c r="E579" s="20">
        <f t="shared" si="30"/>
        <v>64.430000000000007</v>
      </c>
      <c r="F579" s="14">
        <v>2.8113999999999999</v>
      </c>
      <c r="G579" s="15">
        <f t="shared" si="31"/>
        <v>2.8113578858588699</v>
      </c>
      <c r="H579" s="8" t="str">
        <f t="shared" si="32"/>
        <v>Yes</v>
      </c>
      <c r="I579" s="12" t="s">
        <v>9499</v>
      </c>
      <c r="J579" s="12" t="s">
        <v>6963</v>
      </c>
      <c r="K579" s="12" t="s">
        <v>9500</v>
      </c>
    </row>
    <row r="580" spans="1:11" x14ac:dyDescent="0.4">
      <c r="A580" s="12" t="s">
        <v>1660</v>
      </c>
      <c r="B580" s="8" t="s">
        <v>1661</v>
      </c>
      <c r="C580" s="12" t="s">
        <v>5485</v>
      </c>
      <c r="D580" s="13">
        <v>40.770000000000003</v>
      </c>
      <c r="E580" s="20">
        <f t="shared" si="30"/>
        <v>59.23</v>
      </c>
      <c r="F580" s="14">
        <v>2.4527999999999999</v>
      </c>
      <c r="G580" s="15">
        <f t="shared" si="31"/>
        <v>2.4527839097375521</v>
      </c>
      <c r="H580" s="8" t="str">
        <f t="shared" si="32"/>
        <v>Yes</v>
      </c>
      <c r="I580" s="12" t="s">
        <v>9501</v>
      </c>
      <c r="J580" s="12" t="s">
        <v>6963</v>
      </c>
      <c r="K580" s="12" t="s">
        <v>9502</v>
      </c>
    </row>
    <row r="581" spans="1:11" x14ac:dyDescent="0.4">
      <c r="A581" s="12" t="s">
        <v>1668</v>
      </c>
      <c r="B581" s="8" t="s">
        <v>1669</v>
      </c>
      <c r="C581" s="12" t="s">
        <v>5485</v>
      </c>
      <c r="D581" s="13">
        <v>30.96</v>
      </c>
      <c r="E581" s="20">
        <f t="shared" si="30"/>
        <v>69.039999999999992</v>
      </c>
      <c r="F581" s="14">
        <v>3.23</v>
      </c>
      <c r="G581" s="15">
        <f t="shared" si="31"/>
        <v>3.2299741602067185</v>
      </c>
      <c r="H581" s="8" t="str">
        <f t="shared" si="32"/>
        <v>Yes</v>
      </c>
      <c r="I581" s="12" t="s">
        <v>9503</v>
      </c>
      <c r="J581" s="12" t="s">
        <v>6963</v>
      </c>
      <c r="K581" s="12" t="s">
        <v>9504</v>
      </c>
    </row>
    <row r="582" spans="1:11" x14ac:dyDescent="0.4">
      <c r="A582" s="12" t="s">
        <v>1670</v>
      </c>
      <c r="B582" s="8" t="s">
        <v>1671</v>
      </c>
      <c r="C582" s="12" t="s">
        <v>5485</v>
      </c>
      <c r="D582" s="13">
        <v>60</v>
      </c>
      <c r="E582" s="20">
        <f t="shared" si="30"/>
        <v>40</v>
      </c>
      <c r="F582" s="14">
        <v>1.6667000000000001</v>
      </c>
      <c r="G582" s="15">
        <f t="shared" si="31"/>
        <v>1.6666666666666667</v>
      </c>
      <c r="H582" s="8" t="str">
        <f t="shared" si="32"/>
        <v>Yes</v>
      </c>
      <c r="I582" s="12" t="s">
        <v>7637</v>
      </c>
      <c r="J582" s="12" t="s">
        <v>6963</v>
      </c>
      <c r="K582" s="12" t="s">
        <v>9505</v>
      </c>
    </row>
    <row r="583" spans="1:11" x14ac:dyDescent="0.4">
      <c r="A583" s="12" t="s">
        <v>1672</v>
      </c>
      <c r="B583" s="8" t="s">
        <v>1673</v>
      </c>
      <c r="C583" s="12" t="s">
        <v>5485</v>
      </c>
      <c r="D583" s="13">
        <v>27.63</v>
      </c>
      <c r="E583" s="20">
        <f t="shared" si="30"/>
        <v>72.37</v>
      </c>
      <c r="F583" s="14">
        <v>3.6193</v>
      </c>
      <c r="G583" s="15">
        <f t="shared" si="31"/>
        <v>3.6192544335866814</v>
      </c>
      <c r="H583" s="8" t="str">
        <f t="shared" si="32"/>
        <v>Yes</v>
      </c>
      <c r="I583" s="12" t="s">
        <v>9506</v>
      </c>
      <c r="J583" s="12" t="s">
        <v>6963</v>
      </c>
      <c r="K583" s="12" t="s">
        <v>9507</v>
      </c>
    </row>
    <row r="584" spans="1:11" x14ac:dyDescent="0.4">
      <c r="A584" s="12" t="s">
        <v>1674</v>
      </c>
      <c r="B584" s="8" t="s">
        <v>1675</v>
      </c>
      <c r="C584" s="12" t="s">
        <v>5485</v>
      </c>
      <c r="D584" s="13">
        <v>50</v>
      </c>
      <c r="E584" s="20">
        <f t="shared" si="30"/>
        <v>50</v>
      </c>
      <c r="F584" s="14">
        <v>2</v>
      </c>
      <c r="G584" s="15">
        <f t="shared" si="31"/>
        <v>2</v>
      </c>
      <c r="H584" s="8" t="str">
        <f t="shared" si="32"/>
        <v>Yes</v>
      </c>
      <c r="I584" s="12" t="s">
        <v>9508</v>
      </c>
      <c r="J584" s="12" t="s">
        <v>6963</v>
      </c>
      <c r="K584" s="12" t="s">
        <v>9509</v>
      </c>
    </row>
    <row r="585" spans="1:11" x14ac:dyDescent="0.4">
      <c r="A585" s="12" t="s">
        <v>1676</v>
      </c>
      <c r="B585" s="8" t="s">
        <v>1677</v>
      </c>
      <c r="C585" s="12" t="s">
        <v>5485</v>
      </c>
      <c r="D585" s="13">
        <v>26.59</v>
      </c>
      <c r="E585" s="20">
        <f t="shared" si="30"/>
        <v>73.41</v>
      </c>
      <c r="F585" s="14">
        <v>3.7608000000000001</v>
      </c>
      <c r="G585" s="15">
        <f t="shared" si="31"/>
        <v>3.7608123354644603</v>
      </c>
      <c r="H585" s="8" t="str">
        <f t="shared" si="32"/>
        <v>Yes</v>
      </c>
      <c r="I585" s="12" t="s">
        <v>9510</v>
      </c>
      <c r="J585" s="12" t="s">
        <v>6963</v>
      </c>
      <c r="K585" s="12" t="s">
        <v>9511</v>
      </c>
    </row>
    <row r="586" spans="1:11" x14ac:dyDescent="0.4">
      <c r="A586" s="12" t="s">
        <v>1678</v>
      </c>
      <c r="B586" s="8" t="s">
        <v>1679</v>
      </c>
      <c r="C586" s="12" t="s">
        <v>5485</v>
      </c>
      <c r="D586" s="13">
        <v>34.19</v>
      </c>
      <c r="E586" s="20">
        <f t="shared" si="30"/>
        <v>65.81</v>
      </c>
      <c r="F586" s="14">
        <v>2.9247999999999998</v>
      </c>
      <c r="G586" s="15">
        <f t="shared" si="31"/>
        <v>2.9248318221702254</v>
      </c>
      <c r="H586" s="8" t="str">
        <f t="shared" si="32"/>
        <v>Yes</v>
      </c>
      <c r="I586" s="12" t="s">
        <v>9512</v>
      </c>
      <c r="J586" s="12" t="s">
        <v>6963</v>
      </c>
      <c r="K586" s="12" t="s">
        <v>9513</v>
      </c>
    </row>
    <row r="587" spans="1:11" x14ac:dyDescent="0.4">
      <c r="A587" s="12" t="s">
        <v>1680</v>
      </c>
      <c r="B587" s="8" t="s">
        <v>1681</v>
      </c>
      <c r="C587" s="12" t="s">
        <v>5485</v>
      </c>
      <c r="D587" s="13">
        <v>31.4</v>
      </c>
      <c r="E587" s="20">
        <f t="shared" si="30"/>
        <v>68.599999999999994</v>
      </c>
      <c r="F587" s="14">
        <v>3.1846999999999999</v>
      </c>
      <c r="G587" s="15">
        <f t="shared" si="31"/>
        <v>3.1847133757961785</v>
      </c>
      <c r="H587" s="8" t="str">
        <f t="shared" si="32"/>
        <v>Yes</v>
      </c>
      <c r="I587" s="12" t="s">
        <v>9514</v>
      </c>
      <c r="J587" s="12" t="s">
        <v>6963</v>
      </c>
      <c r="K587" s="12" t="s">
        <v>9515</v>
      </c>
    </row>
    <row r="588" spans="1:11" x14ac:dyDescent="0.4">
      <c r="A588" s="12" t="s">
        <v>1682</v>
      </c>
      <c r="B588" s="8" t="s">
        <v>1683</v>
      </c>
      <c r="C588" s="12" t="s">
        <v>5485</v>
      </c>
      <c r="D588" s="13">
        <v>23.09</v>
      </c>
      <c r="E588" s="20">
        <f t="shared" si="30"/>
        <v>76.91</v>
      </c>
      <c r="F588" s="14">
        <v>4.3308999999999997</v>
      </c>
      <c r="G588" s="15">
        <f t="shared" si="31"/>
        <v>4.3308791684712</v>
      </c>
      <c r="H588" s="8" t="str">
        <f t="shared" si="32"/>
        <v>Yes</v>
      </c>
      <c r="I588" s="12" t="s">
        <v>9516</v>
      </c>
      <c r="J588" s="12" t="s">
        <v>6963</v>
      </c>
      <c r="K588" s="12" t="s">
        <v>9517</v>
      </c>
    </row>
    <row r="589" spans="1:11" x14ac:dyDescent="0.4">
      <c r="A589" s="12" t="s">
        <v>1686</v>
      </c>
      <c r="B589" s="8" t="s">
        <v>1687</v>
      </c>
      <c r="C589" s="12" t="s">
        <v>5485</v>
      </c>
      <c r="D589" s="13">
        <v>41.62</v>
      </c>
      <c r="E589" s="20">
        <f t="shared" si="30"/>
        <v>58.38</v>
      </c>
      <c r="F589" s="14">
        <v>2.4026999999999998</v>
      </c>
      <c r="G589" s="15">
        <f t="shared" si="31"/>
        <v>2.4026910139356081</v>
      </c>
      <c r="H589" s="8" t="str">
        <f t="shared" si="32"/>
        <v>Yes</v>
      </c>
      <c r="I589" s="12" t="s">
        <v>9518</v>
      </c>
      <c r="J589" s="12" t="s">
        <v>6963</v>
      </c>
      <c r="K589" s="12" t="s">
        <v>9519</v>
      </c>
    </row>
    <row r="590" spans="1:11" x14ac:dyDescent="0.4">
      <c r="A590" s="12" t="s">
        <v>1690</v>
      </c>
      <c r="B590" s="8" t="s">
        <v>1691</v>
      </c>
      <c r="C590" s="12" t="s">
        <v>5485</v>
      </c>
      <c r="D590" s="13">
        <v>26.22</v>
      </c>
      <c r="E590" s="20">
        <f t="shared" si="30"/>
        <v>73.78</v>
      </c>
      <c r="F590" s="14">
        <v>3.8138999999999998</v>
      </c>
      <c r="G590" s="15">
        <f t="shared" si="31"/>
        <v>3.8138825324180017</v>
      </c>
      <c r="H590" s="8" t="str">
        <f t="shared" si="32"/>
        <v>Yes</v>
      </c>
      <c r="I590" s="12" t="s">
        <v>9520</v>
      </c>
      <c r="J590" s="12" t="s">
        <v>6963</v>
      </c>
      <c r="K590" s="12" t="s">
        <v>9521</v>
      </c>
    </row>
    <row r="591" spans="1:11" x14ac:dyDescent="0.4">
      <c r="A591" s="12" t="s">
        <v>1692</v>
      </c>
      <c r="B591" s="8" t="s">
        <v>1693</v>
      </c>
      <c r="C591" s="12" t="s">
        <v>5485</v>
      </c>
      <c r="D591" s="13">
        <v>33.4</v>
      </c>
      <c r="E591" s="20">
        <f t="shared" si="30"/>
        <v>66.599999999999994</v>
      </c>
      <c r="F591" s="14">
        <v>2.9940000000000002</v>
      </c>
      <c r="G591" s="15">
        <f t="shared" si="31"/>
        <v>2.9940119760479043</v>
      </c>
      <c r="H591" s="8" t="str">
        <f t="shared" si="32"/>
        <v>Yes</v>
      </c>
      <c r="I591" s="12" t="s">
        <v>9522</v>
      </c>
      <c r="J591" s="12" t="s">
        <v>6963</v>
      </c>
      <c r="K591" s="12" t="s">
        <v>9523</v>
      </c>
    </row>
    <row r="592" spans="1:11" x14ac:dyDescent="0.4">
      <c r="A592" s="12" t="s">
        <v>1694</v>
      </c>
      <c r="B592" s="8" t="s">
        <v>1695</v>
      </c>
      <c r="C592" s="12" t="s">
        <v>5485</v>
      </c>
      <c r="D592" s="13">
        <v>30.61</v>
      </c>
      <c r="E592" s="20">
        <f t="shared" si="30"/>
        <v>69.39</v>
      </c>
      <c r="F592" s="14">
        <v>3.2669000000000001</v>
      </c>
      <c r="G592" s="15">
        <f t="shared" si="31"/>
        <v>3.2669062397909179</v>
      </c>
      <c r="H592" s="8" t="str">
        <f t="shared" si="32"/>
        <v>Yes</v>
      </c>
      <c r="I592" s="12" t="s">
        <v>9524</v>
      </c>
      <c r="J592" s="12" t="s">
        <v>6963</v>
      </c>
      <c r="K592" s="12" t="s">
        <v>9525</v>
      </c>
    </row>
    <row r="593" spans="1:11" x14ac:dyDescent="0.4">
      <c r="A593" s="12" t="s">
        <v>1698</v>
      </c>
      <c r="B593" s="8" t="s">
        <v>1699</v>
      </c>
      <c r="C593" s="12" t="s">
        <v>5485</v>
      </c>
      <c r="D593" s="13">
        <v>31.53</v>
      </c>
      <c r="E593" s="20">
        <f t="shared" si="30"/>
        <v>68.47</v>
      </c>
      <c r="F593" s="14">
        <v>3.1716000000000002</v>
      </c>
      <c r="G593" s="15">
        <f t="shared" si="31"/>
        <v>3.1715826197272436</v>
      </c>
      <c r="H593" s="8" t="str">
        <f t="shared" si="32"/>
        <v>Yes</v>
      </c>
      <c r="I593" s="12" t="s">
        <v>9526</v>
      </c>
      <c r="J593" s="12" t="s">
        <v>6963</v>
      </c>
      <c r="K593" s="12" t="s">
        <v>9527</v>
      </c>
    </row>
    <row r="594" spans="1:11" x14ac:dyDescent="0.4">
      <c r="A594" s="12" t="s">
        <v>1700</v>
      </c>
      <c r="B594" s="8" t="s">
        <v>1701</v>
      </c>
      <c r="C594" s="12" t="s">
        <v>5485</v>
      </c>
      <c r="D594" s="13">
        <v>34.56</v>
      </c>
      <c r="E594" s="20">
        <f t="shared" ref="E594:E657" si="33">100-D594</f>
        <v>65.44</v>
      </c>
      <c r="F594" s="14">
        <v>2.8935</v>
      </c>
      <c r="G594" s="15">
        <f t="shared" ref="G594:G657" si="34">IFERROR(100/D594,"")</f>
        <v>2.8935185185185182</v>
      </c>
      <c r="H594" s="8" t="str">
        <f t="shared" ref="H594:H657" si="35">IF(E594&gt;0,"Yes","No — 0% funding")</f>
        <v>Yes</v>
      </c>
      <c r="I594" s="12" t="s">
        <v>9528</v>
      </c>
      <c r="J594" s="12" t="s">
        <v>6963</v>
      </c>
      <c r="K594" s="12" t="s">
        <v>9529</v>
      </c>
    </row>
    <row r="595" spans="1:11" x14ac:dyDescent="0.4">
      <c r="A595" s="12" t="s">
        <v>1702</v>
      </c>
      <c r="B595" s="8" t="s">
        <v>1703</v>
      </c>
      <c r="C595" s="12" t="s">
        <v>5485</v>
      </c>
      <c r="D595" s="13">
        <v>60</v>
      </c>
      <c r="E595" s="20">
        <f t="shared" si="33"/>
        <v>40</v>
      </c>
      <c r="F595" s="14">
        <v>1.6667000000000001</v>
      </c>
      <c r="G595" s="15">
        <f t="shared" si="34"/>
        <v>1.6666666666666667</v>
      </c>
      <c r="H595" s="8" t="str">
        <f t="shared" si="35"/>
        <v>Yes</v>
      </c>
      <c r="I595" s="12" t="s">
        <v>9530</v>
      </c>
      <c r="J595" s="12" t="s">
        <v>6963</v>
      </c>
      <c r="K595" s="12" t="s">
        <v>9531</v>
      </c>
    </row>
    <row r="596" spans="1:11" x14ac:dyDescent="0.4">
      <c r="A596" s="12" t="s">
        <v>1704</v>
      </c>
      <c r="B596" s="8" t="s">
        <v>1705</v>
      </c>
      <c r="C596" s="12" t="s">
        <v>5485</v>
      </c>
      <c r="D596" s="13">
        <v>29.9</v>
      </c>
      <c r="E596" s="20">
        <f t="shared" si="33"/>
        <v>70.099999999999994</v>
      </c>
      <c r="F596" s="14">
        <v>3.3445</v>
      </c>
      <c r="G596" s="15">
        <f t="shared" si="34"/>
        <v>3.3444816053511706</v>
      </c>
      <c r="H596" s="8" t="str">
        <f t="shared" si="35"/>
        <v>Yes</v>
      </c>
      <c r="I596" s="12" t="s">
        <v>9532</v>
      </c>
      <c r="J596" s="12" t="s">
        <v>6963</v>
      </c>
      <c r="K596" s="12" t="s">
        <v>9533</v>
      </c>
    </row>
    <row r="597" spans="1:11" x14ac:dyDescent="0.4">
      <c r="A597" s="12" t="s">
        <v>1706</v>
      </c>
      <c r="B597" s="8" t="s">
        <v>1707</v>
      </c>
      <c r="C597" s="12" t="s">
        <v>5485</v>
      </c>
      <c r="D597" s="13">
        <v>36.159999999999997</v>
      </c>
      <c r="E597" s="20">
        <f t="shared" si="33"/>
        <v>63.84</v>
      </c>
      <c r="F597" s="14">
        <v>2.7654999999999998</v>
      </c>
      <c r="G597" s="15">
        <f t="shared" si="34"/>
        <v>2.7654867256637172</v>
      </c>
      <c r="H597" s="8" t="str">
        <f t="shared" si="35"/>
        <v>Yes</v>
      </c>
      <c r="I597" s="12" t="s">
        <v>7650</v>
      </c>
      <c r="J597" s="12" t="s">
        <v>6963</v>
      </c>
      <c r="K597" s="12" t="s">
        <v>9534</v>
      </c>
    </row>
    <row r="598" spans="1:11" x14ac:dyDescent="0.4">
      <c r="A598" s="12" t="s">
        <v>1708</v>
      </c>
      <c r="B598" s="8" t="s">
        <v>1709</v>
      </c>
      <c r="C598" s="12" t="s">
        <v>5485</v>
      </c>
      <c r="D598" s="13">
        <v>41.38</v>
      </c>
      <c r="E598" s="20">
        <f t="shared" si="33"/>
        <v>58.62</v>
      </c>
      <c r="F598" s="14">
        <v>2.4165999999999999</v>
      </c>
      <c r="G598" s="15">
        <f t="shared" si="34"/>
        <v>2.4166263895601738</v>
      </c>
      <c r="H598" s="8" t="str">
        <f t="shared" si="35"/>
        <v>Yes</v>
      </c>
      <c r="I598" s="12" t="s">
        <v>9535</v>
      </c>
      <c r="J598" s="12" t="s">
        <v>6963</v>
      </c>
      <c r="K598" s="12" t="s">
        <v>9536</v>
      </c>
    </row>
    <row r="599" spans="1:11" x14ac:dyDescent="0.4">
      <c r="A599" s="12" t="s">
        <v>3728</v>
      </c>
      <c r="B599" s="8" t="s">
        <v>3729</v>
      </c>
      <c r="C599" s="12" t="s">
        <v>5485</v>
      </c>
      <c r="D599" s="13">
        <v>39.58</v>
      </c>
      <c r="E599" s="20">
        <f t="shared" si="33"/>
        <v>60.42</v>
      </c>
      <c r="F599" s="14">
        <v>2.5265</v>
      </c>
      <c r="G599" s="15">
        <f t="shared" si="34"/>
        <v>2.5265285497726127</v>
      </c>
      <c r="H599" s="8" t="str">
        <f t="shared" si="35"/>
        <v>Yes</v>
      </c>
      <c r="I599" s="12" t="s">
        <v>9537</v>
      </c>
      <c r="J599" s="12" t="s">
        <v>6963</v>
      </c>
      <c r="K599" s="12" t="s">
        <v>9538</v>
      </c>
    </row>
    <row r="600" spans="1:11" x14ac:dyDescent="0.4">
      <c r="A600" s="12" t="s">
        <v>1710</v>
      </c>
      <c r="B600" s="8" t="s">
        <v>1711</v>
      </c>
      <c r="C600" s="12" t="s">
        <v>5485</v>
      </c>
      <c r="D600" s="13">
        <v>29.45</v>
      </c>
      <c r="E600" s="20">
        <f t="shared" si="33"/>
        <v>70.55</v>
      </c>
      <c r="F600" s="14">
        <v>3.3956</v>
      </c>
      <c r="G600" s="15">
        <f t="shared" si="34"/>
        <v>3.3955857385398982</v>
      </c>
      <c r="H600" s="8" t="str">
        <f t="shared" si="35"/>
        <v>Yes</v>
      </c>
      <c r="I600" s="12" t="s">
        <v>9539</v>
      </c>
      <c r="J600" s="12" t="s">
        <v>6963</v>
      </c>
      <c r="K600" s="12" t="s">
        <v>9540</v>
      </c>
    </row>
    <row r="601" spans="1:11" x14ac:dyDescent="0.4">
      <c r="A601" s="12" t="s">
        <v>1712</v>
      </c>
      <c r="B601" s="8" t="s">
        <v>1713</v>
      </c>
      <c r="C601" s="12" t="s">
        <v>5485</v>
      </c>
      <c r="D601" s="13">
        <v>35.69</v>
      </c>
      <c r="E601" s="20">
        <f t="shared" si="33"/>
        <v>64.31</v>
      </c>
      <c r="F601" s="14">
        <v>2.8018999999999998</v>
      </c>
      <c r="G601" s="15">
        <f t="shared" si="34"/>
        <v>2.8019052956010086</v>
      </c>
      <c r="H601" s="8" t="str">
        <f t="shared" si="35"/>
        <v>Yes</v>
      </c>
      <c r="I601" s="12" t="s">
        <v>9541</v>
      </c>
      <c r="J601" s="12" t="s">
        <v>6963</v>
      </c>
      <c r="K601" s="12" t="s">
        <v>9542</v>
      </c>
    </row>
    <row r="602" spans="1:11" x14ac:dyDescent="0.4">
      <c r="A602" s="12" t="s">
        <v>1716</v>
      </c>
      <c r="B602" s="8" t="s">
        <v>1717</v>
      </c>
      <c r="C602" s="12" t="s">
        <v>5485</v>
      </c>
      <c r="D602" s="13">
        <v>50</v>
      </c>
      <c r="E602" s="20">
        <f t="shared" si="33"/>
        <v>50</v>
      </c>
      <c r="F602" s="14">
        <v>2</v>
      </c>
      <c r="G602" s="15">
        <f t="shared" si="34"/>
        <v>2</v>
      </c>
      <c r="H602" s="8" t="str">
        <f t="shared" si="35"/>
        <v>Yes</v>
      </c>
      <c r="I602" s="12" t="s">
        <v>9543</v>
      </c>
      <c r="J602" s="12" t="s">
        <v>6963</v>
      </c>
      <c r="K602" s="12" t="s">
        <v>9544</v>
      </c>
    </row>
    <row r="603" spans="1:11" x14ac:dyDescent="0.4">
      <c r="A603" s="12" t="s">
        <v>1720</v>
      </c>
      <c r="B603" s="8" t="s">
        <v>1721</v>
      </c>
      <c r="C603" s="12" t="s">
        <v>5485</v>
      </c>
      <c r="D603" s="13">
        <v>28.78</v>
      </c>
      <c r="E603" s="20">
        <f t="shared" si="33"/>
        <v>71.22</v>
      </c>
      <c r="F603" s="14">
        <v>3.4746000000000001</v>
      </c>
      <c r="G603" s="15">
        <f t="shared" si="34"/>
        <v>3.4746351633078527</v>
      </c>
      <c r="H603" s="8" t="str">
        <f t="shared" si="35"/>
        <v>Yes</v>
      </c>
      <c r="I603" s="12" t="s">
        <v>9545</v>
      </c>
      <c r="J603" s="12" t="s">
        <v>6963</v>
      </c>
      <c r="K603" s="12" t="s">
        <v>9546</v>
      </c>
    </row>
    <row r="604" spans="1:11" x14ac:dyDescent="0.4">
      <c r="A604" s="12" t="s">
        <v>1722</v>
      </c>
      <c r="B604" s="8" t="s">
        <v>1723</v>
      </c>
      <c r="C604" s="12" t="s">
        <v>5485</v>
      </c>
      <c r="D604" s="13">
        <v>32.47</v>
      </c>
      <c r="E604" s="20">
        <f t="shared" si="33"/>
        <v>67.53</v>
      </c>
      <c r="F604" s="14">
        <v>3.0798000000000001</v>
      </c>
      <c r="G604" s="15">
        <f t="shared" si="34"/>
        <v>3.0797659377887281</v>
      </c>
      <c r="H604" s="8" t="str">
        <f t="shared" si="35"/>
        <v>Yes</v>
      </c>
      <c r="I604" s="12" t="s">
        <v>9547</v>
      </c>
      <c r="J604" s="12" t="s">
        <v>6963</v>
      </c>
      <c r="K604" s="12" t="s">
        <v>9548</v>
      </c>
    </row>
    <row r="605" spans="1:11" x14ac:dyDescent="0.4">
      <c r="A605" s="12" t="s">
        <v>1724</v>
      </c>
      <c r="B605" s="8" t="s">
        <v>1725</v>
      </c>
      <c r="C605" s="12" t="s">
        <v>5485</v>
      </c>
      <c r="D605" s="13">
        <v>34.4</v>
      </c>
      <c r="E605" s="20">
        <f t="shared" si="33"/>
        <v>65.599999999999994</v>
      </c>
      <c r="F605" s="14">
        <v>2.907</v>
      </c>
      <c r="G605" s="15">
        <f t="shared" si="34"/>
        <v>2.9069767441860468</v>
      </c>
      <c r="H605" s="8" t="str">
        <f t="shared" si="35"/>
        <v>Yes</v>
      </c>
      <c r="I605" s="12" t="s">
        <v>9549</v>
      </c>
      <c r="J605" s="12" t="s">
        <v>6963</v>
      </c>
      <c r="K605" s="12" t="s">
        <v>9550</v>
      </c>
    </row>
    <row r="606" spans="1:11" x14ac:dyDescent="0.4">
      <c r="A606" s="12" t="s">
        <v>1726</v>
      </c>
      <c r="B606" s="8" t="s">
        <v>1727</v>
      </c>
      <c r="C606" s="12" t="s">
        <v>5485</v>
      </c>
      <c r="D606" s="13">
        <v>32.549999999999997</v>
      </c>
      <c r="E606" s="20">
        <f t="shared" si="33"/>
        <v>67.45</v>
      </c>
      <c r="F606" s="14">
        <v>3.0722</v>
      </c>
      <c r="G606" s="15">
        <f t="shared" si="34"/>
        <v>3.0721966205837177</v>
      </c>
      <c r="H606" s="8" t="str">
        <f t="shared" si="35"/>
        <v>Yes</v>
      </c>
      <c r="I606" s="12" t="s">
        <v>1726</v>
      </c>
      <c r="J606" s="12" t="s">
        <v>6963</v>
      </c>
      <c r="K606" s="12" t="s">
        <v>9551</v>
      </c>
    </row>
    <row r="607" spans="1:11" x14ac:dyDescent="0.4">
      <c r="A607" s="12" t="s">
        <v>1728</v>
      </c>
      <c r="B607" s="8" t="s">
        <v>1729</v>
      </c>
      <c r="C607" s="12" t="s">
        <v>5485</v>
      </c>
      <c r="D607" s="13">
        <v>40</v>
      </c>
      <c r="E607" s="20">
        <f t="shared" si="33"/>
        <v>60</v>
      </c>
      <c r="F607" s="14">
        <v>2.5</v>
      </c>
      <c r="G607" s="15">
        <f t="shared" si="34"/>
        <v>2.5</v>
      </c>
      <c r="H607" s="8" t="str">
        <f t="shared" si="35"/>
        <v>Yes</v>
      </c>
      <c r="I607" s="12" t="s">
        <v>1728</v>
      </c>
      <c r="J607" s="12" t="s">
        <v>6963</v>
      </c>
      <c r="K607" s="12" t="s">
        <v>9552</v>
      </c>
    </row>
    <row r="608" spans="1:11" x14ac:dyDescent="0.4">
      <c r="A608" s="12" t="s">
        <v>1730</v>
      </c>
      <c r="B608" s="8" t="s">
        <v>1731</v>
      </c>
      <c r="C608" s="12" t="s">
        <v>5485</v>
      </c>
      <c r="D608" s="13">
        <v>33.43</v>
      </c>
      <c r="E608" s="20">
        <f t="shared" si="33"/>
        <v>66.569999999999993</v>
      </c>
      <c r="F608" s="14">
        <v>2.9912999999999998</v>
      </c>
      <c r="G608" s="15">
        <f t="shared" si="34"/>
        <v>2.9913251570445709</v>
      </c>
      <c r="H608" s="8" t="str">
        <f t="shared" si="35"/>
        <v>Yes</v>
      </c>
      <c r="I608" s="12" t="s">
        <v>9553</v>
      </c>
      <c r="J608" s="12" t="s">
        <v>6963</v>
      </c>
      <c r="K608" s="12" t="s">
        <v>9554</v>
      </c>
    </row>
    <row r="609" spans="1:11" x14ac:dyDescent="0.4">
      <c r="A609" s="12" t="s">
        <v>1732</v>
      </c>
      <c r="B609" s="8" t="s">
        <v>1733</v>
      </c>
      <c r="C609" s="12" t="s">
        <v>5485</v>
      </c>
      <c r="D609" s="13">
        <v>27.83</v>
      </c>
      <c r="E609" s="20">
        <f t="shared" si="33"/>
        <v>72.17</v>
      </c>
      <c r="F609" s="14">
        <v>3.5931999999999999</v>
      </c>
      <c r="G609" s="15">
        <f t="shared" si="34"/>
        <v>3.5932446999640679</v>
      </c>
      <c r="H609" s="8" t="str">
        <f t="shared" si="35"/>
        <v>Yes</v>
      </c>
      <c r="I609" s="12" t="s">
        <v>9555</v>
      </c>
      <c r="J609" s="12" t="s">
        <v>6963</v>
      </c>
      <c r="K609" s="12" t="s">
        <v>9556</v>
      </c>
    </row>
    <row r="610" spans="1:11" x14ac:dyDescent="0.4">
      <c r="A610" s="12" t="s">
        <v>1734</v>
      </c>
      <c r="B610" s="8" t="s">
        <v>1735</v>
      </c>
      <c r="C610" s="12" t="s">
        <v>5485</v>
      </c>
      <c r="D610" s="13">
        <v>37.93</v>
      </c>
      <c r="E610" s="20">
        <f t="shared" si="33"/>
        <v>62.07</v>
      </c>
      <c r="F610" s="14">
        <v>2.6364000000000001</v>
      </c>
      <c r="G610" s="15">
        <f t="shared" si="34"/>
        <v>2.6364355391510679</v>
      </c>
      <c r="H610" s="8" t="str">
        <f t="shared" si="35"/>
        <v>Yes</v>
      </c>
      <c r="I610" s="12" t="s">
        <v>9557</v>
      </c>
      <c r="J610" s="12" t="s">
        <v>6963</v>
      </c>
      <c r="K610" s="12" t="s">
        <v>9558</v>
      </c>
    </row>
    <row r="611" spans="1:11" x14ac:dyDescent="0.4">
      <c r="A611" s="12" t="s">
        <v>3609</v>
      </c>
      <c r="B611" s="8" t="s">
        <v>3610</v>
      </c>
      <c r="C611" s="12" t="s">
        <v>5485</v>
      </c>
      <c r="D611" s="13">
        <v>34.1</v>
      </c>
      <c r="E611" s="20">
        <f t="shared" si="33"/>
        <v>65.900000000000006</v>
      </c>
      <c r="F611" s="14">
        <v>2.9325999999999999</v>
      </c>
      <c r="G611" s="15">
        <f t="shared" si="34"/>
        <v>2.9325513196480939</v>
      </c>
      <c r="H611" s="8" t="str">
        <f t="shared" si="35"/>
        <v>Yes</v>
      </c>
      <c r="I611" s="12" t="s">
        <v>9559</v>
      </c>
      <c r="J611" s="12" t="s">
        <v>6963</v>
      </c>
      <c r="K611" s="12" t="s">
        <v>9560</v>
      </c>
    </row>
    <row r="612" spans="1:11" x14ac:dyDescent="0.4">
      <c r="A612" s="12" t="s">
        <v>1738</v>
      </c>
      <c r="B612" s="8" t="s">
        <v>1739</v>
      </c>
      <c r="C612" s="12" t="s">
        <v>5485</v>
      </c>
      <c r="D612" s="13">
        <v>28.93</v>
      </c>
      <c r="E612" s="20">
        <f t="shared" si="33"/>
        <v>71.069999999999993</v>
      </c>
      <c r="F612" s="14">
        <v>3.4565999999999999</v>
      </c>
      <c r="G612" s="15">
        <f t="shared" si="34"/>
        <v>3.4566194262011751</v>
      </c>
      <c r="H612" s="8" t="str">
        <f t="shared" si="35"/>
        <v>Yes</v>
      </c>
      <c r="I612" s="12" t="s">
        <v>9561</v>
      </c>
      <c r="J612" s="12" t="s">
        <v>6963</v>
      </c>
      <c r="K612" s="12" t="s">
        <v>9562</v>
      </c>
    </row>
    <row r="613" spans="1:11" x14ac:dyDescent="0.4">
      <c r="A613" s="12" t="s">
        <v>1742</v>
      </c>
      <c r="B613" s="8" t="s">
        <v>1743</v>
      </c>
      <c r="C613" s="12" t="s">
        <v>5485</v>
      </c>
      <c r="D613" s="13">
        <v>30.23</v>
      </c>
      <c r="E613" s="20">
        <f t="shared" si="33"/>
        <v>69.77</v>
      </c>
      <c r="F613" s="14">
        <v>3.3079999999999998</v>
      </c>
      <c r="G613" s="15">
        <f t="shared" si="34"/>
        <v>3.3079722130334104</v>
      </c>
      <c r="H613" s="8" t="str">
        <f t="shared" si="35"/>
        <v>Yes</v>
      </c>
      <c r="I613" s="12" t="s">
        <v>9563</v>
      </c>
      <c r="J613" s="12" t="s">
        <v>6963</v>
      </c>
      <c r="K613" s="12" t="s">
        <v>9564</v>
      </c>
    </row>
    <row r="614" spans="1:11" x14ac:dyDescent="0.4">
      <c r="A614" s="12" t="s">
        <v>1744</v>
      </c>
      <c r="B614" s="8" t="s">
        <v>1745</v>
      </c>
      <c r="C614" s="12" t="s">
        <v>5485</v>
      </c>
      <c r="D614" s="13">
        <v>33.44</v>
      </c>
      <c r="E614" s="20">
        <f t="shared" si="33"/>
        <v>66.56</v>
      </c>
      <c r="F614" s="14">
        <v>2.9904000000000002</v>
      </c>
      <c r="G614" s="15">
        <f t="shared" si="34"/>
        <v>2.9904306220095696</v>
      </c>
      <c r="H614" s="8" t="str">
        <f t="shared" si="35"/>
        <v>Yes</v>
      </c>
      <c r="I614" s="12" t="s">
        <v>9565</v>
      </c>
      <c r="J614" s="12" t="s">
        <v>6963</v>
      </c>
      <c r="K614" s="12" t="s">
        <v>9566</v>
      </c>
    </row>
    <row r="615" spans="1:11" x14ac:dyDescent="0.4">
      <c r="A615" s="12" t="s">
        <v>1750</v>
      </c>
      <c r="B615" s="8" t="s">
        <v>1751</v>
      </c>
      <c r="C615" s="12" t="s">
        <v>5485</v>
      </c>
      <c r="D615" s="13">
        <v>32.200000000000003</v>
      </c>
      <c r="E615" s="20">
        <f t="shared" si="33"/>
        <v>67.8</v>
      </c>
      <c r="F615" s="14">
        <v>3.1055999999999999</v>
      </c>
      <c r="G615" s="15">
        <f t="shared" si="34"/>
        <v>3.1055900621118009</v>
      </c>
      <c r="H615" s="8" t="str">
        <f t="shared" si="35"/>
        <v>Yes</v>
      </c>
      <c r="I615" s="12" t="s">
        <v>9567</v>
      </c>
      <c r="J615" s="12" t="s">
        <v>6963</v>
      </c>
      <c r="K615" s="12" t="s">
        <v>9568</v>
      </c>
    </row>
    <row r="616" spans="1:11" x14ac:dyDescent="0.4">
      <c r="A616" s="12" t="s">
        <v>1752</v>
      </c>
      <c r="B616" s="8" t="s">
        <v>1753</v>
      </c>
      <c r="C616" s="12" t="s">
        <v>5485</v>
      </c>
      <c r="D616" s="13">
        <v>35.5</v>
      </c>
      <c r="E616" s="20">
        <f t="shared" si="33"/>
        <v>64.5</v>
      </c>
      <c r="F616" s="14">
        <v>2.8169</v>
      </c>
      <c r="G616" s="15">
        <f t="shared" si="34"/>
        <v>2.816901408450704</v>
      </c>
      <c r="H616" s="8" t="str">
        <f t="shared" si="35"/>
        <v>Yes</v>
      </c>
      <c r="I616" s="12" t="s">
        <v>9569</v>
      </c>
      <c r="J616" s="12" t="s">
        <v>6963</v>
      </c>
      <c r="K616" s="12" t="s">
        <v>9570</v>
      </c>
    </row>
    <row r="617" spans="1:11" x14ac:dyDescent="0.4">
      <c r="A617" s="12" t="s">
        <v>1754</v>
      </c>
      <c r="B617" s="8" t="s">
        <v>1755</v>
      </c>
      <c r="C617" s="12" t="s">
        <v>5485</v>
      </c>
      <c r="D617" s="13">
        <v>36.94</v>
      </c>
      <c r="E617" s="20">
        <f t="shared" si="33"/>
        <v>63.06</v>
      </c>
      <c r="F617" s="14">
        <v>2.7071000000000001</v>
      </c>
      <c r="G617" s="15">
        <f t="shared" si="34"/>
        <v>2.7070925825663239</v>
      </c>
      <c r="H617" s="8" t="str">
        <f t="shared" si="35"/>
        <v>Yes</v>
      </c>
      <c r="I617" s="12" t="s">
        <v>9571</v>
      </c>
      <c r="J617" s="12" t="s">
        <v>6963</v>
      </c>
      <c r="K617" s="12" t="s">
        <v>9572</v>
      </c>
    </row>
    <row r="618" spans="1:11" x14ac:dyDescent="0.4">
      <c r="A618" s="12" t="s">
        <v>1756</v>
      </c>
      <c r="B618" s="8" t="s">
        <v>1757</v>
      </c>
      <c r="C618" s="12" t="s">
        <v>5485</v>
      </c>
      <c r="D618" s="13">
        <v>35.619999999999997</v>
      </c>
      <c r="E618" s="20">
        <f t="shared" si="33"/>
        <v>64.38</v>
      </c>
      <c r="F618" s="14">
        <v>2.8073999999999999</v>
      </c>
      <c r="G618" s="15">
        <f t="shared" si="34"/>
        <v>2.8074115665356545</v>
      </c>
      <c r="H618" s="8" t="str">
        <f t="shared" si="35"/>
        <v>Yes</v>
      </c>
      <c r="I618" s="12" t="s">
        <v>9573</v>
      </c>
      <c r="J618" s="12" t="s">
        <v>6963</v>
      </c>
      <c r="K618" s="12" t="s">
        <v>9574</v>
      </c>
    </row>
    <row r="619" spans="1:11" x14ac:dyDescent="0.4">
      <c r="A619" s="12" t="s">
        <v>1758</v>
      </c>
      <c r="B619" s="8" t="s">
        <v>1759</v>
      </c>
      <c r="C619" s="12" t="s">
        <v>5485</v>
      </c>
      <c r="D619" s="13">
        <v>35.08</v>
      </c>
      <c r="E619" s="20">
        <f t="shared" si="33"/>
        <v>64.92</v>
      </c>
      <c r="F619" s="14">
        <v>2.8506</v>
      </c>
      <c r="G619" s="15">
        <f t="shared" si="34"/>
        <v>2.8506271379703536</v>
      </c>
      <c r="H619" s="8" t="str">
        <f t="shared" si="35"/>
        <v>Yes</v>
      </c>
      <c r="I619" s="12" t="s">
        <v>9575</v>
      </c>
      <c r="J619" s="12" t="s">
        <v>6963</v>
      </c>
      <c r="K619" s="12" t="s">
        <v>9576</v>
      </c>
    </row>
    <row r="620" spans="1:11" x14ac:dyDescent="0.4">
      <c r="A620" s="12" t="s">
        <v>1762</v>
      </c>
      <c r="B620" s="8" t="s">
        <v>1763</v>
      </c>
      <c r="C620" s="12" t="s">
        <v>5485</v>
      </c>
      <c r="D620" s="13">
        <v>40.26</v>
      </c>
      <c r="E620" s="20">
        <f t="shared" si="33"/>
        <v>59.74</v>
      </c>
      <c r="F620" s="14">
        <v>2.4839000000000002</v>
      </c>
      <c r="G620" s="15">
        <f t="shared" si="34"/>
        <v>2.4838549428713366</v>
      </c>
      <c r="H620" s="8" t="str">
        <f t="shared" si="35"/>
        <v>Yes</v>
      </c>
      <c r="I620" s="12" t="s">
        <v>9577</v>
      </c>
      <c r="J620" s="12" t="s">
        <v>6963</v>
      </c>
      <c r="K620" s="12" t="s">
        <v>9578</v>
      </c>
    </row>
    <row r="621" spans="1:11" x14ac:dyDescent="0.4">
      <c r="A621" s="12" t="s">
        <v>3611</v>
      </c>
      <c r="B621" s="8" t="s">
        <v>3612</v>
      </c>
      <c r="C621" s="12" t="s">
        <v>5485</v>
      </c>
      <c r="D621" s="13">
        <v>30.99</v>
      </c>
      <c r="E621" s="20">
        <f t="shared" si="33"/>
        <v>69.010000000000005</v>
      </c>
      <c r="F621" s="14">
        <v>3.2267999999999999</v>
      </c>
      <c r="G621" s="15">
        <f t="shared" si="34"/>
        <v>3.2268473701193936</v>
      </c>
      <c r="H621" s="8" t="str">
        <f t="shared" si="35"/>
        <v>Yes</v>
      </c>
      <c r="I621" s="12" t="s">
        <v>9579</v>
      </c>
      <c r="J621" s="12" t="s">
        <v>6963</v>
      </c>
      <c r="K621" s="12" t="s">
        <v>9580</v>
      </c>
    </row>
    <row r="622" spans="1:11" x14ac:dyDescent="0.4">
      <c r="A622" s="12" t="s">
        <v>1768</v>
      </c>
      <c r="B622" s="8" t="s">
        <v>1769</v>
      </c>
      <c r="C622" s="12" t="s">
        <v>5485</v>
      </c>
      <c r="D622" s="13">
        <v>60</v>
      </c>
      <c r="E622" s="20">
        <f t="shared" si="33"/>
        <v>40</v>
      </c>
      <c r="F622" s="14">
        <v>1.6667000000000001</v>
      </c>
      <c r="G622" s="15">
        <f t="shared" si="34"/>
        <v>1.6666666666666667</v>
      </c>
      <c r="H622" s="8" t="str">
        <f t="shared" si="35"/>
        <v>Yes</v>
      </c>
      <c r="I622" s="12" t="s">
        <v>9581</v>
      </c>
      <c r="J622" s="12" t="s">
        <v>6963</v>
      </c>
      <c r="K622" s="12" t="s">
        <v>9582</v>
      </c>
    </row>
    <row r="623" spans="1:11" x14ac:dyDescent="0.4">
      <c r="A623" s="12" t="s">
        <v>1772</v>
      </c>
      <c r="B623" s="8" t="s">
        <v>1773</v>
      </c>
      <c r="C623" s="12" t="s">
        <v>5485</v>
      </c>
      <c r="D623" s="13">
        <v>31.6</v>
      </c>
      <c r="E623" s="20">
        <f t="shared" si="33"/>
        <v>68.400000000000006</v>
      </c>
      <c r="F623" s="14">
        <v>3.1646000000000001</v>
      </c>
      <c r="G623" s="15">
        <f t="shared" si="34"/>
        <v>3.1645569620253164</v>
      </c>
      <c r="H623" s="8" t="str">
        <f t="shared" si="35"/>
        <v>Yes</v>
      </c>
      <c r="I623" s="12" t="s">
        <v>9583</v>
      </c>
      <c r="J623" s="12" t="s">
        <v>6963</v>
      </c>
      <c r="K623" s="12" t="s">
        <v>9584</v>
      </c>
    </row>
    <row r="624" spans="1:11" x14ac:dyDescent="0.4">
      <c r="A624" s="12" t="s">
        <v>1774</v>
      </c>
      <c r="B624" s="8" t="s">
        <v>1775</v>
      </c>
      <c r="C624" s="12" t="s">
        <v>5485</v>
      </c>
      <c r="D624" s="13">
        <v>22.56</v>
      </c>
      <c r="E624" s="20">
        <f t="shared" si="33"/>
        <v>77.44</v>
      </c>
      <c r="F624" s="14">
        <v>4.4325999999999999</v>
      </c>
      <c r="G624" s="15">
        <f t="shared" si="34"/>
        <v>4.4326241134751774</v>
      </c>
      <c r="H624" s="8" t="str">
        <f t="shared" si="35"/>
        <v>Yes</v>
      </c>
      <c r="I624" s="12" t="s">
        <v>9585</v>
      </c>
      <c r="J624" s="12" t="s">
        <v>6963</v>
      </c>
      <c r="K624" s="12" t="s">
        <v>9586</v>
      </c>
    </row>
    <row r="625" spans="1:11" x14ac:dyDescent="0.4">
      <c r="A625" s="12" t="s">
        <v>3617</v>
      </c>
      <c r="B625" s="8" t="s">
        <v>3618</v>
      </c>
      <c r="C625" s="12" t="s">
        <v>5485</v>
      </c>
      <c r="D625" s="13">
        <v>28.88</v>
      </c>
      <c r="E625" s="20">
        <f t="shared" si="33"/>
        <v>71.12</v>
      </c>
      <c r="F625" s="14">
        <v>3.4626000000000001</v>
      </c>
      <c r="G625" s="15">
        <f t="shared" si="34"/>
        <v>3.4626038781163437</v>
      </c>
      <c r="H625" s="8" t="str">
        <f t="shared" si="35"/>
        <v>Yes</v>
      </c>
      <c r="I625" s="12" t="s">
        <v>9587</v>
      </c>
      <c r="J625" s="12" t="s">
        <v>6963</v>
      </c>
      <c r="K625" s="12" t="s">
        <v>9588</v>
      </c>
    </row>
    <row r="626" spans="1:11" x14ac:dyDescent="0.4">
      <c r="A626" s="12" t="s">
        <v>1776</v>
      </c>
      <c r="B626" s="8" t="s">
        <v>1777</v>
      </c>
      <c r="C626" s="12" t="s">
        <v>5485</v>
      </c>
      <c r="D626" s="13">
        <v>60</v>
      </c>
      <c r="E626" s="20">
        <f t="shared" si="33"/>
        <v>40</v>
      </c>
      <c r="F626" s="14">
        <v>1.6667000000000001</v>
      </c>
      <c r="G626" s="15">
        <f t="shared" si="34"/>
        <v>1.6666666666666667</v>
      </c>
      <c r="H626" s="8" t="str">
        <f t="shared" si="35"/>
        <v>Yes</v>
      </c>
      <c r="I626" s="12" t="s">
        <v>9589</v>
      </c>
      <c r="J626" s="12" t="s">
        <v>6963</v>
      </c>
      <c r="K626" s="12" t="s">
        <v>9590</v>
      </c>
    </row>
    <row r="627" spans="1:11" x14ac:dyDescent="0.4">
      <c r="A627" s="12" t="s">
        <v>1778</v>
      </c>
      <c r="B627" s="8" t="s">
        <v>1779</v>
      </c>
      <c r="C627" s="12" t="s">
        <v>5485</v>
      </c>
      <c r="D627" s="13">
        <v>50</v>
      </c>
      <c r="E627" s="20">
        <f t="shared" si="33"/>
        <v>50</v>
      </c>
      <c r="F627" s="14">
        <v>2</v>
      </c>
      <c r="G627" s="15">
        <f t="shared" si="34"/>
        <v>2</v>
      </c>
      <c r="H627" s="8" t="str">
        <f t="shared" si="35"/>
        <v>Yes</v>
      </c>
      <c r="I627" s="12" t="s">
        <v>9591</v>
      </c>
      <c r="J627" s="12" t="s">
        <v>6963</v>
      </c>
      <c r="K627" s="12" t="s">
        <v>9592</v>
      </c>
    </row>
    <row r="628" spans="1:11" x14ac:dyDescent="0.4">
      <c r="A628" s="12" t="s">
        <v>1780</v>
      </c>
      <c r="B628" s="8" t="s">
        <v>1781</v>
      </c>
      <c r="C628" s="12" t="s">
        <v>5485</v>
      </c>
      <c r="D628" s="13">
        <v>30.72</v>
      </c>
      <c r="E628" s="20">
        <f t="shared" si="33"/>
        <v>69.28</v>
      </c>
      <c r="F628" s="14">
        <v>3.2551999999999999</v>
      </c>
      <c r="G628" s="15">
        <f t="shared" si="34"/>
        <v>3.2552083333333335</v>
      </c>
      <c r="H628" s="8" t="str">
        <f t="shared" si="35"/>
        <v>Yes</v>
      </c>
      <c r="I628" s="12" t="s">
        <v>9593</v>
      </c>
      <c r="J628" s="12" t="s">
        <v>6963</v>
      </c>
      <c r="K628" s="12" t="s">
        <v>9594</v>
      </c>
    </row>
    <row r="629" spans="1:11" x14ac:dyDescent="0.4">
      <c r="A629" s="12" t="s">
        <v>1782</v>
      </c>
      <c r="B629" s="8" t="s">
        <v>1783</v>
      </c>
      <c r="C629" s="12" t="s">
        <v>5485</v>
      </c>
      <c r="D629" s="13">
        <v>29.78</v>
      </c>
      <c r="E629" s="20">
        <f t="shared" si="33"/>
        <v>70.22</v>
      </c>
      <c r="F629" s="14">
        <v>3.3580000000000001</v>
      </c>
      <c r="G629" s="15">
        <f t="shared" si="34"/>
        <v>3.3579583613163195</v>
      </c>
      <c r="H629" s="8" t="str">
        <f t="shared" si="35"/>
        <v>Yes</v>
      </c>
      <c r="I629" s="12" t="s">
        <v>9595</v>
      </c>
      <c r="J629" s="12" t="s">
        <v>6963</v>
      </c>
      <c r="K629" s="12" t="s">
        <v>9596</v>
      </c>
    </row>
    <row r="630" spans="1:11" x14ac:dyDescent="0.4">
      <c r="A630" s="12" t="s">
        <v>3619</v>
      </c>
      <c r="B630" s="8" t="s">
        <v>3620</v>
      </c>
      <c r="C630" s="12" t="s">
        <v>5485</v>
      </c>
      <c r="D630" s="13">
        <v>40.36</v>
      </c>
      <c r="E630" s="20">
        <f t="shared" si="33"/>
        <v>59.64</v>
      </c>
      <c r="F630" s="14">
        <v>2.4777</v>
      </c>
      <c r="G630" s="15">
        <f t="shared" si="34"/>
        <v>2.4777006937561943</v>
      </c>
      <c r="H630" s="8" t="str">
        <f t="shared" si="35"/>
        <v>Yes</v>
      </c>
      <c r="I630" s="12" t="s">
        <v>9597</v>
      </c>
      <c r="J630" s="12" t="s">
        <v>6963</v>
      </c>
      <c r="K630" s="12" t="s">
        <v>9598</v>
      </c>
    </row>
    <row r="631" spans="1:11" x14ac:dyDescent="0.4">
      <c r="A631" s="12" t="s">
        <v>1784</v>
      </c>
      <c r="B631" s="8" t="s">
        <v>1785</v>
      </c>
      <c r="C631" s="12" t="s">
        <v>5485</v>
      </c>
      <c r="D631" s="13">
        <v>34.659999999999997</v>
      </c>
      <c r="E631" s="20">
        <f t="shared" si="33"/>
        <v>65.34</v>
      </c>
      <c r="F631" s="14">
        <v>2.8852000000000002</v>
      </c>
      <c r="G631" s="15">
        <f t="shared" si="34"/>
        <v>2.8851702250432778</v>
      </c>
      <c r="H631" s="8" t="str">
        <f t="shared" si="35"/>
        <v>Yes</v>
      </c>
      <c r="I631" s="12" t="s">
        <v>9599</v>
      </c>
      <c r="J631" s="12" t="s">
        <v>6963</v>
      </c>
      <c r="K631" s="12" t="s">
        <v>9600</v>
      </c>
    </row>
    <row r="632" spans="1:11" x14ac:dyDescent="0.4">
      <c r="A632" s="12" t="s">
        <v>1786</v>
      </c>
      <c r="B632" s="8" t="s">
        <v>1787</v>
      </c>
      <c r="C632" s="12" t="s">
        <v>5485</v>
      </c>
      <c r="D632" s="13">
        <v>33.75</v>
      </c>
      <c r="E632" s="20">
        <f t="shared" si="33"/>
        <v>66.25</v>
      </c>
      <c r="F632" s="14">
        <v>2.9630000000000001</v>
      </c>
      <c r="G632" s="15">
        <f t="shared" si="34"/>
        <v>2.9629629629629628</v>
      </c>
      <c r="H632" s="8" t="str">
        <f t="shared" si="35"/>
        <v>Yes</v>
      </c>
      <c r="I632" s="12" t="s">
        <v>1786</v>
      </c>
      <c r="J632" s="12" t="s">
        <v>6963</v>
      </c>
      <c r="K632" s="12" t="s">
        <v>9601</v>
      </c>
    </row>
    <row r="633" spans="1:11" x14ac:dyDescent="0.4">
      <c r="A633" s="12" t="s">
        <v>1792</v>
      </c>
      <c r="B633" s="8" t="s">
        <v>1793</v>
      </c>
      <c r="C633" s="12" t="s">
        <v>5485</v>
      </c>
      <c r="D633" s="13">
        <v>34.5</v>
      </c>
      <c r="E633" s="20">
        <f t="shared" si="33"/>
        <v>65.5</v>
      </c>
      <c r="F633" s="14">
        <v>2.8986000000000001</v>
      </c>
      <c r="G633" s="15">
        <f t="shared" si="34"/>
        <v>2.8985507246376812</v>
      </c>
      <c r="H633" s="8" t="str">
        <f t="shared" si="35"/>
        <v>Yes</v>
      </c>
      <c r="I633" s="12" t="s">
        <v>9602</v>
      </c>
      <c r="J633" s="12" t="s">
        <v>6963</v>
      </c>
      <c r="K633" s="12" t="s">
        <v>9603</v>
      </c>
    </row>
    <row r="634" spans="1:11" x14ac:dyDescent="0.4">
      <c r="A634" s="12" t="s">
        <v>1796</v>
      </c>
      <c r="B634" s="8" t="s">
        <v>1797</v>
      </c>
      <c r="C634" s="12" t="s">
        <v>5485</v>
      </c>
      <c r="D634" s="13">
        <v>30.48</v>
      </c>
      <c r="E634" s="20">
        <f t="shared" si="33"/>
        <v>69.52</v>
      </c>
      <c r="F634" s="14">
        <v>3.2808000000000002</v>
      </c>
      <c r="G634" s="15">
        <f t="shared" si="34"/>
        <v>3.2808398950131235</v>
      </c>
      <c r="H634" s="8" t="str">
        <f t="shared" si="35"/>
        <v>Yes</v>
      </c>
      <c r="I634" s="12" t="s">
        <v>9604</v>
      </c>
      <c r="J634" s="12" t="s">
        <v>6963</v>
      </c>
      <c r="K634" s="12" t="s">
        <v>9605</v>
      </c>
    </row>
    <row r="635" spans="1:11" x14ac:dyDescent="0.4">
      <c r="A635" s="12" t="s">
        <v>1800</v>
      </c>
      <c r="B635" s="8" t="s">
        <v>1801</v>
      </c>
      <c r="C635" s="12" t="s">
        <v>5485</v>
      </c>
      <c r="D635" s="13">
        <v>30.34</v>
      </c>
      <c r="E635" s="20">
        <f t="shared" si="33"/>
        <v>69.66</v>
      </c>
      <c r="F635" s="14">
        <v>3.2959999999999998</v>
      </c>
      <c r="G635" s="15">
        <f t="shared" si="34"/>
        <v>3.2959789057350033</v>
      </c>
      <c r="H635" s="8" t="str">
        <f t="shared" si="35"/>
        <v>Yes</v>
      </c>
      <c r="I635" s="12" t="s">
        <v>1800</v>
      </c>
      <c r="J635" s="12" t="s">
        <v>6963</v>
      </c>
      <c r="K635" s="12" t="s">
        <v>9606</v>
      </c>
    </row>
    <row r="636" spans="1:11" x14ac:dyDescent="0.4">
      <c r="A636" s="12" t="s">
        <v>1804</v>
      </c>
      <c r="B636" s="8" t="s">
        <v>1805</v>
      </c>
      <c r="C636" s="12" t="s">
        <v>5485</v>
      </c>
      <c r="D636" s="13">
        <v>34.700000000000003</v>
      </c>
      <c r="E636" s="20">
        <f t="shared" si="33"/>
        <v>65.3</v>
      </c>
      <c r="F636" s="14">
        <v>2.8818000000000001</v>
      </c>
      <c r="G636" s="15">
        <f t="shared" si="34"/>
        <v>2.8818443804034581</v>
      </c>
      <c r="H636" s="8" t="str">
        <f t="shared" si="35"/>
        <v>Yes</v>
      </c>
      <c r="I636" s="12" t="s">
        <v>9607</v>
      </c>
      <c r="J636" s="12" t="s">
        <v>6963</v>
      </c>
      <c r="K636" s="12" t="s">
        <v>9608</v>
      </c>
    </row>
    <row r="637" spans="1:11" x14ac:dyDescent="0.4">
      <c r="A637" s="12" t="s">
        <v>1806</v>
      </c>
      <c r="B637" s="8" t="s">
        <v>1807</v>
      </c>
      <c r="C637" s="12" t="s">
        <v>5485</v>
      </c>
      <c r="D637" s="13">
        <v>33.119999999999997</v>
      </c>
      <c r="E637" s="20">
        <f t="shared" si="33"/>
        <v>66.88</v>
      </c>
      <c r="F637" s="14">
        <v>3.0192999999999999</v>
      </c>
      <c r="G637" s="15">
        <f t="shared" si="34"/>
        <v>3.0193236714975846</v>
      </c>
      <c r="H637" s="8" t="str">
        <f t="shared" si="35"/>
        <v>Yes</v>
      </c>
      <c r="I637" s="12" t="s">
        <v>9609</v>
      </c>
      <c r="J637" s="12" t="s">
        <v>6963</v>
      </c>
      <c r="K637" s="12" t="s">
        <v>9610</v>
      </c>
    </row>
    <row r="638" spans="1:11" x14ac:dyDescent="0.4">
      <c r="A638" s="12" t="s">
        <v>1808</v>
      </c>
      <c r="B638" s="8" t="s">
        <v>1809</v>
      </c>
      <c r="C638" s="12" t="s">
        <v>5485</v>
      </c>
      <c r="D638" s="13">
        <v>35.56</v>
      </c>
      <c r="E638" s="20">
        <f t="shared" si="33"/>
        <v>64.44</v>
      </c>
      <c r="F638" s="14">
        <v>2.8121</v>
      </c>
      <c r="G638" s="15">
        <f t="shared" si="34"/>
        <v>2.8121484814398197</v>
      </c>
      <c r="H638" s="8" t="str">
        <f t="shared" si="35"/>
        <v>Yes</v>
      </c>
      <c r="I638" s="12" t="s">
        <v>9611</v>
      </c>
      <c r="J638" s="12" t="s">
        <v>6963</v>
      </c>
      <c r="K638" s="12" t="s">
        <v>9612</v>
      </c>
    </row>
    <row r="639" spans="1:11" x14ac:dyDescent="0.4">
      <c r="A639" s="12" t="s">
        <v>1810</v>
      </c>
      <c r="B639" s="8" t="s">
        <v>1811</v>
      </c>
      <c r="C639" s="12" t="s">
        <v>5485</v>
      </c>
      <c r="D639" s="13">
        <v>30.84</v>
      </c>
      <c r="E639" s="20">
        <f t="shared" si="33"/>
        <v>69.16</v>
      </c>
      <c r="F639" s="14">
        <v>3.2425000000000002</v>
      </c>
      <c r="G639" s="15">
        <f t="shared" si="34"/>
        <v>3.2425421530479897</v>
      </c>
      <c r="H639" s="8" t="str">
        <f t="shared" si="35"/>
        <v>Yes</v>
      </c>
      <c r="I639" s="12" t="s">
        <v>9613</v>
      </c>
      <c r="J639" s="12" t="s">
        <v>6963</v>
      </c>
      <c r="K639" s="12" t="s">
        <v>9614</v>
      </c>
    </row>
    <row r="640" spans="1:11" x14ac:dyDescent="0.4">
      <c r="A640" s="12" t="s">
        <v>1812</v>
      </c>
      <c r="B640" s="8" t="s">
        <v>1813</v>
      </c>
      <c r="C640" s="12" t="s">
        <v>5485</v>
      </c>
      <c r="D640" s="13">
        <v>31.16</v>
      </c>
      <c r="E640" s="20">
        <f t="shared" si="33"/>
        <v>68.84</v>
      </c>
      <c r="F640" s="14">
        <v>3.2092000000000001</v>
      </c>
      <c r="G640" s="15">
        <f t="shared" si="34"/>
        <v>3.2092426187419769</v>
      </c>
      <c r="H640" s="8" t="str">
        <f t="shared" si="35"/>
        <v>Yes</v>
      </c>
      <c r="I640" s="12" t="s">
        <v>9615</v>
      </c>
      <c r="J640" s="12" t="s">
        <v>6963</v>
      </c>
      <c r="K640" s="12" t="s">
        <v>9616</v>
      </c>
    </row>
    <row r="641" spans="1:11" x14ac:dyDescent="0.4">
      <c r="A641" s="12" t="s">
        <v>1814</v>
      </c>
      <c r="B641" s="8" t="s">
        <v>1815</v>
      </c>
      <c r="C641" s="12" t="s">
        <v>5485</v>
      </c>
      <c r="D641" s="13">
        <v>29.55</v>
      </c>
      <c r="E641" s="20">
        <f t="shared" si="33"/>
        <v>70.45</v>
      </c>
      <c r="F641" s="14">
        <v>3.3841000000000001</v>
      </c>
      <c r="G641" s="15">
        <f t="shared" si="34"/>
        <v>3.3840947546531304</v>
      </c>
      <c r="H641" s="8" t="str">
        <f t="shared" si="35"/>
        <v>Yes</v>
      </c>
      <c r="I641" s="12" t="s">
        <v>9617</v>
      </c>
      <c r="J641" s="12" t="s">
        <v>6963</v>
      </c>
      <c r="K641" s="12" t="s">
        <v>9618</v>
      </c>
    </row>
    <row r="642" spans="1:11" x14ac:dyDescent="0.4">
      <c r="A642" s="12" t="s">
        <v>1816</v>
      </c>
      <c r="B642" s="8" t="s">
        <v>1817</v>
      </c>
      <c r="C642" s="12" t="s">
        <v>5485</v>
      </c>
      <c r="D642" s="13">
        <v>36.590000000000003</v>
      </c>
      <c r="E642" s="20">
        <f t="shared" si="33"/>
        <v>63.41</v>
      </c>
      <c r="F642" s="14">
        <v>2.7330000000000001</v>
      </c>
      <c r="G642" s="15">
        <f t="shared" si="34"/>
        <v>2.7329871549603713</v>
      </c>
      <c r="H642" s="8" t="str">
        <f t="shared" si="35"/>
        <v>Yes</v>
      </c>
      <c r="I642" s="12" t="s">
        <v>9619</v>
      </c>
      <c r="J642" s="12" t="s">
        <v>6963</v>
      </c>
      <c r="K642" s="12" t="s">
        <v>9620</v>
      </c>
    </row>
    <row r="643" spans="1:11" x14ac:dyDescent="0.4">
      <c r="A643" s="12" t="s">
        <v>1818</v>
      </c>
      <c r="B643" s="8" t="s">
        <v>1819</v>
      </c>
      <c r="C643" s="12" t="s">
        <v>5485</v>
      </c>
      <c r="D643" s="13">
        <v>60</v>
      </c>
      <c r="E643" s="20">
        <f t="shared" si="33"/>
        <v>40</v>
      </c>
      <c r="F643" s="14">
        <v>1.6667000000000001</v>
      </c>
      <c r="G643" s="15">
        <f t="shared" si="34"/>
        <v>1.6666666666666667</v>
      </c>
      <c r="H643" s="8" t="str">
        <f t="shared" si="35"/>
        <v>Yes</v>
      </c>
      <c r="I643" s="12" t="s">
        <v>9621</v>
      </c>
      <c r="J643" s="12" t="s">
        <v>6963</v>
      </c>
      <c r="K643" s="12" t="s">
        <v>9622</v>
      </c>
    </row>
    <row r="644" spans="1:11" x14ac:dyDescent="0.4">
      <c r="A644" s="12" t="s">
        <v>1820</v>
      </c>
      <c r="B644" s="8" t="s">
        <v>1821</v>
      </c>
      <c r="C644" s="12" t="s">
        <v>5485</v>
      </c>
      <c r="D644" s="13">
        <v>35.53</v>
      </c>
      <c r="E644" s="20">
        <f t="shared" si="33"/>
        <v>64.47</v>
      </c>
      <c r="F644" s="14">
        <v>2.8144999999999998</v>
      </c>
      <c r="G644" s="15">
        <f t="shared" si="34"/>
        <v>2.8145229383619474</v>
      </c>
      <c r="H644" s="8" t="str">
        <f t="shared" si="35"/>
        <v>Yes</v>
      </c>
      <c r="I644" s="12" t="s">
        <v>9623</v>
      </c>
      <c r="J644" s="12" t="s">
        <v>6963</v>
      </c>
      <c r="K644" s="12" t="s">
        <v>9624</v>
      </c>
    </row>
    <row r="645" spans="1:11" x14ac:dyDescent="0.4">
      <c r="A645" s="12" t="s">
        <v>1822</v>
      </c>
      <c r="B645" s="8" t="s">
        <v>1823</v>
      </c>
      <c r="C645" s="12" t="s">
        <v>5485</v>
      </c>
      <c r="D645" s="13">
        <v>25.98</v>
      </c>
      <c r="E645" s="20">
        <f t="shared" si="33"/>
        <v>74.02</v>
      </c>
      <c r="F645" s="14">
        <v>3.8491</v>
      </c>
      <c r="G645" s="15">
        <f t="shared" si="34"/>
        <v>3.8491147036181679</v>
      </c>
      <c r="H645" s="8" t="str">
        <f t="shared" si="35"/>
        <v>Yes</v>
      </c>
      <c r="I645" s="12" t="s">
        <v>9625</v>
      </c>
      <c r="J645" s="12" t="s">
        <v>6963</v>
      </c>
      <c r="K645" s="12" t="s">
        <v>9626</v>
      </c>
    </row>
    <row r="646" spans="1:11" x14ac:dyDescent="0.4">
      <c r="A646" s="12" t="s">
        <v>1824</v>
      </c>
      <c r="B646" s="8" t="s">
        <v>1825</v>
      </c>
      <c r="C646" s="12" t="s">
        <v>5485</v>
      </c>
      <c r="D646" s="13">
        <v>37.119999999999997</v>
      </c>
      <c r="E646" s="20">
        <f t="shared" si="33"/>
        <v>62.88</v>
      </c>
      <c r="F646" s="14">
        <v>2.694</v>
      </c>
      <c r="G646" s="15">
        <f t="shared" si="34"/>
        <v>2.6939655172413794</v>
      </c>
      <c r="H646" s="8" t="str">
        <f t="shared" si="35"/>
        <v>Yes</v>
      </c>
      <c r="I646" s="12" t="s">
        <v>9627</v>
      </c>
      <c r="J646" s="12" t="s">
        <v>6963</v>
      </c>
      <c r="K646" s="12" t="s">
        <v>9628</v>
      </c>
    </row>
    <row r="647" spans="1:11" x14ac:dyDescent="0.4">
      <c r="A647" s="12" t="s">
        <v>1826</v>
      </c>
      <c r="B647" s="8" t="s">
        <v>1827</v>
      </c>
      <c r="C647" s="12" t="s">
        <v>5485</v>
      </c>
      <c r="D647" s="13">
        <v>31.15</v>
      </c>
      <c r="E647" s="20">
        <f t="shared" si="33"/>
        <v>68.849999999999994</v>
      </c>
      <c r="F647" s="14">
        <v>3.2103000000000002</v>
      </c>
      <c r="G647" s="15">
        <f t="shared" si="34"/>
        <v>3.2102728731942216</v>
      </c>
      <c r="H647" s="8" t="str">
        <f t="shared" si="35"/>
        <v>Yes</v>
      </c>
      <c r="I647" s="12" t="s">
        <v>9629</v>
      </c>
      <c r="J647" s="12" t="s">
        <v>6963</v>
      </c>
      <c r="K647" s="12" t="s">
        <v>9630</v>
      </c>
    </row>
    <row r="648" spans="1:11" x14ac:dyDescent="0.4">
      <c r="A648" s="12" t="s">
        <v>1828</v>
      </c>
      <c r="B648" s="8" t="s">
        <v>1829</v>
      </c>
      <c r="C648" s="12" t="s">
        <v>5485</v>
      </c>
      <c r="D648" s="13">
        <v>27.98</v>
      </c>
      <c r="E648" s="20">
        <f t="shared" si="33"/>
        <v>72.02</v>
      </c>
      <c r="F648" s="14">
        <v>3.5739999999999998</v>
      </c>
      <c r="G648" s="15">
        <f t="shared" si="34"/>
        <v>3.5739814152966405</v>
      </c>
      <c r="H648" s="8" t="str">
        <f t="shared" si="35"/>
        <v>Yes</v>
      </c>
      <c r="I648" s="12" t="s">
        <v>9631</v>
      </c>
      <c r="J648" s="12" t="s">
        <v>6963</v>
      </c>
      <c r="K648" s="12" t="s">
        <v>9632</v>
      </c>
    </row>
    <row r="649" spans="1:11" x14ac:dyDescent="0.4">
      <c r="A649" s="12" t="s">
        <v>1830</v>
      </c>
      <c r="B649" s="8" t="s">
        <v>1831</v>
      </c>
      <c r="C649" s="12" t="s">
        <v>5485</v>
      </c>
      <c r="D649" s="13">
        <v>31.64</v>
      </c>
      <c r="E649" s="20">
        <f t="shared" si="33"/>
        <v>68.36</v>
      </c>
      <c r="F649" s="14">
        <v>3.1606000000000001</v>
      </c>
      <c r="G649" s="15">
        <f t="shared" si="34"/>
        <v>3.1605562579013906</v>
      </c>
      <c r="H649" s="8" t="str">
        <f t="shared" si="35"/>
        <v>Yes</v>
      </c>
      <c r="I649" s="12" t="s">
        <v>9633</v>
      </c>
      <c r="J649" s="12" t="s">
        <v>6963</v>
      </c>
      <c r="K649" s="12" t="s">
        <v>9634</v>
      </c>
    </row>
    <row r="650" spans="1:11" x14ac:dyDescent="0.4">
      <c r="A650" s="12" t="s">
        <v>1832</v>
      </c>
      <c r="B650" s="8" t="s">
        <v>1833</v>
      </c>
      <c r="C650" s="12" t="s">
        <v>5485</v>
      </c>
      <c r="D650" s="13">
        <v>26.5</v>
      </c>
      <c r="E650" s="20">
        <f t="shared" si="33"/>
        <v>73.5</v>
      </c>
      <c r="F650" s="14">
        <v>3.7736000000000001</v>
      </c>
      <c r="G650" s="15">
        <f t="shared" si="34"/>
        <v>3.7735849056603774</v>
      </c>
      <c r="H650" s="8" t="str">
        <f t="shared" si="35"/>
        <v>Yes</v>
      </c>
      <c r="I650" s="12" t="s">
        <v>7719</v>
      </c>
      <c r="J650" s="12" t="s">
        <v>6963</v>
      </c>
      <c r="K650" s="12" t="s">
        <v>9635</v>
      </c>
    </row>
    <row r="651" spans="1:11" x14ac:dyDescent="0.4">
      <c r="A651" s="12" t="s">
        <v>1838</v>
      </c>
      <c r="B651" s="8" t="s">
        <v>1839</v>
      </c>
      <c r="C651" s="12" t="s">
        <v>5485</v>
      </c>
      <c r="D651" s="13">
        <v>24.23</v>
      </c>
      <c r="E651" s="20">
        <f t="shared" si="33"/>
        <v>75.77</v>
      </c>
      <c r="F651" s="14">
        <v>4.1271000000000004</v>
      </c>
      <c r="G651" s="15">
        <f t="shared" si="34"/>
        <v>4.1271151465125877</v>
      </c>
      <c r="H651" s="8" t="str">
        <f t="shared" si="35"/>
        <v>Yes</v>
      </c>
      <c r="I651" s="12" t="s">
        <v>9636</v>
      </c>
      <c r="J651" s="12" t="s">
        <v>6963</v>
      </c>
      <c r="K651" s="12" t="s">
        <v>9637</v>
      </c>
    </row>
    <row r="652" spans="1:11" x14ac:dyDescent="0.4">
      <c r="A652" s="12" t="s">
        <v>1840</v>
      </c>
      <c r="B652" s="8" t="s">
        <v>1841</v>
      </c>
      <c r="C652" s="12" t="s">
        <v>5485</v>
      </c>
      <c r="D652" s="13">
        <v>24.22</v>
      </c>
      <c r="E652" s="20">
        <f t="shared" si="33"/>
        <v>75.78</v>
      </c>
      <c r="F652" s="14">
        <v>4.1288</v>
      </c>
      <c r="G652" s="15">
        <f t="shared" si="34"/>
        <v>4.1288191577208924</v>
      </c>
      <c r="H652" s="8" t="str">
        <f t="shared" si="35"/>
        <v>Yes</v>
      </c>
      <c r="I652" s="12" t="s">
        <v>9638</v>
      </c>
      <c r="J652" s="12" t="s">
        <v>6963</v>
      </c>
      <c r="K652" s="12" t="s">
        <v>9639</v>
      </c>
    </row>
    <row r="653" spans="1:11" x14ac:dyDescent="0.4">
      <c r="A653" s="12" t="s">
        <v>1852</v>
      </c>
      <c r="B653" s="8" t="s">
        <v>1853</v>
      </c>
      <c r="C653" s="12" t="s">
        <v>5485</v>
      </c>
      <c r="D653" s="13">
        <v>30.08</v>
      </c>
      <c r="E653" s="20">
        <f t="shared" si="33"/>
        <v>69.92</v>
      </c>
      <c r="F653" s="14">
        <v>3.3245</v>
      </c>
      <c r="G653" s="15">
        <f t="shared" si="34"/>
        <v>3.3244680851063833</v>
      </c>
      <c r="H653" s="8" t="str">
        <f t="shared" si="35"/>
        <v>Yes</v>
      </c>
      <c r="I653" s="12" t="s">
        <v>9640</v>
      </c>
      <c r="J653" s="12" t="s">
        <v>6963</v>
      </c>
      <c r="K653" s="12" t="s">
        <v>9641</v>
      </c>
    </row>
    <row r="654" spans="1:11" x14ac:dyDescent="0.4">
      <c r="A654" s="12" t="s">
        <v>1878</v>
      </c>
      <c r="B654" s="8" t="s">
        <v>1879</v>
      </c>
      <c r="C654" s="12" t="s">
        <v>5485</v>
      </c>
      <c r="D654" s="13">
        <v>39.700000000000003</v>
      </c>
      <c r="E654" s="20">
        <f t="shared" si="33"/>
        <v>60.3</v>
      </c>
      <c r="F654" s="14">
        <v>2.5188999999999999</v>
      </c>
      <c r="G654" s="15">
        <f t="shared" si="34"/>
        <v>2.5188916876574305</v>
      </c>
      <c r="H654" s="8" t="str">
        <f t="shared" si="35"/>
        <v>Yes</v>
      </c>
      <c r="I654" s="12" t="s">
        <v>9642</v>
      </c>
      <c r="J654" s="12" t="s">
        <v>6963</v>
      </c>
      <c r="K654" s="12" t="s">
        <v>9643</v>
      </c>
    </row>
    <row r="655" spans="1:11" x14ac:dyDescent="0.4">
      <c r="A655" s="12" t="s">
        <v>1880</v>
      </c>
      <c r="B655" s="8" t="s">
        <v>1881</v>
      </c>
      <c r="C655" s="12" t="s">
        <v>5485</v>
      </c>
      <c r="D655" s="13">
        <v>40.22</v>
      </c>
      <c r="E655" s="20">
        <f t="shared" si="33"/>
        <v>59.78</v>
      </c>
      <c r="F655" s="14">
        <v>2.4863</v>
      </c>
      <c r="G655" s="15">
        <f t="shared" si="34"/>
        <v>2.4863252113376428</v>
      </c>
      <c r="H655" s="8" t="str">
        <f t="shared" si="35"/>
        <v>Yes</v>
      </c>
      <c r="I655" s="12" t="s">
        <v>9644</v>
      </c>
      <c r="J655" s="12" t="s">
        <v>6963</v>
      </c>
      <c r="K655" s="12" t="s">
        <v>9645</v>
      </c>
    </row>
    <row r="656" spans="1:11" x14ac:dyDescent="0.4">
      <c r="A656" s="12" t="s">
        <v>1882</v>
      </c>
      <c r="B656" s="8" t="s">
        <v>1883</v>
      </c>
      <c r="C656" s="12" t="s">
        <v>5485</v>
      </c>
      <c r="D656" s="13">
        <v>33.07</v>
      </c>
      <c r="E656" s="20">
        <f t="shared" si="33"/>
        <v>66.930000000000007</v>
      </c>
      <c r="F656" s="14">
        <v>3.0238999999999998</v>
      </c>
      <c r="G656" s="15">
        <f t="shared" si="34"/>
        <v>3.0238887208950711</v>
      </c>
      <c r="H656" s="8" t="str">
        <f t="shared" si="35"/>
        <v>Yes</v>
      </c>
      <c r="I656" s="12" t="s">
        <v>9646</v>
      </c>
      <c r="J656" s="12" t="s">
        <v>6963</v>
      </c>
      <c r="K656" s="12" t="s">
        <v>9647</v>
      </c>
    </row>
    <row r="657" spans="1:11" x14ac:dyDescent="0.4">
      <c r="A657" s="12" t="s">
        <v>1884</v>
      </c>
      <c r="B657" s="8" t="s">
        <v>1885</v>
      </c>
      <c r="C657" s="12" t="s">
        <v>5485</v>
      </c>
      <c r="D657" s="13">
        <v>29.64</v>
      </c>
      <c r="E657" s="20">
        <f t="shared" si="33"/>
        <v>70.36</v>
      </c>
      <c r="F657" s="14">
        <v>3.3738000000000001</v>
      </c>
      <c r="G657" s="15">
        <f t="shared" si="34"/>
        <v>3.3738191632928474</v>
      </c>
      <c r="H657" s="8" t="str">
        <f t="shared" si="35"/>
        <v>Yes</v>
      </c>
      <c r="I657" s="12" t="s">
        <v>1884</v>
      </c>
      <c r="J657" s="12" t="s">
        <v>6963</v>
      </c>
      <c r="K657" s="12" t="s">
        <v>9648</v>
      </c>
    </row>
    <row r="658" spans="1:11" x14ac:dyDescent="0.4">
      <c r="A658" s="12" t="s">
        <v>1886</v>
      </c>
      <c r="B658" s="8" t="s">
        <v>1887</v>
      </c>
      <c r="C658" s="12" t="s">
        <v>5485</v>
      </c>
      <c r="D658" s="13">
        <v>29.12</v>
      </c>
      <c r="E658" s="20">
        <f t="shared" ref="E658:E720" si="36">100-D658</f>
        <v>70.88</v>
      </c>
      <c r="F658" s="14">
        <v>3.4340999999999999</v>
      </c>
      <c r="G658" s="15">
        <f t="shared" ref="G658:G720" si="37">IFERROR(100/D658,"")</f>
        <v>3.4340659340659339</v>
      </c>
      <c r="H658" s="8" t="str">
        <f t="shared" ref="H658:H720" si="38">IF(E658&gt;0,"Yes","No — 0% funding")</f>
        <v>Yes</v>
      </c>
      <c r="I658" s="12" t="s">
        <v>9649</v>
      </c>
      <c r="J658" s="12" t="s">
        <v>6963</v>
      </c>
      <c r="K658" s="12" t="s">
        <v>9650</v>
      </c>
    </row>
    <row r="659" spans="1:11" x14ac:dyDescent="0.4">
      <c r="A659" s="12" t="s">
        <v>1894</v>
      </c>
      <c r="B659" s="8" t="s">
        <v>1895</v>
      </c>
      <c r="C659" s="12" t="s">
        <v>5485</v>
      </c>
      <c r="D659" s="13">
        <v>23.72</v>
      </c>
      <c r="E659" s="20">
        <f t="shared" si="36"/>
        <v>76.28</v>
      </c>
      <c r="F659" s="14">
        <v>4.2159000000000004</v>
      </c>
      <c r="G659" s="15">
        <f t="shared" si="37"/>
        <v>4.2158516020236085</v>
      </c>
      <c r="H659" s="8" t="str">
        <f t="shared" si="38"/>
        <v>Yes</v>
      </c>
      <c r="I659" s="12" t="s">
        <v>9651</v>
      </c>
      <c r="J659" s="12" t="s">
        <v>6963</v>
      </c>
      <c r="K659" s="12" t="s">
        <v>9652</v>
      </c>
    </row>
    <row r="660" spans="1:11" x14ac:dyDescent="0.4">
      <c r="A660" s="12" t="s">
        <v>1896</v>
      </c>
      <c r="B660" s="8" t="s">
        <v>1897</v>
      </c>
      <c r="C660" s="12" t="s">
        <v>5485</v>
      </c>
      <c r="D660" s="13">
        <v>26.8</v>
      </c>
      <c r="E660" s="20">
        <f t="shared" si="36"/>
        <v>73.2</v>
      </c>
      <c r="F660" s="14">
        <v>3.7313000000000001</v>
      </c>
      <c r="G660" s="15">
        <f t="shared" si="37"/>
        <v>3.7313432835820897</v>
      </c>
      <c r="H660" s="8" t="str">
        <f t="shared" si="38"/>
        <v>Yes</v>
      </c>
      <c r="I660" s="12" t="s">
        <v>9653</v>
      </c>
      <c r="J660" s="12" t="s">
        <v>6963</v>
      </c>
      <c r="K660" s="12" t="s">
        <v>9654</v>
      </c>
    </row>
    <row r="661" spans="1:11" x14ac:dyDescent="0.4">
      <c r="A661" s="12" t="s">
        <v>1898</v>
      </c>
      <c r="B661" s="8" t="s">
        <v>1899</v>
      </c>
      <c r="C661" s="12" t="s">
        <v>5485</v>
      </c>
      <c r="D661" s="13">
        <v>34.020000000000003</v>
      </c>
      <c r="E661" s="20">
        <f t="shared" si="36"/>
        <v>65.97999999999999</v>
      </c>
      <c r="F661" s="14">
        <v>2.9394</v>
      </c>
      <c r="G661" s="15">
        <f t="shared" si="37"/>
        <v>2.939447383891828</v>
      </c>
      <c r="H661" s="8" t="str">
        <f t="shared" si="38"/>
        <v>Yes</v>
      </c>
      <c r="I661" s="12" t="s">
        <v>9655</v>
      </c>
      <c r="J661" s="12" t="s">
        <v>6963</v>
      </c>
      <c r="K661" s="12" t="s">
        <v>9656</v>
      </c>
    </row>
    <row r="662" spans="1:11" x14ac:dyDescent="0.4">
      <c r="A662" s="12" t="s">
        <v>1904</v>
      </c>
      <c r="B662" s="8" t="s">
        <v>1905</v>
      </c>
      <c r="C662" s="12" t="s">
        <v>5485</v>
      </c>
      <c r="D662" s="13">
        <v>26.28</v>
      </c>
      <c r="E662" s="20">
        <f t="shared" si="36"/>
        <v>73.72</v>
      </c>
      <c r="F662" s="14">
        <v>3.8052000000000001</v>
      </c>
      <c r="G662" s="15">
        <f t="shared" si="37"/>
        <v>3.8051750380517504</v>
      </c>
      <c r="H662" s="8" t="str">
        <f t="shared" si="38"/>
        <v>Yes</v>
      </c>
      <c r="I662" s="12" t="s">
        <v>1904</v>
      </c>
      <c r="J662" s="12" t="s">
        <v>6963</v>
      </c>
      <c r="K662" s="12" t="s">
        <v>9657</v>
      </c>
    </row>
    <row r="663" spans="1:11" x14ac:dyDescent="0.4">
      <c r="A663" s="12" t="s">
        <v>1906</v>
      </c>
      <c r="B663" s="8" t="s">
        <v>1907</v>
      </c>
      <c r="C663" s="12" t="s">
        <v>5485</v>
      </c>
      <c r="D663" s="13">
        <v>31.92</v>
      </c>
      <c r="E663" s="20">
        <f t="shared" si="36"/>
        <v>68.08</v>
      </c>
      <c r="F663" s="14">
        <v>3.1328</v>
      </c>
      <c r="G663" s="15">
        <f t="shared" si="37"/>
        <v>3.132832080200501</v>
      </c>
      <c r="H663" s="8" t="str">
        <f t="shared" si="38"/>
        <v>Yes</v>
      </c>
      <c r="I663" s="12" t="s">
        <v>9658</v>
      </c>
      <c r="J663" s="12" t="s">
        <v>6963</v>
      </c>
      <c r="K663" s="12" t="s">
        <v>9659</v>
      </c>
    </row>
    <row r="664" spans="1:11" x14ac:dyDescent="0.4">
      <c r="A664" s="12" t="s">
        <v>1908</v>
      </c>
      <c r="B664" s="8" t="s">
        <v>1909</v>
      </c>
      <c r="C664" s="12" t="s">
        <v>5485</v>
      </c>
      <c r="D664" s="13">
        <v>36.69</v>
      </c>
      <c r="E664" s="20">
        <f t="shared" si="36"/>
        <v>63.31</v>
      </c>
      <c r="F664" s="14">
        <v>2.7254999999999998</v>
      </c>
      <c r="G664" s="15">
        <f t="shared" si="37"/>
        <v>2.7255382938130284</v>
      </c>
      <c r="H664" s="8" t="str">
        <f t="shared" si="38"/>
        <v>Yes</v>
      </c>
      <c r="I664" s="12" t="s">
        <v>9660</v>
      </c>
      <c r="J664" s="12" t="s">
        <v>6963</v>
      </c>
      <c r="K664" s="12" t="s">
        <v>9661</v>
      </c>
    </row>
    <row r="665" spans="1:11" x14ac:dyDescent="0.4">
      <c r="A665" s="12" t="s">
        <v>1910</v>
      </c>
      <c r="B665" s="8" t="s">
        <v>1911</v>
      </c>
      <c r="C665" s="12" t="s">
        <v>5485</v>
      </c>
      <c r="D665" s="13">
        <v>37.9</v>
      </c>
      <c r="E665" s="20">
        <f t="shared" si="36"/>
        <v>62.1</v>
      </c>
      <c r="F665" s="14">
        <v>2.6385000000000001</v>
      </c>
      <c r="G665" s="15">
        <f t="shared" si="37"/>
        <v>2.6385224274406331</v>
      </c>
      <c r="H665" s="8" t="str">
        <f t="shared" si="38"/>
        <v>Yes</v>
      </c>
      <c r="I665" s="12" t="s">
        <v>9662</v>
      </c>
      <c r="J665" s="12" t="s">
        <v>6963</v>
      </c>
      <c r="K665" s="12" t="s">
        <v>9663</v>
      </c>
    </row>
    <row r="666" spans="1:11" x14ac:dyDescent="0.4">
      <c r="A666" s="12" t="s">
        <v>1912</v>
      </c>
      <c r="B666" s="8" t="s">
        <v>1913</v>
      </c>
      <c r="C666" s="12" t="s">
        <v>5485</v>
      </c>
      <c r="D666" s="13">
        <v>22.67</v>
      </c>
      <c r="E666" s="20">
        <f t="shared" si="36"/>
        <v>77.33</v>
      </c>
      <c r="F666" s="14">
        <v>4.4111000000000002</v>
      </c>
      <c r="G666" s="15">
        <f t="shared" si="37"/>
        <v>4.4111160123511244</v>
      </c>
      <c r="H666" s="8" t="str">
        <f t="shared" si="38"/>
        <v>Yes</v>
      </c>
      <c r="I666" s="12" t="s">
        <v>9664</v>
      </c>
      <c r="J666" s="12" t="s">
        <v>6963</v>
      </c>
      <c r="K666" s="12" t="s">
        <v>9665</v>
      </c>
    </row>
    <row r="667" spans="1:11" x14ac:dyDescent="0.4">
      <c r="A667" s="12" t="s">
        <v>1914</v>
      </c>
      <c r="B667" s="8" t="s">
        <v>1915</v>
      </c>
      <c r="C667" s="12" t="s">
        <v>5485</v>
      </c>
      <c r="D667" s="13">
        <v>36.33</v>
      </c>
      <c r="E667" s="20">
        <f t="shared" si="36"/>
        <v>63.67</v>
      </c>
      <c r="F667" s="14">
        <v>2.7524999999999999</v>
      </c>
      <c r="G667" s="15">
        <f t="shared" si="37"/>
        <v>2.7525461051472613</v>
      </c>
      <c r="H667" s="8" t="str">
        <f t="shared" si="38"/>
        <v>Yes</v>
      </c>
      <c r="I667" s="12" t="s">
        <v>9666</v>
      </c>
      <c r="J667" s="12" t="s">
        <v>6963</v>
      </c>
      <c r="K667" s="12" t="s">
        <v>9667</v>
      </c>
    </row>
    <row r="668" spans="1:11" x14ac:dyDescent="0.4">
      <c r="A668" s="12" t="s">
        <v>1916</v>
      </c>
      <c r="B668" s="8" t="s">
        <v>1917</v>
      </c>
      <c r="C668" s="12" t="s">
        <v>5485</v>
      </c>
      <c r="D668" s="13">
        <v>35.880000000000003</v>
      </c>
      <c r="E668" s="20">
        <f t="shared" si="36"/>
        <v>64.12</v>
      </c>
      <c r="F668" s="14">
        <v>2.7871000000000001</v>
      </c>
      <c r="G668" s="15">
        <f t="shared" si="37"/>
        <v>2.7870680044593086</v>
      </c>
      <c r="H668" s="8" t="str">
        <f t="shared" si="38"/>
        <v>Yes</v>
      </c>
      <c r="I668" s="12" t="s">
        <v>9668</v>
      </c>
      <c r="J668" s="12" t="s">
        <v>6963</v>
      </c>
      <c r="K668" s="12" t="s">
        <v>9669</v>
      </c>
    </row>
    <row r="669" spans="1:11" x14ac:dyDescent="0.4">
      <c r="A669" s="12" t="s">
        <v>1918</v>
      </c>
      <c r="B669" s="8" t="s">
        <v>1919</v>
      </c>
      <c r="C669" s="12" t="s">
        <v>5485</v>
      </c>
      <c r="D669" s="13">
        <v>24.76</v>
      </c>
      <c r="E669" s="20">
        <f t="shared" si="36"/>
        <v>75.239999999999995</v>
      </c>
      <c r="F669" s="14">
        <v>4.0388000000000002</v>
      </c>
      <c r="G669" s="15">
        <f t="shared" si="37"/>
        <v>4.0387722132471726</v>
      </c>
      <c r="H669" s="8" t="str">
        <f t="shared" si="38"/>
        <v>Yes</v>
      </c>
      <c r="I669" s="12" t="s">
        <v>9670</v>
      </c>
      <c r="J669" s="12" t="s">
        <v>6963</v>
      </c>
      <c r="K669" s="12" t="s">
        <v>9671</v>
      </c>
    </row>
    <row r="670" spans="1:11" x14ac:dyDescent="0.4">
      <c r="A670" s="12" t="s">
        <v>1920</v>
      </c>
      <c r="B670" s="8" t="s">
        <v>1921</v>
      </c>
      <c r="C670" s="12" t="s">
        <v>5485</v>
      </c>
      <c r="D670" s="13">
        <v>33.25</v>
      </c>
      <c r="E670" s="20">
        <f t="shared" si="36"/>
        <v>66.75</v>
      </c>
      <c r="F670" s="14">
        <v>3.0074999999999998</v>
      </c>
      <c r="G670" s="15">
        <f t="shared" si="37"/>
        <v>3.007518796992481</v>
      </c>
      <c r="H670" s="8" t="str">
        <f t="shared" si="38"/>
        <v>Yes</v>
      </c>
      <c r="I670" s="12" t="s">
        <v>9672</v>
      </c>
      <c r="J670" s="12" t="s">
        <v>6963</v>
      </c>
      <c r="K670" s="12" t="s">
        <v>9673</v>
      </c>
    </row>
    <row r="671" spans="1:11" x14ac:dyDescent="0.4">
      <c r="A671" s="12" t="s">
        <v>1926</v>
      </c>
      <c r="B671" s="8" t="s">
        <v>1927</v>
      </c>
      <c r="C671" s="12" t="s">
        <v>5485</v>
      </c>
      <c r="D671" s="13">
        <v>32.33</v>
      </c>
      <c r="E671" s="20">
        <f t="shared" si="36"/>
        <v>67.67</v>
      </c>
      <c r="F671" s="14">
        <v>3.0931000000000002</v>
      </c>
      <c r="G671" s="15">
        <f t="shared" si="37"/>
        <v>3.0931023816888339</v>
      </c>
      <c r="H671" s="8" t="str">
        <f t="shared" si="38"/>
        <v>Yes</v>
      </c>
      <c r="I671" s="12" t="s">
        <v>9674</v>
      </c>
      <c r="J671" s="12" t="s">
        <v>6963</v>
      </c>
      <c r="K671" s="12" t="s">
        <v>9675</v>
      </c>
    </row>
    <row r="672" spans="1:11" x14ac:dyDescent="0.4">
      <c r="A672" s="12" t="s">
        <v>1932</v>
      </c>
      <c r="B672" s="8" t="s">
        <v>1933</v>
      </c>
      <c r="C672" s="12" t="s">
        <v>5485</v>
      </c>
      <c r="D672" s="13">
        <v>30.52</v>
      </c>
      <c r="E672" s="20">
        <f t="shared" si="36"/>
        <v>69.48</v>
      </c>
      <c r="F672" s="14">
        <v>3.2765</v>
      </c>
      <c r="G672" s="15">
        <f t="shared" si="37"/>
        <v>3.2765399737876804</v>
      </c>
      <c r="H672" s="8" t="str">
        <f t="shared" si="38"/>
        <v>Yes</v>
      </c>
      <c r="I672" s="12" t="s">
        <v>9676</v>
      </c>
      <c r="J672" s="12" t="s">
        <v>6963</v>
      </c>
      <c r="K672" s="12" t="s">
        <v>9677</v>
      </c>
    </row>
    <row r="673" spans="1:11" x14ac:dyDescent="0.4">
      <c r="A673" s="12" t="s">
        <v>1934</v>
      </c>
      <c r="B673" s="8" t="s">
        <v>1935</v>
      </c>
      <c r="C673" s="12" t="s">
        <v>5485</v>
      </c>
      <c r="D673" s="13">
        <v>33.07</v>
      </c>
      <c r="E673" s="20">
        <f t="shared" si="36"/>
        <v>66.930000000000007</v>
      </c>
      <c r="F673" s="14">
        <v>3.0238999999999998</v>
      </c>
      <c r="G673" s="15">
        <f t="shared" si="37"/>
        <v>3.0238887208950711</v>
      </c>
      <c r="H673" s="8" t="str">
        <f t="shared" si="38"/>
        <v>Yes</v>
      </c>
      <c r="I673" s="12" t="s">
        <v>9678</v>
      </c>
      <c r="J673" s="12" t="s">
        <v>6963</v>
      </c>
      <c r="K673" s="12" t="s">
        <v>9679</v>
      </c>
    </row>
    <row r="674" spans="1:11" x14ac:dyDescent="0.4">
      <c r="A674" s="12" t="s">
        <v>1936</v>
      </c>
      <c r="B674" s="8" t="s">
        <v>1937</v>
      </c>
      <c r="C674" s="12" t="s">
        <v>5485</v>
      </c>
      <c r="D674" s="13">
        <v>31.22</v>
      </c>
      <c r="E674" s="20">
        <f t="shared" si="36"/>
        <v>68.78</v>
      </c>
      <c r="F674" s="14">
        <v>3.2031000000000001</v>
      </c>
      <c r="G674" s="15">
        <f t="shared" si="37"/>
        <v>3.2030749519538757</v>
      </c>
      <c r="H674" s="8" t="str">
        <f t="shared" si="38"/>
        <v>Yes</v>
      </c>
      <c r="I674" s="12" t="s">
        <v>9680</v>
      </c>
      <c r="J674" s="12" t="s">
        <v>6963</v>
      </c>
      <c r="K674" s="12" t="s">
        <v>9681</v>
      </c>
    </row>
    <row r="675" spans="1:11" x14ac:dyDescent="0.4">
      <c r="A675" s="12" t="s">
        <v>1938</v>
      </c>
      <c r="B675" s="8" t="s">
        <v>1939</v>
      </c>
      <c r="C675" s="12" t="s">
        <v>5485</v>
      </c>
      <c r="D675" s="13">
        <v>29.22</v>
      </c>
      <c r="E675" s="20">
        <f t="shared" si="36"/>
        <v>70.78</v>
      </c>
      <c r="F675" s="14">
        <v>3.4222999999999999</v>
      </c>
      <c r="G675" s="15">
        <f t="shared" si="37"/>
        <v>3.4223134839151266</v>
      </c>
      <c r="H675" s="8" t="str">
        <f t="shared" si="38"/>
        <v>Yes</v>
      </c>
      <c r="I675" s="12" t="s">
        <v>9682</v>
      </c>
      <c r="J675" s="12" t="s">
        <v>6963</v>
      </c>
      <c r="K675" s="12" t="s">
        <v>9683</v>
      </c>
    </row>
    <row r="676" spans="1:11" x14ac:dyDescent="0.4">
      <c r="A676" s="12" t="s">
        <v>1940</v>
      </c>
      <c r="B676" s="8" t="s">
        <v>1941</v>
      </c>
      <c r="C676" s="12" t="s">
        <v>5485</v>
      </c>
      <c r="D676" s="13">
        <v>32.950000000000003</v>
      </c>
      <c r="E676" s="20">
        <f t="shared" si="36"/>
        <v>67.05</v>
      </c>
      <c r="F676" s="14">
        <v>3.0348999999999999</v>
      </c>
      <c r="G676" s="15">
        <f t="shared" si="37"/>
        <v>3.0349013657056143</v>
      </c>
      <c r="H676" s="8" t="str">
        <f t="shared" si="38"/>
        <v>Yes</v>
      </c>
      <c r="I676" s="12" t="s">
        <v>9684</v>
      </c>
      <c r="J676" s="12" t="s">
        <v>6963</v>
      </c>
      <c r="K676" s="12" t="s">
        <v>9685</v>
      </c>
    </row>
    <row r="677" spans="1:11" x14ac:dyDescent="0.4">
      <c r="A677" s="12" t="s">
        <v>1944</v>
      </c>
      <c r="B677" s="8" t="s">
        <v>1945</v>
      </c>
      <c r="C677" s="12" t="s">
        <v>5485</v>
      </c>
      <c r="D677" s="13">
        <v>34.51</v>
      </c>
      <c r="E677" s="20">
        <f t="shared" si="36"/>
        <v>65.490000000000009</v>
      </c>
      <c r="F677" s="14">
        <v>2.8976999999999999</v>
      </c>
      <c r="G677" s="15">
        <f t="shared" si="37"/>
        <v>2.8977108084613157</v>
      </c>
      <c r="H677" s="8" t="str">
        <f t="shared" si="38"/>
        <v>Yes</v>
      </c>
      <c r="I677" s="12" t="s">
        <v>9686</v>
      </c>
      <c r="J677" s="12" t="s">
        <v>6963</v>
      </c>
      <c r="K677" s="12" t="s">
        <v>9687</v>
      </c>
    </row>
    <row r="678" spans="1:11" x14ac:dyDescent="0.4">
      <c r="A678" s="12" t="s">
        <v>1946</v>
      </c>
      <c r="B678" s="8" t="s">
        <v>1947</v>
      </c>
      <c r="C678" s="12" t="s">
        <v>5485</v>
      </c>
      <c r="D678" s="13">
        <v>40</v>
      </c>
      <c r="E678" s="20">
        <f t="shared" si="36"/>
        <v>60</v>
      </c>
      <c r="F678" s="14">
        <v>2.5</v>
      </c>
      <c r="G678" s="15">
        <f t="shared" si="37"/>
        <v>2.5</v>
      </c>
      <c r="H678" s="8" t="str">
        <f t="shared" si="38"/>
        <v>Yes</v>
      </c>
      <c r="I678" s="12" t="s">
        <v>9688</v>
      </c>
      <c r="J678" s="12" t="s">
        <v>6963</v>
      </c>
      <c r="K678" s="12" t="s">
        <v>9689</v>
      </c>
    </row>
    <row r="679" spans="1:11" x14ac:dyDescent="0.4">
      <c r="A679" s="12" t="s">
        <v>1948</v>
      </c>
      <c r="B679" s="8" t="s">
        <v>1949</v>
      </c>
      <c r="C679" s="12" t="s">
        <v>5485</v>
      </c>
      <c r="D679" s="13">
        <v>35.31</v>
      </c>
      <c r="E679" s="20">
        <f t="shared" si="36"/>
        <v>64.69</v>
      </c>
      <c r="F679" s="14">
        <v>2.8321000000000001</v>
      </c>
      <c r="G679" s="15">
        <f t="shared" si="37"/>
        <v>2.832058906825262</v>
      </c>
      <c r="H679" s="8" t="str">
        <f t="shared" si="38"/>
        <v>Yes</v>
      </c>
      <c r="I679" s="12" t="s">
        <v>9690</v>
      </c>
      <c r="J679" s="12" t="s">
        <v>6963</v>
      </c>
      <c r="K679" s="12" t="s">
        <v>9691</v>
      </c>
    </row>
    <row r="680" spans="1:11" x14ac:dyDescent="0.4">
      <c r="A680" s="12" t="s">
        <v>1950</v>
      </c>
      <c r="B680" s="8" t="s">
        <v>1951</v>
      </c>
      <c r="C680" s="12" t="s">
        <v>5485</v>
      </c>
      <c r="D680" s="13">
        <v>27.15</v>
      </c>
      <c r="E680" s="20">
        <f t="shared" si="36"/>
        <v>72.849999999999994</v>
      </c>
      <c r="F680" s="14">
        <v>3.6831999999999998</v>
      </c>
      <c r="G680" s="15">
        <f t="shared" si="37"/>
        <v>3.6832412523020261</v>
      </c>
      <c r="H680" s="8" t="str">
        <f t="shared" si="38"/>
        <v>Yes</v>
      </c>
      <c r="I680" s="12" t="s">
        <v>9692</v>
      </c>
      <c r="J680" s="12" t="s">
        <v>6963</v>
      </c>
      <c r="K680" s="12" t="s">
        <v>9693</v>
      </c>
    </row>
    <row r="681" spans="1:11" x14ac:dyDescent="0.4">
      <c r="A681" s="12" t="s">
        <v>1952</v>
      </c>
      <c r="B681" s="8" t="s">
        <v>1953</v>
      </c>
      <c r="C681" s="12" t="s">
        <v>5485</v>
      </c>
      <c r="D681" s="13">
        <v>30.31</v>
      </c>
      <c r="E681" s="20">
        <f t="shared" si="36"/>
        <v>69.69</v>
      </c>
      <c r="F681" s="14">
        <v>3.2991999999999999</v>
      </c>
      <c r="G681" s="15">
        <f t="shared" si="37"/>
        <v>3.2992411745298584</v>
      </c>
      <c r="H681" s="8" t="str">
        <f t="shared" si="38"/>
        <v>Yes</v>
      </c>
      <c r="I681" s="12" t="s">
        <v>9694</v>
      </c>
      <c r="J681" s="12" t="s">
        <v>6963</v>
      </c>
      <c r="K681" s="12" t="s">
        <v>9695</v>
      </c>
    </row>
    <row r="682" spans="1:11" x14ac:dyDescent="0.4">
      <c r="A682" s="12" t="s">
        <v>1956</v>
      </c>
      <c r="B682" s="8" t="s">
        <v>1957</v>
      </c>
      <c r="C682" s="12" t="s">
        <v>5485</v>
      </c>
      <c r="D682" s="13">
        <v>34.229999999999997</v>
      </c>
      <c r="E682" s="20">
        <f t="shared" si="36"/>
        <v>65.77000000000001</v>
      </c>
      <c r="F682" s="14">
        <v>2.9214000000000002</v>
      </c>
      <c r="G682" s="15">
        <f t="shared" si="37"/>
        <v>2.92141396435875</v>
      </c>
      <c r="H682" s="8" t="str">
        <f t="shared" si="38"/>
        <v>Yes</v>
      </c>
      <c r="I682" s="12" t="s">
        <v>9696</v>
      </c>
      <c r="J682" s="12" t="s">
        <v>6963</v>
      </c>
      <c r="K682" s="12" t="s">
        <v>9697</v>
      </c>
    </row>
    <row r="683" spans="1:11" x14ac:dyDescent="0.4">
      <c r="A683" s="12" t="s">
        <v>1958</v>
      </c>
      <c r="B683" s="8" t="s">
        <v>1959</v>
      </c>
      <c r="C683" s="12" t="s">
        <v>5485</v>
      </c>
      <c r="D683" s="13">
        <v>24.36</v>
      </c>
      <c r="E683" s="20">
        <f t="shared" si="36"/>
        <v>75.64</v>
      </c>
      <c r="F683" s="14">
        <v>4.1051000000000002</v>
      </c>
      <c r="G683" s="15">
        <f t="shared" si="37"/>
        <v>4.1050903119868636</v>
      </c>
      <c r="H683" s="8" t="str">
        <f t="shared" si="38"/>
        <v>Yes</v>
      </c>
      <c r="I683" s="12" t="s">
        <v>9698</v>
      </c>
      <c r="J683" s="12" t="s">
        <v>6963</v>
      </c>
      <c r="K683" s="12" t="s">
        <v>9699</v>
      </c>
    </row>
    <row r="684" spans="1:11" x14ac:dyDescent="0.4">
      <c r="A684" s="12" t="s">
        <v>1960</v>
      </c>
      <c r="B684" s="8" t="s">
        <v>1961</v>
      </c>
      <c r="C684" s="12" t="s">
        <v>5485</v>
      </c>
      <c r="D684" s="13">
        <v>36.49</v>
      </c>
      <c r="E684" s="20">
        <f t="shared" si="36"/>
        <v>63.51</v>
      </c>
      <c r="F684" s="14">
        <v>2.7404999999999999</v>
      </c>
      <c r="G684" s="15">
        <f t="shared" si="37"/>
        <v>2.740476842970677</v>
      </c>
      <c r="H684" s="8" t="str">
        <f t="shared" si="38"/>
        <v>Yes</v>
      </c>
      <c r="I684" s="12" t="s">
        <v>7760</v>
      </c>
      <c r="J684" s="12" t="s">
        <v>6963</v>
      </c>
      <c r="K684" s="12" t="s">
        <v>9700</v>
      </c>
    </row>
    <row r="685" spans="1:11" x14ac:dyDescent="0.4">
      <c r="A685" s="12" t="s">
        <v>1964</v>
      </c>
      <c r="B685" s="8" t="s">
        <v>1965</v>
      </c>
      <c r="C685" s="12" t="s">
        <v>5485</v>
      </c>
      <c r="D685" s="13">
        <v>40</v>
      </c>
      <c r="E685" s="20">
        <f t="shared" si="36"/>
        <v>60</v>
      </c>
      <c r="F685" s="14">
        <v>2.5</v>
      </c>
      <c r="G685" s="15">
        <f t="shared" si="37"/>
        <v>2.5</v>
      </c>
      <c r="H685" s="8" t="str">
        <f t="shared" si="38"/>
        <v>Yes</v>
      </c>
      <c r="I685" s="12" t="s">
        <v>9701</v>
      </c>
      <c r="J685" s="12" t="s">
        <v>6963</v>
      </c>
      <c r="K685" s="12" t="s">
        <v>9702</v>
      </c>
    </row>
    <row r="686" spans="1:11" x14ac:dyDescent="0.4">
      <c r="A686" s="12" t="s">
        <v>1966</v>
      </c>
      <c r="B686" s="8" t="s">
        <v>1967</v>
      </c>
      <c r="C686" s="12" t="s">
        <v>5485</v>
      </c>
      <c r="D686" s="13">
        <v>36.090000000000003</v>
      </c>
      <c r="E686" s="20">
        <f t="shared" si="36"/>
        <v>63.91</v>
      </c>
      <c r="F686" s="14">
        <v>2.7709000000000001</v>
      </c>
      <c r="G686" s="15">
        <f t="shared" si="37"/>
        <v>2.7708506511499027</v>
      </c>
      <c r="H686" s="8" t="str">
        <f t="shared" si="38"/>
        <v>Yes</v>
      </c>
      <c r="I686" s="12" t="s">
        <v>9703</v>
      </c>
      <c r="J686" s="12" t="s">
        <v>6963</v>
      </c>
      <c r="K686" s="12" t="s">
        <v>9704</v>
      </c>
    </row>
    <row r="687" spans="1:11" x14ac:dyDescent="0.4">
      <c r="A687" s="12" t="s">
        <v>1968</v>
      </c>
      <c r="B687" s="8" t="s">
        <v>1969</v>
      </c>
      <c r="C687" s="12" t="s">
        <v>5485</v>
      </c>
      <c r="D687" s="13">
        <v>34.799999999999997</v>
      </c>
      <c r="E687" s="20">
        <f t="shared" si="36"/>
        <v>65.2</v>
      </c>
      <c r="F687" s="14">
        <v>2.8736000000000002</v>
      </c>
      <c r="G687" s="15">
        <f t="shared" si="37"/>
        <v>2.8735632183908049</v>
      </c>
      <c r="H687" s="8" t="str">
        <f t="shared" si="38"/>
        <v>Yes</v>
      </c>
      <c r="I687" s="12" t="s">
        <v>9705</v>
      </c>
      <c r="J687" s="12" t="s">
        <v>6963</v>
      </c>
      <c r="K687" s="12" t="s">
        <v>9706</v>
      </c>
    </row>
    <row r="688" spans="1:11" x14ac:dyDescent="0.4">
      <c r="A688" s="12" t="s">
        <v>1970</v>
      </c>
      <c r="B688" s="8" t="s">
        <v>1971</v>
      </c>
      <c r="C688" s="12" t="s">
        <v>5485</v>
      </c>
      <c r="D688" s="13">
        <v>22.56</v>
      </c>
      <c r="E688" s="20">
        <f t="shared" si="36"/>
        <v>77.44</v>
      </c>
      <c r="F688" s="14">
        <v>4.4325999999999999</v>
      </c>
      <c r="G688" s="15">
        <f t="shared" si="37"/>
        <v>4.4326241134751774</v>
      </c>
      <c r="H688" s="8" t="str">
        <f t="shared" si="38"/>
        <v>Yes</v>
      </c>
      <c r="I688" s="12" t="s">
        <v>9707</v>
      </c>
      <c r="J688" s="12" t="s">
        <v>6963</v>
      </c>
      <c r="K688" s="12" t="s">
        <v>9708</v>
      </c>
    </row>
    <row r="689" spans="1:11" x14ac:dyDescent="0.4">
      <c r="A689" s="12" t="s">
        <v>1974</v>
      </c>
      <c r="B689" s="8" t="s">
        <v>1975</v>
      </c>
      <c r="C689" s="12" t="s">
        <v>5485</v>
      </c>
      <c r="D689" s="13">
        <v>35.869999999999997</v>
      </c>
      <c r="E689" s="20">
        <f t="shared" si="36"/>
        <v>64.13</v>
      </c>
      <c r="F689" s="14">
        <v>2.7877999999999998</v>
      </c>
      <c r="G689" s="15">
        <f t="shared" si="37"/>
        <v>2.7878449958182325</v>
      </c>
      <c r="H689" s="8" t="str">
        <f t="shared" si="38"/>
        <v>Yes</v>
      </c>
      <c r="I689" s="12" t="s">
        <v>9709</v>
      </c>
      <c r="J689" s="12" t="s">
        <v>6963</v>
      </c>
      <c r="K689" s="12" t="s">
        <v>9710</v>
      </c>
    </row>
    <row r="690" spans="1:11" x14ac:dyDescent="0.4">
      <c r="A690" s="12" t="s">
        <v>1976</v>
      </c>
      <c r="B690" s="8" t="s">
        <v>1977</v>
      </c>
      <c r="C690" s="12" t="s">
        <v>5485</v>
      </c>
      <c r="D690" s="13">
        <v>40</v>
      </c>
      <c r="E690" s="20">
        <f t="shared" si="36"/>
        <v>60</v>
      </c>
      <c r="F690" s="14">
        <v>2.5</v>
      </c>
      <c r="G690" s="15">
        <f t="shared" si="37"/>
        <v>2.5</v>
      </c>
      <c r="H690" s="8" t="str">
        <f t="shared" si="38"/>
        <v>Yes</v>
      </c>
      <c r="I690" s="12" t="s">
        <v>9711</v>
      </c>
      <c r="J690" s="12" t="s">
        <v>6963</v>
      </c>
      <c r="K690" s="12" t="s">
        <v>9712</v>
      </c>
    </row>
    <row r="691" spans="1:11" x14ac:dyDescent="0.4">
      <c r="A691" s="12" t="s">
        <v>1978</v>
      </c>
      <c r="B691" s="8" t="s">
        <v>1979</v>
      </c>
      <c r="C691" s="12" t="s">
        <v>5485</v>
      </c>
      <c r="D691" s="13">
        <v>23.03</v>
      </c>
      <c r="E691" s="20">
        <f t="shared" si="36"/>
        <v>76.97</v>
      </c>
      <c r="F691" s="14">
        <v>4.3422000000000001</v>
      </c>
      <c r="G691" s="15">
        <f t="shared" si="37"/>
        <v>4.3421623968736425</v>
      </c>
      <c r="H691" s="8" t="str">
        <f t="shared" si="38"/>
        <v>Yes</v>
      </c>
      <c r="I691" s="12" t="s">
        <v>9713</v>
      </c>
      <c r="J691" s="12" t="s">
        <v>6963</v>
      </c>
      <c r="K691" s="12" t="s">
        <v>9714</v>
      </c>
    </row>
    <row r="692" spans="1:11" x14ac:dyDescent="0.4">
      <c r="A692" s="12" t="s">
        <v>1980</v>
      </c>
      <c r="B692" s="8" t="s">
        <v>1981</v>
      </c>
      <c r="C692" s="12" t="s">
        <v>5485</v>
      </c>
      <c r="D692" s="13">
        <v>29.5</v>
      </c>
      <c r="E692" s="20">
        <f t="shared" si="36"/>
        <v>70.5</v>
      </c>
      <c r="F692" s="14">
        <v>3.3898000000000001</v>
      </c>
      <c r="G692" s="15">
        <f t="shared" si="37"/>
        <v>3.3898305084745761</v>
      </c>
      <c r="H692" s="8" t="str">
        <f t="shared" si="38"/>
        <v>Yes</v>
      </c>
      <c r="I692" s="12" t="s">
        <v>9715</v>
      </c>
      <c r="J692" s="12" t="s">
        <v>6963</v>
      </c>
      <c r="K692" s="12" t="s">
        <v>9716</v>
      </c>
    </row>
    <row r="693" spans="1:11" x14ac:dyDescent="0.4">
      <c r="A693" s="12" t="s">
        <v>1984</v>
      </c>
      <c r="B693" s="8" t="s">
        <v>1985</v>
      </c>
      <c r="C693" s="12" t="s">
        <v>5485</v>
      </c>
      <c r="D693" s="13">
        <v>33.35</v>
      </c>
      <c r="E693" s="20">
        <f t="shared" si="36"/>
        <v>66.650000000000006</v>
      </c>
      <c r="F693" s="14">
        <v>2.9984999999999999</v>
      </c>
      <c r="G693" s="15">
        <f t="shared" si="37"/>
        <v>2.9985007496251872</v>
      </c>
      <c r="H693" s="8" t="str">
        <f t="shared" si="38"/>
        <v>Yes</v>
      </c>
      <c r="I693" s="12" t="s">
        <v>9717</v>
      </c>
      <c r="J693" s="12" t="s">
        <v>6963</v>
      </c>
      <c r="K693" s="12" t="s">
        <v>9718</v>
      </c>
    </row>
    <row r="694" spans="1:11" x14ac:dyDescent="0.4">
      <c r="A694" s="12" t="s">
        <v>1986</v>
      </c>
      <c r="B694" s="8" t="s">
        <v>1987</v>
      </c>
      <c r="C694" s="12" t="s">
        <v>5485</v>
      </c>
      <c r="D694" s="13">
        <v>43.16</v>
      </c>
      <c r="E694" s="20">
        <f t="shared" si="36"/>
        <v>56.84</v>
      </c>
      <c r="F694" s="14">
        <v>2.3170000000000002</v>
      </c>
      <c r="G694" s="15">
        <f t="shared" si="37"/>
        <v>2.3169601482854496</v>
      </c>
      <c r="H694" s="8" t="str">
        <f t="shared" si="38"/>
        <v>Yes</v>
      </c>
      <c r="I694" s="12" t="s">
        <v>9719</v>
      </c>
      <c r="J694" s="12" t="s">
        <v>6963</v>
      </c>
      <c r="K694" s="12" t="s">
        <v>9720</v>
      </c>
    </row>
    <row r="695" spans="1:11" x14ac:dyDescent="0.4">
      <c r="A695" s="12" t="s">
        <v>1990</v>
      </c>
      <c r="B695" s="8" t="s">
        <v>1991</v>
      </c>
      <c r="C695" s="12" t="s">
        <v>5485</v>
      </c>
      <c r="D695" s="13">
        <v>34.21</v>
      </c>
      <c r="E695" s="20">
        <f t="shared" si="36"/>
        <v>65.789999999999992</v>
      </c>
      <c r="F695" s="14">
        <v>2.9230999999999998</v>
      </c>
      <c r="G695" s="15">
        <f t="shared" si="37"/>
        <v>2.9231218941829873</v>
      </c>
      <c r="H695" s="8" t="str">
        <f t="shared" si="38"/>
        <v>Yes</v>
      </c>
      <c r="I695" s="12" t="s">
        <v>9721</v>
      </c>
      <c r="J695" s="12" t="s">
        <v>6963</v>
      </c>
      <c r="K695" s="12" t="s">
        <v>9722</v>
      </c>
    </row>
    <row r="696" spans="1:11" x14ac:dyDescent="0.4">
      <c r="A696" s="12" t="s">
        <v>1992</v>
      </c>
      <c r="B696" s="8" t="s">
        <v>1993</v>
      </c>
      <c r="C696" s="12" t="s">
        <v>5485</v>
      </c>
      <c r="D696" s="13">
        <v>24.98</v>
      </c>
      <c r="E696" s="20">
        <f t="shared" si="36"/>
        <v>75.02</v>
      </c>
      <c r="F696" s="14">
        <v>4.0031999999999996</v>
      </c>
      <c r="G696" s="15">
        <f t="shared" si="37"/>
        <v>4.0032025620496396</v>
      </c>
      <c r="H696" s="8" t="str">
        <f t="shared" si="38"/>
        <v>Yes</v>
      </c>
      <c r="I696" s="12" t="s">
        <v>9723</v>
      </c>
      <c r="J696" s="12" t="s">
        <v>6963</v>
      </c>
      <c r="K696" s="12" t="s">
        <v>9724</v>
      </c>
    </row>
    <row r="697" spans="1:11" x14ac:dyDescent="0.4">
      <c r="A697" s="12" t="s">
        <v>1994</v>
      </c>
      <c r="B697" s="8" t="s">
        <v>1995</v>
      </c>
      <c r="C697" s="12" t="s">
        <v>5485</v>
      </c>
      <c r="D697" s="13">
        <v>36.24</v>
      </c>
      <c r="E697" s="20">
        <f t="shared" si="36"/>
        <v>63.76</v>
      </c>
      <c r="F697" s="14">
        <v>2.7593999999999999</v>
      </c>
      <c r="G697" s="15">
        <f t="shared" si="37"/>
        <v>2.759381898454746</v>
      </c>
      <c r="H697" s="8" t="str">
        <f t="shared" si="38"/>
        <v>Yes</v>
      </c>
      <c r="I697" s="12" t="s">
        <v>9725</v>
      </c>
      <c r="J697" s="12" t="s">
        <v>6963</v>
      </c>
      <c r="K697" s="12" t="s">
        <v>9726</v>
      </c>
    </row>
    <row r="698" spans="1:11" x14ac:dyDescent="0.4">
      <c r="A698" s="12" t="s">
        <v>1996</v>
      </c>
      <c r="B698" s="8" t="s">
        <v>1997</v>
      </c>
      <c r="C698" s="12" t="s">
        <v>5485</v>
      </c>
      <c r="D698" s="13">
        <v>33.340000000000003</v>
      </c>
      <c r="E698" s="20">
        <f t="shared" si="36"/>
        <v>66.66</v>
      </c>
      <c r="F698" s="14">
        <v>2.9994000000000001</v>
      </c>
      <c r="G698" s="15">
        <f t="shared" si="37"/>
        <v>2.9994001199760043</v>
      </c>
      <c r="H698" s="8" t="str">
        <f t="shared" si="38"/>
        <v>Yes</v>
      </c>
      <c r="I698" s="12" t="s">
        <v>9727</v>
      </c>
      <c r="J698" s="12" t="s">
        <v>6963</v>
      </c>
      <c r="K698" s="12" t="s">
        <v>9728</v>
      </c>
    </row>
    <row r="699" spans="1:11" x14ac:dyDescent="0.4">
      <c r="A699" s="12" t="s">
        <v>1998</v>
      </c>
      <c r="B699" s="8" t="s">
        <v>1999</v>
      </c>
      <c r="C699" s="12" t="s">
        <v>5485</v>
      </c>
      <c r="D699" s="13">
        <v>40</v>
      </c>
      <c r="E699" s="20">
        <f t="shared" si="36"/>
        <v>60</v>
      </c>
      <c r="F699" s="14">
        <v>2.5</v>
      </c>
      <c r="G699" s="15">
        <f t="shared" si="37"/>
        <v>2.5</v>
      </c>
      <c r="H699" s="8" t="str">
        <f t="shared" si="38"/>
        <v>Yes</v>
      </c>
      <c r="I699" s="12" t="s">
        <v>9729</v>
      </c>
      <c r="J699" s="12" t="s">
        <v>6963</v>
      </c>
      <c r="K699" s="12" t="s">
        <v>9730</v>
      </c>
    </row>
    <row r="700" spans="1:11" x14ac:dyDescent="0.4">
      <c r="A700" s="12" t="s">
        <v>2002</v>
      </c>
      <c r="B700" s="8" t="s">
        <v>2003</v>
      </c>
      <c r="C700" s="12" t="s">
        <v>5485</v>
      </c>
      <c r="D700" s="13">
        <v>35.74</v>
      </c>
      <c r="E700" s="20">
        <f t="shared" si="36"/>
        <v>64.259999999999991</v>
      </c>
      <c r="F700" s="14">
        <v>2.798</v>
      </c>
      <c r="G700" s="15">
        <f t="shared" si="37"/>
        <v>2.7979854504756574</v>
      </c>
      <c r="H700" s="8" t="str">
        <f t="shared" si="38"/>
        <v>Yes</v>
      </c>
      <c r="I700" s="12" t="s">
        <v>9731</v>
      </c>
      <c r="J700" s="12" t="s">
        <v>6963</v>
      </c>
      <c r="K700" s="12" t="s">
        <v>9732</v>
      </c>
    </row>
    <row r="701" spans="1:11" x14ac:dyDescent="0.4">
      <c r="A701" s="12" t="s">
        <v>2004</v>
      </c>
      <c r="B701" s="8" t="s">
        <v>2005</v>
      </c>
      <c r="C701" s="12" t="s">
        <v>5485</v>
      </c>
      <c r="D701" s="13">
        <v>45.61</v>
      </c>
      <c r="E701" s="20">
        <f t="shared" si="36"/>
        <v>54.39</v>
      </c>
      <c r="F701" s="14">
        <v>2.1924999999999999</v>
      </c>
      <c r="G701" s="15">
        <f t="shared" si="37"/>
        <v>2.1925016443762333</v>
      </c>
      <c r="H701" s="8" t="str">
        <f t="shared" si="38"/>
        <v>Yes</v>
      </c>
      <c r="I701" s="12" t="s">
        <v>9733</v>
      </c>
      <c r="J701" s="12" t="s">
        <v>6963</v>
      </c>
      <c r="K701" s="12" t="s">
        <v>9734</v>
      </c>
    </row>
    <row r="702" spans="1:11" x14ac:dyDescent="0.4">
      <c r="A702" s="12" t="s">
        <v>2008</v>
      </c>
      <c r="B702" s="8" t="s">
        <v>2009</v>
      </c>
      <c r="C702" s="12" t="s">
        <v>5485</v>
      </c>
      <c r="D702" s="13">
        <v>29.43</v>
      </c>
      <c r="E702" s="20">
        <f t="shared" si="36"/>
        <v>70.569999999999993</v>
      </c>
      <c r="F702" s="14">
        <v>3.3978999999999999</v>
      </c>
      <c r="G702" s="15">
        <f t="shared" si="37"/>
        <v>3.3978933061501868</v>
      </c>
      <c r="H702" s="8" t="str">
        <f t="shared" si="38"/>
        <v>Yes</v>
      </c>
      <c r="I702" s="12" t="s">
        <v>9735</v>
      </c>
      <c r="J702" s="12" t="s">
        <v>6963</v>
      </c>
      <c r="K702" s="12" t="s">
        <v>9736</v>
      </c>
    </row>
    <row r="703" spans="1:11" x14ac:dyDescent="0.4">
      <c r="A703" s="12" t="s">
        <v>2010</v>
      </c>
      <c r="B703" s="8" t="s">
        <v>2011</v>
      </c>
      <c r="C703" s="12" t="s">
        <v>5485</v>
      </c>
      <c r="D703" s="13">
        <v>32.94</v>
      </c>
      <c r="E703" s="20">
        <f t="shared" si="36"/>
        <v>67.06</v>
      </c>
      <c r="F703" s="14">
        <v>3.0358000000000001</v>
      </c>
      <c r="G703" s="15">
        <f t="shared" si="37"/>
        <v>3.0358227079538556</v>
      </c>
      <c r="H703" s="8" t="str">
        <f t="shared" si="38"/>
        <v>Yes</v>
      </c>
      <c r="I703" s="12" t="s">
        <v>9737</v>
      </c>
      <c r="J703" s="12" t="s">
        <v>6963</v>
      </c>
      <c r="K703" s="12" t="s">
        <v>9738</v>
      </c>
    </row>
    <row r="704" spans="1:11" x14ac:dyDescent="0.4">
      <c r="A704" s="12" t="s">
        <v>2016</v>
      </c>
      <c r="B704" s="8" t="s">
        <v>2017</v>
      </c>
      <c r="C704" s="12" t="s">
        <v>5485</v>
      </c>
      <c r="D704" s="13">
        <v>34.07</v>
      </c>
      <c r="E704" s="20">
        <f t="shared" si="36"/>
        <v>65.930000000000007</v>
      </c>
      <c r="F704" s="14">
        <v>2.9350999999999998</v>
      </c>
      <c r="G704" s="15">
        <f t="shared" si="37"/>
        <v>2.9351335485764602</v>
      </c>
      <c r="H704" s="8" t="str">
        <f t="shared" si="38"/>
        <v>Yes</v>
      </c>
      <c r="I704" s="12" t="s">
        <v>9739</v>
      </c>
      <c r="J704" s="12" t="s">
        <v>6963</v>
      </c>
      <c r="K704" s="12" t="s">
        <v>9740</v>
      </c>
    </row>
    <row r="705" spans="1:11" x14ac:dyDescent="0.4">
      <c r="A705" s="12" t="s">
        <v>2024</v>
      </c>
      <c r="B705" s="8" t="s">
        <v>2025</v>
      </c>
      <c r="C705" s="12" t="s">
        <v>5485</v>
      </c>
      <c r="D705" s="13">
        <v>29.97</v>
      </c>
      <c r="E705" s="20">
        <f t="shared" si="36"/>
        <v>70.03</v>
      </c>
      <c r="F705" s="14">
        <v>3.3367</v>
      </c>
      <c r="G705" s="15">
        <f t="shared" si="37"/>
        <v>3.3366700033366703</v>
      </c>
      <c r="H705" s="8" t="str">
        <f t="shared" si="38"/>
        <v>Yes</v>
      </c>
      <c r="I705" s="12" t="s">
        <v>9741</v>
      </c>
      <c r="J705" s="12" t="s">
        <v>6963</v>
      </c>
      <c r="K705" s="12" t="s">
        <v>9742</v>
      </c>
    </row>
    <row r="706" spans="1:11" x14ac:dyDescent="0.4">
      <c r="A706" s="12" t="s">
        <v>2026</v>
      </c>
      <c r="B706" s="8" t="s">
        <v>2027</v>
      </c>
      <c r="C706" s="12" t="s">
        <v>5485</v>
      </c>
      <c r="D706" s="13">
        <v>23.99</v>
      </c>
      <c r="E706" s="20">
        <f t="shared" si="36"/>
        <v>76.010000000000005</v>
      </c>
      <c r="F706" s="14">
        <v>4.1684000000000001</v>
      </c>
      <c r="G706" s="15">
        <f t="shared" si="37"/>
        <v>4.1684035014589416</v>
      </c>
      <c r="H706" s="8" t="str">
        <f t="shared" si="38"/>
        <v>Yes</v>
      </c>
      <c r="I706" s="12" t="s">
        <v>9743</v>
      </c>
      <c r="J706" s="12" t="s">
        <v>6963</v>
      </c>
      <c r="K706" s="12" t="s">
        <v>9744</v>
      </c>
    </row>
    <row r="707" spans="1:11" x14ac:dyDescent="0.4">
      <c r="A707" s="12" t="s">
        <v>2028</v>
      </c>
      <c r="B707" s="8" t="s">
        <v>2029</v>
      </c>
      <c r="C707" s="12" t="s">
        <v>5485</v>
      </c>
      <c r="D707" s="13">
        <v>30.78</v>
      </c>
      <c r="E707" s="20">
        <f t="shared" si="36"/>
        <v>69.22</v>
      </c>
      <c r="F707" s="14">
        <v>3.2488999999999999</v>
      </c>
      <c r="G707" s="15">
        <f t="shared" si="37"/>
        <v>3.2488628979857048</v>
      </c>
      <c r="H707" s="8" t="str">
        <f t="shared" si="38"/>
        <v>Yes</v>
      </c>
      <c r="I707" s="12" t="s">
        <v>9745</v>
      </c>
      <c r="J707" s="12" t="s">
        <v>6963</v>
      </c>
      <c r="K707" s="12" t="s">
        <v>9746</v>
      </c>
    </row>
    <row r="708" spans="1:11" x14ac:dyDescent="0.4">
      <c r="A708" s="12" t="s">
        <v>2048</v>
      </c>
      <c r="B708" s="8" t="s">
        <v>2049</v>
      </c>
      <c r="C708" s="12" t="s">
        <v>5485</v>
      </c>
      <c r="D708" s="13">
        <v>35.44</v>
      </c>
      <c r="E708" s="20">
        <f t="shared" si="36"/>
        <v>64.56</v>
      </c>
      <c r="F708" s="14">
        <v>2.8216999999999999</v>
      </c>
      <c r="G708" s="15">
        <f t="shared" si="37"/>
        <v>2.8216704288939054</v>
      </c>
      <c r="H708" s="8" t="str">
        <f t="shared" si="38"/>
        <v>Yes</v>
      </c>
      <c r="I708" s="12" t="s">
        <v>9747</v>
      </c>
      <c r="J708" s="12" t="s">
        <v>6963</v>
      </c>
      <c r="K708" s="12" t="s">
        <v>9748</v>
      </c>
    </row>
    <row r="709" spans="1:11" x14ac:dyDescent="0.4">
      <c r="A709" s="12" t="s">
        <v>2056</v>
      </c>
      <c r="B709" s="8" t="s">
        <v>2057</v>
      </c>
      <c r="C709" s="12" t="s">
        <v>5485</v>
      </c>
      <c r="D709" s="13">
        <v>33.340000000000003</v>
      </c>
      <c r="E709" s="20">
        <f t="shared" si="36"/>
        <v>66.66</v>
      </c>
      <c r="F709" s="14">
        <v>2.9994000000000001</v>
      </c>
      <c r="G709" s="15">
        <f t="shared" si="37"/>
        <v>2.9994001199760043</v>
      </c>
      <c r="H709" s="8" t="str">
        <f t="shared" si="38"/>
        <v>Yes</v>
      </c>
      <c r="I709" s="12" t="s">
        <v>9749</v>
      </c>
      <c r="J709" s="12" t="s">
        <v>6963</v>
      </c>
      <c r="K709" s="12" t="s">
        <v>9750</v>
      </c>
    </row>
    <row r="710" spans="1:11" x14ac:dyDescent="0.4">
      <c r="A710" s="12" t="s">
        <v>2058</v>
      </c>
      <c r="B710" s="8" t="s">
        <v>2059</v>
      </c>
      <c r="C710" s="12" t="s">
        <v>5485</v>
      </c>
      <c r="D710" s="13">
        <v>31.26</v>
      </c>
      <c r="E710" s="20">
        <f t="shared" si="36"/>
        <v>68.739999999999995</v>
      </c>
      <c r="F710" s="14">
        <v>3.1989999999999998</v>
      </c>
      <c r="G710" s="15">
        <f t="shared" si="37"/>
        <v>3.1989763275751759</v>
      </c>
      <c r="H710" s="8" t="str">
        <f t="shared" si="38"/>
        <v>Yes</v>
      </c>
      <c r="I710" s="12" t="s">
        <v>9751</v>
      </c>
      <c r="J710" s="12" t="s">
        <v>6963</v>
      </c>
      <c r="K710" s="12" t="s">
        <v>9752</v>
      </c>
    </row>
    <row r="711" spans="1:11" x14ac:dyDescent="0.4">
      <c r="A711" s="12" t="s">
        <v>2064</v>
      </c>
      <c r="B711" s="8" t="s">
        <v>2065</v>
      </c>
      <c r="C711" s="12" t="s">
        <v>5485</v>
      </c>
      <c r="D711" s="13">
        <v>33.72</v>
      </c>
      <c r="E711" s="20">
        <f t="shared" si="36"/>
        <v>66.28</v>
      </c>
      <c r="F711" s="14">
        <v>2.9655999999999998</v>
      </c>
      <c r="G711" s="15">
        <f t="shared" si="37"/>
        <v>2.9655990510083039</v>
      </c>
      <c r="H711" s="8" t="str">
        <f t="shared" si="38"/>
        <v>Yes</v>
      </c>
      <c r="I711" s="12" t="s">
        <v>9753</v>
      </c>
      <c r="J711" s="12" t="s">
        <v>6963</v>
      </c>
      <c r="K711" s="12" t="s">
        <v>9754</v>
      </c>
    </row>
    <row r="712" spans="1:11" x14ac:dyDescent="0.4">
      <c r="A712" s="12" t="s">
        <v>2066</v>
      </c>
      <c r="B712" s="8" t="s">
        <v>2067</v>
      </c>
      <c r="C712" s="12" t="s">
        <v>5485</v>
      </c>
      <c r="D712" s="13">
        <v>37.29</v>
      </c>
      <c r="E712" s="20">
        <f t="shared" si="36"/>
        <v>62.71</v>
      </c>
      <c r="F712" s="14">
        <v>2.6817000000000002</v>
      </c>
      <c r="G712" s="15">
        <f t="shared" si="37"/>
        <v>2.6816840976133012</v>
      </c>
      <c r="H712" s="8" t="str">
        <f t="shared" si="38"/>
        <v>Yes</v>
      </c>
      <c r="I712" s="12" t="s">
        <v>2066</v>
      </c>
      <c r="J712" s="12" t="s">
        <v>6963</v>
      </c>
      <c r="K712" s="12" t="s">
        <v>9755</v>
      </c>
    </row>
    <row r="713" spans="1:11" x14ac:dyDescent="0.4">
      <c r="A713" s="12" t="s">
        <v>2072</v>
      </c>
      <c r="B713" s="8" t="s">
        <v>2073</v>
      </c>
      <c r="C713" s="12" t="s">
        <v>5485</v>
      </c>
      <c r="D713" s="13">
        <v>60</v>
      </c>
      <c r="E713" s="20">
        <f t="shared" si="36"/>
        <v>40</v>
      </c>
      <c r="F713" s="14">
        <v>1.6667000000000001</v>
      </c>
      <c r="G713" s="15">
        <f t="shared" si="37"/>
        <v>1.6666666666666667</v>
      </c>
      <c r="H713" s="8" t="str">
        <f t="shared" si="38"/>
        <v>Yes</v>
      </c>
      <c r="I713" s="12" t="s">
        <v>7796</v>
      </c>
      <c r="J713" s="12" t="s">
        <v>6963</v>
      </c>
      <c r="K713" s="12" t="s">
        <v>9756</v>
      </c>
    </row>
    <row r="714" spans="1:11" x14ac:dyDescent="0.4">
      <c r="A714" s="12" t="s">
        <v>3629</v>
      </c>
      <c r="B714" s="8" t="s">
        <v>3630</v>
      </c>
      <c r="C714" s="12" t="s">
        <v>5485</v>
      </c>
      <c r="D714" s="13">
        <v>33.020000000000003</v>
      </c>
      <c r="E714" s="20">
        <f t="shared" si="36"/>
        <v>66.97999999999999</v>
      </c>
      <c r="F714" s="14">
        <v>3.0285000000000002</v>
      </c>
      <c r="G714" s="15">
        <f t="shared" si="37"/>
        <v>3.0284675953967288</v>
      </c>
      <c r="H714" s="8" t="str">
        <f t="shared" si="38"/>
        <v>Yes</v>
      </c>
      <c r="I714" s="12" t="s">
        <v>9757</v>
      </c>
      <c r="J714" s="12" t="s">
        <v>6963</v>
      </c>
      <c r="K714" s="12" t="s">
        <v>9758</v>
      </c>
    </row>
    <row r="715" spans="1:11" x14ac:dyDescent="0.4">
      <c r="A715" s="12" t="s">
        <v>2086</v>
      </c>
      <c r="B715" s="8" t="s">
        <v>2087</v>
      </c>
      <c r="C715" s="12" t="s">
        <v>5485</v>
      </c>
      <c r="D715" s="13">
        <v>33.81</v>
      </c>
      <c r="E715" s="20">
        <f t="shared" si="36"/>
        <v>66.19</v>
      </c>
      <c r="F715" s="14">
        <v>2.9577</v>
      </c>
      <c r="G715" s="15">
        <f t="shared" si="37"/>
        <v>2.9577048210588583</v>
      </c>
      <c r="H715" s="8" t="str">
        <f t="shared" si="38"/>
        <v>Yes</v>
      </c>
      <c r="I715" s="12" t="s">
        <v>2086</v>
      </c>
      <c r="J715" s="12" t="s">
        <v>6963</v>
      </c>
      <c r="K715" s="12" t="s">
        <v>9759</v>
      </c>
    </row>
    <row r="716" spans="1:11" x14ac:dyDescent="0.4">
      <c r="A716" s="12" t="s">
        <v>2090</v>
      </c>
      <c r="B716" s="8" t="s">
        <v>2091</v>
      </c>
      <c r="C716" s="12" t="s">
        <v>5485</v>
      </c>
      <c r="D716" s="13">
        <v>36.57</v>
      </c>
      <c r="E716" s="20">
        <f t="shared" si="36"/>
        <v>63.43</v>
      </c>
      <c r="F716" s="14">
        <v>2.7345000000000002</v>
      </c>
      <c r="G716" s="15">
        <f t="shared" si="37"/>
        <v>2.7344818156959256</v>
      </c>
      <c r="H716" s="8" t="str">
        <f t="shared" si="38"/>
        <v>Yes</v>
      </c>
      <c r="I716" s="12" t="s">
        <v>9760</v>
      </c>
      <c r="J716" s="12" t="s">
        <v>6963</v>
      </c>
      <c r="K716" s="12" t="s">
        <v>9761</v>
      </c>
    </row>
    <row r="717" spans="1:11" x14ac:dyDescent="0.4">
      <c r="A717" s="12" t="s">
        <v>2092</v>
      </c>
      <c r="B717" s="8" t="s">
        <v>2093</v>
      </c>
      <c r="C717" s="12" t="s">
        <v>5485</v>
      </c>
      <c r="D717" s="13">
        <v>33.11</v>
      </c>
      <c r="E717" s="20">
        <f t="shared" si="36"/>
        <v>66.89</v>
      </c>
      <c r="F717" s="14">
        <v>3.0202</v>
      </c>
      <c r="G717" s="15">
        <f t="shared" si="37"/>
        <v>3.0202355783751131</v>
      </c>
      <c r="H717" s="8" t="str">
        <f t="shared" si="38"/>
        <v>Yes</v>
      </c>
      <c r="I717" s="12" t="s">
        <v>9762</v>
      </c>
      <c r="J717" s="12" t="s">
        <v>6963</v>
      </c>
      <c r="K717" s="12" t="s">
        <v>9763</v>
      </c>
    </row>
    <row r="718" spans="1:11" x14ac:dyDescent="0.4">
      <c r="A718" s="12" t="s">
        <v>2116</v>
      </c>
      <c r="B718" s="8" t="s">
        <v>2117</v>
      </c>
      <c r="C718" s="12" t="s">
        <v>5485</v>
      </c>
      <c r="D718" s="13">
        <v>32.99</v>
      </c>
      <c r="E718" s="20">
        <f t="shared" si="36"/>
        <v>67.009999999999991</v>
      </c>
      <c r="F718" s="14">
        <v>3.0312000000000001</v>
      </c>
      <c r="G718" s="15">
        <f t="shared" si="37"/>
        <v>3.0312215822976656</v>
      </c>
      <c r="H718" s="8" t="str">
        <f t="shared" si="38"/>
        <v>Yes</v>
      </c>
      <c r="I718" s="12" t="s">
        <v>9764</v>
      </c>
      <c r="J718" s="12" t="s">
        <v>6963</v>
      </c>
      <c r="K718" s="12" t="s">
        <v>9765</v>
      </c>
    </row>
    <row r="719" spans="1:11" x14ac:dyDescent="0.4">
      <c r="A719" s="12" t="s">
        <v>2126</v>
      </c>
      <c r="B719" s="8" t="s">
        <v>2127</v>
      </c>
      <c r="C719" s="12" t="s">
        <v>5485</v>
      </c>
      <c r="D719" s="13">
        <v>31.29</v>
      </c>
      <c r="E719" s="20">
        <f t="shared" si="36"/>
        <v>68.710000000000008</v>
      </c>
      <c r="F719" s="14">
        <v>3.1959</v>
      </c>
      <c r="G719" s="15">
        <f t="shared" si="37"/>
        <v>3.1959092361776928</v>
      </c>
      <c r="H719" s="8" t="str">
        <f t="shared" si="38"/>
        <v>Yes</v>
      </c>
      <c r="I719" s="12" t="s">
        <v>7804</v>
      </c>
      <c r="J719" s="12" t="s">
        <v>6963</v>
      </c>
      <c r="K719" s="12" t="s">
        <v>9766</v>
      </c>
    </row>
    <row r="720" spans="1:11" x14ac:dyDescent="0.4">
      <c r="A720" s="12" t="s">
        <v>2132</v>
      </c>
      <c r="B720" s="8" t="s">
        <v>2133</v>
      </c>
      <c r="C720" s="12" t="s">
        <v>5485</v>
      </c>
      <c r="D720" s="13">
        <v>50</v>
      </c>
      <c r="E720" s="20">
        <f t="shared" si="36"/>
        <v>50</v>
      </c>
      <c r="F720" s="14">
        <v>2</v>
      </c>
      <c r="G720" s="15">
        <f t="shared" si="37"/>
        <v>2</v>
      </c>
      <c r="H720" s="8" t="str">
        <f t="shared" si="38"/>
        <v>Yes</v>
      </c>
      <c r="I720" s="12" t="s">
        <v>9767</v>
      </c>
      <c r="J720" s="12" t="s">
        <v>6963</v>
      </c>
      <c r="K720" s="12" t="s">
        <v>9768</v>
      </c>
    </row>
    <row r="721" spans="1:11" x14ac:dyDescent="0.4">
      <c r="A721" s="12" t="s">
        <v>2134</v>
      </c>
      <c r="B721" s="8" t="s">
        <v>2135</v>
      </c>
      <c r="C721" s="12" t="s">
        <v>5485</v>
      </c>
      <c r="D721" s="13">
        <v>40.28</v>
      </c>
      <c r="E721" s="20">
        <f t="shared" ref="E721:E784" si="39">100-D721</f>
        <v>59.72</v>
      </c>
      <c r="F721" s="14">
        <v>2.4826000000000001</v>
      </c>
      <c r="G721" s="15">
        <f t="shared" ref="G721:G784" si="40">IFERROR(100/D721,"")</f>
        <v>2.4826216484607744</v>
      </c>
      <c r="H721" s="8" t="str">
        <f t="shared" ref="H721:H784" si="41">IF(E721&gt;0,"Yes","No — 0% funding")</f>
        <v>Yes</v>
      </c>
      <c r="I721" s="12" t="s">
        <v>9769</v>
      </c>
      <c r="J721" s="12" t="s">
        <v>6963</v>
      </c>
      <c r="K721" s="12" t="s">
        <v>9770</v>
      </c>
    </row>
    <row r="722" spans="1:11" x14ac:dyDescent="0.4">
      <c r="A722" s="12" t="s">
        <v>2140</v>
      </c>
      <c r="B722" s="8" t="s">
        <v>2141</v>
      </c>
      <c r="C722" s="12" t="s">
        <v>5485</v>
      </c>
      <c r="D722" s="13">
        <v>26.84</v>
      </c>
      <c r="E722" s="20">
        <f t="shared" si="39"/>
        <v>73.16</v>
      </c>
      <c r="F722" s="14">
        <v>3.7258</v>
      </c>
      <c r="G722" s="15">
        <f t="shared" si="40"/>
        <v>3.7257824143070044</v>
      </c>
      <c r="H722" s="8" t="str">
        <f t="shared" si="41"/>
        <v>Yes</v>
      </c>
      <c r="I722" s="12" t="s">
        <v>9771</v>
      </c>
      <c r="J722" s="12" t="s">
        <v>6963</v>
      </c>
      <c r="K722" s="12" t="s">
        <v>9772</v>
      </c>
    </row>
    <row r="723" spans="1:11" x14ac:dyDescent="0.4">
      <c r="A723" s="12" t="s">
        <v>2142</v>
      </c>
      <c r="B723" s="8" t="s">
        <v>2143</v>
      </c>
      <c r="C723" s="12" t="s">
        <v>5485</v>
      </c>
      <c r="D723" s="13">
        <v>29.92</v>
      </c>
      <c r="E723" s="20">
        <f t="shared" si="39"/>
        <v>70.08</v>
      </c>
      <c r="F723" s="14">
        <v>3.3422000000000001</v>
      </c>
      <c r="G723" s="15">
        <f t="shared" si="40"/>
        <v>3.3422459893048124</v>
      </c>
      <c r="H723" s="8" t="str">
        <f t="shared" si="41"/>
        <v>Yes</v>
      </c>
      <c r="I723" s="12" t="s">
        <v>9773</v>
      </c>
      <c r="J723" s="12" t="s">
        <v>6963</v>
      </c>
      <c r="K723" s="12" t="s">
        <v>9774</v>
      </c>
    </row>
    <row r="724" spans="1:11" x14ac:dyDescent="0.4">
      <c r="A724" s="12" t="s">
        <v>2144</v>
      </c>
      <c r="B724" s="8" t="s">
        <v>2145</v>
      </c>
      <c r="C724" s="12" t="s">
        <v>5485</v>
      </c>
      <c r="D724" s="13">
        <v>38.24</v>
      </c>
      <c r="E724" s="20">
        <f t="shared" si="39"/>
        <v>61.76</v>
      </c>
      <c r="F724" s="14">
        <v>2.6151</v>
      </c>
      <c r="G724" s="15">
        <f t="shared" si="40"/>
        <v>2.6150627615062758</v>
      </c>
      <c r="H724" s="8" t="str">
        <f t="shared" si="41"/>
        <v>Yes</v>
      </c>
      <c r="I724" s="12" t="s">
        <v>9775</v>
      </c>
      <c r="J724" s="12" t="s">
        <v>6963</v>
      </c>
      <c r="K724" s="12" t="s">
        <v>9776</v>
      </c>
    </row>
    <row r="725" spans="1:11" x14ac:dyDescent="0.4">
      <c r="A725" s="12" t="s">
        <v>2150</v>
      </c>
      <c r="B725" s="8" t="s">
        <v>2151</v>
      </c>
      <c r="C725" s="12" t="s">
        <v>5485</v>
      </c>
      <c r="D725" s="13">
        <v>25.63</v>
      </c>
      <c r="E725" s="20">
        <f t="shared" si="39"/>
        <v>74.37</v>
      </c>
      <c r="F725" s="14">
        <v>3.9016999999999999</v>
      </c>
      <c r="G725" s="15">
        <f t="shared" si="40"/>
        <v>3.901677721420211</v>
      </c>
      <c r="H725" s="8" t="str">
        <f t="shared" si="41"/>
        <v>Yes</v>
      </c>
      <c r="I725" s="12" t="s">
        <v>9777</v>
      </c>
      <c r="J725" s="12" t="s">
        <v>6963</v>
      </c>
      <c r="K725" s="12" t="s">
        <v>9778</v>
      </c>
    </row>
    <row r="726" spans="1:11" x14ac:dyDescent="0.4">
      <c r="A726" s="12" t="s">
        <v>2152</v>
      </c>
      <c r="B726" s="8" t="s">
        <v>2153</v>
      </c>
      <c r="C726" s="12" t="s">
        <v>5485</v>
      </c>
      <c r="D726" s="13">
        <v>37.799999999999997</v>
      </c>
      <c r="E726" s="20">
        <f t="shared" si="39"/>
        <v>62.2</v>
      </c>
      <c r="F726" s="14">
        <v>2.6455000000000002</v>
      </c>
      <c r="G726" s="15">
        <f t="shared" si="40"/>
        <v>2.6455026455026456</v>
      </c>
      <c r="H726" s="8" t="str">
        <f t="shared" si="41"/>
        <v>Yes</v>
      </c>
      <c r="I726" s="12" t="s">
        <v>9779</v>
      </c>
      <c r="J726" s="12" t="s">
        <v>6963</v>
      </c>
      <c r="K726" s="12" t="s">
        <v>9780</v>
      </c>
    </row>
    <row r="727" spans="1:11" x14ac:dyDescent="0.4">
      <c r="A727" s="12" t="s">
        <v>2154</v>
      </c>
      <c r="B727" s="8" t="s">
        <v>2155</v>
      </c>
      <c r="C727" s="12" t="s">
        <v>5485</v>
      </c>
      <c r="D727" s="13">
        <v>26.95</v>
      </c>
      <c r="E727" s="20">
        <f t="shared" si="39"/>
        <v>73.05</v>
      </c>
      <c r="F727" s="14">
        <v>3.7105999999999999</v>
      </c>
      <c r="G727" s="15">
        <f t="shared" si="40"/>
        <v>3.710575139146568</v>
      </c>
      <c r="H727" s="8" t="str">
        <f t="shared" si="41"/>
        <v>Yes</v>
      </c>
      <c r="I727" s="12" t="s">
        <v>2154</v>
      </c>
      <c r="J727" s="12" t="s">
        <v>6963</v>
      </c>
      <c r="K727" s="12" t="s">
        <v>9781</v>
      </c>
    </row>
    <row r="728" spans="1:11" x14ac:dyDescent="0.4">
      <c r="A728" s="12" t="s">
        <v>2156</v>
      </c>
      <c r="B728" s="8" t="s">
        <v>2157</v>
      </c>
      <c r="C728" s="12" t="s">
        <v>5485</v>
      </c>
      <c r="D728" s="13">
        <v>38.119999999999997</v>
      </c>
      <c r="E728" s="20">
        <f t="shared" si="39"/>
        <v>61.88</v>
      </c>
      <c r="F728" s="14">
        <v>2.6233</v>
      </c>
      <c r="G728" s="15">
        <f t="shared" si="40"/>
        <v>2.6232948583420779</v>
      </c>
      <c r="H728" s="8" t="str">
        <f t="shared" si="41"/>
        <v>Yes</v>
      </c>
      <c r="I728" s="12" t="s">
        <v>9782</v>
      </c>
      <c r="J728" s="12" t="s">
        <v>6963</v>
      </c>
      <c r="K728" s="12" t="s">
        <v>9783</v>
      </c>
    </row>
    <row r="729" spans="1:11" x14ac:dyDescent="0.4">
      <c r="A729" s="12" t="s">
        <v>2166</v>
      </c>
      <c r="B729" s="8" t="s">
        <v>2167</v>
      </c>
      <c r="C729" s="12" t="s">
        <v>5485</v>
      </c>
      <c r="D729" s="13">
        <v>29.63</v>
      </c>
      <c r="E729" s="20">
        <f t="shared" si="39"/>
        <v>70.37</v>
      </c>
      <c r="F729" s="14">
        <v>3.375</v>
      </c>
      <c r="G729" s="15">
        <f t="shared" si="40"/>
        <v>3.3749578130273372</v>
      </c>
      <c r="H729" s="8" t="str">
        <f t="shared" si="41"/>
        <v>Yes</v>
      </c>
      <c r="I729" s="12" t="s">
        <v>9784</v>
      </c>
      <c r="J729" s="12" t="s">
        <v>6963</v>
      </c>
      <c r="K729" s="12" t="s">
        <v>9785</v>
      </c>
    </row>
    <row r="730" spans="1:11" x14ac:dyDescent="0.4">
      <c r="A730" s="12" t="s">
        <v>2168</v>
      </c>
      <c r="B730" s="8" t="s">
        <v>2169</v>
      </c>
      <c r="C730" s="12" t="s">
        <v>5485</v>
      </c>
      <c r="D730" s="13">
        <v>50</v>
      </c>
      <c r="E730" s="20">
        <f t="shared" si="39"/>
        <v>50</v>
      </c>
      <c r="F730" s="14">
        <v>2</v>
      </c>
      <c r="G730" s="15">
        <f t="shared" si="40"/>
        <v>2</v>
      </c>
      <c r="H730" s="8" t="str">
        <f t="shared" si="41"/>
        <v>Yes</v>
      </c>
      <c r="I730" s="12" t="s">
        <v>9786</v>
      </c>
      <c r="J730" s="12" t="s">
        <v>6963</v>
      </c>
      <c r="K730" s="12" t="s">
        <v>9787</v>
      </c>
    </row>
    <row r="731" spans="1:11" x14ac:dyDescent="0.4">
      <c r="A731" s="12" t="s">
        <v>2170</v>
      </c>
      <c r="B731" s="8" t="s">
        <v>2171</v>
      </c>
      <c r="C731" s="12" t="s">
        <v>5485</v>
      </c>
      <c r="D731" s="13">
        <v>33.94</v>
      </c>
      <c r="E731" s="20">
        <f t="shared" si="39"/>
        <v>66.06</v>
      </c>
      <c r="F731" s="14">
        <v>2.9464000000000001</v>
      </c>
      <c r="G731" s="15">
        <f t="shared" si="40"/>
        <v>2.9463759575721866</v>
      </c>
      <c r="H731" s="8" t="str">
        <f t="shared" si="41"/>
        <v>Yes</v>
      </c>
      <c r="I731" s="12" t="s">
        <v>9788</v>
      </c>
      <c r="J731" s="12" t="s">
        <v>6963</v>
      </c>
      <c r="K731" s="12" t="s">
        <v>9789</v>
      </c>
    </row>
    <row r="732" spans="1:11" x14ac:dyDescent="0.4">
      <c r="A732" s="12" t="s">
        <v>2174</v>
      </c>
      <c r="B732" s="8" t="s">
        <v>2175</v>
      </c>
      <c r="C732" s="12" t="s">
        <v>5485</v>
      </c>
      <c r="D732" s="13">
        <v>33.409999999999997</v>
      </c>
      <c r="E732" s="20">
        <f t="shared" si="39"/>
        <v>66.59</v>
      </c>
      <c r="F732" s="14">
        <v>2.9931000000000001</v>
      </c>
      <c r="G732" s="15">
        <f t="shared" si="40"/>
        <v>2.9931158335827601</v>
      </c>
      <c r="H732" s="8" t="str">
        <f t="shared" si="41"/>
        <v>Yes</v>
      </c>
      <c r="I732" s="12" t="s">
        <v>9790</v>
      </c>
      <c r="J732" s="12" t="s">
        <v>6963</v>
      </c>
      <c r="K732" s="12" t="s">
        <v>9791</v>
      </c>
    </row>
    <row r="733" spans="1:11" x14ac:dyDescent="0.4">
      <c r="A733" s="12" t="s">
        <v>2180</v>
      </c>
      <c r="B733" s="8" t="s">
        <v>2181</v>
      </c>
      <c r="C733" s="12" t="s">
        <v>5485</v>
      </c>
      <c r="D733" s="13">
        <v>36.47</v>
      </c>
      <c r="E733" s="20">
        <f t="shared" si="39"/>
        <v>63.53</v>
      </c>
      <c r="F733" s="14">
        <v>2.742</v>
      </c>
      <c r="G733" s="15">
        <f t="shared" si="40"/>
        <v>2.7419797093501508</v>
      </c>
      <c r="H733" s="8" t="str">
        <f t="shared" si="41"/>
        <v>Yes</v>
      </c>
      <c r="I733" s="12" t="s">
        <v>9792</v>
      </c>
      <c r="J733" s="12" t="s">
        <v>6963</v>
      </c>
      <c r="K733" s="12" t="s">
        <v>9793</v>
      </c>
    </row>
    <row r="734" spans="1:11" x14ac:dyDescent="0.4">
      <c r="A734" s="12" t="s">
        <v>2186</v>
      </c>
      <c r="B734" s="8" t="s">
        <v>2187</v>
      </c>
      <c r="C734" s="12" t="s">
        <v>5485</v>
      </c>
      <c r="D734" s="13">
        <v>27.51</v>
      </c>
      <c r="E734" s="20">
        <f t="shared" si="39"/>
        <v>72.489999999999995</v>
      </c>
      <c r="F734" s="14">
        <v>3.6349999999999998</v>
      </c>
      <c r="G734" s="15">
        <f t="shared" si="40"/>
        <v>3.6350418029807341</v>
      </c>
      <c r="H734" s="8" t="str">
        <f t="shared" si="41"/>
        <v>Yes</v>
      </c>
      <c r="I734" s="12" t="s">
        <v>9794</v>
      </c>
      <c r="J734" s="12" t="s">
        <v>6963</v>
      </c>
      <c r="K734" s="12" t="s">
        <v>9795</v>
      </c>
    </row>
    <row r="735" spans="1:11" x14ac:dyDescent="0.4">
      <c r="A735" s="12" t="s">
        <v>2188</v>
      </c>
      <c r="B735" s="8" t="s">
        <v>2189</v>
      </c>
      <c r="C735" s="12" t="s">
        <v>5485</v>
      </c>
      <c r="D735" s="13">
        <v>35.369999999999997</v>
      </c>
      <c r="E735" s="20">
        <f t="shared" si="39"/>
        <v>64.63</v>
      </c>
      <c r="F735" s="14">
        <v>2.8273000000000001</v>
      </c>
      <c r="G735" s="15">
        <f t="shared" si="40"/>
        <v>2.8272547356516826</v>
      </c>
      <c r="H735" s="8" t="str">
        <f t="shared" si="41"/>
        <v>Yes</v>
      </c>
      <c r="I735" s="12" t="s">
        <v>9796</v>
      </c>
      <c r="J735" s="12" t="s">
        <v>6963</v>
      </c>
      <c r="K735" s="12" t="s">
        <v>9797</v>
      </c>
    </row>
    <row r="736" spans="1:11" x14ac:dyDescent="0.4">
      <c r="A736" s="12" t="s">
        <v>4815</v>
      </c>
      <c r="B736" s="12"/>
      <c r="C736" s="12" t="s">
        <v>5485</v>
      </c>
      <c r="D736" s="13">
        <v>40</v>
      </c>
      <c r="E736" s="20">
        <f t="shared" si="39"/>
        <v>60</v>
      </c>
      <c r="F736" s="14">
        <v>2.5</v>
      </c>
      <c r="G736" s="15">
        <f t="shared" si="40"/>
        <v>2.5</v>
      </c>
      <c r="H736" s="8" t="str">
        <f t="shared" si="41"/>
        <v>Yes</v>
      </c>
      <c r="I736" s="12" t="s">
        <v>9798</v>
      </c>
      <c r="J736" s="12" t="s">
        <v>6963</v>
      </c>
      <c r="K736" s="12" t="s">
        <v>9799</v>
      </c>
    </row>
    <row r="737" spans="1:11" x14ac:dyDescent="0.4">
      <c r="A737" s="12" t="s">
        <v>2194</v>
      </c>
      <c r="B737" s="8" t="s">
        <v>2195</v>
      </c>
      <c r="C737" s="12" t="s">
        <v>3547</v>
      </c>
      <c r="D737" s="13">
        <v>28.79</v>
      </c>
      <c r="E737" s="20">
        <f t="shared" si="39"/>
        <v>71.210000000000008</v>
      </c>
      <c r="F737" s="14">
        <v>3.4733999999999998</v>
      </c>
      <c r="G737" s="15">
        <f t="shared" si="40"/>
        <v>3.4734282737061482</v>
      </c>
      <c r="H737" s="8" t="str">
        <f t="shared" si="41"/>
        <v>Yes</v>
      </c>
      <c r="I737" s="12" t="s">
        <v>9800</v>
      </c>
      <c r="J737" s="12" t="s">
        <v>6961</v>
      </c>
      <c r="K737" s="12" t="s">
        <v>9801</v>
      </c>
    </row>
    <row r="738" spans="1:11" x14ac:dyDescent="0.4">
      <c r="A738" s="12" t="s">
        <v>2196</v>
      </c>
      <c r="B738" s="8" t="s">
        <v>2197</v>
      </c>
      <c r="C738" s="12" t="s">
        <v>5485</v>
      </c>
      <c r="D738" s="13">
        <v>33.29</v>
      </c>
      <c r="E738" s="20">
        <f t="shared" si="39"/>
        <v>66.710000000000008</v>
      </c>
      <c r="F738" s="14">
        <v>3.0038999999999998</v>
      </c>
      <c r="G738" s="15">
        <f t="shared" si="40"/>
        <v>3.0039050765995796</v>
      </c>
      <c r="H738" s="8" t="str">
        <f t="shared" si="41"/>
        <v>Yes</v>
      </c>
      <c r="I738" s="12" t="s">
        <v>9802</v>
      </c>
      <c r="J738" s="12" t="s">
        <v>6963</v>
      </c>
      <c r="K738" s="12" t="s">
        <v>9803</v>
      </c>
    </row>
    <row r="739" spans="1:11" x14ac:dyDescent="0.4">
      <c r="A739" s="12" t="s">
        <v>2198</v>
      </c>
      <c r="B739" s="8" t="s">
        <v>2199</v>
      </c>
      <c r="C739" s="12" t="s">
        <v>5485</v>
      </c>
      <c r="D739" s="13">
        <v>29.63</v>
      </c>
      <c r="E739" s="20">
        <f t="shared" si="39"/>
        <v>70.37</v>
      </c>
      <c r="F739" s="14">
        <v>3.375</v>
      </c>
      <c r="G739" s="15">
        <f t="shared" si="40"/>
        <v>3.3749578130273372</v>
      </c>
      <c r="H739" s="8" t="str">
        <f t="shared" si="41"/>
        <v>Yes</v>
      </c>
      <c r="I739" s="12" t="s">
        <v>9804</v>
      </c>
      <c r="J739" s="12" t="s">
        <v>6963</v>
      </c>
      <c r="K739" s="12" t="s">
        <v>9805</v>
      </c>
    </row>
    <row r="740" spans="1:11" x14ac:dyDescent="0.4">
      <c r="A740" s="12" t="s">
        <v>2200</v>
      </c>
      <c r="B740" s="8" t="s">
        <v>2201</v>
      </c>
      <c r="C740" s="12" t="s">
        <v>5485</v>
      </c>
      <c r="D740" s="13">
        <v>25.86</v>
      </c>
      <c r="E740" s="20">
        <f t="shared" si="39"/>
        <v>74.14</v>
      </c>
      <c r="F740" s="14">
        <v>3.867</v>
      </c>
      <c r="G740" s="15">
        <f t="shared" si="40"/>
        <v>3.8669760247486464</v>
      </c>
      <c r="H740" s="8" t="str">
        <f t="shared" si="41"/>
        <v>Yes</v>
      </c>
      <c r="I740" s="12" t="s">
        <v>9806</v>
      </c>
      <c r="J740" s="12" t="s">
        <v>6963</v>
      </c>
      <c r="K740" s="12" t="s">
        <v>9807</v>
      </c>
    </row>
    <row r="741" spans="1:11" x14ac:dyDescent="0.4">
      <c r="A741" s="12" t="s">
        <v>2202</v>
      </c>
      <c r="B741" s="8" t="s">
        <v>2203</v>
      </c>
      <c r="C741" s="12" t="s">
        <v>5485</v>
      </c>
      <c r="D741" s="13">
        <v>34.53</v>
      </c>
      <c r="E741" s="20">
        <f t="shared" si="39"/>
        <v>65.47</v>
      </c>
      <c r="F741" s="14">
        <v>2.8959999999999999</v>
      </c>
      <c r="G741" s="15">
        <f t="shared" si="40"/>
        <v>2.8960324355632783</v>
      </c>
      <c r="H741" s="8" t="str">
        <f t="shared" si="41"/>
        <v>Yes</v>
      </c>
      <c r="I741" s="12" t="s">
        <v>9808</v>
      </c>
      <c r="J741" s="12" t="s">
        <v>6963</v>
      </c>
      <c r="K741" s="12" t="s">
        <v>9809</v>
      </c>
    </row>
    <row r="742" spans="1:11" x14ac:dyDescent="0.4">
      <c r="A742" s="12" t="s">
        <v>2204</v>
      </c>
      <c r="B742" s="8" t="s">
        <v>2205</v>
      </c>
      <c r="C742" s="12" t="s">
        <v>5485</v>
      </c>
      <c r="D742" s="13">
        <v>31.71</v>
      </c>
      <c r="E742" s="20">
        <f t="shared" si="39"/>
        <v>68.289999999999992</v>
      </c>
      <c r="F742" s="14">
        <v>3.1536</v>
      </c>
      <c r="G742" s="15">
        <f t="shared" si="40"/>
        <v>3.1535793125197098</v>
      </c>
      <c r="H742" s="8" t="str">
        <f t="shared" si="41"/>
        <v>Yes</v>
      </c>
      <c r="I742" s="12" t="s">
        <v>9810</v>
      </c>
      <c r="J742" s="12" t="s">
        <v>6963</v>
      </c>
      <c r="K742" s="12" t="s">
        <v>9811</v>
      </c>
    </row>
    <row r="743" spans="1:11" x14ac:dyDescent="0.4">
      <c r="A743" s="12" t="s">
        <v>2206</v>
      </c>
      <c r="B743" s="8" t="s">
        <v>2207</v>
      </c>
      <c r="C743" s="12" t="s">
        <v>5485</v>
      </c>
      <c r="D743" s="13">
        <v>37.61</v>
      </c>
      <c r="E743" s="20">
        <f t="shared" si="39"/>
        <v>62.39</v>
      </c>
      <c r="F743" s="14">
        <v>2.6589</v>
      </c>
      <c r="G743" s="15">
        <f t="shared" si="40"/>
        <v>2.6588673225206061</v>
      </c>
      <c r="H743" s="8" t="str">
        <f t="shared" si="41"/>
        <v>Yes</v>
      </c>
      <c r="I743" s="12" t="s">
        <v>9812</v>
      </c>
      <c r="J743" s="12" t="s">
        <v>6963</v>
      </c>
      <c r="K743" s="12" t="s">
        <v>9813</v>
      </c>
    </row>
    <row r="744" spans="1:11" x14ac:dyDescent="0.4">
      <c r="A744" s="12" t="s">
        <v>2208</v>
      </c>
      <c r="B744" s="8" t="s">
        <v>2209</v>
      </c>
      <c r="C744" s="12" t="s">
        <v>5485</v>
      </c>
      <c r="D744" s="13">
        <v>31.6</v>
      </c>
      <c r="E744" s="20">
        <f t="shared" si="39"/>
        <v>68.400000000000006</v>
      </c>
      <c r="F744" s="14">
        <v>3.1646000000000001</v>
      </c>
      <c r="G744" s="15">
        <f t="shared" si="40"/>
        <v>3.1645569620253164</v>
      </c>
      <c r="H744" s="8" t="str">
        <f t="shared" si="41"/>
        <v>Yes</v>
      </c>
      <c r="I744" s="12" t="s">
        <v>9814</v>
      </c>
      <c r="J744" s="12" t="s">
        <v>6963</v>
      </c>
      <c r="K744" s="12" t="s">
        <v>9815</v>
      </c>
    </row>
    <row r="745" spans="1:11" x14ac:dyDescent="0.4">
      <c r="A745" s="12" t="s">
        <v>2210</v>
      </c>
      <c r="B745" s="8" t="s">
        <v>2211</v>
      </c>
      <c r="C745" s="12" t="s">
        <v>5485</v>
      </c>
      <c r="D745" s="13">
        <v>33.57</v>
      </c>
      <c r="E745" s="20">
        <f t="shared" si="39"/>
        <v>66.430000000000007</v>
      </c>
      <c r="F745" s="14">
        <v>2.9788999999999999</v>
      </c>
      <c r="G745" s="15">
        <f t="shared" si="40"/>
        <v>2.9788501638367588</v>
      </c>
      <c r="H745" s="8" t="str">
        <f t="shared" si="41"/>
        <v>Yes</v>
      </c>
      <c r="I745" s="12" t="s">
        <v>7836</v>
      </c>
      <c r="J745" s="12" t="s">
        <v>6963</v>
      </c>
      <c r="K745" s="12" t="s">
        <v>9816</v>
      </c>
    </row>
    <row r="746" spans="1:11" x14ac:dyDescent="0.4">
      <c r="A746" s="12" t="s">
        <v>2214</v>
      </c>
      <c r="B746" s="8" t="s">
        <v>2215</v>
      </c>
      <c r="C746" s="12" t="s">
        <v>5485</v>
      </c>
      <c r="D746" s="13">
        <v>31.33</v>
      </c>
      <c r="E746" s="20">
        <f t="shared" si="39"/>
        <v>68.67</v>
      </c>
      <c r="F746" s="14">
        <v>3.1918000000000002</v>
      </c>
      <c r="G746" s="15">
        <f t="shared" si="40"/>
        <v>3.191828917969997</v>
      </c>
      <c r="H746" s="8" t="str">
        <f t="shared" si="41"/>
        <v>Yes</v>
      </c>
      <c r="I746" s="12" t="s">
        <v>2214</v>
      </c>
      <c r="J746" s="12" t="s">
        <v>6963</v>
      </c>
      <c r="K746" s="12" t="s">
        <v>9817</v>
      </c>
    </row>
    <row r="747" spans="1:11" x14ac:dyDescent="0.4">
      <c r="A747" s="12" t="s">
        <v>2218</v>
      </c>
      <c r="B747" s="8" t="s">
        <v>2219</v>
      </c>
      <c r="C747" s="12" t="s">
        <v>5485</v>
      </c>
      <c r="D747" s="13">
        <v>40</v>
      </c>
      <c r="E747" s="20">
        <f t="shared" si="39"/>
        <v>60</v>
      </c>
      <c r="F747" s="14">
        <v>2.5</v>
      </c>
      <c r="G747" s="15">
        <f t="shared" si="40"/>
        <v>2.5</v>
      </c>
      <c r="H747" s="8" t="str">
        <f t="shared" si="41"/>
        <v>Yes</v>
      </c>
      <c r="I747" s="12" t="s">
        <v>9818</v>
      </c>
      <c r="J747" s="12" t="s">
        <v>6963</v>
      </c>
      <c r="K747" s="12" t="s">
        <v>9819</v>
      </c>
    </row>
    <row r="748" spans="1:11" x14ac:dyDescent="0.4">
      <c r="A748" s="12" t="s">
        <v>2224</v>
      </c>
      <c r="B748" s="8" t="s">
        <v>2225</v>
      </c>
      <c r="C748" s="12" t="s">
        <v>5485</v>
      </c>
      <c r="D748" s="13">
        <v>36.869999999999997</v>
      </c>
      <c r="E748" s="20">
        <f t="shared" si="39"/>
        <v>63.13</v>
      </c>
      <c r="F748" s="14">
        <v>2.7122000000000002</v>
      </c>
      <c r="G748" s="15">
        <f t="shared" si="40"/>
        <v>2.7122321670735019</v>
      </c>
      <c r="H748" s="8" t="str">
        <f t="shared" si="41"/>
        <v>Yes</v>
      </c>
      <c r="I748" s="12" t="s">
        <v>9820</v>
      </c>
      <c r="J748" s="12" t="s">
        <v>6963</v>
      </c>
      <c r="K748" s="12" t="s">
        <v>9821</v>
      </c>
    </row>
    <row r="749" spans="1:11" x14ac:dyDescent="0.4">
      <c r="A749" s="12" t="s">
        <v>2226</v>
      </c>
      <c r="B749" s="8" t="s">
        <v>2227</v>
      </c>
      <c r="C749" s="12" t="s">
        <v>5485</v>
      </c>
      <c r="D749" s="13">
        <v>37.520000000000003</v>
      </c>
      <c r="E749" s="20">
        <f t="shared" si="39"/>
        <v>62.48</v>
      </c>
      <c r="F749" s="14">
        <v>2.6652</v>
      </c>
      <c r="G749" s="15">
        <f t="shared" si="40"/>
        <v>2.6652452025586353</v>
      </c>
      <c r="H749" s="8" t="str">
        <f t="shared" si="41"/>
        <v>Yes</v>
      </c>
      <c r="I749" s="12" t="s">
        <v>9822</v>
      </c>
      <c r="J749" s="12" t="s">
        <v>6963</v>
      </c>
      <c r="K749" s="12" t="s">
        <v>9823</v>
      </c>
    </row>
    <row r="750" spans="1:11" x14ac:dyDescent="0.4">
      <c r="A750" s="12" t="s">
        <v>2228</v>
      </c>
      <c r="B750" s="8" t="s">
        <v>2229</v>
      </c>
      <c r="C750" s="12" t="s">
        <v>5485</v>
      </c>
      <c r="D750" s="13">
        <v>30.5</v>
      </c>
      <c r="E750" s="20">
        <f t="shared" si="39"/>
        <v>69.5</v>
      </c>
      <c r="F750" s="14">
        <v>3.2787000000000002</v>
      </c>
      <c r="G750" s="15">
        <f t="shared" si="40"/>
        <v>3.278688524590164</v>
      </c>
      <c r="H750" s="8" t="str">
        <f t="shared" si="41"/>
        <v>Yes</v>
      </c>
      <c r="I750" s="12" t="s">
        <v>9824</v>
      </c>
      <c r="J750" s="12" t="s">
        <v>6963</v>
      </c>
      <c r="K750" s="12" t="s">
        <v>9825</v>
      </c>
    </row>
    <row r="751" spans="1:11" x14ac:dyDescent="0.4">
      <c r="A751" s="12" t="s">
        <v>2230</v>
      </c>
      <c r="B751" s="8" t="s">
        <v>2231</v>
      </c>
      <c r="C751" s="12" t="s">
        <v>5485</v>
      </c>
      <c r="D751" s="13">
        <v>30.79</v>
      </c>
      <c r="E751" s="20">
        <f t="shared" si="39"/>
        <v>69.210000000000008</v>
      </c>
      <c r="F751" s="14">
        <v>3.2477999999999998</v>
      </c>
      <c r="G751" s="15">
        <f t="shared" si="40"/>
        <v>3.2478077297823971</v>
      </c>
      <c r="H751" s="8" t="str">
        <f t="shared" si="41"/>
        <v>Yes</v>
      </c>
      <c r="I751" s="12" t="s">
        <v>9826</v>
      </c>
      <c r="J751" s="12" t="s">
        <v>6963</v>
      </c>
      <c r="K751" s="12" t="s">
        <v>9827</v>
      </c>
    </row>
    <row r="752" spans="1:11" x14ac:dyDescent="0.4">
      <c r="A752" s="12" t="s">
        <v>2232</v>
      </c>
      <c r="B752" s="8" t="s">
        <v>2233</v>
      </c>
      <c r="C752" s="12" t="s">
        <v>5485</v>
      </c>
      <c r="D752" s="13">
        <v>22.56</v>
      </c>
      <c r="E752" s="20">
        <f t="shared" si="39"/>
        <v>77.44</v>
      </c>
      <c r="F752" s="14">
        <v>4.4325999999999999</v>
      </c>
      <c r="G752" s="15">
        <f t="shared" si="40"/>
        <v>4.4326241134751774</v>
      </c>
      <c r="H752" s="8" t="str">
        <f t="shared" si="41"/>
        <v>Yes</v>
      </c>
      <c r="I752" s="12" t="s">
        <v>9828</v>
      </c>
      <c r="J752" s="12" t="s">
        <v>6963</v>
      </c>
      <c r="K752" s="12" t="s">
        <v>9829</v>
      </c>
    </row>
    <row r="753" spans="1:11" x14ac:dyDescent="0.4">
      <c r="A753" s="12" t="s">
        <v>2236</v>
      </c>
      <c r="B753" s="8" t="s">
        <v>2237</v>
      </c>
      <c r="C753" s="12" t="s">
        <v>5485</v>
      </c>
      <c r="D753" s="13">
        <v>50</v>
      </c>
      <c r="E753" s="20">
        <f t="shared" si="39"/>
        <v>50</v>
      </c>
      <c r="F753" s="14">
        <v>2</v>
      </c>
      <c r="G753" s="15">
        <f t="shared" si="40"/>
        <v>2</v>
      </c>
      <c r="H753" s="8" t="str">
        <f t="shared" si="41"/>
        <v>Yes</v>
      </c>
      <c r="I753" s="12" t="s">
        <v>9830</v>
      </c>
      <c r="J753" s="12" t="s">
        <v>6963</v>
      </c>
      <c r="K753" s="12" t="s">
        <v>9831</v>
      </c>
    </row>
    <row r="754" spans="1:11" x14ac:dyDescent="0.4">
      <c r="A754" s="12" t="s">
        <v>2238</v>
      </c>
      <c r="B754" s="8" t="s">
        <v>2239</v>
      </c>
      <c r="C754" s="12" t="s">
        <v>5485</v>
      </c>
      <c r="D754" s="13">
        <v>34.549999999999997</v>
      </c>
      <c r="E754" s="20">
        <f t="shared" si="39"/>
        <v>65.45</v>
      </c>
      <c r="F754" s="14">
        <v>2.8944000000000001</v>
      </c>
      <c r="G754" s="15">
        <f t="shared" si="40"/>
        <v>2.8943560057887123</v>
      </c>
      <c r="H754" s="8" t="str">
        <f t="shared" si="41"/>
        <v>Yes</v>
      </c>
      <c r="I754" s="12" t="s">
        <v>9832</v>
      </c>
      <c r="J754" s="12" t="s">
        <v>6963</v>
      </c>
      <c r="K754" s="12" t="s">
        <v>9833</v>
      </c>
    </row>
    <row r="755" spans="1:11" x14ac:dyDescent="0.4">
      <c r="A755" s="12" t="s">
        <v>2240</v>
      </c>
      <c r="B755" s="8" t="s">
        <v>2241</v>
      </c>
      <c r="C755" s="12" t="s">
        <v>5485</v>
      </c>
      <c r="D755" s="13">
        <v>35.75</v>
      </c>
      <c r="E755" s="20">
        <f t="shared" si="39"/>
        <v>64.25</v>
      </c>
      <c r="F755" s="14">
        <v>2.7972000000000001</v>
      </c>
      <c r="G755" s="15">
        <f t="shared" si="40"/>
        <v>2.7972027972027971</v>
      </c>
      <c r="H755" s="8" t="str">
        <f t="shared" si="41"/>
        <v>Yes</v>
      </c>
      <c r="I755" s="12" t="s">
        <v>9834</v>
      </c>
      <c r="J755" s="12" t="s">
        <v>6963</v>
      </c>
      <c r="K755" s="12" t="s">
        <v>9835</v>
      </c>
    </row>
    <row r="756" spans="1:11" x14ac:dyDescent="0.4">
      <c r="A756" s="12" t="s">
        <v>2242</v>
      </c>
      <c r="B756" s="8" t="s">
        <v>2243</v>
      </c>
      <c r="C756" s="12" t="s">
        <v>5485</v>
      </c>
      <c r="D756" s="13">
        <v>40.83</v>
      </c>
      <c r="E756" s="20">
        <f t="shared" si="39"/>
        <v>59.17</v>
      </c>
      <c r="F756" s="14">
        <v>2.4491999999999998</v>
      </c>
      <c r="G756" s="15">
        <f t="shared" si="40"/>
        <v>2.4491795248591721</v>
      </c>
      <c r="H756" s="8" t="str">
        <f t="shared" si="41"/>
        <v>Yes</v>
      </c>
      <c r="I756" s="12" t="s">
        <v>9836</v>
      </c>
      <c r="J756" s="12" t="s">
        <v>6963</v>
      </c>
      <c r="K756" s="12" t="s">
        <v>9837</v>
      </c>
    </row>
    <row r="757" spans="1:11" x14ac:dyDescent="0.4">
      <c r="A757" s="12" t="s">
        <v>2252</v>
      </c>
      <c r="B757" s="8" t="s">
        <v>2253</v>
      </c>
      <c r="C757" s="12" t="s">
        <v>5485</v>
      </c>
      <c r="D757" s="13">
        <v>31.95</v>
      </c>
      <c r="E757" s="20">
        <f t="shared" si="39"/>
        <v>68.05</v>
      </c>
      <c r="F757" s="14">
        <v>3.1299000000000001</v>
      </c>
      <c r="G757" s="15">
        <f t="shared" si="40"/>
        <v>3.1298904538341157</v>
      </c>
      <c r="H757" s="8" t="str">
        <f t="shared" si="41"/>
        <v>Yes</v>
      </c>
      <c r="I757" s="12" t="s">
        <v>9838</v>
      </c>
      <c r="J757" s="12" t="s">
        <v>6963</v>
      </c>
      <c r="K757" s="12" t="s">
        <v>9839</v>
      </c>
    </row>
    <row r="758" spans="1:11" x14ac:dyDescent="0.4">
      <c r="A758" s="12" t="s">
        <v>2254</v>
      </c>
      <c r="B758" s="8" t="s">
        <v>2255</v>
      </c>
      <c r="C758" s="12" t="s">
        <v>5485</v>
      </c>
      <c r="D758" s="13">
        <v>40.71</v>
      </c>
      <c r="E758" s="20">
        <f t="shared" si="39"/>
        <v>59.29</v>
      </c>
      <c r="F758" s="14">
        <v>2.4563999999999999</v>
      </c>
      <c r="G758" s="15">
        <f t="shared" si="40"/>
        <v>2.4563989191844757</v>
      </c>
      <c r="H758" s="8" t="str">
        <f t="shared" si="41"/>
        <v>Yes</v>
      </c>
      <c r="I758" s="12" t="s">
        <v>9840</v>
      </c>
      <c r="J758" s="12" t="s">
        <v>6963</v>
      </c>
      <c r="K758" s="12" t="s">
        <v>9841</v>
      </c>
    </row>
    <row r="759" spans="1:11" x14ac:dyDescent="0.4">
      <c r="A759" s="12" t="s">
        <v>2256</v>
      </c>
      <c r="B759" s="8" t="s">
        <v>2257</v>
      </c>
      <c r="C759" s="12" t="s">
        <v>5485</v>
      </c>
      <c r="D759" s="13">
        <v>29.86</v>
      </c>
      <c r="E759" s="20">
        <f t="shared" si="39"/>
        <v>70.14</v>
      </c>
      <c r="F759" s="14">
        <v>3.3490000000000002</v>
      </c>
      <c r="G759" s="15">
        <f t="shared" si="40"/>
        <v>3.3489618218352311</v>
      </c>
      <c r="H759" s="8" t="str">
        <f t="shared" si="41"/>
        <v>Yes</v>
      </c>
      <c r="I759" s="12" t="s">
        <v>7850</v>
      </c>
      <c r="J759" s="12" t="s">
        <v>6963</v>
      </c>
      <c r="K759" s="12" t="s">
        <v>9842</v>
      </c>
    </row>
    <row r="760" spans="1:11" x14ac:dyDescent="0.4">
      <c r="A760" s="12" t="s">
        <v>2258</v>
      </c>
      <c r="B760" s="8" t="s">
        <v>2259</v>
      </c>
      <c r="C760" s="12" t="s">
        <v>5485</v>
      </c>
      <c r="D760" s="13">
        <v>24.4</v>
      </c>
      <c r="E760" s="20">
        <f t="shared" si="39"/>
        <v>75.599999999999994</v>
      </c>
      <c r="F760" s="14">
        <v>4.0983999999999998</v>
      </c>
      <c r="G760" s="15">
        <f t="shared" si="40"/>
        <v>4.0983606557377055</v>
      </c>
      <c r="H760" s="8" t="str">
        <f t="shared" si="41"/>
        <v>Yes</v>
      </c>
      <c r="I760" s="12" t="s">
        <v>2258</v>
      </c>
      <c r="J760" s="12" t="s">
        <v>6963</v>
      </c>
      <c r="K760" s="12" t="s">
        <v>9843</v>
      </c>
    </row>
    <row r="761" spans="1:11" x14ac:dyDescent="0.4">
      <c r="A761" s="12" t="s">
        <v>2260</v>
      </c>
      <c r="B761" s="8" t="s">
        <v>2261</v>
      </c>
      <c r="C761" s="12" t="s">
        <v>5485</v>
      </c>
      <c r="D761" s="13">
        <v>36.4</v>
      </c>
      <c r="E761" s="20">
        <f t="shared" si="39"/>
        <v>63.6</v>
      </c>
      <c r="F761" s="14">
        <v>2.7473000000000001</v>
      </c>
      <c r="G761" s="15">
        <f t="shared" si="40"/>
        <v>2.7472527472527473</v>
      </c>
      <c r="H761" s="8" t="str">
        <f t="shared" si="41"/>
        <v>Yes</v>
      </c>
      <c r="I761" s="12" t="s">
        <v>9844</v>
      </c>
      <c r="J761" s="12" t="s">
        <v>6963</v>
      </c>
      <c r="K761" s="12" t="s">
        <v>9845</v>
      </c>
    </row>
    <row r="762" spans="1:11" x14ac:dyDescent="0.4">
      <c r="A762" s="12" t="s">
        <v>2262</v>
      </c>
      <c r="B762" s="8" t="s">
        <v>2263</v>
      </c>
      <c r="C762" s="12" t="s">
        <v>5485</v>
      </c>
      <c r="D762" s="13">
        <v>40.35</v>
      </c>
      <c r="E762" s="20">
        <f t="shared" si="39"/>
        <v>59.65</v>
      </c>
      <c r="F762" s="14">
        <v>2.4782999999999999</v>
      </c>
      <c r="G762" s="15">
        <f t="shared" si="40"/>
        <v>2.4783147459727384</v>
      </c>
      <c r="H762" s="8" t="str">
        <f t="shared" si="41"/>
        <v>Yes</v>
      </c>
      <c r="I762" s="12" t="s">
        <v>2262</v>
      </c>
      <c r="J762" s="12" t="s">
        <v>6963</v>
      </c>
      <c r="K762" s="12" t="s">
        <v>9846</v>
      </c>
    </row>
    <row r="763" spans="1:11" x14ac:dyDescent="0.4">
      <c r="A763" s="12" t="s">
        <v>2290</v>
      </c>
      <c r="B763" s="8" t="s">
        <v>2291</v>
      </c>
      <c r="C763" s="12" t="s">
        <v>5485</v>
      </c>
      <c r="D763" s="13">
        <v>40.9</v>
      </c>
      <c r="E763" s="20">
        <f t="shared" si="39"/>
        <v>59.1</v>
      </c>
      <c r="F763" s="14">
        <v>2.4449999999999998</v>
      </c>
      <c r="G763" s="15">
        <f t="shared" si="40"/>
        <v>2.4449877750611249</v>
      </c>
      <c r="H763" s="8" t="str">
        <f t="shared" si="41"/>
        <v>Yes</v>
      </c>
      <c r="I763" s="12" t="s">
        <v>9847</v>
      </c>
      <c r="J763" s="12" t="s">
        <v>6963</v>
      </c>
      <c r="K763" s="12" t="s">
        <v>9848</v>
      </c>
    </row>
    <row r="764" spans="1:11" x14ac:dyDescent="0.4">
      <c r="A764" s="12" t="s">
        <v>2292</v>
      </c>
      <c r="B764" s="8" t="s">
        <v>2293</v>
      </c>
      <c r="C764" s="12" t="s">
        <v>5485</v>
      </c>
      <c r="D764" s="13">
        <v>33.840000000000003</v>
      </c>
      <c r="E764" s="20">
        <f t="shared" si="39"/>
        <v>66.16</v>
      </c>
      <c r="F764" s="14">
        <v>2.9550999999999998</v>
      </c>
      <c r="G764" s="15">
        <f t="shared" si="40"/>
        <v>2.9550827423167845</v>
      </c>
      <c r="H764" s="8" t="str">
        <f t="shared" si="41"/>
        <v>Yes</v>
      </c>
      <c r="I764" s="12" t="s">
        <v>9849</v>
      </c>
      <c r="J764" s="12" t="s">
        <v>6963</v>
      </c>
      <c r="K764" s="12" t="s">
        <v>9850</v>
      </c>
    </row>
    <row r="765" spans="1:11" x14ac:dyDescent="0.4">
      <c r="A765" s="12" t="s">
        <v>2294</v>
      </c>
      <c r="B765" s="8" t="s">
        <v>2295</v>
      </c>
      <c r="C765" s="12" t="s">
        <v>5485</v>
      </c>
      <c r="D765" s="13">
        <v>31.09</v>
      </c>
      <c r="E765" s="20">
        <f t="shared" si="39"/>
        <v>68.91</v>
      </c>
      <c r="F765" s="14">
        <v>3.2164999999999999</v>
      </c>
      <c r="G765" s="15">
        <f t="shared" si="40"/>
        <v>3.2164683177870699</v>
      </c>
      <c r="H765" s="8" t="str">
        <f t="shared" si="41"/>
        <v>Yes</v>
      </c>
      <c r="I765" s="12" t="s">
        <v>9851</v>
      </c>
      <c r="J765" s="12" t="s">
        <v>6963</v>
      </c>
      <c r="K765" s="12" t="s">
        <v>9852</v>
      </c>
    </row>
    <row r="766" spans="1:11" x14ac:dyDescent="0.4">
      <c r="A766" s="12" t="s">
        <v>2296</v>
      </c>
      <c r="B766" s="8" t="s">
        <v>2297</v>
      </c>
      <c r="C766" s="12" t="s">
        <v>5485</v>
      </c>
      <c r="D766" s="13">
        <v>38.81</v>
      </c>
      <c r="E766" s="20">
        <f t="shared" si="39"/>
        <v>61.19</v>
      </c>
      <c r="F766" s="14">
        <v>2.5767000000000002</v>
      </c>
      <c r="G766" s="15">
        <f t="shared" si="40"/>
        <v>2.5766555011594949</v>
      </c>
      <c r="H766" s="8" t="str">
        <f t="shared" si="41"/>
        <v>Yes</v>
      </c>
      <c r="I766" s="12" t="s">
        <v>9853</v>
      </c>
      <c r="J766" s="12" t="s">
        <v>6963</v>
      </c>
      <c r="K766" s="12" t="s">
        <v>9854</v>
      </c>
    </row>
    <row r="767" spans="1:11" x14ac:dyDescent="0.4">
      <c r="A767" s="12" t="s">
        <v>3635</v>
      </c>
      <c r="B767" s="8" t="s">
        <v>3636</v>
      </c>
      <c r="C767" s="12" t="s">
        <v>5485</v>
      </c>
      <c r="D767" s="13">
        <v>37.119999999999997</v>
      </c>
      <c r="E767" s="20">
        <f t="shared" si="39"/>
        <v>62.88</v>
      </c>
      <c r="F767" s="14">
        <v>2.694</v>
      </c>
      <c r="G767" s="15">
        <f t="shared" si="40"/>
        <v>2.6939655172413794</v>
      </c>
      <c r="H767" s="8" t="str">
        <f t="shared" si="41"/>
        <v>Yes</v>
      </c>
      <c r="I767" s="12" t="s">
        <v>9855</v>
      </c>
      <c r="J767" s="12" t="s">
        <v>6963</v>
      </c>
      <c r="K767" s="12" t="s">
        <v>9856</v>
      </c>
    </row>
    <row r="768" spans="1:11" x14ac:dyDescent="0.4">
      <c r="A768" s="12" t="s">
        <v>2300</v>
      </c>
      <c r="B768" s="8" t="s">
        <v>2301</v>
      </c>
      <c r="C768" s="12" t="s">
        <v>5485</v>
      </c>
      <c r="D768" s="13">
        <v>28.54</v>
      </c>
      <c r="E768" s="20">
        <f t="shared" si="39"/>
        <v>71.460000000000008</v>
      </c>
      <c r="F768" s="14">
        <v>3.5038999999999998</v>
      </c>
      <c r="G768" s="15">
        <f t="shared" si="40"/>
        <v>3.5038542396636303</v>
      </c>
      <c r="H768" s="8" t="str">
        <f t="shared" si="41"/>
        <v>Yes</v>
      </c>
      <c r="I768" s="12" t="s">
        <v>9857</v>
      </c>
      <c r="J768" s="12" t="s">
        <v>6963</v>
      </c>
      <c r="K768" s="12" t="s">
        <v>9858</v>
      </c>
    </row>
    <row r="769" spans="1:11" x14ac:dyDescent="0.4">
      <c r="A769" s="12" t="s">
        <v>2302</v>
      </c>
      <c r="B769" s="8" t="s">
        <v>2303</v>
      </c>
      <c r="C769" s="12" t="s">
        <v>5485</v>
      </c>
      <c r="D769" s="13">
        <v>33.659999999999997</v>
      </c>
      <c r="E769" s="20">
        <f t="shared" si="39"/>
        <v>66.34</v>
      </c>
      <c r="F769" s="14">
        <v>2.9708999999999999</v>
      </c>
      <c r="G769" s="15">
        <f t="shared" si="40"/>
        <v>2.9708853238265007</v>
      </c>
      <c r="H769" s="8" t="str">
        <f t="shared" si="41"/>
        <v>Yes</v>
      </c>
      <c r="I769" s="12" t="s">
        <v>9859</v>
      </c>
      <c r="J769" s="12" t="s">
        <v>6963</v>
      </c>
      <c r="K769" s="12" t="s">
        <v>9860</v>
      </c>
    </row>
    <row r="770" spans="1:11" x14ac:dyDescent="0.4">
      <c r="A770" s="12" t="s">
        <v>2304</v>
      </c>
      <c r="B770" s="8" t="s">
        <v>2305</v>
      </c>
      <c r="C770" s="12" t="s">
        <v>5485</v>
      </c>
      <c r="D770" s="13">
        <v>25.21</v>
      </c>
      <c r="E770" s="20">
        <f t="shared" si="39"/>
        <v>74.789999999999992</v>
      </c>
      <c r="F770" s="14">
        <v>3.9666999999999999</v>
      </c>
      <c r="G770" s="15">
        <f t="shared" si="40"/>
        <v>3.9666798889329629</v>
      </c>
      <c r="H770" s="8" t="str">
        <f t="shared" si="41"/>
        <v>Yes</v>
      </c>
      <c r="I770" s="12" t="s">
        <v>2304</v>
      </c>
      <c r="J770" s="12" t="s">
        <v>6963</v>
      </c>
      <c r="K770" s="12" t="s">
        <v>9861</v>
      </c>
    </row>
    <row r="771" spans="1:11" x14ac:dyDescent="0.4">
      <c r="A771" s="12" t="s">
        <v>3637</v>
      </c>
      <c r="B771" s="8" t="s">
        <v>3638</v>
      </c>
      <c r="C771" s="12" t="s">
        <v>5485</v>
      </c>
      <c r="D771" s="13">
        <v>50</v>
      </c>
      <c r="E771" s="20">
        <f t="shared" si="39"/>
        <v>50</v>
      </c>
      <c r="F771" s="14">
        <v>2</v>
      </c>
      <c r="G771" s="15">
        <f t="shared" si="40"/>
        <v>2</v>
      </c>
      <c r="H771" s="8" t="str">
        <f t="shared" si="41"/>
        <v>Yes</v>
      </c>
      <c r="I771" s="12" t="s">
        <v>9862</v>
      </c>
      <c r="J771" s="12" t="s">
        <v>6963</v>
      </c>
      <c r="K771" s="12" t="s">
        <v>9863</v>
      </c>
    </row>
    <row r="772" spans="1:11" x14ac:dyDescent="0.4">
      <c r="A772" s="12" t="s">
        <v>2310</v>
      </c>
      <c r="B772" s="8" t="s">
        <v>2311</v>
      </c>
      <c r="C772" s="12" t="s">
        <v>5485</v>
      </c>
      <c r="D772" s="13">
        <v>39.5</v>
      </c>
      <c r="E772" s="20">
        <f t="shared" si="39"/>
        <v>60.5</v>
      </c>
      <c r="F772" s="14">
        <v>2.5316000000000001</v>
      </c>
      <c r="G772" s="15">
        <f t="shared" si="40"/>
        <v>2.5316455696202533</v>
      </c>
      <c r="H772" s="8" t="str">
        <f t="shared" si="41"/>
        <v>Yes</v>
      </c>
      <c r="I772" s="12" t="s">
        <v>9864</v>
      </c>
      <c r="J772" s="12" t="s">
        <v>6963</v>
      </c>
      <c r="K772" s="12" t="s">
        <v>9865</v>
      </c>
    </row>
    <row r="773" spans="1:11" x14ac:dyDescent="0.4">
      <c r="A773" s="12" t="s">
        <v>2312</v>
      </c>
      <c r="B773" s="8" t="s">
        <v>2313</v>
      </c>
      <c r="C773" s="12" t="s">
        <v>5485</v>
      </c>
      <c r="D773" s="13">
        <v>33.869999999999997</v>
      </c>
      <c r="E773" s="20">
        <f t="shared" si="39"/>
        <v>66.13</v>
      </c>
      <c r="F773" s="14">
        <v>2.9525000000000001</v>
      </c>
      <c r="G773" s="15">
        <f t="shared" si="40"/>
        <v>2.9524653085326249</v>
      </c>
      <c r="H773" s="8" t="str">
        <f t="shared" si="41"/>
        <v>Yes</v>
      </c>
      <c r="I773" s="12" t="s">
        <v>9866</v>
      </c>
      <c r="J773" s="12" t="s">
        <v>6963</v>
      </c>
      <c r="K773" s="12" t="s">
        <v>9867</v>
      </c>
    </row>
    <row r="774" spans="1:11" x14ac:dyDescent="0.4">
      <c r="A774" s="12" t="s">
        <v>4876</v>
      </c>
      <c r="B774" s="8" t="s">
        <v>4877</v>
      </c>
      <c r="C774" s="12" t="s">
        <v>5485</v>
      </c>
      <c r="D774" s="13">
        <v>28.25</v>
      </c>
      <c r="E774" s="20">
        <f t="shared" si="39"/>
        <v>71.75</v>
      </c>
      <c r="F774" s="14">
        <v>3.5398000000000001</v>
      </c>
      <c r="G774" s="15">
        <f t="shared" si="40"/>
        <v>3.5398230088495577</v>
      </c>
      <c r="H774" s="8" t="str">
        <f t="shared" si="41"/>
        <v>Yes</v>
      </c>
      <c r="I774" s="12" t="s">
        <v>9868</v>
      </c>
      <c r="J774" s="12" t="s">
        <v>6963</v>
      </c>
      <c r="K774" s="12" t="s">
        <v>9869</v>
      </c>
    </row>
    <row r="775" spans="1:11" x14ac:dyDescent="0.4">
      <c r="A775" s="12" t="s">
        <v>2314</v>
      </c>
      <c r="B775" s="8" t="s">
        <v>2315</v>
      </c>
      <c r="C775" s="12" t="s">
        <v>5485</v>
      </c>
      <c r="D775" s="13">
        <v>31.48</v>
      </c>
      <c r="E775" s="20">
        <f t="shared" si="39"/>
        <v>68.52</v>
      </c>
      <c r="F775" s="14">
        <v>3.1766000000000001</v>
      </c>
      <c r="G775" s="15">
        <f t="shared" si="40"/>
        <v>3.1766200762388817</v>
      </c>
      <c r="H775" s="8" t="str">
        <f t="shared" si="41"/>
        <v>Yes</v>
      </c>
      <c r="I775" s="12" t="s">
        <v>9870</v>
      </c>
      <c r="J775" s="12" t="s">
        <v>6963</v>
      </c>
      <c r="K775" s="12" t="s">
        <v>9871</v>
      </c>
    </row>
    <row r="776" spans="1:11" x14ac:dyDescent="0.4">
      <c r="A776" s="12" t="s">
        <v>2316</v>
      </c>
      <c r="B776" s="8" t="s">
        <v>2317</v>
      </c>
      <c r="C776" s="12" t="s">
        <v>5485</v>
      </c>
      <c r="D776" s="13">
        <v>33.49</v>
      </c>
      <c r="E776" s="20">
        <f t="shared" si="39"/>
        <v>66.509999999999991</v>
      </c>
      <c r="F776" s="14">
        <v>2.9860000000000002</v>
      </c>
      <c r="G776" s="15">
        <f t="shared" si="40"/>
        <v>2.9859659599880559</v>
      </c>
      <c r="H776" s="8" t="str">
        <f t="shared" si="41"/>
        <v>Yes</v>
      </c>
      <c r="I776" s="12" t="s">
        <v>9872</v>
      </c>
      <c r="J776" s="12" t="s">
        <v>6963</v>
      </c>
      <c r="K776" s="12" t="s">
        <v>9873</v>
      </c>
    </row>
    <row r="777" spans="1:11" x14ac:dyDescent="0.4">
      <c r="A777" s="12" t="s">
        <v>2318</v>
      </c>
      <c r="B777" s="8" t="s">
        <v>2319</v>
      </c>
      <c r="C777" s="12" t="s">
        <v>5485</v>
      </c>
      <c r="D777" s="13">
        <v>22.56</v>
      </c>
      <c r="E777" s="20">
        <f t="shared" si="39"/>
        <v>77.44</v>
      </c>
      <c r="F777" s="14">
        <v>4.4325999999999999</v>
      </c>
      <c r="G777" s="15">
        <f t="shared" si="40"/>
        <v>4.4326241134751774</v>
      </c>
      <c r="H777" s="8" t="str">
        <f t="shared" si="41"/>
        <v>Yes</v>
      </c>
      <c r="I777" s="12" t="s">
        <v>2318</v>
      </c>
      <c r="J777" s="12" t="s">
        <v>6963</v>
      </c>
      <c r="K777" s="12" t="s">
        <v>9874</v>
      </c>
    </row>
    <row r="778" spans="1:11" x14ac:dyDescent="0.4">
      <c r="A778" s="12" t="s">
        <v>2320</v>
      </c>
      <c r="B778" s="8" t="s">
        <v>2321</v>
      </c>
      <c r="C778" s="12" t="s">
        <v>5485</v>
      </c>
      <c r="D778" s="13">
        <v>29.48</v>
      </c>
      <c r="E778" s="20">
        <f t="shared" si="39"/>
        <v>70.52</v>
      </c>
      <c r="F778" s="14">
        <v>3.3921000000000001</v>
      </c>
      <c r="G778" s="15">
        <f t="shared" si="40"/>
        <v>3.3921302578018997</v>
      </c>
      <c r="H778" s="8" t="str">
        <f t="shared" si="41"/>
        <v>Yes</v>
      </c>
      <c r="I778" s="12" t="s">
        <v>9875</v>
      </c>
      <c r="J778" s="12" t="s">
        <v>6963</v>
      </c>
      <c r="K778" s="12" t="s">
        <v>9876</v>
      </c>
    </row>
    <row r="779" spans="1:11" x14ac:dyDescent="0.4">
      <c r="A779" s="12" t="s">
        <v>2322</v>
      </c>
      <c r="B779" s="8" t="s">
        <v>2323</v>
      </c>
      <c r="C779" s="12" t="s">
        <v>5485</v>
      </c>
      <c r="D779" s="13">
        <v>34.24</v>
      </c>
      <c r="E779" s="20">
        <f t="shared" si="39"/>
        <v>65.759999999999991</v>
      </c>
      <c r="F779" s="14">
        <v>2.9205999999999999</v>
      </c>
      <c r="G779" s="15">
        <f t="shared" si="40"/>
        <v>2.9205607476635511</v>
      </c>
      <c r="H779" s="8" t="str">
        <f t="shared" si="41"/>
        <v>Yes</v>
      </c>
      <c r="I779" s="12" t="s">
        <v>9877</v>
      </c>
      <c r="J779" s="12" t="s">
        <v>6963</v>
      </c>
      <c r="K779" s="12" t="s">
        <v>9878</v>
      </c>
    </row>
    <row r="780" spans="1:11" x14ac:dyDescent="0.4">
      <c r="A780" s="12" t="s">
        <v>2324</v>
      </c>
      <c r="B780" s="8" t="s">
        <v>2325</v>
      </c>
      <c r="C780" s="12" t="s">
        <v>5485</v>
      </c>
      <c r="D780" s="13">
        <v>34.049999999999997</v>
      </c>
      <c r="E780" s="20">
        <f t="shared" si="39"/>
        <v>65.95</v>
      </c>
      <c r="F780" s="14">
        <v>2.9369000000000001</v>
      </c>
      <c r="G780" s="15">
        <f t="shared" si="40"/>
        <v>2.9368575624082234</v>
      </c>
      <c r="H780" s="8" t="str">
        <f t="shared" si="41"/>
        <v>Yes</v>
      </c>
      <c r="I780" s="12" t="s">
        <v>9879</v>
      </c>
      <c r="J780" s="12" t="s">
        <v>6963</v>
      </c>
      <c r="K780" s="12" t="s">
        <v>9880</v>
      </c>
    </row>
    <row r="781" spans="1:11" x14ac:dyDescent="0.4">
      <c r="A781" s="12" t="s">
        <v>2326</v>
      </c>
      <c r="B781" s="8" t="s">
        <v>2327</v>
      </c>
      <c r="C781" s="12" t="s">
        <v>5485</v>
      </c>
      <c r="D781" s="13">
        <v>31.74</v>
      </c>
      <c r="E781" s="20">
        <f t="shared" si="39"/>
        <v>68.260000000000005</v>
      </c>
      <c r="F781" s="14">
        <v>3.1505999999999998</v>
      </c>
      <c r="G781" s="15">
        <f t="shared" si="40"/>
        <v>3.15059861373661</v>
      </c>
      <c r="H781" s="8" t="str">
        <f t="shared" si="41"/>
        <v>Yes</v>
      </c>
      <c r="I781" s="12" t="s">
        <v>9881</v>
      </c>
      <c r="J781" s="12" t="s">
        <v>6963</v>
      </c>
      <c r="K781" s="12" t="s">
        <v>9882</v>
      </c>
    </row>
    <row r="782" spans="1:11" x14ac:dyDescent="0.4">
      <c r="A782" s="12" t="s">
        <v>2334</v>
      </c>
      <c r="B782" s="8" t="s">
        <v>2335</v>
      </c>
      <c r="C782" s="12" t="s">
        <v>5485</v>
      </c>
      <c r="D782" s="13">
        <v>24.74</v>
      </c>
      <c r="E782" s="20">
        <f t="shared" si="39"/>
        <v>75.260000000000005</v>
      </c>
      <c r="F782" s="14">
        <v>4.0419999999999998</v>
      </c>
      <c r="G782" s="15">
        <f t="shared" si="40"/>
        <v>4.0420371867421183</v>
      </c>
      <c r="H782" s="8" t="str">
        <f t="shared" si="41"/>
        <v>Yes</v>
      </c>
      <c r="I782" s="12" t="s">
        <v>9883</v>
      </c>
      <c r="J782" s="12" t="s">
        <v>6963</v>
      </c>
      <c r="K782" s="12" t="s">
        <v>9884</v>
      </c>
    </row>
    <row r="783" spans="1:11" x14ac:dyDescent="0.4">
      <c r="A783" s="12" t="s">
        <v>2336</v>
      </c>
      <c r="B783" s="8" t="s">
        <v>2337</v>
      </c>
      <c r="C783" s="12" t="s">
        <v>5485</v>
      </c>
      <c r="D783" s="13">
        <v>24.94</v>
      </c>
      <c r="E783" s="20">
        <f t="shared" si="39"/>
        <v>75.06</v>
      </c>
      <c r="F783" s="14">
        <v>4.0095999999999998</v>
      </c>
      <c r="G783" s="15">
        <f t="shared" si="40"/>
        <v>4.0096230954290295</v>
      </c>
      <c r="H783" s="8" t="str">
        <f t="shared" si="41"/>
        <v>Yes</v>
      </c>
      <c r="I783" s="12" t="s">
        <v>9885</v>
      </c>
      <c r="J783" s="12" t="s">
        <v>6963</v>
      </c>
      <c r="K783" s="12" t="s">
        <v>9886</v>
      </c>
    </row>
    <row r="784" spans="1:11" x14ac:dyDescent="0.4">
      <c r="A784" s="12" t="s">
        <v>2338</v>
      </c>
      <c r="B784" s="8" t="s">
        <v>2339</v>
      </c>
      <c r="C784" s="12" t="s">
        <v>5485</v>
      </c>
      <c r="D784" s="13">
        <v>26.8</v>
      </c>
      <c r="E784" s="20">
        <f t="shared" si="39"/>
        <v>73.2</v>
      </c>
      <c r="F784" s="14">
        <v>3.7313000000000001</v>
      </c>
      <c r="G784" s="15">
        <f t="shared" si="40"/>
        <v>3.7313432835820897</v>
      </c>
      <c r="H784" s="8" t="str">
        <f t="shared" si="41"/>
        <v>Yes</v>
      </c>
      <c r="I784" s="12" t="s">
        <v>9887</v>
      </c>
      <c r="J784" s="12" t="s">
        <v>6963</v>
      </c>
      <c r="K784" s="12" t="s">
        <v>9888</v>
      </c>
    </row>
    <row r="785" spans="1:11" x14ac:dyDescent="0.4">
      <c r="A785" s="12" t="s">
        <v>2340</v>
      </c>
      <c r="B785" s="8" t="s">
        <v>2341</v>
      </c>
      <c r="C785" s="12" t="s">
        <v>5485</v>
      </c>
      <c r="D785" s="13">
        <v>26.89</v>
      </c>
      <c r="E785" s="20">
        <f t="shared" ref="E785:E848" si="42">100-D785</f>
        <v>73.11</v>
      </c>
      <c r="F785" s="14">
        <v>3.7189000000000001</v>
      </c>
      <c r="G785" s="15">
        <f t="shared" ref="G785:G848" si="43">IFERROR(100/D785,"")</f>
        <v>3.718854592785422</v>
      </c>
      <c r="H785" s="8" t="str">
        <f t="shared" ref="H785:H848" si="44">IF(E785&gt;0,"Yes","No — 0% funding")</f>
        <v>Yes</v>
      </c>
      <c r="I785" s="12" t="s">
        <v>9889</v>
      </c>
      <c r="J785" s="12" t="s">
        <v>6963</v>
      </c>
      <c r="K785" s="12" t="s">
        <v>9890</v>
      </c>
    </row>
    <row r="786" spans="1:11" x14ac:dyDescent="0.4">
      <c r="A786" s="12" t="s">
        <v>2344</v>
      </c>
      <c r="B786" s="8" t="s">
        <v>2345</v>
      </c>
      <c r="C786" s="12" t="s">
        <v>5485</v>
      </c>
      <c r="D786" s="13">
        <v>60</v>
      </c>
      <c r="E786" s="20">
        <f t="shared" si="42"/>
        <v>40</v>
      </c>
      <c r="F786" s="14">
        <v>1.6667000000000001</v>
      </c>
      <c r="G786" s="15">
        <f t="shared" si="43"/>
        <v>1.6666666666666667</v>
      </c>
      <c r="H786" s="8" t="str">
        <f t="shared" si="44"/>
        <v>Yes</v>
      </c>
      <c r="I786" s="12" t="s">
        <v>9891</v>
      </c>
      <c r="J786" s="12" t="s">
        <v>6963</v>
      </c>
      <c r="K786" s="12" t="s">
        <v>9892</v>
      </c>
    </row>
    <row r="787" spans="1:11" x14ac:dyDescent="0.4">
      <c r="A787" s="12" t="s">
        <v>2346</v>
      </c>
      <c r="B787" s="8" t="s">
        <v>2347</v>
      </c>
      <c r="C787" s="12" t="s">
        <v>5485</v>
      </c>
      <c r="D787" s="13">
        <v>36.19</v>
      </c>
      <c r="E787" s="20">
        <f t="shared" si="42"/>
        <v>63.81</v>
      </c>
      <c r="F787" s="14">
        <v>2.7631999999999999</v>
      </c>
      <c r="G787" s="15">
        <f t="shared" si="43"/>
        <v>2.7631942525559547</v>
      </c>
      <c r="H787" s="8" t="str">
        <f t="shared" si="44"/>
        <v>Yes</v>
      </c>
      <c r="I787" s="12" t="s">
        <v>9893</v>
      </c>
      <c r="J787" s="12" t="s">
        <v>6963</v>
      </c>
      <c r="K787" s="12" t="s">
        <v>9894</v>
      </c>
    </row>
    <row r="788" spans="1:11" x14ac:dyDescent="0.4">
      <c r="A788" s="12" t="s">
        <v>2348</v>
      </c>
      <c r="B788" s="8" t="s">
        <v>2349</v>
      </c>
      <c r="C788" s="12" t="s">
        <v>5485</v>
      </c>
      <c r="D788" s="13">
        <v>37.630000000000003</v>
      </c>
      <c r="E788" s="20">
        <f t="shared" si="42"/>
        <v>62.37</v>
      </c>
      <c r="F788" s="14">
        <v>2.6575000000000002</v>
      </c>
      <c r="G788" s="15">
        <f t="shared" si="43"/>
        <v>2.6574541589157583</v>
      </c>
      <c r="H788" s="8" t="str">
        <f t="shared" si="44"/>
        <v>Yes</v>
      </c>
      <c r="I788" s="12" t="s">
        <v>9895</v>
      </c>
      <c r="J788" s="12" t="s">
        <v>6963</v>
      </c>
      <c r="K788" s="12" t="s">
        <v>9896</v>
      </c>
    </row>
    <row r="789" spans="1:11" x14ac:dyDescent="0.4">
      <c r="A789" s="12" t="s">
        <v>3641</v>
      </c>
      <c r="B789" s="8" t="s">
        <v>3642</v>
      </c>
      <c r="C789" s="12" t="s">
        <v>5485</v>
      </c>
      <c r="D789" s="13">
        <v>35.42</v>
      </c>
      <c r="E789" s="20">
        <f t="shared" si="42"/>
        <v>64.58</v>
      </c>
      <c r="F789" s="14">
        <v>2.8233000000000001</v>
      </c>
      <c r="G789" s="15">
        <f t="shared" si="43"/>
        <v>2.8232636928289101</v>
      </c>
      <c r="H789" s="8" t="str">
        <f t="shared" si="44"/>
        <v>Yes</v>
      </c>
      <c r="I789" s="12" t="s">
        <v>9897</v>
      </c>
      <c r="J789" s="12" t="s">
        <v>6963</v>
      </c>
      <c r="K789" s="12" t="s">
        <v>9898</v>
      </c>
    </row>
    <row r="790" spans="1:11" x14ac:dyDescent="0.4">
      <c r="A790" s="12" t="s">
        <v>2350</v>
      </c>
      <c r="B790" s="8" t="s">
        <v>2351</v>
      </c>
      <c r="C790" s="12" t="s">
        <v>5485</v>
      </c>
      <c r="D790" s="13">
        <v>40</v>
      </c>
      <c r="E790" s="20">
        <f t="shared" si="42"/>
        <v>60</v>
      </c>
      <c r="F790" s="14">
        <v>2.5</v>
      </c>
      <c r="G790" s="15">
        <f t="shared" si="43"/>
        <v>2.5</v>
      </c>
      <c r="H790" s="8" t="str">
        <f t="shared" si="44"/>
        <v>Yes</v>
      </c>
      <c r="I790" s="12" t="s">
        <v>7888</v>
      </c>
      <c r="J790" s="12" t="s">
        <v>6963</v>
      </c>
      <c r="K790" s="12" t="s">
        <v>9899</v>
      </c>
    </row>
    <row r="791" spans="1:11" x14ac:dyDescent="0.4">
      <c r="A791" s="12" t="s">
        <v>2352</v>
      </c>
      <c r="B791" s="8" t="s">
        <v>2353</v>
      </c>
      <c r="C791" s="12" t="s">
        <v>5485</v>
      </c>
      <c r="D791" s="13">
        <v>35.630000000000003</v>
      </c>
      <c r="E791" s="20">
        <f t="shared" si="42"/>
        <v>64.37</v>
      </c>
      <c r="F791" s="14">
        <v>2.8066</v>
      </c>
      <c r="G791" s="15">
        <f t="shared" si="43"/>
        <v>2.8066236317709792</v>
      </c>
      <c r="H791" s="8" t="str">
        <f t="shared" si="44"/>
        <v>Yes</v>
      </c>
      <c r="I791" s="12" t="s">
        <v>9900</v>
      </c>
      <c r="J791" s="12" t="s">
        <v>6963</v>
      </c>
      <c r="K791" s="12" t="s">
        <v>9901</v>
      </c>
    </row>
    <row r="792" spans="1:11" x14ac:dyDescent="0.4">
      <c r="A792" s="12" t="s">
        <v>2354</v>
      </c>
      <c r="B792" s="8" t="s">
        <v>2355</v>
      </c>
      <c r="C792" s="12" t="s">
        <v>5485</v>
      </c>
      <c r="D792" s="13">
        <v>34.29</v>
      </c>
      <c r="E792" s="20">
        <f t="shared" si="42"/>
        <v>65.710000000000008</v>
      </c>
      <c r="F792" s="14">
        <v>2.9163000000000001</v>
      </c>
      <c r="G792" s="15">
        <f t="shared" si="43"/>
        <v>2.9163021289005542</v>
      </c>
      <c r="H792" s="8" t="str">
        <f t="shared" si="44"/>
        <v>Yes</v>
      </c>
      <c r="I792" s="12" t="s">
        <v>9902</v>
      </c>
      <c r="J792" s="12" t="s">
        <v>6963</v>
      </c>
      <c r="K792" s="12" t="s">
        <v>9903</v>
      </c>
    </row>
    <row r="793" spans="1:11" x14ac:dyDescent="0.4">
      <c r="A793" s="12" t="s">
        <v>2356</v>
      </c>
      <c r="B793" s="8" t="s">
        <v>2357</v>
      </c>
      <c r="C793" s="12" t="s">
        <v>5485</v>
      </c>
      <c r="D793" s="13">
        <v>23.74</v>
      </c>
      <c r="E793" s="20">
        <f t="shared" si="42"/>
        <v>76.260000000000005</v>
      </c>
      <c r="F793" s="14">
        <v>4.2122999999999999</v>
      </c>
      <c r="G793" s="15">
        <f t="shared" si="43"/>
        <v>4.2122999157540022</v>
      </c>
      <c r="H793" s="8" t="str">
        <f t="shared" si="44"/>
        <v>Yes</v>
      </c>
      <c r="I793" s="12" t="s">
        <v>9904</v>
      </c>
      <c r="J793" s="12" t="s">
        <v>6963</v>
      </c>
      <c r="K793" s="12" t="s">
        <v>9905</v>
      </c>
    </row>
    <row r="794" spans="1:11" x14ac:dyDescent="0.4">
      <c r="A794" s="12" t="s">
        <v>2358</v>
      </c>
      <c r="B794" s="8" t="s">
        <v>2359</v>
      </c>
      <c r="C794" s="12" t="s">
        <v>5485</v>
      </c>
      <c r="D794" s="13">
        <v>37.130000000000003</v>
      </c>
      <c r="E794" s="20">
        <f t="shared" si="42"/>
        <v>62.87</v>
      </c>
      <c r="F794" s="14">
        <v>2.6932</v>
      </c>
      <c r="G794" s="15">
        <f t="shared" si="43"/>
        <v>2.6932399676811203</v>
      </c>
      <c r="H794" s="8" t="str">
        <f t="shared" si="44"/>
        <v>Yes</v>
      </c>
      <c r="I794" s="12" t="s">
        <v>9906</v>
      </c>
      <c r="J794" s="12" t="s">
        <v>6963</v>
      </c>
      <c r="K794" s="12" t="s">
        <v>9907</v>
      </c>
    </row>
    <row r="795" spans="1:11" x14ac:dyDescent="0.4">
      <c r="A795" s="12" t="s">
        <v>2360</v>
      </c>
      <c r="B795" s="8" t="s">
        <v>2361</v>
      </c>
      <c r="C795" s="12" t="s">
        <v>5485</v>
      </c>
      <c r="D795" s="13">
        <v>39.020000000000003</v>
      </c>
      <c r="E795" s="20">
        <f t="shared" si="42"/>
        <v>60.98</v>
      </c>
      <c r="F795" s="14">
        <v>2.5628000000000002</v>
      </c>
      <c r="G795" s="15">
        <f t="shared" si="43"/>
        <v>2.5627883136852896</v>
      </c>
      <c r="H795" s="8" t="str">
        <f t="shared" si="44"/>
        <v>Yes</v>
      </c>
      <c r="I795" s="12" t="s">
        <v>9908</v>
      </c>
      <c r="J795" s="12" t="s">
        <v>6963</v>
      </c>
      <c r="K795" s="12" t="s">
        <v>9909</v>
      </c>
    </row>
    <row r="796" spans="1:11" x14ac:dyDescent="0.4">
      <c r="A796" s="12" t="s">
        <v>2368</v>
      </c>
      <c r="B796" s="8" t="s">
        <v>2369</v>
      </c>
      <c r="C796" s="12" t="s">
        <v>5485</v>
      </c>
      <c r="D796" s="13">
        <v>31.61</v>
      </c>
      <c r="E796" s="20">
        <f t="shared" si="42"/>
        <v>68.39</v>
      </c>
      <c r="F796" s="14">
        <v>3.1636000000000002</v>
      </c>
      <c r="G796" s="15">
        <f t="shared" si="43"/>
        <v>3.1635558367605188</v>
      </c>
      <c r="H796" s="8" t="str">
        <f t="shared" si="44"/>
        <v>Yes</v>
      </c>
      <c r="I796" s="12" t="s">
        <v>9910</v>
      </c>
      <c r="J796" s="12" t="s">
        <v>6963</v>
      </c>
      <c r="K796" s="12" t="s">
        <v>9911</v>
      </c>
    </row>
    <row r="797" spans="1:11" x14ac:dyDescent="0.4">
      <c r="A797" s="12" t="s">
        <v>2370</v>
      </c>
      <c r="B797" s="8" t="s">
        <v>2371</v>
      </c>
      <c r="C797" s="12" t="s">
        <v>5485</v>
      </c>
      <c r="D797" s="13">
        <v>32.619999999999997</v>
      </c>
      <c r="E797" s="20">
        <f t="shared" si="42"/>
        <v>67.38</v>
      </c>
      <c r="F797" s="14">
        <v>3.0655999999999999</v>
      </c>
      <c r="G797" s="15">
        <f t="shared" si="43"/>
        <v>3.0656039239730228</v>
      </c>
      <c r="H797" s="8" t="str">
        <f t="shared" si="44"/>
        <v>Yes</v>
      </c>
      <c r="I797" s="12" t="s">
        <v>9912</v>
      </c>
      <c r="J797" s="12" t="s">
        <v>6963</v>
      </c>
      <c r="K797" s="12" t="s">
        <v>9913</v>
      </c>
    </row>
    <row r="798" spans="1:11" x14ac:dyDescent="0.4">
      <c r="A798" s="12" t="s">
        <v>2376</v>
      </c>
      <c r="B798" s="8" t="s">
        <v>2377</v>
      </c>
      <c r="C798" s="12" t="s">
        <v>5485</v>
      </c>
      <c r="D798" s="13">
        <v>40.82</v>
      </c>
      <c r="E798" s="20">
        <f t="shared" si="42"/>
        <v>59.18</v>
      </c>
      <c r="F798" s="14">
        <v>2.4498000000000002</v>
      </c>
      <c r="G798" s="15">
        <f t="shared" si="43"/>
        <v>2.4497795198432142</v>
      </c>
      <c r="H798" s="8" t="str">
        <f t="shared" si="44"/>
        <v>Yes</v>
      </c>
      <c r="I798" s="12" t="s">
        <v>7900</v>
      </c>
      <c r="J798" s="12" t="s">
        <v>6963</v>
      </c>
      <c r="K798" s="12" t="s">
        <v>9914</v>
      </c>
    </row>
    <row r="799" spans="1:11" x14ac:dyDescent="0.4">
      <c r="A799" s="12" t="s">
        <v>2378</v>
      </c>
      <c r="B799" s="8" t="s">
        <v>2379</v>
      </c>
      <c r="C799" s="12" t="s">
        <v>5485</v>
      </c>
      <c r="D799" s="13">
        <v>35.130000000000003</v>
      </c>
      <c r="E799" s="20">
        <f t="shared" si="42"/>
        <v>64.87</v>
      </c>
      <c r="F799" s="14">
        <v>2.8466</v>
      </c>
      <c r="G799" s="15">
        <f t="shared" si="43"/>
        <v>2.8465698832906345</v>
      </c>
      <c r="H799" s="8" t="str">
        <f t="shared" si="44"/>
        <v>Yes</v>
      </c>
      <c r="I799" s="12" t="s">
        <v>9915</v>
      </c>
      <c r="J799" s="12" t="s">
        <v>6963</v>
      </c>
      <c r="K799" s="12" t="s">
        <v>9916</v>
      </c>
    </row>
    <row r="800" spans="1:11" x14ac:dyDescent="0.4">
      <c r="A800" s="12" t="s">
        <v>2380</v>
      </c>
      <c r="B800" s="8" t="s">
        <v>2381</v>
      </c>
      <c r="C800" s="12" t="s">
        <v>5485</v>
      </c>
      <c r="D800" s="13">
        <v>26.5</v>
      </c>
      <c r="E800" s="20">
        <f t="shared" si="42"/>
        <v>73.5</v>
      </c>
      <c r="F800" s="14">
        <v>3.7736000000000001</v>
      </c>
      <c r="G800" s="15">
        <f t="shared" si="43"/>
        <v>3.7735849056603774</v>
      </c>
      <c r="H800" s="8" t="str">
        <f t="shared" si="44"/>
        <v>Yes</v>
      </c>
      <c r="I800" s="12" t="s">
        <v>9917</v>
      </c>
      <c r="J800" s="12" t="s">
        <v>6963</v>
      </c>
      <c r="K800" s="12" t="s">
        <v>9918</v>
      </c>
    </row>
    <row r="801" spans="1:11" x14ac:dyDescent="0.4">
      <c r="A801" s="12" t="s">
        <v>2384</v>
      </c>
      <c r="B801" s="8" t="s">
        <v>2385</v>
      </c>
      <c r="C801" s="12" t="s">
        <v>5485</v>
      </c>
      <c r="D801" s="13">
        <v>34.32</v>
      </c>
      <c r="E801" s="20">
        <f t="shared" si="42"/>
        <v>65.680000000000007</v>
      </c>
      <c r="F801" s="14">
        <v>2.9138000000000002</v>
      </c>
      <c r="G801" s="15">
        <f t="shared" si="43"/>
        <v>2.9137529137529139</v>
      </c>
      <c r="H801" s="8" t="str">
        <f t="shared" si="44"/>
        <v>Yes</v>
      </c>
      <c r="I801" s="12" t="s">
        <v>9919</v>
      </c>
      <c r="J801" s="12" t="s">
        <v>6963</v>
      </c>
      <c r="K801" s="12" t="s">
        <v>9920</v>
      </c>
    </row>
    <row r="802" spans="1:11" x14ac:dyDescent="0.4">
      <c r="A802" s="12" t="s">
        <v>2386</v>
      </c>
      <c r="B802" s="8" t="s">
        <v>2387</v>
      </c>
      <c r="C802" s="12" t="s">
        <v>5485</v>
      </c>
      <c r="D802" s="13">
        <v>32.06</v>
      </c>
      <c r="E802" s="20">
        <f t="shared" si="42"/>
        <v>67.94</v>
      </c>
      <c r="F802" s="14">
        <v>3.1192000000000002</v>
      </c>
      <c r="G802" s="15">
        <f t="shared" si="43"/>
        <v>3.1191515907673111</v>
      </c>
      <c r="H802" s="8" t="str">
        <f t="shared" si="44"/>
        <v>Yes</v>
      </c>
      <c r="I802" s="12" t="s">
        <v>9921</v>
      </c>
      <c r="J802" s="12" t="s">
        <v>6963</v>
      </c>
      <c r="K802" s="12" t="s">
        <v>9922</v>
      </c>
    </row>
    <row r="803" spans="1:11" x14ac:dyDescent="0.4">
      <c r="A803" s="12" t="s">
        <v>2388</v>
      </c>
      <c r="B803" s="8" t="s">
        <v>2389</v>
      </c>
      <c r="C803" s="12" t="s">
        <v>5485</v>
      </c>
      <c r="D803" s="13">
        <v>23.2</v>
      </c>
      <c r="E803" s="20">
        <f t="shared" si="42"/>
        <v>76.8</v>
      </c>
      <c r="F803" s="14">
        <v>4.3102999999999998</v>
      </c>
      <c r="G803" s="15">
        <f t="shared" si="43"/>
        <v>4.3103448275862073</v>
      </c>
      <c r="H803" s="8" t="str">
        <f t="shared" si="44"/>
        <v>Yes</v>
      </c>
      <c r="I803" s="12" t="s">
        <v>9923</v>
      </c>
      <c r="J803" s="12" t="s">
        <v>6963</v>
      </c>
      <c r="K803" s="12" t="s">
        <v>9924</v>
      </c>
    </row>
    <row r="804" spans="1:11" x14ac:dyDescent="0.4">
      <c r="A804" s="12" t="s">
        <v>2390</v>
      </c>
      <c r="B804" s="8" t="s">
        <v>2391</v>
      </c>
      <c r="C804" s="12" t="s">
        <v>5485</v>
      </c>
      <c r="D804" s="13">
        <v>36.47</v>
      </c>
      <c r="E804" s="20">
        <f t="shared" si="42"/>
        <v>63.53</v>
      </c>
      <c r="F804" s="14">
        <v>2.742</v>
      </c>
      <c r="G804" s="15">
        <f t="shared" si="43"/>
        <v>2.7419797093501508</v>
      </c>
      <c r="H804" s="8" t="str">
        <f t="shared" si="44"/>
        <v>Yes</v>
      </c>
      <c r="I804" s="12" t="s">
        <v>9925</v>
      </c>
      <c r="J804" s="12" t="s">
        <v>6963</v>
      </c>
      <c r="K804" s="12" t="s">
        <v>9926</v>
      </c>
    </row>
    <row r="805" spans="1:11" x14ac:dyDescent="0.4">
      <c r="A805" s="12" t="s">
        <v>2396</v>
      </c>
      <c r="B805" s="8" t="s">
        <v>2397</v>
      </c>
      <c r="C805" s="12" t="s">
        <v>5485</v>
      </c>
      <c r="D805" s="13">
        <v>38.14</v>
      </c>
      <c r="E805" s="20">
        <f t="shared" si="42"/>
        <v>61.86</v>
      </c>
      <c r="F805" s="14">
        <v>2.6219000000000001</v>
      </c>
      <c r="G805" s="15">
        <f t="shared" si="43"/>
        <v>2.6219192448872572</v>
      </c>
      <c r="H805" s="8" t="str">
        <f t="shared" si="44"/>
        <v>Yes</v>
      </c>
      <c r="I805" s="12" t="s">
        <v>9927</v>
      </c>
      <c r="J805" s="12" t="s">
        <v>6963</v>
      </c>
      <c r="K805" s="12" t="s">
        <v>9928</v>
      </c>
    </row>
    <row r="806" spans="1:11" x14ac:dyDescent="0.4">
      <c r="A806" s="12" t="s">
        <v>2398</v>
      </c>
      <c r="B806" s="8" t="s">
        <v>2399</v>
      </c>
      <c r="C806" s="12" t="s">
        <v>5485</v>
      </c>
      <c r="D806" s="13">
        <v>42.6</v>
      </c>
      <c r="E806" s="20">
        <f t="shared" si="42"/>
        <v>57.4</v>
      </c>
      <c r="F806" s="14">
        <v>2.3473999999999999</v>
      </c>
      <c r="G806" s="15">
        <f t="shared" si="43"/>
        <v>2.347417840375587</v>
      </c>
      <c r="H806" s="8" t="str">
        <f t="shared" si="44"/>
        <v>Yes</v>
      </c>
      <c r="I806" s="12" t="s">
        <v>9929</v>
      </c>
      <c r="J806" s="12" t="s">
        <v>6963</v>
      </c>
      <c r="K806" s="12" t="s">
        <v>9930</v>
      </c>
    </row>
    <row r="807" spans="1:11" x14ac:dyDescent="0.4">
      <c r="A807" s="12" t="s">
        <v>2400</v>
      </c>
      <c r="B807" s="8" t="s">
        <v>2401</v>
      </c>
      <c r="C807" s="12" t="s">
        <v>5485</v>
      </c>
      <c r="D807" s="13">
        <v>36.1</v>
      </c>
      <c r="E807" s="20">
        <f t="shared" si="42"/>
        <v>63.9</v>
      </c>
      <c r="F807" s="14">
        <v>2.7700999999999998</v>
      </c>
      <c r="G807" s="15">
        <f t="shared" si="43"/>
        <v>2.7700831024930745</v>
      </c>
      <c r="H807" s="8" t="str">
        <f t="shared" si="44"/>
        <v>Yes</v>
      </c>
      <c r="I807" s="12" t="s">
        <v>7905</v>
      </c>
      <c r="J807" s="12" t="s">
        <v>6963</v>
      </c>
      <c r="K807" s="12" t="s">
        <v>9931</v>
      </c>
    </row>
    <row r="808" spans="1:11" x14ac:dyDescent="0.4">
      <c r="A808" s="12" t="s">
        <v>2402</v>
      </c>
      <c r="B808" s="8" t="s">
        <v>2403</v>
      </c>
      <c r="C808" s="12" t="s">
        <v>5485</v>
      </c>
      <c r="D808" s="13">
        <v>36.04</v>
      </c>
      <c r="E808" s="20">
        <f t="shared" si="42"/>
        <v>63.96</v>
      </c>
      <c r="F808" s="14">
        <v>2.7747000000000002</v>
      </c>
      <c r="G808" s="15">
        <f t="shared" si="43"/>
        <v>2.7746947835738069</v>
      </c>
      <c r="H808" s="8" t="str">
        <f t="shared" si="44"/>
        <v>Yes</v>
      </c>
      <c r="I808" s="12" t="s">
        <v>9932</v>
      </c>
      <c r="J808" s="12" t="s">
        <v>6963</v>
      </c>
      <c r="K808" s="12" t="s">
        <v>9933</v>
      </c>
    </row>
    <row r="809" spans="1:11" x14ac:dyDescent="0.4">
      <c r="A809" s="12" t="s">
        <v>2406</v>
      </c>
      <c r="B809" s="8" t="s">
        <v>2407</v>
      </c>
      <c r="C809" s="12" t="s">
        <v>5485</v>
      </c>
      <c r="D809" s="13">
        <v>31.12</v>
      </c>
      <c r="E809" s="20">
        <f t="shared" si="42"/>
        <v>68.88</v>
      </c>
      <c r="F809" s="14">
        <v>3.2134</v>
      </c>
      <c r="G809" s="15">
        <f t="shared" si="43"/>
        <v>3.2133676092544987</v>
      </c>
      <c r="H809" s="8" t="str">
        <f t="shared" si="44"/>
        <v>Yes</v>
      </c>
      <c r="I809" s="12" t="s">
        <v>9934</v>
      </c>
      <c r="J809" s="12" t="s">
        <v>6963</v>
      </c>
      <c r="K809" s="12" t="s">
        <v>9935</v>
      </c>
    </row>
    <row r="810" spans="1:11" x14ac:dyDescent="0.4">
      <c r="A810" s="12" t="s">
        <v>2408</v>
      </c>
      <c r="B810" s="8" t="s">
        <v>2409</v>
      </c>
      <c r="C810" s="12" t="s">
        <v>5485</v>
      </c>
      <c r="D810" s="13">
        <v>32.11</v>
      </c>
      <c r="E810" s="20">
        <f t="shared" si="42"/>
        <v>67.89</v>
      </c>
      <c r="F810" s="14">
        <v>3.1143000000000001</v>
      </c>
      <c r="G810" s="15">
        <f t="shared" si="43"/>
        <v>3.1142946122703208</v>
      </c>
      <c r="H810" s="8" t="str">
        <f t="shared" si="44"/>
        <v>Yes</v>
      </c>
      <c r="I810" s="12" t="s">
        <v>9936</v>
      </c>
      <c r="J810" s="12" t="s">
        <v>6963</v>
      </c>
      <c r="K810" s="12" t="s">
        <v>9937</v>
      </c>
    </row>
    <row r="811" spans="1:11" x14ac:dyDescent="0.4">
      <c r="A811" s="12" t="s">
        <v>2412</v>
      </c>
      <c r="B811" s="8" t="s">
        <v>2413</v>
      </c>
      <c r="C811" s="12" t="s">
        <v>5485</v>
      </c>
      <c r="D811" s="13">
        <v>25.12</v>
      </c>
      <c r="E811" s="20">
        <f t="shared" si="42"/>
        <v>74.88</v>
      </c>
      <c r="F811" s="14">
        <v>3.9809000000000001</v>
      </c>
      <c r="G811" s="15">
        <f t="shared" si="43"/>
        <v>3.9808917197452227</v>
      </c>
      <c r="H811" s="8" t="str">
        <f t="shared" si="44"/>
        <v>Yes</v>
      </c>
      <c r="I811" s="12" t="s">
        <v>9938</v>
      </c>
      <c r="J811" s="12" t="s">
        <v>6963</v>
      </c>
      <c r="K811" s="12" t="s">
        <v>9939</v>
      </c>
    </row>
    <row r="812" spans="1:11" x14ac:dyDescent="0.4">
      <c r="A812" s="12" t="s">
        <v>2414</v>
      </c>
      <c r="B812" s="8" t="s">
        <v>2415</v>
      </c>
      <c r="C812" s="12" t="s">
        <v>5485</v>
      </c>
      <c r="D812" s="13">
        <v>35.159999999999997</v>
      </c>
      <c r="E812" s="20">
        <f t="shared" si="42"/>
        <v>64.84</v>
      </c>
      <c r="F812" s="14">
        <v>2.8441000000000001</v>
      </c>
      <c r="G812" s="15">
        <f t="shared" si="43"/>
        <v>2.8441410693970424</v>
      </c>
      <c r="H812" s="8" t="str">
        <f t="shared" si="44"/>
        <v>Yes</v>
      </c>
      <c r="I812" s="12" t="s">
        <v>9940</v>
      </c>
      <c r="J812" s="12" t="s">
        <v>6963</v>
      </c>
      <c r="K812" s="12" t="s">
        <v>9941</v>
      </c>
    </row>
    <row r="813" spans="1:11" x14ac:dyDescent="0.4">
      <c r="A813" s="12" t="s">
        <v>2416</v>
      </c>
      <c r="B813" s="8" t="s">
        <v>2417</v>
      </c>
      <c r="C813" s="12" t="s">
        <v>5485</v>
      </c>
      <c r="D813" s="13">
        <v>33.79</v>
      </c>
      <c r="E813" s="20">
        <f t="shared" si="42"/>
        <v>66.210000000000008</v>
      </c>
      <c r="F813" s="14">
        <v>2.9594999999999998</v>
      </c>
      <c r="G813" s="15">
        <f t="shared" si="43"/>
        <v>2.9594554601953242</v>
      </c>
      <c r="H813" s="8" t="str">
        <f t="shared" si="44"/>
        <v>Yes</v>
      </c>
      <c r="I813" s="12" t="s">
        <v>9942</v>
      </c>
      <c r="J813" s="12" t="s">
        <v>6963</v>
      </c>
      <c r="K813" s="12" t="s">
        <v>9943</v>
      </c>
    </row>
    <row r="814" spans="1:11" x14ac:dyDescent="0.4">
      <c r="A814" s="12" t="s">
        <v>2420</v>
      </c>
      <c r="B814" s="8" t="s">
        <v>2421</v>
      </c>
      <c r="C814" s="12" t="s">
        <v>5485</v>
      </c>
      <c r="D814" s="13">
        <v>29.56</v>
      </c>
      <c r="E814" s="20">
        <f t="shared" si="42"/>
        <v>70.44</v>
      </c>
      <c r="F814" s="14">
        <v>3.3828999999999998</v>
      </c>
      <c r="G814" s="15">
        <f t="shared" si="43"/>
        <v>3.3829499323410017</v>
      </c>
      <c r="H814" s="8" t="str">
        <f t="shared" si="44"/>
        <v>Yes</v>
      </c>
      <c r="I814" s="12" t="s">
        <v>9944</v>
      </c>
      <c r="J814" s="12" t="s">
        <v>6963</v>
      </c>
      <c r="K814" s="12" t="s">
        <v>9945</v>
      </c>
    </row>
    <row r="815" spans="1:11" x14ac:dyDescent="0.4">
      <c r="A815" s="12" t="s">
        <v>2422</v>
      </c>
      <c r="B815" s="8" t="s">
        <v>2423</v>
      </c>
      <c r="C815" s="12" t="s">
        <v>5485</v>
      </c>
      <c r="D815" s="13">
        <v>37.32</v>
      </c>
      <c r="E815" s="20">
        <f t="shared" si="42"/>
        <v>62.68</v>
      </c>
      <c r="F815" s="14">
        <v>2.6795</v>
      </c>
      <c r="G815" s="15">
        <f t="shared" si="43"/>
        <v>2.679528403001072</v>
      </c>
      <c r="H815" s="8" t="str">
        <f t="shared" si="44"/>
        <v>Yes</v>
      </c>
      <c r="I815" s="12" t="s">
        <v>9946</v>
      </c>
      <c r="J815" s="12" t="s">
        <v>6963</v>
      </c>
      <c r="K815" s="12" t="s">
        <v>9947</v>
      </c>
    </row>
    <row r="816" spans="1:11" x14ac:dyDescent="0.4">
      <c r="A816" s="12" t="s">
        <v>2424</v>
      </c>
      <c r="B816" s="8" t="s">
        <v>2425</v>
      </c>
      <c r="C816" s="12" t="s">
        <v>5485</v>
      </c>
      <c r="D816" s="13">
        <v>60</v>
      </c>
      <c r="E816" s="20">
        <f t="shared" si="42"/>
        <v>40</v>
      </c>
      <c r="F816" s="14">
        <v>1.6667000000000001</v>
      </c>
      <c r="G816" s="15">
        <f t="shared" si="43"/>
        <v>1.6666666666666667</v>
      </c>
      <c r="H816" s="8" t="str">
        <f t="shared" si="44"/>
        <v>Yes</v>
      </c>
      <c r="I816" s="12" t="s">
        <v>9948</v>
      </c>
      <c r="J816" s="12" t="s">
        <v>6963</v>
      </c>
      <c r="K816" s="12" t="s">
        <v>9949</v>
      </c>
    </row>
    <row r="817" spans="1:11" x14ac:dyDescent="0.4">
      <c r="A817" s="12" t="s">
        <v>2426</v>
      </c>
      <c r="B817" s="8" t="s">
        <v>2427</v>
      </c>
      <c r="C817" s="12" t="s">
        <v>5485</v>
      </c>
      <c r="D817" s="13">
        <v>34.31</v>
      </c>
      <c r="E817" s="20">
        <f t="shared" si="42"/>
        <v>65.69</v>
      </c>
      <c r="F817" s="14">
        <v>2.9146000000000001</v>
      </c>
      <c r="G817" s="15">
        <f t="shared" si="43"/>
        <v>2.914602156805596</v>
      </c>
      <c r="H817" s="8" t="str">
        <f t="shared" si="44"/>
        <v>Yes</v>
      </c>
      <c r="I817" s="12" t="s">
        <v>9950</v>
      </c>
      <c r="J817" s="12" t="s">
        <v>6963</v>
      </c>
      <c r="K817" s="12" t="s">
        <v>9951</v>
      </c>
    </row>
    <row r="818" spans="1:11" x14ac:dyDescent="0.4">
      <c r="A818" s="12" t="s">
        <v>2432</v>
      </c>
      <c r="B818" s="8" t="s">
        <v>2433</v>
      </c>
      <c r="C818" s="12" t="s">
        <v>5485</v>
      </c>
      <c r="D818" s="13">
        <v>27.62</v>
      </c>
      <c r="E818" s="20">
        <f t="shared" si="42"/>
        <v>72.38</v>
      </c>
      <c r="F818" s="14">
        <v>3.6206</v>
      </c>
      <c r="G818" s="15">
        <f t="shared" si="43"/>
        <v>3.620564808110065</v>
      </c>
      <c r="H818" s="8" t="str">
        <f t="shared" si="44"/>
        <v>Yes</v>
      </c>
      <c r="I818" s="12" t="s">
        <v>9952</v>
      </c>
      <c r="J818" s="12" t="s">
        <v>6963</v>
      </c>
      <c r="K818" s="12" t="s">
        <v>9953</v>
      </c>
    </row>
    <row r="819" spans="1:11" x14ac:dyDescent="0.4">
      <c r="A819" s="12" t="s">
        <v>2434</v>
      </c>
      <c r="B819" s="8" t="s">
        <v>2435</v>
      </c>
      <c r="C819" s="12" t="s">
        <v>5485</v>
      </c>
      <c r="D819" s="13">
        <v>25.22</v>
      </c>
      <c r="E819" s="20">
        <f t="shared" si="42"/>
        <v>74.78</v>
      </c>
      <c r="F819" s="14">
        <v>3.9651000000000001</v>
      </c>
      <c r="G819" s="15">
        <f t="shared" si="43"/>
        <v>3.9651070578905632</v>
      </c>
      <c r="H819" s="8" t="str">
        <f t="shared" si="44"/>
        <v>Yes</v>
      </c>
      <c r="I819" s="12" t="s">
        <v>9954</v>
      </c>
      <c r="J819" s="12" t="s">
        <v>6963</v>
      </c>
      <c r="K819" s="12" t="s">
        <v>9955</v>
      </c>
    </row>
    <row r="820" spans="1:11" x14ac:dyDescent="0.4">
      <c r="A820" s="12" t="s">
        <v>2436</v>
      </c>
      <c r="B820" s="8" t="s">
        <v>2437</v>
      </c>
      <c r="C820" s="12" t="s">
        <v>5485</v>
      </c>
      <c r="D820" s="13">
        <v>25.72</v>
      </c>
      <c r="E820" s="20">
        <f t="shared" si="42"/>
        <v>74.28</v>
      </c>
      <c r="F820" s="14">
        <v>3.8879999999999999</v>
      </c>
      <c r="G820" s="15">
        <f t="shared" si="43"/>
        <v>3.8880248833592539</v>
      </c>
      <c r="H820" s="8" t="str">
        <f t="shared" si="44"/>
        <v>Yes</v>
      </c>
      <c r="I820" s="12" t="s">
        <v>9956</v>
      </c>
      <c r="J820" s="12" t="s">
        <v>6963</v>
      </c>
      <c r="K820" s="12" t="s">
        <v>9957</v>
      </c>
    </row>
    <row r="821" spans="1:11" x14ac:dyDescent="0.4">
      <c r="A821" s="12" t="s">
        <v>2438</v>
      </c>
      <c r="B821" s="8" t="s">
        <v>2439</v>
      </c>
      <c r="C821" s="12" t="s">
        <v>5485</v>
      </c>
      <c r="D821" s="13">
        <v>27.28</v>
      </c>
      <c r="E821" s="20">
        <f t="shared" si="42"/>
        <v>72.72</v>
      </c>
      <c r="F821" s="14">
        <v>3.6657000000000002</v>
      </c>
      <c r="G821" s="15">
        <f t="shared" si="43"/>
        <v>3.6656891495601172</v>
      </c>
      <c r="H821" s="8" t="str">
        <f t="shared" si="44"/>
        <v>Yes</v>
      </c>
      <c r="I821" s="12" t="s">
        <v>9958</v>
      </c>
      <c r="J821" s="12" t="s">
        <v>6963</v>
      </c>
      <c r="K821" s="12" t="s">
        <v>9959</v>
      </c>
    </row>
    <row r="822" spans="1:11" x14ac:dyDescent="0.4">
      <c r="A822" s="12" t="s">
        <v>3742</v>
      </c>
      <c r="B822" s="8" t="s">
        <v>3743</v>
      </c>
      <c r="C822" s="12" t="s">
        <v>5485</v>
      </c>
      <c r="D822" s="13">
        <v>41.31</v>
      </c>
      <c r="E822" s="20">
        <f t="shared" si="42"/>
        <v>58.69</v>
      </c>
      <c r="F822" s="14">
        <v>2.4207000000000001</v>
      </c>
      <c r="G822" s="15">
        <f t="shared" si="43"/>
        <v>2.4207213749697409</v>
      </c>
      <c r="H822" s="8" t="str">
        <f t="shared" si="44"/>
        <v>Yes</v>
      </c>
      <c r="I822" s="12" t="s">
        <v>9960</v>
      </c>
      <c r="J822" s="12" t="s">
        <v>6963</v>
      </c>
      <c r="K822" s="12" t="s">
        <v>9961</v>
      </c>
    </row>
    <row r="823" spans="1:11" x14ac:dyDescent="0.4">
      <c r="A823" s="12" t="s">
        <v>2440</v>
      </c>
      <c r="B823" s="8" t="s">
        <v>2441</v>
      </c>
      <c r="C823" s="12" t="s">
        <v>5485</v>
      </c>
      <c r="D823" s="13">
        <v>33.06</v>
      </c>
      <c r="E823" s="20">
        <f t="shared" si="42"/>
        <v>66.94</v>
      </c>
      <c r="F823" s="14">
        <v>3.0247999999999999</v>
      </c>
      <c r="G823" s="15">
        <f t="shared" si="43"/>
        <v>3.024803387779794</v>
      </c>
      <c r="H823" s="8" t="str">
        <f t="shared" si="44"/>
        <v>Yes</v>
      </c>
      <c r="I823" s="12" t="s">
        <v>9962</v>
      </c>
      <c r="J823" s="12" t="s">
        <v>6963</v>
      </c>
      <c r="K823" s="12" t="s">
        <v>9963</v>
      </c>
    </row>
    <row r="824" spans="1:11" x14ac:dyDescent="0.4">
      <c r="A824" s="12" t="s">
        <v>2442</v>
      </c>
      <c r="B824" s="8" t="s">
        <v>2443</v>
      </c>
      <c r="C824" s="12" t="s">
        <v>5485</v>
      </c>
      <c r="D824" s="13">
        <v>32.86</v>
      </c>
      <c r="E824" s="20">
        <f t="shared" si="42"/>
        <v>67.14</v>
      </c>
      <c r="F824" s="14">
        <v>3.0432000000000001</v>
      </c>
      <c r="G824" s="15">
        <f t="shared" si="43"/>
        <v>3.0432136335970785</v>
      </c>
      <c r="H824" s="8" t="str">
        <f t="shared" si="44"/>
        <v>Yes</v>
      </c>
      <c r="I824" s="12" t="s">
        <v>9964</v>
      </c>
      <c r="J824" s="12" t="s">
        <v>6963</v>
      </c>
      <c r="K824" s="12" t="s">
        <v>9965</v>
      </c>
    </row>
    <row r="825" spans="1:11" x14ac:dyDescent="0.4">
      <c r="A825" s="12" t="s">
        <v>2444</v>
      </c>
      <c r="B825" s="8" t="s">
        <v>2445</v>
      </c>
      <c r="C825" s="12" t="s">
        <v>5485</v>
      </c>
      <c r="D825" s="13">
        <v>26.5</v>
      </c>
      <c r="E825" s="20">
        <f t="shared" si="42"/>
        <v>73.5</v>
      </c>
      <c r="F825" s="14">
        <v>3.7736000000000001</v>
      </c>
      <c r="G825" s="15">
        <f t="shared" si="43"/>
        <v>3.7735849056603774</v>
      </c>
      <c r="H825" s="8" t="str">
        <f t="shared" si="44"/>
        <v>Yes</v>
      </c>
      <c r="I825" s="12" t="s">
        <v>9966</v>
      </c>
      <c r="J825" s="12" t="s">
        <v>6963</v>
      </c>
      <c r="K825" s="12" t="s">
        <v>9967</v>
      </c>
    </row>
    <row r="826" spans="1:11" x14ac:dyDescent="0.4">
      <c r="A826" s="12" t="s">
        <v>2446</v>
      </c>
      <c r="B826" s="8" t="s">
        <v>2447</v>
      </c>
      <c r="C826" s="12" t="s">
        <v>5485</v>
      </c>
      <c r="D826" s="13">
        <v>27.53</v>
      </c>
      <c r="E826" s="20">
        <f t="shared" si="42"/>
        <v>72.47</v>
      </c>
      <c r="F826" s="14">
        <v>3.6324000000000001</v>
      </c>
      <c r="G826" s="15">
        <f t="shared" si="43"/>
        <v>3.6324010170722847</v>
      </c>
      <c r="H826" s="8" t="str">
        <f t="shared" si="44"/>
        <v>Yes</v>
      </c>
      <c r="I826" s="12" t="s">
        <v>9968</v>
      </c>
      <c r="J826" s="12" t="s">
        <v>6963</v>
      </c>
      <c r="K826" s="12" t="s">
        <v>9969</v>
      </c>
    </row>
    <row r="827" spans="1:11" x14ac:dyDescent="0.4">
      <c r="A827" s="12" t="s">
        <v>2448</v>
      </c>
      <c r="B827" s="8" t="s">
        <v>2449</v>
      </c>
      <c r="C827" s="12" t="s">
        <v>5485</v>
      </c>
      <c r="D827" s="13">
        <v>38.78</v>
      </c>
      <c r="E827" s="20">
        <f t="shared" si="42"/>
        <v>61.22</v>
      </c>
      <c r="F827" s="14">
        <v>2.5785999999999998</v>
      </c>
      <c r="G827" s="15">
        <f t="shared" si="43"/>
        <v>2.5786487880350695</v>
      </c>
      <c r="H827" s="8" t="str">
        <f t="shared" si="44"/>
        <v>Yes</v>
      </c>
      <c r="I827" s="12" t="s">
        <v>9970</v>
      </c>
      <c r="J827" s="12" t="s">
        <v>6963</v>
      </c>
      <c r="K827" s="12" t="s">
        <v>9971</v>
      </c>
    </row>
    <row r="828" spans="1:11" x14ac:dyDescent="0.4">
      <c r="A828" s="12" t="s">
        <v>2452</v>
      </c>
      <c r="B828" s="8" t="s">
        <v>2453</v>
      </c>
      <c r="C828" s="12" t="s">
        <v>5485</v>
      </c>
      <c r="D828" s="13">
        <v>25.84</v>
      </c>
      <c r="E828" s="20">
        <f t="shared" si="42"/>
        <v>74.16</v>
      </c>
      <c r="F828" s="14">
        <v>3.87</v>
      </c>
      <c r="G828" s="15">
        <f t="shared" si="43"/>
        <v>3.8699690402476778</v>
      </c>
      <c r="H828" s="8" t="str">
        <f t="shared" si="44"/>
        <v>Yes</v>
      </c>
      <c r="I828" s="12" t="s">
        <v>9972</v>
      </c>
      <c r="J828" s="12" t="s">
        <v>6963</v>
      </c>
      <c r="K828" s="12" t="s">
        <v>9973</v>
      </c>
    </row>
    <row r="829" spans="1:11" x14ac:dyDescent="0.4">
      <c r="A829" s="12" t="s">
        <v>2456</v>
      </c>
      <c r="B829" s="8" t="s">
        <v>2457</v>
      </c>
      <c r="C829" s="12" t="s">
        <v>5485</v>
      </c>
      <c r="D829" s="13">
        <v>22.56</v>
      </c>
      <c r="E829" s="20">
        <f t="shared" si="42"/>
        <v>77.44</v>
      </c>
      <c r="F829" s="14">
        <v>4.4325999999999999</v>
      </c>
      <c r="G829" s="15">
        <f t="shared" si="43"/>
        <v>4.4326241134751774</v>
      </c>
      <c r="H829" s="8" t="str">
        <f t="shared" si="44"/>
        <v>Yes</v>
      </c>
      <c r="I829" s="12" t="s">
        <v>9974</v>
      </c>
      <c r="J829" s="12" t="s">
        <v>6963</v>
      </c>
      <c r="K829" s="12" t="s">
        <v>9975</v>
      </c>
    </row>
    <row r="830" spans="1:11" x14ac:dyDescent="0.4">
      <c r="A830" s="12" t="s">
        <v>2458</v>
      </c>
      <c r="B830" s="8" t="s">
        <v>2459</v>
      </c>
      <c r="C830" s="12" t="s">
        <v>5485</v>
      </c>
      <c r="D830" s="13">
        <v>24.35</v>
      </c>
      <c r="E830" s="20">
        <f t="shared" si="42"/>
        <v>75.650000000000006</v>
      </c>
      <c r="F830" s="14">
        <v>4.1067999999999998</v>
      </c>
      <c r="G830" s="15">
        <f t="shared" si="43"/>
        <v>4.1067761806981515</v>
      </c>
      <c r="H830" s="8" t="str">
        <f t="shared" si="44"/>
        <v>Yes</v>
      </c>
      <c r="I830" s="12" t="s">
        <v>9976</v>
      </c>
      <c r="J830" s="12" t="s">
        <v>6963</v>
      </c>
      <c r="K830" s="12" t="s">
        <v>9977</v>
      </c>
    </row>
    <row r="831" spans="1:11" x14ac:dyDescent="0.4">
      <c r="A831" s="12" t="s">
        <v>2462</v>
      </c>
      <c r="B831" s="8" t="s">
        <v>2463</v>
      </c>
      <c r="C831" s="12" t="s">
        <v>5485</v>
      </c>
      <c r="D831" s="13">
        <v>32.89</v>
      </c>
      <c r="E831" s="20">
        <f t="shared" si="42"/>
        <v>67.11</v>
      </c>
      <c r="F831" s="14">
        <v>3.0404</v>
      </c>
      <c r="G831" s="15">
        <f t="shared" si="43"/>
        <v>3.0404378230465188</v>
      </c>
      <c r="H831" s="8" t="str">
        <f t="shared" si="44"/>
        <v>Yes</v>
      </c>
      <c r="I831" s="12" t="s">
        <v>9978</v>
      </c>
      <c r="J831" s="12" t="s">
        <v>6963</v>
      </c>
      <c r="K831" s="12" t="s">
        <v>9979</v>
      </c>
    </row>
    <row r="832" spans="1:11" x14ac:dyDescent="0.4">
      <c r="A832" s="12" t="s">
        <v>2464</v>
      </c>
      <c r="B832" s="8" t="s">
        <v>2465</v>
      </c>
      <c r="C832" s="12" t="s">
        <v>5485</v>
      </c>
      <c r="D832" s="13">
        <v>27.91</v>
      </c>
      <c r="E832" s="20">
        <f t="shared" si="42"/>
        <v>72.09</v>
      </c>
      <c r="F832" s="14">
        <v>3.5829</v>
      </c>
      <c r="G832" s="15">
        <f t="shared" si="43"/>
        <v>3.5829451809387316</v>
      </c>
      <c r="H832" s="8" t="str">
        <f t="shared" si="44"/>
        <v>Yes</v>
      </c>
      <c r="I832" s="12" t="s">
        <v>9980</v>
      </c>
      <c r="J832" s="12" t="s">
        <v>6963</v>
      </c>
      <c r="K832" s="12" t="s">
        <v>9981</v>
      </c>
    </row>
    <row r="833" spans="1:11" x14ac:dyDescent="0.4">
      <c r="A833" s="12" t="s">
        <v>2466</v>
      </c>
      <c r="B833" s="8" t="s">
        <v>2467</v>
      </c>
      <c r="C833" s="12" t="s">
        <v>5485</v>
      </c>
      <c r="D833" s="13">
        <v>33.270000000000003</v>
      </c>
      <c r="E833" s="20">
        <f t="shared" si="42"/>
        <v>66.72999999999999</v>
      </c>
      <c r="F833" s="14">
        <v>3.0057</v>
      </c>
      <c r="G833" s="15">
        <f t="shared" si="43"/>
        <v>3.0057108506161705</v>
      </c>
      <c r="H833" s="8" t="str">
        <f t="shared" si="44"/>
        <v>Yes</v>
      </c>
      <c r="I833" s="12" t="s">
        <v>9982</v>
      </c>
      <c r="J833" s="12" t="s">
        <v>6963</v>
      </c>
      <c r="K833" s="12" t="s">
        <v>9983</v>
      </c>
    </row>
    <row r="834" spans="1:11" x14ac:dyDescent="0.4">
      <c r="A834" s="12" t="s">
        <v>2468</v>
      </c>
      <c r="B834" s="8" t="s">
        <v>2469</v>
      </c>
      <c r="C834" s="12" t="s">
        <v>5485</v>
      </c>
      <c r="D834" s="13">
        <v>32.85</v>
      </c>
      <c r="E834" s="20">
        <f t="shared" si="42"/>
        <v>67.150000000000006</v>
      </c>
      <c r="F834" s="14">
        <v>3.0440999999999998</v>
      </c>
      <c r="G834" s="15">
        <f t="shared" si="43"/>
        <v>3.0441400304414001</v>
      </c>
      <c r="H834" s="8" t="str">
        <f t="shared" si="44"/>
        <v>Yes</v>
      </c>
      <c r="I834" s="12" t="s">
        <v>9984</v>
      </c>
      <c r="J834" s="12" t="s">
        <v>6963</v>
      </c>
      <c r="K834" s="12" t="s">
        <v>9985</v>
      </c>
    </row>
    <row r="835" spans="1:11" x14ac:dyDescent="0.4">
      <c r="A835" s="12" t="s">
        <v>2472</v>
      </c>
      <c r="B835" s="8" t="s">
        <v>2473</v>
      </c>
      <c r="C835" s="12" t="s">
        <v>5485</v>
      </c>
      <c r="D835" s="13">
        <v>24.95</v>
      </c>
      <c r="E835" s="20">
        <f t="shared" si="42"/>
        <v>75.05</v>
      </c>
      <c r="F835" s="14">
        <v>4.008</v>
      </c>
      <c r="G835" s="15">
        <f t="shared" si="43"/>
        <v>4.0080160320641287</v>
      </c>
      <c r="H835" s="8" t="str">
        <f t="shared" si="44"/>
        <v>Yes</v>
      </c>
      <c r="I835" s="12" t="s">
        <v>4958</v>
      </c>
      <c r="J835" s="12" t="s">
        <v>6963</v>
      </c>
      <c r="K835" s="12" t="s">
        <v>9986</v>
      </c>
    </row>
    <row r="836" spans="1:11" x14ac:dyDescent="0.4">
      <c r="A836" s="12" t="s">
        <v>2474</v>
      </c>
      <c r="B836" s="8" t="s">
        <v>2475</v>
      </c>
      <c r="C836" s="12" t="s">
        <v>5485</v>
      </c>
      <c r="D836" s="13">
        <v>34.78</v>
      </c>
      <c r="E836" s="20">
        <f t="shared" si="42"/>
        <v>65.22</v>
      </c>
      <c r="F836" s="14">
        <v>2.8752</v>
      </c>
      <c r="G836" s="15">
        <f t="shared" si="43"/>
        <v>2.8752156411730878</v>
      </c>
      <c r="H836" s="8" t="str">
        <f t="shared" si="44"/>
        <v>Yes</v>
      </c>
      <c r="I836" s="12" t="s">
        <v>9987</v>
      </c>
      <c r="J836" s="12" t="s">
        <v>6963</v>
      </c>
      <c r="K836" s="12" t="s">
        <v>9988</v>
      </c>
    </row>
    <row r="837" spans="1:11" x14ac:dyDescent="0.4">
      <c r="A837" s="12" t="s">
        <v>2476</v>
      </c>
      <c r="B837" s="8" t="s">
        <v>2477</v>
      </c>
      <c r="C837" s="12" t="s">
        <v>5485</v>
      </c>
      <c r="D837" s="13">
        <v>27.52</v>
      </c>
      <c r="E837" s="20">
        <f t="shared" si="42"/>
        <v>72.48</v>
      </c>
      <c r="F837" s="14">
        <v>3.6337000000000002</v>
      </c>
      <c r="G837" s="15">
        <f t="shared" si="43"/>
        <v>3.6337209302325584</v>
      </c>
      <c r="H837" s="8" t="str">
        <f t="shared" si="44"/>
        <v>Yes</v>
      </c>
      <c r="I837" s="12" t="s">
        <v>7935</v>
      </c>
      <c r="J837" s="12" t="s">
        <v>6963</v>
      </c>
      <c r="K837" s="12" t="s">
        <v>9989</v>
      </c>
    </row>
    <row r="838" spans="1:11" x14ac:dyDescent="0.4">
      <c r="A838" s="12" t="s">
        <v>2478</v>
      </c>
      <c r="B838" s="8" t="s">
        <v>2479</v>
      </c>
      <c r="C838" s="12" t="s">
        <v>5485</v>
      </c>
      <c r="D838" s="13">
        <v>32.020000000000003</v>
      </c>
      <c r="E838" s="20">
        <f t="shared" si="42"/>
        <v>67.97999999999999</v>
      </c>
      <c r="F838" s="14">
        <v>3.1230000000000002</v>
      </c>
      <c r="G838" s="15">
        <f t="shared" si="43"/>
        <v>3.1230480949406618</v>
      </c>
      <c r="H838" s="8" t="str">
        <f t="shared" si="44"/>
        <v>Yes</v>
      </c>
      <c r="I838" s="12" t="s">
        <v>9990</v>
      </c>
      <c r="J838" s="12" t="s">
        <v>6963</v>
      </c>
      <c r="K838" s="12" t="s">
        <v>9991</v>
      </c>
    </row>
    <row r="839" spans="1:11" x14ac:dyDescent="0.4">
      <c r="A839" s="12" t="s">
        <v>2480</v>
      </c>
      <c r="B839" s="8" t="s">
        <v>2481</v>
      </c>
      <c r="C839" s="12" t="s">
        <v>5485</v>
      </c>
      <c r="D839" s="13">
        <v>31.93</v>
      </c>
      <c r="E839" s="20">
        <f t="shared" si="42"/>
        <v>68.069999999999993</v>
      </c>
      <c r="F839" s="14">
        <v>3.1318999999999999</v>
      </c>
      <c r="G839" s="15">
        <f t="shared" si="43"/>
        <v>3.1318509238960224</v>
      </c>
      <c r="H839" s="8" t="str">
        <f t="shared" si="44"/>
        <v>Yes</v>
      </c>
      <c r="I839" s="12" t="s">
        <v>9992</v>
      </c>
      <c r="J839" s="12" t="s">
        <v>6963</v>
      </c>
      <c r="K839" s="12" t="s">
        <v>9993</v>
      </c>
    </row>
    <row r="840" spans="1:11" x14ac:dyDescent="0.4">
      <c r="A840" s="12" t="s">
        <v>2482</v>
      </c>
      <c r="B840" s="8" t="s">
        <v>2483</v>
      </c>
      <c r="C840" s="12" t="s">
        <v>5485</v>
      </c>
      <c r="D840" s="13">
        <v>40</v>
      </c>
      <c r="E840" s="20">
        <f t="shared" si="42"/>
        <v>60</v>
      </c>
      <c r="F840" s="14">
        <v>2.5</v>
      </c>
      <c r="G840" s="15">
        <f t="shared" si="43"/>
        <v>2.5</v>
      </c>
      <c r="H840" s="8" t="str">
        <f t="shared" si="44"/>
        <v>Yes</v>
      </c>
      <c r="I840" s="12" t="s">
        <v>9994</v>
      </c>
      <c r="J840" s="12" t="s">
        <v>6963</v>
      </c>
      <c r="K840" s="12" t="s">
        <v>9995</v>
      </c>
    </row>
    <row r="841" spans="1:11" x14ac:dyDescent="0.4">
      <c r="A841" s="12" t="s">
        <v>2486</v>
      </c>
      <c r="B841" s="8" t="s">
        <v>2487</v>
      </c>
      <c r="C841" s="12" t="s">
        <v>5485</v>
      </c>
      <c r="D841" s="13">
        <v>39.89</v>
      </c>
      <c r="E841" s="20">
        <f t="shared" si="42"/>
        <v>60.11</v>
      </c>
      <c r="F841" s="14">
        <v>2.5068999999999999</v>
      </c>
      <c r="G841" s="15">
        <f t="shared" si="43"/>
        <v>2.5068939583855601</v>
      </c>
      <c r="H841" s="8" t="str">
        <f t="shared" si="44"/>
        <v>Yes</v>
      </c>
      <c r="I841" s="12" t="s">
        <v>9996</v>
      </c>
      <c r="J841" s="12" t="s">
        <v>6963</v>
      </c>
      <c r="K841" s="12" t="s">
        <v>9997</v>
      </c>
    </row>
    <row r="842" spans="1:11" x14ac:dyDescent="0.4">
      <c r="A842" s="12" t="s">
        <v>2488</v>
      </c>
      <c r="B842" s="8" t="s">
        <v>2489</v>
      </c>
      <c r="C842" s="12" t="s">
        <v>5485</v>
      </c>
      <c r="D842" s="13">
        <v>27.28</v>
      </c>
      <c r="E842" s="20">
        <f t="shared" si="42"/>
        <v>72.72</v>
      </c>
      <c r="F842" s="14">
        <v>3.6657000000000002</v>
      </c>
      <c r="G842" s="15">
        <f t="shared" si="43"/>
        <v>3.6656891495601172</v>
      </c>
      <c r="H842" s="8" t="str">
        <f t="shared" si="44"/>
        <v>Yes</v>
      </c>
      <c r="I842" s="12" t="s">
        <v>9998</v>
      </c>
      <c r="J842" s="12" t="s">
        <v>6963</v>
      </c>
      <c r="K842" s="12" t="s">
        <v>9999</v>
      </c>
    </row>
    <row r="843" spans="1:11" x14ac:dyDescent="0.4">
      <c r="A843" s="12" t="s">
        <v>2490</v>
      </c>
      <c r="B843" s="8" t="s">
        <v>2491</v>
      </c>
      <c r="C843" s="12" t="s">
        <v>5485</v>
      </c>
      <c r="D843" s="13">
        <v>26.1</v>
      </c>
      <c r="E843" s="20">
        <f t="shared" si="42"/>
        <v>73.900000000000006</v>
      </c>
      <c r="F843" s="14">
        <v>3.8313999999999999</v>
      </c>
      <c r="G843" s="15">
        <f t="shared" si="43"/>
        <v>3.8314176245210727</v>
      </c>
      <c r="H843" s="8" t="str">
        <f t="shared" si="44"/>
        <v>Yes</v>
      </c>
      <c r="I843" s="12" t="s">
        <v>10000</v>
      </c>
      <c r="J843" s="12" t="s">
        <v>6963</v>
      </c>
      <c r="K843" s="12" t="s">
        <v>10001</v>
      </c>
    </row>
    <row r="844" spans="1:11" x14ac:dyDescent="0.4">
      <c r="A844" s="12" t="s">
        <v>2492</v>
      </c>
      <c r="B844" s="8" t="s">
        <v>2493</v>
      </c>
      <c r="C844" s="12" t="s">
        <v>5485</v>
      </c>
      <c r="D844" s="13">
        <v>35.24</v>
      </c>
      <c r="E844" s="20">
        <f t="shared" si="42"/>
        <v>64.759999999999991</v>
      </c>
      <c r="F844" s="14">
        <v>2.8376999999999999</v>
      </c>
      <c r="G844" s="15">
        <f t="shared" si="43"/>
        <v>2.8376844494892168</v>
      </c>
      <c r="H844" s="8" t="str">
        <f t="shared" si="44"/>
        <v>Yes</v>
      </c>
      <c r="I844" s="12" t="s">
        <v>10002</v>
      </c>
      <c r="J844" s="12" t="s">
        <v>6963</v>
      </c>
      <c r="K844" s="12" t="s">
        <v>10003</v>
      </c>
    </row>
    <row r="845" spans="1:11" x14ac:dyDescent="0.4">
      <c r="A845" s="12" t="s">
        <v>2494</v>
      </c>
      <c r="B845" s="8" t="s">
        <v>2495</v>
      </c>
      <c r="C845" s="12" t="s">
        <v>5485</v>
      </c>
      <c r="D845" s="13">
        <v>31.92</v>
      </c>
      <c r="E845" s="20">
        <f t="shared" si="42"/>
        <v>68.08</v>
      </c>
      <c r="F845" s="14">
        <v>3.1328</v>
      </c>
      <c r="G845" s="15">
        <f t="shared" si="43"/>
        <v>3.132832080200501</v>
      </c>
      <c r="H845" s="8" t="str">
        <f t="shared" si="44"/>
        <v>Yes</v>
      </c>
      <c r="I845" s="12" t="s">
        <v>10004</v>
      </c>
      <c r="J845" s="12" t="s">
        <v>6963</v>
      </c>
      <c r="K845" s="12" t="s">
        <v>10005</v>
      </c>
    </row>
    <row r="846" spans="1:11" x14ac:dyDescent="0.4">
      <c r="A846" s="12" t="s">
        <v>2498</v>
      </c>
      <c r="B846" s="8" t="s">
        <v>2499</v>
      </c>
      <c r="C846" s="12" t="s">
        <v>5485</v>
      </c>
      <c r="D846" s="13">
        <v>32.47</v>
      </c>
      <c r="E846" s="20">
        <f t="shared" si="42"/>
        <v>67.53</v>
      </c>
      <c r="F846" s="14">
        <v>3.0798000000000001</v>
      </c>
      <c r="G846" s="15">
        <f t="shared" si="43"/>
        <v>3.0797659377887281</v>
      </c>
      <c r="H846" s="8" t="str">
        <f t="shared" si="44"/>
        <v>Yes</v>
      </c>
      <c r="I846" s="12" t="s">
        <v>4970</v>
      </c>
      <c r="J846" s="12" t="s">
        <v>6963</v>
      </c>
      <c r="K846" s="12" t="s">
        <v>10006</v>
      </c>
    </row>
    <row r="847" spans="1:11" x14ac:dyDescent="0.4">
      <c r="A847" s="12" t="s">
        <v>2500</v>
      </c>
      <c r="B847" s="8" t="s">
        <v>2501</v>
      </c>
      <c r="C847" s="12" t="s">
        <v>5485</v>
      </c>
      <c r="D847" s="13">
        <v>22.56</v>
      </c>
      <c r="E847" s="20">
        <f t="shared" si="42"/>
        <v>77.44</v>
      </c>
      <c r="F847" s="14">
        <v>4.4325999999999999</v>
      </c>
      <c r="G847" s="15">
        <f t="shared" si="43"/>
        <v>4.4326241134751774</v>
      </c>
      <c r="H847" s="8" t="str">
        <f t="shared" si="44"/>
        <v>Yes</v>
      </c>
      <c r="I847" s="12" t="s">
        <v>10007</v>
      </c>
      <c r="J847" s="12" t="s">
        <v>6963</v>
      </c>
      <c r="K847" s="12" t="s">
        <v>10008</v>
      </c>
    </row>
    <row r="848" spans="1:11" x14ac:dyDescent="0.4">
      <c r="A848" s="12" t="s">
        <v>2504</v>
      </c>
      <c r="B848" s="8" t="s">
        <v>2505</v>
      </c>
      <c r="C848" s="12" t="s">
        <v>5485</v>
      </c>
      <c r="D848" s="13">
        <v>31.24</v>
      </c>
      <c r="E848" s="20">
        <f t="shared" si="42"/>
        <v>68.760000000000005</v>
      </c>
      <c r="F848" s="14">
        <v>3.2010000000000001</v>
      </c>
      <c r="G848" s="15">
        <f t="shared" si="43"/>
        <v>3.2010243277848915</v>
      </c>
      <c r="H848" s="8" t="str">
        <f t="shared" si="44"/>
        <v>Yes</v>
      </c>
      <c r="I848" s="12" t="s">
        <v>10009</v>
      </c>
      <c r="J848" s="12" t="s">
        <v>6963</v>
      </c>
      <c r="K848" s="12" t="s">
        <v>10010</v>
      </c>
    </row>
    <row r="849" spans="1:11" x14ac:dyDescent="0.4">
      <c r="A849" s="12" t="s">
        <v>2506</v>
      </c>
      <c r="B849" s="8" t="s">
        <v>2507</v>
      </c>
      <c r="C849" s="12" t="s">
        <v>5485</v>
      </c>
      <c r="D849" s="13">
        <v>34.159999999999997</v>
      </c>
      <c r="E849" s="20">
        <f t="shared" ref="E849:E912" si="45">100-D849</f>
        <v>65.84</v>
      </c>
      <c r="F849" s="14">
        <v>2.9274</v>
      </c>
      <c r="G849" s="15">
        <f t="shared" ref="G849:G912" si="46">IFERROR(100/D849,"")</f>
        <v>2.9274004683840751</v>
      </c>
      <c r="H849" s="8" t="str">
        <f t="shared" ref="H849:H912" si="47">IF(E849&gt;0,"Yes","No — 0% funding")</f>
        <v>Yes</v>
      </c>
      <c r="I849" s="12" t="s">
        <v>7950</v>
      </c>
      <c r="J849" s="12" t="s">
        <v>6963</v>
      </c>
      <c r="K849" s="12" t="s">
        <v>10011</v>
      </c>
    </row>
    <row r="850" spans="1:11" x14ac:dyDescent="0.4">
      <c r="A850" s="12" t="s">
        <v>2508</v>
      </c>
      <c r="B850" s="8" t="s">
        <v>2509</v>
      </c>
      <c r="C850" s="12" t="s">
        <v>5485</v>
      </c>
      <c r="D850" s="13">
        <v>32.58</v>
      </c>
      <c r="E850" s="20">
        <f t="shared" si="45"/>
        <v>67.42</v>
      </c>
      <c r="F850" s="14">
        <v>3.0693999999999999</v>
      </c>
      <c r="G850" s="15">
        <f t="shared" si="46"/>
        <v>3.0693677102516883</v>
      </c>
      <c r="H850" s="8" t="str">
        <f t="shared" si="47"/>
        <v>Yes</v>
      </c>
      <c r="I850" s="12" t="s">
        <v>10012</v>
      </c>
      <c r="J850" s="12" t="s">
        <v>6963</v>
      </c>
      <c r="K850" s="12" t="s">
        <v>10013</v>
      </c>
    </row>
    <row r="851" spans="1:11" x14ac:dyDescent="0.4">
      <c r="A851" s="12" t="s">
        <v>2512</v>
      </c>
      <c r="B851" s="8" t="s">
        <v>2513</v>
      </c>
      <c r="C851" s="12" t="s">
        <v>5485</v>
      </c>
      <c r="D851" s="13">
        <v>33.86</v>
      </c>
      <c r="E851" s="20">
        <f t="shared" si="45"/>
        <v>66.14</v>
      </c>
      <c r="F851" s="14">
        <v>2.9533</v>
      </c>
      <c r="G851" s="15">
        <f t="shared" si="46"/>
        <v>2.9533372711163617</v>
      </c>
      <c r="H851" s="8" t="str">
        <f t="shared" si="47"/>
        <v>Yes</v>
      </c>
      <c r="I851" s="12" t="s">
        <v>10014</v>
      </c>
      <c r="J851" s="12" t="s">
        <v>6963</v>
      </c>
      <c r="K851" s="12" t="s">
        <v>10015</v>
      </c>
    </row>
    <row r="852" spans="1:11" x14ac:dyDescent="0.4">
      <c r="A852" s="12" t="s">
        <v>2514</v>
      </c>
      <c r="B852" s="8" t="s">
        <v>2515</v>
      </c>
      <c r="C852" s="12" t="s">
        <v>5485</v>
      </c>
      <c r="D852" s="13">
        <v>34.61</v>
      </c>
      <c r="E852" s="20">
        <f t="shared" si="45"/>
        <v>65.39</v>
      </c>
      <c r="F852" s="14">
        <v>2.8893</v>
      </c>
      <c r="G852" s="15">
        <f t="shared" si="46"/>
        <v>2.889338341519792</v>
      </c>
      <c r="H852" s="8" t="str">
        <f t="shared" si="47"/>
        <v>Yes</v>
      </c>
      <c r="I852" s="12" t="s">
        <v>10016</v>
      </c>
      <c r="J852" s="12" t="s">
        <v>6963</v>
      </c>
      <c r="K852" s="12" t="s">
        <v>10017</v>
      </c>
    </row>
    <row r="853" spans="1:11" x14ac:dyDescent="0.4">
      <c r="A853" s="12" t="s">
        <v>3647</v>
      </c>
      <c r="B853" s="8" t="s">
        <v>3648</v>
      </c>
      <c r="C853" s="12" t="s">
        <v>5485</v>
      </c>
      <c r="D853" s="13">
        <v>40.11</v>
      </c>
      <c r="E853" s="20">
        <f t="shared" si="45"/>
        <v>59.89</v>
      </c>
      <c r="F853" s="14">
        <v>2.4931000000000001</v>
      </c>
      <c r="G853" s="15">
        <f t="shared" si="46"/>
        <v>2.4931438544003988</v>
      </c>
      <c r="H853" s="8" t="str">
        <f t="shared" si="47"/>
        <v>Yes</v>
      </c>
      <c r="I853" s="12" t="s">
        <v>10018</v>
      </c>
      <c r="J853" s="12" t="s">
        <v>6963</v>
      </c>
      <c r="K853" s="12" t="s">
        <v>10019</v>
      </c>
    </row>
    <row r="854" spans="1:11" x14ac:dyDescent="0.4">
      <c r="A854" s="12" t="s">
        <v>2520</v>
      </c>
      <c r="B854" s="8" t="s">
        <v>2521</v>
      </c>
      <c r="C854" s="12" t="s">
        <v>5485</v>
      </c>
      <c r="D854" s="13">
        <v>42.95</v>
      </c>
      <c r="E854" s="20">
        <f t="shared" si="45"/>
        <v>57.05</v>
      </c>
      <c r="F854" s="14">
        <v>2.3283</v>
      </c>
      <c r="G854" s="15">
        <f t="shared" si="46"/>
        <v>2.3282887077997669</v>
      </c>
      <c r="H854" s="8" t="str">
        <f t="shared" si="47"/>
        <v>Yes</v>
      </c>
      <c r="I854" s="12" t="s">
        <v>10020</v>
      </c>
      <c r="J854" s="12" t="s">
        <v>6963</v>
      </c>
      <c r="K854" s="12" t="s">
        <v>10021</v>
      </c>
    </row>
    <row r="855" spans="1:11" x14ac:dyDescent="0.4">
      <c r="A855" s="12" t="s">
        <v>2522</v>
      </c>
      <c r="B855" s="8" t="s">
        <v>2523</v>
      </c>
      <c r="C855" s="12" t="s">
        <v>5485</v>
      </c>
      <c r="D855" s="13">
        <v>27.62</v>
      </c>
      <c r="E855" s="20">
        <f t="shared" si="45"/>
        <v>72.38</v>
      </c>
      <c r="F855" s="14">
        <v>3.6206</v>
      </c>
      <c r="G855" s="15">
        <f t="shared" si="46"/>
        <v>3.620564808110065</v>
      </c>
      <c r="H855" s="8" t="str">
        <f t="shared" si="47"/>
        <v>Yes</v>
      </c>
      <c r="I855" s="12" t="s">
        <v>10022</v>
      </c>
      <c r="J855" s="12" t="s">
        <v>6963</v>
      </c>
      <c r="K855" s="12" t="s">
        <v>10023</v>
      </c>
    </row>
    <row r="856" spans="1:11" x14ac:dyDescent="0.4">
      <c r="A856" s="12" t="s">
        <v>2524</v>
      </c>
      <c r="B856" s="8" t="s">
        <v>2525</v>
      </c>
      <c r="C856" s="12" t="s">
        <v>5485</v>
      </c>
      <c r="D856" s="13">
        <v>27.74</v>
      </c>
      <c r="E856" s="20">
        <f t="shared" si="45"/>
        <v>72.260000000000005</v>
      </c>
      <c r="F856" s="14">
        <v>3.6049000000000002</v>
      </c>
      <c r="G856" s="15">
        <f t="shared" si="46"/>
        <v>3.6049026676279743</v>
      </c>
      <c r="H856" s="8" t="str">
        <f t="shared" si="47"/>
        <v>Yes</v>
      </c>
      <c r="I856" s="12" t="s">
        <v>10024</v>
      </c>
      <c r="J856" s="12" t="s">
        <v>6963</v>
      </c>
      <c r="K856" s="12" t="s">
        <v>10025</v>
      </c>
    </row>
    <row r="857" spans="1:11" x14ac:dyDescent="0.4">
      <c r="A857" s="12" t="s">
        <v>2526</v>
      </c>
      <c r="B857" s="8" t="s">
        <v>2527</v>
      </c>
      <c r="C857" s="12" t="s">
        <v>5485</v>
      </c>
      <c r="D857" s="13">
        <v>32.880000000000003</v>
      </c>
      <c r="E857" s="20">
        <f t="shared" si="45"/>
        <v>67.12</v>
      </c>
      <c r="F857" s="14">
        <v>3.0413999999999999</v>
      </c>
      <c r="G857" s="15">
        <f t="shared" si="46"/>
        <v>3.0413625304136249</v>
      </c>
      <c r="H857" s="8" t="str">
        <f t="shared" si="47"/>
        <v>Yes</v>
      </c>
      <c r="I857" s="12" t="s">
        <v>10026</v>
      </c>
      <c r="J857" s="12" t="s">
        <v>6963</v>
      </c>
      <c r="K857" s="12" t="s">
        <v>10027</v>
      </c>
    </row>
    <row r="858" spans="1:11" x14ac:dyDescent="0.4">
      <c r="A858" s="12" t="s">
        <v>2528</v>
      </c>
      <c r="B858" s="8" t="s">
        <v>2529</v>
      </c>
      <c r="C858" s="12" t="s">
        <v>5485</v>
      </c>
      <c r="D858" s="13">
        <v>33.08</v>
      </c>
      <c r="E858" s="20">
        <f t="shared" si="45"/>
        <v>66.92</v>
      </c>
      <c r="F858" s="14">
        <v>3.0230000000000001</v>
      </c>
      <c r="G858" s="15">
        <f t="shared" si="46"/>
        <v>3.0229746070133015</v>
      </c>
      <c r="H858" s="8" t="str">
        <f t="shared" si="47"/>
        <v>Yes</v>
      </c>
      <c r="I858" s="12" t="s">
        <v>10028</v>
      </c>
      <c r="J858" s="12" t="s">
        <v>6963</v>
      </c>
      <c r="K858" s="12" t="s">
        <v>10029</v>
      </c>
    </row>
    <row r="859" spans="1:11" x14ac:dyDescent="0.4">
      <c r="A859" s="12" t="s">
        <v>2530</v>
      </c>
      <c r="B859" s="8" t="s">
        <v>2531</v>
      </c>
      <c r="C859" s="12" t="s">
        <v>5485</v>
      </c>
      <c r="D859" s="13">
        <v>32.56</v>
      </c>
      <c r="E859" s="20">
        <f t="shared" si="45"/>
        <v>67.44</v>
      </c>
      <c r="F859" s="14">
        <v>3.0712999999999999</v>
      </c>
      <c r="G859" s="15">
        <f t="shared" si="46"/>
        <v>3.071253071253071</v>
      </c>
      <c r="H859" s="8" t="str">
        <f t="shared" si="47"/>
        <v>Yes</v>
      </c>
      <c r="I859" s="12" t="s">
        <v>10030</v>
      </c>
      <c r="J859" s="12" t="s">
        <v>6963</v>
      </c>
      <c r="K859" s="12" t="s">
        <v>10031</v>
      </c>
    </row>
    <row r="860" spans="1:11" x14ac:dyDescent="0.4">
      <c r="A860" s="12" t="s">
        <v>2532</v>
      </c>
      <c r="B860" s="8" t="s">
        <v>2533</v>
      </c>
      <c r="C860" s="12" t="s">
        <v>5485</v>
      </c>
      <c r="D860" s="13">
        <v>60</v>
      </c>
      <c r="E860" s="20">
        <f t="shared" si="45"/>
        <v>40</v>
      </c>
      <c r="F860" s="14">
        <v>1.6667000000000001</v>
      </c>
      <c r="G860" s="15">
        <f t="shared" si="46"/>
        <v>1.6666666666666667</v>
      </c>
      <c r="H860" s="8" t="str">
        <f t="shared" si="47"/>
        <v>Yes</v>
      </c>
      <c r="I860" s="12" t="s">
        <v>10032</v>
      </c>
      <c r="J860" s="12" t="s">
        <v>6963</v>
      </c>
      <c r="K860" s="12" t="s">
        <v>10033</v>
      </c>
    </row>
    <row r="861" spans="1:11" x14ac:dyDescent="0.4">
      <c r="A861" s="12" t="s">
        <v>2534</v>
      </c>
      <c r="B861" s="8" t="s">
        <v>2535</v>
      </c>
      <c r="C861" s="12" t="s">
        <v>5485</v>
      </c>
      <c r="D861" s="13">
        <v>36.82</v>
      </c>
      <c r="E861" s="20">
        <f t="shared" si="45"/>
        <v>63.18</v>
      </c>
      <c r="F861" s="14">
        <v>2.7159</v>
      </c>
      <c r="G861" s="15">
        <f t="shared" si="46"/>
        <v>2.7159152634437804</v>
      </c>
      <c r="H861" s="8" t="str">
        <f t="shared" si="47"/>
        <v>Yes</v>
      </c>
      <c r="I861" s="12" t="s">
        <v>10034</v>
      </c>
      <c r="J861" s="12" t="s">
        <v>6963</v>
      </c>
      <c r="K861" s="12" t="s">
        <v>10035</v>
      </c>
    </row>
    <row r="862" spans="1:11" x14ac:dyDescent="0.4">
      <c r="A862" s="12" t="s">
        <v>2536</v>
      </c>
      <c r="B862" s="8" t="s">
        <v>2537</v>
      </c>
      <c r="C862" s="12" t="s">
        <v>5485</v>
      </c>
      <c r="D862" s="13">
        <v>31.66</v>
      </c>
      <c r="E862" s="20">
        <f t="shared" si="45"/>
        <v>68.34</v>
      </c>
      <c r="F862" s="14">
        <v>3.1585999999999999</v>
      </c>
      <c r="G862" s="15">
        <f t="shared" si="46"/>
        <v>3.1585596967782692</v>
      </c>
      <c r="H862" s="8" t="str">
        <f t="shared" si="47"/>
        <v>Yes</v>
      </c>
      <c r="I862" s="12" t="s">
        <v>10036</v>
      </c>
      <c r="J862" s="12" t="s">
        <v>6963</v>
      </c>
      <c r="K862" s="12" t="s">
        <v>10037</v>
      </c>
    </row>
    <row r="863" spans="1:11" x14ac:dyDescent="0.4">
      <c r="A863" s="12" t="s">
        <v>2538</v>
      </c>
      <c r="B863" s="8" t="s">
        <v>2539</v>
      </c>
      <c r="C863" s="12" t="s">
        <v>5485</v>
      </c>
      <c r="D863" s="13">
        <v>34.6</v>
      </c>
      <c r="E863" s="20">
        <f t="shared" si="45"/>
        <v>65.400000000000006</v>
      </c>
      <c r="F863" s="14">
        <v>2.8902000000000001</v>
      </c>
      <c r="G863" s="15">
        <f t="shared" si="46"/>
        <v>2.8901734104046239</v>
      </c>
      <c r="H863" s="8" t="str">
        <f t="shared" si="47"/>
        <v>Yes</v>
      </c>
      <c r="I863" s="12" t="s">
        <v>10038</v>
      </c>
      <c r="J863" s="12" t="s">
        <v>6963</v>
      </c>
      <c r="K863" s="12" t="s">
        <v>10039</v>
      </c>
    </row>
    <row r="864" spans="1:11" x14ac:dyDescent="0.4">
      <c r="A864" s="12" t="s">
        <v>2540</v>
      </c>
      <c r="B864" s="8" t="s">
        <v>2541</v>
      </c>
      <c r="C864" s="12" t="s">
        <v>5485</v>
      </c>
      <c r="D864" s="13">
        <v>32.74</v>
      </c>
      <c r="E864" s="20">
        <f t="shared" si="45"/>
        <v>67.259999999999991</v>
      </c>
      <c r="F864" s="14">
        <v>3.0543999999999998</v>
      </c>
      <c r="G864" s="15">
        <f t="shared" si="46"/>
        <v>3.0543677458766032</v>
      </c>
      <c r="H864" s="8" t="str">
        <f t="shared" si="47"/>
        <v>Yes</v>
      </c>
      <c r="I864" s="12" t="s">
        <v>4993</v>
      </c>
      <c r="J864" s="12" t="s">
        <v>6963</v>
      </c>
      <c r="K864" s="12" t="s">
        <v>10040</v>
      </c>
    </row>
    <row r="865" spans="1:11" x14ac:dyDescent="0.4">
      <c r="A865" s="12" t="s">
        <v>2542</v>
      </c>
      <c r="B865" s="8" t="s">
        <v>2543</v>
      </c>
      <c r="C865" s="12" t="s">
        <v>5485</v>
      </c>
      <c r="D865" s="13">
        <v>35.67</v>
      </c>
      <c r="E865" s="20">
        <f t="shared" si="45"/>
        <v>64.33</v>
      </c>
      <c r="F865" s="14">
        <v>2.8035000000000001</v>
      </c>
      <c r="G865" s="15">
        <f t="shared" si="46"/>
        <v>2.8034763106251752</v>
      </c>
      <c r="H865" s="8" t="str">
        <f t="shared" si="47"/>
        <v>Yes</v>
      </c>
      <c r="I865" s="12" t="s">
        <v>10041</v>
      </c>
      <c r="J865" s="12" t="s">
        <v>6963</v>
      </c>
      <c r="K865" s="12" t="s">
        <v>10042</v>
      </c>
    </row>
    <row r="866" spans="1:11" x14ac:dyDescent="0.4">
      <c r="A866" s="12" t="s">
        <v>2552</v>
      </c>
      <c r="B866" s="8" t="s">
        <v>2553</v>
      </c>
      <c r="C866" s="12" t="s">
        <v>5485</v>
      </c>
      <c r="D866" s="13">
        <v>32.06</v>
      </c>
      <c r="E866" s="20">
        <f t="shared" si="45"/>
        <v>67.94</v>
      </c>
      <c r="F866" s="14">
        <v>3.1192000000000002</v>
      </c>
      <c r="G866" s="15">
        <f t="shared" si="46"/>
        <v>3.1191515907673111</v>
      </c>
      <c r="H866" s="8" t="str">
        <f t="shared" si="47"/>
        <v>Yes</v>
      </c>
      <c r="I866" s="12" t="s">
        <v>10043</v>
      </c>
      <c r="J866" s="12" t="s">
        <v>6963</v>
      </c>
      <c r="K866" s="12" t="s">
        <v>10044</v>
      </c>
    </row>
    <row r="867" spans="1:11" x14ac:dyDescent="0.4">
      <c r="A867" s="12" t="s">
        <v>2554</v>
      </c>
      <c r="B867" s="8" t="s">
        <v>2555</v>
      </c>
      <c r="C867" s="12" t="s">
        <v>5485</v>
      </c>
      <c r="D867" s="13">
        <v>33.29</v>
      </c>
      <c r="E867" s="20">
        <f t="shared" si="45"/>
        <v>66.710000000000008</v>
      </c>
      <c r="F867" s="14">
        <v>3.0038999999999998</v>
      </c>
      <c r="G867" s="15">
        <f t="shared" si="46"/>
        <v>3.0039050765995796</v>
      </c>
      <c r="H867" s="8" t="str">
        <f t="shared" si="47"/>
        <v>Yes</v>
      </c>
      <c r="I867" s="12" t="s">
        <v>10045</v>
      </c>
      <c r="J867" s="12" t="s">
        <v>6963</v>
      </c>
      <c r="K867" s="12" t="s">
        <v>10046</v>
      </c>
    </row>
    <row r="868" spans="1:11" x14ac:dyDescent="0.4">
      <c r="A868" s="12" t="s">
        <v>2556</v>
      </c>
      <c r="B868" s="8" t="s">
        <v>2557</v>
      </c>
      <c r="C868" s="12" t="s">
        <v>5485</v>
      </c>
      <c r="D868" s="13">
        <v>35.69</v>
      </c>
      <c r="E868" s="20">
        <f t="shared" si="45"/>
        <v>64.31</v>
      </c>
      <c r="F868" s="14">
        <v>2.8018999999999998</v>
      </c>
      <c r="G868" s="15">
        <f t="shared" si="46"/>
        <v>2.8019052956010086</v>
      </c>
      <c r="H868" s="8" t="str">
        <f t="shared" si="47"/>
        <v>Yes</v>
      </c>
      <c r="I868" s="12" t="s">
        <v>10047</v>
      </c>
      <c r="J868" s="12" t="s">
        <v>6963</v>
      </c>
      <c r="K868" s="12" t="s">
        <v>10048</v>
      </c>
    </row>
    <row r="869" spans="1:11" x14ac:dyDescent="0.4">
      <c r="A869" s="12" t="s">
        <v>2558</v>
      </c>
      <c r="B869" s="8" t="s">
        <v>2559</v>
      </c>
      <c r="C869" s="12" t="s">
        <v>5485</v>
      </c>
      <c r="D869" s="13">
        <v>40</v>
      </c>
      <c r="E869" s="20">
        <f t="shared" si="45"/>
        <v>60</v>
      </c>
      <c r="F869" s="14">
        <v>2.5</v>
      </c>
      <c r="G869" s="15">
        <f t="shared" si="46"/>
        <v>2.5</v>
      </c>
      <c r="H869" s="8" t="str">
        <f t="shared" si="47"/>
        <v>Yes</v>
      </c>
      <c r="I869" s="12" t="s">
        <v>10049</v>
      </c>
      <c r="J869" s="12" t="s">
        <v>6963</v>
      </c>
      <c r="K869" s="12" t="s">
        <v>10050</v>
      </c>
    </row>
    <row r="870" spans="1:11" x14ac:dyDescent="0.4">
      <c r="A870" s="12" t="s">
        <v>2560</v>
      </c>
      <c r="B870" s="8" t="s">
        <v>2561</v>
      </c>
      <c r="C870" s="12" t="s">
        <v>5485</v>
      </c>
      <c r="D870" s="13">
        <v>29.45</v>
      </c>
      <c r="E870" s="20">
        <f t="shared" si="45"/>
        <v>70.55</v>
      </c>
      <c r="F870" s="14">
        <v>3.3956</v>
      </c>
      <c r="G870" s="15">
        <f t="shared" si="46"/>
        <v>3.3955857385398982</v>
      </c>
      <c r="H870" s="8" t="str">
        <f t="shared" si="47"/>
        <v>Yes</v>
      </c>
      <c r="I870" s="12" t="s">
        <v>10051</v>
      </c>
      <c r="J870" s="12" t="s">
        <v>6963</v>
      </c>
      <c r="K870" s="12" t="s">
        <v>10052</v>
      </c>
    </row>
    <row r="871" spans="1:11" x14ac:dyDescent="0.4">
      <c r="A871" s="12" t="s">
        <v>2568</v>
      </c>
      <c r="B871" s="8" t="s">
        <v>2569</v>
      </c>
      <c r="C871" s="12" t="s">
        <v>5485</v>
      </c>
      <c r="D871" s="13">
        <v>34.1</v>
      </c>
      <c r="E871" s="20">
        <f t="shared" si="45"/>
        <v>65.900000000000006</v>
      </c>
      <c r="F871" s="14">
        <v>2.9325999999999999</v>
      </c>
      <c r="G871" s="15">
        <f t="shared" si="46"/>
        <v>2.9325513196480939</v>
      </c>
      <c r="H871" s="8" t="str">
        <f t="shared" si="47"/>
        <v>Yes</v>
      </c>
      <c r="I871" s="12" t="s">
        <v>10053</v>
      </c>
      <c r="J871" s="12" t="s">
        <v>6963</v>
      </c>
      <c r="K871" s="12" t="s">
        <v>10054</v>
      </c>
    </row>
    <row r="872" spans="1:11" x14ac:dyDescent="0.4">
      <c r="A872" s="12" t="s">
        <v>2570</v>
      </c>
      <c r="B872" s="8" t="s">
        <v>2571</v>
      </c>
      <c r="C872" s="12" t="s">
        <v>5485</v>
      </c>
      <c r="D872" s="13">
        <v>34.880000000000003</v>
      </c>
      <c r="E872" s="20">
        <f t="shared" si="45"/>
        <v>65.12</v>
      </c>
      <c r="F872" s="14">
        <v>2.867</v>
      </c>
      <c r="G872" s="15">
        <f t="shared" si="46"/>
        <v>2.8669724770642198</v>
      </c>
      <c r="H872" s="8" t="str">
        <f t="shared" si="47"/>
        <v>Yes</v>
      </c>
      <c r="I872" s="12" t="s">
        <v>7978</v>
      </c>
      <c r="J872" s="12" t="s">
        <v>6963</v>
      </c>
      <c r="K872" s="12" t="s">
        <v>10055</v>
      </c>
    </row>
    <row r="873" spans="1:11" x14ac:dyDescent="0.4">
      <c r="A873" s="12" t="s">
        <v>2574</v>
      </c>
      <c r="B873" s="8" t="s">
        <v>2575</v>
      </c>
      <c r="C873" s="12" t="s">
        <v>3547</v>
      </c>
      <c r="D873" s="13">
        <v>20</v>
      </c>
      <c r="E873" s="20">
        <f t="shared" si="45"/>
        <v>80</v>
      </c>
      <c r="F873" s="14">
        <v>5</v>
      </c>
      <c r="G873" s="15">
        <f t="shared" si="46"/>
        <v>5</v>
      </c>
      <c r="H873" s="8" t="str">
        <f t="shared" si="47"/>
        <v>Yes</v>
      </c>
      <c r="I873" s="12" t="s">
        <v>7980</v>
      </c>
      <c r="J873" s="12" t="s">
        <v>6961</v>
      </c>
      <c r="K873" s="12" t="s">
        <v>10056</v>
      </c>
    </row>
    <row r="874" spans="1:11" x14ac:dyDescent="0.4">
      <c r="A874" s="12" t="s">
        <v>2576</v>
      </c>
      <c r="B874" s="8" t="s">
        <v>2577</v>
      </c>
      <c r="C874" s="12" t="s">
        <v>5485</v>
      </c>
      <c r="D874" s="13">
        <v>40.5</v>
      </c>
      <c r="E874" s="20">
        <f t="shared" si="45"/>
        <v>59.5</v>
      </c>
      <c r="F874" s="14">
        <v>2.4691000000000001</v>
      </c>
      <c r="G874" s="15">
        <f t="shared" si="46"/>
        <v>2.4691358024691357</v>
      </c>
      <c r="H874" s="8" t="str">
        <f t="shared" si="47"/>
        <v>Yes</v>
      </c>
      <c r="I874" s="12" t="s">
        <v>7984</v>
      </c>
      <c r="J874" s="12" t="s">
        <v>6963</v>
      </c>
      <c r="K874" s="12" t="s">
        <v>10057</v>
      </c>
    </row>
    <row r="875" spans="1:11" x14ac:dyDescent="0.4">
      <c r="A875" s="12" t="s">
        <v>2582</v>
      </c>
      <c r="B875" s="8" t="s">
        <v>2583</v>
      </c>
      <c r="C875" s="12" t="s">
        <v>5485</v>
      </c>
      <c r="D875" s="13">
        <v>32.53</v>
      </c>
      <c r="E875" s="20">
        <f t="shared" si="45"/>
        <v>67.47</v>
      </c>
      <c r="F875" s="14">
        <v>3.0741000000000001</v>
      </c>
      <c r="G875" s="15">
        <f t="shared" si="46"/>
        <v>3.0740854595757763</v>
      </c>
      <c r="H875" s="8" t="str">
        <f t="shared" si="47"/>
        <v>Yes</v>
      </c>
      <c r="I875" s="12" t="s">
        <v>10058</v>
      </c>
      <c r="J875" s="12" t="s">
        <v>6963</v>
      </c>
      <c r="K875" s="12" t="s">
        <v>10059</v>
      </c>
    </row>
    <row r="876" spans="1:11" x14ac:dyDescent="0.4">
      <c r="A876" s="12" t="s">
        <v>2584</v>
      </c>
      <c r="B876" s="8" t="s">
        <v>2585</v>
      </c>
      <c r="C876" s="12" t="s">
        <v>5485</v>
      </c>
      <c r="D876" s="13">
        <v>39.22</v>
      </c>
      <c r="E876" s="20">
        <f t="shared" si="45"/>
        <v>60.78</v>
      </c>
      <c r="F876" s="14">
        <v>2.5497000000000001</v>
      </c>
      <c r="G876" s="15">
        <f t="shared" si="46"/>
        <v>2.5497195308516063</v>
      </c>
      <c r="H876" s="8" t="str">
        <f t="shared" si="47"/>
        <v>Yes</v>
      </c>
      <c r="I876" s="12" t="s">
        <v>10060</v>
      </c>
      <c r="J876" s="12" t="s">
        <v>6963</v>
      </c>
      <c r="K876" s="12" t="s">
        <v>10061</v>
      </c>
    </row>
    <row r="877" spans="1:11" x14ac:dyDescent="0.4">
      <c r="A877" s="12" t="s">
        <v>2586</v>
      </c>
      <c r="B877" s="8" t="s">
        <v>2587</v>
      </c>
      <c r="C877" s="12" t="s">
        <v>5485</v>
      </c>
      <c r="D877" s="13">
        <v>40</v>
      </c>
      <c r="E877" s="20">
        <f t="shared" si="45"/>
        <v>60</v>
      </c>
      <c r="F877" s="14">
        <v>2.5</v>
      </c>
      <c r="G877" s="15">
        <f t="shared" si="46"/>
        <v>2.5</v>
      </c>
      <c r="H877" s="8" t="str">
        <f t="shared" si="47"/>
        <v>Yes</v>
      </c>
      <c r="I877" s="12" t="s">
        <v>10062</v>
      </c>
      <c r="J877" s="12" t="s">
        <v>6963</v>
      </c>
      <c r="K877" s="12" t="s">
        <v>10063</v>
      </c>
    </row>
    <row r="878" spans="1:11" x14ac:dyDescent="0.4">
      <c r="A878" s="12" t="s">
        <v>2590</v>
      </c>
      <c r="B878" s="8" t="s">
        <v>2591</v>
      </c>
      <c r="C878" s="12" t="s">
        <v>5485</v>
      </c>
      <c r="D878" s="13">
        <v>26.24</v>
      </c>
      <c r="E878" s="20">
        <f t="shared" si="45"/>
        <v>73.760000000000005</v>
      </c>
      <c r="F878" s="14">
        <v>3.8109999999999999</v>
      </c>
      <c r="G878" s="15">
        <f t="shared" si="46"/>
        <v>3.8109756097560976</v>
      </c>
      <c r="H878" s="8" t="str">
        <f t="shared" si="47"/>
        <v>Yes</v>
      </c>
      <c r="I878" s="12" t="s">
        <v>10064</v>
      </c>
      <c r="J878" s="12" t="s">
        <v>6963</v>
      </c>
      <c r="K878" s="12" t="s">
        <v>10065</v>
      </c>
    </row>
    <row r="879" spans="1:11" x14ac:dyDescent="0.4">
      <c r="A879" s="12" t="s">
        <v>2592</v>
      </c>
      <c r="B879" s="8" t="s">
        <v>2593</v>
      </c>
      <c r="C879" s="12" t="s">
        <v>5485</v>
      </c>
      <c r="D879" s="13">
        <v>35.619999999999997</v>
      </c>
      <c r="E879" s="20">
        <f t="shared" si="45"/>
        <v>64.38</v>
      </c>
      <c r="F879" s="14">
        <v>2.8073999999999999</v>
      </c>
      <c r="G879" s="15">
        <f t="shared" si="46"/>
        <v>2.8074115665356545</v>
      </c>
      <c r="H879" s="8" t="str">
        <f t="shared" si="47"/>
        <v>Yes</v>
      </c>
      <c r="I879" s="12" t="s">
        <v>10066</v>
      </c>
      <c r="J879" s="12" t="s">
        <v>6963</v>
      </c>
      <c r="K879" s="12" t="s">
        <v>10067</v>
      </c>
    </row>
    <row r="880" spans="1:11" x14ac:dyDescent="0.4">
      <c r="A880" s="12" t="s">
        <v>2594</v>
      </c>
      <c r="B880" s="8" t="s">
        <v>2595</v>
      </c>
      <c r="C880" s="12" t="s">
        <v>5485</v>
      </c>
      <c r="D880" s="13">
        <v>38.01</v>
      </c>
      <c r="E880" s="20">
        <f t="shared" si="45"/>
        <v>61.99</v>
      </c>
      <c r="F880" s="14">
        <v>2.6309</v>
      </c>
      <c r="G880" s="15">
        <f t="shared" si="46"/>
        <v>2.6308866087871614</v>
      </c>
      <c r="H880" s="8" t="str">
        <f t="shared" si="47"/>
        <v>Yes</v>
      </c>
      <c r="I880" s="12" t="s">
        <v>10068</v>
      </c>
      <c r="J880" s="12" t="s">
        <v>6963</v>
      </c>
      <c r="K880" s="12" t="s">
        <v>10069</v>
      </c>
    </row>
    <row r="881" spans="1:11" x14ac:dyDescent="0.4">
      <c r="A881" s="12" t="s">
        <v>2596</v>
      </c>
      <c r="B881" s="8" t="s">
        <v>2597</v>
      </c>
      <c r="C881" s="12" t="s">
        <v>5485</v>
      </c>
      <c r="D881" s="13">
        <v>28.01</v>
      </c>
      <c r="E881" s="20">
        <f t="shared" si="45"/>
        <v>71.989999999999995</v>
      </c>
      <c r="F881" s="14">
        <v>3.5701999999999998</v>
      </c>
      <c r="G881" s="15">
        <f t="shared" si="46"/>
        <v>3.5701535166012137</v>
      </c>
      <c r="H881" s="8" t="str">
        <f t="shared" si="47"/>
        <v>Yes</v>
      </c>
      <c r="I881" s="12" t="s">
        <v>10070</v>
      </c>
      <c r="J881" s="12" t="s">
        <v>6963</v>
      </c>
      <c r="K881" s="12" t="s">
        <v>10071</v>
      </c>
    </row>
    <row r="882" spans="1:11" x14ac:dyDescent="0.4">
      <c r="A882" s="12" t="s">
        <v>2600</v>
      </c>
      <c r="B882" s="8" t="s">
        <v>2601</v>
      </c>
      <c r="C882" s="12" t="s">
        <v>5485</v>
      </c>
      <c r="D882" s="13">
        <v>32.46</v>
      </c>
      <c r="E882" s="20">
        <f t="shared" si="45"/>
        <v>67.539999999999992</v>
      </c>
      <c r="F882" s="14">
        <v>3.0807000000000002</v>
      </c>
      <c r="G882" s="15">
        <f t="shared" si="46"/>
        <v>3.0807147258163892</v>
      </c>
      <c r="H882" s="8" t="str">
        <f t="shared" si="47"/>
        <v>Yes</v>
      </c>
      <c r="I882" s="12" t="s">
        <v>10072</v>
      </c>
      <c r="J882" s="12" t="s">
        <v>6963</v>
      </c>
      <c r="K882" s="12" t="s">
        <v>10073</v>
      </c>
    </row>
    <row r="883" spans="1:11" x14ac:dyDescent="0.4">
      <c r="A883" s="12" t="s">
        <v>2604</v>
      </c>
      <c r="B883" s="8" t="s">
        <v>2605</v>
      </c>
      <c r="C883" s="12" t="s">
        <v>3547</v>
      </c>
      <c r="D883" s="13">
        <v>28</v>
      </c>
      <c r="E883" s="20">
        <f t="shared" si="45"/>
        <v>72</v>
      </c>
      <c r="F883" s="14">
        <v>3.5714000000000001</v>
      </c>
      <c r="G883" s="15">
        <f t="shared" si="46"/>
        <v>3.5714285714285716</v>
      </c>
      <c r="H883" s="8" t="str">
        <f t="shared" si="47"/>
        <v>Yes</v>
      </c>
      <c r="I883" s="12" t="s">
        <v>10074</v>
      </c>
      <c r="J883" s="12" t="s">
        <v>6961</v>
      </c>
      <c r="K883" s="12" t="s">
        <v>10075</v>
      </c>
    </row>
    <row r="884" spans="1:11" x14ac:dyDescent="0.4">
      <c r="A884" s="12" t="s">
        <v>2606</v>
      </c>
      <c r="B884" s="8" t="s">
        <v>2607</v>
      </c>
      <c r="C884" s="12" t="s">
        <v>3547</v>
      </c>
      <c r="D884" s="13">
        <v>33.86</v>
      </c>
      <c r="E884" s="20">
        <f t="shared" si="45"/>
        <v>66.14</v>
      </c>
      <c r="F884" s="14">
        <v>2.9533</v>
      </c>
      <c r="G884" s="15">
        <f t="shared" si="46"/>
        <v>2.9533372711163617</v>
      </c>
      <c r="H884" s="8" t="str">
        <f t="shared" si="47"/>
        <v>Yes</v>
      </c>
      <c r="I884" s="12" t="s">
        <v>10076</v>
      </c>
      <c r="J884" s="12" t="s">
        <v>6961</v>
      </c>
      <c r="K884" s="12" t="s">
        <v>10077</v>
      </c>
    </row>
    <row r="885" spans="1:11" x14ac:dyDescent="0.4">
      <c r="A885" s="12" t="s">
        <v>2610</v>
      </c>
      <c r="B885" s="8" t="s">
        <v>2611</v>
      </c>
      <c r="C885" s="12" t="s">
        <v>5485</v>
      </c>
      <c r="D885" s="13">
        <v>33.82</v>
      </c>
      <c r="E885" s="20">
        <f t="shared" si="45"/>
        <v>66.180000000000007</v>
      </c>
      <c r="F885" s="14">
        <v>2.9567999999999999</v>
      </c>
      <c r="G885" s="15">
        <f t="shared" si="46"/>
        <v>2.9568302779420459</v>
      </c>
      <c r="H885" s="8" t="str">
        <f t="shared" si="47"/>
        <v>Yes</v>
      </c>
      <c r="I885" s="12" t="s">
        <v>10078</v>
      </c>
      <c r="J885" s="12" t="s">
        <v>6963</v>
      </c>
      <c r="K885" s="12" t="s">
        <v>10079</v>
      </c>
    </row>
    <row r="886" spans="1:11" x14ac:dyDescent="0.4">
      <c r="A886" s="12" t="s">
        <v>2614</v>
      </c>
      <c r="B886" s="8" t="s">
        <v>2615</v>
      </c>
      <c r="C886" s="12" t="s">
        <v>5485</v>
      </c>
      <c r="D886" s="13">
        <v>34.619999999999997</v>
      </c>
      <c r="E886" s="20">
        <f t="shared" si="45"/>
        <v>65.38</v>
      </c>
      <c r="F886" s="14">
        <v>2.8885000000000001</v>
      </c>
      <c r="G886" s="15">
        <f t="shared" si="46"/>
        <v>2.8885037550548818</v>
      </c>
      <c r="H886" s="8" t="str">
        <f t="shared" si="47"/>
        <v>Yes</v>
      </c>
      <c r="I886" s="12" t="s">
        <v>10080</v>
      </c>
      <c r="J886" s="12" t="s">
        <v>6963</v>
      </c>
      <c r="K886" s="12" t="s">
        <v>10081</v>
      </c>
    </row>
    <row r="887" spans="1:11" x14ac:dyDescent="0.4">
      <c r="A887" s="12" t="s">
        <v>2616</v>
      </c>
      <c r="B887" s="8" t="s">
        <v>2617</v>
      </c>
      <c r="C887" s="12" t="s">
        <v>5485</v>
      </c>
      <c r="D887" s="13">
        <v>35.25</v>
      </c>
      <c r="E887" s="20">
        <f t="shared" si="45"/>
        <v>64.75</v>
      </c>
      <c r="F887" s="14">
        <v>2.8369</v>
      </c>
      <c r="G887" s="15">
        <f t="shared" si="46"/>
        <v>2.8368794326241136</v>
      </c>
      <c r="H887" s="8" t="str">
        <f t="shared" si="47"/>
        <v>Yes</v>
      </c>
      <c r="I887" s="12" t="s">
        <v>10082</v>
      </c>
      <c r="J887" s="12" t="s">
        <v>6963</v>
      </c>
      <c r="K887" s="12" t="s">
        <v>10083</v>
      </c>
    </row>
    <row r="888" spans="1:11" x14ac:dyDescent="0.4">
      <c r="A888" s="12" t="s">
        <v>2618</v>
      </c>
      <c r="B888" s="8" t="s">
        <v>2619</v>
      </c>
      <c r="C888" s="12" t="s">
        <v>5485</v>
      </c>
      <c r="D888" s="13">
        <v>33.270000000000003</v>
      </c>
      <c r="E888" s="20">
        <f t="shared" si="45"/>
        <v>66.72999999999999</v>
      </c>
      <c r="F888" s="14">
        <v>3.0057</v>
      </c>
      <c r="G888" s="15">
        <f t="shared" si="46"/>
        <v>3.0057108506161705</v>
      </c>
      <c r="H888" s="8" t="str">
        <f t="shared" si="47"/>
        <v>Yes</v>
      </c>
      <c r="I888" s="12" t="s">
        <v>10084</v>
      </c>
      <c r="J888" s="12" t="s">
        <v>6963</v>
      </c>
      <c r="K888" s="12" t="s">
        <v>10085</v>
      </c>
    </row>
    <row r="889" spans="1:11" x14ac:dyDescent="0.4">
      <c r="A889" s="12" t="s">
        <v>2624</v>
      </c>
      <c r="B889" s="8" t="s">
        <v>2625</v>
      </c>
      <c r="C889" s="12" t="s">
        <v>5485</v>
      </c>
      <c r="D889" s="13">
        <v>34.56</v>
      </c>
      <c r="E889" s="20">
        <f t="shared" si="45"/>
        <v>65.44</v>
      </c>
      <c r="F889" s="14">
        <v>2.8935</v>
      </c>
      <c r="G889" s="15">
        <f t="shared" si="46"/>
        <v>2.8935185185185182</v>
      </c>
      <c r="H889" s="8" t="str">
        <f t="shared" si="47"/>
        <v>Yes</v>
      </c>
      <c r="I889" s="12" t="s">
        <v>10086</v>
      </c>
      <c r="J889" s="12" t="s">
        <v>6963</v>
      </c>
      <c r="K889" s="12" t="s">
        <v>10087</v>
      </c>
    </row>
    <row r="890" spans="1:11" x14ac:dyDescent="0.4">
      <c r="A890" s="12" t="s">
        <v>2626</v>
      </c>
      <c r="B890" s="8" t="s">
        <v>2627</v>
      </c>
      <c r="C890" s="12" t="s">
        <v>5485</v>
      </c>
      <c r="D890" s="13">
        <v>37.89</v>
      </c>
      <c r="E890" s="20">
        <f t="shared" si="45"/>
        <v>62.11</v>
      </c>
      <c r="F890" s="14">
        <v>2.6392000000000002</v>
      </c>
      <c r="G890" s="15">
        <f t="shared" si="46"/>
        <v>2.6392187912377936</v>
      </c>
      <c r="H890" s="8" t="str">
        <f t="shared" si="47"/>
        <v>Yes</v>
      </c>
      <c r="I890" s="12" t="s">
        <v>10088</v>
      </c>
      <c r="J890" s="12" t="s">
        <v>6963</v>
      </c>
      <c r="K890" s="12" t="s">
        <v>10089</v>
      </c>
    </row>
    <row r="891" spans="1:11" x14ac:dyDescent="0.4">
      <c r="A891" s="12" t="s">
        <v>2628</v>
      </c>
      <c r="B891" s="8" t="s">
        <v>2629</v>
      </c>
      <c r="C891" s="12" t="s">
        <v>5485</v>
      </c>
      <c r="D891" s="13">
        <v>50</v>
      </c>
      <c r="E891" s="20">
        <f t="shared" si="45"/>
        <v>50</v>
      </c>
      <c r="F891" s="14">
        <v>2</v>
      </c>
      <c r="G891" s="15">
        <f t="shared" si="46"/>
        <v>2</v>
      </c>
      <c r="H891" s="8" t="str">
        <f t="shared" si="47"/>
        <v>Yes</v>
      </c>
      <c r="I891" s="12" t="s">
        <v>10090</v>
      </c>
      <c r="J891" s="12" t="s">
        <v>6963</v>
      </c>
      <c r="K891" s="12" t="s">
        <v>10091</v>
      </c>
    </row>
    <row r="892" spans="1:11" x14ac:dyDescent="0.4">
      <c r="A892" s="12" t="s">
        <v>2630</v>
      </c>
      <c r="B892" s="8" t="s">
        <v>2631</v>
      </c>
      <c r="C892" s="12" t="s">
        <v>5485</v>
      </c>
      <c r="D892" s="13">
        <v>26.85</v>
      </c>
      <c r="E892" s="20">
        <f t="shared" si="45"/>
        <v>73.150000000000006</v>
      </c>
      <c r="F892" s="14">
        <v>3.7244000000000002</v>
      </c>
      <c r="G892" s="15">
        <f t="shared" si="46"/>
        <v>3.7243947858472994</v>
      </c>
      <c r="H892" s="8" t="str">
        <f t="shared" si="47"/>
        <v>Yes</v>
      </c>
      <c r="I892" s="12" t="s">
        <v>10092</v>
      </c>
      <c r="J892" s="12" t="s">
        <v>6963</v>
      </c>
      <c r="K892" s="12" t="s">
        <v>10093</v>
      </c>
    </row>
    <row r="893" spans="1:11" x14ac:dyDescent="0.4">
      <c r="A893" s="12" t="s">
        <v>2634</v>
      </c>
      <c r="B893" s="8" t="s">
        <v>2635</v>
      </c>
      <c r="C893" s="12" t="s">
        <v>5485</v>
      </c>
      <c r="D893" s="13">
        <v>32.770000000000003</v>
      </c>
      <c r="E893" s="20">
        <f t="shared" si="45"/>
        <v>67.22999999999999</v>
      </c>
      <c r="F893" s="14">
        <v>3.0516000000000001</v>
      </c>
      <c r="G893" s="15">
        <f t="shared" si="46"/>
        <v>3.0515715593530666</v>
      </c>
      <c r="H893" s="8" t="str">
        <f t="shared" si="47"/>
        <v>Yes</v>
      </c>
      <c r="I893" s="12" t="s">
        <v>10094</v>
      </c>
      <c r="J893" s="12" t="s">
        <v>6963</v>
      </c>
      <c r="K893" s="12" t="s">
        <v>10095</v>
      </c>
    </row>
    <row r="894" spans="1:11" x14ac:dyDescent="0.4">
      <c r="A894" s="12" t="s">
        <v>2636</v>
      </c>
      <c r="B894" s="8" t="s">
        <v>2637</v>
      </c>
      <c r="C894" s="12" t="s">
        <v>5485</v>
      </c>
      <c r="D894" s="13">
        <v>25.9</v>
      </c>
      <c r="E894" s="20">
        <f t="shared" si="45"/>
        <v>74.099999999999994</v>
      </c>
      <c r="F894" s="14">
        <v>3.8610000000000002</v>
      </c>
      <c r="G894" s="15">
        <f t="shared" si="46"/>
        <v>3.8610038610038613</v>
      </c>
      <c r="H894" s="8" t="str">
        <f t="shared" si="47"/>
        <v>Yes</v>
      </c>
      <c r="I894" s="12" t="s">
        <v>10096</v>
      </c>
      <c r="J894" s="12" t="s">
        <v>6963</v>
      </c>
      <c r="K894" s="12" t="s">
        <v>10097</v>
      </c>
    </row>
    <row r="895" spans="1:11" x14ac:dyDescent="0.4">
      <c r="A895" s="12" t="s">
        <v>2638</v>
      </c>
      <c r="B895" s="8" t="s">
        <v>2639</v>
      </c>
      <c r="C895" s="12" t="s">
        <v>5485</v>
      </c>
      <c r="D895" s="13">
        <v>36.97</v>
      </c>
      <c r="E895" s="20">
        <f t="shared" si="45"/>
        <v>63.03</v>
      </c>
      <c r="F895" s="14">
        <v>2.7048999999999999</v>
      </c>
      <c r="G895" s="15">
        <f t="shared" si="46"/>
        <v>2.7048958615093319</v>
      </c>
      <c r="H895" s="8" t="str">
        <f t="shared" si="47"/>
        <v>Yes</v>
      </c>
      <c r="I895" s="12" t="s">
        <v>10098</v>
      </c>
      <c r="J895" s="12" t="s">
        <v>6963</v>
      </c>
      <c r="K895" s="12" t="s">
        <v>10099</v>
      </c>
    </row>
    <row r="896" spans="1:11" x14ac:dyDescent="0.4">
      <c r="A896" s="12" t="s">
        <v>2640</v>
      </c>
      <c r="B896" s="8" t="s">
        <v>2641</v>
      </c>
      <c r="C896" s="12" t="s">
        <v>5485</v>
      </c>
      <c r="D896" s="13">
        <v>32.97</v>
      </c>
      <c r="E896" s="20">
        <f t="shared" si="45"/>
        <v>67.03</v>
      </c>
      <c r="F896" s="14">
        <v>3.0331000000000001</v>
      </c>
      <c r="G896" s="15">
        <f t="shared" si="46"/>
        <v>3.0330603579011224</v>
      </c>
      <c r="H896" s="8" t="str">
        <f t="shared" si="47"/>
        <v>Yes</v>
      </c>
      <c r="I896" s="12" t="s">
        <v>10100</v>
      </c>
      <c r="J896" s="12" t="s">
        <v>6963</v>
      </c>
      <c r="K896" s="12" t="s">
        <v>10101</v>
      </c>
    </row>
    <row r="897" spans="1:11" x14ac:dyDescent="0.4">
      <c r="A897" s="12" t="s">
        <v>2644</v>
      </c>
      <c r="B897" s="8" t="s">
        <v>2645</v>
      </c>
      <c r="C897" s="12" t="s">
        <v>5485</v>
      </c>
      <c r="D897" s="13">
        <v>35.56</v>
      </c>
      <c r="E897" s="20">
        <f t="shared" si="45"/>
        <v>64.44</v>
      </c>
      <c r="F897" s="14">
        <v>2.8121</v>
      </c>
      <c r="G897" s="15">
        <f t="shared" si="46"/>
        <v>2.8121484814398197</v>
      </c>
      <c r="H897" s="8" t="str">
        <f t="shared" si="47"/>
        <v>Yes</v>
      </c>
      <c r="I897" s="12" t="s">
        <v>10102</v>
      </c>
      <c r="J897" s="12" t="s">
        <v>6963</v>
      </c>
      <c r="K897" s="12" t="s">
        <v>10103</v>
      </c>
    </row>
    <row r="898" spans="1:11" x14ac:dyDescent="0.4">
      <c r="A898" s="12" t="s">
        <v>2646</v>
      </c>
      <c r="B898" s="8" t="s">
        <v>2647</v>
      </c>
      <c r="C898" s="12" t="s">
        <v>5485</v>
      </c>
      <c r="D898" s="13">
        <v>22.56</v>
      </c>
      <c r="E898" s="20">
        <f t="shared" si="45"/>
        <v>77.44</v>
      </c>
      <c r="F898" s="14">
        <v>4.4325999999999999</v>
      </c>
      <c r="G898" s="15">
        <f t="shared" si="46"/>
        <v>4.4326241134751774</v>
      </c>
      <c r="H898" s="8" t="str">
        <f t="shared" si="47"/>
        <v>Yes</v>
      </c>
      <c r="I898" s="12" t="s">
        <v>10104</v>
      </c>
      <c r="J898" s="12" t="s">
        <v>6963</v>
      </c>
      <c r="K898" s="12" t="s">
        <v>10105</v>
      </c>
    </row>
    <row r="899" spans="1:11" x14ac:dyDescent="0.4">
      <c r="A899" s="12" t="s">
        <v>2648</v>
      </c>
      <c r="B899" s="8" t="s">
        <v>2649</v>
      </c>
      <c r="C899" s="12" t="s">
        <v>5485</v>
      </c>
      <c r="D899" s="13">
        <v>33.090000000000003</v>
      </c>
      <c r="E899" s="20">
        <f t="shared" si="45"/>
        <v>66.91</v>
      </c>
      <c r="F899" s="14">
        <v>3.0221</v>
      </c>
      <c r="G899" s="15">
        <f t="shared" si="46"/>
        <v>3.0220610456331216</v>
      </c>
      <c r="H899" s="8" t="str">
        <f t="shared" si="47"/>
        <v>Yes</v>
      </c>
      <c r="I899" s="12" t="s">
        <v>10106</v>
      </c>
      <c r="J899" s="12" t="s">
        <v>6963</v>
      </c>
      <c r="K899" s="12" t="s">
        <v>10107</v>
      </c>
    </row>
    <row r="900" spans="1:11" x14ac:dyDescent="0.4">
      <c r="A900" s="12" t="s">
        <v>2650</v>
      </c>
      <c r="B900" s="8" t="s">
        <v>2651</v>
      </c>
      <c r="C900" s="12" t="s">
        <v>5485</v>
      </c>
      <c r="D900" s="13">
        <v>39.75</v>
      </c>
      <c r="E900" s="20">
        <f t="shared" si="45"/>
        <v>60.25</v>
      </c>
      <c r="F900" s="14">
        <v>2.5156999999999998</v>
      </c>
      <c r="G900" s="15">
        <f t="shared" si="46"/>
        <v>2.5157232704402515</v>
      </c>
      <c r="H900" s="8" t="str">
        <f t="shared" si="47"/>
        <v>Yes</v>
      </c>
      <c r="I900" s="12" t="s">
        <v>10108</v>
      </c>
      <c r="J900" s="12" t="s">
        <v>6963</v>
      </c>
      <c r="K900" s="12" t="s">
        <v>10109</v>
      </c>
    </row>
    <row r="901" spans="1:11" x14ac:dyDescent="0.4">
      <c r="A901" s="12" t="s">
        <v>2654</v>
      </c>
      <c r="B901" s="8" t="s">
        <v>2655</v>
      </c>
      <c r="C901" s="12" t="s">
        <v>5485</v>
      </c>
      <c r="D901" s="13">
        <v>40</v>
      </c>
      <c r="E901" s="20">
        <f t="shared" si="45"/>
        <v>60</v>
      </c>
      <c r="F901" s="14">
        <v>2.5</v>
      </c>
      <c r="G901" s="15">
        <f t="shared" si="46"/>
        <v>2.5</v>
      </c>
      <c r="H901" s="8" t="str">
        <f t="shared" si="47"/>
        <v>Yes</v>
      </c>
      <c r="I901" s="12" t="s">
        <v>10110</v>
      </c>
      <c r="J901" s="12" t="s">
        <v>6963</v>
      </c>
      <c r="K901" s="12" t="s">
        <v>10111</v>
      </c>
    </row>
    <row r="902" spans="1:11" x14ac:dyDescent="0.4">
      <c r="A902" s="12" t="s">
        <v>2656</v>
      </c>
      <c r="B902" s="8" t="s">
        <v>2657</v>
      </c>
      <c r="C902" s="12" t="s">
        <v>5485</v>
      </c>
      <c r="D902" s="13">
        <v>31.13</v>
      </c>
      <c r="E902" s="20">
        <f t="shared" si="45"/>
        <v>68.87</v>
      </c>
      <c r="F902" s="14">
        <v>3.2122999999999999</v>
      </c>
      <c r="G902" s="15">
        <f t="shared" si="46"/>
        <v>3.2123353678123996</v>
      </c>
      <c r="H902" s="8" t="str">
        <f t="shared" si="47"/>
        <v>Yes</v>
      </c>
      <c r="I902" s="12" t="s">
        <v>10112</v>
      </c>
      <c r="J902" s="12" t="s">
        <v>6963</v>
      </c>
      <c r="K902" s="12" t="s">
        <v>10113</v>
      </c>
    </row>
    <row r="903" spans="1:11" x14ac:dyDescent="0.4">
      <c r="A903" s="12" t="s">
        <v>2658</v>
      </c>
      <c r="B903" s="8" t="s">
        <v>2659</v>
      </c>
      <c r="C903" s="12" t="s">
        <v>5485</v>
      </c>
      <c r="D903" s="13">
        <v>60</v>
      </c>
      <c r="E903" s="20">
        <f t="shared" si="45"/>
        <v>40</v>
      </c>
      <c r="F903" s="14">
        <v>1.6667000000000001</v>
      </c>
      <c r="G903" s="15">
        <f t="shared" si="46"/>
        <v>1.6666666666666667</v>
      </c>
      <c r="H903" s="8" t="str">
        <f t="shared" si="47"/>
        <v>Yes</v>
      </c>
      <c r="I903" s="12" t="s">
        <v>10114</v>
      </c>
      <c r="J903" s="12" t="s">
        <v>6963</v>
      </c>
      <c r="K903" s="12" t="s">
        <v>10115</v>
      </c>
    </row>
    <row r="904" spans="1:11" x14ac:dyDescent="0.4">
      <c r="A904" s="12" t="s">
        <v>2660</v>
      </c>
      <c r="B904" s="8" t="s">
        <v>2661</v>
      </c>
      <c r="C904" s="12" t="s">
        <v>5485</v>
      </c>
      <c r="D904" s="13">
        <v>39.090000000000003</v>
      </c>
      <c r="E904" s="20">
        <f t="shared" si="45"/>
        <v>60.91</v>
      </c>
      <c r="F904" s="14">
        <v>2.5581999999999998</v>
      </c>
      <c r="G904" s="15">
        <f t="shared" si="46"/>
        <v>2.5581990278843691</v>
      </c>
      <c r="H904" s="8" t="str">
        <f t="shared" si="47"/>
        <v>Yes</v>
      </c>
      <c r="I904" s="12" t="s">
        <v>10116</v>
      </c>
      <c r="J904" s="12" t="s">
        <v>6963</v>
      </c>
      <c r="K904" s="12" t="s">
        <v>10117</v>
      </c>
    </row>
    <row r="905" spans="1:11" x14ac:dyDescent="0.4">
      <c r="A905" s="12" t="s">
        <v>2662</v>
      </c>
      <c r="B905" s="8" t="s">
        <v>2663</v>
      </c>
      <c r="C905" s="12" t="s">
        <v>5485</v>
      </c>
      <c r="D905" s="13">
        <v>36.07</v>
      </c>
      <c r="E905" s="20">
        <f t="shared" si="45"/>
        <v>63.93</v>
      </c>
      <c r="F905" s="14">
        <v>2.7724000000000002</v>
      </c>
      <c r="G905" s="15">
        <f t="shared" si="46"/>
        <v>2.7723870252287219</v>
      </c>
      <c r="H905" s="8" t="str">
        <f t="shared" si="47"/>
        <v>Yes</v>
      </c>
      <c r="I905" s="12" t="s">
        <v>10118</v>
      </c>
      <c r="J905" s="12" t="s">
        <v>6963</v>
      </c>
      <c r="K905" s="12" t="s">
        <v>10119</v>
      </c>
    </row>
    <row r="906" spans="1:11" x14ac:dyDescent="0.4">
      <c r="A906" s="12" t="s">
        <v>2664</v>
      </c>
      <c r="B906" s="8" t="s">
        <v>2665</v>
      </c>
      <c r="C906" s="12" t="s">
        <v>5485</v>
      </c>
      <c r="D906" s="13">
        <v>33.92</v>
      </c>
      <c r="E906" s="20">
        <f t="shared" si="45"/>
        <v>66.08</v>
      </c>
      <c r="F906" s="14">
        <v>2.9481000000000002</v>
      </c>
      <c r="G906" s="15">
        <f t="shared" si="46"/>
        <v>2.9481132075471699</v>
      </c>
      <c r="H906" s="8" t="str">
        <f t="shared" si="47"/>
        <v>Yes</v>
      </c>
      <c r="I906" s="12" t="s">
        <v>10120</v>
      </c>
      <c r="J906" s="12" t="s">
        <v>6963</v>
      </c>
      <c r="K906" s="12" t="s">
        <v>10121</v>
      </c>
    </row>
    <row r="907" spans="1:11" x14ac:dyDescent="0.4">
      <c r="A907" s="12" t="s">
        <v>2666</v>
      </c>
      <c r="B907" s="8" t="s">
        <v>2667</v>
      </c>
      <c r="C907" s="12" t="s">
        <v>5485</v>
      </c>
      <c r="D907" s="13">
        <v>40.61</v>
      </c>
      <c r="E907" s="20">
        <f t="shared" si="45"/>
        <v>59.39</v>
      </c>
      <c r="F907" s="14">
        <v>2.4624000000000001</v>
      </c>
      <c r="G907" s="15">
        <f t="shared" si="46"/>
        <v>2.4624476729869489</v>
      </c>
      <c r="H907" s="8" t="str">
        <f t="shared" si="47"/>
        <v>Yes</v>
      </c>
      <c r="I907" s="12" t="s">
        <v>10122</v>
      </c>
      <c r="J907" s="12" t="s">
        <v>6963</v>
      </c>
      <c r="K907" s="12" t="s">
        <v>10123</v>
      </c>
    </row>
    <row r="908" spans="1:11" x14ac:dyDescent="0.4">
      <c r="A908" s="12" t="s">
        <v>2668</v>
      </c>
      <c r="B908" s="8" t="s">
        <v>2669</v>
      </c>
      <c r="C908" s="12" t="s">
        <v>5485</v>
      </c>
      <c r="D908" s="13">
        <v>32.72</v>
      </c>
      <c r="E908" s="20">
        <f t="shared" si="45"/>
        <v>67.28</v>
      </c>
      <c r="F908" s="14">
        <v>3.0562</v>
      </c>
      <c r="G908" s="15">
        <f t="shared" si="46"/>
        <v>3.0562347188264058</v>
      </c>
      <c r="H908" s="8" t="str">
        <f t="shared" si="47"/>
        <v>Yes</v>
      </c>
      <c r="I908" s="12" t="s">
        <v>10124</v>
      </c>
      <c r="J908" s="12" t="s">
        <v>6963</v>
      </c>
      <c r="K908" s="12" t="s">
        <v>10125</v>
      </c>
    </row>
    <row r="909" spans="1:11" x14ac:dyDescent="0.4">
      <c r="A909" s="12" t="s">
        <v>2672</v>
      </c>
      <c r="B909" s="8" t="s">
        <v>2673</v>
      </c>
      <c r="C909" s="12" t="s">
        <v>5485</v>
      </c>
      <c r="D909" s="13">
        <v>35.549999999999997</v>
      </c>
      <c r="E909" s="20">
        <f t="shared" si="45"/>
        <v>64.45</v>
      </c>
      <c r="F909" s="14">
        <v>2.8129</v>
      </c>
      <c r="G909" s="15">
        <f t="shared" si="46"/>
        <v>2.8129395218002817</v>
      </c>
      <c r="H909" s="8" t="str">
        <f t="shared" si="47"/>
        <v>Yes</v>
      </c>
      <c r="I909" s="12" t="s">
        <v>10126</v>
      </c>
      <c r="J909" s="12" t="s">
        <v>6963</v>
      </c>
      <c r="K909" s="12" t="s">
        <v>10127</v>
      </c>
    </row>
    <row r="910" spans="1:11" x14ac:dyDescent="0.4">
      <c r="A910" s="12" t="s">
        <v>2674</v>
      </c>
      <c r="B910" s="8" t="s">
        <v>2675</v>
      </c>
      <c r="C910" s="12" t="s">
        <v>5485</v>
      </c>
      <c r="D910" s="13">
        <v>60</v>
      </c>
      <c r="E910" s="20">
        <f t="shared" si="45"/>
        <v>40</v>
      </c>
      <c r="F910" s="14">
        <v>1.6667000000000001</v>
      </c>
      <c r="G910" s="15">
        <f t="shared" si="46"/>
        <v>1.6666666666666667</v>
      </c>
      <c r="H910" s="8" t="str">
        <f t="shared" si="47"/>
        <v>Yes</v>
      </c>
      <c r="I910" s="12" t="s">
        <v>2674</v>
      </c>
      <c r="J910" s="12" t="s">
        <v>6963</v>
      </c>
      <c r="K910" s="12" t="s">
        <v>10128</v>
      </c>
    </row>
    <row r="911" spans="1:11" x14ac:dyDescent="0.4">
      <c r="A911" s="12" t="s">
        <v>2676</v>
      </c>
      <c r="B911" s="8" t="s">
        <v>2677</v>
      </c>
      <c r="C911" s="12" t="s">
        <v>5485</v>
      </c>
      <c r="D911" s="13">
        <v>32.799999999999997</v>
      </c>
      <c r="E911" s="20">
        <f t="shared" si="45"/>
        <v>67.2</v>
      </c>
      <c r="F911" s="14">
        <v>3.0488</v>
      </c>
      <c r="G911" s="15">
        <f t="shared" si="46"/>
        <v>3.0487804878048781</v>
      </c>
      <c r="H911" s="8" t="str">
        <f t="shared" si="47"/>
        <v>Yes</v>
      </c>
      <c r="I911" s="12" t="s">
        <v>10129</v>
      </c>
      <c r="J911" s="12" t="s">
        <v>6963</v>
      </c>
      <c r="K911" s="12" t="s">
        <v>10130</v>
      </c>
    </row>
    <row r="912" spans="1:11" x14ac:dyDescent="0.4">
      <c r="A912" s="12" t="s">
        <v>2680</v>
      </c>
      <c r="B912" s="8" t="s">
        <v>2681</v>
      </c>
      <c r="C912" s="12" t="s">
        <v>5485</v>
      </c>
      <c r="D912" s="13">
        <v>35.43</v>
      </c>
      <c r="E912" s="20">
        <f t="shared" si="45"/>
        <v>64.569999999999993</v>
      </c>
      <c r="F912" s="14">
        <v>2.8224999999999998</v>
      </c>
      <c r="G912" s="15">
        <f t="shared" si="46"/>
        <v>2.822466836014677</v>
      </c>
      <c r="H912" s="8" t="str">
        <f t="shared" si="47"/>
        <v>Yes</v>
      </c>
      <c r="I912" s="12" t="s">
        <v>10131</v>
      </c>
      <c r="J912" s="12" t="s">
        <v>6963</v>
      </c>
      <c r="K912" s="12" t="s">
        <v>10132</v>
      </c>
    </row>
    <row r="913" spans="1:11" x14ac:dyDescent="0.4">
      <c r="A913" s="12" t="s">
        <v>2684</v>
      </c>
      <c r="B913" s="8" t="s">
        <v>2685</v>
      </c>
      <c r="C913" s="12" t="s">
        <v>5485</v>
      </c>
      <c r="D913" s="13">
        <v>60</v>
      </c>
      <c r="E913" s="20">
        <f t="shared" ref="E913:E976" si="48">100-D913</f>
        <v>40</v>
      </c>
      <c r="F913" s="14">
        <v>1.6667000000000001</v>
      </c>
      <c r="G913" s="15">
        <f t="shared" ref="G913:G976" si="49">IFERROR(100/D913,"")</f>
        <v>1.6666666666666667</v>
      </c>
      <c r="H913" s="8" t="str">
        <f t="shared" ref="H913:H976" si="50">IF(E913&gt;0,"Yes","No — 0% funding")</f>
        <v>Yes</v>
      </c>
      <c r="I913" s="12" t="s">
        <v>10133</v>
      </c>
      <c r="J913" s="12" t="s">
        <v>6963</v>
      </c>
      <c r="K913" s="12" t="s">
        <v>10134</v>
      </c>
    </row>
    <row r="914" spans="1:11" x14ac:dyDescent="0.4">
      <c r="A914" s="12" t="s">
        <v>2686</v>
      </c>
      <c r="B914" s="8" t="s">
        <v>2687</v>
      </c>
      <c r="C914" s="12" t="s">
        <v>5485</v>
      </c>
      <c r="D914" s="13">
        <v>31.65</v>
      </c>
      <c r="E914" s="20">
        <f t="shared" si="48"/>
        <v>68.349999999999994</v>
      </c>
      <c r="F914" s="14">
        <v>3.1596000000000002</v>
      </c>
      <c r="G914" s="15">
        <f t="shared" si="49"/>
        <v>3.1595576619273302</v>
      </c>
      <c r="H914" s="8" t="str">
        <f t="shared" si="50"/>
        <v>Yes</v>
      </c>
      <c r="I914" s="12" t="s">
        <v>10135</v>
      </c>
      <c r="J914" s="12" t="s">
        <v>6963</v>
      </c>
      <c r="K914" s="12" t="s">
        <v>10136</v>
      </c>
    </row>
    <row r="915" spans="1:11" x14ac:dyDescent="0.4">
      <c r="A915" s="12" t="s">
        <v>2688</v>
      </c>
      <c r="B915" s="8" t="s">
        <v>2689</v>
      </c>
      <c r="C915" s="12" t="s">
        <v>5485</v>
      </c>
      <c r="D915" s="13">
        <v>42.08</v>
      </c>
      <c r="E915" s="20">
        <f t="shared" si="48"/>
        <v>57.92</v>
      </c>
      <c r="F915" s="14">
        <v>2.3763999999999998</v>
      </c>
      <c r="G915" s="15">
        <f t="shared" si="49"/>
        <v>2.376425855513308</v>
      </c>
      <c r="H915" s="8" t="str">
        <f t="shared" si="50"/>
        <v>Yes</v>
      </c>
      <c r="I915" s="12" t="s">
        <v>10137</v>
      </c>
      <c r="J915" s="12" t="s">
        <v>6963</v>
      </c>
      <c r="K915" s="12" t="s">
        <v>10138</v>
      </c>
    </row>
    <row r="916" spans="1:11" x14ac:dyDescent="0.4">
      <c r="A916" s="12" t="s">
        <v>2690</v>
      </c>
      <c r="B916" s="8" t="s">
        <v>2691</v>
      </c>
      <c r="C916" s="12" t="s">
        <v>5485</v>
      </c>
      <c r="D916" s="13">
        <v>60</v>
      </c>
      <c r="E916" s="20">
        <f t="shared" si="48"/>
        <v>40</v>
      </c>
      <c r="F916" s="14">
        <v>1.6667000000000001</v>
      </c>
      <c r="G916" s="15">
        <f t="shared" si="49"/>
        <v>1.6666666666666667</v>
      </c>
      <c r="H916" s="8" t="str">
        <f t="shared" si="50"/>
        <v>Yes</v>
      </c>
      <c r="I916" s="12" t="s">
        <v>10139</v>
      </c>
      <c r="J916" s="12" t="s">
        <v>6963</v>
      </c>
      <c r="K916" s="12" t="s">
        <v>10140</v>
      </c>
    </row>
    <row r="917" spans="1:11" x14ac:dyDescent="0.4">
      <c r="A917" s="12" t="s">
        <v>2696</v>
      </c>
      <c r="B917" s="8" t="s">
        <v>2697</v>
      </c>
      <c r="C917" s="12" t="s">
        <v>5485</v>
      </c>
      <c r="D917" s="13">
        <v>34.33</v>
      </c>
      <c r="E917" s="20">
        <f t="shared" si="48"/>
        <v>65.67</v>
      </c>
      <c r="F917" s="14">
        <v>2.9129</v>
      </c>
      <c r="G917" s="15">
        <f t="shared" si="49"/>
        <v>2.9129041654529568</v>
      </c>
      <c r="H917" s="8" t="str">
        <f t="shared" si="50"/>
        <v>Yes</v>
      </c>
      <c r="I917" s="12" t="s">
        <v>10141</v>
      </c>
      <c r="J917" s="12" t="s">
        <v>6963</v>
      </c>
      <c r="K917" s="12" t="s">
        <v>10142</v>
      </c>
    </row>
    <row r="918" spans="1:11" x14ac:dyDescent="0.4">
      <c r="A918" s="12" t="s">
        <v>2702</v>
      </c>
      <c r="B918" s="8" t="s">
        <v>2703</v>
      </c>
      <c r="C918" s="12" t="s">
        <v>5485</v>
      </c>
      <c r="D918" s="13">
        <v>34.93</v>
      </c>
      <c r="E918" s="20">
        <f t="shared" si="48"/>
        <v>65.069999999999993</v>
      </c>
      <c r="F918" s="14">
        <v>2.8628999999999998</v>
      </c>
      <c r="G918" s="15">
        <f t="shared" si="49"/>
        <v>2.8628685943315202</v>
      </c>
      <c r="H918" s="8" t="str">
        <f t="shared" si="50"/>
        <v>Yes</v>
      </c>
      <c r="I918" s="12" t="s">
        <v>10143</v>
      </c>
      <c r="J918" s="12" t="s">
        <v>6963</v>
      </c>
      <c r="K918" s="12" t="s">
        <v>10144</v>
      </c>
    </row>
    <row r="919" spans="1:11" x14ac:dyDescent="0.4">
      <c r="A919" s="12" t="s">
        <v>2704</v>
      </c>
      <c r="B919" s="8" t="s">
        <v>2705</v>
      </c>
      <c r="C919" s="12" t="s">
        <v>5485</v>
      </c>
      <c r="D919" s="13">
        <v>33.619999999999997</v>
      </c>
      <c r="E919" s="20">
        <f t="shared" si="48"/>
        <v>66.38</v>
      </c>
      <c r="F919" s="14">
        <v>2.9744000000000002</v>
      </c>
      <c r="G919" s="15">
        <f t="shared" si="49"/>
        <v>2.9744199881023201</v>
      </c>
      <c r="H919" s="8" t="str">
        <f t="shared" si="50"/>
        <v>Yes</v>
      </c>
      <c r="I919" s="12" t="s">
        <v>10145</v>
      </c>
      <c r="J919" s="12" t="s">
        <v>6963</v>
      </c>
      <c r="K919" s="12" t="s">
        <v>10146</v>
      </c>
    </row>
    <row r="920" spans="1:11" x14ac:dyDescent="0.4">
      <c r="A920" s="12" t="s">
        <v>3653</v>
      </c>
      <c r="B920" s="8" t="s">
        <v>3654</v>
      </c>
      <c r="C920" s="12" t="s">
        <v>5485</v>
      </c>
      <c r="D920" s="13">
        <v>26.5</v>
      </c>
      <c r="E920" s="20">
        <f t="shared" si="48"/>
        <v>73.5</v>
      </c>
      <c r="F920" s="14">
        <v>3.7736000000000001</v>
      </c>
      <c r="G920" s="15">
        <f t="shared" si="49"/>
        <v>3.7735849056603774</v>
      </c>
      <c r="H920" s="8" t="str">
        <f t="shared" si="50"/>
        <v>Yes</v>
      </c>
      <c r="I920" s="12" t="s">
        <v>10147</v>
      </c>
      <c r="J920" s="12" t="s">
        <v>6963</v>
      </c>
      <c r="K920" s="12" t="s">
        <v>10148</v>
      </c>
    </row>
    <row r="921" spans="1:11" x14ac:dyDescent="0.4">
      <c r="A921" s="12" t="s">
        <v>2706</v>
      </c>
      <c r="B921" s="8" t="s">
        <v>2707</v>
      </c>
      <c r="C921" s="12" t="s">
        <v>5485</v>
      </c>
      <c r="D921" s="13">
        <v>36.06</v>
      </c>
      <c r="E921" s="20">
        <f t="shared" si="48"/>
        <v>63.94</v>
      </c>
      <c r="F921" s="14">
        <v>2.7732000000000001</v>
      </c>
      <c r="G921" s="15">
        <f t="shared" si="49"/>
        <v>2.7731558513588461</v>
      </c>
      <c r="H921" s="8" t="str">
        <f t="shared" si="50"/>
        <v>Yes</v>
      </c>
      <c r="I921" s="12" t="s">
        <v>10149</v>
      </c>
      <c r="J921" s="12" t="s">
        <v>6963</v>
      </c>
      <c r="K921" s="12" t="s">
        <v>10150</v>
      </c>
    </row>
    <row r="922" spans="1:11" x14ac:dyDescent="0.4">
      <c r="A922" s="12" t="s">
        <v>2708</v>
      </c>
      <c r="B922" s="8" t="s">
        <v>2709</v>
      </c>
      <c r="C922" s="12" t="s">
        <v>5485</v>
      </c>
      <c r="D922" s="13">
        <v>60</v>
      </c>
      <c r="E922" s="20">
        <f t="shared" si="48"/>
        <v>40</v>
      </c>
      <c r="F922" s="14">
        <v>1.6667000000000001</v>
      </c>
      <c r="G922" s="15">
        <f t="shared" si="49"/>
        <v>1.6666666666666667</v>
      </c>
      <c r="H922" s="8" t="str">
        <f t="shared" si="50"/>
        <v>Yes</v>
      </c>
      <c r="I922" s="12" t="s">
        <v>10151</v>
      </c>
      <c r="J922" s="12" t="s">
        <v>6963</v>
      </c>
      <c r="K922" s="12" t="s">
        <v>10152</v>
      </c>
    </row>
    <row r="923" spans="1:11" x14ac:dyDescent="0.4">
      <c r="A923" s="12" t="s">
        <v>2710</v>
      </c>
      <c r="B923" s="8" t="s">
        <v>2711</v>
      </c>
      <c r="C923" s="12" t="s">
        <v>5485</v>
      </c>
      <c r="D923" s="13">
        <v>34.369999999999997</v>
      </c>
      <c r="E923" s="20">
        <f t="shared" si="48"/>
        <v>65.63</v>
      </c>
      <c r="F923" s="14">
        <v>2.9095</v>
      </c>
      <c r="G923" s="15">
        <f t="shared" si="49"/>
        <v>2.9095141111434391</v>
      </c>
      <c r="H923" s="8" t="str">
        <f t="shared" si="50"/>
        <v>Yes</v>
      </c>
      <c r="I923" s="12" t="s">
        <v>10153</v>
      </c>
      <c r="J923" s="12" t="s">
        <v>6963</v>
      </c>
      <c r="K923" s="12" t="s">
        <v>10154</v>
      </c>
    </row>
    <row r="924" spans="1:11" x14ac:dyDescent="0.4">
      <c r="A924" s="12" t="s">
        <v>2712</v>
      </c>
      <c r="B924" s="8" t="s">
        <v>2713</v>
      </c>
      <c r="C924" s="12" t="s">
        <v>5485</v>
      </c>
      <c r="D924" s="13">
        <v>32.270000000000003</v>
      </c>
      <c r="E924" s="20">
        <f t="shared" si="48"/>
        <v>67.72999999999999</v>
      </c>
      <c r="F924" s="14">
        <v>3.0989</v>
      </c>
      <c r="G924" s="15">
        <f t="shared" si="49"/>
        <v>3.0988534242330337</v>
      </c>
      <c r="H924" s="8" t="str">
        <f t="shared" si="50"/>
        <v>Yes</v>
      </c>
      <c r="I924" s="12" t="s">
        <v>10155</v>
      </c>
      <c r="J924" s="12" t="s">
        <v>6963</v>
      </c>
      <c r="K924" s="12" t="s">
        <v>10156</v>
      </c>
    </row>
    <row r="925" spans="1:11" x14ac:dyDescent="0.4">
      <c r="A925" s="12" t="s">
        <v>3655</v>
      </c>
      <c r="B925" s="8" t="s">
        <v>3656</v>
      </c>
      <c r="C925" s="12" t="s">
        <v>5485</v>
      </c>
      <c r="D925" s="13">
        <v>38.64</v>
      </c>
      <c r="E925" s="20">
        <f t="shared" si="48"/>
        <v>61.36</v>
      </c>
      <c r="F925" s="14">
        <v>2.5880000000000001</v>
      </c>
      <c r="G925" s="15">
        <f t="shared" si="49"/>
        <v>2.5879917184265011</v>
      </c>
      <c r="H925" s="8" t="str">
        <f t="shared" si="50"/>
        <v>Yes</v>
      </c>
      <c r="I925" s="12" t="s">
        <v>10157</v>
      </c>
      <c r="J925" s="12" t="s">
        <v>6963</v>
      </c>
      <c r="K925" s="12" t="s">
        <v>10158</v>
      </c>
    </row>
    <row r="926" spans="1:11" x14ac:dyDescent="0.4">
      <c r="A926" s="12" t="s">
        <v>2720</v>
      </c>
      <c r="B926" s="8" t="s">
        <v>2721</v>
      </c>
      <c r="C926" s="12" t="s">
        <v>5485</v>
      </c>
      <c r="D926" s="13">
        <v>60</v>
      </c>
      <c r="E926" s="20">
        <f t="shared" si="48"/>
        <v>40</v>
      </c>
      <c r="F926" s="14">
        <v>1.6667000000000001</v>
      </c>
      <c r="G926" s="15">
        <f t="shared" si="49"/>
        <v>1.6666666666666667</v>
      </c>
      <c r="H926" s="8" t="str">
        <f t="shared" si="50"/>
        <v>Yes</v>
      </c>
      <c r="I926" s="12" t="s">
        <v>10159</v>
      </c>
      <c r="J926" s="12" t="s">
        <v>6963</v>
      </c>
      <c r="K926" s="12" t="s">
        <v>10160</v>
      </c>
    </row>
    <row r="927" spans="1:11" x14ac:dyDescent="0.4">
      <c r="A927" s="12" t="s">
        <v>2724</v>
      </c>
      <c r="B927" s="8" t="s">
        <v>2725</v>
      </c>
      <c r="C927" s="12" t="s">
        <v>5485</v>
      </c>
      <c r="D927" s="13">
        <v>32.17</v>
      </c>
      <c r="E927" s="20">
        <f t="shared" si="48"/>
        <v>67.83</v>
      </c>
      <c r="F927" s="14">
        <v>3.1084999999999998</v>
      </c>
      <c r="G927" s="15">
        <f t="shared" si="49"/>
        <v>3.1084861672365558</v>
      </c>
      <c r="H927" s="8" t="str">
        <f t="shared" si="50"/>
        <v>Yes</v>
      </c>
      <c r="I927" s="12" t="s">
        <v>10161</v>
      </c>
      <c r="J927" s="12" t="s">
        <v>6963</v>
      </c>
      <c r="K927" s="12" t="s">
        <v>10162</v>
      </c>
    </row>
    <row r="928" spans="1:11" x14ac:dyDescent="0.4">
      <c r="A928" s="12" t="s">
        <v>2728</v>
      </c>
      <c r="B928" s="8" t="s">
        <v>2729</v>
      </c>
      <c r="C928" s="12" t="s">
        <v>5485</v>
      </c>
      <c r="D928" s="13">
        <v>32.36</v>
      </c>
      <c r="E928" s="20">
        <f t="shared" si="48"/>
        <v>67.64</v>
      </c>
      <c r="F928" s="14">
        <v>3.0901999999999998</v>
      </c>
      <c r="G928" s="15">
        <f t="shared" si="49"/>
        <v>3.0902348578491967</v>
      </c>
      <c r="H928" s="8" t="str">
        <f t="shared" si="50"/>
        <v>Yes</v>
      </c>
      <c r="I928" s="12" t="s">
        <v>10163</v>
      </c>
      <c r="J928" s="12" t="s">
        <v>6963</v>
      </c>
      <c r="K928" s="12" t="s">
        <v>10164</v>
      </c>
    </row>
    <row r="929" spans="1:11" x14ac:dyDescent="0.4">
      <c r="A929" s="12" t="s">
        <v>2732</v>
      </c>
      <c r="B929" s="8" t="s">
        <v>2733</v>
      </c>
      <c r="C929" s="12" t="s">
        <v>5485</v>
      </c>
      <c r="D929" s="13">
        <v>31.22</v>
      </c>
      <c r="E929" s="20">
        <f t="shared" si="48"/>
        <v>68.78</v>
      </c>
      <c r="F929" s="14">
        <v>3.2031000000000001</v>
      </c>
      <c r="G929" s="15">
        <f t="shared" si="49"/>
        <v>3.2030749519538757</v>
      </c>
      <c r="H929" s="8" t="str">
        <f t="shared" si="50"/>
        <v>Yes</v>
      </c>
      <c r="I929" s="12" t="s">
        <v>10165</v>
      </c>
      <c r="J929" s="12" t="s">
        <v>6963</v>
      </c>
      <c r="K929" s="12" t="s">
        <v>10166</v>
      </c>
    </row>
    <row r="930" spans="1:11" x14ac:dyDescent="0.4">
      <c r="A930" s="12" t="s">
        <v>3657</v>
      </c>
      <c r="B930" s="8" t="s">
        <v>3658</v>
      </c>
      <c r="C930" s="12" t="s">
        <v>5485</v>
      </c>
      <c r="D930" s="13">
        <v>26.5</v>
      </c>
      <c r="E930" s="20">
        <f t="shared" si="48"/>
        <v>73.5</v>
      </c>
      <c r="F930" s="14">
        <v>3.7736000000000001</v>
      </c>
      <c r="G930" s="15">
        <f t="shared" si="49"/>
        <v>3.7735849056603774</v>
      </c>
      <c r="H930" s="8" t="str">
        <f t="shared" si="50"/>
        <v>Yes</v>
      </c>
      <c r="I930" s="12" t="s">
        <v>10167</v>
      </c>
      <c r="J930" s="12" t="s">
        <v>6963</v>
      </c>
      <c r="K930" s="12" t="s">
        <v>10168</v>
      </c>
    </row>
    <row r="931" spans="1:11" x14ac:dyDescent="0.4">
      <c r="A931" s="12" t="s">
        <v>2740</v>
      </c>
      <c r="B931" s="8" t="s">
        <v>2741</v>
      </c>
      <c r="C931" s="12" t="s">
        <v>5485</v>
      </c>
      <c r="D931" s="13">
        <v>37.86</v>
      </c>
      <c r="E931" s="20">
        <f t="shared" si="48"/>
        <v>62.14</v>
      </c>
      <c r="F931" s="14">
        <v>2.6413000000000002</v>
      </c>
      <c r="G931" s="15">
        <f t="shared" si="49"/>
        <v>2.6413100898045432</v>
      </c>
      <c r="H931" s="8" t="str">
        <f t="shared" si="50"/>
        <v>Yes</v>
      </c>
      <c r="I931" s="12" t="s">
        <v>10169</v>
      </c>
      <c r="J931" s="12" t="s">
        <v>6963</v>
      </c>
      <c r="K931" s="12" t="s">
        <v>10170</v>
      </c>
    </row>
    <row r="932" spans="1:11" x14ac:dyDescent="0.4">
      <c r="A932" s="12" t="s">
        <v>2742</v>
      </c>
      <c r="B932" s="8" t="s">
        <v>2743</v>
      </c>
      <c r="C932" s="12" t="s">
        <v>5485</v>
      </c>
      <c r="D932" s="13">
        <v>33.14</v>
      </c>
      <c r="E932" s="20">
        <f t="shared" si="48"/>
        <v>66.86</v>
      </c>
      <c r="F932" s="14">
        <v>3.0175000000000001</v>
      </c>
      <c r="G932" s="15">
        <f t="shared" si="49"/>
        <v>3.0175015087507542</v>
      </c>
      <c r="H932" s="8" t="str">
        <f t="shared" si="50"/>
        <v>Yes</v>
      </c>
      <c r="I932" s="12" t="s">
        <v>10171</v>
      </c>
      <c r="J932" s="12" t="s">
        <v>6963</v>
      </c>
      <c r="K932" s="12" t="s">
        <v>10172</v>
      </c>
    </row>
    <row r="933" spans="1:11" x14ac:dyDescent="0.4">
      <c r="A933" s="12" t="s">
        <v>2744</v>
      </c>
      <c r="B933" s="8" t="s">
        <v>2745</v>
      </c>
      <c r="C933" s="12" t="s">
        <v>5485</v>
      </c>
      <c r="D933" s="13">
        <v>33.33</v>
      </c>
      <c r="E933" s="20">
        <f t="shared" si="48"/>
        <v>66.67</v>
      </c>
      <c r="F933" s="14">
        <v>3.0003000000000002</v>
      </c>
      <c r="G933" s="15">
        <f t="shared" si="49"/>
        <v>3.0003000300030003</v>
      </c>
      <c r="H933" s="8" t="str">
        <f t="shared" si="50"/>
        <v>Yes</v>
      </c>
      <c r="I933" s="12" t="s">
        <v>10173</v>
      </c>
      <c r="J933" s="12" t="s">
        <v>6963</v>
      </c>
      <c r="K933" s="12" t="s">
        <v>10174</v>
      </c>
    </row>
    <row r="934" spans="1:11" x14ac:dyDescent="0.4">
      <c r="A934" s="12" t="s">
        <v>2746</v>
      </c>
      <c r="B934" s="8" t="s">
        <v>2747</v>
      </c>
      <c r="C934" s="12" t="s">
        <v>5485</v>
      </c>
      <c r="D934" s="13">
        <v>34.86</v>
      </c>
      <c r="E934" s="20">
        <f t="shared" si="48"/>
        <v>65.14</v>
      </c>
      <c r="F934" s="14">
        <v>2.8685999999999998</v>
      </c>
      <c r="G934" s="15">
        <f t="shared" si="49"/>
        <v>2.8686173264486516</v>
      </c>
      <c r="H934" s="8" t="str">
        <f t="shared" si="50"/>
        <v>Yes</v>
      </c>
      <c r="I934" s="12" t="s">
        <v>10175</v>
      </c>
      <c r="J934" s="12" t="s">
        <v>6963</v>
      </c>
      <c r="K934" s="12" t="s">
        <v>10176</v>
      </c>
    </row>
    <row r="935" spans="1:11" x14ac:dyDescent="0.4">
      <c r="A935" s="12" t="s">
        <v>2750</v>
      </c>
      <c r="B935" s="8" t="s">
        <v>2751</v>
      </c>
      <c r="C935" s="12" t="s">
        <v>5485</v>
      </c>
      <c r="D935" s="13">
        <v>40</v>
      </c>
      <c r="E935" s="20">
        <f t="shared" si="48"/>
        <v>60</v>
      </c>
      <c r="F935" s="14">
        <v>2.5</v>
      </c>
      <c r="G935" s="15">
        <f t="shared" si="49"/>
        <v>2.5</v>
      </c>
      <c r="H935" s="8" t="str">
        <f t="shared" si="50"/>
        <v>Yes</v>
      </c>
      <c r="I935" s="12" t="s">
        <v>8053</v>
      </c>
      <c r="J935" s="12" t="s">
        <v>6963</v>
      </c>
      <c r="K935" s="12" t="s">
        <v>10177</v>
      </c>
    </row>
    <row r="936" spans="1:11" x14ac:dyDescent="0.4">
      <c r="A936" s="12" t="s">
        <v>2752</v>
      </c>
      <c r="B936" s="8" t="s">
        <v>2753</v>
      </c>
      <c r="C936" s="12" t="s">
        <v>5485</v>
      </c>
      <c r="D936" s="13">
        <v>37.700000000000003</v>
      </c>
      <c r="E936" s="20">
        <f t="shared" si="48"/>
        <v>62.3</v>
      </c>
      <c r="F936" s="14">
        <v>2.6524999999999999</v>
      </c>
      <c r="G936" s="15">
        <f t="shared" si="49"/>
        <v>2.6525198938992038</v>
      </c>
      <c r="H936" s="8" t="str">
        <f t="shared" si="50"/>
        <v>Yes</v>
      </c>
      <c r="I936" s="12" t="s">
        <v>10178</v>
      </c>
      <c r="J936" s="12" t="s">
        <v>6963</v>
      </c>
      <c r="K936" s="12" t="s">
        <v>10179</v>
      </c>
    </row>
    <row r="937" spans="1:11" x14ac:dyDescent="0.4">
      <c r="A937" s="12" t="s">
        <v>2756</v>
      </c>
      <c r="B937" s="8" t="s">
        <v>2757</v>
      </c>
      <c r="C937" s="12" t="s">
        <v>5485</v>
      </c>
      <c r="D937" s="13">
        <v>39.869999999999997</v>
      </c>
      <c r="E937" s="20">
        <f t="shared" si="48"/>
        <v>60.13</v>
      </c>
      <c r="F937" s="14">
        <v>2.5082</v>
      </c>
      <c r="G937" s="15">
        <f t="shared" si="49"/>
        <v>2.5081514923501382</v>
      </c>
      <c r="H937" s="8" t="str">
        <f t="shared" si="50"/>
        <v>Yes</v>
      </c>
      <c r="I937" s="12" t="s">
        <v>10180</v>
      </c>
      <c r="J937" s="12" t="s">
        <v>6963</v>
      </c>
      <c r="K937" s="12" t="s">
        <v>10181</v>
      </c>
    </row>
    <row r="938" spans="1:11" x14ac:dyDescent="0.4">
      <c r="A938" s="12" t="s">
        <v>2758</v>
      </c>
      <c r="B938" s="8" t="s">
        <v>2759</v>
      </c>
      <c r="C938" s="12" t="s">
        <v>5485</v>
      </c>
      <c r="D938" s="13">
        <v>26.5</v>
      </c>
      <c r="E938" s="20">
        <f t="shared" si="48"/>
        <v>73.5</v>
      </c>
      <c r="F938" s="14">
        <v>3.7736000000000001</v>
      </c>
      <c r="G938" s="15">
        <f t="shared" si="49"/>
        <v>3.7735849056603774</v>
      </c>
      <c r="H938" s="8" t="str">
        <f t="shared" si="50"/>
        <v>Yes</v>
      </c>
      <c r="I938" s="12" t="s">
        <v>10182</v>
      </c>
      <c r="J938" s="12" t="s">
        <v>6963</v>
      </c>
      <c r="K938" s="12" t="s">
        <v>10183</v>
      </c>
    </row>
    <row r="939" spans="1:11" x14ac:dyDescent="0.4">
      <c r="A939" s="12" t="s">
        <v>2762</v>
      </c>
      <c r="B939" s="8" t="s">
        <v>2763</v>
      </c>
      <c r="C939" s="12" t="s">
        <v>5485</v>
      </c>
      <c r="D939" s="13">
        <v>33.479999999999997</v>
      </c>
      <c r="E939" s="20">
        <f t="shared" si="48"/>
        <v>66.52000000000001</v>
      </c>
      <c r="F939" s="14">
        <v>2.9868999999999999</v>
      </c>
      <c r="G939" s="15">
        <f t="shared" si="49"/>
        <v>2.9868578255675033</v>
      </c>
      <c r="H939" s="8" t="str">
        <f t="shared" si="50"/>
        <v>Yes</v>
      </c>
      <c r="I939" s="12" t="s">
        <v>8059</v>
      </c>
      <c r="J939" s="12" t="s">
        <v>6963</v>
      </c>
      <c r="K939" s="12" t="s">
        <v>10184</v>
      </c>
    </row>
    <row r="940" spans="1:11" x14ac:dyDescent="0.4">
      <c r="A940" s="12" t="s">
        <v>2764</v>
      </c>
      <c r="B940" s="8" t="s">
        <v>2765</v>
      </c>
      <c r="C940" s="12" t="s">
        <v>5485</v>
      </c>
      <c r="D940" s="13">
        <v>34.049999999999997</v>
      </c>
      <c r="E940" s="20">
        <f t="shared" si="48"/>
        <v>65.95</v>
      </c>
      <c r="F940" s="14">
        <v>2.9369000000000001</v>
      </c>
      <c r="G940" s="15">
        <f t="shared" si="49"/>
        <v>2.9368575624082234</v>
      </c>
      <c r="H940" s="8" t="str">
        <f t="shared" si="50"/>
        <v>Yes</v>
      </c>
      <c r="I940" s="12" t="s">
        <v>10185</v>
      </c>
      <c r="J940" s="12" t="s">
        <v>6963</v>
      </c>
      <c r="K940" s="12" t="s">
        <v>10186</v>
      </c>
    </row>
    <row r="941" spans="1:11" x14ac:dyDescent="0.4">
      <c r="A941" s="12" t="s">
        <v>2766</v>
      </c>
      <c r="B941" s="8" t="s">
        <v>2767</v>
      </c>
      <c r="C941" s="12" t="s">
        <v>5485</v>
      </c>
      <c r="D941" s="13">
        <v>34.630000000000003</v>
      </c>
      <c r="E941" s="20">
        <f t="shared" si="48"/>
        <v>65.37</v>
      </c>
      <c r="F941" s="14">
        <v>2.8877000000000002</v>
      </c>
      <c r="G941" s="15">
        <f t="shared" si="49"/>
        <v>2.8876696505919721</v>
      </c>
      <c r="H941" s="8" t="str">
        <f t="shared" si="50"/>
        <v>Yes</v>
      </c>
      <c r="I941" s="12" t="s">
        <v>8060</v>
      </c>
      <c r="J941" s="12" t="s">
        <v>6963</v>
      </c>
      <c r="K941" s="12" t="s">
        <v>10187</v>
      </c>
    </row>
    <row r="942" spans="1:11" x14ac:dyDescent="0.4">
      <c r="A942" s="12" t="s">
        <v>2768</v>
      </c>
      <c r="B942" s="8" t="s">
        <v>2769</v>
      </c>
      <c r="C942" s="12" t="s">
        <v>5485</v>
      </c>
      <c r="D942" s="13">
        <v>33.049999999999997</v>
      </c>
      <c r="E942" s="20">
        <f t="shared" si="48"/>
        <v>66.95</v>
      </c>
      <c r="F942" s="14">
        <v>3.0257000000000001</v>
      </c>
      <c r="G942" s="15">
        <f t="shared" si="49"/>
        <v>3.0257186081694405</v>
      </c>
      <c r="H942" s="8" t="str">
        <f t="shared" si="50"/>
        <v>Yes</v>
      </c>
      <c r="I942" s="12" t="s">
        <v>10188</v>
      </c>
      <c r="J942" s="12" t="s">
        <v>6963</v>
      </c>
      <c r="K942" s="12" t="s">
        <v>10189</v>
      </c>
    </row>
    <row r="943" spans="1:11" x14ac:dyDescent="0.4">
      <c r="A943" s="12" t="s">
        <v>2770</v>
      </c>
      <c r="B943" s="8" t="s">
        <v>2771</v>
      </c>
      <c r="C943" s="12" t="s">
        <v>5485</v>
      </c>
      <c r="D943" s="13">
        <v>35.18</v>
      </c>
      <c r="E943" s="20">
        <f t="shared" si="48"/>
        <v>64.819999999999993</v>
      </c>
      <c r="F943" s="14">
        <v>2.8424999999999998</v>
      </c>
      <c r="G943" s="15">
        <f t="shared" si="49"/>
        <v>2.8425241614553722</v>
      </c>
      <c r="H943" s="8" t="str">
        <f t="shared" si="50"/>
        <v>Yes</v>
      </c>
      <c r="I943" s="12" t="s">
        <v>10190</v>
      </c>
      <c r="J943" s="12" t="s">
        <v>6963</v>
      </c>
      <c r="K943" s="12" t="s">
        <v>10191</v>
      </c>
    </row>
    <row r="944" spans="1:11" x14ac:dyDescent="0.4">
      <c r="A944" s="12" t="s">
        <v>2776</v>
      </c>
      <c r="B944" s="8" t="s">
        <v>2777</v>
      </c>
      <c r="C944" s="12" t="s">
        <v>5485</v>
      </c>
      <c r="D944" s="13">
        <v>36.65</v>
      </c>
      <c r="E944" s="20">
        <f t="shared" si="48"/>
        <v>63.35</v>
      </c>
      <c r="F944" s="14">
        <v>2.7284999999999999</v>
      </c>
      <c r="G944" s="15">
        <f t="shared" si="49"/>
        <v>2.7285129604365621</v>
      </c>
      <c r="H944" s="8" t="str">
        <f t="shared" si="50"/>
        <v>Yes</v>
      </c>
      <c r="I944" s="12" t="s">
        <v>10192</v>
      </c>
      <c r="J944" s="12" t="s">
        <v>6963</v>
      </c>
      <c r="K944" s="12" t="s">
        <v>10193</v>
      </c>
    </row>
    <row r="945" spans="1:11" x14ac:dyDescent="0.4">
      <c r="A945" s="12" t="s">
        <v>2780</v>
      </c>
      <c r="B945" s="8" t="s">
        <v>2781</v>
      </c>
      <c r="C945" s="12" t="s">
        <v>5485</v>
      </c>
      <c r="D945" s="13">
        <v>50</v>
      </c>
      <c r="E945" s="20">
        <f t="shared" si="48"/>
        <v>50</v>
      </c>
      <c r="F945" s="14">
        <v>2</v>
      </c>
      <c r="G945" s="15">
        <f t="shared" si="49"/>
        <v>2</v>
      </c>
      <c r="H945" s="8" t="str">
        <f t="shared" si="50"/>
        <v>Yes</v>
      </c>
      <c r="I945" s="12" t="s">
        <v>10194</v>
      </c>
      <c r="J945" s="12" t="s">
        <v>6963</v>
      </c>
      <c r="K945" s="12" t="s">
        <v>10195</v>
      </c>
    </row>
    <row r="946" spans="1:11" x14ac:dyDescent="0.4">
      <c r="A946" s="12" t="s">
        <v>2782</v>
      </c>
      <c r="B946" s="8" t="s">
        <v>2783</v>
      </c>
      <c r="C946" s="12" t="s">
        <v>5485</v>
      </c>
      <c r="D946" s="13">
        <v>30.18</v>
      </c>
      <c r="E946" s="20">
        <f t="shared" si="48"/>
        <v>69.819999999999993</v>
      </c>
      <c r="F946" s="14">
        <v>3.3134999999999999</v>
      </c>
      <c r="G946" s="15">
        <f t="shared" si="49"/>
        <v>3.313452617627568</v>
      </c>
      <c r="H946" s="8" t="str">
        <f t="shared" si="50"/>
        <v>Yes</v>
      </c>
      <c r="I946" s="12" t="s">
        <v>10196</v>
      </c>
      <c r="J946" s="12" t="s">
        <v>6963</v>
      </c>
      <c r="K946" s="12" t="s">
        <v>10197</v>
      </c>
    </row>
    <row r="947" spans="1:11" x14ac:dyDescent="0.4">
      <c r="A947" s="12" t="s">
        <v>2786</v>
      </c>
      <c r="B947" s="8" t="s">
        <v>2787</v>
      </c>
      <c r="C947" s="12" t="s">
        <v>5485</v>
      </c>
      <c r="D947" s="13">
        <v>24.02</v>
      </c>
      <c r="E947" s="20">
        <f t="shared" si="48"/>
        <v>75.98</v>
      </c>
      <c r="F947" s="14">
        <v>4.1631999999999998</v>
      </c>
      <c r="G947" s="15">
        <f t="shared" si="49"/>
        <v>4.1631973355537051</v>
      </c>
      <c r="H947" s="8" t="str">
        <f t="shared" si="50"/>
        <v>Yes</v>
      </c>
      <c r="I947" s="12" t="s">
        <v>10198</v>
      </c>
      <c r="J947" s="12" t="s">
        <v>6963</v>
      </c>
      <c r="K947" s="12" t="s">
        <v>10199</v>
      </c>
    </row>
    <row r="948" spans="1:11" x14ac:dyDescent="0.4">
      <c r="A948" s="12" t="s">
        <v>2796</v>
      </c>
      <c r="B948" s="8" t="s">
        <v>2797</v>
      </c>
      <c r="C948" s="12" t="s">
        <v>5485</v>
      </c>
      <c r="D948" s="13">
        <v>22.56</v>
      </c>
      <c r="E948" s="20">
        <f t="shared" si="48"/>
        <v>77.44</v>
      </c>
      <c r="F948" s="14">
        <v>4.4325999999999999</v>
      </c>
      <c r="G948" s="15">
        <f t="shared" si="49"/>
        <v>4.4326241134751774</v>
      </c>
      <c r="H948" s="8" t="str">
        <f t="shared" si="50"/>
        <v>Yes</v>
      </c>
      <c r="I948" s="12" t="s">
        <v>10200</v>
      </c>
      <c r="J948" s="12" t="s">
        <v>6963</v>
      </c>
      <c r="K948" s="12" t="s">
        <v>10201</v>
      </c>
    </row>
    <row r="949" spans="1:11" x14ac:dyDescent="0.4">
      <c r="A949" s="12" t="s">
        <v>2806</v>
      </c>
      <c r="B949" s="8" t="s">
        <v>2807</v>
      </c>
      <c r="C949" s="12" t="s">
        <v>5485</v>
      </c>
      <c r="D949" s="13">
        <v>29.61</v>
      </c>
      <c r="E949" s="20">
        <f t="shared" si="48"/>
        <v>70.39</v>
      </c>
      <c r="F949" s="14">
        <v>3.3772000000000002</v>
      </c>
      <c r="G949" s="15">
        <f t="shared" si="49"/>
        <v>3.3772374197906112</v>
      </c>
      <c r="H949" s="8" t="str">
        <f t="shared" si="50"/>
        <v>Yes</v>
      </c>
      <c r="I949" s="12" t="s">
        <v>10202</v>
      </c>
      <c r="J949" s="12" t="s">
        <v>6963</v>
      </c>
      <c r="K949" s="12" t="s">
        <v>10203</v>
      </c>
    </row>
    <row r="950" spans="1:11" x14ac:dyDescent="0.4">
      <c r="A950" s="12" t="s">
        <v>2810</v>
      </c>
      <c r="B950" s="8" t="s">
        <v>2811</v>
      </c>
      <c r="C950" s="12" t="s">
        <v>5485</v>
      </c>
      <c r="D950" s="13">
        <v>50</v>
      </c>
      <c r="E950" s="20">
        <f t="shared" si="48"/>
        <v>50</v>
      </c>
      <c r="F950" s="14">
        <v>2</v>
      </c>
      <c r="G950" s="15">
        <f t="shared" si="49"/>
        <v>2</v>
      </c>
      <c r="H950" s="8" t="str">
        <f t="shared" si="50"/>
        <v>Yes</v>
      </c>
      <c r="I950" s="12" t="s">
        <v>10204</v>
      </c>
      <c r="J950" s="12" t="s">
        <v>6963</v>
      </c>
      <c r="K950" s="12" t="s">
        <v>10205</v>
      </c>
    </row>
    <row r="951" spans="1:11" x14ac:dyDescent="0.4">
      <c r="A951" s="12" t="s">
        <v>2812</v>
      </c>
      <c r="B951" s="8" t="s">
        <v>2813</v>
      </c>
      <c r="C951" s="12" t="s">
        <v>5485</v>
      </c>
      <c r="D951" s="13">
        <v>36.909999999999997</v>
      </c>
      <c r="E951" s="20">
        <f t="shared" si="48"/>
        <v>63.09</v>
      </c>
      <c r="F951" s="14">
        <v>2.7092999999999998</v>
      </c>
      <c r="G951" s="15">
        <f t="shared" si="49"/>
        <v>2.7092928745597402</v>
      </c>
      <c r="H951" s="8" t="str">
        <f t="shared" si="50"/>
        <v>Yes</v>
      </c>
      <c r="I951" s="12" t="s">
        <v>10206</v>
      </c>
      <c r="J951" s="12" t="s">
        <v>6963</v>
      </c>
      <c r="K951" s="12" t="s">
        <v>10207</v>
      </c>
    </row>
    <row r="952" spans="1:11" x14ac:dyDescent="0.4">
      <c r="A952" s="12" t="s">
        <v>2814</v>
      </c>
      <c r="B952" s="8" t="s">
        <v>2815</v>
      </c>
      <c r="C952" s="12" t="s">
        <v>5485</v>
      </c>
      <c r="D952" s="13">
        <v>32.130000000000003</v>
      </c>
      <c r="E952" s="20">
        <f t="shared" si="48"/>
        <v>67.87</v>
      </c>
      <c r="F952" s="14">
        <v>3.1124000000000001</v>
      </c>
      <c r="G952" s="15">
        <f t="shared" si="49"/>
        <v>3.1123560535325239</v>
      </c>
      <c r="H952" s="8" t="str">
        <f t="shared" si="50"/>
        <v>Yes</v>
      </c>
      <c r="I952" s="12" t="s">
        <v>10208</v>
      </c>
      <c r="J952" s="12" t="s">
        <v>6963</v>
      </c>
      <c r="K952" s="12" t="s">
        <v>10209</v>
      </c>
    </row>
    <row r="953" spans="1:11" x14ac:dyDescent="0.4">
      <c r="A953" s="12" t="s">
        <v>2816</v>
      </c>
      <c r="B953" s="8" t="s">
        <v>2817</v>
      </c>
      <c r="C953" s="12" t="s">
        <v>5485</v>
      </c>
      <c r="D953" s="13">
        <v>34.869999999999997</v>
      </c>
      <c r="E953" s="20">
        <f t="shared" si="48"/>
        <v>65.13</v>
      </c>
      <c r="F953" s="14">
        <v>2.8677999999999999</v>
      </c>
      <c r="G953" s="15">
        <f t="shared" si="49"/>
        <v>2.8677946659019216</v>
      </c>
      <c r="H953" s="8" t="str">
        <f t="shared" si="50"/>
        <v>Yes</v>
      </c>
      <c r="I953" s="12" t="s">
        <v>10210</v>
      </c>
      <c r="J953" s="12" t="s">
        <v>6963</v>
      </c>
      <c r="K953" s="12" t="s">
        <v>10211</v>
      </c>
    </row>
    <row r="954" spans="1:11" x14ac:dyDescent="0.4">
      <c r="A954" s="12" t="s">
        <v>2818</v>
      </c>
      <c r="B954" s="8" t="s">
        <v>2819</v>
      </c>
      <c r="C954" s="12" t="s">
        <v>5485</v>
      </c>
      <c r="D954" s="13">
        <v>39.950000000000003</v>
      </c>
      <c r="E954" s="20">
        <f t="shared" si="48"/>
        <v>60.05</v>
      </c>
      <c r="F954" s="14">
        <v>2.5030999999999999</v>
      </c>
      <c r="G954" s="15">
        <f t="shared" si="49"/>
        <v>2.5031289111389237</v>
      </c>
      <c r="H954" s="8" t="str">
        <f t="shared" si="50"/>
        <v>Yes</v>
      </c>
      <c r="I954" s="12" t="s">
        <v>10212</v>
      </c>
      <c r="J954" s="12" t="s">
        <v>6963</v>
      </c>
      <c r="K954" s="12" t="s">
        <v>10213</v>
      </c>
    </row>
    <row r="955" spans="1:11" x14ac:dyDescent="0.4">
      <c r="A955" s="12" t="s">
        <v>2820</v>
      </c>
      <c r="B955" s="8" t="s">
        <v>2821</v>
      </c>
      <c r="C955" s="12" t="s">
        <v>5485</v>
      </c>
      <c r="D955" s="13">
        <v>33.4</v>
      </c>
      <c r="E955" s="20">
        <f t="shared" si="48"/>
        <v>66.599999999999994</v>
      </c>
      <c r="F955" s="14">
        <v>2.9940000000000002</v>
      </c>
      <c r="G955" s="15">
        <f t="shared" si="49"/>
        <v>2.9940119760479043</v>
      </c>
      <c r="H955" s="8" t="str">
        <f t="shared" si="50"/>
        <v>Yes</v>
      </c>
      <c r="I955" s="12" t="s">
        <v>10214</v>
      </c>
      <c r="J955" s="12" t="s">
        <v>6963</v>
      </c>
      <c r="K955" s="12" t="s">
        <v>10215</v>
      </c>
    </row>
    <row r="956" spans="1:11" x14ac:dyDescent="0.4">
      <c r="A956" s="12" t="s">
        <v>2822</v>
      </c>
      <c r="B956" s="8" t="s">
        <v>2823</v>
      </c>
      <c r="C956" s="12" t="s">
        <v>5485</v>
      </c>
      <c r="D956" s="13">
        <v>29.54</v>
      </c>
      <c r="E956" s="20">
        <f t="shared" si="48"/>
        <v>70.460000000000008</v>
      </c>
      <c r="F956" s="14">
        <v>3.3852000000000002</v>
      </c>
      <c r="G956" s="15">
        <f t="shared" si="49"/>
        <v>3.3852403520649967</v>
      </c>
      <c r="H956" s="8" t="str">
        <f t="shared" si="50"/>
        <v>Yes</v>
      </c>
      <c r="I956" s="12" t="s">
        <v>10216</v>
      </c>
      <c r="J956" s="12" t="s">
        <v>6963</v>
      </c>
      <c r="K956" s="12" t="s">
        <v>10217</v>
      </c>
    </row>
    <row r="957" spans="1:11" x14ac:dyDescent="0.4">
      <c r="A957" s="12" t="s">
        <v>3661</v>
      </c>
      <c r="B957" s="8" t="s">
        <v>3662</v>
      </c>
      <c r="C957" s="12" t="s">
        <v>5485</v>
      </c>
      <c r="D957" s="13">
        <v>41.56</v>
      </c>
      <c r="E957" s="20">
        <f t="shared" si="48"/>
        <v>58.44</v>
      </c>
      <c r="F957" s="14">
        <v>2.4062000000000001</v>
      </c>
      <c r="G957" s="15">
        <f t="shared" si="49"/>
        <v>2.4061597690086622</v>
      </c>
      <c r="H957" s="8" t="str">
        <f t="shared" si="50"/>
        <v>Yes</v>
      </c>
      <c r="I957" s="12" t="s">
        <v>10218</v>
      </c>
      <c r="J957" s="12" t="s">
        <v>6963</v>
      </c>
      <c r="K957" s="12" t="s">
        <v>10219</v>
      </c>
    </row>
    <row r="958" spans="1:11" x14ac:dyDescent="0.4">
      <c r="A958" s="12" t="s">
        <v>2826</v>
      </c>
      <c r="B958" s="8" t="s">
        <v>2827</v>
      </c>
      <c r="C958" s="12" t="s">
        <v>3547</v>
      </c>
      <c r="D958" s="13">
        <v>35.36</v>
      </c>
      <c r="E958" s="20">
        <f t="shared" si="48"/>
        <v>64.64</v>
      </c>
      <c r="F958" s="14">
        <v>2.8281000000000001</v>
      </c>
      <c r="G958" s="15">
        <f t="shared" si="49"/>
        <v>2.8280542986425341</v>
      </c>
      <c r="H958" s="8" t="str">
        <f t="shared" si="50"/>
        <v>Yes</v>
      </c>
      <c r="I958" s="12" t="s">
        <v>10220</v>
      </c>
      <c r="J958" s="12" t="s">
        <v>6961</v>
      </c>
      <c r="K958" s="12" t="s">
        <v>10221</v>
      </c>
    </row>
    <row r="959" spans="1:11" x14ac:dyDescent="0.4">
      <c r="A959" s="12" t="s">
        <v>2828</v>
      </c>
      <c r="B959" s="8" t="s">
        <v>2829</v>
      </c>
      <c r="C959" s="12" t="s">
        <v>5485</v>
      </c>
      <c r="D959" s="13">
        <v>34.630000000000003</v>
      </c>
      <c r="E959" s="20">
        <f t="shared" si="48"/>
        <v>65.37</v>
      </c>
      <c r="F959" s="14">
        <v>2.8877000000000002</v>
      </c>
      <c r="G959" s="15">
        <f t="shared" si="49"/>
        <v>2.8876696505919721</v>
      </c>
      <c r="H959" s="8" t="str">
        <f t="shared" si="50"/>
        <v>Yes</v>
      </c>
      <c r="I959" s="12" t="s">
        <v>10222</v>
      </c>
      <c r="J959" s="12" t="s">
        <v>6963</v>
      </c>
      <c r="K959" s="12" t="s">
        <v>10223</v>
      </c>
    </row>
    <row r="960" spans="1:11" x14ac:dyDescent="0.4">
      <c r="A960" s="12" t="s">
        <v>2844</v>
      </c>
      <c r="B960" s="8" t="s">
        <v>2845</v>
      </c>
      <c r="C960" s="12" t="s">
        <v>5485</v>
      </c>
      <c r="D960" s="13">
        <v>30.66</v>
      </c>
      <c r="E960" s="20">
        <f t="shared" si="48"/>
        <v>69.34</v>
      </c>
      <c r="F960" s="14">
        <v>3.2616000000000001</v>
      </c>
      <c r="G960" s="15">
        <f t="shared" si="49"/>
        <v>3.2615786040443573</v>
      </c>
      <c r="H960" s="8" t="str">
        <f t="shared" si="50"/>
        <v>Yes</v>
      </c>
      <c r="I960" s="12" t="s">
        <v>10224</v>
      </c>
      <c r="J960" s="12" t="s">
        <v>6963</v>
      </c>
      <c r="K960" s="12" t="s">
        <v>10225</v>
      </c>
    </row>
    <row r="961" spans="1:11" x14ac:dyDescent="0.4">
      <c r="A961" s="12" t="s">
        <v>2858</v>
      </c>
      <c r="B961" s="8" t="s">
        <v>2859</v>
      </c>
      <c r="C961" s="12" t="s">
        <v>5485</v>
      </c>
      <c r="D961" s="13">
        <v>32.85</v>
      </c>
      <c r="E961" s="20">
        <f t="shared" si="48"/>
        <v>67.150000000000006</v>
      </c>
      <c r="F961" s="14">
        <v>3.0440999999999998</v>
      </c>
      <c r="G961" s="15">
        <f t="shared" si="49"/>
        <v>3.0441400304414001</v>
      </c>
      <c r="H961" s="8" t="str">
        <f t="shared" si="50"/>
        <v>Yes</v>
      </c>
      <c r="I961" s="12" t="s">
        <v>10226</v>
      </c>
      <c r="J961" s="12" t="s">
        <v>6963</v>
      </c>
      <c r="K961" s="12" t="s">
        <v>10227</v>
      </c>
    </row>
    <row r="962" spans="1:11" x14ac:dyDescent="0.4">
      <c r="A962" s="12" t="s">
        <v>2860</v>
      </c>
      <c r="B962" s="8" t="s">
        <v>2861</v>
      </c>
      <c r="C962" s="12" t="s">
        <v>5485</v>
      </c>
      <c r="D962" s="13">
        <v>35.409999999999997</v>
      </c>
      <c r="E962" s="20">
        <f t="shared" si="48"/>
        <v>64.59</v>
      </c>
      <c r="F962" s="14">
        <v>2.8241000000000001</v>
      </c>
      <c r="G962" s="15">
        <f t="shared" si="49"/>
        <v>2.8240609997175943</v>
      </c>
      <c r="H962" s="8" t="str">
        <f t="shared" si="50"/>
        <v>Yes</v>
      </c>
      <c r="I962" s="12" t="s">
        <v>10228</v>
      </c>
      <c r="J962" s="12" t="s">
        <v>6963</v>
      </c>
      <c r="K962" s="12" t="s">
        <v>10229</v>
      </c>
    </row>
    <row r="963" spans="1:11" x14ac:dyDescent="0.4">
      <c r="A963" s="12" t="s">
        <v>2864</v>
      </c>
      <c r="B963" s="8" t="s">
        <v>2865</v>
      </c>
      <c r="C963" s="12" t="s">
        <v>5485</v>
      </c>
      <c r="D963" s="13">
        <v>34.08</v>
      </c>
      <c r="E963" s="20">
        <f t="shared" si="48"/>
        <v>65.92</v>
      </c>
      <c r="F963" s="14">
        <v>2.9342999999999999</v>
      </c>
      <c r="G963" s="15">
        <f t="shared" si="49"/>
        <v>2.9342723004694835</v>
      </c>
      <c r="H963" s="8" t="str">
        <f t="shared" si="50"/>
        <v>Yes</v>
      </c>
      <c r="I963" s="12" t="s">
        <v>10230</v>
      </c>
      <c r="J963" s="12" t="s">
        <v>6963</v>
      </c>
      <c r="K963" s="12" t="s">
        <v>10231</v>
      </c>
    </row>
    <row r="964" spans="1:11" x14ac:dyDescent="0.4">
      <c r="A964" s="12" t="s">
        <v>2866</v>
      </c>
      <c r="B964" s="8" t="s">
        <v>2867</v>
      </c>
      <c r="C964" s="12" t="s">
        <v>5485</v>
      </c>
      <c r="D964" s="13">
        <v>31.82</v>
      </c>
      <c r="E964" s="20">
        <f t="shared" si="48"/>
        <v>68.180000000000007</v>
      </c>
      <c r="F964" s="14">
        <v>3.1427</v>
      </c>
      <c r="G964" s="15">
        <f t="shared" si="49"/>
        <v>3.1426775612822122</v>
      </c>
      <c r="H964" s="8" t="str">
        <f t="shared" si="50"/>
        <v>Yes</v>
      </c>
      <c r="I964" s="12" t="s">
        <v>10232</v>
      </c>
      <c r="J964" s="12" t="s">
        <v>6963</v>
      </c>
      <c r="K964" s="12" t="s">
        <v>10233</v>
      </c>
    </row>
    <row r="965" spans="1:11" x14ac:dyDescent="0.4">
      <c r="A965" s="12" t="s">
        <v>2868</v>
      </c>
      <c r="B965" s="8" t="s">
        <v>2869</v>
      </c>
      <c r="C965" s="12" t="s">
        <v>5485</v>
      </c>
      <c r="D965" s="13">
        <v>38.86</v>
      </c>
      <c r="E965" s="20">
        <f t="shared" si="48"/>
        <v>61.14</v>
      </c>
      <c r="F965" s="14">
        <v>2.5733000000000001</v>
      </c>
      <c r="G965" s="15">
        <f t="shared" si="49"/>
        <v>2.5733401955738548</v>
      </c>
      <c r="H965" s="8" t="str">
        <f t="shared" si="50"/>
        <v>Yes</v>
      </c>
      <c r="I965" s="12" t="s">
        <v>10234</v>
      </c>
      <c r="J965" s="12" t="s">
        <v>6963</v>
      </c>
      <c r="K965" s="12" t="s">
        <v>10235</v>
      </c>
    </row>
    <row r="966" spans="1:11" x14ac:dyDescent="0.4">
      <c r="A966" s="12" t="s">
        <v>2870</v>
      </c>
      <c r="B966" s="8" t="s">
        <v>2871</v>
      </c>
      <c r="C966" s="12" t="s">
        <v>5485</v>
      </c>
      <c r="D966" s="13">
        <v>60</v>
      </c>
      <c r="E966" s="20">
        <f t="shared" si="48"/>
        <v>40</v>
      </c>
      <c r="F966" s="14">
        <v>1.6667000000000001</v>
      </c>
      <c r="G966" s="15">
        <f t="shared" si="49"/>
        <v>1.6666666666666667</v>
      </c>
      <c r="H966" s="8" t="str">
        <f t="shared" si="50"/>
        <v>Yes</v>
      </c>
      <c r="I966" s="12" t="s">
        <v>10236</v>
      </c>
      <c r="J966" s="12" t="s">
        <v>6963</v>
      </c>
      <c r="K966" s="12" t="s">
        <v>10237</v>
      </c>
    </row>
    <row r="967" spans="1:11" x14ac:dyDescent="0.4">
      <c r="A967" s="12" t="s">
        <v>2876</v>
      </c>
      <c r="B967" s="8" t="s">
        <v>2877</v>
      </c>
      <c r="C967" s="12" t="s">
        <v>3547</v>
      </c>
      <c r="D967" s="13">
        <v>31.93</v>
      </c>
      <c r="E967" s="20">
        <f t="shared" si="48"/>
        <v>68.069999999999993</v>
      </c>
      <c r="F967" s="14">
        <v>3.1318999999999999</v>
      </c>
      <c r="G967" s="15">
        <f t="shared" si="49"/>
        <v>3.1318509238960224</v>
      </c>
      <c r="H967" s="8" t="str">
        <f t="shared" si="50"/>
        <v>Yes</v>
      </c>
      <c r="I967" s="12" t="s">
        <v>10238</v>
      </c>
      <c r="J967" s="12" t="s">
        <v>6961</v>
      </c>
      <c r="K967" s="12" t="s">
        <v>10239</v>
      </c>
    </row>
    <row r="968" spans="1:11" x14ac:dyDescent="0.4">
      <c r="A968" s="12" t="s">
        <v>2878</v>
      </c>
      <c r="B968" s="8" t="s">
        <v>2879</v>
      </c>
      <c r="C968" s="12" t="s">
        <v>5485</v>
      </c>
      <c r="D968" s="13">
        <v>40.18</v>
      </c>
      <c r="E968" s="20">
        <f t="shared" si="48"/>
        <v>59.82</v>
      </c>
      <c r="F968" s="14">
        <v>2.4887999999999999</v>
      </c>
      <c r="G968" s="15">
        <f t="shared" si="49"/>
        <v>2.4888003982080638</v>
      </c>
      <c r="H968" s="8" t="str">
        <f t="shared" si="50"/>
        <v>Yes</v>
      </c>
      <c r="I968" s="12" t="s">
        <v>10240</v>
      </c>
      <c r="J968" s="12" t="s">
        <v>6963</v>
      </c>
      <c r="K968" s="12" t="s">
        <v>10241</v>
      </c>
    </row>
    <row r="969" spans="1:11" x14ac:dyDescent="0.4">
      <c r="A969" s="12" t="s">
        <v>2882</v>
      </c>
      <c r="B969" s="8" t="s">
        <v>2883</v>
      </c>
      <c r="C969" s="12" t="s">
        <v>5485</v>
      </c>
      <c r="D969" s="13">
        <v>37.31</v>
      </c>
      <c r="E969" s="20">
        <f t="shared" si="48"/>
        <v>62.69</v>
      </c>
      <c r="F969" s="14">
        <v>2.6802000000000001</v>
      </c>
      <c r="G969" s="15">
        <f t="shared" si="49"/>
        <v>2.6802465826856068</v>
      </c>
      <c r="H969" s="8" t="str">
        <f t="shared" si="50"/>
        <v>Yes</v>
      </c>
      <c r="I969" s="12" t="s">
        <v>10242</v>
      </c>
      <c r="J969" s="12" t="s">
        <v>6963</v>
      </c>
      <c r="K969" s="12" t="s">
        <v>10243</v>
      </c>
    </row>
    <row r="970" spans="1:11" x14ac:dyDescent="0.4">
      <c r="A970" s="12" t="s">
        <v>2886</v>
      </c>
      <c r="B970" s="8" t="s">
        <v>2887</v>
      </c>
      <c r="C970" s="12" t="s">
        <v>5485</v>
      </c>
      <c r="D970" s="13">
        <v>39.93</v>
      </c>
      <c r="E970" s="20">
        <f t="shared" si="48"/>
        <v>60.07</v>
      </c>
      <c r="F970" s="14">
        <v>2.5044</v>
      </c>
      <c r="G970" s="15">
        <f t="shared" si="49"/>
        <v>2.504382669671926</v>
      </c>
      <c r="H970" s="8" t="str">
        <f t="shared" si="50"/>
        <v>Yes</v>
      </c>
      <c r="I970" s="12" t="s">
        <v>10244</v>
      </c>
      <c r="J970" s="12" t="s">
        <v>6963</v>
      </c>
      <c r="K970" s="12" t="s">
        <v>10245</v>
      </c>
    </row>
    <row r="971" spans="1:11" x14ac:dyDescent="0.4">
      <c r="A971" s="12" t="s">
        <v>2888</v>
      </c>
      <c r="B971" s="8" t="s">
        <v>2889</v>
      </c>
      <c r="C971" s="12" t="s">
        <v>5485</v>
      </c>
      <c r="D971" s="13">
        <v>35.549999999999997</v>
      </c>
      <c r="E971" s="20">
        <f t="shared" si="48"/>
        <v>64.45</v>
      </c>
      <c r="F971" s="14">
        <v>2.8129</v>
      </c>
      <c r="G971" s="15">
        <f t="shared" si="49"/>
        <v>2.8129395218002817</v>
      </c>
      <c r="H971" s="8" t="str">
        <f t="shared" si="50"/>
        <v>Yes</v>
      </c>
      <c r="I971" s="12" t="s">
        <v>10246</v>
      </c>
      <c r="J971" s="12" t="s">
        <v>6963</v>
      </c>
      <c r="K971" s="12" t="s">
        <v>10247</v>
      </c>
    </row>
    <row r="972" spans="1:11" x14ac:dyDescent="0.4">
      <c r="A972" s="12" t="s">
        <v>2890</v>
      </c>
      <c r="B972" s="8" t="s">
        <v>2891</v>
      </c>
      <c r="C972" s="12" t="s">
        <v>5485</v>
      </c>
      <c r="D972" s="13">
        <v>37.950000000000003</v>
      </c>
      <c r="E972" s="20">
        <f t="shared" si="48"/>
        <v>62.05</v>
      </c>
      <c r="F972" s="14">
        <v>2.6349999999999998</v>
      </c>
      <c r="G972" s="15">
        <f t="shared" si="49"/>
        <v>2.6350461133069825</v>
      </c>
      <c r="H972" s="8" t="str">
        <f t="shared" si="50"/>
        <v>Yes</v>
      </c>
      <c r="I972" s="12" t="s">
        <v>10248</v>
      </c>
      <c r="J972" s="12" t="s">
        <v>6963</v>
      </c>
      <c r="K972" s="12" t="s">
        <v>10249</v>
      </c>
    </row>
    <row r="973" spans="1:11" x14ac:dyDescent="0.4">
      <c r="A973" s="12" t="s">
        <v>2892</v>
      </c>
      <c r="B973" s="8" t="s">
        <v>2893</v>
      </c>
      <c r="C973" s="12" t="s">
        <v>5485</v>
      </c>
      <c r="D973" s="13">
        <v>33.159999999999997</v>
      </c>
      <c r="E973" s="20">
        <f t="shared" si="48"/>
        <v>66.84</v>
      </c>
      <c r="F973" s="14">
        <v>3.0156999999999998</v>
      </c>
      <c r="G973" s="15">
        <f t="shared" si="49"/>
        <v>3.0156815440289511</v>
      </c>
      <c r="H973" s="8" t="str">
        <f t="shared" si="50"/>
        <v>Yes</v>
      </c>
      <c r="I973" s="12" t="s">
        <v>10250</v>
      </c>
      <c r="J973" s="12" t="s">
        <v>6963</v>
      </c>
      <c r="K973" s="12" t="s">
        <v>10251</v>
      </c>
    </row>
    <row r="974" spans="1:11" x14ac:dyDescent="0.4">
      <c r="A974" s="12" t="s">
        <v>2896</v>
      </c>
      <c r="B974" s="8" t="s">
        <v>2897</v>
      </c>
      <c r="C974" s="12" t="s">
        <v>5485</v>
      </c>
      <c r="D974" s="13">
        <v>22.58</v>
      </c>
      <c r="E974" s="20">
        <f t="shared" si="48"/>
        <v>77.42</v>
      </c>
      <c r="F974" s="14">
        <v>4.4287000000000001</v>
      </c>
      <c r="G974" s="15">
        <f t="shared" si="49"/>
        <v>4.4286979627989371</v>
      </c>
      <c r="H974" s="8" t="str">
        <f t="shared" si="50"/>
        <v>Yes</v>
      </c>
      <c r="I974" s="12" t="s">
        <v>10252</v>
      </c>
      <c r="J974" s="12" t="s">
        <v>6963</v>
      </c>
      <c r="K974" s="12" t="s">
        <v>10253</v>
      </c>
    </row>
    <row r="975" spans="1:11" x14ac:dyDescent="0.4">
      <c r="A975" s="12" t="s">
        <v>2898</v>
      </c>
      <c r="B975" s="8" t="s">
        <v>2899</v>
      </c>
      <c r="C975" s="12" t="s">
        <v>5485</v>
      </c>
      <c r="D975" s="13">
        <v>31.46</v>
      </c>
      <c r="E975" s="20">
        <f t="shared" si="48"/>
        <v>68.539999999999992</v>
      </c>
      <c r="F975" s="14">
        <v>3.1785999999999999</v>
      </c>
      <c r="G975" s="15">
        <f t="shared" si="49"/>
        <v>3.1786395422759059</v>
      </c>
      <c r="H975" s="8" t="str">
        <f t="shared" si="50"/>
        <v>Yes</v>
      </c>
      <c r="I975" s="12" t="s">
        <v>10254</v>
      </c>
      <c r="J975" s="12" t="s">
        <v>6963</v>
      </c>
      <c r="K975" s="12" t="s">
        <v>10255</v>
      </c>
    </row>
    <row r="976" spans="1:11" x14ac:dyDescent="0.4">
      <c r="A976" s="12" t="s">
        <v>2902</v>
      </c>
      <c r="B976" s="8" t="s">
        <v>2903</v>
      </c>
      <c r="C976" s="12" t="s">
        <v>5485</v>
      </c>
      <c r="D976" s="13">
        <v>31.1</v>
      </c>
      <c r="E976" s="20">
        <f t="shared" si="48"/>
        <v>68.900000000000006</v>
      </c>
      <c r="F976" s="14">
        <v>3.2153999999999998</v>
      </c>
      <c r="G976" s="15">
        <f t="shared" si="49"/>
        <v>3.215434083601286</v>
      </c>
      <c r="H976" s="8" t="str">
        <f t="shared" si="50"/>
        <v>Yes</v>
      </c>
      <c r="I976" s="12" t="s">
        <v>10256</v>
      </c>
      <c r="J976" s="12" t="s">
        <v>6963</v>
      </c>
      <c r="K976" s="12" t="s">
        <v>10257</v>
      </c>
    </row>
    <row r="977" spans="1:11" x14ac:dyDescent="0.4">
      <c r="A977" s="12" t="s">
        <v>2904</v>
      </c>
      <c r="B977" s="8" t="s">
        <v>2905</v>
      </c>
      <c r="C977" s="12" t="s">
        <v>5485</v>
      </c>
      <c r="D977" s="13">
        <v>33.81</v>
      </c>
      <c r="E977" s="20">
        <f t="shared" ref="E977:E1040" si="51">100-D977</f>
        <v>66.19</v>
      </c>
      <c r="F977" s="14">
        <v>2.9577</v>
      </c>
      <c r="G977" s="15">
        <f t="shared" ref="G977:G1040" si="52">IFERROR(100/D977,"")</f>
        <v>2.9577048210588583</v>
      </c>
      <c r="H977" s="8" t="str">
        <f t="shared" ref="H977:H1040" si="53">IF(E977&gt;0,"Yes","No — 0% funding")</f>
        <v>Yes</v>
      </c>
      <c r="I977" s="12" t="s">
        <v>10258</v>
      </c>
      <c r="J977" s="12" t="s">
        <v>6963</v>
      </c>
      <c r="K977" s="12" t="s">
        <v>10259</v>
      </c>
    </row>
    <row r="978" spans="1:11" x14ac:dyDescent="0.4">
      <c r="A978" s="12" t="s">
        <v>2906</v>
      </c>
      <c r="B978" s="8" t="s">
        <v>2907</v>
      </c>
      <c r="C978" s="12" t="s">
        <v>5485</v>
      </c>
      <c r="D978" s="13">
        <v>27.47</v>
      </c>
      <c r="E978" s="20">
        <f t="shared" si="51"/>
        <v>72.53</v>
      </c>
      <c r="F978" s="14">
        <v>3.6402999999999999</v>
      </c>
      <c r="G978" s="15">
        <f t="shared" si="52"/>
        <v>3.6403349108117951</v>
      </c>
      <c r="H978" s="8" t="str">
        <f t="shared" si="53"/>
        <v>Yes</v>
      </c>
      <c r="I978" s="12" t="s">
        <v>10260</v>
      </c>
      <c r="J978" s="12" t="s">
        <v>6963</v>
      </c>
      <c r="K978" s="12" t="s">
        <v>10261</v>
      </c>
    </row>
    <row r="979" spans="1:11" x14ac:dyDescent="0.4">
      <c r="A979" s="12" t="s">
        <v>2908</v>
      </c>
      <c r="B979" s="8" t="s">
        <v>2909</v>
      </c>
      <c r="C979" s="12" t="s">
        <v>5485</v>
      </c>
      <c r="D979" s="13">
        <v>34.450000000000003</v>
      </c>
      <c r="E979" s="20">
        <f t="shared" si="51"/>
        <v>65.55</v>
      </c>
      <c r="F979" s="14">
        <v>2.9028</v>
      </c>
      <c r="G979" s="15">
        <f t="shared" si="52"/>
        <v>2.9027576197387517</v>
      </c>
      <c r="H979" s="8" t="str">
        <f t="shared" si="53"/>
        <v>Yes</v>
      </c>
      <c r="I979" s="12" t="s">
        <v>10262</v>
      </c>
      <c r="J979" s="12" t="s">
        <v>6963</v>
      </c>
      <c r="K979" s="12" t="s">
        <v>10263</v>
      </c>
    </row>
    <row r="980" spans="1:11" x14ac:dyDescent="0.4">
      <c r="A980" s="12" t="s">
        <v>2910</v>
      </c>
      <c r="B980" s="8" t="s">
        <v>2911</v>
      </c>
      <c r="C980" s="12" t="s">
        <v>5485</v>
      </c>
      <c r="D980" s="13">
        <v>29.78</v>
      </c>
      <c r="E980" s="20">
        <f t="shared" si="51"/>
        <v>70.22</v>
      </c>
      <c r="F980" s="14">
        <v>3.3580000000000001</v>
      </c>
      <c r="G980" s="15">
        <f t="shared" si="52"/>
        <v>3.3579583613163195</v>
      </c>
      <c r="H980" s="8" t="str">
        <f t="shared" si="53"/>
        <v>Yes</v>
      </c>
      <c r="I980" s="12" t="s">
        <v>10264</v>
      </c>
      <c r="J980" s="12" t="s">
        <v>6963</v>
      </c>
      <c r="K980" s="12" t="s">
        <v>10265</v>
      </c>
    </row>
    <row r="981" spans="1:11" x14ac:dyDescent="0.4">
      <c r="A981" s="12" t="s">
        <v>2912</v>
      </c>
      <c r="B981" s="8" t="s">
        <v>2913</v>
      </c>
      <c r="C981" s="12" t="s">
        <v>5485</v>
      </c>
      <c r="D981" s="13">
        <v>26.12</v>
      </c>
      <c r="E981" s="20">
        <f t="shared" si="51"/>
        <v>73.88</v>
      </c>
      <c r="F981" s="14">
        <v>3.8285</v>
      </c>
      <c r="G981" s="15">
        <f t="shared" si="52"/>
        <v>3.8284839203675345</v>
      </c>
      <c r="H981" s="8" t="str">
        <f t="shared" si="53"/>
        <v>Yes</v>
      </c>
      <c r="I981" s="12" t="s">
        <v>10266</v>
      </c>
      <c r="J981" s="12" t="s">
        <v>6963</v>
      </c>
      <c r="K981" s="12" t="s">
        <v>10267</v>
      </c>
    </row>
    <row r="982" spans="1:11" x14ac:dyDescent="0.4">
      <c r="A982" s="12" t="s">
        <v>2914</v>
      </c>
      <c r="B982" s="8" t="s">
        <v>2915</v>
      </c>
      <c r="C982" s="12" t="s">
        <v>5485</v>
      </c>
      <c r="D982" s="13">
        <v>32.130000000000003</v>
      </c>
      <c r="E982" s="20">
        <f t="shared" si="51"/>
        <v>67.87</v>
      </c>
      <c r="F982" s="14">
        <v>3.1124000000000001</v>
      </c>
      <c r="G982" s="15">
        <f t="shared" si="52"/>
        <v>3.1123560535325239</v>
      </c>
      <c r="H982" s="8" t="str">
        <f t="shared" si="53"/>
        <v>Yes</v>
      </c>
      <c r="I982" s="12" t="s">
        <v>10268</v>
      </c>
      <c r="J982" s="12" t="s">
        <v>6963</v>
      </c>
      <c r="K982" s="12" t="s">
        <v>10269</v>
      </c>
    </row>
    <row r="983" spans="1:11" x14ac:dyDescent="0.4">
      <c r="A983" s="12" t="s">
        <v>2916</v>
      </c>
      <c r="B983" s="8" t="s">
        <v>2917</v>
      </c>
      <c r="C983" s="12" t="s">
        <v>5485</v>
      </c>
      <c r="D983" s="13">
        <v>39.17</v>
      </c>
      <c r="E983" s="20">
        <f t="shared" si="51"/>
        <v>60.83</v>
      </c>
      <c r="F983" s="14">
        <v>2.5529999999999999</v>
      </c>
      <c r="G983" s="15">
        <f t="shared" si="52"/>
        <v>2.5529742149604289</v>
      </c>
      <c r="H983" s="8" t="str">
        <f t="shared" si="53"/>
        <v>Yes</v>
      </c>
      <c r="I983" s="12" t="s">
        <v>10270</v>
      </c>
      <c r="J983" s="12" t="s">
        <v>6963</v>
      </c>
      <c r="K983" s="12" t="s">
        <v>10271</v>
      </c>
    </row>
    <row r="984" spans="1:11" x14ac:dyDescent="0.4">
      <c r="A984" s="12" t="s">
        <v>3665</v>
      </c>
      <c r="B984" s="8" t="s">
        <v>3666</v>
      </c>
      <c r="C984" s="12" t="s">
        <v>5485</v>
      </c>
      <c r="D984" s="13">
        <v>41.69</v>
      </c>
      <c r="E984" s="20">
        <f t="shared" si="51"/>
        <v>58.31</v>
      </c>
      <c r="F984" s="14">
        <v>2.3986999999999998</v>
      </c>
      <c r="G984" s="15">
        <f t="shared" si="52"/>
        <v>2.3986567522187578</v>
      </c>
      <c r="H984" s="8" t="str">
        <f t="shared" si="53"/>
        <v>Yes</v>
      </c>
      <c r="I984" s="12" t="s">
        <v>10272</v>
      </c>
      <c r="J984" s="12" t="s">
        <v>6963</v>
      </c>
      <c r="K984" s="12" t="s">
        <v>10273</v>
      </c>
    </row>
    <row r="985" spans="1:11" x14ac:dyDescent="0.4">
      <c r="A985" s="12" t="s">
        <v>2942</v>
      </c>
      <c r="B985" s="8" t="s">
        <v>2943</v>
      </c>
      <c r="C985" s="12" t="s">
        <v>5485</v>
      </c>
      <c r="D985" s="13">
        <v>39.909999999999997</v>
      </c>
      <c r="E985" s="20">
        <f t="shared" si="51"/>
        <v>60.09</v>
      </c>
      <c r="F985" s="14">
        <v>2.5055999999999998</v>
      </c>
      <c r="G985" s="15">
        <f t="shared" si="52"/>
        <v>2.5056376847907793</v>
      </c>
      <c r="H985" s="8" t="str">
        <f t="shared" si="53"/>
        <v>Yes</v>
      </c>
      <c r="I985" s="12" t="s">
        <v>10274</v>
      </c>
      <c r="J985" s="12" t="s">
        <v>6963</v>
      </c>
      <c r="K985" s="12" t="s">
        <v>10275</v>
      </c>
    </row>
    <row r="986" spans="1:11" x14ac:dyDescent="0.4">
      <c r="A986" s="12" t="s">
        <v>2946</v>
      </c>
      <c r="B986" s="8" t="s">
        <v>2947</v>
      </c>
      <c r="C986" s="12" t="s">
        <v>5485</v>
      </c>
      <c r="D986" s="13">
        <v>40.119999999999997</v>
      </c>
      <c r="E986" s="20">
        <f t="shared" si="51"/>
        <v>59.88</v>
      </c>
      <c r="F986" s="14">
        <v>2.4925000000000002</v>
      </c>
      <c r="G986" s="15">
        <f t="shared" si="52"/>
        <v>2.4925224327018944</v>
      </c>
      <c r="H986" s="8" t="str">
        <f t="shared" si="53"/>
        <v>Yes</v>
      </c>
      <c r="I986" s="12" t="s">
        <v>10276</v>
      </c>
      <c r="J986" s="12" t="s">
        <v>6963</v>
      </c>
      <c r="K986" s="12" t="s">
        <v>10277</v>
      </c>
    </row>
    <row r="987" spans="1:11" x14ac:dyDescent="0.4">
      <c r="A987" s="12" t="s">
        <v>2948</v>
      </c>
      <c r="B987" s="8" t="s">
        <v>2949</v>
      </c>
      <c r="C987" s="12" t="s">
        <v>5485</v>
      </c>
      <c r="D987" s="13">
        <v>29.81</v>
      </c>
      <c r="E987" s="20">
        <f t="shared" si="51"/>
        <v>70.19</v>
      </c>
      <c r="F987" s="14">
        <v>3.3546</v>
      </c>
      <c r="G987" s="15">
        <f t="shared" si="52"/>
        <v>3.3545790003354581</v>
      </c>
      <c r="H987" s="8" t="str">
        <f t="shared" si="53"/>
        <v>Yes</v>
      </c>
      <c r="I987" s="12" t="s">
        <v>10278</v>
      </c>
      <c r="J987" s="12" t="s">
        <v>6963</v>
      </c>
      <c r="K987" s="12" t="s">
        <v>10279</v>
      </c>
    </row>
    <row r="988" spans="1:11" x14ac:dyDescent="0.4">
      <c r="A988" s="12" t="s">
        <v>2950</v>
      </c>
      <c r="B988" s="8" t="s">
        <v>2951</v>
      </c>
      <c r="C988" s="12" t="s">
        <v>5485</v>
      </c>
      <c r="D988" s="13">
        <v>60</v>
      </c>
      <c r="E988" s="20">
        <f t="shared" si="51"/>
        <v>40</v>
      </c>
      <c r="F988" s="14">
        <v>1.6667000000000001</v>
      </c>
      <c r="G988" s="15">
        <f t="shared" si="52"/>
        <v>1.6666666666666667</v>
      </c>
      <c r="H988" s="8" t="str">
        <f t="shared" si="53"/>
        <v>Yes</v>
      </c>
      <c r="I988" s="12" t="s">
        <v>2950</v>
      </c>
      <c r="J988" s="12" t="s">
        <v>6963</v>
      </c>
      <c r="K988" s="12" t="s">
        <v>10280</v>
      </c>
    </row>
    <row r="989" spans="1:11" x14ac:dyDescent="0.4">
      <c r="A989" s="12" t="s">
        <v>2954</v>
      </c>
      <c r="B989" s="8" t="s">
        <v>2955</v>
      </c>
      <c r="C989" s="12" t="s">
        <v>5485</v>
      </c>
      <c r="D989" s="13">
        <v>33.200000000000003</v>
      </c>
      <c r="E989" s="20">
        <f t="shared" si="51"/>
        <v>66.8</v>
      </c>
      <c r="F989" s="14">
        <v>3.012</v>
      </c>
      <c r="G989" s="15">
        <f t="shared" si="52"/>
        <v>3.012048192771084</v>
      </c>
      <c r="H989" s="8" t="str">
        <f t="shared" si="53"/>
        <v>Yes</v>
      </c>
      <c r="I989" s="12" t="s">
        <v>10281</v>
      </c>
      <c r="J989" s="12" t="s">
        <v>6963</v>
      </c>
      <c r="K989" s="12" t="s">
        <v>10282</v>
      </c>
    </row>
    <row r="990" spans="1:11" x14ac:dyDescent="0.4">
      <c r="A990" s="12" t="s">
        <v>2958</v>
      </c>
      <c r="B990" s="8" t="s">
        <v>2959</v>
      </c>
      <c r="C990" s="12" t="s">
        <v>5485</v>
      </c>
      <c r="D990" s="13">
        <v>26.5</v>
      </c>
      <c r="E990" s="20">
        <f t="shared" si="51"/>
        <v>73.5</v>
      </c>
      <c r="F990" s="14">
        <v>3.7736000000000001</v>
      </c>
      <c r="G990" s="15">
        <f t="shared" si="52"/>
        <v>3.7735849056603774</v>
      </c>
      <c r="H990" s="8" t="str">
        <f t="shared" si="53"/>
        <v>Yes</v>
      </c>
      <c r="I990" s="12" t="s">
        <v>10283</v>
      </c>
      <c r="J990" s="12" t="s">
        <v>6963</v>
      </c>
      <c r="K990" s="12" t="s">
        <v>10284</v>
      </c>
    </row>
    <row r="991" spans="1:11" x14ac:dyDescent="0.4">
      <c r="A991" s="12" t="s">
        <v>2960</v>
      </c>
      <c r="B991" s="8" t="s">
        <v>2961</v>
      </c>
      <c r="C991" s="12" t="s">
        <v>5485</v>
      </c>
      <c r="D991" s="13">
        <v>28.08</v>
      </c>
      <c r="E991" s="20">
        <f t="shared" si="51"/>
        <v>71.92</v>
      </c>
      <c r="F991" s="14">
        <v>3.5613000000000001</v>
      </c>
      <c r="G991" s="15">
        <f t="shared" si="52"/>
        <v>3.5612535612535616</v>
      </c>
      <c r="H991" s="8" t="str">
        <f t="shared" si="53"/>
        <v>Yes</v>
      </c>
      <c r="I991" s="12" t="s">
        <v>10285</v>
      </c>
      <c r="J991" s="12" t="s">
        <v>6963</v>
      </c>
      <c r="K991" s="12" t="s">
        <v>10286</v>
      </c>
    </row>
    <row r="992" spans="1:11" x14ac:dyDescent="0.4">
      <c r="A992" s="12" t="s">
        <v>2966</v>
      </c>
      <c r="B992" s="8" t="s">
        <v>2967</v>
      </c>
      <c r="C992" s="12" t="s">
        <v>3547</v>
      </c>
      <c r="D992" s="13">
        <v>38.840000000000003</v>
      </c>
      <c r="E992" s="20">
        <f t="shared" si="51"/>
        <v>61.16</v>
      </c>
      <c r="F992" s="14">
        <v>2.5747</v>
      </c>
      <c r="G992" s="15">
        <f t="shared" si="52"/>
        <v>2.5746652935118433</v>
      </c>
      <c r="H992" s="8" t="str">
        <f t="shared" si="53"/>
        <v>Yes</v>
      </c>
      <c r="I992" s="12" t="s">
        <v>10287</v>
      </c>
      <c r="J992" s="12" t="s">
        <v>6961</v>
      </c>
      <c r="K992" s="12" t="s">
        <v>10288</v>
      </c>
    </row>
    <row r="993" spans="1:11" x14ac:dyDescent="0.4">
      <c r="A993" s="12" t="s">
        <v>2974</v>
      </c>
      <c r="B993" s="8" t="s">
        <v>2975</v>
      </c>
      <c r="C993" s="12" t="s">
        <v>5485</v>
      </c>
      <c r="D993" s="13">
        <v>29.59</v>
      </c>
      <c r="E993" s="20">
        <f t="shared" si="51"/>
        <v>70.41</v>
      </c>
      <c r="F993" s="14">
        <v>3.3795000000000002</v>
      </c>
      <c r="G993" s="15">
        <f t="shared" si="52"/>
        <v>3.3795201081446433</v>
      </c>
      <c r="H993" s="8" t="str">
        <f t="shared" si="53"/>
        <v>Yes</v>
      </c>
      <c r="I993" s="12" t="s">
        <v>10289</v>
      </c>
      <c r="J993" s="12" t="s">
        <v>6963</v>
      </c>
      <c r="K993" s="12" t="s">
        <v>10290</v>
      </c>
    </row>
    <row r="994" spans="1:11" x14ac:dyDescent="0.4">
      <c r="A994" s="12" t="s">
        <v>2976</v>
      </c>
      <c r="B994" s="8" t="s">
        <v>2977</v>
      </c>
      <c r="C994" s="12" t="s">
        <v>5485</v>
      </c>
      <c r="D994" s="13">
        <v>35.6</v>
      </c>
      <c r="E994" s="20">
        <f t="shared" si="51"/>
        <v>64.400000000000006</v>
      </c>
      <c r="F994" s="14">
        <v>2.8090000000000002</v>
      </c>
      <c r="G994" s="15">
        <f t="shared" si="52"/>
        <v>2.8089887640449436</v>
      </c>
      <c r="H994" s="8" t="str">
        <f t="shared" si="53"/>
        <v>Yes</v>
      </c>
      <c r="I994" s="12" t="s">
        <v>10291</v>
      </c>
      <c r="J994" s="12" t="s">
        <v>6963</v>
      </c>
      <c r="K994" s="12" t="s">
        <v>10292</v>
      </c>
    </row>
    <row r="995" spans="1:11" x14ac:dyDescent="0.4">
      <c r="A995" s="12" t="s">
        <v>2980</v>
      </c>
      <c r="B995" s="8" t="s">
        <v>2981</v>
      </c>
      <c r="C995" s="12" t="s">
        <v>5485</v>
      </c>
      <c r="D995" s="13">
        <v>50</v>
      </c>
      <c r="E995" s="20">
        <f t="shared" si="51"/>
        <v>50</v>
      </c>
      <c r="F995" s="14">
        <v>2</v>
      </c>
      <c r="G995" s="15">
        <f t="shared" si="52"/>
        <v>2</v>
      </c>
      <c r="H995" s="8" t="str">
        <f t="shared" si="53"/>
        <v>Yes</v>
      </c>
      <c r="I995" s="12" t="s">
        <v>10293</v>
      </c>
      <c r="J995" s="12" t="s">
        <v>6963</v>
      </c>
      <c r="K995" s="12" t="s">
        <v>10294</v>
      </c>
    </row>
    <row r="996" spans="1:11" x14ac:dyDescent="0.4">
      <c r="A996" s="12" t="s">
        <v>2982</v>
      </c>
      <c r="B996" s="8" t="s">
        <v>2983</v>
      </c>
      <c r="C996" s="12" t="s">
        <v>5485</v>
      </c>
      <c r="D996" s="13">
        <v>36.97</v>
      </c>
      <c r="E996" s="20">
        <f t="shared" si="51"/>
        <v>63.03</v>
      </c>
      <c r="F996" s="14">
        <v>2.7048999999999999</v>
      </c>
      <c r="G996" s="15">
        <f t="shared" si="52"/>
        <v>2.7048958615093319</v>
      </c>
      <c r="H996" s="8" t="str">
        <f t="shared" si="53"/>
        <v>Yes</v>
      </c>
      <c r="I996" s="12" t="s">
        <v>10295</v>
      </c>
      <c r="J996" s="12" t="s">
        <v>6963</v>
      </c>
      <c r="K996" s="12" t="s">
        <v>10296</v>
      </c>
    </row>
    <row r="997" spans="1:11" x14ac:dyDescent="0.4">
      <c r="A997" s="12" t="s">
        <v>2990</v>
      </c>
      <c r="B997" s="8" t="s">
        <v>2991</v>
      </c>
      <c r="C997" s="12" t="s">
        <v>5485</v>
      </c>
      <c r="D997" s="13">
        <v>31.83</v>
      </c>
      <c r="E997" s="20">
        <f t="shared" si="51"/>
        <v>68.17</v>
      </c>
      <c r="F997" s="14">
        <v>3.1417000000000002</v>
      </c>
      <c r="G997" s="15">
        <f t="shared" si="52"/>
        <v>3.141690229343387</v>
      </c>
      <c r="H997" s="8" t="str">
        <f t="shared" si="53"/>
        <v>Yes</v>
      </c>
      <c r="I997" s="12" t="s">
        <v>10297</v>
      </c>
      <c r="J997" s="12" t="s">
        <v>6963</v>
      </c>
      <c r="K997" s="12" t="s">
        <v>10298</v>
      </c>
    </row>
    <row r="998" spans="1:11" x14ac:dyDescent="0.4">
      <c r="A998" s="12" t="s">
        <v>2992</v>
      </c>
      <c r="B998" s="8" t="s">
        <v>2993</v>
      </c>
      <c r="C998" s="12" t="s">
        <v>5485</v>
      </c>
      <c r="D998" s="13">
        <v>36.01</v>
      </c>
      <c r="E998" s="20">
        <f t="shared" si="51"/>
        <v>63.99</v>
      </c>
      <c r="F998" s="14">
        <v>2.7770000000000001</v>
      </c>
      <c r="G998" s="15">
        <f t="shared" si="52"/>
        <v>2.7770063871146906</v>
      </c>
      <c r="H998" s="8" t="str">
        <f t="shared" si="53"/>
        <v>Yes</v>
      </c>
      <c r="I998" s="12" t="s">
        <v>10299</v>
      </c>
      <c r="J998" s="12" t="s">
        <v>6963</v>
      </c>
      <c r="K998" s="12" t="s">
        <v>10300</v>
      </c>
    </row>
    <row r="999" spans="1:11" x14ac:dyDescent="0.4">
      <c r="A999" s="12" t="s">
        <v>2994</v>
      </c>
      <c r="B999" s="8" t="s">
        <v>2995</v>
      </c>
      <c r="C999" s="12" t="s">
        <v>5485</v>
      </c>
      <c r="D999" s="13">
        <v>26.43</v>
      </c>
      <c r="E999" s="20">
        <f t="shared" si="51"/>
        <v>73.569999999999993</v>
      </c>
      <c r="F999" s="14">
        <v>3.7835999999999999</v>
      </c>
      <c r="G999" s="15">
        <f t="shared" si="52"/>
        <v>3.7835792659856224</v>
      </c>
      <c r="H999" s="8" t="str">
        <f t="shared" si="53"/>
        <v>Yes</v>
      </c>
      <c r="I999" s="12" t="s">
        <v>10301</v>
      </c>
      <c r="J999" s="12" t="s">
        <v>6963</v>
      </c>
      <c r="K999" s="12" t="s">
        <v>10302</v>
      </c>
    </row>
    <row r="1000" spans="1:11" x14ac:dyDescent="0.4">
      <c r="A1000" s="12" t="s">
        <v>3002</v>
      </c>
      <c r="B1000" s="8" t="s">
        <v>3003</v>
      </c>
      <c r="C1000" s="12" t="s">
        <v>5485</v>
      </c>
      <c r="D1000" s="13">
        <v>26.18</v>
      </c>
      <c r="E1000" s="20">
        <f t="shared" si="51"/>
        <v>73.819999999999993</v>
      </c>
      <c r="F1000" s="14">
        <v>3.8197000000000001</v>
      </c>
      <c r="G1000" s="15">
        <f t="shared" si="52"/>
        <v>3.8197097020626432</v>
      </c>
      <c r="H1000" s="8" t="str">
        <f t="shared" si="53"/>
        <v>Yes</v>
      </c>
      <c r="I1000" s="12" t="s">
        <v>10303</v>
      </c>
      <c r="J1000" s="12" t="s">
        <v>6963</v>
      </c>
      <c r="K1000" s="12" t="s">
        <v>10304</v>
      </c>
    </row>
    <row r="1001" spans="1:11" x14ac:dyDescent="0.4">
      <c r="A1001" s="12" t="s">
        <v>3004</v>
      </c>
      <c r="B1001" s="8" t="s">
        <v>3005</v>
      </c>
      <c r="C1001" s="12" t="s">
        <v>5485</v>
      </c>
      <c r="D1001" s="13">
        <v>37.64</v>
      </c>
      <c r="E1001" s="20">
        <f t="shared" si="51"/>
        <v>62.36</v>
      </c>
      <c r="F1001" s="14">
        <v>2.6566999999999998</v>
      </c>
      <c r="G1001" s="15">
        <f t="shared" si="52"/>
        <v>2.6567481402763016</v>
      </c>
      <c r="H1001" s="8" t="str">
        <f t="shared" si="53"/>
        <v>Yes</v>
      </c>
      <c r="I1001" s="12" t="s">
        <v>10305</v>
      </c>
      <c r="J1001" s="12" t="s">
        <v>6963</v>
      </c>
      <c r="K1001" s="12" t="s">
        <v>10306</v>
      </c>
    </row>
    <row r="1002" spans="1:11" x14ac:dyDescent="0.4">
      <c r="A1002" s="12" t="s">
        <v>3006</v>
      </c>
      <c r="B1002" s="8" t="s">
        <v>3007</v>
      </c>
      <c r="C1002" s="12" t="s">
        <v>5485</v>
      </c>
      <c r="D1002" s="13">
        <v>60</v>
      </c>
      <c r="E1002" s="20">
        <f t="shared" si="51"/>
        <v>40</v>
      </c>
      <c r="F1002" s="14">
        <v>1.6667000000000001</v>
      </c>
      <c r="G1002" s="15">
        <f t="shared" si="52"/>
        <v>1.6666666666666667</v>
      </c>
      <c r="H1002" s="8" t="str">
        <f t="shared" si="53"/>
        <v>Yes</v>
      </c>
      <c r="I1002" s="12" t="s">
        <v>10307</v>
      </c>
      <c r="J1002" s="12" t="s">
        <v>6963</v>
      </c>
      <c r="K1002" s="12" t="s">
        <v>10308</v>
      </c>
    </row>
    <row r="1003" spans="1:11" x14ac:dyDescent="0.4">
      <c r="A1003" s="12" t="s">
        <v>3008</v>
      </c>
      <c r="B1003" s="8" t="s">
        <v>3009</v>
      </c>
      <c r="C1003" s="12" t="s">
        <v>5485</v>
      </c>
      <c r="D1003" s="13">
        <v>33.659999999999997</v>
      </c>
      <c r="E1003" s="20">
        <f t="shared" si="51"/>
        <v>66.34</v>
      </c>
      <c r="F1003" s="14">
        <v>2.9708999999999999</v>
      </c>
      <c r="G1003" s="15">
        <f t="shared" si="52"/>
        <v>2.9708853238265007</v>
      </c>
      <c r="H1003" s="8" t="str">
        <f t="shared" si="53"/>
        <v>Yes</v>
      </c>
      <c r="I1003" s="12" t="s">
        <v>10309</v>
      </c>
      <c r="J1003" s="12" t="s">
        <v>6963</v>
      </c>
      <c r="K1003" s="12" t="s">
        <v>10310</v>
      </c>
    </row>
    <row r="1004" spans="1:11" x14ac:dyDescent="0.4">
      <c r="A1004" s="12" t="s">
        <v>3012</v>
      </c>
      <c r="B1004" s="8" t="s">
        <v>3013</v>
      </c>
      <c r="C1004" s="12" t="s">
        <v>5485</v>
      </c>
      <c r="D1004" s="13">
        <v>39.229999999999997</v>
      </c>
      <c r="E1004" s="20">
        <f t="shared" si="51"/>
        <v>60.77</v>
      </c>
      <c r="F1004" s="14">
        <v>2.5491000000000001</v>
      </c>
      <c r="G1004" s="15">
        <f t="shared" si="52"/>
        <v>2.5490695895997963</v>
      </c>
      <c r="H1004" s="8" t="str">
        <f t="shared" si="53"/>
        <v>Yes</v>
      </c>
      <c r="I1004" s="12" t="s">
        <v>10311</v>
      </c>
      <c r="J1004" s="12" t="s">
        <v>6963</v>
      </c>
      <c r="K1004" s="12" t="s">
        <v>10312</v>
      </c>
    </row>
    <row r="1005" spans="1:11" x14ac:dyDescent="0.4">
      <c r="A1005" s="12" t="s">
        <v>3014</v>
      </c>
      <c r="B1005" s="8" t="s">
        <v>3015</v>
      </c>
      <c r="C1005" s="12" t="s">
        <v>5485</v>
      </c>
      <c r="D1005" s="13">
        <v>37.58</v>
      </c>
      <c r="E1005" s="20">
        <f t="shared" si="51"/>
        <v>62.42</v>
      </c>
      <c r="F1005" s="14">
        <v>2.661</v>
      </c>
      <c r="G1005" s="15">
        <f t="shared" si="52"/>
        <v>2.6609898882384249</v>
      </c>
      <c r="H1005" s="8" t="str">
        <f t="shared" si="53"/>
        <v>Yes</v>
      </c>
      <c r="I1005" s="12" t="s">
        <v>10313</v>
      </c>
      <c r="J1005" s="12" t="s">
        <v>6963</v>
      </c>
      <c r="K1005" s="12" t="s">
        <v>10314</v>
      </c>
    </row>
    <row r="1006" spans="1:11" x14ac:dyDescent="0.4">
      <c r="A1006" s="12" t="s">
        <v>3020</v>
      </c>
      <c r="B1006" s="8" t="s">
        <v>3021</v>
      </c>
      <c r="C1006" s="12" t="s">
        <v>5485</v>
      </c>
      <c r="D1006" s="13">
        <v>38.020000000000003</v>
      </c>
      <c r="E1006" s="20">
        <f t="shared" si="51"/>
        <v>61.98</v>
      </c>
      <c r="F1006" s="14">
        <v>2.6301999999999999</v>
      </c>
      <c r="G1006" s="15">
        <f t="shared" si="52"/>
        <v>2.6301946344029457</v>
      </c>
      <c r="H1006" s="8" t="str">
        <f t="shared" si="53"/>
        <v>Yes</v>
      </c>
      <c r="I1006" s="12" t="s">
        <v>10315</v>
      </c>
      <c r="J1006" s="12" t="s">
        <v>6963</v>
      </c>
      <c r="K1006" s="12" t="s">
        <v>10316</v>
      </c>
    </row>
    <row r="1007" spans="1:11" x14ac:dyDescent="0.4">
      <c r="A1007" s="12" t="s">
        <v>3024</v>
      </c>
      <c r="B1007" s="8" t="s">
        <v>3025</v>
      </c>
      <c r="C1007" s="12" t="s">
        <v>5485</v>
      </c>
      <c r="D1007" s="13">
        <v>34.14</v>
      </c>
      <c r="E1007" s="20">
        <f t="shared" si="51"/>
        <v>65.86</v>
      </c>
      <c r="F1007" s="14">
        <v>2.9291</v>
      </c>
      <c r="G1007" s="15">
        <f t="shared" si="52"/>
        <v>2.9291154071470413</v>
      </c>
      <c r="H1007" s="8" t="str">
        <f t="shared" si="53"/>
        <v>Yes</v>
      </c>
      <c r="I1007" s="12" t="s">
        <v>10317</v>
      </c>
      <c r="J1007" s="12" t="s">
        <v>6963</v>
      </c>
      <c r="K1007" s="12" t="s">
        <v>10318</v>
      </c>
    </row>
    <row r="1008" spans="1:11" x14ac:dyDescent="0.4">
      <c r="A1008" s="12" t="s">
        <v>3026</v>
      </c>
      <c r="B1008" s="8" t="s">
        <v>3027</v>
      </c>
      <c r="C1008" s="12" t="s">
        <v>5485</v>
      </c>
      <c r="D1008" s="13">
        <v>33.340000000000003</v>
      </c>
      <c r="E1008" s="20">
        <f t="shared" si="51"/>
        <v>66.66</v>
      </c>
      <c r="F1008" s="14">
        <v>2.9994000000000001</v>
      </c>
      <c r="G1008" s="15">
        <f t="shared" si="52"/>
        <v>2.9994001199760043</v>
      </c>
      <c r="H1008" s="8" t="str">
        <f t="shared" si="53"/>
        <v>Yes</v>
      </c>
      <c r="I1008" s="12" t="s">
        <v>10319</v>
      </c>
      <c r="J1008" s="12" t="s">
        <v>6963</v>
      </c>
      <c r="K1008" s="12" t="s">
        <v>10320</v>
      </c>
    </row>
    <row r="1009" spans="1:11" x14ac:dyDescent="0.4">
      <c r="A1009" s="12" t="s">
        <v>3028</v>
      </c>
      <c r="B1009" s="8" t="s">
        <v>3029</v>
      </c>
      <c r="C1009" s="12" t="s">
        <v>5485</v>
      </c>
      <c r="D1009" s="13">
        <v>39.36</v>
      </c>
      <c r="E1009" s="20">
        <f t="shared" si="51"/>
        <v>60.64</v>
      </c>
      <c r="F1009" s="14">
        <v>2.5407000000000002</v>
      </c>
      <c r="G1009" s="15">
        <f t="shared" si="52"/>
        <v>2.5406504065040649</v>
      </c>
      <c r="H1009" s="8" t="str">
        <f t="shared" si="53"/>
        <v>Yes</v>
      </c>
      <c r="I1009" s="12" t="s">
        <v>10321</v>
      </c>
      <c r="J1009" s="12" t="s">
        <v>6963</v>
      </c>
      <c r="K1009" s="12" t="s">
        <v>10322</v>
      </c>
    </row>
    <row r="1010" spans="1:11" x14ac:dyDescent="0.4">
      <c r="A1010" s="12" t="s">
        <v>3030</v>
      </c>
      <c r="B1010" s="8" t="s">
        <v>3031</v>
      </c>
      <c r="C1010" s="12" t="s">
        <v>5485</v>
      </c>
      <c r="D1010" s="13">
        <v>38.6</v>
      </c>
      <c r="E1010" s="20">
        <f t="shared" si="51"/>
        <v>61.4</v>
      </c>
      <c r="F1010" s="14">
        <v>2.5907</v>
      </c>
      <c r="G1010" s="15">
        <f t="shared" si="52"/>
        <v>2.5906735751295336</v>
      </c>
      <c r="H1010" s="8" t="str">
        <f t="shared" si="53"/>
        <v>Yes</v>
      </c>
      <c r="I1010" s="12" t="s">
        <v>10323</v>
      </c>
      <c r="J1010" s="12" t="s">
        <v>6963</v>
      </c>
      <c r="K1010" s="12" t="s">
        <v>10324</v>
      </c>
    </row>
    <row r="1011" spans="1:11" x14ac:dyDescent="0.4">
      <c r="A1011" s="12" t="s">
        <v>3032</v>
      </c>
      <c r="B1011" s="8" t="s">
        <v>3033</v>
      </c>
      <c r="C1011" s="12" t="s">
        <v>5485</v>
      </c>
      <c r="D1011" s="13">
        <v>25.49</v>
      </c>
      <c r="E1011" s="20">
        <f t="shared" si="51"/>
        <v>74.510000000000005</v>
      </c>
      <c r="F1011" s="14">
        <v>3.9230999999999998</v>
      </c>
      <c r="G1011" s="15">
        <f t="shared" si="52"/>
        <v>3.9231071008238527</v>
      </c>
      <c r="H1011" s="8" t="str">
        <f t="shared" si="53"/>
        <v>Yes</v>
      </c>
      <c r="I1011" s="12" t="s">
        <v>3032</v>
      </c>
      <c r="J1011" s="12" t="s">
        <v>6963</v>
      </c>
      <c r="K1011" s="12" t="s">
        <v>10325</v>
      </c>
    </row>
    <row r="1012" spans="1:11" x14ac:dyDescent="0.4">
      <c r="A1012" s="12" t="s">
        <v>3036</v>
      </c>
      <c r="B1012" s="8" t="s">
        <v>3037</v>
      </c>
      <c r="C1012" s="12" t="s">
        <v>5485</v>
      </c>
      <c r="D1012" s="13">
        <v>36.03</v>
      </c>
      <c r="E1012" s="20">
        <f t="shared" si="51"/>
        <v>63.97</v>
      </c>
      <c r="F1012" s="14">
        <v>2.7755000000000001</v>
      </c>
      <c r="G1012" s="15">
        <f t="shared" si="52"/>
        <v>2.7754648903691366</v>
      </c>
      <c r="H1012" s="8" t="str">
        <f t="shared" si="53"/>
        <v>Yes</v>
      </c>
      <c r="I1012" s="12" t="s">
        <v>10326</v>
      </c>
      <c r="J1012" s="12" t="s">
        <v>6963</v>
      </c>
      <c r="K1012" s="12" t="s">
        <v>10327</v>
      </c>
    </row>
    <row r="1013" spans="1:11" x14ac:dyDescent="0.4">
      <c r="A1013" s="12" t="s">
        <v>3042</v>
      </c>
      <c r="B1013" s="8" t="s">
        <v>3043</v>
      </c>
      <c r="C1013" s="12" t="s">
        <v>5485</v>
      </c>
      <c r="D1013" s="13">
        <v>32.64</v>
      </c>
      <c r="E1013" s="20">
        <f t="shared" si="51"/>
        <v>67.36</v>
      </c>
      <c r="F1013" s="14">
        <v>3.0636999999999999</v>
      </c>
      <c r="G1013" s="15">
        <f t="shared" si="52"/>
        <v>3.0637254901960782</v>
      </c>
      <c r="H1013" s="8" t="str">
        <f t="shared" si="53"/>
        <v>Yes</v>
      </c>
      <c r="I1013" s="12" t="s">
        <v>10328</v>
      </c>
      <c r="J1013" s="12" t="s">
        <v>6963</v>
      </c>
      <c r="K1013" s="12" t="s">
        <v>10329</v>
      </c>
    </row>
    <row r="1014" spans="1:11" x14ac:dyDescent="0.4">
      <c r="A1014" s="12" t="s">
        <v>3044</v>
      </c>
      <c r="B1014" s="8" t="s">
        <v>3045</v>
      </c>
      <c r="C1014" s="12" t="s">
        <v>5485</v>
      </c>
      <c r="D1014" s="13">
        <v>50</v>
      </c>
      <c r="E1014" s="20">
        <f t="shared" si="51"/>
        <v>50</v>
      </c>
      <c r="F1014" s="14">
        <v>2</v>
      </c>
      <c r="G1014" s="15">
        <f t="shared" si="52"/>
        <v>2</v>
      </c>
      <c r="H1014" s="8" t="str">
        <f t="shared" si="53"/>
        <v>Yes</v>
      </c>
      <c r="I1014" s="12" t="s">
        <v>10330</v>
      </c>
      <c r="J1014" s="12" t="s">
        <v>6963</v>
      </c>
      <c r="K1014" s="12" t="s">
        <v>10331</v>
      </c>
    </row>
    <row r="1015" spans="1:11" x14ac:dyDescent="0.4">
      <c r="A1015" s="12" t="s">
        <v>3050</v>
      </c>
      <c r="B1015" s="8" t="s">
        <v>3051</v>
      </c>
      <c r="C1015" s="12" t="s">
        <v>5485</v>
      </c>
      <c r="D1015" s="13">
        <v>28.56</v>
      </c>
      <c r="E1015" s="20">
        <f t="shared" si="51"/>
        <v>71.44</v>
      </c>
      <c r="F1015" s="14">
        <v>3.5013999999999998</v>
      </c>
      <c r="G1015" s="15">
        <f t="shared" si="52"/>
        <v>3.5014005602240896</v>
      </c>
      <c r="H1015" s="8" t="str">
        <f t="shared" si="53"/>
        <v>Yes</v>
      </c>
      <c r="I1015" s="12" t="s">
        <v>10332</v>
      </c>
      <c r="J1015" s="12" t="s">
        <v>6963</v>
      </c>
      <c r="K1015" s="12" t="s">
        <v>10333</v>
      </c>
    </row>
    <row r="1016" spans="1:11" x14ac:dyDescent="0.4">
      <c r="A1016" s="12" t="s">
        <v>3052</v>
      </c>
      <c r="B1016" s="8" t="s">
        <v>3053</v>
      </c>
      <c r="C1016" s="12" t="s">
        <v>5485</v>
      </c>
      <c r="D1016" s="13">
        <v>27.38</v>
      </c>
      <c r="E1016" s="20">
        <f t="shared" si="51"/>
        <v>72.62</v>
      </c>
      <c r="F1016" s="14">
        <v>3.6522999999999999</v>
      </c>
      <c r="G1016" s="15">
        <f t="shared" si="52"/>
        <v>3.652300949598247</v>
      </c>
      <c r="H1016" s="8" t="str">
        <f t="shared" si="53"/>
        <v>Yes</v>
      </c>
      <c r="I1016" s="12" t="s">
        <v>10334</v>
      </c>
      <c r="J1016" s="12" t="s">
        <v>6963</v>
      </c>
      <c r="K1016" s="12" t="s">
        <v>10335</v>
      </c>
    </row>
    <row r="1017" spans="1:11" x14ac:dyDescent="0.4">
      <c r="A1017" s="12" t="s">
        <v>3056</v>
      </c>
      <c r="B1017" s="8" t="s">
        <v>3057</v>
      </c>
      <c r="C1017" s="12" t="s">
        <v>5485</v>
      </c>
      <c r="D1017" s="13">
        <v>35.65</v>
      </c>
      <c r="E1017" s="20">
        <f t="shared" si="51"/>
        <v>64.349999999999994</v>
      </c>
      <c r="F1017" s="14">
        <v>2.8050000000000002</v>
      </c>
      <c r="G1017" s="15">
        <f t="shared" si="52"/>
        <v>2.8050490883590462</v>
      </c>
      <c r="H1017" s="8" t="str">
        <f t="shared" si="53"/>
        <v>Yes</v>
      </c>
      <c r="I1017" s="12" t="s">
        <v>10336</v>
      </c>
      <c r="J1017" s="12" t="s">
        <v>6963</v>
      </c>
      <c r="K1017" s="12" t="s">
        <v>10337</v>
      </c>
    </row>
    <row r="1018" spans="1:11" x14ac:dyDescent="0.4">
      <c r="A1018" s="12" t="s">
        <v>3058</v>
      </c>
      <c r="B1018" s="8" t="s">
        <v>3059</v>
      </c>
      <c r="C1018" s="12" t="s">
        <v>5485</v>
      </c>
      <c r="D1018" s="13">
        <v>35.83</v>
      </c>
      <c r="E1018" s="20">
        <f t="shared" si="51"/>
        <v>64.17</v>
      </c>
      <c r="F1018" s="14">
        <v>2.7909999999999999</v>
      </c>
      <c r="G1018" s="15">
        <f t="shared" si="52"/>
        <v>2.7909572983533355</v>
      </c>
      <c r="H1018" s="8" t="str">
        <f t="shared" si="53"/>
        <v>Yes</v>
      </c>
      <c r="I1018" s="12" t="s">
        <v>10338</v>
      </c>
      <c r="J1018" s="12" t="s">
        <v>6963</v>
      </c>
      <c r="K1018" s="12" t="s">
        <v>10339</v>
      </c>
    </row>
    <row r="1019" spans="1:11" x14ac:dyDescent="0.4">
      <c r="A1019" s="12" t="s">
        <v>3060</v>
      </c>
      <c r="B1019" s="8" t="s">
        <v>3061</v>
      </c>
      <c r="C1019" s="12" t="s">
        <v>5485</v>
      </c>
      <c r="D1019" s="13">
        <v>35.53</v>
      </c>
      <c r="E1019" s="20">
        <f t="shared" si="51"/>
        <v>64.47</v>
      </c>
      <c r="F1019" s="14">
        <v>2.8144999999999998</v>
      </c>
      <c r="G1019" s="15">
        <f t="shared" si="52"/>
        <v>2.8145229383619474</v>
      </c>
      <c r="H1019" s="8" t="str">
        <f t="shared" si="53"/>
        <v>Yes</v>
      </c>
      <c r="I1019" s="12" t="s">
        <v>10340</v>
      </c>
      <c r="J1019" s="12" t="s">
        <v>6963</v>
      </c>
      <c r="K1019" s="12" t="s">
        <v>10341</v>
      </c>
    </row>
    <row r="1020" spans="1:11" x14ac:dyDescent="0.4">
      <c r="A1020" s="12" t="s">
        <v>3062</v>
      </c>
      <c r="B1020" s="8" t="s">
        <v>3063</v>
      </c>
      <c r="C1020" s="12" t="s">
        <v>5485</v>
      </c>
      <c r="D1020" s="13">
        <v>60</v>
      </c>
      <c r="E1020" s="20">
        <f t="shared" si="51"/>
        <v>40</v>
      </c>
      <c r="F1020" s="14">
        <v>1.6667000000000001</v>
      </c>
      <c r="G1020" s="15">
        <f t="shared" si="52"/>
        <v>1.6666666666666667</v>
      </c>
      <c r="H1020" s="8" t="str">
        <f t="shared" si="53"/>
        <v>Yes</v>
      </c>
      <c r="I1020" s="12" t="s">
        <v>10342</v>
      </c>
      <c r="J1020" s="12" t="s">
        <v>6963</v>
      </c>
      <c r="K1020" s="12" t="s">
        <v>10343</v>
      </c>
    </row>
    <row r="1021" spans="1:11" x14ac:dyDescent="0.4">
      <c r="A1021" s="12" t="s">
        <v>3064</v>
      </c>
      <c r="B1021" s="8" t="s">
        <v>3065</v>
      </c>
      <c r="C1021" s="12" t="s">
        <v>5485</v>
      </c>
      <c r="D1021" s="13">
        <v>32.83</v>
      </c>
      <c r="E1021" s="20">
        <f t="shared" si="51"/>
        <v>67.17</v>
      </c>
      <c r="F1021" s="14">
        <v>3.0459999999999998</v>
      </c>
      <c r="G1021" s="15">
        <f t="shared" si="52"/>
        <v>3.045994517209869</v>
      </c>
      <c r="H1021" s="8" t="str">
        <f t="shared" si="53"/>
        <v>Yes</v>
      </c>
      <c r="I1021" s="12" t="s">
        <v>10344</v>
      </c>
      <c r="J1021" s="12" t="s">
        <v>6963</v>
      </c>
      <c r="K1021" s="12" t="s">
        <v>10345</v>
      </c>
    </row>
    <row r="1022" spans="1:11" x14ac:dyDescent="0.4">
      <c r="A1022" s="12" t="s">
        <v>3066</v>
      </c>
      <c r="B1022" s="8" t="s">
        <v>3067</v>
      </c>
      <c r="C1022" s="12" t="s">
        <v>5485</v>
      </c>
      <c r="D1022" s="13">
        <v>32.53</v>
      </c>
      <c r="E1022" s="20">
        <f t="shared" si="51"/>
        <v>67.47</v>
      </c>
      <c r="F1022" s="14">
        <v>3.0741000000000001</v>
      </c>
      <c r="G1022" s="15">
        <f t="shared" si="52"/>
        <v>3.0740854595757763</v>
      </c>
      <c r="H1022" s="8" t="str">
        <f t="shared" si="53"/>
        <v>Yes</v>
      </c>
      <c r="I1022" s="12" t="s">
        <v>10346</v>
      </c>
      <c r="J1022" s="12" t="s">
        <v>6963</v>
      </c>
      <c r="K1022" s="12" t="s">
        <v>10347</v>
      </c>
    </row>
    <row r="1023" spans="1:11" x14ac:dyDescent="0.4">
      <c r="A1023" s="12" t="s">
        <v>3068</v>
      </c>
      <c r="B1023" s="8" t="s">
        <v>3069</v>
      </c>
      <c r="C1023" s="12" t="s">
        <v>5485</v>
      </c>
      <c r="D1023" s="13">
        <v>40</v>
      </c>
      <c r="E1023" s="20">
        <f t="shared" si="51"/>
        <v>60</v>
      </c>
      <c r="F1023" s="14">
        <v>2.5</v>
      </c>
      <c r="G1023" s="15">
        <f t="shared" si="52"/>
        <v>2.5</v>
      </c>
      <c r="H1023" s="8" t="str">
        <f t="shared" si="53"/>
        <v>Yes</v>
      </c>
      <c r="I1023" s="12" t="s">
        <v>10348</v>
      </c>
      <c r="J1023" s="12" t="s">
        <v>6963</v>
      </c>
      <c r="K1023" s="12" t="s">
        <v>10349</v>
      </c>
    </row>
    <row r="1024" spans="1:11" x14ac:dyDescent="0.4">
      <c r="A1024" s="12" t="s">
        <v>3070</v>
      </c>
      <c r="B1024" s="8" t="s">
        <v>3071</v>
      </c>
      <c r="C1024" s="12" t="s">
        <v>5485</v>
      </c>
      <c r="D1024" s="13">
        <v>35.86</v>
      </c>
      <c r="E1024" s="20">
        <f t="shared" si="51"/>
        <v>64.14</v>
      </c>
      <c r="F1024" s="14">
        <v>2.7886000000000002</v>
      </c>
      <c r="G1024" s="15">
        <f t="shared" si="52"/>
        <v>2.7886224205242609</v>
      </c>
      <c r="H1024" s="8" t="str">
        <f t="shared" si="53"/>
        <v>Yes</v>
      </c>
      <c r="I1024" s="12" t="s">
        <v>10350</v>
      </c>
      <c r="J1024" s="12" t="s">
        <v>6963</v>
      </c>
      <c r="K1024" s="12" t="s">
        <v>10351</v>
      </c>
    </row>
    <row r="1025" spans="1:11" x14ac:dyDescent="0.4">
      <c r="A1025" s="12" t="s">
        <v>3074</v>
      </c>
      <c r="B1025" s="8" t="s">
        <v>3075</v>
      </c>
      <c r="C1025" s="12" t="s">
        <v>5485</v>
      </c>
      <c r="D1025" s="13">
        <v>34.26</v>
      </c>
      <c r="E1025" s="20">
        <f t="shared" si="51"/>
        <v>65.740000000000009</v>
      </c>
      <c r="F1025" s="14">
        <v>2.9188999999999998</v>
      </c>
      <c r="G1025" s="15">
        <f t="shared" si="52"/>
        <v>2.9188558085230589</v>
      </c>
      <c r="H1025" s="8" t="str">
        <f t="shared" si="53"/>
        <v>Yes</v>
      </c>
      <c r="I1025" s="12" t="s">
        <v>10352</v>
      </c>
      <c r="J1025" s="12" t="s">
        <v>6963</v>
      </c>
      <c r="K1025" s="12" t="s">
        <v>10353</v>
      </c>
    </row>
    <row r="1026" spans="1:11" x14ac:dyDescent="0.4">
      <c r="A1026" s="12" t="s">
        <v>3076</v>
      </c>
      <c r="B1026" s="8" t="s">
        <v>3077</v>
      </c>
      <c r="C1026" s="12" t="s">
        <v>5485</v>
      </c>
      <c r="D1026" s="13">
        <v>31.71</v>
      </c>
      <c r="E1026" s="20">
        <f t="shared" si="51"/>
        <v>68.289999999999992</v>
      </c>
      <c r="F1026" s="14">
        <v>3.1536</v>
      </c>
      <c r="G1026" s="15">
        <f t="shared" si="52"/>
        <v>3.1535793125197098</v>
      </c>
      <c r="H1026" s="8" t="str">
        <f t="shared" si="53"/>
        <v>Yes</v>
      </c>
      <c r="I1026" s="12" t="s">
        <v>10354</v>
      </c>
      <c r="J1026" s="12" t="s">
        <v>6963</v>
      </c>
      <c r="K1026" s="12" t="s">
        <v>10355</v>
      </c>
    </row>
    <row r="1027" spans="1:11" x14ac:dyDescent="0.4">
      <c r="A1027" s="12" t="s">
        <v>3080</v>
      </c>
      <c r="B1027" s="8" t="s">
        <v>3081</v>
      </c>
      <c r="C1027" s="12" t="s">
        <v>5485</v>
      </c>
      <c r="D1027" s="13">
        <v>30.76</v>
      </c>
      <c r="E1027" s="20">
        <f t="shared" si="51"/>
        <v>69.239999999999995</v>
      </c>
      <c r="F1027" s="14">
        <v>3.2509999999999999</v>
      </c>
      <c r="G1027" s="15">
        <f t="shared" si="52"/>
        <v>3.2509752925877762</v>
      </c>
      <c r="H1027" s="8" t="str">
        <f t="shared" si="53"/>
        <v>Yes</v>
      </c>
      <c r="I1027" s="12" t="s">
        <v>10356</v>
      </c>
      <c r="J1027" s="12" t="s">
        <v>6963</v>
      </c>
      <c r="K1027" s="12" t="s">
        <v>10357</v>
      </c>
    </row>
    <row r="1028" spans="1:11" x14ac:dyDescent="0.4">
      <c r="A1028" s="12" t="s">
        <v>3082</v>
      </c>
      <c r="B1028" s="8" t="s">
        <v>3083</v>
      </c>
      <c r="C1028" s="12" t="s">
        <v>5485</v>
      </c>
      <c r="D1028" s="13">
        <v>32.78</v>
      </c>
      <c r="E1028" s="20">
        <f t="shared" si="51"/>
        <v>67.22</v>
      </c>
      <c r="F1028" s="14">
        <v>3.0506000000000002</v>
      </c>
      <c r="G1028" s="15">
        <f t="shared" si="52"/>
        <v>3.0506406345332517</v>
      </c>
      <c r="H1028" s="8" t="str">
        <f t="shared" si="53"/>
        <v>Yes</v>
      </c>
      <c r="I1028" s="12" t="s">
        <v>10358</v>
      </c>
      <c r="J1028" s="12" t="s">
        <v>6963</v>
      </c>
      <c r="K1028" s="12" t="s">
        <v>10359</v>
      </c>
    </row>
    <row r="1029" spans="1:11" x14ac:dyDescent="0.4">
      <c r="A1029" s="12" t="s">
        <v>3086</v>
      </c>
      <c r="B1029" s="8" t="s">
        <v>3087</v>
      </c>
      <c r="C1029" s="12" t="s">
        <v>3547</v>
      </c>
      <c r="D1029" s="13">
        <v>33.369999999999997</v>
      </c>
      <c r="E1029" s="20">
        <f t="shared" si="51"/>
        <v>66.63</v>
      </c>
      <c r="F1029" s="14">
        <v>2.9967000000000001</v>
      </c>
      <c r="G1029" s="15">
        <f t="shared" si="52"/>
        <v>2.9967036260113877</v>
      </c>
      <c r="H1029" s="8" t="str">
        <f t="shared" si="53"/>
        <v>Yes</v>
      </c>
      <c r="I1029" s="12" t="s">
        <v>10360</v>
      </c>
      <c r="J1029" s="12" t="s">
        <v>6961</v>
      </c>
      <c r="K1029" s="12" t="s">
        <v>10361</v>
      </c>
    </row>
    <row r="1030" spans="1:11" x14ac:dyDescent="0.4">
      <c r="A1030" s="12" t="s">
        <v>3088</v>
      </c>
      <c r="B1030" s="8" t="s">
        <v>3089</v>
      </c>
      <c r="C1030" s="12" t="s">
        <v>5485</v>
      </c>
      <c r="D1030" s="13">
        <v>30.98</v>
      </c>
      <c r="E1030" s="20">
        <f t="shared" si="51"/>
        <v>69.02</v>
      </c>
      <c r="F1030" s="14">
        <v>3.2279</v>
      </c>
      <c r="G1030" s="15">
        <f t="shared" si="52"/>
        <v>3.2278889606197545</v>
      </c>
      <c r="H1030" s="8" t="str">
        <f t="shared" si="53"/>
        <v>Yes</v>
      </c>
      <c r="I1030" s="12" t="s">
        <v>10362</v>
      </c>
      <c r="J1030" s="12" t="s">
        <v>6963</v>
      </c>
      <c r="K1030" s="12" t="s">
        <v>10363</v>
      </c>
    </row>
    <row r="1031" spans="1:11" x14ac:dyDescent="0.4">
      <c r="A1031" s="12" t="s">
        <v>3090</v>
      </c>
      <c r="B1031" s="8" t="s">
        <v>3091</v>
      </c>
      <c r="C1031" s="12" t="s">
        <v>5485</v>
      </c>
      <c r="D1031" s="13">
        <v>27.66</v>
      </c>
      <c r="E1031" s="20">
        <f t="shared" si="51"/>
        <v>72.34</v>
      </c>
      <c r="F1031" s="14">
        <v>3.6153</v>
      </c>
      <c r="G1031" s="15">
        <f t="shared" si="52"/>
        <v>3.6153289949385394</v>
      </c>
      <c r="H1031" s="8" t="str">
        <f t="shared" si="53"/>
        <v>Yes</v>
      </c>
      <c r="I1031" s="12" t="s">
        <v>10364</v>
      </c>
      <c r="J1031" s="12" t="s">
        <v>6963</v>
      </c>
      <c r="K1031" s="12" t="s">
        <v>10365</v>
      </c>
    </row>
    <row r="1032" spans="1:11" x14ac:dyDescent="0.4">
      <c r="A1032" s="12" t="s">
        <v>3092</v>
      </c>
      <c r="B1032" s="8" t="s">
        <v>3093</v>
      </c>
      <c r="C1032" s="12" t="s">
        <v>5485</v>
      </c>
      <c r="D1032" s="13">
        <v>30.52</v>
      </c>
      <c r="E1032" s="20">
        <f t="shared" si="51"/>
        <v>69.48</v>
      </c>
      <c r="F1032" s="14">
        <v>3.2765</v>
      </c>
      <c r="G1032" s="15">
        <f t="shared" si="52"/>
        <v>3.2765399737876804</v>
      </c>
      <c r="H1032" s="8" t="str">
        <f t="shared" si="53"/>
        <v>Yes</v>
      </c>
      <c r="I1032" s="12" t="s">
        <v>10366</v>
      </c>
      <c r="J1032" s="12" t="s">
        <v>6963</v>
      </c>
      <c r="K1032" s="12" t="s">
        <v>10367</v>
      </c>
    </row>
    <row r="1033" spans="1:11" x14ac:dyDescent="0.4">
      <c r="A1033" s="12" t="s">
        <v>3094</v>
      </c>
      <c r="B1033" s="8" t="s">
        <v>3095</v>
      </c>
      <c r="C1033" s="12" t="s">
        <v>5485</v>
      </c>
      <c r="D1033" s="13">
        <v>37.03</v>
      </c>
      <c r="E1033" s="20">
        <f t="shared" si="51"/>
        <v>62.97</v>
      </c>
      <c r="F1033" s="14">
        <v>2.7004999999999999</v>
      </c>
      <c r="G1033" s="15">
        <f t="shared" si="52"/>
        <v>2.7005130974885225</v>
      </c>
      <c r="H1033" s="8" t="str">
        <f t="shared" si="53"/>
        <v>Yes</v>
      </c>
      <c r="I1033" s="12" t="s">
        <v>10368</v>
      </c>
      <c r="J1033" s="12" t="s">
        <v>6963</v>
      </c>
      <c r="K1033" s="12" t="s">
        <v>10369</v>
      </c>
    </row>
    <row r="1034" spans="1:11" x14ac:dyDescent="0.4">
      <c r="A1034" s="12" t="s">
        <v>3096</v>
      </c>
      <c r="B1034" s="8" t="s">
        <v>3097</v>
      </c>
      <c r="C1034" s="12" t="s">
        <v>5485</v>
      </c>
      <c r="D1034" s="13">
        <v>22.56</v>
      </c>
      <c r="E1034" s="20">
        <f t="shared" si="51"/>
        <v>77.44</v>
      </c>
      <c r="F1034" s="14">
        <v>4.4325999999999999</v>
      </c>
      <c r="G1034" s="15">
        <f t="shared" si="52"/>
        <v>4.4326241134751774</v>
      </c>
      <c r="H1034" s="8" t="str">
        <f t="shared" si="53"/>
        <v>Yes</v>
      </c>
      <c r="I1034" s="12" t="s">
        <v>10370</v>
      </c>
      <c r="J1034" s="12" t="s">
        <v>6963</v>
      </c>
      <c r="K1034" s="12" t="s">
        <v>10371</v>
      </c>
    </row>
    <row r="1035" spans="1:11" x14ac:dyDescent="0.4">
      <c r="A1035" s="12" t="s">
        <v>3100</v>
      </c>
      <c r="B1035" s="8" t="s">
        <v>3101</v>
      </c>
      <c r="C1035" s="12" t="s">
        <v>5485</v>
      </c>
      <c r="D1035" s="13">
        <v>30.24</v>
      </c>
      <c r="E1035" s="20">
        <f t="shared" si="51"/>
        <v>69.760000000000005</v>
      </c>
      <c r="F1035" s="14">
        <v>3.3069000000000002</v>
      </c>
      <c r="G1035" s="15">
        <f t="shared" si="52"/>
        <v>3.306878306878307</v>
      </c>
      <c r="H1035" s="8" t="str">
        <f t="shared" si="53"/>
        <v>Yes</v>
      </c>
      <c r="I1035" s="12" t="s">
        <v>10372</v>
      </c>
      <c r="J1035" s="12" t="s">
        <v>6963</v>
      </c>
      <c r="K1035" s="12" t="s">
        <v>10373</v>
      </c>
    </row>
    <row r="1036" spans="1:11" x14ac:dyDescent="0.4">
      <c r="A1036" s="12" t="s">
        <v>3106</v>
      </c>
      <c r="B1036" s="8" t="s">
        <v>3107</v>
      </c>
      <c r="C1036" s="12" t="s">
        <v>5485</v>
      </c>
      <c r="D1036" s="13">
        <v>25.3</v>
      </c>
      <c r="E1036" s="20">
        <f t="shared" si="51"/>
        <v>74.7</v>
      </c>
      <c r="F1036" s="14">
        <v>3.9525999999999999</v>
      </c>
      <c r="G1036" s="15">
        <f t="shared" si="52"/>
        <v>3.9525691699604741</v>
      </c>
      <c r="H1036" s="8" t="str">
        <f t="shared" si="53"/>
        <v>Yes</v>
      </c>
      <c r="I1036" s="12" t="s">
        <v>10374</v>
      </c>
      <c r="J1036" s="12" t="s">
        <v>6963</v>
      </c>
      <c r="K1036" s="12" t="s">
        <v>10375</v>
      </c>
    </row>
    <row r="1037" spans="1:11" x14ac:dyDescent="0.4">
      <c r="A1037" s="12" t="s">
        <v>3108</v>
      </c>
      <c r="B1037" s="8" t="s">
        <v>3109</v>
      </c>
      <c r="C1037" s="12" t="s">
        <v>5485</v>
      </c>
      <c r="D1037" s="13">
        <v>38.18</v>
      </c>
      <c r="E1037" s="20">
        <f t="shared" si="51"/>
        <v>61.82</v>
      </c>
      <c r="F1037" s="14">
        <v>2.6192000000000002</v>
      </c>
      <c r="G1037" s="15">
        <f t="shared" si="52"/>
        <v>2.6191723415400734</v>
      </c>
      <c r="H1037" s="8" t="str">
        <f t="shared" si="53"/>
        <v>Yes</v>
      </c>
      <c r="I1037" s="12" t="s">
        <v>8168</v>
      </c>
      <c r="J1037" s="12" t="s">
        <v>6963</v>
      </c>
      <c r="K1037" s="12" t="s">
        <v>10376</v>
      </c>
    </row>
    <row r="1038" spans="1:11" x14ac:dyDescent="0.4">
      <c r="A1038" s="12" t="s">
        <v>3118</v>
      </c>
      <c r="B1038" s="8" t="s">
        <v>3119</v>
      </c>
      <c r="C1038" s="12" t="s">
        <v>5485</v>
      </c>
      <c r="D1038" s="13">
        <v>42.72</v>
      </c>
      <c r="E1038" s="20">
        <f t="shared" si="51"/>
        <v>57.28</v>
      </c>
      <c r="F1038" s="14">
        <v>2.3408000000000002</v>
      </c>
      <c r="G1038" s="15">
        <f t="shared" si="52"/>
        <v>2.3408239700374533</v>
      </c>
      <c r="H1038" s="8" t="str">
        <f t="shared" si="53"/>
        <v>Yes</v>
      </c>
      <c r="I1038" s="12" t="s">
        <v>10377</v>
      </c>
      <c r="J1038" s="12" t="s">
        <v>6963</v>
      </c>
      <c r="K1038" s="12" t="s">
        <v>10378</v>
      </c>
    </row>
    <row r="1039" spans="1:11" x14ac:dyDescent="0.4">
      <c r="A1039" s="12" t="s">
        <v>3120</v>
      </c>
      <c r="B1039" s="8" t="s">
        <v>3121</v>
      </c>
      <c r="C1039" s="12" t="s">
        <v>5485</v>
      </c>
      <c r="D1039" s="13">
        <v>36.619999999999997</v>
      </c>
      <c r="E1039" s="20">
        <f t="shared" si="51"/>
        <v>63.38</v>
      </c>
      <c r="F1039" s="14">
        <v>2.7307000000000001</v>
      </c>
      <c r="G1039" s="15">
        <f t="shared" si="52"/>
        <v>2.7307482250136541</v>
      </c>
      <c r="H1039" s="8" t="str">
        <f t="shared" si="53"/>
        <v>Yes</v>
      </c>
      <c r="I1039" s="12" t="s">
        <v>10379</v>
      </c>
      <c r="J1039" s="12" t="s">
        <v>6963</v>
      </c>
      <c r="K1039" s="12" t="s">
        <v>10380</v>
      </c>
    </row>
    <row r="1040" spans="1:11" x14ac:dyDescent="0.4">
      <c r="A1040" s="12" t="s">
        <v>3122</v>
      </c>
      <c r="B1040" s="8" t="s">
        <v>3123</v>
      </c>
      <c r="C1040" s="12" t="s">
        <v>5485</v>
      </c>
      <c r="D1040" s="13">
        <v>40</v>
      </c>
      <c r="E1040" s="20">
        <f t="shared" si="51"/>
        <v>60</v>
      </c>
      <c r="F1040" s="14">
        <v>2.5</v>
      </c>
      <c r="G1040" s="15">
        <f t="shared" si="52"/>
        <v>2.5</v>
      </c>
      <c r="H1040" s="8" t="str">
        <f t="shared" si="53"/>
        <v>Yes</v>
      </c>
      <c r="I1040" s="12" t="s">
        <v>10381</v>
      </c>
      <c r="J1040" s="12" t="s">
        <v>6963</v>
      </c>
      <c r="K1040" s="12" t="s">
        <v>10382</v>
      </c>
    </row>
    <row r="1041" spans="1:11" x14ac:dyDescent="0.4">
      <c r="A1041" s="12" t="s">
        <v>3124</v>
      </c>
      <c r="B1041" s="8" t="s">
        <v>3125</v>
      </c>
      <c r="C1041" s="12" t="s">
        <v>5485</v>
      </c>
      <c r="D1041" s="13">
        <v>34.72</v>
      </c>
      <c r="E1041" s="20">
        <f t="shared" ref="E1041:E1104" si="54">100-D1041</f>
        <v>65.28</v>
      </c>
      <c r="F1041" s="14">
        <v>2.8801999999999999</v>
      </c>
      <c r="G1041" s="15">
        <f t="shared" ref="G1041:G1104" si="55">IFERROR(100/D1041,"")</f>
        <v>2.8801843317972353</v>
      </c>
      <c r="H1041" s="8" t="str">
        <f t="shared" ref="H1041:H1104" si="56">IF(E1041&gt;0,"Yes","No — 0% funding")</f>
        <v>Yes</v>
      </c>
      <c r="I1041" s="12" t="s">
        <v>10383</v>
      </c>
      <c r="J1041" s="12" t="s">
        <v>6963</v>
      </c>
      <c r="K1041" s="12" t="s">
        <v>10384</v>
      </c>
    </row>
    <row r="1042" spans="1:11" x14ac:dyDescent="0.4">
      <c r="A1042" s="12" t="s">
        <v>3126</v>
      </c>
      <c r="B1042" s="8" t="s">
        <v>3127</v>
      </c>
      <c r="C1042" s="12" t="s">
        <v>5485</v>
      </c>
      <c r="D1042" s="13">
        <v>60</v>
      </c>
      <c r="E1042" s="20">
        <f t="shared" si="54"/>
        <v>40</v>
      </c>
      <c r="F1042" s="14">
        <v>1.6667000000000001</v>
      </c>
      <c r="G1042" s="15">
        <f t="shared" si="55"/>
        <v>1.6666666666666667</v>
      </c>
      <c r="H1042" s="8" t="str">
        <f t="shared" si="56"/>
        <v>Yes</v>
      </c>
      <c r="I1042" s="12" t="s">
        <v>10385</v>
      </c>
      <c r="J1042" s="12" t="s">
        <v>6963</v>
      </c>
      <c r="K1042" s="12" t="s">
        <v>10386</v>
      </c>
    </row>
    <row r="1043" spans="1:11" x14ac:dyDescent="0.4">
      <c r="A1043" s="12" t="s">
        <v>3130</v>
      </c>
      <c r="B1043" s="8" t="s">
        <v>3131</v>
      </c>
      <c r="C1043" s="12" t="s">
        <v>5485</v>
      </c>
      <c r="D1043" s="13">
        <v>28.8</v>
      </c>
      <c r="E1043" s="20">
        <f t="shared" si="54"/>
        <v>71.2</v>
      </c>
      <c r="F1043" s="14">
        <v>3.4722</v>
      </c>
      <c r="G1043" s="15">
        <f t="shared" si="55"/>
        <v>3.4722222222222223</v>
      </c>
      <c r="H1043" s="8" t="str">
        <f t="shared" si="56"/>
        <v>Yes</v>
      </c>
      <c r="I1043" s="12" t="s">
        <v>5284</v>
      </c>
      <c r="J1043" s="12" t="s">
        <v>6963</v>
      </c>
      <c r="K1043" s="12" t="s">
        <v>10387</v>
      </c>
    </row>
    <row r="1044" spans="1:11" x14ac:dyDescent="0.4">
      <c r="A1044" s="12" t="s">
        <v>3132</v>
      </c>
      <c r="B1044" s="8" t="s">
        <v>3133</v>
      </c>
      <c r="C1044" s="12" t="s">
        <v>5485</v>
      </c>
      <c r="D1044" s="13">
        <v>36.53</v>
      </c>
      <c r="E1044" s="20">
        <f t="shared" si="54"/>
        <v>63.47</v>
      </c>
      <c r="F1044" s="14">
        <v>2.7374999999999998</v>
      </c>
      <c r="G1044" s="15">
        <f t="shared" si="55"/>
        <v>2.7374760470845878</v>
      </c>
      <c r="H1044" s="8" t="str">
        <f t="shared" si="56"/>
        <v>Yes</v>
      </c>
      <c r="I1044" s="12" t="s">
        <v>10388</v>
      </c>
      <c r="J1044" s="12" t="s">
        <v>6963</v>
      </c>
      <c r="K1044" s="12" t="s">
        <v>10389</v>
      </c>
    </row>
    <row r="1045" spans="1:11" x14ac:dyDescent="0.4">
      <c r="A1045" s="12" t="s">
        <v>3134</v>
      </c>
      <c r="B1045" s="8" t="s">
        <v>3135</v>
      </c>
      <c r="C1045" s="12" t="s">
        <v>5485</v>
      </c>
      <c r="D1045" s="13">
        <v>30.78</v>
      </c>
      <c r="E1045" s="20">
        <f t="shared" si="54"/>
        <v>69.22</v>
      </c>
      <c r="F1045" s="14">
        <v>3.2488999999999999</v>
      </c>
      <c r="G1045" s="15">
        <f t="shared" si="55"/>
        <v>3.2488628979857048</v>
      </c>
      <c r="H1045" s="8" t="str">
        <f t="shared" si="56"/>
        <v>Yes</v>
      </c>
      <c r="I1045" s="12" t="s">
        <v>10390</v>
      </c>
      <c r="J1045" s="12" t="s">
        <v>6963</v>
      </c>
      <c r="K1045" s="12" t="s">
        <v>10391</v>
      </c>
    </row>
    <row r="1046" spans="1:11" x14ac:dyDescent="0.4">
      <c r="A1046" s="12" t="s">
        <v>3136</v>
      </c>
      <c r="B1046" s="8" t="s">
        <v>3137</v>
      </c>
      <c r="C1046" s="12" t="s">
        <v>5485</v>
      </c>
      <c r="D1046" s="13">
        <v>34.07</v>
      </c>
      <c r="E1046" s="20">
        <f t="shared" si="54"/>
        <v>65.930000000000007</v>
      </c>
      <c r="F1046" s="14">
        <v>2.9350999999999998</v>
      </c>
      <c r="G1046" s="15">
        <f t="shared" si="55"/>
        <v>2.9351335485764602</v>
      </c>
      <c r="H1046" s="8" t="str">
        <f t="shared" si="56"/>
        <v>Yes</v>
      </c>
      <c r="I1046" s="12" t="s">
        <v>10392</v>
      </c>
      <c r="J1046" s="12" t="s">
        <v>6963</v>
      </c>
      <c r="K1046" s="12" t="s">
        <v>10393</v>
      </c>
    </row>
    <row r="1047" spans="1:11" x14ac:dyDescent="0.4">
      <c r="A1047" s="12" t="s">
        <v>3138</v>
      </c>
      <c r="B1047" s="8" t="s">
        <v>3139</v>
      </c>
      <c r="C1047" s="12" t="s">
        <v>5485</v>
      </c>
      <c r="D1047" s="13">
        <v>30.52</v>
      </c>
      <c r="E1047" s="20">
        <f t="shared" si="54"/>
        <v>69.48</v>
      </c>
      <c r="F1047" s="14">
        <v>3.2765</v>
      </c>
      <c r="G1047" s="15">
        <f t="shared" si="55"/>
        <v>3.2765399737876804</v>
      </c>
      <c r="H1047" s="8" t="str">
        <f t="shared" si="56"/>
        <v>Yes</v>
      </c>
      <c r="I1047" s="12" t="s">
        <v>10394</v>
      </c>
      <c r="J1047" s="12" t="s">
        <v>6963</v>
      </c>
      <c r="K1047" s="12" t="s">
        <v>10395</v>
      </c>
    </row>
    <row r="1048" spans="1:11" x14ac:dyDescent="0.4">
      <c r="A1048" s="12" t="s">
        <v>3140</v>
      </c>
      <c r="B1048" s="8" t="s">
        <v>3141</v>
      </c>
      <c r="C1048" s="12" t="s">
        <v>5485</v>
      </c>
      <c r="D1048" s="13">
        <v>36.01</v>
      </c>
      <c r="E1048" s="20">
        <f t="shared" si="54"/>
        <v>63.99</v>
      </c>
      <c r="F1048" s="14">
        <v>2.7770000000000001</v>
      </c>
      <c r="G1048" s="15">
        <f t="shared" si="55"/>
        <v>2.7770063871146906</v>
      </c>
      <c r="H1048" s="8" t="str">
        <f t="shared" si="56"/>
        <v>Yes</v>
      </c>
      <c r="I1048" s="12" t="s">
        <v>8180</v>
      </c>
      <c r="J1048" s="12" t="s">
        <v>6963</v>
      </c>
      <c r="K1048" s="12" t="s">
        <v>10396</v>
      </c>
    </row>
    <row r="1049" spans="1:11" x14ac:dyDescent="0.4">
      <c r="A1049" s="12" t="s">
        <v>3144</v>
      </c>
      <c r="B1049" s="8" t="s">
        <v>3145</v>
      </c>
      <c r="C1049" s="12" t="s">
        <v>5485</v>
      </c>
      <c r="D1049" s="13">
        <v>35.26</v>
      </c>
      <c r="E1049" s="20">
        <f t="shared" si="54"/>
        <v>64.740000000000009</v>
      </c>
      <c r="F1049" s="14">
        <v>2.8361000000000001</v>
      </c>
      <c r="G1049" s="15">
        <f t="shared" si="55"/>
        <v>2.8360748723766309</v>
      </c>
      <c r="H1049" s="8" t="str">
        <f t="shared" si="56"/>
        <v>Yes</v>
      </c>
      <c r="I1049" s="12" t="s">
        <v>10397</v>
      </c>
      <c r="J1049" s="12" t="s">
        <v>6963</v>
      </c>
      <c r="K1049" s="12" t="s">
        <v>10398</v>
      </c>
    </row>
    <row r="1050" spans="1:11" x14ac:dyDescent="0.4">
      <c r="A1050" s="12" t="s">
        <v>3148</v>
      </c>
      <c r="B1050" s="8" t="s">
        <v>3149</v>
      </c>
      <c r="C1050" s="12" t="s">
        <v>5485</v>
      </c>
      <c r="D1050" s="13">
        <v>35.380000000000003</v>
      </c>
      <c r="E1050" s="20">
        <f t="shared" si="54"/>
        <v>64.62</v>
      </c>
      <c r="F1050" s="14">
        <v>2.8264999999999998</v>
      </c>
      <c r="G1050" s="15">
        <f t="shared" si="55"/>
        <v>2.8264556246466928</v>
      </c>
      <c r="H1050" s="8" t="str">
        <f t="shared" si="56"/>
        <v>Yes</v>
      </c>
      <c r="I1050" s="12" t="s">
        <v>3148</v>
      </c>
      <c r="J1050" s="12" t="s">
        <v>6963</v>
      </c>
      <c r="K1050" s="12" t="s">
        <v>10399</v>
      </c>
    </row>
    <row r="1051" spans="1:11" x14ac:dyDescent="0.4">
      <c r="A1051" s="12" t="s">
        <v>3150</v>
      </c>
      <c r="B1051" s="8" t="s">
        <v>3151</v>
      </c>
      <c r="C1051" s="12" t="s">
        <v>5485</v>
      </c>
      <c r="D1051" s="13">
        <v>41.92</v>
      </c>
      <c r="E1051" s="20">
        <f t="shared" si="54"/>
        <v>58.08</v>
      </c>
      <c r="F1051" s="14">
        <v>2.3855</v>
      </c>
      <c r="G1051" s="15">
        <f t="shared" si="55"/>
        <v>2.3854961832061066</v>
      </c>
      <c r="H1051" s="8" t="str">
        <f t="shared" si="56"/>
        <v>Yes</v>
      </c>
      <c r="I1051" s="12" t="s">
        <v>10400</v>
      </c>
      <c r="J1051" s="12" t="s">
        <v>6963</v>
      </c>
      <c r="K1051" s="12" t="s">
        <v>10401</v>
      </c>
    </row>
    <row r="1052" spans="1:11" x14ac:dyDescent="0.4">
      <c r="A1052" s="12" t="s">
        <v>3154</v>
      </c>
      <c r="B1052" s="8" t="s">
        <v>3155</v>
      </c>
      <c r="C1052" s="12" t="s">
        <v>5485</v>
      </c>
      <c r="D1052" s="13">
        <v>32.15</v>
      </c>
      <c r="E1052" s="20">
        <f t="shared" si="54"/>
        <v>67.849999999999994</v>
      </c>
      <c r="F1052" s="14">
        <v>3.1103999999999998</v>
      </c>
      <c r="G1052" s="15">
        <f t="shared" si="55"/>
        <v>3.1104199066874028</v>
      </c>
      <c r="H1052" s="8" t="str">
        <f t="shared" si="56"/>
        <v>Yes</v>
      </c>
      <c r="I1052" s="12" t="s">
        <v>10402</v>
      </c>
      <c r="J1052" s="12" t="s">
        <v>6963</v>
      </c>
      <c r="K1052" s="12" t="s">
        <v>10403</v>
      </c>
    </row>
    <row r="1053" spans="1:11" x14ac:dyDescent="0.4">
      <c r="A1053" s="12" t="s">
        <v>3156</v>
      </c>
      <c r="B1053" s="8" t="s">
        <v>3157</v>
      </c>
      <c r="C1053" s="12" t="s">
        <v>5485</v>
      </c>
      <c r="D1053" s="13">
        <v>26.5</v>
      </c>
      <c r="E1053" s="20">
        <f t="shared" si="54"/>
        <v>73.5</v>
      </c>
      <c r="F1053" s="14">
        <v>3.7736000000000001</v>
      </c>
      <c r="G1053" s="15">
        <f t="shared" si="55"/>
        <v>3.7735849056603774</v>
      </c>
      <c r="H1053" s="8" t="str">
        <f t="shared" si="56"/>
        <v>Yes</v>
      </c>
      <c r="I1053" s="12" t="s">
        <v>10404</v>
      </c>
      <c r="J1053" s="12" t="s">
        <v>6963</v>
      </c>
      <c r="K1053" s="12" t="s">
        <v>10405</v>
      </c>
    </row>
    <row r="1054" spans="1:11" x14ac:dyDescent="0.4">
      <c r="A1054" s="12" t="s">
        <v>3158</v>
      </c>
      <c r="B1054" s="8" t="s">
        <v>3159</v>
      </c>
      <c r="C1054" s="12" t="s">
        <v>5485</v>
      </c>
      <c r="D1054" s="13">
        <v>29.52</v>
      </c>
      <c r="E1054" s="20">
        <f t="shared" si="54"/>
        <v>70.48</v>
      </c>
      <c r="F1054" s="14">
        <v>3.3875000000000002</v>
      </c>
      <c r="G1054" s="15">
        <f t="shared" si="55"/>
        <v>3.3875338753387534</v>
      </c>
      <c r="H1054" s="8" t="str">
        <f t="shared" si="56"/>
        <v>Yes</v>
      </c>
      <c r="I1054" s="12" t="s">
        <v>10406</v>
      </c>
      <c r="J1054" s="12" t="s">
        <v>6963</v>
      </c>
      <c r="K1054" s="12" t="s">
        <v>10407</v>
      </c>
    </row>
    <row r="1055" spans="1:11" x14ac:dyDescent="0.4">
      <c r="A1055" s="12" t="s">
        <v>3160</v>
      </c>
      <c r="B1055" s="8" t="s">
        <v>3161</v>
      </c>
      <c r="C1055" s="12" t="s">
        <v>5485</v>
      </c>
      <c r="D1055" s="13">
        <v>30.51</v>
      </c>
      <c r="E1055" s="20">
        <f t="shared" si="54"/>
        <v>69.489999999999995</v>
      </c>
      <c r="F1055" s="14">
        <v>3.2776000000000001</v>
      </c>
      <c r="G1055" s="15">
        <f t="shared" si="55"/>
        <v>3.2776138970829236</v>
      </c>
      <c r="H1055" s="8" t="str">
        <f t="shared" si="56"/>
        <v>Yes</v>
      </c>
      <c r="I1055" s="12" t="s">
        <v>10408</v>
      </c>
      <c r="J1055" s="12" t="s">
        <v>6963</v>
      </c>
      <c r="K1055" s="12" t="s">
        <v>10409</v>
      </c>
    </row>
    <row r="1056" spans="1:11" x14ac:dyDescent="0.4">
      <c r="A1056" s="12" t="s">
        <v>3162</v>
      </c>
      <c r="B1056" s="8" t="s">
        <v>3163</v>
      </c>
      <c r="C1056" s="12" t="s">
        <v>5485</v>
      </c>
      <c r="D1056" s="13">
        <v>22.93</v>
      </c>
      <c r="E1056" s="20">
        <f t="shared" si="54"/>
        <v>77.069999999999993</v>
      </c>
      <c r="F1056" s="14">
        <v>4.3611000000000004</v>
      </c>
      <c r="G1056" s="15">
        <f t="shared" si="55"/>
        <v>4.3610989969472307</v>
      </c>
      <c r="H1056" s="8" t="str">
        <f t="shared" si="56"/>
        <v>Yes</v>
      </c>
      <c r="I1056" s="12" t="s">
        <v>10410</v>
      </c>
      <c r="J1056" s="12" t="s">
        <v>6963</v>
      </c>
      <c r="K1056" s="12" t="s">
        <v>10411</v>
      </c>
    </row>
    <row r="1057" spans="1:11" x14ac:dyDescent="0.4">
      <c r="A1057" s="12" t="s">
        <v>3164</v>
      </c>
      <c r="B1057" s="8" t="s">
        <v>3165</v>
      </c>
      <c r="C1057" s="12" t="s">
        <v>5485</v>
      </c>
      <c r="D1057" s="13">
        <v>25.99</v>
      </c>
      <c r="E1057" s="20">
        <f t="shared" si="54"/>
        <v>74.010000000000005</v>
      </c>
      <c r="F1057" s="14">
        <v>3.8475999999999999</v>
      </c>
      <c r="G1057" s="15">
        <f t="shared" si="55"/>
        <v>3.8476337052712584</v>
      </c>
      <c r="H1057" s="8" t="str">
        <f t="shared" si="56"/>
        <v>Yes</v>
      </c>
      <c r="I1057" s="12" t="s">
        <v>10412</v>
      </c>
      <c r="J1057" s="12" t="s">
        <v>6963</v>
      </c>
      <c r="K1057" s="12" t="s">
        <v>10413</v>
      </c>
    </row>
    <row r="1058" spans="1:11" x14ac:dyDescent="0.4">
      <c r="A1058" s="12" t="s">
        <v>3168</v>
      </c>
      <c r="B1058" s="8" t="s">
        <v>3169</v>
      </c>
      <c r="C1058" s="12" t="s">
        <v>5485</v>
      </c>
      <c r="D1058" s="13">
        <v>60</v>
      </c>
      <c r="E1058" s="20">
        <f t="shared" si="54"/>
        <v>40</v>
      </c>
      <c r="F1058" s="14">
        <v>1.6667000000000001</v>
      </c>
      <c r="G1058" s="15">
        <f t="shared" si="55"/>
        <v>1.6666666666666667</v>
      </c>
      <c r="H1058" s="8" t="str">
        <f t="shared" si="56"/>
        <v>Yes</v>
      </c>
      <c r="I1058" s="12" t="s">
        <v>10414</v>
      </c>
      <c r="J1058" s="12" t="s">
        <v>6963</v>
      </c>
      <c r="K1058" s="12" t="s">
        <v>10415</v>
      </c>
    </row>
    <row r="1059" spans="1:11" x14ac:dyDescent="0.4">
      <c r="A1059" s="12" t="s">
        <v>3174</v>
      </c>
      <c r="B1059" s="8" t="s">
        <v>3175</v>
      </c>
      <c r="C1059" s="12" t="s">
        <v>5485</v>
      </c>
      <c r="D1059" s="13">
        <v>30.17</v>
      </c>
      <c r="E1059" s="20">
        <f t="shared" si="54"/>
        <v>69.83</v>
      </c>
      <c r="F1059" s="14">
        <v>3.3146</v>
      </c>
      <c r="G1059" s="15">
        <f t="shared" si="55"/>
        <v>3.3145508783559827</v>
      </c>
      <c r="H1059" s="8" t="str">
        <f t="shared" si="56"/>
        <v>Yes</v>
      </c>
      <c r="I1059" s="12" t="s">
        <v>10416</v>
      </c>
      <c r="J1059" s="12" t="s">
        <v>6963</v>
      </c>
      <c r="K1059" s="12" t="s">
        <v>10417</v>
      </c>
    </row>
    <row r="1060" spans="1:11" x14ac:dyDescent="0.4">
      <c r="A1060" s="12" t="s">
        <v>3178</v>
      </c>
      <c r="B1060" s="8" t="s">
        <v>3179</v>
      </c>
      <c r="C1060" s="12" t="s">
        <v>5485</v>
      </c>
      <c r="D1060" s="13">
        <v>39.04</v>
      </c>
      <c r="E1060" s="20">
        <f t="shared" si="54"/>
        <v>60.96</v>
      </c>
      <c r="F1060" s="14">
        <v>2.5615000000000001</v>
      </c>
      <c r="G1060" s="15">
        <f t="shared" si="55"/>
        <v>2.5614754098360657</v>
      </c>
      <c r="H1060" s="8" t="str">
        <f t="shared" si="56"/>
        <v>Yes</v>
      </c>
      <c r="I1060" s="12" t="s">
        <v>10418</v>
      </c>
      <c r="J1060" s="12" t="s">
        <v>6963</v>
      </c>
      <c r="K1060" s="12" t="s">
        <v>10419</v>
      </c>
    </row>
    <row r="1061" spans="1:11" x14ac:dyDescent="0.4">
      <c r="A1061" s="12" t="s">
        <v>3180</v>
      </c>
      <c r="B1061" s="8" t="s">
        <v>3181</v>
      </c>
      <c r="C1061" s="12" t="s">
        <v>5485</v>
      </c>
      <c r="D1061" s="13">
        <v>33.31</v>
      </c>
      <c r="E1061" s="20">
        <f t="shared" si="54"/>
        <v>66.69</v>
      </c>
      <c r="F1061" s="14">
        <v>3.0021</v>
      </c>
      <c r="G1061" s="15">
        <f t="shared" si="55"/>
        <v>3.0021014710297207</v>
      </c>
      <c r="H1061" s="8" t="str">
        <f t="shared" si="56"/>
        <v>Yes</v>
      </c>
      <c r="I1061" s="12" t="s">
        <v>10420</v>
      </c>
      <c r="J1061" s="12" t="s">
        <v>6963</v>
      </c>
      <c r="K1061" s="12" t="s">
        <v>10421</v>
      </c>
    </row>
    <row r="1062" spans="1:11" x14ac:dyDescent="0.4">
      <c r="A1062" s="12" t="s">
        <v>3188</v>
      </c>
      <c r="B1062" s="8" t="s">
        <v>3189</v>
      </c>
      <c r="C1062" s="12" t="s">
        <v>5485</v>
      </c>
      <c r="D1062" s="13">
        <v>34.229999999999997</v>
      </c>
      <c r="E1062" s="20">
        <f t="shared" si="54"/>
        <v>65.77000000000001</v>
      </c>
      <c r="F1062" s="14">
        <v>2.9214000000000002</v>
      </c>
      <c r="G1062" s="15">
        <f t="shared" si="55"/>
        <v>2.92141396435875</v>
      </c>
      <c r="H1062" s="8" t="str">
        <f t="shared" si="56"/>
        <v>Yes</v>
      </c>
      <c r="I1062" s="12" t="s">
        <v>10422</v>
      </c>
      <c r="J1062" s="12" t="s">
        <v>6963</v>
      </c>
      <c r="K1062" s="12" t="s">
        <v>10423</v>
      </c>
    </row>
    <row r="1063" spans="1:11" x14ac:dyDescent="0.4">
      <c r="A1063" s="12" t="s">
        <v>3190</v>
      </c>
      <c r="B1063" s="8" t="s">
        <v>3191</v>
      </c>
      <c r="C1063" s="12" t="s">
        <v>5485</v>
      </c>
      <c r="D1063" s="13">
        <v>33.99</v>
      </c>
      <c r="E1063" s="20">
        <f t="shared" si="54"/>
        <v>66.009999999999991</v>
      </c>
      <c r="F1063" s="14">
        <v>2.9420000000000002</v>
      </c>
      <c r="G1063" s="15">
        <f t="shared" si="55"/>
        <v>2.942041776993233</v>
      </c>
      <c r="H1063" s="8" t="str">
        <f t="shared" si="56"/>
        <v>Yes</v>
      </c>
      <c r="I1063" s="12" t="s">
        <v>10424</v>
      </c>
      <c r="J1063" s="12" t="s">
        <v>6963</v>
      </c>
      <c r="K1063" s="12" t="s">
        <v>10425</v>
      </c>
    </row>
    <row r="1064" spans="1:11" x14ac:dyDescent="0.4">
      <c r="A1064" s="12" t="s">
        <v>3192</v>
      </c>
      <c r="B1064" s="8" t="s">
        <v>3193</v>
      </c>
      <c r="C1064" s="12" t="s">
        <v>5485</v>
      </c>
      <c r="D1064" s="13">
        <v>24.29</v>
      </c>
      <c r="E1064" s="20">
        <f t="shared" si="54"/>
        <v>75.710000000000008</v>
      </c>
      <c r="F1064" s="14">
        <v>4.1169000000000002</v>
      </c>
      <c r="G1064" s="15">
        <f t="shared" si="55"/>
        <v>4.1169205434335119</v>
      </c>
      <c r="H1064" s="8" t="str">
        <f t="shared" si="56"/>
        <v>Yes</v>
      </c>
      <c r="I1064" s="12" t="s">
        <v>10426</v>
      </c>
      <c r="J1064" s="12" t="s">
        <v>6963</v>
      </c>
      <c r="K1064" s="12" t="s">
        <v>10427</v>
      </c>
    </row>
    <row r="1065" spans="1:11" x14ac:dyDescent="0.4">
      <c r="A1065" s="12" t="s">
        <v>3194</v>
      </c>
      <c r="B1065" s="8" t="s">
        <v>3195</v>
      </c>
      <c r="C1065" s="12" t="s">
        <v>5485</v>
      </c>
      <c r="D1065" s="13">
        <v>38.83</v>
      </c>
      <c r="E1065" s="20">
        <f t="shared" si="54"/>
        <v>61.17</v>
      </c>
      <c r="F1065" s="14">
        <v>2.5752999999999999</v>
      </c>
      <c r="G1065" s="15">
        <f t="shared" si="55"/>
        <v>2.5753283543651815</v>
      </c>
      <c r="H1065" s="8" t="str">
        <f t="shared" si="56"/>
        <v>Yes</v>
      </c>
      <c r="I1065" s="12" t="s">
        <v>10428</v>
      </c>
      <c r="J1065" s="12" t="s">
        <v>6963</v>
      </c>
      <c r="K1065" s="12" t="s">
        <v>10429</v>
      </c>
    </row>
    <row r="1066" spans="1:11" x14ac:dyDescent="0.4">
      <c r="A1066" s="12" t="s">
        <v>3196</v>
      </c>
      <c r="B1066" s="8" t="s">
        <v>3197</v>
      </c>
      <c r="C1066" s="12" t="s">
        <v>5485</v>
      </c>
      <c r="D1066" s="13">
        <v>29.02</v>
      </c>
      <c r="E1066" s="20">
        <f t="shared" si="54"/>
        <v>70.98</v>
      </c>
      <c r="F1066" s="14">
        <v>3.4459</v>
      </c>
      <c r="G1066" s="15">
        <f t="shared" si="55"/>
        <v>3.4458993797381119</v>
      </c>
      <c r="H1066" s="8" t="str">
        <f t="shared" si="56"/>
        <v>Yes</v>
      </c>
      <c r="I1066" s="12" t="s">
        <v>10430</v>
      </c>
      <c r="J1066" s="12" t="s">
        <v>6963</v>
      </c>
      <c r="K1066" s="12" t="s">
        <v>10431</v>
      </c>
    </row>
    <row r="1067" spans="1:11" x14ac:dyDescent="0.4">
      <c r="A1067" s="12" t="s">
        <v>3200</v>
      </c>
      <c r="B1067" s="8" t="s">
        <v>3201</v>
      </c>
      <c r="C1067" s="12" t="s">
        <v>5485</v>
      </c>
      <c r="D1067" s="13">
        <v>24.63</v>
      </c>
      <c r="E1067" s="20">
        <f t="shared" si="54"/>
        <v>75.37</v>
      </c>
      <c r="F1067" s="14">
        <v>4.0601000000000003</v>
      </c>
      <c r="G1067" s="15">
        <f t="shared" si="55"/>
        <v>4.0600893219650835</v>
      </c>
      <c r="H1067" s="8" t="str">
        <f t="shared" si="56"/>
        <v>Yes</v>
      </c>
      <c r="I1067" s="12" t="s">
        <v>10432</v>
      </c>
      <c r="J1067" s="12" t="s">
        <v>6963</v>
      </c>
      <c r="K1067" s="12" t="s">
        <v>10433</v>
      </c>
    </row>
    <row r="1068" spans="1:11" x14ac:dyDescent="0.4">
      <c r="A1068" s="12" t="s">
        <v>3204</v>
      </c>
      <c r="B1068" s="8" t="s">
        <v>3205</v>
      </c>
      <c r="C1068" s="12" t="s">
        <v>5485</v>
      </c>
      <c r="D1068" s="13">
        <v>32.15</v>
      </c>
      <c r="E1068" s="20">
        <f t="shared" si="54"/>
        <v>67.849999999999994</v>
      </c>
      <c r="F1068" s="14">
        <v>3.1103999999999998</v>
      </c>
      <c r="G1068" s="15">
        <f t="shared" si="55"/>
        <v>3.1104199066874028</v>
      </c>
      <c r="H1068" s="8" t="str">
        <f t="shared" si="56"/>
        <v>Yes</v>
      </c>
      <c r="I1068" s="12" t="s">
        <v>10434</v>
      </c>
      <c r="J1068" s="12" t="s">
        <v>6963</v>
      </c>
      <c r="K1068" s="12" t="s">
        <v>10435</v>
      </c>
    </row>
    <row r="1069" spans="1:11" x14ac:dyDescent="0.4">
      <c r="A1069" s="12" t="s">
        <v>3206</v>
      </c>
      <c r="B1069" s="8" t="s">
        <v>3207</v>
      </c>
      <c r="C1069" s="12" t="s">
        <v>5485</v>
      </c>
      <c r="D1069" s="13">
        <v>41.06</v>
      </c>
      <c r="E1069" s="20">
        <f t="shared" si="54"/>
        <v>58.94</v>
      </c>
      <c r="F1069" s="14">
        <v>2.4355000000000002</v>
      </c>
      <c r="G1069" s="15">
        <f t="shared" si="55"/>
        <v>2.4354603019970775</v>
      </c>
      <c r="H1069" s="8" t="str">
        <f t="shared" si="56"/>
        <v>Yes</v>
      </c>
      <c r="I1069" s="12" t="s">
        <v>10436</v>
      </c>
      <c r="J1069" s="12" t="s">
        <v>6963</v>
      </c>
      <c r="K1069" s="12" t="s">
        <v>10437</v>
      </c>
    </row>
    <row r="1070" spans="1:11" x14ac:dyDescent="0.4">
      <c r="A1070" s="12" t="s">
        <v>3208</v>
      </c>
      <c r="B1070" s="8" t="s">
        <v>3209</v>
      </c>
      <c r="C1070" s="12" t="s">
        <v>5485</v>
      </c>
      <c r="D1070" s="13">
        <v>29.16</v>
      </c>
      <c r="E1070" s="20">
        <f t="shared" si="54"/>
        <v>70.84</v>
      </c>
      <c r="F1070" s="14">
        <v>3.4293999999999998</v>
      </c>
      <c r="G1070" s="15">
        <f t="shared" si="55"/>
        <v>3.4293552812071328</v>
      </c>
      <c r="H1070" s="8" t="str">
        <f t="shared" si="56"/>
        <v>Yes</v>
      </c>
      <c r="I1070" s="12" t="s">
        <v>10438</v>
      </c>
      <c r="J1070" s="12" t="s">
        <v>6963</v>
      </c>
      <c r="K1070" s="12" t="s">
        <v>10439</v>
      </c>
    </row>
    <row r="1071" spans="1:11" x14ac:dyDescent="0.4">
      <c r="A1071" s="12" t="s">
        <v>3210</v>
      </c>
      <c r="B1071" s="8" t="s">
        <v>3211</v>
      </c>
      <c r="C1071" s="12" t="s">
        <v>5485</v>
      </c>
      <c r="D1071" s="13">
        <v>31.45</v>
      </c>
      <c r="E1071" s="20">
        <f t="shared" si="54"/>
        <v>68.55</v>
      </c>
      <c r="F1071" s="14">
        <v>3.1797</v>
      </c>
      <c r="G1071" s="15">
        <f t="shared" si="55"/>
        <v>3.1796502384737679</v>
      </c>
      <c r="H1071" s="8" t="str">
        <f t="shared" si="56"/>
        <v>Yes</v>
      </c>
      <c r="I1071" s="12" t="s">
        <v>10440</v>
      </c>
      <c r="J1071" s="12" t="s">
        <v>6963</v>
      </c>
      <c r="K1071" s="12" t="s">
        <v>10441</v>
      </c>
    </row>
    <row r="1072" spans="1:11" x14ac:dyDescent="0.4">
      <c r="A1072" s="12" t="s">
        <v>3214</v>
      </c>
      <c r="B1072" s="8" t="s">
        <v>3215</v>
      </c>
      <c r="C1072" s="12" t="s">
        <v>5485</v>
      </c>
      <c r="D1072" s="13">
        <v>37.03</v>
      </c>
      <c r="E1072" s="20">
        <f t="shared" si="54"/>
        <v>62.97</v>
      </c>
      <c r="F1072" s="14">
        <v>2.7004999999999999</v>
      </c>
      <c r="G1072" s="15">
        <f t="shared" si="55"/>
        <v>2.7005130974885225</v>
      </c>
      <c r="H1072" s="8" t="str">
        <f t="shared" si="56"/>
        <v>Yes</v>
      </c>
      <c r="I1072" s="12" t="s">
        <v>10442</v>
      </c>
      <c r="J1072" s="12" t="s">
        <v>6963</v>
      </c>
      <c r="K1072" s="12" t="s">
        <v>10443</v>
      </c>
    </row>
    <row r="1073" spans="1:11" x14ac:dyDescent="0.4">
      <c r="A1073" s="12" t="s">
        <v>3216</v>
      </c>
      <c r="B1073" s="8" t="s">
        <v>3217</v>
      </c>
      <c r="C1073" s="12" t="s">
        <v>5485</v>
      </c>
      <c r="D1073" s="13">
        <v>60</v>
      </c>
      <c r="E1073" s="20">
        <f t="shared" si="54"/>
        <v>40</v>
      </c>
      <c r="F1073" s="14">
        <v>1.6667000000000001</v>
      </c>
      <c r="G1073" s="15">
        <f t="shared" si="55"/>
        <v>1.6666666666666667</v>
      </c>
      <c r="H1073" s="8" t="str">
        <f t="shared" si="56"/>
        <v>Yes</v>
      </c>
      <c r="I1073" s="12" t="s">
        <v>10444</v>
      </c>
      <c r="J1073" s="12" t="s">
        <v>6963</v>
      </c>
      <c r="K1073" s="12" t="s">
        <v>10445</v>
      </c>
    </row>
    <row r="1074" spans="1:11" x14ac:dyDescent="0.4">
      <c r="A1074" s="12" t="s">
        <v>3222</v>
      </c>
      <c r="B1074" s="8" t="s">
        <v>3223</v>
      </c>
      <c r="C1074" s="12" t="s">
        <v>5485</v>
      </c>
      <c r="D1074" s="13">
        <v>28.24</v>
      </c>
      <c r="E1074" s="20">
        <f t="shared" si="54"/>
        <v>71.760000000000005</v>
      </c>
      <c r="F1074" s="14">
        <v>3.5411000000000001</v>
      </c>
      <c r="G1074" s="15">
        <f t="shared" si="55"/>
        <v>3.5410764872521248</v>
      </c>
      <c r="H1074" s="8" t="str">
        <f t="shared" si="56"/>
        <v>Yes</v>
      </c>
      <c r="I1074" s="12" t="s">
        <v>10446</v>
      </c>
      <c r="J1074" s="12" t="s">
        <v>6963</v>
      </c>
      <c r="K1074" s="12" t="s">
        <v>10447</v>
      </c>
    </row>
    <row r="1075" spans="1:11" x14ac:dyDescent="0.4">
      <c r="A1075" s="12" t="s">
        <v>3226</v>
      </c>
      <c r="B1075" s="8" t="s">
        <v>3227</v>
      </c>
      <c r="C1075" s="12" t="s">
        <v>5485</v>
      </c>
      <c r="D1075" s="13">
        <v>33.25</v>
      </c>
      <c r="E1075" s="20">
        <f t="shared" si="54"/>
        <v>66.75</v>
      </c>
      <c r="F1075" s="14">
        <v>3.0074999999999998</v>
      </c>
      <c r="G1075" s="15">
        <f t="shared" si="55"/>
        <v>3.007518796992481</v>
      </c>
      <c r="H1075" s="8" t="str">
        <f t="shared" si="56"/>
        <v>Yes</v>
      </c>
      <c r="I1075" s="12" t="s">
        <v>10448</v>
      </c>
      <c r="J1075" s="12" t="s">
        <v>6963</v>
      </c>
      <c r="K1075" s="12" t="s">
        <v>10449</v>
      </c>
    </row>
    <row r="1076" spans="1:11" x14ac:dyDescent="0.4">
      <c r="A1076" s="12" t="s">
        <v>3228</v>
      </c>
      <c r="B1076" s="8" t="s">
        <v>3229</v>
      </c>
      <c r="C1076" s="12" t="s">
        <v>5485</v>
      </c>
      <c r="D1076" s="13">
        <v>36.56</v>
      </c>
      <c r="E1076" s="20">
        <f t="shared" si="54"/>
        <v>63.44</v>
      </c>
      <c r="F1076" s="14">
        <v>2.7351999999999999</v>
      </c>
      <c r="G1076" s="15">
        <f t="shared" si="55"/>
        <v>2.7352297592997812</v>
      </c>
      <c r="H1076" s="8" t="str">
        <f t="shared" si="56"/>
        <v>Yes</v>
      </c>
      <c r="I1076" s="12" t="s">
        <v>10450</v>
      </c>
      <c r="J1076" s="12" t="s">
        <v>6963</v>
      </c>
      <c r="K1076" s="12" t="s">
        <v>10451</v>
      </c>
    </row>
    <row r="1077" spans="1:11" x14ac:dyDescent="0.4">
      <c r="A1077" s="12" t="s">
        <v>3234</v>
      </c>
      <c r="B1077" s="8" t="s">
        <v>3235</v>
      </c>
      <c r="C1077" s="12" t="s">
        <v>5485</v>
      </c>
      <c r="D1077" s="13">
        <v>34.409999999999997</v>
      </c>
      <c r="E1077" s="20">
        <f t="shared" si="54"/>
        <v>65.59</v>
      </c>
      <c r="F1077" s="14">
        <v>2.9060999999999999</v>
      </c>
      <c r="G1077" s="15">
        <f t="shared" si="55"/>
        <v>2.9061319383900033</v>
      </c>
      <c r="H1077" s="8" t="str">
        <f t="shared" si="56"/>
        <v>Yes</v>
      </c>
      <c r="I1077" s="12" t="s">
        <v>10452</v>
      </c>
      <c r="J1077" s="12" t="s">
        <v>6963</v>
      </c>
      <c r="K1077" s="12" t="s">
        <v>10453</v>
      </c>
    </row>
    <row r="1078" spans="1:11" x14ac:dyDescent="0.4">
      <c r="A1078" s="12" t="s">
        <v>3236</v>
      </c>
      <c r="B1078" s="8" t="s">
        <v>3237</v>
      </c>
      <c r="C1078" s="12" t="s">
        <v>5485</v>
      </c>
      <c r="D1078" s="13">
        <v>33.97</v>
      </c>
      <c r="E1078" s="20">
        <f t="shared" si="54"/>
        <v>66.03</v>
      </c>
      <c r="F1078" s="14">
        <v>2.9438</v>
      </c>
      <c r="G1078" s="15">
        <f t="shared" si="55"/>
        <v>2.9437739181630853</v>
      </c>
      <c r="H1078" s="8" t="str">
        <f t="shared" si="56"/>
        <v>Yes</v>
      </c>
      <c r="I1078" s="12" t="s">
        <v>10454</v>
      </c>
      <c r="J1078" s="12" t="s">
        <v>6963</v>
      </c>
      <c r="K1078" s="12" t="s">
        <v>10455</v>
      </c>
    </row>
    <row r="1079" spans="1:11" x14ac:dyDescent="0.4">
      <c r="A1079" s="12" t="s">
        <v>3238</v>
      </c>
      <c r="B1079" s="8" t="s">
        <v>3239</v>
      </c>
      <c r="C1079" s="12" t="s">
        <v>5485</v>
      </c>
      <c r="D1079" s="13">
        <v>27.11</v>
      </c>
      <c r="E1079" s="20">
        <f t="shared" si="54"/>
        <v>72.89</v>
      </c>
      <c r="F1079" s="14">
        <v>3.6886999999999999</v>
      </c>
      <c r="G1079" s="15">
        <f t="shared" si="55"/>
        <v>3.6886757654002214</v>
      </c>
      <c r="H1079" s="8" t="str">
        <f t="shared" si="56"/>
        <v>Yes</v>
      </c>
      <c r="I1079" s="12" t="s">
        <v>10456</v>
      </c>
      <c r="J1079" s="12" t="s">
        <v>6963</v>
      </c>
      <c r="K1079" s="12" t="s">
        <v>10457</v>
      </c>
    </row>
    <row r="1080" spans="1:11" x14ac:dyDescent="0.4">
      <c r="A1080" s="12" t="s">
        <v>3240</v>
      </c>
      <c r="B1080" s="8" t="s">
        <v>3241</v>
      </c>
      <c r="C1080" s="12" t="s">
        <v>5485</v>
      </c>
      <c r="D1080" s="13">
        <v>42.06</v>
      </c>
      <c r="E1080" s="20">
        <f t="shared" si="54"/>
        <v>57.94</v>
      </c>
      <c r="F1080" s="14">
        <v>2.3776000000000002</v>
      </c>
      <c r="G1080" s="15">
        <f t="shared" si="55"/>
        <v>2.377555872563005</v>
      </c>
      <c r="H1080" s="8" t="str">
        <f t="shared" si="56"/>
        <v>Yes</v>
      </c>
      <c r="I1080" s="12" t="s">
        <v>3240</v>
      </c>
      <c r="J1080" s="12" t="s">
        <v>6963</v>
      </c>
      <c r="K1080" s="12" t="s">
        <v>10458</v>
      </c>
    </row>
    <row r="1081" spans="1:11" x14ac:dyDescent="0.4">
      <c r="A1081" s="12" t="s">
        <v>3242</v>
      </c>
      <c r="B1081" s="8" t="s">
        <v>3243</v>
      </c>
      <c r="C1081" s="12" t="s">
        <v>5485</v>
      </c>
      <c r="D1081" s="13">
        <v>34.51</v>
      </c>
      <c r="E1081" s="20">
        <f t="shared" si="54"/>
        <v>65.490000000000009</v>
      </c>
      <c r="F1081" s="14">
        <v>2.8976999999999999</v>
      </c>
      <c r="G1081" s="15">
        <f t="shared" si="55"/>
        <v>2.8977108084613157</v>
      </c>
      <c r="H1081" s="8" t="str">
        <f t="shared" si="56"/>
        <v>Yes</v>
      </c>
      <c r="I1081" s="12" t="s">
        <v>10459</v>
      </c>
      <c r="J1081" s="12" t="s">
        <v>6963</v>
      </c>
      <c r="K1081" s="12" t="s">
        <v>10460</v>
      </c>
    </row>
    <row r="1082" spans="1:11" x14ac:dyDescent="0.4">
      <c r="A1082" s="12" t="s">
        <v>3244</v>
      </c>
      <c r="B1082" s="8" t="s">
        <v>3245</v>
      </c>
      <c r="C1082" s="12" t="s">
        <v>5485</v>
      </c>
      <c r="D1082" s="13">
        <v>29.72</v>
      </c>
      <c r="E1082" s="20">
        <f t="shared" si="54"/>
        <v>70.28</v>
      </c>
      <c r="F1082" s="14">
        <v>3.3647</v>
      </c>
      <c r="G1082" s="15">
        <f t="shared" si="55"/>
        <v>3.3647375504710633</v>
      </c>
      <c r="H1082" s="8" t="str">
        <f t="shared" si="56"/>
        <v>Yes</v>
      </c>
      <c r="I1082" s="12" t="s">
        <v>10461</v>
      </c>
      <c r="J1082" s="12" t="s">
        <v>6963</v>
      </c>
      <c r="K1082" s="12" t="s">
        <v>10462</v>
      </c>
    </row>
    <row r="1083" spans="1:11" x14ac:dyDescent="0.4">
      <c r="A1083" s="12" t="s">
        <v>3248</v>
      </c>
      <c r="B1083" s="8" t="s">
        <v>3249</v>
      </c>
      <c r="C1083" s="12" t="s">
        <v>5485</v>
      </c>
      <c r="D1083" s="13">
        <v>34.44</v>
      </c>
      <c r="E1083" s="20">
        <f t="shared" si="54"/>
        <v>65.56</v>
      </c>
      <c r="F1083" s="14">
        <v>2.9036</v>
      </c>
      <c r="G1083" s="15">
        <f t="shared" si="55"/>
        <v>2.9036004645760745</v>
      </c>
      <c r="H1083" s="8" t="str">
        <f t="shared" si="56"/>
        <v>Yes</v>
      </c>
      <c r="I1083" s="12" t="s">
        <v>10463</v>
      </c>
      <c r="J1083" s="12" t="s">
        <v>6963</v>
      </c>
      <c r="K1083" s="12" t="s">
        <v>10464</v>
      </c>
    </row>
    <row r="1084" spans="1:11" x14ac:dyDescent="0.4">
      <c r="A1084" s="12" t="s">
        <v>3252</v>
      </c>
      <c r="B1084" s="8" t="s">
        <v>3253</v>
      </c>
      <c r="C1084" s="12" t="s">
        <v>5485</v>
      </c>
      <c r="D1084" s="13">
        <v>34.44</v>
      </c>
      <c r="E1084" s="20">
        <f t="shared" si="54"/>
        <v>65.56</v>
      </c>
      <c r="F1084" s="14">
        <v>2.9036</v>
      </c>
      <c r="G1084" s="15">
        <f t="shared" si="55"/>
        <v>2.9036004645760745</v>
      </c>
      <c r="H1084" s="8" t="str">
        <f t="shared" si="56"/>
        <v>Yes</v>
      </c>
      <c r="I1084" s="12" t="s">
        <v>10465</v>
      </c>
      <c r="J1084" s="12" t="s">
        <v>6963</v>
      </c>
      <c r="K1084" s="12" t="s">
        <v>10466</v>
      </c>
    </row>
    <row r="1085" spans="1:11" x14ac:dyDescent="0.4">
      <c r="A1085" s="12" t="s">
        <v>3254</v>
      </c>
      <c r="B1085" s="8" t="s">
        <v>3255</v>
      </c>
      <c r="C1085" s="12" t="s">
        <v>5485</v>
      </c>
      <c r="D1085" s="13">
        <v>22.94</v>
      </c>
      <c r="E1085" s="20">
        <f t="shared" si="54"/>
        <v>77.06</v>
      </c>
      <c r="F1085" s="14">
        <v>4.3592000000000004</v>
      </c>
      <c r="G1085" s="15">
        <f t="shared" si="55"/>
        <v>4.3591979075850045</v>
      </c>
      <c r="H1085" s="8" t="str">
        <f t="shared" si="56"/>
        <v>Yes</v>
      </c>
      <c r="I1085" s="12" t="s">
        <v>10467</v>
      </c>
      <c r="J1085" s="12" t="s">
        <v>6963</v>
      </c>
      <c r="K1085" s="12" t="s">
        <v>10468</v>
      </c>
    </row>
    <row r="1086" spans="1:11" x14ac:dyDescent="0.4">
      <c r="A1086" s="12" t="s">
        <v>3264</v>
      </c>
      <c r="B1086" s="8" t="s">
        <v>3265</v>
      </c>
      <c r="C1086" s="12" t="s">
        <v>5485</v>
      </c>
      <c r="D1086" s="13">
        <v>31.34</v>
      </c>
      <c r="E1086" s="20">
        <f t="shared" si="54"/>
        <v>68.66</v>
      </c>
      <c r="F1086" s="14">
        <v>3.1907999999999999</v>
      </c>
      <c r="G1086" s="15">
        <f t="shared" si="55"/>
        <v>3.1908104658583278</v>
      </c>
      <c r="H1086" s="8" t="str">
        <f t="shared" si="56"/>
        <v>Yes</v>
      </c>
      <c r="I1086" s="12" t="s">
        <v>10469</v>
      </c>
      <c r="J1086" s="12" t="s">
        <v>6963</v>
      </c>
      <c r="K1086" s="12" t="s">
        <v>10470</v>
      </c>
    </row>
    <row r="1087" spans="1:11" x14ac:dyDescent="0.4">
      <c r="A1087" s="12" t="s">
        <v>3276</v>
      </c>
      <c r="B1087" s="8" t="s">
        <v>3277</v>
      </c>
      <c r="C1087" s="12" t="s">
        <v>5485</v>
      </c>
      <c r="D1087" s="13">
        <v>22.63</v>
      </c>
      <c r="E1087" s="20">
        <f t="shared" si="54"/>
        <v>77.37</v>
      </c>
      <c r="F1087" s="14">
        <v>4.4188999999999998</v>
      </c>
      <c r="G1087" s="15">
        <f t="shared" si="55"/>
        <v>4.4189129474149365</v>
      </c>
      <c r="H1087" s="8" t="str">
        <f t="shared" si="56"/>
        <v>Yes</v>
      </c>
      <c r="I1087" s="12" t="s">
        <v>10471</v>
      </c>
      <c r="J1087" s="12" t="s">
        <v>6963</v>
      </c>
      <c r="K1087" s="12" t="s">
        <v>10472</v>
      </c>
    </row>
    <row r="1088" spans="1:11" x14ac:dyDescent="0.4">
      <c r="A1088" s="12" t="s">
        <v>3278</v>
      </c>
      <c r="B1088" s="8" t="s">
        <v>3279</v>
      </c>
      <c r="C1088" s="12" t="s">
        <v>5485</v>
      </c>
      <c r="D1088" s="13">
        <v>31.17</v>
      </c>
      <c r="E1088" s="20">
        <f t="shared" si="54"/>
        <v>68.83</v>
      </c>
      <c r="F1088" s="14">
        <v>3.2082000000000002</v>
      </c>
      <c r="G1088" s="15">
        <f t="shared" si="55"/>
        <v>3.2082130253448828</v>
      </c>
      <c r="H1088" s="8" t="str">
        <f t="shared" si="56"/>
        <v>Yes</v>
      </c>
      <c r="I1088" s="12" t="s">
        <v>10473</v>
      </c>
      <c r="J1088" s="12" t="s">
        <v>6963</v>
      </c>
      <c r="K1088" s="12" t="s">
        <v>10474</v>
      </c>
    </row>
    <row r="1089" spans="1:11" x14ac:dyDescent="0.4">
      <c r="A1089" s="12" t="s">
        <v>3282</v>
      </c>
      <c r="B1089" s="8" t="s">
        <v>3283</v>
      </c>
      <c r="C1089" s="12" t="s">
        <v>5485</v>
      </c>
      <c r="D1089" s="13">
        <v>33.39</v>
      </c>
      <c r="E1089" s="20">
        <f t="shared" si="54"/>
        <v>66.61</v>
      </c>
      <c r="F1089" s="14">
        <v>2.9948999999999999</v>
      </c>
      <c r="G1089" s="15">
        <f t="shared" si="55"/>
        <v>2.9949086552860136</v>
      </c>
      <c r="H1089" s="8" t="str">
        <f t="shared" si="56"/>
        <v>Yes</v>
      </c>
      <c r="I1089" s="12" t="s">
        <v>10475</v>
      </c>
      <c r="J1089" s="12" t="s">
        <v>6963</v>
      </c>
      <c r="K1089" s="12" t="s">
        <v>10476</v>
      </c>
    </row>
    <row r="1090" spans="1:11" x14ac:dyDescent="0.4">
      <c r="A1090" s="12" t="s">
        <v>3284</v>
      </c>
      <c r="B1090" s="8" t="s">
        <v>3285</v>
      </c>
      <c r="C1090" s="12" t="s">
        <v>5485</v>
      </c>
      <c r="D1090" s="13">
        <v>28.31</v>
      </c>
      <c r="E1090" s="20">
        <f t="shared" si="54"/>
        <v>71.69</v>
      </c>
      <c r="F1090" s="14">
        <v>3.5323000000000002</v>
      </c>
      <c r="G1090" s="15">
        <f t="shared" si="55"/>
        <v>3.5323207347227128</v>
      </c>
      <c r="H1090" s="8" t="str">
        <f t="shared" si="56"/>
        <v>Yes</v>
      </c>
      <c r="I1090" s="12" t="s">
        <v>10477</v>
      </c>
      <c r="J1090" s="12" t="s">
        <v>6963</v>
      </c>
      <c r="K1090" s="12" t="s">
        <v>10478</v>
      </c>
    </row>
    <row r="1091" spans="1:11" x14ac:dyDescent="0.4">
      <c r="A1091" s="12" t="s">
        <v>3286</v>
      </c>
      <c r="B1091" s="8" t="s">
        <v>3287</v>
      </c>
      <c r="C1091" s="12" t="s">
        <v>5485</v>
      </c>
      <c r="D1091" s="13">
        <v>27.75</v>
      </c>
      <c r="E1091" s="20">
        <f t="shared" si="54"/>
        <v>72.25</v>
      </c>
      <c r="F1091" s="14">
        <v>3.6036000000000001</v>
      </c>
      <c r="G1091" s="15">
        <f t="shared" si="55"/>
        <v>3.6036036036036037</v>
      </c>
      <c r="H1091" s="8" t="str">
        <f t="shared" si="56"/>
        <v>Yes</v>
      </c>
      <c r="I1091" s="12" t="s">
        <v>10479</v>
      </c>
      <c r="J1091" s="12" t="s">
        <v>6963</v>
      </c>
      <c r="K1091" s="12" t="s">
        <v>10480</v>
      </c>
    </row>
    <row r="1092" spans="1:11" x14ac:dyDescent="0.4">
      <c r="A1092" s="12" t="s">
        <v>3290</v>
      </c>
      <c r="B1092" s="8" t="s">
        <v>3291</v>
      </c>
      <c r="C1092" s="12" t="s">
        <v>5485</v>
      </c>
      <c r="D1092" s="13">
        <v>30.64</v>
      </c>
      <c r="E1092" s="20">
        <f t="shared" si="54"/>
        <v>69.36</v>
      </c>
      <c r="F1092" s="14">
        <v>3.2637</v>
      </c>
      <c r="G1092" s="15">
        <f t="shared" si="55"/>
        <v>3.2637075718015667</v>
      </c>
      <c r="H1092" s="8" t="str">
        <f t="shared" si="56"/>
        <v>Yes</v>
      </c>
      <c r="I1092" s="12" t="s">
        <v>10481</v>
      </c>
      <c r="J1092" s="12" t="s">
        <v>6963</v>
      </c>
      <c r="K1092" s="12" t="s">
        <v>10482</v>
      </c>
    </row>
    <row r="1093" spans="1:11" x14ac:dyDescent="0.4">
      <c r="A1093" s="12" t="s">
        <v>3292</v>
      </c>
      <c r="B1093" s="8" t="s">
        <v>3293</v>
      </c>
      <c r="C1093" s="12" t="s">
        <v>5485</v>
      </c>
      <c r="D1093" s="13">
        <v>34.93</v>
      </c>
      <c r="E1093" s="20">
        <f t="shared" si="54"/>
        <v>65.069999999999993</v>
      </c>
      <c r="F1093" s="14">
        <v>2.8628999999999998</v>
      </c>
      <c r="G1093" s="15">
        <f t="shared" si="55"/>
        <v>2.8628685943315202</v>
      </c>
      <c r="H1093" s="8" t="str">
        <f t="shared" si="56"/>
        <v>Yes</v>
      </c>
      <c r="I1093" s="12" t="s">
        <v>10483</v>
      </c>
      <c r="J1093" s="12" t="s">
        <v>6963</v>
      </c>
      <c r="K1093" s="12" t="s">
        <v>10484</v>
      </c>
    </row>
    <row r="1094" spans="1:11" x14ac:dyDescent="0.4">
      <c r="A1094" s="12" t="s">
        <v>3294</v>
      </c>
      <c r="B1094" s="8" t="s">
        <v>3295</v>
      </c>
      <c r="C1094" s="12" t="s">
        <v>5485</v>
      </c>
      <c r="D1094" s="13">
        <v>30.91</v>
      </c>
      <c r="E1094" s="20">
        <f t="shared" si="54"/>
        <v>69.09</v>
      </c>
      <c r="F1094" s="14">
        <v>3.2351999999999999</v>
      </c>
      <c r="G1094" s="15">
        <f t="shared" si="55"/>
        <v>3.2351989647363313</v>
      </c>
      <c r="H1094" s="8" t="str">
        <f t="shared" si="56"/>
        <v>Yes</v>
      </c>
      <c r="I1094" s="12" t="s">
        <v>10485</v>
      </c>
      <c r="J1094" s="12" t="s">
        <v>6963</v>
      </c>
      <c r="K1094" s="12" t="s">
        <v>10486</v>
      </c>
    </row>
    <row r="1095" spans="1:11" x14ac:dyDescent="0.4">
      <c r="A1095" s="12" t="s">
        <v>3300</v>
      </c>
      <c r="B1095" s="8" t="s">
        <v>3301</v>
      </c>
      <c r="C1095" s="12" t="s">
        <v>5485</v>
      </c>
      <c r="D1095" s="13">
        <v>60</v>
      </c>
      <c r="E1095" s="20">
        <f t="shared" si="54"/>
        <v>40</v>
      </c>
      <c r="F1095" s="14">
        <v>1.6667000000000001</v>
      </c>
      <c r="G1095" s="15">
        <f t="shared" si="55"/>
        <v>1.6666666666666667</v>
      </c>
      <c r="H1095" s="8" t="str">
        <f t="shared" si="56"/>
        <v>Yes</v>
      </c>
      <c r="I1095" s="12" t="s">
        <v>10487</v>
      </c>
      <c r="J1095" s="12" t="s">
        <v>6963</v>
      </c>
      <c r="K1095" s="12" t="s">
        <v>10488</v>
      </c>
    </row>
    <row r="1096" spans="1:11" x14ac:dyDescent="0.4">
      <c r="A1096" s="12" t="s">
        <v>3302</v>
      </c>
      <c r="B1096" s="8" t="s">
        <v>3303</v>
      </c>
      <c r="C1096" s="12" t="s">
        <v>5485</v>
      </c>
      <c r="D1096" s="13">
        <v>35.39</v>
      </c>
      <c r="E1096" s="20">
        <f t="shared" si="54"/>
        <v>64.61</v>
      </c>
      <c r="F1096" s="14">
        <v>2.8256999999999999</v>
      </c>
      <c r="G1096" s="15">
        <f t="shared" si="55"/>
        <v>2.8256569652444194</v>
      </c>
      <c r="H1096" s="8" t="str">
        <f t="shared" si="56"/>
        <v>Yes</v>
      </c>
      <c r="I1096" s="12" t="s">
        <v>10489</v>
      </c>
      <c r="J1096" s="12" t="s">
        <v>6963</v>
      </c>
      <c r="K1096" s="12" t="s">
        <v>10490</v>
      </c>
    </row>
    <row r="1097" spans="1:11" x14ac:dyDescent="0.4">
      <c r="A1097" s="12" t="s">
        <v>3304</v>
      </c>
      <c r="B1097" s="8" t="s">
        <v>3305</v>
      </c>
      <c r="C1097" s="12" t="s">
        <v>5485</v>
      </c>
      <c r="D1097" s="13">
        <v>39.659999999999997</v>
      </c>
      <c r="E1097" s="20">
        <f t="shared" si="54"/>
        <v>60.34</v>
      </c>
      <c r="F1097" s="14">
        <v>2.5213999999999999</v>
      </c>
      <c r="G1097" s="15">
        <f t="shared" si="55"/>
        <v>2.5214321734745337</v>
      </c>
      <c r="H1097" s="8" t="str">
        <f t="shared" si="56"/>
        <v>Yes</v>
      </c>
      <c r="I1097" s="12" t="s">
        <v>10491</v>
      </c>
      <c r="J1097" s="12" t="s">
        <v>6963</v>
      </c>
      <c r="K1097" s="12" t="s">
        <v>10492</v>
      </c>
    </row>
    <row r="1098" spans="1:11" x14ac:dyDescent="0.4">
      <c r="A1098" s="12" t="s">
        <v>3306</v>
      </c>
      <c r="B1098" s="8" t="s">
        <v>3307</v>
      </c>
      <c r="C1098" s="12" t="s">
        <v>3547</v>
      </c>
      <c r="D1098" s="13">
        <v>30.44</v>
      </c>
      <c r="E1098" s="20">
        <f t="shared" si="54"/>
        <v>69.56</v>
      </c>
      <c r="F1098" s="14">
        <v>3.2852000000000001</v>
      </c>
      <c r="G1098" s="15">
        <f t="shared" si="55"/>
        <v>3.2851511169513796</v>
      </c>
      <c r="H1098" s="8" t="str">
        <f t="shared" si="56"/>
        <v>Yes</v>
      </c>
      <c r="I1098" s="12" t="s">
        <v>10493</v>
      </c>
      <c r="J1098" s="12" t="s">
        <v>6961</v>
      </c>
      <c r="K1098" s="12" t="s">
        <v>10494</v>
      </c>
    </row>
    <row r="1099" spans="1:11" x14ac:dyDescent="0.4">
      <c r="A1099" s="12" t="s">
        <v>3308</v>
      </c>
      <c r="B1099" s="8" t="s">
        <v>3309</v>
      </c>
      <c r="C1099" s="12" t="s">
        <v>5485</v>
      </c>
      <c r="D1099" s="13">
        <v>24.69</v>
      </c>
      <c r="E1099" s="20">
        <f t="shared" si="54"/>
        <v>75.31</v>
      </c>
      <c r="F1099" s="14">
        <v>4.0502000000000002</v>
      </c>
      <c r="G1099" s="15">
        <f t="shared" si="55"/>
        <v>4.0502227622519236</v>
      </c>
      <c r="H1099" s="8" t="str">
        <f t="shared" si="56"/>
        <v>Yes</v>
      </c>
      <c r="I1099" s="12" t="s">
        <v>10495</v>
      </c>
      <c r="J1099" s="12" t="s">
        <v>6963</v>
      </c>
      <c r="K1099" s="12" t="s">
        <v>10496</v>
      </c>
    </row>
    <row r="1100" spans="1:11" x14ac:dyDescent="0.4">
      <c r="A1100" s="12" t="s">
        <v>3310</v>
      </c>
      <c r="B1100" s="8" t="s">
        <v>3311</v>
      </c>
      <c r="C1100" s="12" t="s">
        <v>5485</v>
      </c>
      <c r="D1100" s="13">
        <v>50</v>
      </c>
      <c r="E1100" s="20">
        <f t="shared" si="54"/>
        <v>50</v>
      </c>
      <c r="F1100" s="14">
        <v>2</v>
      </c>
      <c r="G1100" s="15">
        <f t="shared" si="55"/>
        <v>2</v>
      </c>
      <c r="H1100" s="8" t="str">
        <f t="shared" si="56"/>
        <v>Yes</v>
      </c>
      <c r="I1100" s="12" t="s">
        <v>10497</v>
      </c>
      <c r="J1100" s="12" t="s">
        <v>6963</v>
      </c>
      <c r="K1100" s="12" t="s">
        <v>10498</v>
      </c>
    </row>
    <row r="1101" spans="1:11" x14ac:dyDescent="0.4">
      <c r="A1101" s="12" t="s">
        <v>3312</v>
      </c>
      <c r="B1101" s="8" t="s">
        <v>3313</v>
      </c>
      <c r="C1101" s="12" t="s">
        <v>5485</v>
      </c>
      <c r="D1101" s="13">
        <v>32.200000000000003</v>
      </c>
      <c r="E1101" s="20">
        <f t="shared" si="54"/>
        <v>67.8</v>
      </c>
      <c r="F1101" s="14">
        <v>3.1055999999999999</v>
      </c>
      <c r="G1101" s="15">
        <f t="shared" si="55"/>
        <v>3.1055900621118009</v>
      </c>
      <c r="H1101" s="8" t="str">
        <f t="shared" si="56"/>
        <v>Yes</v>
      </c>
      <c r="I1101" s="12" t="s">
        <v>10499</v>
      </c>
      <c r="J1101" s="12" t="s">
        <v>6963</v>
      </c>
      <c r="K1101" s="12" t="s">
        <v>10500</v>
      </c>
    </row>
    <row r="1102" spans="1:11" x14ac:dyDescent="0.4">
      <c r="A1102" s="12" t="s">
        <v>3316</v>
      </c>
      <c r="B1102" s="8" t="s">
        <v>3317</v>
      </c>
      <c r="C1102" s="12" t="s">
        <v>5485</v>
      </c>
      <c r="D1102" s="13">
        <v>26.54</v>
      </c>
      <c r="E1102" s="20">
        <f t="shared" si="54"/>
        <v>73.460000000000008</v>
      </c>
      <c r="F1102" s="14">
        <v>3.7679</v>
      </c>
      <c r="G1102" s="15">
        <f t="shared" si="55"/>
        <v>3.7678975131876413</v>
      </c>
      <c r="H1102" s="8" t="str">
        <f t="shared" si="56"/>
        <v>Yes</v>
      </c>
      <c r="I1102" s="12" t="s">
        <v>10501</v>
      </c>
      <c r="J1102" s="12" t="s">
        <v>6963</v>
      </c>
      <c r="K1102" s="12" t="s">
        <v>10502</v>
      </c>
    </row>
    <row r="1103" spans="1:11" x14ac:dyDescent="0.4">
      <c r="A1103" s="12" t="s">
        <v>3320</v>
      </c>
      <c r="B1103" s="8" t="s">
        <v>3321</v>
      </c>
      <c r="C1103" s="12" t="s">
        <v>5485</v>
      </c>
      <c r="D1103" s="13">
        <v>31</v>
      </c>
      <c r="E1103" s="20">
        <f t="shared" si="54"/>
        <v>69</v>
      </c>
      <c r="F1103" s="14">
        <v>3.2258</v>
      </c>
      <c r="G1103" s="15">
        <f t="shared" si="55"/>
        <v>3.225806451612903</v>
      </c>
      <c r="H1103" s="8" t="str">
        <f t="shared" si="56"/>
        <v>Yes</v>
      </c>
      <c r="I1103" s="12" t="s">
        <v>10503</v>
      </c>
      <c r="J1103" s="12" t="s">
        <v>6963</v>
      </c>
      <c r="K1103" s="12" t="s">
        <v>10504</v>
      </c>
    </row>
    <row r="1104" spans="1:11" x14ac:dyDescent="0.4">
      <c r="A1104" s="12" t="s">
        <v>3322</v>
      </c>
      <c r="B1104" s="8" t="s">
        <v>3323</v>
      </c>
      <c r="C1104" s="12" t="s">
        <v>5485</v>
      </c>
      <c r="D1104" s="13">
        <v>34.979999999999997</v>
      </c>
      <c r="E1104" s="20">
        <f t="shared" si="54"/>
        <v>65.02000000000001</v>
      </c>
      <c r="F1104" s="14">
        <v>2.8588</v>
      </c>
      <c r="G1104" s="15">
        <f t="shared" si="55"/>
        <v>2.8587764436821042</v>
      </c>
      <c r="H1104" s="8" t="str">
        <f t="shared" si="56"/>
        <v>Yes</v>
      </c>
      <c r="I1104" s="12" t="s">
        <v>10505</v>
      </c>
      <c r="J1104" s="12" t="s">
        <v>6963</v>
      </c>
      <c r="K1104" s="12" t="s">
        <v>10506</v>
      </c>
    </row>
    <row r="1105" spans="1:11" x14ac:dyDescent="0.4">
      <c r="A1105" s="12" t="s">
        <v>3326</v>
      </c>
      <c r="B1105" s="8" t="s">
        <v>3327</v>
      </c>
      <c r="C1105" s="12" t="s">
        <v>5485</v>
      </c>
      <c r="D1105" s="13">
        <v>60</v>
      </c>
      <c r="E1105" s="20">
        <f t="shared" ref="E1105:E1168" si="57">100-D1105</f>
        <v>40</v>
      </c>
      <c r="F1105" s="14">
        <v>1.6667000000000001</v>
      </c>
      <c r="G1105" s="15">
        <f t="shared" ref="G1105:G1168" si="58">IFERROR(100/D1105,"")</f>
        <v>1.6666666666666667</v>
      </c>
      <c r="H1105" s="8" t="str">
        <f t="shared" ref="H1105:H1168" si="59">IF(E1105&gt;0,"Yes","No — 0% funding")</f>
        <v>Yes</v>
      </c>
      <c r="I1105" s="12" t="s">
        <v>10507</v>
      </c>
      <c r="J1105" s="12" t="s">
        <v>6963</v>
      </c>
      <c r="K1105" s="12" t="s">
        <v>10508</v>
      </c>
    </row>
    <row r="1106" spans="1:11" x14ac:dyDescent="0.4">
      <c r="A1106" s="12" t="s">
        <v>3332</v>
      </c>
      <c r="B1106" s="8" t="s">
        <v>3333</v>
      </c>
      <c r="C1106" s="12" t="s">
        <v>5485</v>
      </c>
      <c r="D1106" s="13">
        <v>60</v>
      </c>
      <c r="E1106" s="20">
        <f t="shared" si="57"/>
        <v>40</v>
      </c>
      <c r="F1106" s="14">
        <v>1.6667000000000001</v>
      </c>
      <c r="G1106" s="15">
        <f t="shared" si="58"/>
        <v>1.6666666666666667</v>
      </c>
      <c r="H1106" s="8" t="str">
        <f t="shared" si="59"/>
        <v>Yes</v>
      </c>
      <c r="I1106" s="12" t="s">
        <v>10509</v>
      </c>
      <c r="J1106" s="12" t="s">
        <v>6963</v>
      </c>
      <c r="K1106" s="12" t="s">
        <v>10510</v>
      </c>
    </row>
    <row r="1107" spans="1:11" x14ac:dyDescent="0.4">
      <c r="A1107" s="12" t="s">
        <v>3334</v>
      </c>
      <c r="B1107" s="8" t="s">
        <v>3335</v>
      </c>
      <c r="C1107" s="12" t="s">
        <v>5485</v>
      </c>
      <c r="D1107" s="13">
        <v>33.33</v>
      </c>
      <c r="E1107" s="20">
        <f t="shared" si="57"/>
        <v>66.67</v>
      </c>
      <c r="F1107" s="14">
        <v>3.0003000000000002</v>
      </c>
      <c r="G1107" s="15">
        <f t="shared" si="58"/>
        <v>3.0003000300030003</v>
      </c>
      <c r="H1107" s="8" t="str">
        <f t="shared" si="59"/>
        <v>Yes</v>
      </c>
      <c r="I1107" s="12" t="s">
        <v>10511</v>
      </c>
      <c r="J1107" s="12" t="s">
        <v>6963</v>
      </c>
      <c r="K1107" s="12" t="s">
        <v>10512</v>
      </c>
    </row>
    <row r="1108" spans="1:11" x14ac:dyDescent="0.4">
      <c r="A1108" s="12" t="s">
        <v>3336</v>
      </c>
      <c r="B1108" s="8" t="s">
        <v>3337</v>
      </c>
      <c r="C1108" s="12" t="s">
        <v>5485</v>
      </c>
      <c r="D1108" s="13">
        <v>22.84</v>
      </c>
      <c r="E1108" s="20">
        <f t="shared" si="57"/>
        <v>77.16</v>
      </c>
      <c r="F1108" s="14">
        <v>4.3783000000000003</v>
      </c>
      <c r="G1108" s="15">
        <f t="shared" si="58"/>
        <v>4.3782837127845884</v>
      </c>
      <c r="H1108" s="8" t="str">
        <f t="shared" si="59"/>
        <v>Yes</v>
      </c>
      <c r="I1108" s="12" t="s">
        <v>10513</v>
      </c>
      <c r="J1108" s="12" t="s">
        <v>6963</v>
      </c>
      <c r="K1108" s="12" t="s">
        <v>10514</v>
      </c>
    </row>
    <row r="1109" spans="1:11" x14ac:dyDescent="0.4">
      <c r="A1109" s="12" t="s">
        <v>3340</v>
      </c>
      <c r="B1109" s="8" t="s">
        <v>3341</v>
      </c>
      <c r="C1109" s="12" t="s">
        <v>5485</v>
      </c>
      <c r="D1109" s="13">
        <v>34.729999999999997</v>
      </c>
      <c r="E1109" s="20">
        <f t="shared" si="57"/>
        <v>65.27000000000001</v>
      </c>
      <c r="F1109" s="14">
        <v>2.8794</v>
      </c>
      <c r="G1109" s="15">
        <f t="shared" si="58"/>
        <v>2.8793550244745179</v>
      </c>
      <c r="H1109" s="8" t="str">
        <f t="shared" si="59"/>
        <v>Yes</v>
      </c>
      <c r="I1109" s="12" t="s">
        <v>10515</v>
      </c>
      <c r="J1109" s="12" t="s">
        <v>6963</v>
      </c>
      <c r="K1109" s="12" t="s">
        <v>10516</v>
      </c>
    </row>
    <row r="1110" spans="1:11" x14ac:dyDescent="0.4">
      <c r="A1110" s="12" t="s">
        <v>3342</v>
      </c>
      <c r="B1110" s="8" t="s">
        <v>3343</v>
      </c>
      <c r="C1110" s="12" t="s">
        <v>5485</v>
      </c>
      <c r="D1110" s="13">
        <v>36.4</v>
      </c>
      <c r="E1110" s="20">
        <f t="shared" si="57"/>
        <v>63.6</v>
      </c>
      <c r="F1110" s="14">
        <v>2.7473000000000001</v>
      </c>
      <c r="G1110" s="15">
        <f t="shared" si="58"/>
        <v>2.7472527472527473</v>
      </c>
      <c r="H1110" s="8" t="str">
        <f t="shared" si="59"/>
        <v>Yes</v>
      </c>
      <c r="I1110" s="12" t="s">
        <v>10517</v>
      </c>
      <c r="J1110" s="12" t="s">
        <v>6963</v>
      </c>
      <c r="K1110" s="12" t="s">
        <v>10518</v>
      </c>
    </row>
    <row r="1111" spans="1:11" x14ac:dyDescent="0.4">
      <c r="A1111" s="12" t="s">
        <v>3344</v>
      </c>
      <c r="B1111" s="8" t="s">
        <v>3345</v>
      </c>
      <c r="C1111" s="12" t="s">
        <v>5485</v>
      </c>
      <c r="D1111" s="13">
        <v>27.01</v>
      </c>
      <c r="E1111" s="20">
        <f t="shared" si="57"/>
        <v>72.989999999999995</v>
      </c>
      <c r="F1111" s="14">
        <v>3.7023000000000001</v>
      </c>
      <c r="G1111" s="15">
        <f t="shared" si="58"/>
        <v>3.7023324694557571</v>
      </c>
      <c r="H1111" s="8" t="str">
        <f t="shared" si="59"/>
        <v>Yes</v>
      </c>
      <c r="I1111" s="12" t="s">
        <v>10519</v>
      </c>
      <c r="J1111" s="12" t="s">
        <v>6963</v>
      </c>
      <c r="K1111" s="12" t="s">
        <v>10520</v>
      </c>
    </row>
    <row r="1112" spans="1:11" x14ac:dyDescent="0.4">
      <c r="A1112" s="12" t="s">
        <v>3348</v>
      </c>
      <c r="B1112" s="8" t="s">
        <v>3349</v>
      </c>
      <c r="C1112" s="12" t="s">
        <v>5485</v>
      </c>
      <c r="D1112" s="13">
        <v>33.19</v>
      </c>
      <c r="E1112" s="20">
        <f t="shared" si="57"/>
        <v>66.81</v>
      </c>
      <c r="F1112" s="14">
        <v>3.0129999999999999</v>
      </c>
      <c r="G1112" s="15">
        <f t="shared" si="58"/>
        <v>3.0129557095510697</v>
      </c>
      <c r="H1112" s="8" t="str">
        <f t="shared" si="59"/>
        <v>Yes</v>
      </c>
      <c r="I1112" s="12" t="s">
        <v>10521</v>
      </c>
      <c r="J1112" s="12" t="s">
        <v>6963</v>
      </c>
      <c r="K1112" s="12" t="s">
        <v>10522</v>
      </c>
    </row>
    <row r="1113" spans="1:11" x14ac:dyDescent="0.4">
      <c r="A1113" s="12" t="s">
        <v>3350</v>
      </c>
      <c r="B1113" s="8" t="s">
        <v>3351</v>
      </c>
      <c r="C1113" s="12" t="s">
        <v>5485</v>
      </c>
      <c r="D1113" s="13">
        <v>23.23</v>
      </c>
      <c r="E1113" s="20">
        <f t="shared" si="57"/>
        <v>76.77</v>
      </c>
      <c r="F1113" s="14">
        <v>4.3048000000000002</v>
      </c>
      <c r="G1113" s="15">
        <f t="shared" si="58"/>
        <v>4.3047783039173479</v>
      </c>
      <c r="H1113" s="8" t="str">
        <f t="shared" si="59"/>
        <v>Yes</v>
      </c>
      <c r="I1113" s="12" t="s">
        <v>10523</v>
      </c>
      <c r="J1113" s="12" t="s">
        <v>6963</v>
      </c>
      <c r="K1113" s="12" t="s">
        <v>10524</v>
      </c>
    </row>
    <row r="1114" spans="1:11" x14ac:dyDescent="0.4">
      <c r="A1114" s="12" t="s">
        <v>3354</v>
      </c>
      <c r="B1114" s="8" t="s">
        <v>3355</v>
      </c>
      <c r="C1114" s="12" t="s">
        <v>5485</v>
      </c>
      <c r="D1114" s="13">
        <v>40.729999999999997</v>
      </c>
      <c r="E1114" s="20">
        <f t="shared" si="57"/>
        <v>59.27</v>
      </c>
      <c r="F1114" s="14">
        <v>2.4552</v>
      </c>
      <c r="G1114" s="15">
        <f t="shared" si="58"/>
        <v>2.4551927326295115</v>
      </c>
      <c r="H1114" s="8" t="str">
        <f t="shared" si="59"/>
        <v>Yes</v>
      </c>
      <c r="I1114" s="12" t="s">
        <v>10525</v>
      </c>
      <c r="J1114" s="12" t="s">
        <v>6963</v>
      </c>
      <c r="K1114" s="12" t="s">
        <v>10526</v>
      </c>
    </row>
    <row r="1115" spans="1:11" x14ac:dyDescent="0.4">
      <c r="A1115" s="12" t="s">
        <v>3356</v>
      </c>
      <c r="B1115" s="8" t="s">
        <v>3357</v>
      </c>
      <c r="C1115" s="12" t="s">
        <v>5485</v>
      </c>
      <c r="D1115" s="13">
        <v>26.58</v>
      </c>
      <c r="E1115" s="20">
        <f t="shared" si="57"/>
        <v>73.42</v>
      </c>
      <c r="F1115" s="14">
        <v>3.7622</v>
      </c>
      <c r="G1115" s="15">
        <f t="shared" si="58"/>
        <v>3.7622272385252074</v>
      </c>
      <c r="H1115" s="8" t="str">
        <f t="shared" si="59"/>
        <v>Yes</v>
      </c>
      <c r="I1115" s="12" t="s">
        <v>10527</v>
      </c>
      <c r="J1115" s="12" t="s">
        <v>6963</v>
      </c>
      <c r="K1115" s="12" t="s">
        <v>10528</v>
      </c>
    </row>
    <row r="1116" spans="1:11" x14ac:dyDescent="0.4">
      <c r="A1116" s="12" t="s">
        <v>3358</v>
      </c>
      <c r="B1116" s="8" t="s">
        <v>3359</v>
      </c>
      <c r="C1116" s="12" t="s">
        <v>5485</v>
      </c>
      <c r="D1116" s="13">
        <v>26.35</v>
      </c>
      <c r="E1116" s="20">
        <f t="shared" si="57"/>
        <v>73.650000000000006</v>
      </c>
      <c r="F1116" s="14">
        <v>3.7951000000000001</v>
      </c>
      <c r="G1116" s="15">
        <f t="shared" si="58"/>
        <v>3.795066413662239</v>
      </c>
      <c r="H1116" s="8" t="str">
        <f t="shared" si="59"/>
        <v>Yes</v>
      </c>
      <c r="I1116" s="12" t="s">
        <v>3358</v>
      </c>
      <c r="J1116" s="12" t="s">
        <v>6963</v>
      </c>
      <c r="K1116" s="12" t="s">
        <v>10529</v>
      </c>
    </row>
    <row r="1117" spans="1:11" x14ac:dyDescent="0.4">
      <c r="A1117" s="12" t="s">
        <v>3360</v>
      </c>
      <c r="B1117" s="8" t="s">
        <v>3361</v>
      </c>
      <c r="C1117" s="12" t="s">
        <v>5485</v>
      </c>
      <c r="D1117" s="13">
        <v>32.39</v>
      </c>
      <c r="E1117" s="20">
        <f t="shared" si="57"/>
        <v>67.61</v>
      </c>
      <c r="F1117" s="14">
        <v>3.0874000000000001</v>
      </c>
      <c r="G1117" s="15">
        <f t="shared" si="58"/>
        <v>3.0873726458783572</v>
      </c>
      <c r="H1117" s="8" t="str">
        <f t="shared" si="59"/>
        <v>Yes</v>
      </c>
      <c r="I1117" s="12" t="s">
        <v>10530</v>
      </c>
      <c r="J1117" s="12" t="s">
        <v>6963</v>
      </c>
      <c r="K1117" s="12" t="s">
        <v>10531</v>
      </c>
    </row>
    <row r="1118" spans="1:11" x14ac:dyDescent="0.4">
      <c r="A1118" s="12" t="s">
        <v>3364</v>
      </c>
      <c r="B1118" s="8" t="s">
        <v>3365</v>
      </c>
      <c r="C1118" s="12" t="s">
        <v>5485</v>
      </c>
      <c r="D1118" s="13">
        <v>31.9</v>
      </c>
      <c r="E1118" s="20">
        <f t="shared" si="57"/>
        <v>68.099999999999994</v>
      </c>
      <c r="F1118" s="14">
        <v>3.1347999999999998</v>
      </c>
      <c r="G1118" s="15">
        <f t="shared" si="58"/>
        <v>3.134796238244514</v>
      </c>
      <c r="H1118" s="8" t="str">
        <f t="shared" si="59"/>
        <v>Yes</v>
      </c>
      <c r="I1118" s="12" t="s">
        <v>10532</v>
      </c>
      <c r="J1118" s="12" t="s">
        <v>6963</v>
      </c>
      <c r="K1118" s="12" t="s">
        <v>10533</v>
      </c>
    </row>
    <row r="1119" spans="1:11" x14ac:dyDescent="0.4">
      <c r="A1119" s="12" t="s">
        <v>3366</v>
      </c>
      <c r="B1119" s="8" t="s">
        <v>3367</v>
      </c>
      <c r="C1119" s="12" t="s">
        <v>3547</v>
      </c>
      <c r="D1119" s="13">
        <v>40</v>
      </c>
      <c r="E1119" s="20">
        <f t="shared" si="57"/>
        <v>60</v>
      </c>
      <c r="F1119" s="14">
        <v>2.5</v>
      </c>
      <c r="G1119" s="15">
        <f t="shared" si="58"/>
        <v>2.5</v>
      </c>
      <c r="H1119" s="8" t="str">
        <f t="shared" si="59"/>
        <v>Yes</v>
      </c>
      <c r="I1119" s="12" t="s">
        <v>10534</v>
      </c>
      <c r="J1119" s="12" t="s">
        <v>6961</v>
      </c>
      <c r="K1119" s="12" t="s">
        <v>10535</v>
      </c>
    </row>
    <row r="1120" spans="1:11" x14ac:dyDescent="0.4">
      <c r="A1120" s="12" t="s">
        <v>3368</v>
      </c>
      <c r="B1120" s="8" t="s">
        <v>3369</v>
      </c>
      <c r="C1120" s="12" t="s">
        <v>5485</v>
      </c>
      <c r="D1120" s="13">
        <v>35.409999999999997</v>
      </c>
      <c r="E1120" s="20">
        <f t="shared" si="57"/>
        <v>64.59</v>
      </c>
      <c r="F1120" s="14">
        <v>2.8241000000000001</v>
      </c>
      <c r="G1120" s="15">
        <f t="shared" si="58"/>
        <v>2.8240609997175943</v>
      </c>
      <c r="H1120" s="8" t="str">
        <f t="shared" si="59"/>
        <v>Yes</v>
      </c>
      <c r="I1120" s="12" t="s">
        <v>10536</v>
      </c>
      <c r="J1120" s="12" t="s">
        <v>6963</v>
      </c>
      <c r="K1120" s="12" t="s">
        <v>10537</v>
      </c>
    </row>
    <row r="1121" spans="1:11" x14ac:dyDescent="0.4">
      <c r="A1121" s="12" t="s">
        <v>3370</v>
      </c>
      <c r="B1121" s="8" t="s">
        <v>3371</v>
      </c>
      <c r="C1121" s="12" t="s">
        <v>5485</v>
      </c>
      <c r="D1121" s="13">
        <v>32.17</v>
      </c>
      <c r="E1121" s="20">
        <f t="shared" si="57"/>
        <v>67.83</v>
      </c>
      <c r="F1121" s="14">
        <v>3.1084999999999998</v>
      </c>
      <c r="G1121" s="15">
        <f t="shared" si="58"/>
        <v>3.1084861672365558</v>
      </c>
      <c r="H1121" s="8" t="str">
        <f t="shared" si="59"/>
        <v>Yes</v>
      </c>
      <c r="I1121" s="12" t="s">
        <v>10538</v>
      </c>
      <c r="J1121" s="12" t="s">
        <v>6963</v>
      </c>
      <c r="K1121" s="12" t="s">
        <v>10539</v>
      </c>
    </row>
    <row r="1122" spans="1:11" x14ac:dyDescent="0.4">
      <c r="A1122" s="12" t="s">
        <v>3374</v>
      </c>
      <c r="B1122" s="8" t="s">
        <v>3375</v>
      </c>
      <c r="C1122" s="12" t="s">
        <v>5485</v>
      </c>
      <c r="D1122" s="13">
        <v>34.86</v>
      </c>
      <c r="E1122" s="20">
        <f t="shared" si="57"/>
        <v>65.14</v>
      </c>
      <c r="F1122" s="14">
        <v>2.8685999999999998</v>
      </c>
      <c r="G1122" s="15">
        <f t="shared" si="58"/>
        <v>2.8686173264486516</v>
      </c>
      <c r="H1122" s="8" t="str">
        <f t="shared" si="59"/>
        <v>Yes</v>
      </c>
      <c r="I1122" s="12" t="s">
        <v>10540</v>
      </c>
      <c r="J1122" s="12" t="s">
        <v>6963</v>
      </c>
      <c r="K1122" s="12" t="s">
        <v>10541</v>
      </c>
    </row>
    <row r="1123" spans="1:11" x14ac:dyDescent="0.4">
      <c r="A1123" s="12" t="s">
        <v>3376</v>
      </c>
      <c r="B1123" s="8" t="s">
        <v>3377</v>
      </c>
      <c r="C1123" s="12" t="s">
        <v>5485</v>
      </c>
      <c r="D1123" s="13">
        <v>34.78</v>
      </c>
      <c r="E1123" s="20">
        <f t="shared" si="57"/>
        <v>65.22</v>
      </c>
      <c r="F1123" s="14">
        <v>2.8752</v>
      </c>
      <c r="G1123" s="15">
        <f t="shared" si="58"/>
        <v>2.8752156411730878</v>
      </c>
      <c r="H1123" s="8" t="str">
        <f t="shared" si="59"/>
        <v>Yes</v>
      </c>
      <c r="I1123" s="12" t="s">
        <v>10542</v>
      </c>
      <c r="J1123" s="12" t="s">
        <v>6963</v>
      </c>
      <c r="K1123" s="12" t="s">
        <v>10543</v>
      </c>
    </row>
    <row r="1124" spans="1:11" x14ac:dyDescent="0.4">
      <c r="A1124" s="12" t="s">
        <v>3378</v>
      </c>
      <c r="B1124" s="8" t="s">
        <v>3379</v>
      </c>
      <c r="C1124" s="12" t="s">
        <v>5485</v>
      </c>
      <c r="D1124" s="13">
        <v>35.130000000000003</v>
      </c>
      <c r="E1124" s="20">
        <f t="shared" si="57"/>
        <v>64.87</v>
      </c>
      <c r="F1124" s="14">
        <v>2.8466</v>
      </c>
      <c r="G1124" s="15">
        <f t="shared" si="58"/>
        <v>2.8465698832906345</v>
      </c>
      <c r="H1124" s="8" t="str">
        <f t="shared" si="59"/>
        <v>Yes</v>
      </c>
      <c r="I1124" s="12" t="s">
        <v>10544</v>
      </c>
      <c r="J1124" s="12" t="s">
        <v>6963</v>
      </c>
      <c r="K1124" s="12" t="s">
        <v>10545</v>
      </c>
    </row>
    <row r="1125" spans="1:11" x14ac:dyDescent="0.4">
      <c r="A1125" s="12" t="s">
        <v>3679</v>
      </c>
      <c r="B1125" s="8" t="s">
        <v>3680</v>
      </c>
      <c r="C1125" s="12" t="s">
        <v>5485</v>
      </c>
      <c r="D1125" s="13">
        <v>26.5</v>
      </c>
      <c r="E1125" s="20">
        <f t="shared" si="57"/>
        <v>73.5</v>
      </c>
      <c r="F1125" s="14">
        <v>3.7736000000000001</v>
      </c>
      <c r="G1125" s="15">
        <f t="shared" si="58"/>
        <v>3.7735849056603774</v>
      </c>
      <c r="H1125" s="8" t="str">
        <f t="shared" si="59"/>
        <v>Yes</v>
      </c>
      <c r="I1125" s="12" t="s">
        <v>10546</v>
      </c>
      <c r="J1125" s="12" t="s">
        <v>6963</v>
      </c>
      <c r="K1125" s="12" t="s">
        <v>10547</v>
      </c>
    </row>
    <row r="1126" spans="1:11" x14ac:dyDescent="0.4">
      <c r="A1126" s="12" t="s">
        <v>3386</v>
      </c>
      <c r="B1126" s="8" t="s">
        <v>3387</v>
      </c>
      <c r="C1126" s="12" t="s">
        <v>5485</v>
      </c>
      <c r="D1126" s="13">
        <v>32.299999999999997</v>
      </c>
      <c r="E1126" s="20">
        <f t="shared" si="57"/>
        <v>67.7</v>
      </c>
      <c r="F1126" s="14">
        <v>3.0960000000000001</v>
      </c>
      <c r="G1126" s="15">
        <f t="shared" si="58"/>
        <v>3.0959752321981426</v>
      </c>
      <c r="H1126" s="8" t="str">
        <f t="shared" si="59"/>
        <v>Yes</v>
      </c>
      <c r="I1126" s="12" t="s">
        <v>10548</v>
      </c>
      <c r="J1126" s="12" t="s">
        <v>6963</v>
      </c>
      <c r="K1126" s="12" t="s">
        <v>10549</v>
      </c>
    </row>
    <row r="1127" spans="1:11" x14ac:dyDescent="0.4">
      <c r="A1127" s="12" t="s">
        <v>3388</v>
      </c>
      <c r="B1127" s="8" t="s">
        <v>3389</v>
      </c>
      <c r="C1127" s="12" t="s">
        <v>5485</v>
      </c>
      <c r="D1127" s="13">
        <v>25.74</v>
      </c>
      <c r="E1127" s="20">
        <f t="shared" si="57"/>
        <v>74.260000000000005</v>
      </c>
      <c r="F1127" s="14">
        <v>3.8849999999999998</v>
      </c>
      <c r="G1127" s="15">
        <f t="shared" si="58"/>
        <v>3.885003885003885</v>
      </c>
      <c r="H1127" s="8" t="str">
        <f t="shared" si="59"/>
        <v>Yes</v>
      </c>
      <c r="I1127" s="12" t="s">
        <v>10550</v>
      </c>
      <c r="J1127" s="12" t="s">
        <v>6963</v>
      </c>
      <c r="K1127" s="12" t="s">
        <v>10551</v>
      </c>
    </row>
    <row r="1128" spans="1:11" x14ac:dyDescent="0.4">
      <c r="A1128" s="12" t="s">
        <v>3681</v>
      </c>
      <c r="B1128" s="8" t="s">
        <v>3682</v>
      </c>
      <c r="C1128" s="12" t="s">
        <v>5485</v>
      </c>
      <c r="D1128" s="13">
        <v>27.18</v>
      </c>
      <c r="E1128" s="20">
        <f t="shared" si="57"/>
        <v>72.819999999999993</v>
      </c>
      <c r="F1128" s="14">
        <v>3.6791999999999998</v>
      </c>
      <c r="G1128" s="15">
        <f t="shared" si="58"/>
        <v>3.6791758646063282</v>
      </c>
      <c r="H1128" s="8" t="str">
        <f t="shared" si="59"/>
        <v>Yes</v>
      </c>
      <c r="I1128" s="12" t="s">
        <v>10552</v>
      </c>
      <c r="J1128" s="12" t="s">
        <v>6963</v>
      </c>
      <c r="K1128" s="12" t="s">
        <v>10553</v>
      </c>
    </row>
    <row r="1129" spans="1:11" x14ac:dyDescent="0.4">
      <c r="A1129" s="12" t="s">
        <v>3392</v>
      </c>
      <c r="B1129" s="8" t="s">
        <v>3393</v>
      </c>
      <c r="C1129" s="12" t="s">
        <v>5485</v>
      </c>
      <c r="D1129" s="13">
        <v>40</v>
      </c>
      <c r="E1129" s="20">
        <f t="shared" si="57"/>
        <v>60</v>
      </c>
      <c r="F1129" s="14">
        <v>2.5</v>
      </c>
      <c r="G1129" s="15">
        <f t="shared" si="58"/>
        <v>2.5</v>
      </c>
      <c r="H1129" s="8" t="str">
        <f t="shared" si="59"/>
        <v>Yes</v>
      </c>
      <c r="I1129" s="12" t="s">
        <v>10554</v>
      </c>
      <c r="J1129" s="12" t="s">
        <v>6963</v>
      </c>
      <c r="K1129" s="12" t="s">
        <v>10555</v>
      </c>
    </row>
    <row r="1130" spans="1:11" x14ac:dyDescent="0.4">
      <c r="A1130" s="12" t="s">
        <v>3394</v>
      </c>
      <c r="B1130" s="8" t="s">
        <v>3395</v>
      </c>
      <c r="C1130" s="12" t="s">
        <v>5485</v>
      </c>
      <c r="D1130" s="13">
        <v>32.17</v>
      </c>
      <c r="E1130" s="20">
        <f t="shared" si="57"/>
        <v>67.83</v>
      </c>
      <c r="F1130" s="14">
        <v>3.1084999999999998</v>
      </c>
      <c r="G1130" s="15">
        <f t="shared" si="58"/>
        <v>3.1084861672365558</v>
      </c>
      <c r="H1130" s="8" t="str">
        <f t="shared" si="59"/>
        <v>Yes</v>
      </c>
      <c r="I1130" s="12" t="s">
        <v>10556</v>
      </c>
      <c r="J1130" s="12" t="s">
        <v>6963</v>
      </c>
      <c r="K1130" s="12" t="s">
        <v>10557</v>
      </c>
    </row>
    <row r="1131" spans="1:11" x14ac:dyDescent="0.4">
      <c r="A1131" s="12" t="s">
        <v>3396</v>
      </c>
      <c r="B1131" s="8" t="s">
        <v>3397</v>
      </c>
      <c r="C1131" s="12" t="s">
        <v>5485</v>
      </c>
      <c r="D1131" s="13">
        <v>29.28</v>
      </c>
      <c r="E1131" s="20">
        <f t="shared" si="57"/>
        <v>70.72</v>
      </c>
      <c r="F1131" s="14">
        <v>3.4152999999999998</v>
      </c>
      <c r="G1131" s="15">
        <f t="shared" si="58"/>
        <v>3.4153005464480874</v>
      </c>
      <c r="H1131" s="8" t="str">
        <f t="shared" si="59"/>
        <v>Yes</v>
      </c>
      <c r="I1131" s="12" t="s">
        <v>8275</v>
      </c>
      <c r="J1131" s="12" t="s">
        <v>6963</v>
      </c>
      <c r="K1131" s="12" t="s">
        <v>10558</v>
      </c>
    </row>
    <row r="1132" spans="1:11" x14ac:dyDescent="0.4">
      <c r="A1132" s="12" t="s">
        <v>3398</v>
      </c>
      <c r="B1132" s="8" t="s">
        <v>3399</v>
      </c>
      <c r="C1132" s="12" t="s">
        <v>5485</v>
      </c>
      <c r="D1132" s="13">
        <v>35.72</v>
      </c>
      <c r="E1132" s="20">
        <f t="shared" si="57"/>
        <v>64.28</v>
      </c>
      <c r="F1132" s="14">
        <v>2.7995999999999999</v>
      </c>
      <c r="G1132" s="15">
        <f t="shared" si="58"/>
        <v>2.7995520716685331</v>
      </c>
      <c r="H1132" s="8" t="str">
        <f t="shared" si="59"/>
        <v>Yes</v>
      </c>
      <c r="I1132" s="12" t="s">
        <v>8276</v>
      </c>
      <c r="J1132" s="12" t="s">
        <v>6963</v>
      </c>
      <c r="K1132" s="12" t="s">
        <v>10559</v>
      </c>
    </row>
    <row r="1133" spans="1:11" x14ac:dyDescent="0.4">
      <c r="A1133" s="12" t="s">
        <v>3400</v>
      </c>
      <c r="B1133" s="8" t="s">
        <v>3401</v>
      </c>
      <c r="C1133" s="12" t="s">
        <v>5485</v>
      </c>
      <c r="D1133" s="13">
        <v>40.36</v>
      </c>
      <c r="E1133" s="20">
        <f t="shared" si="57"/>
        <v>59.64</v>
      </c>
      <c r="F1133" s="14">
        <v>2.4777</v>
      </c>
      <c r="G1133" s="15">
        <f t="shared" si="58"/>
        <v>2.4777006937561943</v>
      </c>
      <c r="H1133" s="8" t="str">
        <f t="shared" si="59"/>
        <v>Yes</v>
      </c>
      <c r="I1133" s="12" t="s">
        <v>10560</v>
      </c>
      <c r="J1133" s="12" t="s">
        <v>6963</v>
      </c>
      <c r="K1133" s="12" t="s">
        <v>10561</v>
      </c>
    </row>
    <row r="1134" spans="1:11" x14ac:dyDescent="0.4">
      <c r="A1134" s="12" t="s">
        <v>3404</v>
      </c>
      <c r="B1134" s="8" t="s">
        <v>3405</v>
      </c>
      <c r="C1134" s="12" t="s">
        <v>5485</v>
      </c>
      <c r="D1134" s="13">
        <v>27.62</v>
      </c>
      <c r="E1134" s="20">
        <f t="shared" si="57"/>
        <v>72.38</v>
      </c>
      <c r="F1134" s="14">
        <v>3.6206</v>
      </c>
      <c r="G1134" s="15">
        <f t="shared" si="58"/>
        <v>3.620564808110065</v>
      </c>
      <c r="H1134" s="8" t="str">
        <f t="shared" si="59"/>
        <v>Yes</v>
      </c>
      <c r="I1134" s="12" t="s">
        <v>10562</v>
      </c>
      <c r="J1134" s="12" t="s">
        <v>6963</v>
      </c>
      <c r="K1134" s="12" t="s">
        <v>10563</v>
      </c>
    </row>
    <row r="1135" spans="1:11" x14ac:dyDescent="0.4">
      <c r="A1135" s="12" t="s">
        <v>3410</v>
      </c>
      <c r="B1135" s="8" t="s">
        <v>3411</v>
      </c>
      <c r="C1135" s="12" t="s">
        <v>5485</v>
      </c>
      <c r="D1135" s="13">
        <v>32.770000000000003</v>
      </c>
      <c r="E1135" s="20">
        <f t="shared" si="57"/>
        <v>67.22999999999999</v>
      </c>
      <c r="F1135" s="14">
        <v>3.0516000000000001</v>
      </c>
      <c r="G1135" s="15">
        <f t="shared" si="58"/>
        <v>3.0515715593530666</v>
      </c>
      <c r="H1135" s="8" t="str">
        <f t="shared" si="59"/>
        <v>Yes</v>
      </c>
      <c r="I1135" s="12" t="s">
        <v>10564</v>
      </c>
      <c r="J1135" s="12" t="s">
        <v>6963</v>
      </c>
      <c r="K1135" s="12" t="s">
        <v>10565</v>
      </c>
    </row>
    <row r="1136" spans="1:11" x14ac:dyDescent="0.4">
      <c r="A1136" s="12" t="s">
        <v>3683</v>
      </c>
      <c r="B1136" s="8" t="s">
        <v>3684</v>
      </c>
      <c r="C1136" s="12" t="s">
        <v>5485</v>
      </c>
      <c r="D1136" s="13">
        <v>32.799999999999997</v>
      </c>
      <c r="E1136" s="20">
        <f t="shared" si="57"/>
        <v>67.2</v>
      </c>
      <c r="F1136" s="14">
        <v>3.0488</v>
      </c>
      <c r="G1136" s="15">
        <f t="shared" si="58"/>
        <v>3.0487804878048781</v>
      </c>
      <c r="H1136" s="8" t="str">
        <f t="shared" si="59"/>
        <v>Yes</v>
      </c>
      <c r="I1136" s="12" t="s">
        <v>10566</v>
      </c>
      <c r="J1136" s="12" t="s">
        <v>6963</v>
      </c>
      <c r="K1136" s="12" t="s">
        <v>10567</v>
      </c>
    </row>
    <row r="1137" spans="1:11" x14ac:dyDescent="0.4">
      <c r="A1137" s="12" t="s">
        <v>3412</v>
      </c>
      <c r="B1137" s="8" t="s">
        <v>3413</v>
      </c>
      <c r="C1137" s="12" t="s">
        <v>5485</v>
      </c>
      <c r="D1137" s="13">
        <v>34.69</v>
      </c>
      <c r="E1137" s="20">
        <f t="shared" si="57"/>
        <v>65.31</v>
      </c>
      <c r="F1137" s="14">
        <v>2.8826999999999998</v>
      </c>
      <c r="G1137" s="15">
        <f t="shared" si="58"/>
        <v>2.8826751225136928</v>
      </c>
      <c r="H1137" s="8" t="str">
        <f t="shared" si="59"/>
        <v>Yes</v>
      </c>
      <c r="I1137" s="12" t="s">
        <v>10568</v>
      </c>
      <c r="J1137" s="12" t="s">
        <v>6963</v>
      </c>
      <c r="K1137" s="12" t="s">
        <v>10569</v>
      </c>
    </row>
    <row r="1138" spans="1:11" x14ac:dyDescent="0.4">
      <c r="A1138" s="12" t="s">
        <v>3418</v>
      </c>
      <c r="B1138" s="8" t="s">
        <v>3419</v>
      </c>
      <c r="C1138" s="12" t="s">
        <v>5485</v>
      </c>
      <c r="D1138" s="13">
        <v>34.700000000000003</v>
      </c>
      <c r="E1138" s="20">
        <f t="shared" si="57"/>
        <v>65.3</v>
      </c>
      <c r="F1138" s="14">
        <v>2.8818000000000001</v>
      </c>
      <c r="G1138" s="15">
        <f t="shared" si="58"/>
        <v>2.8818443804034581</v>
      </c>
      <c r="H1138" s="8" t="str">
        <f t="shared" si="59"/>
        <v>Yes</v>
      </c>
      <c r="I1138" s="12" t="s">
        <v>10570</v>
      </c>
      <c r="J1138" s="12" t="s">
        <v>6963</v>
      </c>
      <c r="K1138" s="12" t="s">
        <v>10571</v>
      </c>
    </row>
    <row r="1139" spans="1:11" x14ac:dyDescent="0.4">
      <c r="A1139" s="12" t="s">
        <v>3420</v>
      </c>
      <c r="B1139" s="8" t="s">
        <v>3421</v>
      </c>
      <c r="C1139" s="12" t="s">
        <v>5485</v>
      </c>
      <c r="D1139" s="13">
        <v>41.23</v>
      </c>
      <c r="E1139" s="20">
        <f t="shared" si="57"/>
        <v>58.77</v>
      </c>
      <c r="F1139" s="14">
        <v>2.4253999999999998</v>
      </c>
      <c r="G1139" s="15">
        <f t="shared" si="58"/>
        <v>2.4254183846713562</v>
      </c>
      <c r="H1139" s="8" t="str">
        <f t="shared" si="59"/>
        <v>Yes</v>
      </c>
      <c r="I1139" s="12" t="s">
        <v>10572</v>
      </c>
      <c r="J1139" s="12" t="s">
        <v>6963</v>
      </c>
      <c r="K1139" s="12" t="s">
        <v>10573</v>
      </c>
    </row>
    <row r="1140" spans="1:11" x14ac:dyDescent="0.4">
      <c r="A1140" s="12" t="s">
        <v>3424</v>
      </c>
      <c r="B1140" s="8" t="s">
        <v>3425</v>
      </c>
      <c r="C1140" s="12" t="s">
        <v>5485</v>
      </c>
      <c r="D1140" s="13">
        <v>33.31</v>
      </c>
      <c r="E1140" s="20">
        <f t="shared" si="57"/>
        <v>66.69</v>
      </c>
      <c r="F1140" s="14">
        <v>3.0021</v>
      </c>
      <c r="G1140" s="15">
        <f t="shared" si="58"/>
        <v>3.0021014710297207</v>
      </c>
      <c r="H1140" s="8" t="str">
        <f t="shared" si="59"/>
        <v>Yes</v>
      </c>
      <c r="I1140" s="12" t="s">
        <v>10574</v>
      </c>
      <c r="J1140" s="12" t="s">
        <v>6963</v>
      </c>
      <c r="K1140" s="12" t="s">
        <v>10575</v>
      </c>
    </row>
    <row r="1141" spans="1:11" x14ac:dyDescent="0.4">
      <c r="A1141" s="12" t="s">
        <v>3426</v>
      </c>
      <c r="B1141" s="8" t="s">
        <v>3427</v>
      </c>
      <c r="C1141" s="12" t="s">
        <v>5485</v>
      </c>
      <c r="D1141" s="13">
        <v>33.58</v>
      </c>
      <c r="E1141" s="20">
        <f t="shared" si="57"/>
        <v>66.42</v>
      </c>
      <c r="F1141" s="14">
        <v>2.9780000000000002</v>
      </c>
      <c r="G1141" s="15">
        <f t="shared" si="58"/>
        <v>2.9779630732578917</v>
      </c>
      <c r="H1141" s="8" t="str">
        <f t="shared" si="59"/>
        <v>Yes</v>
      </c>
      <c r="I1141" s="12" t="s">
        <v>10576</v>
      </c>
      <c r="J1141" s="12" t="s">
        <v>6963</v>
      </c>
      <c r="K1141" s="12" t="s">
        <v>10577</v>
      </c>
    </row>
    <row r="1142" spans="1:11" x14ac:dyDescent="0.4">
      <c r="A1142" s="12" t="s">
        <v>3430</v>
      </c>
      <c r="B1142" s="8" t="s">
        <v>3431</v>
      </c>
      <c r="C1142" s="12" t="s">
        <v>5485</v>
      </c>
      <c r="D1142" s="13">
        <v>36.020000000000003</v>
      </c>
      <c r="E1142" s="20">
        <f t="shared" si="57"/>
        <v>63.98</v>
      </c>
      <c r="F1142" s="14">
        <v>2.7761999999999998</v>
      </c>
      <c r="G1142" s="15">
        <f t="shared" si="58"/>
        <v>2.7762354247640197</v>
      </c>
      <c r="H1142" s="8" t="str">
        <f t="shared" si="59"/>
        <v>Yes</v>
      </c>
      <c r="I1142" s="12" t="s">
        <v>10578</v>
      </c>
      <c r="J1142" s="12" t="s">
        <v>6963</v>
      </c>
      <c r="K1142" s="12" t="s">
        <v>10579</v>
      </c>
    </row>
    <row r="1143" spans="1:11" x14ac:dyDescent="0.4">
      <c r="A1143" s="12" t="s">
        <v>3432</v>
      </c>
      <c r="B1143" s="8" t="s">
        <v>3433</v>
      </c>
      <c r="C1143" s="12" t="s">
        <v>5485</v>
      </c>
      <c r="D1143" s="13">
        <v>33.39</v>
      </c>
      <c r="E1143" s="20">
        <f t="shared" si="57"/>
        <v>66.61</v>
      </c>
      <c r="F1143" s="14">
        <v>2.9948999999999999</v>
      </c>
      <c r="G1143" s="15">
        <f t="shared" si="58"/>
        <v>2.9949086552860136</v>
      </c>
      <c r="H1143" s="8" t="str">
        <f t="shared" si="59"/>
        <v>Yes</v>
      </c>
      <c r="I1143" s="12" t="s">
        <v>10580</v>
      </c>
      <c r="J1143" s="12" t="s">
        <v>6963</v>
      </c>
      <c r="K1143" s="12" t="s">
        <v>10581</v>
      </c>
    </row>
    <row r="1144" spans="1:11" x14ac:dyDescent="0.4">
      <c r="A1144" s="12" t="s">
        <v>3434</v>
      </c>
      <c r="B1144" s="8" t="s">
        <v>3435</v>
      </c>
      <c r="C1144" s="12" t="s">
        <v>5485</v>
      </c>
      <c r="D1144" s="13">
        <v>25.03</v>
      </c>
      <c r="E1144" s="20">
        <f t="shared" si="57"/>
        <v>74.97</v>
      </c>
      <c r="F1144" s="14">
        <v>3.9952000000000001</v>
      </c>
      <c r="G1144" s="15">
        <f t="shared" si="58"/>
        <v>3.9952057530962843</v>
      </c>
      <c r="H1144" s="8" t="str">
        <f t="shared" si="59"/>
        <v>Yes</v>
      </c>
      <c r="I1144" s="12" t="s">
        <v>10582</v>
      </c>
      <c r="J1144" s="12" t="s">
        <v>6963</v>
      </c>
      <c r="K1144" s="12" t="s">
        <v>10583</v>
      </c>
    </row>
    <row r="1145" spans="1:11" x14ac:dyDescent="0.4">
      <c r="A1145" s="12" t="s">
        <v>3689</v>
      </c>
      <c r="B1145" s="8" t="s">
        <v>3690</v>
      </c>
      <c r="C1145" s="12" t="s">
        <v>5485</v>
      </c>
      <c r="D1145" s="13">
        <v>31.66</v>
      </c>
      <c r="E1145" s="20">
        <f t="shared" si="57"/>
        <v>68.34</v>
      </c>
      <c r="F1145" s="14">
        <v>3.1585999999999999</v>
      </c>
      <c r="G1145" s="15">
        <f t="shared" si="58"/>
        <v>3.1585596967782692</v>
      </c>
      <c r="H1145" s="8" t="str">
        <f t="shared" si="59"/>
        <v>Yes</v>
      </c>
      <c r="I1145" s="12" t="s">
        <v>10584</v>
      </c>
      <c r="J1145" s="12" t="s">
        <v>6963</v>
      </c>
      <c r="K1145" s="12" t="s">
        <v>10585</v>
      </c>
    </row>
    <row r="1146" spans="1:11" x14ac:dyDescent="0.4">
      <c r="A1146" s="12" t="s">
        <v>3436</v>
      </c>
      <c r="B1146" s="8" t="s">
        <v>3437</v>
      </c>
      <c r="C1146" s="12" t="s">
        <v>5485</v>
      </c>
      <c r="D1146" s="13">
        <v>35.96</v>
      </c>
      <c r="E1146" s="20">
        <f t="shared" si="57"/>
        <v>64.039999999999992</v>
      </c>
      <c r="F1146" s="14">
        <v>2.7808999999999999</v>
      </c>
      <c r="G1146" s="15">
        <f t="shared" si="58"/>
        <v>2.7808676307007785</v>
      </c>
      <c r="H1146" s="8" t="str">
        <f t="shared" si="59"/>
        <v>Yes</v>
      </c>
      <c r="I1146" s="12" t="s">
        <v>10586</v>
      </c>
      <c r="J1146" s="12" t="s">
        <v>6963</v>
      </c>
      <c r="K1146" s="12" t="s">
        <v>10587</v>
      </c>
    </row>
    <row r="1147" spans="1:11" x14ac:dyDescent="0.4">
      <c r="A1147" s="12" t="s">
        <v>3438</v>
      </c>
      <c r="B1147" s="8" t="s">
        <v>3439</v>
      </c>
      <c r="C1147" s="12" t="s">
        <v>5485</v>
      </c>
      <c r="D1147" s="13">
        <v>25.94</v>
      </c>
      <c r="E1147" s="20">
        <f t="shared" si="57"/>
        <v>74.06</v>
      </c>
      <c r="F1147" s="14">
        <v>3.8551000000000002</v>
      </c>
      <c r="G1147" s="15">
        <f t="shared" si="58"/>
        <v>3.8550501156515034</v>
      </c>
      <c r="H1147" s="8" t="str">
        <f t="shared" si="59"/>
        <v>Yes</v>
      </c>
      <c r="I1147" s="12" t="s">
        <v>10588</v>
      </c>
      <c r="J1147" s="12" t="s">
        <v>6963</v>
      </c>
      <c r="K1147" s="12" t="s">
        <v>10589</v>
      </c>
    </row>
    <row r="1148" spans="1:11" x14ac:dyDescent="0.4">
      <c r="A1148" s="12" t="s">
        <v>3444</v>
      </c>
      <c r="B1148" s="8" t="s">
        <v>3445</v>
      </c>
      <c r="C1148" s="12" t="s">
        <v>5485</v>
      </c>
      <c r="D1148" s="13">
        <v>32.67</v>
      </c>
      <c r="E1148" s="20">
        <f t="shared" si="57"/>
        <v>67.33</v>
      </c>
      <c r="F1148" s="14">
        <v>3.0609000000000002</v>
      </c>
      <c r="G1148" s="15">
        <f t="shared" si="58"/>
        <v>3.0609121518212428</v>
      </c>
      <c r="H1148" s="8" t="str">
        <f t="shared" si="59"/>
        <v>Yes</v>
      </c>
      <c r="I1148" s="12" t="s">
        <v>10590</v>
      </c>
      <c r="J1148" s="12" t="s">
        <v>6963</v>
      </c>
      <c r="K1148" s="12" t="s">
        <v>10591</v>
      </c>
    </row>
    <row r="1149" spans="1:11" x14ac:dyDescent="0.4">
      <c r="A1149" s="12" t="s">
        <v>3446</v>
      </c>
      <c r="B1149" s="8" t="s">
        <v>3447</v>
      </c>
      <c r="C1149" s="12" t="s">
        <v>5485</v>
      </c>
      <c r="D1149" s="13">
        <v>60</v>
      </c>
      <c r="E1149" s="20">
        <f t="shared" si="57"/>
        <v>40</v>
      </c>
      <c r="F1149" s="14">
        <v>1.6667000000000001</v>
      </c>
      <c r="G1149" s="15">
        <f t="shared" si="58"/>
        <v>1.6666666666666667</v>
      </c>
      <c r="H1149" s="8" t="str">
        <f t="shared" si="59"/>
        <v>Yes</v>
      </c>
      <c r="I1149" s="12" t="s">
        <v>10592</v>
      </c>
      <c r="J1149" s="12" t="s">
        <v>6963</v>
      </c>
      <c r="K1149" s="12" t="s">
        <v>10593</v>
      </c>
    </row>
    <row r="1150" spans="1:11" x14ac:dyDescent="0.4">
      <c r="A1150" s="12" t="s">
        <v>3450</v>
      </c>
      <c r="B1150" s="8" t="s">
        <v>3451</v>
      </c>
      <c r="C1150" s="12" t="s">
        <v>5485</v>
      </c>
      <c r="D1150" s="13">
        <v>30.51</v>
      </c>
      <c r="E1150" s="20">
        <f t="shared" si="57"/>
        <v>69.489999999999995</v>
      </c>
      <c r="F1150" s="14">
        <v>3.2776000000000001</v>
      </c>
      <c r="G1150" s="15">
        <f t="shared" si="58"/>
        <v>3.2776138970829236</v>
      </c>
      <c r="H1150" s="8" t="str">
        <f t="shared" si="59"/>
        <v>Yes</v>
      </c>
      <c r="I1150" s="12" t="s">
        <v>10594</v>
      </c>
      <c r="J1150" s="12" t="s">
        <v>6963</v>
      </c>
      <c r="K1150" s="12" t="s">
        <v>10595</v>
      </c>
    </row>
    <row r="1151" spans="1:11" x14ac:dyDescent="0.4">
      <c r="A1151" s="12" t="s">
        <v>3452</v>
      </c>
      <c r="B1151" s="8" t="s">
        <v>3453</v>
      </c>
      <c r="C1151" s="12" t="s">
        <v>5485</v>
      </c>
      <c r="D1151" s="13">
        <v>31.73</v>
      </c>
      <c r="E1151" s="20">
        <f t="shared" si="57"/>
        <v>68.27</v>
      </c>
      <c r="F1151" s="14">
        <v>3.1516000000000002</v>
      </c>
      <c r="G1151" s="15">
        <f t="shared" si="58"/>
        <v>3.1515915537346357</v>
      </c>
      <c r="H1151" s="8" t="str">
        <f t="shared" si="59"/>
        <v>Yes</v>
      </c>
      <c r="I1151" s="12" t="s">
        <v>10596</v>
      </c>
      <c r="J1151" s="12" t="s">
        <v>6963</v>
      </c>
      <c r="K1151" s="12" t="s">
        <v>10597</v>
      </c>
    </row>
    <row r="1152" spans="1:11" x14ac:dyDescent="0.4">
      <c r="A1152" s="12" t="s">
        <v>3454</v>
      </c>
      <c r="B1152" s="8" t="s">
        <v>3455</v>
      </c>
      <c r="C1152" s="12" t="s">
        <v>5485</v>
      </c>
      <c r="D1152" s="13">
        <v>40</v>
      </c>
      <c r="E1152" s="20">
        <f t="shared" si="57"/>
        <v>60</v>
      </c>
      <c r="F1152" s="14">
        <v>2.5</v>
      </c>
      <c r="G1152" s="15">
        <f t="shared" si="58"/>
        <v>2.5</v>
      </c>
      <c r="H1152" s="8" t="str">
        <f t="shared" si="59"/>
        <v>Yes</v>
      </c>
      <c r="I1152" s="12" t="s">
        <v>10598</v>
      </c>
      <c r="J1152" s="12" t="s">
        <v>6963</v>
      </c>
      <c r="K1152" s="12" t="s">
        <v>10599</v>
      </c>
    </row>
    <row r="1153" spans="1:11" x14ac:dyDescent="0.4">
      <c r="A1153" s="12" t="s">
        <v>3458</v>
      </c>
      <c r="B1153" s="8" t="s">
        <v>3459</v>
      </c>
      <c r="C1153" s="12" t="s">
        <v>5485</v>
      </c>
      <c r="D1153" s="13">
        <v>35.340000000000003</v>
      </c>
      <c r="E1153" s="20">
        <f t="shared" si="57"/>
        <v>64.66</v>
      </c>
      <c r="F1153" s="14">
        <v>2.8296999999999999</v>
      </c>
      <c r="G1153" s="15">
        <f t="shared" si="58"/>
        <v>2.8296547821165814</v>
      </c>
      <c r="H1153" s="8" t="str">
        <f t="shared" si="59"/>
        <v>Yes</v>
      </c>
      <c r="I1153" s="12" t="s">
        <v>10600</v>
      </c>
      <c r="J1153" s="12" t="s">
        <v>6963</v>
      </c>
      <c r="K1153" s="12" t="s">
        <v>10601</v>
      </c>
    </row>
    <row r="1154" spans="1:11" x14ac:dyDescent="0.4">
      <c r="A1154" s="12" t="s">
        <v>3460</v>
      </c>
      <c r="B1154" s="8" t="s">
        <v>3461</v>
      </c>
      <c r="C1154" s="12" t="s">
        <v>5485</v>
      </c>
      <c r="D1154" s="13">
        <v>33.130000000000003</v>
      </c>
      <c r="E1154" s="20">
        <f t="shared" si="57"/>
        <v>66.87</v>
      </c>
      <c r="F1154" s="14">
        <v>3.0184000000000002</v>
      </c>
      <c r="G1154" s="15">
        <f t="shared" si="58"/>
        <v>3.0184123151222453</v>
      </c>
      <c r="H1154" s="8" t="str">
        <f t="shared" si="59"/>
        <v>Yes</v>
      </c>
      <c r="I1154" s="12" t="s">
        <v>8311</v>
      </c>
      <c r="J1154" s="12" t="s">
        <v>6963</v>
      </c>
      <c r="K1154" s="12" t="s">
        <v>10602</v>
      </c>
    </row>
    <row r="1155" spans="1:11" x14ac:dyDescent="0.4">
      <c r="A1155" s="12" t="s">
        <v>3462</v>
      </c>
      <c r="B1155" s="8" t="s">
        <v>3463</v>
      </c>
      <c r="C1155" s="12" t="s">
        <v>5485</v>
      </c>
      <c r="D1155" s="13">
        <v>42.63</v>
      </c>
      <c r="E1155" s="20">
        <f t="shared" si="57"/>
        <v>57.37</v>
      </c>
      <c r="F1155" s="14">
        <v>2.3458000000000001</v>
      </c>
      <c r="G1155" s="15">
        <f t="shared" si="58"/>
        <v>2.345765892563922</v>
      </c>
      <c r="H1155" s="8" t="str">
        <f t="shared" si="59"/>
        <v>Yes</v>
      </c>
      <c r="I1155" s="12" t="s">
        <v>10603</v>
      </c>
      <c r="J1155" s="12" t="s">
        <v>6963</v>
      </c>
      <c r="K1155" s="12" t="s">
        <v>10604</v>
      </c>
    </row>
    <row r="1156" spans="1:11" x14ac:dyDescent="0.4">
      <c r="A1156" s="12" t="s">
        <v>3468</v>
      </c>
      <c r="B1156" s="8" t="s">
        <v>3469</v>
      </c>
      <c r="C1156" s="12" t="s">
        <v>5485</v>
      </c>
      <c r="D1156" s="13">
        <v>39.18</v>
      </c>
      <c r="E1156" s="20">
        <f t="shared" si="57"/>
        <v>60.82</v>
      </c>
      <c r="F1156" s="14">
        <v>2.5522999999999998</v>
      </c>
      <c r="G1156" s="15">
        <f t="shared" si="58"/>
        <v>2.5523226135783563</v>
      </c>
      <c r="H1156" s="8" t="str">
        <f t="shared" si="59"/>
        <v>Yes</v>
      </c>
      <c r="I1156" s="12" t="s">
        <v>10605</v>
      </c>
      <c r="J1156" s="12" t="s">
        <v>6963</v>
      </c>
      <c r="K1156" s="12" t="s">
        <v>10606</v>
      </c>
    </row>
    <row r="1157" spans="1:11" x14ac:dyDescent="0.4">
      <c r="A1157" s="12" t="s">
        <v>3470</v>
      </c>
      <c r="B1157" s="8" t="s">
        <v>3471</v>
      </c>
      <c r="C1157" s="12" t="s">
        <v>5485</v>
      </c>
      <c r="D1157" s="13">
        <v>33.31</v>
      </c>
      <c r="E1157" s="20">
        <f t="shared" si="57"/>
        <v>66.69</v>
      </c>
      <c r="F1157" s="14">
        <v>3.0021</v>
      </c>
      <c r="G1157" s="15">
        <f t="shared" si="58"/>
        <v>3.0021014710297207</v>
      </c>
      <c r="H1157" s="8" t="str">
        <f t="shared" si="59"/>
        <v>Yes</v>
      </c>
      <c r="I1157" s="12" t="s">
        <v>10607</v>
      </c>
      <c r="J1157" s="12" t="s">
        <v>6963</v>
      </c>
      <c r="K1157" s="12" t="s">
        <v>10608</v>
      </c>
    </row>
    <row r="1158" spans="1:11" x14ac:dyDescent="0.4">
      <c r="A1158" s="12" t="s">
        <v>3472</v>
      </c>
      <c r="B1158" s="8" t="s">
        <v>3473</v>
      </c>
      <c r="C1158" s="12" t="s">
        <v>5485</v>
      </c>
      <c r="D1158" s="13">
        <v>32.29</v>
      </c>
      <c r="E1158" s="20">
        <f t="shared" si="57"/>
        <v>67.710000000000008</v>
      </c>
      <c r="F1158" s="14">
        <v>3.0969000000000002</v>
      </c>
      <c r="G1158" s="15">
        <f t="shared" si="58"/>
        <v>3.0969340353050483</v>
      </c>
      <c r="H1158" s="8" t="str">
        <f t="shared" si="59"/>
        <v>Yes</v>
      </c>
      <c r="I1158" s="12" t="s">
        <v>10609</v>
      </c>
      <c r="J1158" s="12" t="s">
        <v>6963</v>
      </c>
      <c r="K1158" s="12" t="s">
        <v>10610</v>
      </c>
    </row>
    <row r="1159" spans="1:11" x14ac:dyDescent="0.4">
      <c r="A1159" s="12" t="s">
        <v>3691</v>
      </c>
      <c r="B1159" s="8" t="s">
        <v>3692</v>
      </c>
      <c r="C1159" s="12" t="s">
        <v>5485</v>
      </c>
      <c r="D1159" s="13">
        <v>37.32</v>
      </c>
      <c r="E1159" s="20">
        <f t="shared" si="57"/>
        <v>62.68</v>
      </c>
      <c r="F1159" s="14">
        <v>2.6795</v>
      </c>
      <c r="G1159" s="15">
        <f t="shared" si="58"/>
        <v>2.679528403001072</v>
      </c>
      <c r="H1159" s="8" t="str">
        <f t="shared" si="59"/>
        <v>Yes</v>
      </c>
      <c r="I1159" s="12" t="s">
        <v>10611</v>
      </c>
      <c r="J1159" s="12" t="s">
        <v>6963</v>
      </c>
      <c r="K1159" s="12" t="s">
        <v>10612</v>
      </c>
    </row>
    <row r="1160" spans="1:11" x14ac:dyDescent="0.4">
      <c r="A1160" s="12" t="s">
        <v>3474</v>
      </c>
      <c r="B1160" s="8" t="s">
        <v>3475</v>
      </c>
      <c r="C1160" s="12" t="s">
        <v>5485</v>
      </c>
      <c r="D1160" s="13">
        <v>36.229999999999997</v>
      </c>
      <c r="E1160" s="20">
        <f t="shared" si="57"/>
        <v>63.77</v>
      </c>
      <c r="F1160" s="14">
        <v>2.7601</v>
      </c>
      <c r="G1160" s="15">
        <f t="shared" si="58"/>
        <v>2.7601435274634283</v>
      </c>
      <c r="H1160" s="8" t="str">
        <f t="shared" si="59"/>
        <v>Yes</v>
      </c>
      <c r="I1160" s="12" t="s">
        <v>10613</v>
      </c>
      <c r="J1160" s="12" t="s">
        <v>6963</v>
      </c>
      <c r="K1160" s="12" t="s">
        <v>10614</v>
      </c>
    </row>
    <row r="1161" spans="1:11" x14ac:dyDescent="0.4">
      <c r="A1161" s="12" t="s">
        <v>3476</v>
      </c>
      <c r="B1161" s="8" t="s">
        <v>3477</v>
      </c>
      <c r="C1161" s="12" t="s">
        <v>5485</v>
      </c>
      <c r="D1161" s="13">
        <v>34.049999999999997</v>
      </c>
      <c r="E1161" s="20">
        <f t="shared" si="57"/>
        <v>65.95</v>
      </c>
      <c r="F1161" s="14">
        <v>2.9369000000000001</v>
      </c>
      <c r="G1161" s="15">
        <f t="shared" si="58"/>
        <v>2.9368575624082234</v>
      </c>
      <c r="H1161" s="8" t="str">
        <f t="shared" si="59"/>
        <v>Yes</v>
      </c>
      <c r="I1161" s="12" t="s">
        <v>10615</v>
      </c>
      <c r="J1161" s="12" t="s">
        <v>6963</v>
      </c>
      <c r="K1161" s="12" t="s">
        <v>10616</v>
      </c>
    </row>
    <row r="1162" spans="1:11" x14ac:dyDescent="0.4">
      <c r="A1162" s="12" t="s">
        <v>3478</v>
      </c>
      <c r="B1162" s="8" t="s">
        <v>3479</v>
      </c>
      <c r="C1162" s="12" t="s">
        <v>5485</v>
      </c>
      <c r="D1162" s="13">
        <v>33.68</v>
      </c>
      <c r="E1162" s="20">
        <f t="shared" si="57"/>
        <v>66.319999999999993</v>
      </c>
      <c r="F1162" s="14">
        <v>2.9691000000000001</v>
      </c>
      <c r="G1162" s="15">
        <f t="shared" si="58"/>
        <v>2.9691211401425179</v>
      </c>
      <c r="H1162" s="8" t="str">
        <f t="shared" si="59"/>
        <v>Yes</v>
      </c>
      <c r="I1162" s="12" t="s">
        <v>10617</v>
      </c>
      <c r="J1162" s="12" t="s">
        <v>6963</v>
      </c>
      <c r="K1162" s="12" t="s">
        <v>10618</v>
      </c>
    </row>
    <row r="1163" spans="1:11" x14ac:dyDescent="0.4">
      <c r="A1163" s="12" t="s">
        <v>3482</v>
      </c>
      <c r="B1163" s="8" t="s">
        <v>3483</v>
      </c>
      <c r="C1163" s="12" t="s">
        <v>5485</v>
      </c>
      <c r="D1163" s="13">
        <v>35.82</v>
      </c>
      <c r="E1163" s="20">
        <f t="shared" si="57"/>
        <v>64.180000000000007</v>
      </c>
      <c r="F1163" s="14">
        <v>2.7917000000000001</v>
      </c>
      <c r="G1163" s="15">
        <f t="shared" si="58"/>
        <v>2.7917364600781687</v>
      </c>
      <c r="H1163" s="8" t="str">
        <f t="shared" si="59"/>
        <v>Yes</v>
      </c>
      <c r="I1163" s="12" t="s">
        <v>10619</v>
      </c>
      <c r="J1163" s="12" t="s">
        <v>6963</v>
      </c>
      <c r="K1163" s="12" t="s">
        <v>10620</v>
      </c>
    </row>
    <row r="1164" spans="1:11" x14ac:dyDescent="0.4">
      <c r="A1164" s="12" t="s">
        <v>3484</v>
      </c>
      <c r="B1164" s="8" t="s">
        <v>3485</v>
      </c>
      <c r="C1164" s="12" t="s">
        <v>5485</v>
      </c>
      <c r="D1164" s="13">
        <v>32.01</v>
      </c>
      <c r="E1164" s="20">
        <f t="shared" si="57"/>
        <v>67.990000000000009</v>
      </c>
      <c r="F1164" s="14">
        <v>3.1240000000000001</v>
      </c>
      <c r="G1164" s="15">
        <f t="shared" si="58"/>
        <v>3.124023742580444</v>
      </c>
      <c r="H1164" s="8" t="str">
        <f t="shared" si="59"/>
        <v>Yes</v>
      </c>
      <c r="I1164" s="12" t="s">
        <v>10621</v>
      </c>
      <c r="J1164" s="12" t="s">
        <v>6963</v>
      </c>
      <c r="K1164" s="12" t="s">
        <v>10622</v>
      </c>
    </row>
    <row r="1165" spans="1:11" x14ac:dyDescent="0.4">
      <c r="A1165" s="12" t="s">
        <v>3486</v>
      </c>
      <c r="B1165" s="8" t="s">
        <v>3487</v>
      </c>
      <c r="C1165" s="12" t="s">
        <v>5485</v>
      </c>
      <c r="D1165" s="13">
        <v>32.659999999999997</v>
      </c>
      <c r="E1165" s="20">
        <f t="shared" si="57"/>
        <v>67.34</v>
      </c>
      <c r="F1165" s="14">
        <v>3.0617999999999999</v>
      </c>
      <c r="G1165" s="15">
        <f t="shared" si="58"/>
        <v>3.0618493570116354</v>
      </c>
      <c r="H1165" s="8" t="str">
        <f t="shared" si="59"/>
        <v>Yes</v>
      </c>
      <c r="I1165" s="12" t="s">
        <v>10623</v>
      </c>
      <c r="J1165" s="12" t="s">
        <v>6963</v>
      </c>
      <c r="K1165" s="12" t="s">
        <v>10624</v>
      </c>
    </row>
    <row r="1166" spans="1:11" x14ac:dyDescent="0.4">
      <c r="A1166" s="12" t="s">
        <v>3488</v>
      </c>
      <c r="B1166" s="8" t="s">
        <v>3489</v>
      </c>
      <c r="C1166" s="12" t="s">
        <v>5485</v>
      </c>
      <c r="D1166" s="13">
        <v>36.68</v>
      </c>
      <c r="E1166" s="20">
        <f t="shared" si="57"/>
        <v>63.32</v>
      </c>
      <c r="F1166" s="14">
        <v>2.7263000000000002</v>
      </c>
      <c r="G1166" s="15">
        <f t="shared" si="58"/>
        <v>2.7262813522355507</v>
      </c>
      <c r="H1166" s="8" t="str">
        <f t="shared" si="59"/>
        <v>Yes</v>
      </c>
      <c r="I1166" s="12" t="s">
        <v>10625</v>
      </c>
      <c r="J1166" s="12" t="s">
        <v>6963</v>
      </c>
      <c r="K1166" s="12" t="s">
        <v>10626</v>
      </c>
    </row>
    <row r="1167" spans="1:11" x14ac:dyDescent="0.4">
      <c r="A1167" s="12" t="s">
        <v>3492</v>
      </c>
      <c r="B1167" s="8" t="s">
        <v>3493</v>
      </c>
      <c r="C1167" s="12" t="s">
        <v>5485</v>
      </c>
      <c r="D1167" s="13">
        <v>38.64</v>
      </c>
      <c r="E1167" s="20">
        <f t="shared" si="57"/>
        <v>61.36</v>
      </c>
      <c r="F1167" s="14">
        <v>2.5880000000000001</v>
      </c>
      <c r="G1167" s="15">
        <f t="shared" si="58"/>
        <v>2.5879917184265011</v>
      </c>
      <c r="H1167" s="8" t="str">
        <f t="shared" si="59"/>
        <v>Yes</v>
      </c>
      <c r="I1167" s="12" t="s">
        <v>10627</v>
      </c>
      <c r="J1167" s="12" t="s">
        <v>6963</v>
      </c>
      <c r="K1167" s="12" t="s">
        <v>10628</v>
      </c>
    </row>
    <row r="1168" spans="1:11" x14ac:dyDescent="0.4">
      <c r="A1168" s="12" t="s">
        <v>3494</v>
      </c>
      <c r="B1168" s="8" t="s">
        <v>3495</v>
      </c>
      <c r="C1168" s="12" t="s">
        <v>5485</v>
      </c>
      <c r="D1168" s="13">
        <v>40</v>
      </c>
      <c r="E1168" s="20">
        <f t="shared" si="57"/>
        <v>60</v>
      </c>
      <c r="F1168" s="14">
        <v>2.5</v>
      </c>
      <c r="G1168" s="15">
        <f t="shared" si="58"/>
        <v>2.5</v>
      </c>
      <c r="H1168" s="8" t="str">
        <f t="shared" si="59"/>
        <v>Yes</v>
      </c>
      <c r="I1168" s="12" t="s">
        <v>10629</v>
      </c>
      <c r="J1168" s="12" t="s">
        <v>6963</v>
      </c>
      <c r="K1168" s="12" t="s">
        <v>10630</v>
      </c>
    </row>
    <row r="1169" spans="1:11" x14ac:dyDescent="0.4">
      <c r="A1169" s="12" t="s">
        <v>3502</v>
      </c>
      <c r="B1169" s="8" t="s">
        <v>3503</v>
      </c>
      <c r="C1169" s="12" t="s">
        <v>5485</v>
      </c>
      <c r="D1169" s="13">
        <v>38.409999999999997</v>
      </c>
      <c r="E1169" s="20">
        <f t="shared" ref="E1169:E1232" si="60">100-D1169</f>
        <v>61.59</v>
      </c>
      <c r="F1169" s="14">
        <v>2.6034999999999999</v>
      </c>
      <c r="G1169" s="15">
        <f t="shared" ref="G1169:G1180" si="61">IFERROR(100/D1169,"")</f>
        <v>2.6034886748242649</v>
      </c>
      <c r="H1169" s="8" t="str">
        <f t="shared" ref="H1169:H1180" si="62">IF(E1169&gt;0,"Yes","No — 0% funding")</f>
        <v>Yes</v>
      </c>
      <c r="I1169" s="12" t="s">
        <v>10631</v>
      </c>
      <c r="J1169" s="12" t="s">
        <v>6963</v>
      </c>
      <c r="K1169" s="12" t="s">
        <v>10632</v>
      </c>
    </row>
    <row r="1170" spans="1:11" x14ac:dyDescent="0.4">
      <c r="A1170" s="12" t="s">
        <v>3504</v>
      </c>
      <c r="B1170" s="8" t="s">
        <v>3505</v>
      </c>
      <c r="C1170" s="12" t="s">
        <v>5485</v>
      </c>
      <c r="D1170" s="13">
        <v>40.869999999999997</v>
      </c>
      <c r="E1170" s="20">
        <f t="shared" si="60"/>
        <v>59.13</v>
      </c>
      <c r="F1170" s="14">
        <v>2.4468000000000001</v>
      </c>
      <c r="G1170" s="15">
        <f t="shared" si="61"/>
        <v>2.4467824810374359</v>
      </c>
      <c r="H1170" s="8" t="str">
        <f t="shared" si="62"/>
        <v>Yes</v>
      </c>
      <c r="I1170" s="12" t="s">
        <v>10633</v>
      </c>
      <c r="J1170" s="12" t="s">
        <v>6963</v>
      </c>
      <c r="K1170" s="12" t="s">
        <v>10634</v>
      </c>
    </row>
    <row r="1171" spans="1:11" x14ac:dyDescent="0.4">
      <c r="A1171" s="12" t="s">
        <v>3506</v>
      </c>
      <c r="B1171" s="8" t="s">
        <v>3507</v>
      </c>
      <c r="C1171" s="12" t="s">
        <v>5485</v>
      </c>
      <c r="D1171" s="13">
        <v>32.36</v>
      </c>
      <c r="E1171" s="20">
        <f t="shared" si="60"/>
        <v>67.64</v>
      </c>
      <c r="F1171" s="14">
        <v>3.0901999999999998</v>
      </c>
      <c r="G1171" s="15">
        <f t="shared" si="61"/>
        <v>3.0902348578491967</v>
      </c>
      <c r="H1171" s="8" t="str">
        <f t="shared" si="62"/>
        <v>Yes</v>
      </c>
      <c r="I1171" s="12" t="s">
        <v>10635</v>
      </c>
      <c r="J1171" s="12" t="s">
        <v>6963</v>
      </c>
      <c r="K1171" s="12" t="s">
        <v>10636</v>
      </c>
    </row>
    <row r="1172" spans="1:11" x14ac:dyDescent="0.4">
      <c r="A1172" s="12" t="s">
        <v>3508</v>
      </c>
      <c r="B1172" s="8" t="s">
        <v>3509</v>
      </c>
      <c r="C1172" s="12" t="s">
        <v>5485</v>
      </c>
      <c r="D1172" s="13">
        <v>41.15</v>
      </c>
      <c r="E1172" s="20">
        <f t="shared" si="60"/>
        <v>58.85</v>
      </c>
      <c r="F1172" s="14">
        <v>2.4300999999999999</v>
      </c>
      <c r="G1172" s="15">
        <f t="shared" si="61"/>
        <v>2.4301336573511545</v>
      </c>
      <c r="H1172" s="8" t="str">
        <f t="shared" si="62"/>
        <v>Yes</v>
      </c>
      <c r="I1172" s="12" t="s">
        <v>5468</v>
      </c>
      <c r="J1172" s="12" t="s">
        <v>6963</v>
      </c>
      <c r="K1172" s="12" t="s">
        <v>10637</v>
      </c>
    </row>
    <row r="1173" spans="1:11" x14ac:dyDescent="0.4">
      <c r="A1173" s="12" t="s">
        <v>3510</v>
      </c>
      <c r="B1173" s="8" t="s">
        <v>3511</v>
      </c>
      <c r="C1173" s="12" t="s">
        <v>5485</v>
      </c>
      <c r="D1173" s="13">
        <v>25.49</v>
      </c>
      <c r="E1173" s="20">
        <f t="shared" si="60"/>
        <v>74.510000000000005</v>
      </c>
      <c r="F1173" s="14">
        <v>3.9230999999999998</v>
      </c>
      <c r="G1173" s="15">
        <f t="shared" si="61"/>
        <v>3.9231071008238527</v>
      </c>
      <c r="H1173" s="8" t="str">
        <f t="shared" si="62"/>
        <v>Yes</v>
      </c>
      <c r="I1173" s="12" t="s">
        <v>10638</v>
      </c>
      <c r="J1173" s="12" t="s">
        <v>6963</v>
      </c>
      <c r="K1173" s="12" t="s">
        <v>10639</v>
      </c>
    </row>
    <row r="1174" spans="1:11" x14ac:dyDescent="0.4">
      <c r="A1174" s="12" t="s">
        <v>3514</v>
      </c>
      <c r="B1174" s="8" t="s">
        <v>3515</v>
      </c>
      <c r="C1174" s="12" t="s">
        <v>5485</v>
      </c>
      <c r="D1174" s="13">
        <v>40.159999999999997</v>
      </c>
      <c r="E1174" s="20">
        <f t="shared" si="60"/>
        <v>59.84</v>
      </c>
      <c r="F1174" s="14">
        <v>2.4900000000000002</v>
      </c>
      <c r="G1174" s="15">
        <f t="shared" si="61"/>
        <v>2.4900398406374502</v>
      </c>
      <c r="H1174" s="8" t="str">
        <f t="shared" si="62"/>
        <v>Yes</v>
      </c>
      <c r="I1174" s="12" t="s">
        <v>10640</v>
      </c>
      <c r="J1174" s="12" t="s">
        <v>6963</v>
      </c>
      <c r="K1174" s="12" t="s">
        <v>10641</v>
      </c>
    </row>
    <row r="1175" spans="1:11" x14ac:dyDescent="0.4">
      <c r="A1175" s="12" t="s">
        <v>3516</v>
      </c>
      <c r="B1175" s="8" t="s">
        <v>3517</v>
      </c>
      <c r="C1175" s="12" t="s">
        <v>5485</v>
      </c>
      <c r="D1175" s="13">
        <v>37.92</v>
      </c>
      <c r="E1175" s="20">
        <f t="shared" si="60"/>
        <v>62.08</v>
      </c>
      <c r="F1175" s="14">
        <v>2.6371000000000002</v>
      </c>
      <c r="G1175" s="15">
        <f t="shared" si="61"/>
        <v>2.6371308016877637</v>
      </c>
      <c r="H1175" s="8" t="str">
        <f t="shared" si="62"/>
        <v>Yes</v>
      </c>
      <c r="I1175" s="12" t="s">
        <v>10642</v>
      </c>
      <c r="J1175" s="12" t="s">
        <v>6963</v>
      </c>
      <c r="K1175" s="12" t="s">
        <v>10643</v>
      </c>
    </row>
    <row r="1176" spans="1:11" x14ac:dyDescent="0.4">
      <c r="A1176" s="12" t="s">
        <v>3520</v>
      </c>
      <c r="B1176" s="8" t="s">
        <v>3521</v>
      </c>
      <c r="C1176" s="12" t="s">
        <v>5485</v>
      </c>
      <c r="D1176" s="13">
        <v>34.64</v>
      </c>
      <c r="E1176" s="20">
        <f t="shared" si="60"/>
        <v>65.36</v>
      </c>
      <c r="F1176" s="14">
        <v>2.8868</v>
      </c>
      <c r="G1176" s="15">
        <f t="shared" si="61"/>
        <v>2.8868360277136258</v>
      </c>
      <c r="H1176" s="8" t="str">
        <f t="shared" si="62"/>
        <v>Yes</v>
      </c>
      <c r="I1176" s="12" t="s">
        <v>10644</v>
      </c>
      <c r="J1176" s="12" t="s">
        <v>6963</v>
      </c>
      <c r="K1176" s="12" t="s">
        <v>10645</v>
      </c>
    </row>
    <row r="1177" spans="1:11" x14ac:dyDescent="0.4">
      <c r="A1177" s="12" t="s">
        <v>3522</v>
      </c>
      <c r="B1177" s="8" t="s">
        <v>3523</v>
      </c>
      <c r="C1177" s="12" t="s">
        <v>5485</v>
      </c>
      <c r="D1177" s="13">
        <v>35.619999999999997</v>
      </c>
      <c r="E1177" s="20">
        <f t="shared" si="60"/>
        <v>64.38</v>
      </c>
      <c r="F1177" s="14">
        <v>2.8073999999999999</v>
      </c>
      <c r="G1177" s="15">
        <f t="shared" si="61"/>
        <v>2.8074115665356545</v>
      </c>
      <c r="H1177" s="8" t="str">
        <f t="shared" si="62"/>
        <v>Yes</v>
      </c>
      <c r="I1177" s="12" t="s">
        <v>10646</v>
      </c>
      <c r="J1177" s="12" t="s">
        <v>6963</v>
      </c>
      <c r="K1177" s="12" t="s">
        <v>10647</v>
      </c>
    </row>
    <row r="1178" spans="1:11" x14ac:dyDescent="0.4">
      <c r="A1178" s="12" t="s">
        <v>3524</v>
      </c>
      <c r="B1178" s="8" t="s">
        <v>3525</v>
      </c>
      <c r="C1178" s="12" t="s">
        <v>5485</v>
      </c>
      <c r="D1178" s="13">
        <v>30.16</v>
      </c>
      <c r="E1178" s="20">
        <f t="shared" si="60"/>
        <v>69.84</v>
      </c>
      <c r="F1178" s="14">
        <v>3.3155999999999999</v>
      </c>
      <c r="G1178" s="15">
        <f t="shared" si="61"/>
        <v>3.3156498673740051</v>
      </c>
      <c r="H1178" s="8" t="str">
        <f t="shared" si="62"/>
        <v>Yes</v>
      </c>
      <c r="I1178" s="12" t="s">
        <v>10648</v>
      </c>
      <c r="J1178" s="12" t="s">
        <v>6963</v>
      </c>
      <c r="K1178" s="12" t="s">
        <v>10649</v>
      </c>
    </row>
    <row r="1179" spans="1:11" x14ac:dyDescent="0.4">
      <c r="A1179" s="12" t="s">
        <v>3532</v>
      </c>
      <c r="B1179" s="8" t="s">
        <v>3533</v>
      </c>
      <c r="C1179" s="12" t="s">
        <v>5485</v>
      </c>
      <c r="D1179" s="13">
        <v>22.75</v>
      </c>
      <c r="E1179" s="20">
        <f t="shared" si="60"/>
        <v>77.25</v>
      </c>
      <c r="F1179" s="14">
        <v>4.3956</v>
      </c>
      <c r="G1179" s="15">
        <f t="shared" si="61"/>
        <v>4.395604395604396</v>
      </c>
      <c r="H1179" s="8" t="str">
        <f t="shared" si="62"/>
        <v>Yes</v>
      </c>
      <c r="I1179" s="12" t="s">
        <v>10650</v>
      </c>
      <c r="J1179" s="12" t="s">
        <v>6963</v>
      </c>
      <c r="K1179" s="12" t="s">
        <v>10651</v>
      </c>
    </row>
    <row r="1180" spans="1:11" x14ac:dyDescent="0.4">
      <c r="A1180" s="12" t="s">
        <v>3534</v>
      </c>
      <c r="B1180" s="8" t="s">
        <v>3535</v>
      </c>
      <c r="C1180" s="12" t="s">
        <v>5485</v>
      </c>
      <c r="D1180" s="13">
        <v>32.65</v>
      </c>
      <c r="E1180" s="20">
        <f t="shared" si="60"/>
        <v>67.349999999999994</v>
      </c>
      <c r="F1180" s="14">
        <v>3.0628000000000002</v>
      </c>
      <c r="G1180" s="15">
        <f t="shared" si="61"/>
        <v>3.0627871362940278</v>
      </c>
      <c r="H1180" s="8" t="str">
        <f t="shared" si="62"/>
        <v>Yes</v>
      </c>
      <c r="I1180" s="12" t="s">
        <v>10652</v>
      </c>
      <c r="J1180" s="12" t="s">
        <v>6963</v>
      </c>
      <c r="K1180" s="12" t="s">
        <v>10653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902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G3" sqref="G3"/>
    </sheetView>
  </sheetViews>
  <sheetFormatPr defaultColWidth="8.69140625" defaultRowHeight="14.6" x14ac:dyDescent="0.4"/>
  <cols>
    <col min="1" max="1" width="47.15234375" style="2" customWidth="1"/>
    <col min="2" max="2" width="16.15234375" style="2" bestFit="1" customWidth="1"/>
    <col min="3" max="7" width="14" style="2" customWidth="1"/>
    <col min="8" max="8" width="12" style="2" customWidth="1"/>
    <col min="9" max="9" width="16" style="2" customWidth="1"/>
    <col min="10" max="10" width="14" style="2" customWidth="1"/>
    <col min="11" max="11" width="40" style="2" bestFit="1" customWidth="1"/>
    <col min="12" max="16384" width="8.69140625" style="4"/>
  </cols>
  <sheetData>
    <row r="1" spans="1:11" ht="17.600000000000001" x14ac:dyDescent="0.4">
      <c r="A1" s="3" t="s">
        <v>10654</v>
      </c>
    </row>
    <row r="2" spans="1:11" x14ac:dyDescent="0.4">
      <c r="A2" s="5" t="s">
        <v>10655</v>
      </c>
    </row>
    <row r="3" spans="1:11" ht="46.3" x14ac:dyDescent="0.4">
      <c r="A3" s="11" t="s">
        <v>10656</v>
      </c>
      <c r="B3" s="24"/>
      <c r="C3" s="24"/>
      <c r="D3" s="24"/>
      <c r="E3" s="24"/>
      <c r="F3" s="24"/>
      <c r="G3" s="24"/>
      <c r="H3" s="24"/>
      <c r="I3" s="24"/>
    </row>
    <row r="5" spans="1:11" ht="31.5" customHeight="1" x14ac:dyDescent="0.4">
      <c r="A5" s="1" t="s">
        <v>44</v>
      </c>
      <c r="B5" s="1" t="s">
        <v>45</v>
      </c>
      <c r="C5" s="1" t="s">
        <v>10657</v>
      </c>
      <c r="D5" s="1" t="s">
        <v>10658</v>
      </c>
      <c r="E5" s="1" t="s">
        <v>10659</v>
      </c>
      <c r="F5" s="1" t="s">
        <v>10660</v>
      </c>
      <c r="G5" s="1" t="s">
        <v>10661</v>
      </c>
      <c r="H5" s="1" t="s">
        <v>10662</v>
      </c>
      <c r="I5" s="1" t="s">
        <v>10663</v>
      </c>
      <c r="J5" s="1" t="s">
        <v>10664</v>
      </c>
      <c r="K5" s="1" t="s">
        <v>10665</v>
      </c>
    </row>
    <row r="6" spans="1:11" x14ac:dyDescent="0.4">
      <c r="A6" s="12" t="s">
        <v>1786</v>
      </c>
      <c r="B6" s="12" t="s">
        <v>1787</v>
      </c>
      <c r="C6" s="13">
        <v>33.619999999999997</v>
      </c>
      <c r="D6" s="13">
        <v>33.65</v>
      </c>
      <c r="E6" s="13">
        <v>35</v>
      </c>
      <c r="F6" s="13">
        <v>33.67</v>
      </c>
      <c r="G6" s="13">
        <v>33.75</v>
      </c>
      <c r="H6" s="8">
        <f t="shared" ref="H6:H69" si="0">COUNT(C6:G6)</f>
        <v>5</v>
      </c>
      <c r="I6" s="20">
        <f t="shared" ref="I6:I69" si="1">IFERROR(ROUND(MIN(C6:G6),2),"")</f>
        <v>33.619999999999997</v>
      </c>
      <c r="J6" s="15">
        <f t="shared" ref="J6:J69" si="2">IFERROR(100/I6,"")</f>
        <v>2.9744199881023201</v>
      </c>
      <c r="K6" s="8" t="str">
        <f t="shared" ref="K6:K69" si="3">IF(I6="","",MID(IF(ROUND(C6,2)=I6,", Dhan","")&amp;IF(ROUND(D6,2)=I6,", Zerodha","")&amp;IF(ROUND(E6,2)=I6,", Upstox","")&amp;IF(ROUND(F6,2)=I6,", Kotak Neo","")&amp;IF(ROUND(G6,2)=I6,", Paytm Money",""),3,100))</f>
        <v>Dhan</v>
      </c>
    </row>
    <row r="7" spans="1:11" x14ac:dyDescent="0.4">
      <c r="A7" s="12" t="s">
        <v>2646</v>
      </c>
      <c r="B7" s="12" t="s">
        <v>2647</v>
      </c>
      <c r="C7" s="13">
        <v>22</v>
      </c>
      <c r="D7" s="13">
        <v>22.6</v>
      </c>
      <c r="E7" s="13">
        <v>23</v>
      </c>
      <c r="F7" s="13">
        <v>20</v>
      </c>
      <c r="G7" s="13">
        <v>20</v>
      </c>
      <c r="H7" s="8">
        <f t="shared" si="0"/>
        <v>5</v>
      </c>
      <c r="I7" s="20">
        <f t="shared" si="1"/>
        <v>20</v>
      </c>
      <c r="J7" s="15">
        <f t="shared" si="2"/>
        <v>5</v>
      </c>
      <c r="K7" s="8" t="str">
        <f t="shared" si="3"/>
        <v>Kotak Neo, Paytm Money</v>
      </c>
    </row>
    <row r="8" spans="1:11" x14ac:dyDescent="0.4">
      <c r="A8" s="12" t="s">
        <v>2956</v>
      </c>
      <c r="B8" s="12" t="s">
        <v>2957</v>
      </c>
      <c r="C8" s="13">
        <v>31.79</v>
      </c>
      <c r="D8" s="13">
        <v>31.82</v>
      </c>
      <c r="E8" s="13">
        <v>31.82</v>
      </c>
      <c r="F8" s="13">
        <v>34.965000000000003</v>
      </c>
      <c r="G8" s="13">
        <v>32.21</v>
      </c>
      <c r="H8" s="8">
        <f t="shared" si="0"/>
        <v>5</v>
      </c>
      <c r="I8" s="20">
        <f t="shared" si="1"/>
        <v>31.79</v>
      </c>
      <c r="J8" s="15">
        <f t="shared" si="2"/>
        <v>3.1456432840515887</v>
      </c>
      <c r="K8" s="8" t="str">
        <f t="shared" si="3"/>
        <v>Dhan</v>
      </c>
    </row>
    <row r="9" spans="1:11" x14ac:dyDescent="0.4">
      <c r="A9" s="12" t="s">
        <v>2028</v>
      </c>
      <c r="B9" s="12" t="s">
        <v>2029</v>
      </c>
      <c r="C9" s="13">
        <v>30.62</v>
      </c>
      <c r="D9" s="13">
        <v>30.64</v>
      </c>
      <c r="E9" s="13">
        <v>30.64</v>
      </c>
      <c r="F9" s="13">
        <v>30.674800000000001</v>
      </c>
      <c r="G9" s="13">
        <v>30.84</v>
      </c>
      <c r="H9" s="8">
        <f t="shared" si="0"/>
        <v>5</v>
      </c>
      <c r="I9" s="20">
        <f t="shared" si="1"/>
        <v>30.62</v>
      </c>
      <c r="J9" s="15">
        <f t="shared" si="2"/>
        <v>3.265839320705421</v>
      </c>
      <c r="K9" s="8" t="str">
        <f t="shared" si="3"/>
        <v>Dhan</v>
      </c>
    </row>
    <row r="10" spans="1:11" x14ac:dyDescent="0.4">
      <c r="A10" s="12" t="s">
        <v>2912</v>
      </c>
      <c r="B10" s="12" t="s">
        <v>2913</v>
      </c>
      <c r="C10" s="13">
        <v>24</v>
      </c>
      <c r="D10" s="13">
        <v>26.1</v>
      </c>
      <c r="E10" s="13">
        <v>27.11</v>
      </c>
      <c r="F10" s="13">
        <v>23.584900000000001</v>
      </c>
      <c r="G10" s="13">
        <v>24.51</v>
      </c>
      <c r="H10" s="8">
        <f t="shared" si="0"/>
        <v>5</v>
      </c>
      <c r="I10" s="20">
        <f t="shared" si="1"/>
        <v>23.58</v>
      </c>
      <c r="J10" s="15">
        <f t="shared" si="2"/>
        <v>4.2408821034775235</v>
      </c>
      <c r="K10" s="8" t="str">
        <f t="shared" si="3"/>
        <v>Kotak Neo</v>
      </c>
    </row>
    <row r="11" spans="1:11" x14ac:dyDescent="0.4">
      <c r="A11" s="12" t="s">
        <v>2534</v>
      </c>
      <c r="B11" s="12" t="s">
        <v>2535</v>
      </c>
      <c r="C11" s="13">
        <v>40</v>
      </c>
      <c r="D11" s="13">
        <v>36.799999999999997</v>
      </c>
      <c r="E11" s="13">
        <v>36.799999999999997</v>
      </c>
      <c r="F11" s="13">
        <v>36.764699999999998</v>
      </c>
      <c r="G11" s="13">
        <v>53.82</v>
      </c>
      <c r="H11" s="8">
        <f t="shared" si="0"/>
        <v>5</v>
      </c>
      <c r="I11" s="20">
        <f t="shared" si="1"/>
        <v>36.76</v>
      </c>
      <c r="J11" s="15">
        <f t="shared" si="2"/>
        <v>2.7203482045701852</v>
      </c>
      <c r="K11" s="8" t="str">
        <f t="shared" si="3"/>
        <v>Kotak Neo</v>
      </c>
    </row>
    <row r="12" spans="1:11" x14ac:dyDescent="0.4">
      <c r="A12" s="12" t="s">
        <v>360</v>
      </c>
      <c r="B12" s="12" t="s">
        <v>361</v>
      </c>
      <c r="C12" s="13">
        <v>36.46</v>
      </c>
      <c r="D12" s="13">
        <v>36.51</v>
      </c>
      <c r="E12" s="13">
        <v>36.51</v>
      </c>
      <c r="F12" s="13">
        <v>36.496400000000001</v>
      </c>
      <c r="G12" s="13">
        <v>36.880000000000003</v>
      </c>
      <c r="H12" s="8">
        <f t="shared" si="0"/>
        <v>5</v>
      </c>
      <c r="I12" s="20">
        <f t="shared" si="1"/>
        <v>36.46</v>
      </c>
      <c r="J12" s="15">
        <f t="shared" si="2"/>
        <v>2.7427317608337902</v>
      </c>
      <c r="K12" s="8" t="str">
        <f t="shared" si="3"/>
        <v>Dhan</v>
      </c>
    </row>
    <row r="13" spans="1:11" x14ac:dyDescent="0.4">
      <c r="A13" s="12" t="s">
        <v>326</v>
      </c>
      <c r="B13" s="12" t="s">
        <v>327</v>
      </c>
      <c r="C13" s="13">
        <v>23</v>
      </c>
      <c r="D13" s="13">
        <v>25.2</v>
      </c>
      <c r="E13" s="13">
        <v>26.02</v>
      </c>
      <c r="F13" s="13">
        <v>22.522500000000001</v>
      </c>
      <c r="G13" s="13">
        <v>22.76</v>
      </c>
      <c r="H13" s="8">
        <f t="shared" si="0"/>
        <v>5</v>
      </c>
      <c r="I13" s="20">
        <f t="shared" si="1"/>
        <v>22.52</v>
      </c>
      <c r="J13" s="15">
        <f t="shared" si="2"/>
        <v>4.4404973357015987</v>
      </c>
      <c r="K13" s="8" t="str">
        <f t="shared" si="3"/>
        <v>Kotak Neo</v>
      </c>
    </row>
    <row r="14" spans="1:11" x14ac:dyDescent="0.4">
      <c r="A14" s="12" t="s">
        <v>738</v>
      </c>
      <c r="B14" s="12" t="s">
        <v>739</v>
      </c>
      <c r="C14" s="13">
        <v>29.24</v>
      </c>
      <c r="D14" s="13">
        <v>29.26</v>
      </c>
      <c r="E14" s="13">
        <v>29.26</v>
      </c>
      <c r="F14" s="13">
        <v>30.03</v>
      </c>
      <c r="G14" s="13">
        <v>29.45</v>
      </c>
      <c r="H14" s="8">
        <f t="shared" si="0"/>
        <v>5</v>
      </c>
      <c r="I14" s="20">
        <f t="shared" si="1"/>
        <v>29.24</v>
      </c>
      <c r="J14" s="15">
        <f t="shared" si="2"/>
        <v>3.4199726402188784</v>
      </c>
      <c r="K14" s="8" t="str">
        <f t="shared" si="3"/>
        <v>Dhan</v>
      </c>
    </row>
    <row r="15" spans="1:11" x14ac:dyDescent="0.4">
      <c r="A15" s="12" t="s">
        <v>1076</v>
      </c>
      <c r="B15" s="12" t="s">
        <v>1077</v>
      </c>
      <c r="C15" s="13">
        <v>40</v>
      </c>
      <c r="D15" s="13">
        <v>34.19</v>
      </c>
      <c r="E15" s="13">
        <v>35</v>
      </c>
      <c r="F15" s="13">
        <v>40</v>
      </c>
      <c r="G15" s="13">
        <v>34.39</v>
      </c>
      <c r="H15" s="8">
        <f t="shared" si="0"/>
        <v>5</v>
      </c>
      <c r="I15" s="20">
        <f t="shared" si="1"/>
        <v>34.19</v>
      </c>
      <c r="J15" s="15">
        <f t="shared" si="2"/>
        <v>2.9248318221702254</v>
      </c>
      <c r="K15" s="8" t="str">
        <f t="shared" si="3"/>
        <v>Zerodha</v>
      </c>
    </row>
    <row r="16" spans="1:11" x14ac:dyDescent="0.4">
      <c r="A16" s="12" t="s">
        <v>1000</v>
      </c>
      <c r="B16" s="12" t="s">
        <v>1001</v>
      </c>
      <c r="C16" s="13">
        <v>33.18</v>
      </c>
      <c r="D16" s="13">
        <v>33.200000000000003</v>
      </c>
      <c r="E16" s="13">
        <v>35</v>
      </c>
      <c r="F16" s="13">
        <v>34.965000000000003</v>
      </c>
      <c r="G16" s="13">
        <v>33.44</v>
      </c>
      <c r="H16" s="8">
        <f t="shared" si="0"/>
        <v>5</v>
      </c>
      <c r="I16" s="20">
        <f t="shared" si="1"/>
        <v>33.18</v>
      </c>
      <c r="J16" s="15">
        <f t="shared" si="2"/>
        <v>3.0138637733574445</v>
      </c>
      <c r="K16" s="8" t="str">
        <f t="shared" si="3"/>
        <v>Dhan</v>
      </c>
    </row>
    <row r="17" spans="1:11" x14ac:dyDescent="0.4">
      <c r="A17" s="12" t="s">
        <v>1438</v>
      </c>
      <c r="B17" s="12" t="s">
        <v>1439</v>
      </c>
      <c r="C17" s="13">
        <v>36.65</v>
      </c>
      <c r="D17" s="13">
        <v>36.700000000000003</v>
      </c>
      <c r="E17" s="13">
        <v>36.700000000000003</v>
      </c>
      <c r="F17" s="13">
        <v>36.764699999999998</v>
      </c>
      <c r="G17" s="13">
        <v>37.15</v>
      </c>
      <c r="H17" s="8">
        <f t="shared" si="0"/>
        <v>5</v>
      </c>
      <c r="I17" s="20">
        <f t="shared" si="1"/>
        <v>36.65</v>
      </c>
      <c r="J17" s="15">
        <f t="shared" si="2"/>
        <v>2.7285129604365621</v>
      </c>
      <c r="K17" s="8" t="str">
        <f t="shared" si="3"/>
        <v>Dhan</v>
      </c>
    </row>
    <row r="18" spans="1:11" x14ac:dyDescent="0.4">
      <c r="A18" s="12" t="s">
        <v>1528</v>
      </c>
      <c r="B18" s="12" t="s">
        <v>1529</v>
      </c>
      <c r="C18" s="13">
        <v>23</v>
      </c>
      <c r="D18" s="13">
        <v>25.2</v>
      </c>
      <c r="E18" s="13">
        <v>26.03</v>
      </c>
      <c r="F18" s="13">
        <v>22.522500000000001</v>
      </c>
      <c r="G18" s="13">
        <v>22.61</v>
      </c>
      <c r="H18" s="8">
        <f t="shared" si="0"/>
        <v>5</v>
      </c>
      <c r="I18" s="20">
        <f t="shared" si="1"/>
        <v>22.52</v>
      </c>
      <c r="J18" s="15">
        <f t="shared" si="2"/>
        <v>4.4404973357015987</v>
      </c>
      <c r="K18" s="8" t="str">
        <f t="shared" si="3"/>
        <v>Kotak Neo</v>
      </c>
    </row>
    <row r="19" spans="1:11" x14ac:dyDescent="0.4">
      <c r="A19" s="12" t="s">
        <v>512</v>
      </c>
      <c r="B19" s="12" t="s">
        <v>513</v>
      </c>
      <c r="C19" s="13">
        <v>28.29</v>
      </c>
      <c r="D19" s="13">
        <v>28.32</v>
      </c>
      <c r="E19" s="13">
        <v>28.32</v>
      </c>
      <c r="F19" s="13">
        <v>34.965000000000003</v>
      </c>
      <c r="G19" s="13">
        <v>28.34</v>
      </c>
      <c r="H19" s="8">
        <f t="shared" si="0"/>
        <v>5</v>
      </c>
      <c r="I19" s="20">
        <f t="shared" si="1"/>
        <v>28.29</v>
      </c>
      <c r="J19" s="15">
        <f t="shared" si="2"/>
        <v>3.5348179568752212</v>
      </c>
      <c r="K19" s="8" t="str">
        <f t="shared" si="3"/>
        <v>Dhan</v>
      </c>
    </row>
    <row r="20" spans="1:11" x14ac:dyDescent="0.4">
      <c r="A20" s="12" t="s">
        <v>1276</v>
      </c>
      <c r="B20" s="12" t="s">
        <v>1277</v>
      </c>
      <c r="C20" s="13">
        <v>38.770000000000003</v>
      </c>
      <c r="D20" s="13">
        <v>38.83</v>
      </c>
      <c r="F20" s="13">
        <v>40</v>
      </c>
      <c r="G20" s="13">
        <v>39.24</v>
      </c>
      <c r="H20" s="8">
        <f t="shared" si="0"/>
        <v>4</v>
      </c>
      <c r="I20" s="20">
        <f t="shared" si="1"/>
        <v>38.770000000000003</v>
      </c>
      <c r="J20" s="15">
        <f t="shared" si="2"/>
        <v>2.5793139025019345</v>
      </c>
      <c r="K20" s="8" t="str">
        <f t="shared" si="3"/>
        <v>Dhan</v>
      </c>
    </row>
    <row r="21" spans="1:11" x14ac:dyDescent="0.4">
      <c r="A21" s="12" t="s">
        <v>2538</v>
      </c>
      <c r="B21" s="12" t="s">
        <v>2539</v>
      </c>
      <c r="C21" s="13">
        <v>35</v>
      </c>
      <c r="D21" s="13">
        <v>34.5</v>
      </c>
      <c r="E21" s="13">
        <v>35</v>
      </c>
      <c r="F21" s="13">
        <v>34.965000000000003</v>
      </c>
      <c r="G21" s="13">
        <v>34.65</v>
      </c>
      <c r="H21" s="8">
        <f t="shared" si="0"/>
        <v>5</v>
      </c>
      <c r="I21" s="20">
        <f t="shared" si="1"/>
        <v>34.5</v>
      </c>
      <c r="J21" s="15">
        <f t="shared" si="2"/>
        <v>2.8985507246376812</v>
      </c>
      <c r="K21" s="8" t="str">
        <f t="shared" si="3"/>
        <v>Zerodha</v>
      </c>
    </row>
    <row r="22" spans="1:11" x14ac:dyDescent="0.4">
      <c r="A22" s="12" t="s">
        <v>116</v>
      </c>
      <c r="B22" s="12" t="s">
        <v>117</v>
      </c>
      <c r="C22" s="13">
        <v>100</v>
      </c>
      <c r="D22" s="13">
        <v>36.31</v>
      </c>
      <c r="F22" s="13">
        <v>36.363599999999998</v>
      </c>
      <c r="G22" s="13">
        <v>100</v>
      </c>
      <c r="H22" s="8">
        <f t="shared" si="0"/>
        <v>4</v>
      </c>
      <c r="I22" s="20">
        <f t="shared" si="1"/>
        <v>36.31</v>
      </c>
      <c r="J22" s="15">
        <f t="shared" si="2"/>
        <v>2.7540622418066647</v>
      </c>
      <c r="K22" s="8" t="str">
        <f t="shared" si="3"/>
        <v>Zerodha</v>
      </c>
    </row>
    <row r="23" spans="1:11" x14ac:dyDescent="0.4">
      <c r="A23" s="12" t="s">
        <v>3130</v>
      </c>
      <c r="B23" s="12" t="s">
        <v>3131</v>
      </c>
      <c r="C23" s="13">
        <v>26.68</v>
      </c>
      <c r="D23" s="13">
        <v>28.7</v>
      </c>
      <c r="E23" s="13">
        <v>30.17</v>
      </c>
      <c r="F23" s="13">
        <v>26.666699999999999</v>
      </c>
      <c r="G23" s="13">
        <v>50</v>
      </c>
      <c r="H23" s="8">
        <f t="shared" si="0"/>
        <v>5</v>
      </c>
      <c r="I23" s="20">
        <f t="shared" si="1"/>
        <v>26.67</v>
      </c>
      <c r="J23" s="15">
        <f t="shared" si="2"/>
        <v>3.7495313085864264</v>
      </c>
      <c r="K23" s="8" t="str">
        <f t="shared" si="3"/>
        <v>Kotak Neo</v>
      </c>
    </row>
    <row r="24" spans="1:11" x14ac:dyDescent="0.4">
      <c r="A24" s="12" t="s">
        <v>3060</v>
      </c>
      <c r="B24" s="12" t="s">
        <v>3061</v>
      </c>
      <c r="C24" s="13">
        <v>40</v>
      </c>
      <c r="D24" s="13">
        <v>35.53</v>
      </c>
      <c r="E24" s="13">
        <v>35.53</v>
      </c>
      <c r="F24" s="13">
        <v>40</v>
      </c>
      <c r="G24" s="13">
        <v>35.57</v>
      </c>
      <c r="H24" s="8">
        <f t="shared" si="0"/>
        <v>5</v>
      </c>
      <c r="I24" s="20">
        <f t="shared" si="1"/>
        <v>35.53</v>
      </c>
      <c r="J24" s="15">
        <f t="shared" si="2"/>
        <v>2.8145229383619474</v>
      </c>
      <c r="K24" s="8" t="str">
        <f t="shared" si="3"/>
        <v>Zerodha, Upstox</v>
      </c>
    </row>
    <row r="25" spans="1:11" x14ac:dyDescent="0.4">
      <c r="A25" s="12" t="s">
        <v>732</v>
      </c>
      <c r="B25" s="12" t="s">
        <v>733</v>
      </c>
      <c r="C25" s="13">
        <v>32.54</v>
      </c>
      <c r="D25" s="13">
        <v>32.57</v>
      </c>
      <c r="E25" s="13">
        <v>32.57</v>
      </c>
      <c r="F25" s="13">
        <v>32.573300000000003</v>
      </c>
      <c r="G25" s="13">
        <v>32.619999999999997</v>
      </c>
      <c r="H25" s="8">
        <f t="shared" si="0"/>
        <v>5</v>
      </c>
      <c r="I25" s="20">
        <f t="shared" si="1"/>
        <v>32.54</v>
      </c>
      <c r="J25" s="15">
        <f t="shared" si="2"/>
        <v>3.0731407498463432</v>
      </c>
      <c r="K25" s="8" t="str">
        <f t="shared" si="3"/>
        <v>Dhan</v>
      </c>
    </row>
    <row r="26" spans="1:11" x14ac:dyDescent="0.4">
      <c r="A26" s="12" t="s">
        <v>3132</v>
      </c>
      <c r="B26" s="12" t="s">
        <v>3133</v>
      </c>
      <c r="C26" s="13">
        <v>36.340000000000003</v>
      </c>
      <c r="D26" s="13">
        <v>36.39</v>
      </c>
      <c r="E26" s="13">
        <v>36.39</v>
      </c>
      <c r="F26" s="13">
        <v>36.363599999999998</v>
      </c>
      <c r="G26" s="13">
        <v>39.47</v>
      </c>
      <c r="H26" s="8">
        <f t="shared" si="0"/>
        <v>5</v>
      </c>
      <c r="I26" s="20">
        <f t="shared" si="1"/>
        <v>36.340000000000003</v>
      </c>
      <c r="J26" s="15">
        <f t="shared" si="2"/>
        <v>2.7517886626307098</v>
      </c>
      <c r="K26" s="8" t="str">
        <f t="shared" si="3"/>
        <v>Dhan</v>
      </c>
    </row>
    <row r="27" spans="1:11" x14ac:dyDescent="0.4">
      <c r="A27" s="12" t="s">
        <v>1542</v>
      </c>
      <c r="B27" s="12" t="s">
        <v>1543</v>
      </c>
      <c r="C27" s="13">
        <v>35</v>
      </c>
      <c r="D27" s="13">
        <v>34.57</v>
      </c>
      <c r="E27" s="13">
        <v>35</v>
      </c>
      <c r="F27" s="13">
        <v>40</v>
      </c>
      <c r="G27" s="13">
        <v>34.85</v>
      </c>
      <c r="H27" s="8">
        <f t="shared" si="0"/>
        <v>5</v>
      </c>
      <c r="I27" s="20">
        <f t="shared" si="1"/>
        <v>34.57</v>
      </c>
      <c r="J27" s="15">
        <f t="shared" si="2"/>
        <v>2.8926815157651142</v>
      </c>
      <c r="K27" s="8" t="str">
        <f t="shared" si="3"/>
        <v>Zerodha</v>
      </c>
    </row>
    <row r="28" spans="1:11" x14ac:dyDescent="0.4">
      <c r="A28" s="12" t="s">
        <v>3062</v>
      </c>
      <c r="B28" s="12" t="s">
        <v>3063</v>
      </c>
      <c r="C28" s="13">
        <v>40</v>
      </c>
      <c r="D28" s="13">
        <v>27.89</v>
      </c>
      <c r="E28" s="13">
        <v>35</v>
      </c>
      <c r="F28" s="13">
        <v>40</v>
      </c>
      <c r="G28" s="13">
        <v>28.33</v>
      </c>
      <c r="H28" s="8">
        <f t="shared" si="0"/>
        <v>5</v>
      </c>
      <c r="I28" s="20">
        <f t="shared" si="1"/>
        <v>27.89</v>
      </c>
      <c r="J28" s="15">
        <f t="shared" si="2"/>
        <v>3.5855145213338115</v>
      </c>
      <c r="K28" s="8" t="str">
        <f t="shared" si="3"/>
        <v>Zerodha</v>
      </c>
    </row>
    <row r="29" spans="1:11" x14ac:dyDescent="0.4">
      <c r="A29" s="12" t="s">
        <v>2862</v>
      </c>
      <c r="B29" s="12" t="s">
        <v>2863</v>
      </c>
      <c r="C29" s="13">
        <v>50</v>
      </c>
      <c r="F29" s="13">
        <v>100</v>
      </c>
      <c r="H29" s="8">
        <f t="shared" si="0"/>
        <v>2</v>
      </c>
      <c r="I29" s="20">
        <f t="shared" si="1"/>
        <v>50</v>
      </c>
      <c r="J29" s="15">
        <f t="shared" si="2"/>
        <v>2</v>
      </c>
      <c r="K29" s="8" t="str">
        <f t="shared" si="3"/>
        <v>Dhan</v>
      </c>
    </row>
    <row r="30" spans="1:11" x14ac:dyDescent="0.4">
      <c r="A30" s="12" t="s">
        <v>760</v>
      </c>
      <c r="B30" s="12" t="s">
        <v>761</v>
      </c>
      <c r="C30" s="13">
        <v>22.5</v>
      </c>
      <c r="D30" s="13">
        <v>24.5</v>
      </c>
      <c r="E30" s="13">
        <v>25.22</v>
      </c>
      <c r="F30" s="13">
        <v>21.739100000000001</v>
      </c>
      <c r="G30" s="13">
        <v>21.82</v>
      </c>
      <c r="H30" s="8">
        <f t="shared" si="0"/>
        <v>5</v>
      </c>
      <c r="I30" s="20">
        <f t="shared" si="1"/>
        <v>21.74</v>
      </c>
      <c r="J30" s="15">
        <f t="shared" si="2"/>
        <v>4.5998160073597063</v>
      </c>
      <c r="K30" s="8" t="str">
        <f t="shared" si="3"/>
        <v>Kotak Neo</v>
      </c>
    </row>
    <row r="31" spans="1:11" x14ac:dyDescent="0.4">
      <c r="A31" s="12" t="s">
        <v>3340</v>
      </c>
      <c r="B31" s="12" t="s">
        <v>3341</v>
      </c>
      <c r="C31" s="13">
        <v>40</v>
      </c>
      <c r="D31" s="13">
        <v>34.57</v>
      </c>
      <c r="F31" s="13">
        <v>40</v>
      </c>
      <c r="G31" s="13">
        <v>100</v>
      </c>
      <c r="H31" s="8">
        <f t="shared" si="0"/>
        <v>4</v>
      </c>
      <c r="I31" s="20">
        <f t="shared" si="1"/>
        <v>34.57</v>
      </c>
      <c r="J31" s="15">
        <f t="shared" si="2"/>
        <v>2.8926815157651142</v>
      </c>
      <c r="K31" s="8" t="str">
        <f t="shared" si="3"/>
        <v>Zerodha</v>
      </c>
    </row>
    <row r="32" spans="1:11" x14ac:dyDescent="0.4">
      <c r="A32" s="12" t="s">
        <v>1960</v>
      </c>
      <c r="B32" s="12" t="s">
        <v>1961</v>
      </c>
      <c r="C32" s="13">
        <v>36.270000000000003</v>
      </c>
      <c r="D32" s="13">
        <v>36.32</v>
      </c>
      <c r="E32" s="13">
        <v>36.32</v>
      </c>
      <c r="F32" s="13">
        <v>36.363599999999998</v>
      </c>
      <c r="G32" s="13">
        <v>36.67</v>
      </c>
      <c r="H32" s="8">
        <f t="shared" si="0"/>
        <v>5</v>
      </c>
      <c r="I32" s="20">
        <f t="shared" si="1"/>
        <v>36.270000000000003</v>
      </c>
      <c r="J32" s="15">
        <f t="shared" si="2"/>
        <v>2.7570995312930795</v>
      </c>
      <c r="K32" s="8" t="str">
        <f t="shared" si="3"/>
        <v>Dhan</v>
      </c>
    </row>
    <row r="33" spans="1:11" x14ac:dyDescent="0.4">
      <c r="A33" s="12" t="s">
        <v>158</v>
      </c>
      <c r="B33" s="12" t="s">
        <v>159</v>
      </c>
      <c r="C33" s="13">
        <v>31.28</v>
      </c>
      <c r="D33" s="13">
        <v>31.26</v>
      </c>
      <c r="E33" s="13">
        <v>31.26</v>
      </c>
      <c r="F33" s="13">
        <v>31.25</v>
      </c>
      <c r="G33" s="13">
        <v>41.26</v>
      </c>
      <c r="H33" s="8">
        <f t="shared" si="0"/>
        <v>5</v>
      </c>
      <c r="I33" s="20">
        <f t="shared" si="1"/>
        <v>31.25</v>
      </c>
      <c r="J33" s="15">
        <f t="shared" si="2"/>
        <v>3.2</v>
      </c>
      <c r="K33" s="8" t="str">
        <f t="shared" si="3"/>
        <v>Kotak Neo</v>
      </c>
    </row>
    <row r="34" spans="1:11" x14ac:dyDescent="0.4">
      <c r="A34" s="12" t="s">
        <v>688</v>
      </c>
      <c r="B34" s="12" t="s">
        <v>689</v>
      </c>
      <c r="C34" s="13">
        <v>50</v>
      </c>
      <c r="D34" s="13">
        <v>26.5</v>
      </c>
      <c r="E34" s="13">
        <v>35</v>
      </c>
      <c r="F34" s="13">
        <v>100</v>
      </c>
      <c r="G34" s="13">
        <v>40</v>
      </c>
      <c r="H34" s="8">
        <f t="shared" si="0"/>
        <v>5</v>
      </c>
      <c r="I34" s="20">
        <f t="shared" si="1"/>
        <v>26.5</v>
      </c>
      <c r="J34" s="15">
        <f t="shared" si="2"/>
        <v>3.7735849056603774</v>
      </c>
      <c r="K34" s="8" t="str">
        <f t="shared" si="3"/>
        <v>Zerodha</v>
      </c>
    </row>
    <row r="35" spans="1:11" x14ac:dyDescent="0.4">
      <c r="A35" s="12" t="s">
        <v>2822</v>
      </c>
      <c r="B35" s="12" t="s">
        <v>2823</v>
      </c>
      <c r="C35" s="13">
        <v>29.5</v>
      </c>
      <c r="D35" s="13">
        <v>29.53</v>
      </c>
      <c r="E35" s="13">
        <v>35</v>
      </c>
      <c r="F35" s="13">
        <v>100</v>
      </c>
      <c r="G35" s="13">
        <v>29.57</v>
      </c>
      <c r="H35" s="8">
        <f t="shared" si="0"/>
        <v>5</v>
      </c>
      <c r="I35" s="20">
        <f t="shared" si="1"/>
        <v>29.5</v>
      </c>
      <c r="J35" s="15">
        <f t="shared" si="2"/>
        <v>3.3898305084745761</v>
      </c>
      <c r="K35" s="8" t="str">
        <f t="shared" si="3"/>
        <v>Dhan</v>
      </c>
    </row>
    <row r="36" spans="1:11" x14ac:dyDescent="0.4">
      <c r="A36" s="12" t="s">
        <v>1022</v>
      </c>
      <c r="B36" s="12" t="s">
        <v>1023</v>
      </c>
      <c r="C36" s="13">
        <v>31.31</v>
      </c>
      <c r="D36" s="13">
        <v>31.34</v>
      </c>
      <c r="E36" s="13">
        <v>35</v>
      </c>
      <c r="F36" s="13">
        <v>100</v>
      </c>
      <c r="G36" s="13">
        <v>37.409999999999997</v>
      </c>
      <c r="H36" s="8">
        <f t="shared" si="0"/>
        <v>5</v>
      </c>
      <c r="I36" s="20">
        <f t="shared" si="1"/>
        <v>31.31</v>
      </c>
      <c r="J36" s="15">
        <f t="shared" si="2"/>
        <v>3.1938677738741617</v>
      </c>
      <c r="K36" s="8" t="str">
        <f t="shared" si="3"/>
        <v>Dhan</v>
      </c>
    </row>
    <row r="37" spans="1:11" x14ac:dyDescent="0.4">
      <c r="A37" s="12" t="s">
        <v>90</v>
      </c>
      <c r="B37" s="12" t="s">
        <v>91</v>
      </c>
      <c r="C37" s="13">
        <v>50</v>
      </c>
      <c r="H37" s="8">
        <f t="shared" si="0"/>
        <v>1</v>
      </c>
      <c r="I37" s="20">
        <f t="shared" si="1"/>
        <v>50</v>
      </c>
      <c r="J37" s="15">
        <f t="shared" si="2"/>
        <v>2</v>
      </c>
      <c r="K37" s="8" t="str">
        <f t="shared" si="3"/>
        <v>Dhan</v>
      </c>
    </row>
    <row r="38" spans="1:11" x14ac:dyDescent="0.4">
      <c r="A38" s="12" t="s">
        <v>1612</v>
      </c>
      <c r="B38" s="12" t="s">
        <v>1613</v>
      </c>
      <c r="C38" s="13">
        <v>50</v>
      </c>
      <c r="F38" s="13">
        <v>40</v>
      </c>
      <c r="G38" s="13">
        <v>39.22</v>
      </c>
      <c r="H38" s="8">
        <f t="shared" si="0"/>
        <v>3</v>
      </c>
      <c r="I38" s="20">
        <f t="shared" si="1"/>
        <v>39.22</v>
      </c>
      <c r="J38" s="15">
        <f t="shared" si="2"/>
        <v>2.5497195308516063</v>
      </c>
      <c r="K38" s="8" t="str">
        <f t="shared" si="3"/>
        <v>Paytm Money</v>
      </c>
    </row>
    <row r="39" spans="1:11" x14ac:dyDescent="0.4">
      <c r="A39" s="12" t="s">
        <v>160</v>
      </c>
      <c r="B39" s="12" t="s">
        <v>161</v>
      </c>
      <c r="C39" s="13">
        <v>50</v>
      </c>
      <c r="F39" s="13">
        <v>100</v>
      </c>
      <c r="H39" s="8">
        <f t="shared" si="0"/>
        <v>2</v>
      </c>
      <c r="I39" s="20">
        <f t="shared" si="1"/>
        <v>50</v>
      </c>
      <c r="J39" s="15">
        <f t="shared" si="2"/>
        <v>2</v>
      </c>
      <c r="K39" s="8" t="str">
        <f t="shared" si="3"/>
        <v>Dhan</v>
      </c>
    </row>
    <row r="40" spans="1:11" x14ac:dyDescent="0.4">
      <c r="A40" s="12" t="s">
        <v>936</v>
      </c>
      <c r="B40" s="12" t="s">
        <v>937</v>
      </c>
      <c r="C40" s="13">
        <v>32.729999999999997</v>
      </c>
      <c r="D40" s="13">
        <v>32.770000000000003</v>
      </c>
      <c r="E40" s="13">
        <v>35</v>
      </c>
      <c r="F40" s="13">
        <v>34.965000000000003</v>
      </c>
      <c r="G40" s="13">
        <v>32.979999999999997</v>
      </c>
      <c r="H40" s="8">
        <f t="shared" si="0"/>
        <v>5</v>
      </c>
      <c r="I40" s="20">
        <f t="shared" si="1"/>
        <v>32.729999999999997</v>
      </c>
      <c r="J40" s="15">
        <f t="shared" si="2"/>
        <v>3.0553009471432939</v>
      </c>
      <c r="K40" s="8" t="str">
        <f t="shared" si="3"/>
        <v>Dhan</v>
      </c>
    </row>
    <row r="41" spans="1:11" x14ac:dyDescent="0.4">
      <c r="A41" s="12" t="s">
        <v>2536</v>
      </c>
      <c r="B41" s="12" t="s">
        <v>2537</v>
      </c>
      <c r="C41" s="13">
        <v>31.61</v>
      </c>
      <c r="D41" s="13">
        <v>31.63</v>
      </c>
      <c r="E41" s="13">
        <v>35</v>
      </c>
      <c r="F41" s="13">
        <v>40</v>
      </c>
      <c r="H41" s="8">
        <f t="shared" si="0"/>
        <v>4</v>
      </c>
      <c r="I41" s="20">
        <f t="shared" si="1"/>
        <v>31.61</v>
      </c>
      <c r="J41" s="15">
        <f t="shared" si="2"/>
        <v>3.1635558367605188</v>
      </c>
      <c r="K41" s="8" t="str">
        <f t="shared" si="3"/>
        <v>Dhan</v>
      </c>
    </row>
    <row r="42" spans="1:11" x14ac:dyDescent="0.4">
      <c r="A42" s="12" t="s">
        <v>3532</v>
      </c>
      <c r="B42" s="12" t="s">
        <v>3533</v>
      </c>
      <c r="C42" s="13">
        <v>22</v>
      </c>
      <c r="D42" s="13">
        <v>22.7</v>
      </c>
      <c r="E42" s="13">
        <v>23.16</v>
      </c>
      <c r="F42" s="13">
        <v>20</v>
      </c>
      <c r="G42" s="13">
        <v>20</v>
      </c>
      <c r="H42" s="8">
        <f t="shared" si="0"/>
        <v>5</v>
      </c>
      <c r="I42" s="20">
        <f t="shared" si="1"/>
        <v>20</v>
      </c>
      <c r="J42" s="15">
        <f t="shared" si="2"/>
        <v>5</v>
      </c>
      <c r="K42" s="8" t="str">
        <f t="shared" si="3"/>
        <v>Kotak Neo, Paytm Money</v>
      </c>
    </row>
    <row r="43" spans="1:11" x14ac:dyDescent="0.4">
      <c r="A43" s="12" t="s">
        <v>3206</v>
      </c>
      <c r="B43" s="12" t="s">
        <v>3207</v>
      </c>
      <c r="C43" s="13">
        <v>40.81</v>
      </c>
      <c r="D43" s="13">
        <v>40.86</v>
      </c>
      <c r="E43" s="13">
        <v>40.86</v>
      </c>
      <c r="F43" s="13">
        <v>40.816299999999998</v>
      </c>
      <c r="G43" s="13">
        <v>41.15</v>
      </c>
      <c r="H43" s="8">
        <f t="shared" si="0"/>
        <v>5</v>
      </c>
      <c r="I43" s="20">
        <f t="shared" si="1"/>
        <v>40.81</v>
      </c>
      <c r="J43" s="15">
        <f t="shared" si="2"/>
        <v>2.450379808870375</v>
      </c>
      <c r="K43" s="8" t="str">
        <f t="shared" si="3"/>
        <v>Dhan</v>
      </c>
    </row>
    <row r="44" spans="1:11" x14ac:dyDescent="0.4">
      <c r="A44" s="12" t="s">
        <v>1906</v>
      </c>
      <c r="B44" s="12" t="s">
        <v>1907</v>
      </c>
      <c r="C44" s="13">
        <v>31.8</v>
      </c>
      <c r="D44" s="13">
        <v>31.82</v>
      </c>
      <c r="E44" s="13">
        <v>31.82</v>
      </c>
      <c r="F44" s="13">
        <v>31.847100000000001</v>
      </c>
      <c r="G44" s="13">
        <v>31.88</v>
      </c>
      <c r="H44" s="8">
        <f t="shared" si="0"/>
        <v>5</v>
      </c>
      <c r="I44" s="20">
        <f t="shared" si="1"/>
        <v>31.8</v>
      </c>
      <c r="J44" s="15">
        <f t="shared" si="2"/>
        <v>3.1446540880503142</v>
      </c>
      <c r="K44" s="8" t="str">
        <f t="shared" si="3"/>
        <v>Dhan</v>
      </c>
    </row>
    <row r="45" spans="1:11" x14ac:dyDescent="0.4">
      <c r="A45" s="12" t="s">
        <v>418</v>
      </c>
      <c r="B45" s="12" t="s">
        <v>419</v>
      </c>
      <c r="C45" s="13">
        <v>40</v>
      </c>
      <c r="D45" s="13">
        <v>38.43</v>
      </c>
      <c r="E45" s="13">
        <v>38.43</v>
      </c>
      <c r="F45" s="13">
        <v>38.461500000000001</v>
      </c>
      <c r="G45" s="13">
        <v>38.44</v>
      </c>
      <c r="H45" s="8">
        <f t="shared" si="0"/>
        <v>5</v>
      </c>
      <c r="I45" s="20">
        <f t="shared" si="1"/>
        <v>38.43</v>
      </c>
      <c r="J45" s="15">
        <f t="shared" si="2"/>
        <v>2.6021337496747332</v>
      </c>
      <c r="K45" s="8" t="str">
        <f t="shared" si="3"/>
        <v>Zerodha, Upstox</v>
      </c>
    </row>
    <row r="46" spans="1:11" x14ac:dyDescent="0.4">
      <c r="A46" s="12" t="s">
        <v>3204</v>
      </c>
      <c r="B46" s="12" t="s">
        <v>3205</v>
      </c>
      <c r="C46" s="13">
        <v>32.049999999999997</v>
      </c>
      <c r="D46" s="13">
        <v>32.04</v>
      </c>
      <c r="E46" s="13">
        <v>32.04</v>
      </c>
      <c r="F46" s="13">
        <v>34.965000000000003</v>
      </c>
      <c r="G46" s="13">
        <v>36.08</v>
      </c>
      <c r="H46" s="8">
        <f t="shared" si="0"/>
        <v>5</v>
      </c>
      <c r="I46" s="20">
        <f t="shared" si="1"/>
        <v>32.04</v>
      </c>
      <c r="J46" s="15">
        <f t="shared" si="2"/>
        <v>3.1210986267166043</v>
      </c>
      <c r="K46" s="8" t="str">
        <f t="shared" si="3"/>
        <v>Zerodha, Upstox</v>
      </c>
    </row>
    <row r="47" spans="1:11" x14ac:dyDescent="0.4">
      <c r="A47" s="12" t="s">
        <v>106</v>
      </c>
      <c r="B47" s="12" t="s">
        <v>107</v>
      </c>
      <c r="C47" s="13">
        <v>27.22</v>
      </c>
      <c r="D47" s="13">
        <v>27.23</v>
      </c>
      <c r="E47" s="13">
        <v>27.23</v>
      </c>
      <c r="F47" s="13">
        <v>30.03</v>
      </c>
      <c r="G47" s="13">
        <v>27.28</v>
      </c>
      <c r="H47" s="8">
        <f t="shared" si="0"/>
        <v>5</v>
      </c>
      <c r="I47" s="20">
        <f t="shared" si="1"/>
        <v>27.22</v>
      </c>
      <c r="J47" s="15">
        <f t="shared" si="2"/>
        <v>3.6737692872887586</v>
      </c>
      <c r="K47" s="8" t="str">
        <f t="shared" si="3"/>
        <v>Dhan</v>
      </c>
    </row>
    <row r="48" spans="1:11" x14ac:dyDescent="0.4">
      <c r="A48" s="12" t="s">
        <v>2354</v>
      </c>
      <c r="B48" s="12" t="s">
        <v>2355</v>
      </c>
      <c r="C48" s="13">
        <v>35</v>
      </c>
      <c r="D48" s="13">
        <v>34.19</v>
      </c>
      <c r="E48" s="13">
        <v>34.19</v>
      </c>
      <c r="F48" s="13">
        <v>34.246600000000001</v>
      </c>
      <c r="G48" s="13">
        <v>36.880000000000003</v>
      </c>
      <c r="H48" s="8">
        <f t="shared" si="0"/>
        <v>5</v>
      </c>
      <c r="I48" s="20">
        <f t="shared" si="1"/>
        <v>34.19</v>
      </c>
      <c r="J48" s="15">
        <f t="shared" si="2"/>
        <v>2.9248318221702254</v>
      </c>
      <c r="K48" s="8" t="str">
        <f t="shared" si="3"/>
        <v>Zerodha, Upstox</v>
      </c>
    </row>
    <row r="49" spans="1:11" x14ac:dyDescent="0.4">
      <c r="A49" s="12" t="s">
        <v>3246</v>
      </c>
      <c r="B49" s="12" t="s">
        <v>3247</v>
      </c>
      <c r="C49" s="13">
        <v>40</v>
      </c>
      <c r="D49" s="13">
        <v>50</v>
      </c>
      <c r="E49" s="13">
        <v>38.840000000000003</v>
      </c>
      <c r="F49" s="13">
        <v>100</v>
      </c>
      <c r="G49" s="13">
        <v>39.78</v>
      </c>
      <c r="H49" s="8">
        <f t="shared" si="0"/>
        <v>5</v>
      </c>
      <c r="I49" s="20">
        <f t="shared" si="1"/>
        <v>38.840000000000003</v>
      </c>
      <c r="J49" s="15">
        <f t="shared" si="2"/>
        <v>2.5746652935118433</v>
      </c>
      <c r="K49" s="8" t="str">
        <f t="shared" si="3"/>
        <v>Upstox</v>
      </c>
    </row>
    <row r="50" spans="1:11" x14ac:dyDescent="0.4">
      <c r="A50" s="12" t="s">
        <v>758</v>
      </c>
      <c r="B50" s="12" t="s">
        <v>759</v>
      </c>
      <c r="C50" s="13">
        <v>22</v>
      </c>
      <c r="D50" s="13">
        <v>22.8</v>
      </c>
      <c r="E50" s="13">
        <v>23.27</v>
      </c>
      <c r="F50" s="13">
        <v>20</v>
      </c>
      <c r="G50" s="13">
        <v>20.77</v>
      </c>
      <c r="H50" s="8">
        <f t="shared" si="0"/>
        <v>5</v>
      </c>
      <c r="I50" s="20">
        <f t="shared" si="1"/>
        <v>20</v>
      </c>
      <c r="J50" s="15">
        <f t="shared" si="2"/>
        <v>5</v>
      </c>
      <c r="K50" s="8" t="str">
        <f t="shared" si="3"/>
        <v>Kotak Neo</v>
      </c>
    </row>
    <row r="51" spans="1:11" x14ac:dyDescent="0.4">
      <c r="A51" s="12" t="s">
        <v>628</v>
      </c>
      <c r="B51" s="12" t="s">
        <v>629</v>
      </c>
      <c r="C51" s="13">
        <v>50</v>
      </c>
      <c r="D51" s="13">
        <v>40.25</v>
      </c>
      <c r="E51" s="13">
        <v>40.25</v>
      </c>
      <c r="F51" s="13">
        <v>100</v>
      </c>
      <c r="G51" s="13">
        <v>46.48</v>
      </c>
      <c r="H51" s="8">
        <f t="shared" si="0"/>
        <v>5</v>
      </c>
      <c r="I51" s="20">
        <f t="shared" si="1"/>
        <v>40.25</v>
      </c>
      <c r="J51" s="15">
        <f t="shared" si="2"/>
        <v>2.4844720496894408</v>
      </c>
      <c r="K51" s="8" t="str">
        <f t="shared" si="3"/>
        <v>Zerodha, Upstox</v>
      </c>
    </row>
    <row r="52" spans="1:11" x14ac:dyDescent="0.4">
      <c r="A52" s="12" t="s">
        <v>1078</v>
      </c>
      <c r="B52" s="12" t="s">
        <v>1079</v>
      </c>
      <c r="C52" s="13">
        <v>32.29</v>
      </c>
      <c r="D52" s="13">
        <v>32.33</v>
      </c>
      <c r="E52" s="13">
        <v>32.33</v>
      </c>
      <c r="F52" s="13">
        <v>32.362499999999997</v>
      </c>
      <c r="G52" s="13">
        <v>33.130000000000003</v>
      </c>
      <c r="H52" s="8">
        <f t="shared" si="0"/>
        <v>5</v>
      </c>
      <c r="I52" s="20">
        <f t="shared" si="1"/>
        <v>32.29</v>
      </c>
      <c r="J52" s="15">
        <f t="shared" si="2"/>
        <v>3.0969340353050483</v>
      </c>
      <c r="K52" s="8" t="str">
        <f t="shared" si="3"/>
        <v>Dhan</v>
      </c>
    </row>
    <row r="53" spans="1:11" x14ac:dyDescent="0.4">
      <c r="A53" s="12" t="s">
        <v>1894</v>
      </c>
      <c r="B53" s="12" t="s">
        <v>1895</v>
      </c>
      <c r="C53" s="13">
        <v>22.5</v>
      </c>
      <c r="D53" s="13">
        <v>23.7</v>
      </c>
      <c r="E53" s="13">
        <v>24.32</v>
      </c>
      <c r="F53" s="13">
        <v>20.833300000000001</v>
      </c>
      <c r="G53" s="13">
        <v>20.82</v>
      </c>
      <c r="H53" s="8">
        <f t="shared" si="0"/>
        <v>5</v>
      </c>
      <c r="I53" s="20">
        <f t="shared" si="1"/>
        <v>20.82</v>
      </c>
      <c r="J53" s="15">
        <f t="shared" si="2"/>
        <v>4.8030739673390972</v>
      </c>
      <c r="K53" s="8" t="str">
        <f t="shared" si="3"/>
        <v>Paytm Money</v>
      </c>
    </row>
    <row r="54" spans="1:11" x14ac:dyDescent="0.4">
      <c r="A54" s="12" t="s">
        <v>2786</v>
      </c>
      <c r="B54" s="12" t="s">
        <v>2787</v>
      </c>
      <c r="C54" s="13">
        <v>22</v>
      </c>
      <c r="D54" s="13">
        <v>24</v>
      </c>
      <c r="E54" s="13">
        <v>24.65</v>
      </c>
      <c r="F54" s="13">
        <v>21.1416</v>
      </c>
      <c r="G54" s="13">
        <v>21.18</v>
      </c>
      <c r="H54" s="8">
        <f t="shared" si="0"/>
        <v>5</v>
      </c>
      <c r="I54" s="20">
        <f t="shared" si="1"/>
        <v>21.14</v>
      </c>
      <c r="J54" s="15">
        <f t="shared" si="2"/>
        <v>4.7303689687795645</v>
      </c>
      <c r="K54" s="8" t="str">
        <f t="shared" si="3"/>
        <v>Kotak Neo</v>
      </c>
    </row>
    <row r="55" spans="1:11" x14ac:dyDescent="0.4">
      <c r="A55" s="12" t="s">
        <v>1682</v>
      </c>
      <c r="B55" s="12" t="s">
        <v>1683</v>
      </c>
      <c r="C55" s="13">
        <v>22</v>
      </c>
      <c r="D55" s="13">
        <v>23.1</v>
      </c>
      <c r="E55" s="13">
        <v>23.62</v>
      </c>
      <c r="F55" s="13">
        <v>20.120699999999999</v>
      </c>
      <c r="G55" s="13">
        <v>20.170000000000002</v>
      </c>
      <c r="H55" s="8">
        <f t="shared" si="0"/>
        <v>5</v>
      </c>
      <c r="I55" s="20">
        <f t="shared" si="1"/>
        <v>20.12</v>
      </c>
      <c r="J55" s="15">
        <f t="shared" si="2"/>
        <v>4.9701789264413518</v>
      </c>
      <c r="K55" s="8" t="str">
        <f t="shared" si="3"/>
        <v>Kotak Neo</v>
      </c>
    </row>
    <row r="56" spans="1:11" x14ac:dyDescent="0.4">
      <c r="A56" s="12" t="s">
        <v>1412</v>
      </c>
      <c r="B56" s="12" t="s">
        <v>1413</v>
      </c>
      <c r="C56" s="13">
        <v>33.15</v>
      </c>
      <c r="D56" s="13">
        <v>33.19</v>
      </c>
      <c r="E56" s="13">
        <v>33.19</v>
      </c>
      <c r="F56" s="13">
        <v>34.965000000000003</v>
      </c>
      <c r="G56" s="13">
        <v>33.4</v>
      </c>
      <c r="H56" s="8">
        <f t="shared" si="0"/>
        <v>5</v>
      </c>
      <c r="I56" s="20">
        <f t="shared" si="1"/>
        <v>33.15</v>
      </c>
      <c r="J56" s="15">
        <f t="shared" si="2"/>
        <v>3.0165912518853695</v>
      </c>
      <c r="K56" s="8" t="str">
        <f t="shared" si="3"/>
        <v>Dhan</v>
      </c>
    </row>
    <row r="57" spans="1:11" x14ac:dyDescent="0.4">
      <c r="A57" s="12" t="s">
        <v>3046</v>
      </c>
      <c r="B57" s="12" t="s">
        <v>3047</v>
      </c>
      <c r="C57" s="13">
        <v>50</v>
      </c>
      <c r="D57" s="13">
        <v>34.409999999999997</v>
      </c>
      <c r="F57" s="13">
        <v>100</v>
      </c>
      <c r="H57" s="8">
        <f t="shared" si="0"/>
        <v>3</v>
      </c>
      <c r="I57" s="20">
        <f t="shared" si="1"/>
        <v>34.409999999999997</v>
      </c>
      <c r="J57" s="15">
        <f t="shared" si="2"/>
        <v>2.9061319383900033</v>
      </c>
      <c r="K57" s="8" t="str">
        <f t="shared" si="3"/>
        <v>Zerodha</v>
      </c>
    </row>
    <row r="58" spans="1:11" x14ac:dyDescent="0.4">
      <c r="A58" s="12" t="s">
        <v>370</v>
      </c>
      <c r="B58" s="12" t="s">
        <v>371</v>
      </c>
      <c r="C58" s="13">
        <v>35.69</v>
      </c>
      <c r="D58" s="13">
        <v>35.700000000000003</v>
      </c>
      <c r="F58" s="13">
        <v>40</v>
      </c>
      <c r="G58" s="13">
        <v>36.090000000000003</v>
      </c>
      <c r="H58" s="8">
        <f t="shared" si="0"/>
        <v>4</v>
      </c>
      <c r="I58" s="20">
        <f t="shared" si="1"/>
        <v>35.69</v>
      </c>
      <c r="J58" s="15">
        <f t="shared" si="2"/>
        <v>2.8019052956010086</v>
      </c>
      <c r="K58" s="8" t="str">
        <f t="shared" si="3"/>
        <v>Dhan</v>
      </c>
    </row>
    <row r="59" spans="1:11" x14ac:dyDescent="0.4">
      <c r="A59" s="12" t="s">
        <v>3434</v>
      </c>
      <c r="B59" s="12" t="s">
        <v>3435</v>
      </c>
      <c r="C59" s="13">
        <v>25</v>
      </c>
      <c r="D59" s="13">
        <v>25</v>
      </c>
      <c r="E59" s="13">
        <v>25.83</v>
      </c>
      <c r="F59" s="13">
        <v>25</v>
      </c>
      <c r="G59" s="13">
        <v>23.34</v>
      </c>
      <c r="H59" s="8">
        <f t="shared" si="0"/>
        <v>5</v>
      </c>
      <c r="I59" s="20">
        <f t="shared" si="1"/>
        <v>23.34</v>
      </c>
      <c r="J59" s="15">
        <f t="shared" si="2"/>
        <v>4.284490145672665</v>
      </c>
      <c r="K59" s="8" t="str">
        <f t="shared" si="3"/>
        <v>Paytm Money</v>
      </c>
    </row>
    <row r="60" spans="1:11" x14ac:dyDescent="0.4">
      <c r="A60" s="12" t="s">
        <v>2672</v>
      </c>
      <c r="B60" s="12" t="s">
        <v>2673</v>
      </c>
      <c r="C60" s="13">
        <v>50</v>
      </c>
      <c r="D60" s="13">
        <v>50</v>
      </c>
      <c r="F60" s="13">
        <v>100</v>
      </c>
      <c r="H60" s="8">
        <f t="shared" si="0"/>
        <v>3</v>
      </c>
      <c r="I60" s="20">
        <f t="shared" si="1"/>
        <v>50</v>
      </c>
      <c r="J60" s="15">
        <f t="shared" si="2"/>
        <v>2</v>
      </c>
      <c r="K60" s="8" t="str">
        <f t="shared" si="3"/>
        <v>Dhan, Zerodha</v>
      </c>
    </row>
    <row r="61" spans="1:11" x14ac:dyDescent="0.4">
      <c r="A61" s="12" t="s">
        <v>3020</v>
      </c>
      <c r="B61" s="12" t="s">
        <v>3021</v>
      </c>
      <c r="C61" s="13">
        <v>100</v>
      </c>
      <c r="D61" s="13">
        <v>50</v>
      </c>
      <c r="F61" s="13">
        <v>100</v>
      </c>
      <c r="G61" s="13">
        <v>100</v>
      </c>
      <c r="H61" s="8">
        <f t="shared" si="0"/>
        <v>4</v>
      </c>
      <c r="I61" s="20">
        <f t="shared" si="1"/>
        <v>50</v>
      </c>
      <c r="J61" s="15">
        <f t="shared" si="2"/>
        <v>2</v>
      </c>
      <c r="K61" s="8" t="str">
        <f t="shared" si="3"/>
        <v>Zerodha</v>
      </c>
    </row>
    <row r="62" spans="1:11" x14ac:dyDescent="0.4">
      <c r="A62" s="12" t="s">
        <v>3603</v>
      </c>
      <c r="B62" s="12" t="s">
        <v>3604</v>
      </c>
      <c r="D62" s="13">
        <v>50</v>
      </c>
      <c r="F62" s="13">
        <v>100</v>
      </c>
      <c r="H62" s="8">
        <f t="shared" si="0"/>
        <v>2</v>
      </c>
      <c r="I62" s="20">
        <f t="shared" si="1"/>
        <v>50</v>
      </c>
      <c r="J62" s="15">
        <f t="shared" si="2"/>
        <v>2</v>
      </c>
      <c r="K62" s="8" t="str">
        <f t="shared" si="3"/>
        <v>Zerodha</v>
      </c>
    </row>
    <row r="63" spans="1:11" x14ac:dyDescent="0.4">
      <c r="A63" s="12" t="s">
        <v>2966</v>
      </c>
      <c r="B63" s="12" t="s">
        <v>2967</v>
      </c>
      <c r="C63" s="13">
        <v>38.74</v>
      </c>
      <c r="D63" s="13">
        <v>38.71</v>
      </c>
      <c r="E63" s="13">
        <v>38.71</v>
      </c>
      <c r="F63" s="13">
        <v>38.759700000000002</v>
      </c>
      <c r="G63" s="13">
        <v>38.840000000000003</v>
      </c>
      <c r="H63" s="8">
        <f t="shared" si="0"/>
        <v>5</v>
      </c>
      <c r="I63" s="20">
        <f t="shared" si="1"/>
        <v>38.71</v>
      </c>
      <c r="J63" s="15">
        <f t="shared" si="2"/>
        <v>2.5833118057349522</v>
      </c>
      <c r="K63" s="8" t="str">
        <f t="shared" si="3"/>
        <v>Zerodha, Upstox</v>
      </c>
    </row>
    <row r="64" spans="1:11" x14ac:dyDescent="0.4">
      <c r="A64" s="12" t="s">
        <v>1972</v>
      </c>
      <c r="B64" s="12" t="s">
        <v>1973</v>
      </c>
      <c r="C64" s="13">
        <v>50</v>
      </c>
      <c r="D64" s="13">
        <v>38.909999999999997</v>
      </c>
      <c r="E64" s="13">
        <v>38.909999999999997</v>
      </c>
      <c r="F64" s="13">
        <v>100</v>
      </c>
      <c r="G64" s="13">
        <v>38.909999999999997</v>
      </c>
      <c r="H64" s="8">
        <f t="shared" si="0"/>
        <v>5</v>
      </c>
      <c r="I64" s="20">
        <f t="shared" si="1"/>
        <v>38.909999999999997</v>
      </c>
      <c r="J64" s="15">
        <f t="shared" si="2"/>
        <v>2.5700334104343359</v>
      </c>
      <c r="K64" s="8" t="str">
        <f t="shared" si="3"/>
        <v>Zerodha, Upstox, Paytm Money</v>
      </c>
    </row>
    <row r="65" spans="1:11" x14ac:dyDescent="0.4">
      <c r="A65" s="12" t="s">
        <v>922</v>
      </c>
      <c r="B65" s="12" t="s">
        <v>923</v>
      </c>
      <c r="C65" s="13">
        <v>32.21</v>
      </c>
      <c r="D65" s="13">
        <v>32.25</v>
      </c>
      <c r="E65" s="13">
        <v>35</v>
      </c>
      <c r="F65" s="13">
        <v>40</v>
      </c>
      <c r="G65" s="13">
        <v>35.21</v>
      </c>
      <c r="H65" s="8">
        <f t="shared" si="0"/>
        <v>5</v>
      </c>
      <c r="I65" s="20">
        <f t="shared" si="1"/>
        <v>32.21</v>
      </c>
      <c r="J65" s="15">
        <f t="shared" si="2"/>
        <v>3.1046258925799441</v>
      </c>
      <c r="K65" s="8" t="str">
        <f t="shared" si="3"/>
        <v>Dhan</v>
      </c>
    </row>
    <row r="66" spans="1:11" x14ac:dyDescent="0.4">
      <c r="A66" s="12" t="s">
        <v>3412</v>
      </c>
      <c r="B66" s="12" t="s">
        <v>3413</v>
      </c>
      <c r="C66" s="13">
        <v>40</v>
      </c>
      <c r="D66" s="13">
        <v>34.53</v>
      </c>
      <c r="E66" s="13">
        <v>35</v>
      </c>
      <c r="F66" s="13">
        <v>34.965000000000003</v>
      </c>
      <c r="G66" s="13">
        <v>34.79</v>
      </c>
      <c r="H66" s="8">
        <f t="shared" si="0"/>
        <v>5</v>
      </c>
      <c r="I66" s="20">
        <f t="shared" si="1"/>
        <v>34.53</v>
      </c>
      <c r="J66" s="15">
        <f t="shared" si="2"/>
        <v>2.8960324355632783</v>
      </c>
      <c r="K66" s="8" t="str">
        <f t="shared" si="3"/>
        <v>Zerodha</v>
      </c>
    </row>
    <row r="67" spans="1:11" x14ac:dyDescent="0.4">
      <c r="A67" s="12" t="s">
        <v>592</v>
      </c>
      <c r="B67" s="12" t="s">
        <v>593</v>
      </c>
      <c r="C67" s="13">
        <v>27.24</v>
      </c>
      <c r="D67" s="13">
        <v>27.26</v>
      </c>
      <c r="E67" s="13">
        <v>27.26</v>
      </c>
      <c r="F67" s="13">
        <v>30.03</v>
      </c>
      <c r="G67" s="13">
        <v>27.3</v>
      </c>
      <c r="H67" s="8">
        <f t="shared" si="0"/>
        <v>5</v>
      </c>
      <c r="I67" s="20">
        <f t="shared" si="1"/>
        <v>27.24</v>
      </c>
      <c r="J67" s="15">
        <f t="shared" si="2"/>
        <v>3.6710719530102791</v>
      </c>
      <c r="K67" s="8" t="str">
        <f t="shared" si="3"/>
        <v>Dhan</v>
      </c>
    </row>
    <row r="68" spans="1:11" x14ac:dyDescent="0.4">
      <c r="A68" s="12" t="s">
        <v>3022</v>
      </c>
      <c r="B68" s="12" t="s">
        <v>3023</v>
      </c>
      <c r="C68" s="13">
        <v>60</v>
      </c>
      <c r="F68" s="13">
        <v>100</v>
      </c>
      <c r="H68" s="8">
        <f t="shared" si="0"/>
        <v>2</v>
      </c>
      <c r="I68" s="20">
        <f t="shared" si="1"/>
        <v>60</v>
      </c>
      <c r="J68" s="15">
        <f t="shared" si="2"/>
        <v>1.6666666666666667</v>
      </c>
      <c r="K68" s="8" t="str">
        <f t="shared" si="3"/>
        <v>Dhan</v>
      </c>
    </row>
    <row r="69" spans="1:11" x14ac:dyDescent="0.4">
      <c r="A69" s="12" t="s">
        <v>2636</v>
      </c>
      <c r="B69" s="12" t="s">
        <v>2637</v>
      </c>
      <c r="C69" s="13">
        <v>23.3</v>
      </c>
      <c r="D69" s="13">
        <v>25.9</v>
      </c>
      <c r="E69" s="13">
        <v>26.82</v>
      </c>
      <c r="F69" s="13">
        <v>25</v>
      </c>
      <c r="G69" s="13">
        <v>23.55</v>
      </c>
      <c r="H69" s="8">
        <f t="shared" si="0"/>
        <v>5</v>
      </c>
      <c r="I69" s="20">
        <f t="shared" si="1"/>
        <v>23.3</v>
      </c>
      <c r="J69" s="15">
        <f t="shared" si="2"/>
        <v>4.2918454935622314</v>
      </c>
      <c r="K69" s="8" t="str">
        <f t="shared" si="3"/>
        <v>Dhan</v>
      </c>
    </row>
    <row r="70" spans="1:11" x14ac:dyDescent="0.4">
      <c r="A70" s="12" t="s">
        <v>316</v>
      </c>
      <c r="B70" s="12" t="s">
        <v>317</v>
      </c>
      <c r="C70" s="13">
        <v>22</v>
      </c>
      <c r="D70" s="13">
        <v>22.7</v>
      </c>
      <c r="E70" s="13">
        <v>23.07</v>
      </c>
      <c r="F70" s="13">
        <v>20</v>
      </c>
      <c r="G70" s="13">
        <v>20.309999999999999</v>
      </c>
      <c r="H70" s="8">
        <f t="shared" ref="H70:H133" si="4">COUNT(C70:G70)</f>
        <v>5</v>
      </c>
      <c r="I70" s="20">
        <f t="shared" ref="I70:I133" si="5">IFERROR(ROUND(MIN(C70:G70),2),"")</f>
        <v>20</v>
      </c>
      <c r="J70" s="15">
        <f t="shared" ref="J70:J133" si="6">IFERROR(100/I70,"")</f>
        <v>5</v>
      </c>
      <c r="K70" s="8" t="str">
        <f t="shared" ref="K70:K133" si="7">IF(I70="","",MID(IF(ROUND(C70,2)=I70,", Dhan","")&amp;IF(ROUND(D70,2)=I70,", Zerodha","")&amp;IF(ROUND(E70,2)=I70,", Upstox","")&amp;IF(ROUND(F70,2)=I70,", Kotak Neo","")&amp;IF(ROUND(G70,2)=I70,", Paytm Money",""),3,100))</f>
        <v>Kotak Neo</v>
      </c>
    </row>
    <row r="71" spans="1:11" x14ac:dyDescent="0.4">
      <c r="A71" s="12" t="s">
        <v>836</v>
      </c>
      <c r="B71" s="12" t="s">
        <v>837</v>
      </c>
      <c r="C71" s="13">
        <v>30.54</v>
      </c>
      <c r="D71" s="13">
        <v>30.57</v>
      </c>
      <c r="E71" s="13">
        <v>35</v>
      </c>
      <c r="F71" s="13">
        <v>40</v>
      </c>
      <c r="G71" s="13">
        <v>31.83</v>
      </c>
      <c r="H71" s="8">
        <f t="shared" si="4"/>
        <v>5</v>
      </c>
      <c r="I71" s="20">
        <f t="shared" si="5"/>
        <v>30.54</v>
      </c>
      <c r="J71" s="15">
        <f t="shared" si="6"/>
        <v>3.2743942370661427</v>
      </c>
      <c r="K71" s="8" t="str">
        <f t="shared" si="7"/>
        <v>Dhan</v>
      </c>
    </row>
    <row r="72" spans="1:11" x14ac:dyDescent="0.4">
      <c r="A72" s="12" t="s">
        <v>318</v>
      </c>
      <c r="B72" s="12" t="s">
        <v>319</v>
      </c>
      <c r="C72" s="13">
        <v>50</v>
      </c>
      <c r="D72" s="13">
        <v>38.799999999999997</v>
      </c>
      <c r="E72" s="13">
        <v>38.799999999999997</v>
      </c>
      <c r="F72" s="13">
        <v>40</v>
      </c>
      <c r="G72" s="13">
        <v>65.8</v>
      </c>
      <c r="H72" s="8">
        <f t="shared" si="4"/>
        <v>5</v>
      </c>
      <c r="I72" s="20">
        <f t="shared" si="5"/>
        <v>38.799999999999997</v>
      </c>
      <c r="J72" s="15">
        <f t="shared" si="6"/>
        <v>2.5773195876288661</v>
      </c>
      <c r="K72" s="8" t="str">
        <f t="shared" si="7"/>
        <v>Zerodha, Upstox</v>
      </c>
    </row>
    <row r="73" spans="1:11" x14ac:dyDescent="0.4">
      <c r="A73" s="12" t="s">
        <v>1446</v>
      </c>
      <c r="B73" s="12" t="s">
        <v>1447</v>
      </c>
      <c r="C73" s="13">
        <v>26.45</v>
      </c>
      <c r="D73" s="13">
        <v>28.5</v>
      </c>
      <c r="E73" s="13">
        <v>29.98</v>
      </c>
      <c r="F73" s="13">
        <v>30.03</v>
      </c>
      <c r="G73" s="13">
        <v>26.6</v>
      </c>
      <c r="H73" s="8">
        <f t="shared" si="4"/>
        <v>5</v>
      </c>
      <c r="I73" s="20">
        <f t="shared" si="5"/>
        <v>26.45</v>
      </c>
      <c r="J73" s="15">
        <f t="shared" si="6"/>
        <v>3.7807183364839321</v>
      </c>
      <c r="K73" s="8" t="str">
        <f t="shared" si="7"/>
        <v>Dhan</v>
      </c>
    </row>
    <row r="74" spans="1:11" x14ac:dyDescent="0.4">
      <c r="A74" s="12" t="s">
        <v>2314</v>
      </c>
      <c r="B74" s="12" t="s">
        <v>2315</v>
      </c>
      <c r="C74" s="13">
        <v>40</v>
      </c>
      <c r="D74" s="13">
        <v>31.39</v>
      </c>
      <c r="E74" s="13">
        <v>35</v>
      </c>
      <c r="F74" s="13">
        <v>100</v>
      </c>
      <c r="H74" s="8">
        <f t="shared" si="4"/>
        <v>4</v>
      </c>
      <c r="I74" s="20">
        <f t="shared" si="5"/>
        <v>31.39</v>
      </c>
      <c r="J74" s="15">
        <f t="shared" si="6"/>
        <v>3.1857279388340234</v>
      </c>
      <c r="K74" s="8" t="str">
        <f t="shared" si="7"/>
        <v>Zerodha</v>
      </c>
    </row>
    <row r="75" spans="1:11" x14ac:dyDescent="0.4">
      <c r="A75" s="12" t="s">
        <v>152</v>
      </c>
      <c r="B75" s="12" t="s">
        <v>153</v>
      </c>
      <c r="C75" s="13">
        <v>100</v>
      </c>
      <c r="D75" s="13">
        <v>42.09</v>
      </c>
      <c r="F75" s="13">
        <v>42.016800000000003</v>
      </c>
      <c r="G75" s="13">
        <v>100</v>
      </c>
      <c r="H75" s="8">
        <f t="shared" si="4"/>
        <v>4</v>
      </c>
      <c r="I75" s="20">
        <f t="shared" si="5"/>
        <v>42.02</v>
      </c>
      <c r="J75" s="15">
        <f t="shared" si="6"/>
        <v>2.3798191337458352</v>
      </c>
      <c r="K75" s="8" t="str">
        <f t="shared" si="7"/>
        <v>Kotak Neo</v>
      </c>
    </row>
    <row r="76" spans="1:11" x14ac:dyDescent="0.4">
      <c r="A76" s="12" t="s">
        <v>2886</v>
      </c>
      <c r="B76" s="12" t="s">
        <v>2887</v>
      </c>
      <c r="C76" s="13">
        <v>40</v>
      </c>
      <c r="D76" s="13">
        <v>39.81</v>
      </c>
      <c r="E76" s="13">
        <v>39.81</v>
      </c>
      <c r="F76" s="13">
        <v>39.840600000000002</v>
      </c>
      <c r="G76" s="13">
        <v>40.130000000000003</v>
      </c>
      <c r="H76" s="8">
        <f t="shared" si="4"/>
        <v>5</v>
      </c>
      <c r="I76" s="20">
        <f t="shared" si="5"/>
        <v>39.81</v>
      </c>
      <c r="J76" s="15">
        <f t="shared" si="6"/>
        <v>2.5119316754584275</v>
      </c>
      <c r="K76" s="8" t="str">
        <f t="shared" si="7"/>
        <v>Zerodha, Upstox</v>
      </c>
    </row>
    <row r="77" spans="1:11" x14ac:dyDescent="0.4">
      <c r="A77" s="12" t="s">
        <v>1186</v>
      </c>
      <c r="B77" s="12" t="s">
        <v>1187</v>
      </c>
      <c r="C77" s="13">
        <v>35</v>
      </c>
      <c r="D77" s="13">
        <v>34.83</v>
      </c>
      <c r="E77" s="13">
        <v>34.83</v>
      </c>
      <c r="F77" s="13">
        <v>34.843200000000003</v>
      </c>
      <c r="G77" s="13">
        <v>34.979999999999997</v>
      </c>
      <c r="H77" s="8">
        <f t="shared" si="4"/>
        <v>5</v>
      </c>
      <c r="I77" s="20">
        <f t="shared" si="5"/>
        <v>34.83</v>
      </c>
      <c r="J77" s="15">
        <f t="shared" si="6"/>
        <v>2.8710881424059722</v>
      </c>
      <c r="K77" s="8" t="str">
        <f t="shared" si="7"/>
        <v>Zerodha, Upstox</v>
      </c>
    </row>
    <row r="78" spans="1:11" x14ac:dyDescent="0.4">
      <c r="A78" s="12" t="s">
        <v>1164</v>
      </c>
      <c r="B78" s="12" t="s">
        <v>1165</v>
      </c>
      <c r="C78" s="13">
        <v>42.38</v>
      </c>
      <c r="D78" s="13">
        <v>42.45</v>
      </c>
      <c r="E78" s="13">
        <v>42.45</v>
      </c>
      <c r="F78" s="13">
        <v>42.372900000000001</v>
      </c>
      <c r="G78" s="13">
        <v>43.59</v>
      </c>
      <c r="H78" s="8">
        <f t="shared" si="4"/>
        <v>5</v>
      </c>
      <c r="I78" s="20">
        <f t="shared" si="5"/>
        <v>42.37</v>
      </c>
      <c r="J78" s="15">
        <f t="shared" si="6"/>
        <v>2.3601604909133824</v>
      </c>
      <c r="K78" s="8" t="str">
        <f t="shared" si="7"/>
        <v>Kotak Neo</v>
      </c>
    </row>
    <row r="79" spans="1:11" x14ac:dyDescent="0.4">
      <c r="A79" s="12" t="s">
        <v>290</v>
      </c>
      <c r="B79" s="12" t="s">
        <v>291</v>
      </c>
      <c r="C79" s="13">
        <v>35</v>
      </c>
      <c r="D79" s="13">
        <v>33.11</v>
      </c>
      <c r="E79" s="13">
        <v>35</v>
      </c>
      <c r="F79" s="13">
        <v>100</v>
      </c>
      <c r="G79" s="13">
        <v>41.11</v>
      </c>
      <c r="H79" s="8">
        <f t="shared" si="4"/>
        <v>5</v>
      </c>
      <c r="I79" s="20">
        <f t="shared" si="5"/>
        <v>33.11</v>
      </c>
      <c r="J79" s="15">
        <f t="shared" si="6"/>
        <v>3.0202355783751131</v>
      </c>
      <c r="K79" s="8" t="str">
        <f t="shared" si="7"/>
        <v>Zerodha</v>
      </c>
    </row>
    <row r="80" spans="1:11" x14ac:dyDescent="0.4">
      <c r="A80" s="12" t="s">
        <v>1248</v>
      </c>
      <c r="B80" s="12" t="s">
        <v>1249</v>
      </c>
      <c r="C80" s="13">
        <v>30</v>
      </c>
      <c r="D80" s="13">
        <v>29.98</v>
      </c>
      <c r="E80" s="13">
        <v>35</v>
      </c>
      <c r="F80" s="13">
        <v>34.965000000000003</v>
      </c>
      <c r="G80" s="13">
        <v>30.21</v>
      </c>
      <c r="H80" s="8">
        <f t="shared" si="4"/>
        <v>5</v>
      </c>
      <c r="I80" s="20">
        <f t="shared" si="5"/>
        <v>29.98</v>
      </c>
      <c r="J80" s="15">
        <f t="shared" si="6"/>
        <v>3.3355570380253501</v>
      </c>
      <c r="K80" s="8" t="str">
        <f t="shared" si="7"/>
        <v>Zerodha</v>
      </c>
    </row>
    <row r="81" spans="1:11" x14ac:dyDescent="0.4">
      <c r="A81" s="12" t="s">
        <v>2634</v>
      </c>
      <c r="B81" s="12" t="s">
        <v>2635</v>
      </c>
      <c r="C81" s="13">
        <v>32.57</v>
      </c>
      <c r="D81" s="13">
        <v>32.61</v>
      </c>
      <c r="E81" s="13">
        <v>35</v>
      </c>
      <c r="F81" s="13">
        <v>34.965000000000003</v>
      </c>
      <c r="G81" s="13">
        <v>32.9</v>
      </c>
      <c r="H81" s="8">
        <f t="shared" si="4"/>
        <v>5</v>
      </c>
      <c r="I81" s="20">
        <f t="shared" si="5"/>
        <v>32.57</v>
      </c>
      <c r="J81" s="15">
        <f t="shared" si="6"/>
        <v>3.0703101013202332</v>
      </c>
      <c r="K81" s="8" t="str">
        <f t="shared" si="7"/>
        <v>Dhan</v>
      </c>
    </row>
    <row r="82" spans="1:11" x14ac:dyDescent="0.4">
      <c r="A82" s="12" t="s">
        <v>1992</v>
      </c>
      <c r="B82" s="12" t="s">
        <v>1993</v>
      </c>
      <c r="C82" s="13">
        <v>24</v>
      </c>
      <c r="D82" s="13">
        <v>25</v>
      </c>
      <c r="E82" s="13">
        <v>25.77</v>
      </c>
      <c r="F82" s="13">
        <v>22.271699999999999</v>
      </c>
      <c r="G82" s="13">
        <v>23.2</v>
      </c>
      <c r="H82" s="8">
        <f t="shared" si="4"/>
        <v>5</v>
      </c>
      <c r="I82" s="20">
        <f t="shared" si="5"/>
        <v>22.27</v>
      </c>
      <c r="J82" s="15">
        <f t="shared" si="6"/>
        <v>4.4903457566232605</v>
      </c>
      <c r="K82" s="8" t="str">
        <f t="shared" si="7"/>
        <v>Kotak Neo</v>
      </c>
    </row>
    <row r="83" spans="1:11" x14ac:dyDescent="0.4">
      <c r="A83" s="12" t="s">
        <v>428</v>
      </c>
      <c r="B83" s="12" t="s">
        <v>429</v>
      </c>
      <c r="C83" s="13">
        <v>23</v>
      </c>
      <c r="D83" s="13">
        <v>25</v>
      </c>
      <c r="E83" s="13">
        <v>25.81</v>
      </c>
      <c r="F83" s="13">
        <v>22.321400000000001</v>
      </c>
      <c r="G83" s="13">
        <v>22.92</v>
      </c>
      <c r="H83" s="8">
        <f t="shared" si="4"/>
        <v>5</v>
      </c>
      <c r="I83" s="20">
        <f t="shared" si="5"/>
        <v>22.32</v>
      </c>
      <c r="J83" s="15">
        <f t="shared" si="6"/>
        <v>4.4802867383512543</v>
      </c>
      <c r="K83" s="8" t="str">
        <f t="shared" si="7"/>
        <v>Kotak Neo</v>
      </c>
    </row>
    <row r="84" spans="1:11" x14ac:dyDescent="0.4">
      <c r="A84" s="12" t="s">
        <v>558</v>
      </c>
      <c r="B84" s="12" t="s">
        <v>559</v>
      </c>
      <c r="C84" s="13">
        <v>23</v>
      </c>
      <c r="D84" s="13">
        <v>25.3</v>
      </c>
      <c r="E84" s="13">
        <v>26.19</v>
      </c>
      <c r="F84" s="13">
        <v>22.675699999999999</v>
      </c>
      <c r="G84" s="13">
        <v>23.16</v>
      </c>
      <c r="H84" s="8">
        <f t="shared" si="4"/>
        <v>5</v>
      </c>
      <c r="I84" s="20">
        <f t="shared" si="5"/>
        <v>22.68</v>
      </c>
      <c r="J84" s="15">
        <f t="shared" si="6"/>
        <v>4.4091710758377429</v>
      </c>
      <c r="K84" s="8" t="str">
        <f t="shared" si="7"/>
        <v>Kotak Neo</v>
      </c>
    </row>
    <row r="85" spans="1:11" x14ac:dyDescent="0.4">
      <c r="A85" s="12" t="s">
        <v>1740</v>
      </c>
      <c r="B85" s="12" t="s">
        <v>1741</v>
      </c>
      <c r="C85" s="13">
        <v>40</v>
      </c>
      <c r="D85" s="13">
        <v>50</v>
      </c>
      <c r="E85" s="13">
        <v>35</v>
      </c>
      <c r="F85" s="13">
        <v>100</v>
      </c>
      <c r="H85" s="8">
        <f t="shared" si="4"/>
        <v>4</v>
      </c>
      <c r="I85" s="20">
        <f t="shared" si="5"/>
        <v>35</v>
      </c>
      <c r="J85" s="15">
        <f t="shared" si="6"/>
        <v>2.8571428571428572</v>
      </c>
      <c r="K85" s="8" t="str">
        <f t="shared" si="7"/>
        <v>Upstox</v>
      </c>
    </row>
    <row r="86" spans="1:11" x14ac:dyDescent="0.4">
      <c r="A86" s="12" t="s">
        <v>2686</v>
      </c>
      <c r="B86" s="12" t="s">
        <v>2687</v>
      </c>
      <c r="C86" s="13">
        <v>40</v>
      </c>
      <c r="D86" s="13">
        <v>31.55</v>
      </c>
      <c r="E86" s="13">
        <v>35</v>
      </c>
      <c r="F86" s="13">
        <v>40</v>
      </c>
      <c r="G86" s="13">
        <v>31.87</v>
      </c>
      <c r="H86" s="8">
        <f t="shared" si="4"/>
        <v>5</v>
      </c>
      <c r="I86" s="20">
        <f t="shared" si="5"/>
        <v>31.55</v>
      </c>
      <c r="J86" s="15">
        <f t="shared" si="6"/>
        <v>3.1695721077654517</v>
      </c>
      <c r="K86" s="8" t="str">
        <f t="shared" si="7"/>
        <v>Zerodha</v>
      </c>
    </row>
    <row r="87" spans="1:11" x14ac:dyDescent="0.4">
      <c r="A87" s="12" t="s">
        <v>2624</v>
      </c>
      <c r="B87" s="12" t="s">
        <v>2625</v>
      </c>
      <c r="C87" s="13">
        <v>35</v>
      </c>
      <c r="D87" s="13">
        <v>34.46</v>
      </c>
      <c r="E87" s="13">
        <v>35</v>
      </c>
      <c r="F87" s="13">
        <v>34.965000000000003</v>
      </c>
      <c r="G87" s="13">
        <v>37.46</v>
      </c>
      <c r="H87" s="8">
        <f t="shared" si="4"/>
        <v>5</v>
      </c>
      <c r="I87" s="20">
        <f t="shared" si="5"/>
        <v>34.46</v>
      </c>
      <c r="J87" s="15">
        <f t="shared" si="6"/>
        <v>2.9019152640742889</v>
      </c>
      <c r="K87" s="8" t="str">
        <f t="shared" si="7"/>
        <v>Zerodha</v>
      </c>
    </row>
    <row r="88" spans="1:11" x14ac:dyDescent="0.4">
      <c r="A88" s="12" t="s">
        <v>382</v>
      </c>
      <c r="B88" s="12" t="s">
        <v>383</v>
      </c>
      <c r="C88" s="13">
        <v>35.21</v>
      </c>
      <c r="D88" s="13">
        <v>35.24</v>
      </c>
      <c r="E88" s="13">
        <v>35.24</v>
      </c>
      <c r="F88" s="13">
        <v>35.211300000000001</v>
      </c>
      <c r="G88" s="13">
        <v>35.36</v>
      </c>
      <c r="H88" s="8">
        <f t="shared" si="4"/>
        <v>5</v>
      </c>
      <c r="I88" s="20">
        <f t="shared" si="5"/>
        <v>35.21</v>
      </c>
      <c r="J88" s="15">
        <f t="shared" si="6"/>
        <v>2.8401022436807724</v>
      </c>
      <c r="K88" s="8" t="str">
        <f t="shared" si="7"/>
        <v>Dhan, Kotak Neo</v>
      </c>
    </row>
    <row r="89" spans="1:11" x14ac:dyDescent="0.4">
      <c r="A89" s="12" t="s">
        <v>552</v>
      </c>
      <c r="B89" s="12" t="s">
        <v>553</v>
      </c>
      <c r="C89" s="13">
        <v>50</v>
      </c>
      <c r="D89" s="13">
        <v>50</v>
      </c>
      <c r="F89" s="13">
        <v>100</v>
      </c>
      <c r="G89" s="13">
        <v>35.67</v>
      </c>
      <c r="H89" s="8">
        <f t="shared" si="4"/>
        <v>4</v>
      </c>
      <c r="I89" s="20">
        <f t="shared" si="5"/>
        <v>35.67</v>
      </c>
      <c r="J89" s="15">
        <f t="shared" si="6"/>
        <v>2.8034763106251752</v>
      </c>
      <c r="K89" s="8" t="str">
        <f t="shared" si="7"/>
        <v>Paytm Money</v>
      </c>
    </row>
    <row r="90" spans="1:11" x14ac:dyDescent="0.4">
      <c r="A90" s="12" t="s">
        <v>1012</v>
      </c>
      <c r="B90" s="12" t="s">
        <v>1013</v>
      </c>
      <c r="C90" s="13">
        <v>43.12</v>
      </c>
      <c r="D90" s="13">
        <v>43.15</v>
      </c>
      <c r="F90" s="13">
        <v>43.103400000000001</v>
      </c>
      <c r="G90" s="13">
        <v>53.22</v>
      </c>
      <c r="H90" s="8">
        <f t="shared" si="4"/>
        <v>4</v>
      </c>
      <c r="I90" s="20">
        <f t="shared" si="5"/>
        <v>43.1</v>
      </c>
      <c r="J90" s="15">
        <f t="shared" si="6"/>
        <v>2.3201856148491879</v>
      </c>
      <c r="K90" s="8" t="str">
        <f t="shared" si="7"/>
        <v>Kotak Neo</v>
      </c>
    </row>
    <row r="91" spans="1:11" x14ac:dyDescent="0.4">
      <c r="A91" s="12" t="s">
        <v>548</v>
      </c>
      <c r="B91" s="12" t="s">
        <v>549</v>
      </c>
      <c r="C91" s="13">
        <v>40</v>
      </c>
      <c r="D91" s="13">
        <v>33.22</v>
      </c>
      <c r="E91" s="13">
        <v>35</v>
      </c>
      <c r="F91" s="13">
        <v>100</v>
      </c>
      <c r="G91" s="13">
        <v>33.24</v>
      </c>
      <c r="H91" s="8">
        <f t="shared" si="4"/>
        <v>5</v>
      </c>
      <c r="I91" s="20">
        <f t="shared" si="5"/>
        <v>33.22</v>
      </c>
      <c r="J91" s="15">
        <f t="shared" si="6"/>
        <v>3.0102347983142685</v>
      </c>
      <c r="K91" s="8" t="str">
        <f t="shared" si="7"/>
        <v>Zerodha</v>
      </c>
    </row>
    <row r="92" spans="1:11" x14ac:dyDescent="0.4">
      <c r="A92" s="12" t="s">
        <v>1016</v>
      </c>
      <c r="B92" s="12" t="s">
        <v>1017</v>
      </c>
      <c r="C92" s="13">
        <v>35.32</v>
      </c>
      <c r="D92" s="13">
        <v>35.369999999999997</v>
      </c>
      <c r="E92" s="13">
        <v>35.369999999999997</v>
      </c>
      <c r="F92" s="13">
        <v>35.335700000000003</v>
      </c>
      <c r="G92" s="13">
        <v>35.64</v>
      </c>
      <c r="H92" s="8">
        <f t="shared" si="4"/>
        <v>5</v>
      </c>
      <c r="I92" s="20">
        <f t="shared" si="5"/>
        <v>35.32</v>
      </c>
      <c r="J92" s="15">
        <f t="shared" si="6"/>
        <v>2.8312570781426953</v>
      </c>
      <c r="K92" s="8" t="str">
        <f t="shared" si="7"/>
        <v>Dhan</v>
      </c>
    </row>
    <row r="93" spans="1:11" x14ac:dyDescent="0.4">
      <c r="A93" s="12" t="s">
        <v>3468</v>
      </c>
      <c r="B93" s="12" t="s">
        <v>3469</v>
      </c>
      <c r="C93" s="13">
        <v>64</v>
      </c>
      <c r="F93" s="13">
        <v>100</v>
      </c>
      <c r="G93" s="13">
        <v>56.13</v>
      </c>
      <c r="H93" s="8">
        <f t="shared" si="4"/>
        <v>3</v>
      </c>
      <c r="I93" s="20">
        <f t="shared" si="5"/>
        <v>56.13</v>
      </c>
      <c r="J93" s="15">
        <f t="shared" si="6"/>
        <v>1.7815784785319793</v>
      </c>
      <c r="K93" s="8" t="str">
        <f t="shared" si="7"/>
        <v>Paytm Money</v>
      </c>
    </row>
    <row r="94" spans="1:11" x14ac:dyDescent="0.4">
      <c r="A94" s="12" t="s">
        <v>916</v>
      </c>
      <c r="B94" s="12" t="s">
        <v>917</v>
      </c>
      <c r="C94" s="13">
        <v>37</v>
      </c>
      <c r="D94" s="13">
        <v>36.42</v>
      </c>
      <c r="E94" s="13">
        <v>36.42</v>
      </c>
      <c r="F94" s="13">
        <v>36.363599999999998</v>
      </c>
      <c r="G94" s="13">
        <v>36.450000000000003</v>
      </c>
      <c r="H94" s="8">
        <f t="shared" si="4"/>
        <v>5</v>
      </c>
      <c r="I94" s="20">
        <f t="shared" si="5"/>
        <v>36.36</v>
      </c>
      <c r="J94" s="15">
        <f t="shared" si="6"/>
        <v>2.7502750275027501</v>
      </c>
      <c r="K94" s="8" t="str">
        <f t="shared" si="7"/>
        <v>Kotak Neo</v>
      </c>
    </row>
    <row r="95" spans="1:11" x14ac:dyDescent="0.4">
      <c r="A95" s="12" t="s">
        <v>724</v>
      </c>
      <c r="B95" s="12" t="s">
        <v>725</v>
      </c>
      <c r="C95" s="13">
        <v>27.29</v>
      </c>
      <c r="D95" s="13">
        <v>27.31</v>
      </c>
      <c r="E95" s="13">
        <v>35</v>
      </c>
      <c r="F95" s="13">
        <v>34.965000000000003</v>
      </c>
      <c r="G95" s="13">
        <v>27.31</v>
      </c>
      <c r="H95" s="8">
        <f t="shared" si="4"/>
        <v>5</v>
      </c>
      <c r="I95" s="20">
        <f t="shared" si="5"/>
        <v>27.29</v>
      </c>
      <c r="J95" s="15">
        <f t="shared" si="6"/>
        <v>3.6643459142543056</v>
      </c>
      <c r="K95" s="8" t="str">
        <f t="shared" si="7"/>
        <v>Dhan</v>
      </c>
    </row>
    <row r="96" spans="1:11" x14ac:dyDescent="0.4">
      <c r="A96" s="12" t="s">
        <v>1382</v>
      </c>
      <c r="B96" s="12" t="s">
        <v>1383</v>
      </c>
      <c r="C96" s="13">
        <v>22</v>
      </c>
      <c r="D96" s="13">
        <v>22.6</v>
      </c>
      <c r="E96" s="13">
        <v>23</v>
      </c>
      <c r="F96" s="13">
        <v>20</v>
      </c>
      <c r="G96" s="13">
        <v>20</v>
      </c>
      <c r="H96" s="8">
        <f t="shared" si="4"/>
        <v>5</v>
      </c>
      <c r="I96" s="20">
        <f t="shared" si="5"/>
        <v>20</v>
      </c>
      <c r="J96" s="15">
        <f t="shared" si="6"/>
        <v>5</v>
      </c>
      <c r="K96" s="8" t="str">
        <f t="shared" si="7"/>
        <v>Kotak Neo, Paytm Money</v>
      </c>
    </row>
    <row r="97" spans="1:11" x14ac:dyDescent="0.4">
      <c r="A97" s="12" t="s">
        <v>1416</v>
      </c>
      <c r="B97" s="12" t="s">
        <v>1417</v>
      </c>
      <c r="C97" s="13">
        <v>32.67</v>
      </c>
      <c r="D97" s="13">
        <v>32.71</v>
      </c>
      <c r="E97" s="13">
        <v>32.71</v>
      </c>
      <c r="F97" s="13">
        <v>32.679699999999997</v>
      </c>
      <c r="G97" s="13">
        <v>32.92</v>
      </c>
      <c r="H97" s="8">
        <f t="shared" si="4"/>
        <v>5</v>
      </c>
      <c r="I97" s="20">
        <f t="shared" si="5"/>
        <v>32.67</v>
      </c>
      <c r="J97" s="15">
        <f t="shared" si="6"/>
        <v>3.0609121518212428</v>
      </c>
      <c r="K97" s="8" t="str">
        <f t="shared" si="7"/>
        <v>Dhan</v>
      </c>
    </row>
    <row r="98" spans="1:11" x14ac:dyDescent="0.4">
      <c r="A98" s="12" t="s">
        <v>178</v>
      </c>
      <c r="B98" s="12" t="s">
        <v>179</v>
      </c>
      <c r="C98" s="13">
        <v>29.07</v>
      </c>
      <c r="D98" s="13">
        <v>29.09</v>
      </c>
      <c r="E98" s="13">
        <v>29.09</v>
      </c>
      <c r="F98" s="13">
        <v>30.03</v>
      </c>
      <c r="G98" s="13">
        <v>29.26</v>
      </c>
      <c r="H98" s="8">
        <f t="shared" si="4"/>
        <v>5</v>
      </c>
      <c r="I98" s="20">
        <f t="shared" si="5"/>
        <v>29.07</v>
      </c>
      <c r="J98" s="15">
        <f t="shared" si="6"/>
        <v>3.4399724802201583</v>
      </c>
      <c r="K98" s="8" t="str">
        <f t="shared" si="7"/>
        <v>Dhan</v>
      </c>
    </row>
    <row r="99" spans="1:11" x14ac:dyDescent="0.4">
      <c r="A99" s="12" t="s">
        <v>544</v>
      </c>
      <c r="B99" s="12" t="s">
        <v>545</v>
      </c>
      <c r="C99" s="13">
        <v>40</v>
      </c>
      <c r="D99" s="13">
        <v>34.79</v>
      </c>
      <c r="E99" s="13">
        <v>35</v>
      </c>
      <c r="F99" s="13">
        <v>34.965000000000003</v>
      </c>
      <c r="G99" s="13">
        <v>35.14</v>
      </c>
      <c r="H99" s="8">
        <f t="shared" si="4"/>
        <v>5</v>
      </c>
      <c r="I99" s="20">
        <f t="shared" si="5"/>
        <v>34.79</v>
      </c>
      <c r="J99" s="15">
        <f t="shared" si="6"/>
        <v>2.8743891922966371</v>
      </c>
      <c r="K99" s="8" t="str">
        <f t="shared" si="7"/>
        <v>Zerodha</v>
      </c>
    </row>
    <row r="100" spans="1:11" x14ac:dyDescent="0.4">
      <c r="A100" s="12" t="s">
        <v>292</v>
      </c>
      <c r="B100" s="12" t="s">
        <v>293</v>
      </c>
      <c r="C100" s="13">
        <v>33.840000000000003</v>
      </c>
      <c r="D100" s="13">
        <v>33.840000000000003</v>
      </c>
      <c r="E100" s="13">
        <v>35</v>
      </c>
      <c r="F100" s="13">
        <v>34.965000000000003</v>
      </c>
      <c r="G100" s="13">
        <v>34.46</v>
      </c>
      <c r="H100" s="8">
        <f t="shared" si="4"/>
        <v>5</v>
      </c>
      <c r="I100" s="20">
        <f t="shared" si="5"/>
        <v>33.840000000000003</v>
      </c>
      <c r="J100" s="15">
        <f t="shared" si="6"/>
        <v>2.9550827423167845</v>
      </c>
      <c r="K100" s="8" t="str">
        <f t="shared" si="7"/>
        <v>Dhan, Zerodha</v>
      </c>
    </row>
    <row r="101" spans="1:11" x14ac:dyDescent="0.4">
      <c r="A101" s="12" t="s">
        <v>296</v>
      </c>
      <c r="B101" s="12" t="s">
        <v>297</v>
      </c>
      <c r="C101" s="13">
        <v>40</v>
      </c>
      <c r="D101" s="13">
        <v>31.93</v>
      </c>
      <c r="E101" s="13">
        <v>35</v>
      </c>
      <c r="F101" s="13">
        <v>40</v>
      </c>
      <c r="G101" s="13">
        <v>100</v>
      </c>
      <c r="H101" s="8">
        <f t="shared" si="4"/>
        <v>5</v>
      </c>
      <c r="I101" s="20">
        <f t="shared" si="5"/>
        <v>31.93</v>
      </c>
      <c r="J101" s="15">
        <f t="shared" si="6"/>
        <v>3.1318509238960224</v>
      </c>
      <c r="K101" s="8" t="str">
        <f t="shared" si="7"/>
        <v>Zerodha</v>
      </c>
    </row>
    <row r="102" spans="1:11" x14ac:dyDescent="0.4">
      <c r="A102" s="12" t="s">
        <v>3006</v>
      </c>
      <c r="B102" s="12" t="s">
        <v>3007</v>
      </c>
      <c r="C102" s="13">
        <v>40</v>
      </c>
      <c r="D102" s="13">
        <v>37.4</v>
      </c>
      <c r="E102" s="13">
        <v>37.4</v>
      </c>
      <c r="F102" s="13">
        <v>100</v>
      </c>
      <c r="G102" s="13">
        <v>37.4</v>
      </c>
      <c r="H102" s="8">
        <f t="shared" si="4"/>
        <v>5</v>
      </c>
      <c r="I102" s="20">
        <f t="shared" si="5"/>
        <v>37.4</v>
      </c>
      <c r="J102" s="15">
        <f t="shared" si="6"/>
        <v>2.6737967914438503</v>
      </c>
      <c r="K102" s="8" t="str">
        <f t="shared" si="7"/>
        <v>Zerodha, Upstox, Paytm Money</v>
      </c>
    </row>
    <row r="103" spans="1:11" x14ac:dyDescent="0.4">
      <c r="A103" s="12" t="s">
        <v>1046</v>
      </c>
      <c r="B103" s="12" t="s">
        <v>1047</v>
      </c>
      <c r="C103" s="13">
        <v>32.43</v>
      </c>
      <c r="D103" s="13">
        <v>32.29</v>
      </c>
      <c r="E103" s="13">
        <v>35</v>
      </c>
      <c r="F103" s="13">
        <v>34.965000000000003</v>
      </c>
      <c r="G103" s="13">
        <v>32.92</v>
      </c>
      <c r="H103" s="8">
        <f t="shared" si="4"/>
        <v>5</v>
      </c>
      <c r="I103" s="20">
        <f t="shared" si="5"/>
        <v>32.29</v>
      </c>
      <c r="J103" s="15">
        <f t="shared" si="6"/>
        <v>3.0969340353050483</v>
      </c>
      <c r="K103" s="8" t="str">
        <f t="shared" si="7"/>
        <v>Zerodha</v>
      </c>
    </row>
    <row r="104" spans="1:11" x14ac:dyDescent="0.4">
      <c r="A104" s="12" t="s">
        <v>1722</v>
      </c>
      <c r="B104" s="12" t="s">
        <v>1723</v>
      </c>
      <c r="C104" s="13">
        <v>32.33</v>
      </c>
      <c r="D104" s="13">
        <v>32.369999999999997</v>
      </c>
      <c r="E104" s="13">
        <v>32.369999999999997</v>
      </c>
      <c r="F104" s="13">
        <v>32.362499999999997</v>
      </c>
      <c r="G104" s="13">
        <v>32.770000000000003</v>
      </c>
      <c r="H104" s="8">
        <f t="shared" si="4"/>
        <v>5</v>
      </c>
      <c r="I104" s="20">
        <f t="shared" si="5"/>
        <v>32.33</v>
      </c>
      <c r="J104" s="15">
        <f t="shared" si="6"/>
        <v>3.0931023816888339</v>
      </c>
      <c r="K104" s="8" t="str">
        <f t="shared" si="7"/>
        <v>Dhan</v>
      </c>
    </row>
    <row r="105" spans="1:11" x14ac:dyDescent="0.4">
      <c r="A105" s="12" t="s">
        <v>648</v>
      </c>
      <c r="B105" s="12" t="s">
        <v>649</v>
      </c>
      <c r="C105" s="13">
        <v>50</v>
      </c>
      <c r="D105" s="13">
        <v>50</v>
      </c>
      <c r="F105" s="13">
        <v>100</v>
      </c>
      <c r="H105" s="8">
        <f t="shared" si="4"/>
        <v>3</v>
      </c>
      <c r="I105" s="20">
        <f t="shared" si="5"/>
        <v>50</v>
      </c>
      <c r="J105" s="15">
        <f t="shared" si="6"/>
        <v>2</v>
      </c>
      <c r="K105" s="8" t="str">
        <f t="shared" si="7"/>
        <v>Dhan, Zerodha</v>
      </c>
    </row>
    <row r="106" spans="1:11" x14ac:dyDescent="0.4">
      <c r="A106" s="12" t="s">
        <v>1374</v>
      </c>
      <c r="B106" s="12" t="s">
        <v>1375</v>
      </c>
      <c r="C106" s="13">
        <v>23</v>
      </c>
      <c r="D106" s="13">
        <v>24.9</v>
      </c>
      <c r="E106" s="13">
        <v>25.7</v>
      </c>
      <c r="F106" s="13">
        <v>22.222200000000001</v>
      </c>
      <c r="G106" s="13">
        <v>22.25</v>
      </c>
      <c r="H106" s="8">
        <f t="shared" si="4"/>
        <v>5</v>
      </c>
      <c r="I106" s="20">
        <f t="shared" si="5"/>
        <v>22.22</v>
      </c>
      <c r="J106" s="15">
        <f t="shared" si="6"/>
        <v>4.5004500450045004</v>
      </c>
      <c r="K106" s="8" t="str">
        <f t="shared" si="7"/>
        <v>Kotak Neo</v>
      </c>
    </row>
    <row r="107" spans="1:11" x14ac:dyDescent="0.4">
      <c r="A107" s="12" t="s">
        <v>3314</v>
      </c>
      <c r="B107" s="12" t="s">
        <v>3315</v>
      </c>
      <c r="C107" s="13">
        <v>50</v>
      </c>
      <c r="F107" s="13">
        <v>100</v>
      </c>
      <c r="H107" s="8">
        <f t="shared" si="4"/>
        <v>2</v>
      </c>
      <c r="I107" s="20">
        <f t="shared" si="5"/>
        <v>50</v>
      </c>
      <c r="J107" s="15">
        <f t="shared" si="6"/>
        <v>2</v>
      </c>
      <c r="K107" s="8" t="str">
        <f t="shared" si="7"/>
        <v>Dhan</v>
      </c>
    </row>
    <row r="108" spans="1:11" x14ac:dyDescent="0.4">
      <c r="A108" s="12" t="s">
        <v>1450</v>
      </c>
      <c r="B108" s="12" t="s">
        <v>1451</v>
      </c>
      <c r="C108" s="13">
        <v>40.479999999999997</v>
      </c>
      <c r="D108" s="13">
        <v>40.53</v>
      </c>
      <c r="E108" s="13">
        <v>40.53</v>
      </c>
      <c r="F108" s="13">
        <v>40.485799999999998</v>
      </c>
      <c r="G108" s="13">
        <v>41.43</v>
      </c>
      <c r="H108" s="8">
        <f t="shared" si="4"/>
        <v>5</v>
      </c>
      <c r="I108" s="20">
        <f t="shared" si="5"/>
        <v>40.479999999999997</v>
      </c>
      <c r="J108" s="15">
        <f t="shared" si="6"/>
        <v>2.4703557312252968</v>
      </c>
      <c r="K108" s="8" t="str">
        <f t="shared" si="7"/>
        <v>Dhan</v>
      </c>
    </row>
    <row r="109" spans="1:11" x14ac:dyDescent="0.4">
      <c r="A109" s="12" t="s">
        <v>1610</v>
      </c>
      <c r="B109" s="12" t="s">
        <v>1611</v>
      </c>
      <c r="C109" s="13">
        <v>33.79</v>
      </c>
      <c r="D109" s="13">
        <v>33.83</v>
      </c>
      <c r="E109" s="13">
        <v>35</v>
      </c>
      <c r="F109" s="13">
        <v>33.783799999999999</v>
      </c>
      <c r="G109" s="13">
        <v>33.950000000000003</v>
      </c>
      <c r="H109" s="8">
        <f t="shared" si="4"/>
        <v>5</v>
      </c>
      <c r="I109" s="20">
        <f t="shared" si="5"/>
        <v>33.78</v>
      </c>
      <c r="J109" s="15">
        <f t="shared" si="6"/>
        <v>2.9603315571343991</v>
      </c>
      <c r="K109" s="8" t="str">
        <f t="shared" si="7"/>
        <v>Kotak Neo</v>
      </c>
    </row>
    <row r="110" spans="1:11" x14ac:dyDescent="0.4">
      <c r="A110" s="12" t="s">
        <v>1614</v>
      </c>
      <c r="B110" s="12" t="s">
        <v>1615</v>
      </c>
      <c r="C110" s="13">
        <v>40</v>
      </c>
      <c r="D110" s="13">
        <v>34.69</v>
      </c>
      <c r="E110" s="13">
        <v>35</v>
      </c>
      <c r="F110" s="13">
        <v>40</v>
      </c>
      <c r="G110" s="13">
        <v>34.979999999999997</v>
      </c>
      <c r="H110" s="8">
        <f t="shared" si="4"/>
        <v>5</v>
      </c>
      <c r="I110" s="20">
        <f t="shared" si="5"/>
        <v>34.69</v>
      </c>
      <c r="J110" s="15">
        <f t="shared" si="6"/>
        <v>2.8826751225136928</v>
      </c>
      <c r="K110" s="8" t="str">
        <f t="shared" si="7"/>
        <v>Zerodha</v>
      </c>
    </row>
    <row r="111" spans="1:11" x14ac:dyDescent="0.4">
      <c r="A111" s="12" t="s">
        <v>1688</v>
      </c>
      <c r="B111" s="12" t="s">
        <v>1689</v>
      </c>
      <c r="C111" s="13">
        <v>40</v>
      </c>
      <c r="D111" s="13">
        <v>50</v>
      </c>
      <c r="E111" s="13">
        <v>36.200000000000003</v>
      </c>
      <c r="F111" s="13">
        <v>100</v>
      </c>
      <c r="H111" s="8">
        <f t="shared" si="4"/>
        <v>4</v>
      </c>
      <c r="I111" s="20">
        <f t="shared" si="5"/>
        <v>36.200000000000003</v>
      </c>
      <c r="J111" s="15">
        <f t="shared" si="6"/>
        <v>2.7624309392265189</v>
      </c>
      <c r="K111" s="8" t="str">
        <f t="shared" si="7"/>
        <v>Upstox</v>
      </c>
    </row>
    <row r="112" spans="1:11" x14ac:dyDescent="0.4">
      <c r="A112" s="12" t="s">
        <v>1990</v>
      </c>
      <c r="B112" s="12" t="s">
        <v>1991</v>
      </c>
      <c r="C112" s="13">
        <v>34.18</v>
      </c>
      <c r="D112" s="13">
        <v>34.17</v>
      </c>
      <c r="E112" s="13">
        <v>35</v>
      </c>
      <c r="F112" s="13">
        <v>100</v>
      </c>
      <c r="G112" s="13">
        <v>34.380000000000003</v>
      </c>
      <c r="H112" s="8">
        <f t="shared" si="4"/>
        <v>5</v>
      </c>
      <c r="I112" s="20">
        <f t="shared" si="5"/>
        <v>34.17</v>
      </c>
      <c r="J112" s="15">
        <f t="shared" si="6"/>
        <v>2.9265437518290898</v>
      </c>
      <c r="K112" s="8" t="str">
        <f t="shared" si="7"/>
        <v>Zerodha</v>
      </c>
    </row>
    <row r="113" spans="1:11" x14ac:dyDescent="0.4">
      <c r="A113" s="12" t="s">
        <v>1134</v>
      </c>
      <c r="B113" s="12" t="s">
        <v>1135</v>
      </c>
      <c r="C113" s="13">
        <v>29.36</v>
      </c>
      <c r="D113" s="13">
        <v>29.38</v>
      </c>
      <c r="E113" s="13">
        <v>29.38</v>
      </c>
      <c r="F113" s="13">
        <v>30.03</v>
      </c>
      <c r="G113" s="13">
        <v>56.38</v>
      </c>
      <c r="H113" s="8">
        <f t="shared" si="4"/>
        <v>5</v>
      </c>
      <c r="I113" s="20">
        <f t="shared" si="5"/>
        <v>29.36</v>
      </c>
      <c r="J113" s="15">
        <f t="shared" si="6"/>
        <v>3.4059945504087192</v>
      </c>
      <c r="K113" s="8" t="str">
        <f t="shared" si="7"/>
        <v>Dhan</v>
      </c>
    </row>
    <row r="114" spans="1:11" x14ac:dyDescent="0.4">
      <c r="A114" s="12" t="s">
        <v>562</v>
      </c>
      <c r="B114" s="12" t="s">
        <v>563</v>
      </c>
      <c r="C114" s="13">
        <v>40</v>
      </c>
      <c r="D114" s="13">
        <v>50</v>
      </c>
      <c r="E114" s="13">
        <v>35</v>
      </c>
      <c r="F114" s="13">
        <v>100</v>
      </c>
      <c r="H114" s="8">
        <f t="shared" si="4"/>
        <v>4</v>
      </c>
      <c r="I114" s="20">
        <f t="shared" si="5"/>
        <v>35</v>
      </c>
      <c r="J114" s="15">
        <f t="shared" si="6"/>
        <v>2.8571428571428572</v>
      </c>
      <c r="K114" s="8" t="str">
        <f t="shared" si="7"/>
        <v>Upstox</v>
      </c>
    </row>
    <row r="115" spans="1:11" x14ac:dyDescent="0.4">
      <c r="A115" s="12" t="s">
        <v>192</v>
      </c>
      <c r="B115" s="12" t="s">
        <v>193</v>
      </c>
      <c r="C115" s="13">
        <v>30.99</v>
      </c>
      <c r="D115" s="13">
        <v>31.02</v>
      </c>
      <c r="E115" s="13">
        <v>35</v>
      </c>
      <c r="F115" s="13">
        <v>34.965000000000003</v>
      </c>
      <c r="G115" s="13">
        <v>31.09</v>
      </c>
      <c r="H115" s="8">
        <f t="shared" si="4"/>
        <v>5</v>
      </c>
      <c r="I115" s="20">
        <f t="shared" si="5"/>
        <v>30.99</v>
      </c>
      <c r="J115" s="15">
        <f t="shared" si="6"/>
        <v>3.2268473701193936</v>
      </c>
      <c r="K115" s="8" t="str">
        <f t="shared" si="7"/>
        <v>Dhan</v>
      </c>
    </row>
    <row r="116" spans="1:11" x14ac:dyDescent="0.4">
      <c r="A116" s="12" t="s">
        <v>698</v>
      </c>
      <c r="B116" s="12" t="s">
        <v>699</v>
      </c>
      <c r="C116" s="13">
        <v>40</v>
      </c>
      <c r="D116" s="13">
        <v>37.159999999999997</v>
      </c>
      <c r="F116" s="13">
        <v>37.174700000000001</v>
      </c>
      <c r="G116" s="13">
        <v>100</v>
      </c>
      <c r="H116" s="8">
        <f t="shared" si="4"/>
        <v>4</v>
      </c>
      <c r="I116" s="20">
        <f t="shared" si="5"/>
        <v>37.159999999999997</v>
      </c>
      <c r="J116" s="15">
        <f t="shared" si="6"/>
        <v>2.6910656620021531</v>
      </c>
      <c r="K116" s="8" t="str">
        <f t="shared" si="7"/>
        <v>Zerodha</v>
      </c>
    </row>
    <row r="117" spans="1:11" x14ac:dyDescent="0.4">
      <c r="A117" s="12" t="s">
        <v>1298</v>
      </c>
      <c r="B117" s="12" t="s">
        <v>1299</v>
      </c>
      <c r="C117" s="13">
        <v>22</v>
      </c>
      <c r="D117" s="13">
        <v>22.6</v>
      </c>
      <c r="E117" s="13">
        <v>23</v>
      </c>
      <c r="F117" s="13">
        <v>20</v>
      </c>
      <c r="G117" s="13">
        <v>20</v>
      </c>
      <c r="H117" s="8">
        <f t="shared" si="4"/>
        <v>5</v>
      </c>
      <c r="I117" s="20">
        <f t="shared" si="5"/>
        <v>20</v>
      </c>
      <c r="J117" s="15">
        <f t="shared" si="6"/>
        <v>5</v>
      </c>
      <c r="K117" s="8" t="str">
        <f t="shared" si="7"/>
        <v>Kotak Neo, Paytm Money</v>
      </c>
    </row>
    <row r="118" spans="1:11" x14ac:dyDescent="0.4">
      <c r="A118" s="12" t="s">
        <v>1996</v>
      </c>
      <c r="B118" s="12" t="s">
        <v>1997</v>
      </c>
      <c r="C118" s="13">
        <v>35</v>
      </c>
      <c r="D118" s="13">
        <v>33.229999999999997</v>
      </c>
      <c r="E118" s="13">
        <v>35</v>
      </c>
      <c r="F118" s="13">
        <v>40</v>
      </c>
      <c r="G118" s="13">
        <v>33.369999999999997</v>
      </c>
      <c r="H118" s="8">
        <f t="shared" si="4"/>
        <v>5</v>
      </c>
      <c r="I118" s="20">
        <f t="shared" si="5"/>
        <v>33.229999999999997</v>
      </c>
      <c r="J118" s="15">
        <f t="shared" si="6"/>
        <v>3.0093289196509181</v>
      </c>
      <c r="K118" s="8" t="str">
        <f t="shared" si="7"/>
        <v>Zerodha</v>
      </c>
    </row>
    <row r="119" spans="1:11" x14ac:dyDescent="0.4">
      <c r="A119" s="12" t="s">
        <v>3122</v>
      </c>
      <c r="B119" s="12" t="s">
        <v>3123</v>
      </c>
      <c r="C119" s="13">
        <v>25.9</v>
      </c>
      <c r="D119" s="13">
        <v>28.1</v>
      </c>
      <c r="E119" s="13">
        <v>29.44</v>
      </c>
      <c r="F119" s="13">
        <v>30.03</v>
      </c>
      <c r="G119" s="13">
        <v>55</v>
      </c>
      <c r="H119" s="8">
        <f t="shared" si="4"/>
        <v>5</v>
      </c>
      <c r="I119" s="20">
        <f t="shared" si="5"/>
        <v>25.9</v>
      </c>
      <c r="J119" s="15">
        <f t="shared" si="6"/>
        <v>3.8610038610038613</v>
      </c>
      <c r="K119" s="8" t="str">
        <f t="shared" si="7"/>
        <v>Dhan</v>
      </c>
    </row>
    <row r="120" spans="1:11" x14ac:dyDescent="0.4">
      <c r="A120" s="12" t="s">
        <v>806</v>
      </c>
      <c r="B120" s="12" t="s">
        <v>807</v>
      </c>
      <c r="C120" s="13">
        <v>50</v>
      </c>
      <c r="D120" s="13">
        <v>32.28</v>
      </c>
      <c r="F120" s="13">
        <v>100</v>
      </c>
      <c r="H120" s="8">
        <f t="shared" si="4"/>
        <v>3</v>
      </c>
      <c r="I120" s="20">
        <f t="shared" si="5"/>
        <v>32.28</v>
      </c>
      <c r="J120" s="15">
        <f t="shared" si="6"/>
        <v>3.0978934324659231</v>
      </c>
      <c r="K120" s="8" t="str">
        <f t="shared" si="7"/>
        <v>Zerodha</v>
      </c>
    </row>
    <row r="121" spans="1:11" x14ac:dyDescent="0.4">
      <c r="A121" s="12" t="s">
        <v>958</v>
      </c>
      <c r="B121" s="12" t="s">
        <v>959</v>
      </c>
      <c r="C121" s="13">
        <v>30</v>
      </c>
      <c r="D121" s="13">
        <v>29.86</v>
      </c>
      <c r="E121" s="13">
        <v>29.86</v>
      </c>
      <c r="F121" s="13">
        <v>30.03</v>
      </c>
      <c r="G121" s="13">
        <v>30.02</v>
      </c>
      <c r="H121" s="8">
        <f t="shared" si="4"/>
        <v>5</v>
      </c>
      <c r="I121" s="20">
        <f t="shared" si="5"/>
        <v>29.86</v>
      </c>
      <c r="J121" s="15">
        <f t="shared" si="6"/>
        <v>3.3489618218352311</v>
      </c>
      <c r="K121" s="8" t="str">
        <f t="shared" si="7"/>
        <v>Zerodha, Upstox</v>
      </c>
    </row>
    <row r="122" spans="1:11" x14ac:dyDescent="0.4">
      <c r="A122" s="12" t="s">
        <v>3410</v>
      </c>
      <c r="B122" s="12" t="s">
        <v>3411</v>
      </c>
      <c r="C122" s="13">
        <v>32.64</v>
      </c>
      <c r="D122" s="13">
        <v>32.67</v>
      </c>
      <c r="E122" s="13">
        <v>32.67</v>
      </c>
      <c r="F122" s="13">
        <v>34.965000000000003</v>
      </c>
      <c r="G122" s="13">
        <v>33.56</v>
      </c>
      <c r="H122" s="8">
        <f t="shared" si="4"/>
        <v>5</v>
      </c>
      <c r="I122" s="20">
        <f t="shared" si="5"/>
        <v>32.64</v>
      </c>
      <c r="J122" s="15">
        <f t="shared" si="6"/>
        <v>3.0637254901960782</v>
      </c>
      <c r="K122" s="8" t="str">
        <f t="shared" si="7"/>
        <v>Dhan</v>
      </c>
    </row>
    <row r="123" spans="1:11" x14ac:dyDescent="0.4">
      <c r="A123" s="12" t="s">
        <v>3096</v>
      </c>
      <c r="B123" s="12" t="s">
        <v>3097</v>
      </c>
      <c r="C123" s="13">
        <v>22</v>
      </c>
      <c r="D123" s="13">
        <v>22.6</v>
      </c>
      <c r="E123" s="13">
        <v>23</v>
      </c>
      <c r="F123" s="13">
        <v>20</v>
      </c>
      <c r="G123" s="13">
        <v>20</v>
      </c>
      <c r="H123" s="8">
        <f t="shared" si="4"/>
        <v>5</v>
      </c>
      <c r="I123" s="20">
        <f t="shared" si="5"/>
        <v>20</v>
      </c>
      <c r="J123" s="15">
        <f t="shared" si="6"/>
        <v>5</v>
      </c>
      <c r="K123" s="8" t="str">
        <f t="shared" si="7"/>
        <v>Kotak Neo, Paytm Money</v>
      </c>
    </row>
    <row r="124" spans="1:11" x14ac:dyDescent="0.4">
      <c r="A124" s="12" t="s">
        <v>2404</v>
      </c>
      <c r="B124" s="12" t="s">
        <v>2405</v>
      </c>
      <c r="C124" s="13">
        <v>100</v>
      </c>
      <c r="D124" s="13">
        <v>40.049999999999997</v>
      </c>
      <c r="F124" s="13">
        <v>40</v>
      </c>
      <c r="G124" s="13">
        <v>100</v>
      </c>
      <c r="H124" s="8">
        <f t="shared" si="4"/>
        <v>4</v>
      </c>
      <c r="I124" s="20">
        <f t="shared" si="5"/>
        <v>40</v>
      </c>
      <c r="J124" s="15">
        <f t="shared" si="6"/>
        <v>2.5</v>
      </c>
      <c r="K124" s="8" t="str">
        <f t="shared" si="7"/>
        <v>Kotak Neo</v>
      </c>
    </row>
    <row r="125" spans="1:11" x14ac:dyDescent="0.4">
      <c r="A125" s="12" t="s">
        <v>130</v>
      </c>
      <c r="B125" s="12" t="s">
        <v>131</v>
      </c>
      <c r="C125" s="13">
        <v>40</v>
      </c>
      <c r="D125" s="13">
        <v>32.380000000000003</v>
      </c>
      <c r="E125" s="13">
        <v>35</v>
      </c>
      <c r="F125" s="13">
        <v>100</v>
      </c>
      <c r="G125" s="13">
        <v>32.5</v>
      </c>
      <c r="H125" s="8">
        <f t="shared" si="4"/>
        <v>5</v>
      </c>
      <c r="I125" s="20">
        <f t="shared" si="5"/>
        <v>32.380000000000003</v>
      </c>
      <c r="J125" s="15">
        <f t="shared" si="6"/>
        <v>3.0883261272390361</v>
      </c>
      <c r="K125" s="8" t="str">
        <f t="shared" si="7"/>
        <v>Zerodha</v>
      </c>
    </row>
    <row r="126" spans="1:11" x14ac:dyDescent="0.4">
      <c r="A126" s="12" t="s">
        <v>2224</v>
      </c>
      <c r="B126" s="12" t="s">
        <v>2225</v>
      </c>
      <c r="C126" s="13">
        <v>40</v>
      </c>
      <c r="D126" s="13">
        <v>36.71</v>
      </c>
      <c r="E126" s="13">
        <v>36.71</v>
      </c>
      <c r="F126" s="13">
        <v>36.764699999999998</v>
      </c>
      <c r="G126" s="13">
        <v>36.869999999999997</v>
      </c>
      <c r="H126" s="8">
        <f t="shared" si="4"/>
        <v>5</v>
      </c>
      <c r="I126" s="20">
        <f t="shared" si="5"/>
        <v>36.71</v>
      </c>
      <c r="J126" s="15">
        <f t="shared" si="6"/>
        <v>2.7240533914464722</v>
      </c>
      <c r="K126" s="8" t="str">
        <f t="shared" si="7"/>
        <v>Zerodha, Upstox</v>
      </c>
    </row>
    <row r="127" spans="1:11" x14ac:dyDescent="0.4">
      <c r="A127" s="12" t="s">
        <v>994</v>
      </c>
      <c r="B127" s="12" t="s">
        <v>995</v>
      </c>
      <c r="C127" s="13">
        <v>100</v>
      </c>
      <c r="D127" s="13">
        <v>41.02</v>
      </c>
      <c r="F127" s="13">
        <v>40.983600000000003</v>
      </c>
      <c r="G127" s="13">
        <v>100</v>
      </c>
      <c r="H127" s="8">
        <f t="shared" si="4"/>
        <v>4</v>
      </c>
      <c r="I127" s="20">
        <f t="shared" si="5"/>
        <v>40.98</v>
      </c>
      <c r="J127" s="15">
        <f t="shared" si="6"/>
        <v>2.4402147388970232</v>
      </c>
      <c r="K127" s="8" t="str">
        <f t="shared" si="7"/>
        <v>Kotak Neo</v>
      </c>
    </row>
    <row r="128" spans="1:11" x14ac:dyDescent="0.4">
      <c r="A128" s="12" t="s">
        <v>2668</v>
      </c>
      <c r="B128" s="12" t="s">
        <v>2669</v>
      </c>
      <c r="C128" s="13">
        <v>40</v>
      </c>
      <c r="D128" s="13">
        <v>32.58</v>
      </c>
      <c r="F128" s="13">
        <v>40</v>
      </c>
      <c r="G128" s="13">
        <v>32.86</v>
      </c>
      <c r="H128" s="8">
        <f t="shared" si="4"/>
        <v>4</v>
      </c>
      <c r="I128" s="20">
        <f t="shared" si="5"/>
        <v>32.58</v>
      </c>
      <c r="J128" s="15">
        <f t="shared" si="6"/>
        <v>3.0693677102516883</v>
      </c>
      <c r="K128" s="8" t="str">
        <f t="shared" si="7"/>
        <v>Zerodha</v>
      </c>
    </row>
    <row r="129" spans="1:11" x14ac:dyDescent="0.4">
      <c r="A129" s="12" t="s">
        <v>2188</v>
      </c>
      <c r="B129" s="12" t="s">
        <v>2189</v>
      </c>
      <c r="C129" s="13">
        <v>35.409999999999997</v>
      </c>
      <c r="D129" s="13">
        <v>35.369999999999997</v>
      </c>
      <c r="E129" s="13">
        <v>35.369999999999997</v>
      </c>
      <c r="F129" s="13">
        <v>40</v>
      </c>
      <c r="G129" s="13">
        <v>35.4</v>
      </c>
      <c r="H129" s="8">
        <f t="shared" si="4"/>
        <v>5</v>
      </c>
      <c r="I129" s="20">
        <f t="shared" si="5"/>
        <v>35.369999999999997</v>
      </c>
      <c r="J129" s="15">
        <f t="shared" si="6"/>
        <v>2.8272547356516826</v>
      </c>
      <c r="K129" s="8" t="str">
        <f t="shared" si="7"/>
        <v>Zerodha, Upstox</v>
      </c>
    </row>
    <row r="130" spans="1:11" x14ac:dyDescent="0.4">
      <c r="A130" s="12" t="s">
        <v>1184</v>
      </c>
      <c r="B130" s="12" t="s">
        <v>1185</v>
      </c>
      <c r="C130" s="13">
        <v>22</v>
      </c>
      <c r="D130" s="13">
        <v>22.8</v>
      </c>
      <c r="E130" s="13">
        <v>23.2</v>
      </c>
      <c r="F130" s="13">
        <v>20</v>
      </c>
      <c r="G130" s="13">
        <v>20</v>
      </c>
      <c r="H130" s="8">
        <f t="shared" si="4"/>
        <v>5</v>
      </c>
      <c r="I130" s="20">
        <f t="shared" si="5"/>
        <v>20</v>
      </c>
      <c r="J130" s="15">
        <f t="shared" si="6"/>
        <v>5</v>
      </c>
      <c r="K130" s="8" t="str">
        <f t="shared" si="7"/>
        <v>Kotak Neo, Paytm Money</v>
      </c>
    </row>
    <row r="131" spans="1:11" x14ac:dyDescent="0.4">
      <c r="A131" s="12" t="s">
        <v>1604</v>
      </c>
      <c r="B131" s="12" t="s">
        <v>1605</v>
      </c>
      <c r="C131" s="13">
        <v>40</v>
      </c>
      <c r="D131" s="13">
        <v>34.450000000000003</v>
      </c>
      <c r="F131" s="13">
        <v>100</v>
      </c>
      <c r="G131" s="13">
        <v>34.61</v>
      </c>
      <c r="H131" s="8">
        <f t="shared" si="4"/>
        <v>4</v>
      </c>
      <c r="I131" s="20">
        <f t="shared" si="5"/>
        <v>34.450000000000003</v>
      </c>
      <c r="J131" s="15">
        <f t="shared" si="6"/>
        <v>2.9027576197387517</v>
      </c>
      <c r="K131" s="8" t="str">
        <f t="shared" si="7"/>
        <v>Zerodha</v>
      </c>
    </row>
    <row r="132" spans="1:11" x14ac:dyDescent="0.4">
      <c r="A132" s="12" t="s">
        <v>2204</v>
      </c>
      <c r="B132" s="12" t="s">
        <v>2205</v>
      </c>
      <c r="C132" s="13">
        <v>31.83</v>
      </c>
      <c r="D132" s="13">
        <v>31.71</v>
      </c>
      <c r="E132" s="13">
        <v>31.71</v>
      </c>
      <c r="F132" s="13">
        <v>31.745999999999999</v>
      </c>
      <c r="G132" s="13">
        <v>31.71</v>
      </c>
      <c r="H132" s="8">
        <f t="shared" si="4"/>
        <v>5</v>
      </c>
      <c r="I132" s="20">
        <f t="shared" si="5"/>
        <v>31.71</v>
      </c>
      <c r="J132" s="15">
        <f t="shared" si="6"/>
        <v>3.1535793125197098</v>
      </c>
      <c r="K132" s="8" t="str">
        <f t="shared" si="7"/>
        <v>Zerodha, Upstox, Paytm Money</v>
      </c>
    </row>
    <row r="133" spans="1:11" x14ac:dyDescent="0.4">
      <c r="A133" s="12" t="s">
        <v>1372</v>
      </c>
      <c r="B133" s="12" t="s">
        <v>1373</v>
      </c>
      <c r="C133" s="13">
        <v>35.92</v>
      </c>
      <c r="D133" s="13">
        <v>35.96</v>
      </c>
      <c r="F133" s="13">
        <v>40</v>
      </c>
      <c r="G133" s="13">
        <v>39.200000000000003</v>
      </c>
      <c r="H133" s="8">
        <f t="shared" si="4"/>
        <v>4</v>
      </c>
      <c r="I133" s="20">
        <f t="shared" si="5"/>
        <v>35.92</v>
      </c>
      <c r="J133" s="15">
        <f t="shared" si="6"/>
        <v>2.7839643652561246</v>
      </c>
      <c r="K133" s="8" t="str">
        <f t="shared" si="7"/>
        <v>Dhan</v>
      </c>
    </row>
    <row r="134" spans="1:11" x14ac:dyDescent="0.4">
      <c r="A134" s="12" t="s">
        <v>3492</v>
      </c>
      <c r="B134" s="12" t="s">
        <v>3493</v>
      </c>
      <c r="C134" s="13">
        <v>100</v>
      </c>
      <c r="D134" s="13">
        <v>38.49</v>
      </c>
      <c r="F134" s="13">
        <v>38.461500000000001</v>
      </c>
      <c r="G134" s="13">
        <v>100</v>
      </c>
      <c r="H134" s="8">
        <f t="shared" ref="H134:H197" si="8">COUNT(C134:G134)</f>
        <v>4</v>
      </c>
      <c r="I134" s="20">
        <f t="shared" ref="I134:I197" si="9">IFERROR(ROUND(MIN(C134:G134),2),"")</f>
        <v>38.46</v>
      </c>
      <c r="J134" s="15">
        <f t="shared" ref="J134:J197" si="10">IFERROR(100/I134,"")</f>
        <v>2.6001040041601664</v>
      </c>
      <c r="K134" s="8" t="str">
        <f t="shared" ref="K134:K197" si="11">IF(I134="","",MID(IF(ROUND(C134,2)=I134,", Dhan","")&amp;IF(ROUND(D134,2)=I134,", Zerodha","")&amp;IF(ROUND(E134,2)=I134,", Upstox","")&amp;IF(ROUND(F134,2)=I134,", Kotak Neo","")&amp;IF(ROUND(G134,2)=I134,", Paytm Money",""),3,100))</f>
        <v>Kotak Neo</v>
      </c>
    </row>
    <row r="135" spans="1:11" x14ac:dyDescent="0.4">
      <c r="A135" s="12" t="s">
        <v>2778</v>
      </c>
      <c r="B135" s="12" t="s">
        <v>2779</v>
      </c>
      <c r="C135" s="13">
        <v>100</v>
      </c>
      <c r="F135" s="13">
        <v>40</v>
      </c>
      <c r="H135" s="8">
        <f t="shared" si="8"/>
        <v>2</v>
      </c>
      <c r="I135" s="20">
        <f t="shared" si="9"/>
        <v>40</v>
      </c>
      <c r="J135" s="15">
        <f t="shared" si="10"/>
        <v>2.5</v>
      </c>
      <c r="K135" s="8" t="str">
        <f t="shared" si="11"/>
        <v>Kotak Neo</v>
      </c>
    </row>
    <row r="136" spans="1:11" x14ac:dyDescent="0.4">
      <c r="A136" s="12" t="s">
        <v>1782</v>
      </c>
      <c r="B136" s="12" t="s">
        <v>1783</v>
      </c>
      <c r="C136" s="13">
        <v>27.8</v>
      </c>
      <c r="D136" s="13">
        <v>29.7</v>
      </c>
      <c r="E136" s="13">
        <v>31.34</v>
      </c>
      <c r="F136" s="13">
        <v>27.8552</v>
      </c>
      <c r="G136" s="13">
        <v>50</v>
      </c>
      <c r="H136" s="8">
        <f t="shared" si="8"/>
        <v>5</v>
      </c>
      <c r="I136" s="20">
        <f t="shared" si="9"/>
        <v>27.8</v>
      </c>
      <c r="J136" s="15">
        <f t="shared" si="10"/>
        <v>3.5971223021582732</v>
      </c>
      <c r="K136" s="8" t="str">
        <f t="shared" si="11"/>
        <v>Dhan</v>
      </c>
    </row>
    <row r="137" spans="1:11" x14ac:dyDescent="0.4">
      <c r="A137" s="12" t="s">
        <v>968</v>
      </c>
      <c r="B137" s="12" t="s">
        <v>969</v>
      </c>
      <c r="C137" s="13">
        <v>33.06</v>
      </c>
      <c r="D137" s="13">
        <v>33.08</v>
      </c>
      <c r="E137" s="13">
        <v>35</v>
      </c>
      <c r="F137" s="13">
        <v>34.965000000000003</v>
      </c>
      <c r="G137" s="13">
        <v>36.08</v>
      </c>
      <c r="H137" s="8">
        <f t="shared" si="8"/>
        <v>5</v>
      </c>
      <c r="I137" s="20">
        <f t="shared" si="9"/>
        <v>33.06</v>
      </c>
      <c r="J137" s="15">
        <f t="shared" si="10"/>
        <v>3.024803387779794</v>
      </c>
      <c r="K137" s="8" t="str">
        <f t="shared" si="11"/>
        <v>Dhan</v>
      </c>
    </row>
    <row r="138" spans="1:11" x14ac:dyDescent="0.4">
      <c r="A138" s="12" t="s">
        <v>3064</v>
      </c>
      <c r="B138" s="12" t="s">
        <v>3065</v>
      </c>
      <c r="C138" s="13">
        <v>32.96</v>
      </c>
      <c r="D138" s="13">
        <v>32.83</v>
      </c>
      <c r="E138" s="13">
        <v>35</v>
      </c>
      <c r="F138" s="13">
        <v>40</v>
      </c>
      <c r="G138" s="13">
        <v>32.83</v>
      </c>
      <c r="H138" s="8">
        <f t="shared" si="8"/>
        <v>5</v>
      </c>
      <c r="I138" s="20">
        <f t="shared" si="9"/>
        <v>32.83</v>
      </c>
      <c r="J138" s="15">
        <f t="shared" si="10"/>
        <v>3.045994517209869</v>
      </c>
      <c r="K138" s="8" t="str">
        <f t="shared" si="11"/>
        <v>Zerodha, Paytm Money</v>
      </c>
    </row>
    <row r="139" spans="1:11" x14ac:dyDescent="0.4">
      <c r="A139" s="12" t="s">
        <v>904</v>
      </c>
      <c r="B139" s="12" t="s">
        <v>905</v>
      </c>
      <c r="C139" s="13">
        <v>50</v>
      </c>
      <c r="D139" s="13">
        <v>50</v>
      </c>
      <c r="F139" s="13">
        <v>100</v>
      </c>
      <c r="H139" s="8">
        <f t="shared" si="8"/>
        <v>3</v>
      </c>
      <c r="I139" s="20">
        <f t="shared" si="9"/>
        <v>50</v>
      </c>
      <c r="J139" s="15">
        <f t="shared" si="10"/>
        <v>2</v>
      </c>
      <c r="K139" s="8" t="str">
        <f t="shared" si="11"/>
        <v>Dhan, Zerodha</v>
      </c>
    </row>
    <row r="140" spans="1:11" x14ac:dyDescent="0.4">
      <c r="A140" s="12" t="s">
        <v>464</v>
      </c>
      <c r="B140" s="12" t="s">
        <v>465</v>
      </c>
      <c r="C140" s="13">
        <v>30.91</v>
      </c>
      <c r="D140" s="13">
        <v>30.94</v>
      </c>
      <c r="E140" s="13">
        <v>30.94</v>
      </c>
      <c r="F140" s="13">
        <v>34.965000000000003</v>
      </c>
      <c r="G140" s="13">
        <v>31.53</v>
      </c>
      <c r="H140" s="8">
        <f t="shared" si="8"/>
        <v>5</v>
      </c>
      <c r="I140" s="20">
        <f t="shared" si="9"/>
        <v>30.91</v>
      </c>
      <c r="J140" s="15">
        <f t="shared" si="10"/>
        <v>3.2351989647363313</v>
      </c>
      <c r="K140" s="8" t="str">
        <f t="shared" si="11"/>
        <v>Dhan</v>
      </c>
    </row>
    <row r="141" spans="1:11" x14ac:dyDescent="0.4">
      <c r="A141" s="12" t="s">
        <v>410</v>
      </c>
      <c r="B141" s="12" t="s">
        <v>411</v>
      </c>
      <c r="C141" s="13">
        <v>100</v>
      </c>
      <c r="D141" s="13">
        <v>39.729999999999997</v>
      </c>
      <c r="F141" s="13">
        <v>39.682499999999997</v>
      </c>
      <c r="G141" s="13">
        <v>100</v>
      </c>
      <c r="H141" s="8">
        <f t="shared" si="8"/>
        <v>4</v>
      </c>
      <c r="I141" s="20">
        <f t="shared" si="9"/>
        <v>39.68</v>
      </c>
      <c r="J141" s="15">
        <f t="shared" si="10"/>
        <v>2.5201612903225805</v>
      </c>
      <c r="K141" s="8" t="str">
        <f t="shared" si="11"/>
        <v>Kotak Neo</v>
      </c>
    </row>
    <row r="142" spans="1:11" x14ac:dyDescent="0.4">
      <c r="A142" s="12" t="s">
        <v>2680</v>
      </c>
      <c r="B142" s="12" t="s">
        <v>2681</v>
      </c>
      <c r="C142" s="13">
        <v>40</v>
      </c>
      <c r="D142" s="13">
        <v>35.43</v>
      </c>
      <c r="E142" s="13">
        <v>35.43</v>
      </c>
      <c r="F142" s="13">
        <v>100</v>
      </c>
      <c r="G142" s="13">
        <v>41.18</v>
      </c>
      <c r="H142" s="8">
        <f t="shared" si="8"/>
        <v>5</v>
      </c>
      <c r="I142" s="20">
        <f t="shared" si="9"/>
        <v>35.43</v>
      </c>
      <c r="J142" s="15">
        <f t="shared" si="10"/>
        <v>2.822466836014677</v>
      </c>
      <c r="K142" s="8" t="str">
        <f t="shared" si="11"/>
        <v>Zerodha, Upstox</v>
      </c>
    </row>
    <row r="143" spans="1:11" x14ac:dyDescent="0.4">
      <c r="A143" s="12" t="s">
        <v>3444</v>
      </c>
      <c r="B143" s="12" t="s">
        <v>3445</v>
      </c>
      <c r="C143" s="13">
        <v>40</v>
      </c>
      <c r="D143" s="13">
        <v>50</v>
      </c>
      <c r="E143" s="13">
        <v>35</v>
      </c>
      <c r="F143" s="13">
        <v>100</v>
      </c>
      <c r="G143" s="13">
        <v>32.67</v>
      </c>
      <c r="H143" s="8">
        <f t="shared" si="8"/>
        <v>5</v>
      </c>
      <c r="I143" s="20">
        <f t="shared" si="9"/>
        <v>32.67</v>
      </c>
      <c r="J143" s="15">
        <f t="shared" si="10"/>
        <v>3.0609121518212428</v>
      </c>
      <c r="K143" s="8" t="str">
        <f t="shared" si="11"/>
        <v>Paytm Money</v>
      </c>
    </row>
    <row r="144" spans="1:11" x14ac:dyDescent="0.4">
      <c r="A144" s="12" t="s">
        <v>3380</v>
      </c>
      <c r="B144" s="12" t="s">
        <v>3381</v>
      </c>
      <c r="C144" s="13">
        <v>50</v>
      </c>
      <c r="F144" s="13">
        <v>100</v>
      </c>
      <c r="H144" s="8">
        <f t="shared" si="8"/>
        <v>2</v>
      </c>
      <c r="I144" s="20">
        <f t="shared" si="9"/>
        <v>50</v>
      </c>
      <c r="J144" s="15">
        <f t="shared" si="10"/>
        <v>2</v>
      </c>
      <c r="K144" s="8" t="str">
        <f t="shared" si="11"/>
        <v>Dhan</v>
      </c>
    </row>
    <row r="145" spans="1:11" x14ac:dyDescent="0.4">
      <c r="A145" s="12" t="s">
        <v>3488</v>
      </c>
      <c r="B145" s="12" t="s">
        <v>3489</v>
      </c>
      <c r="C145" s="13">
        <v>40</v>
      </c>
      <c r="D145" s="13">
        <v>50</v>
      </c>
      <c r="E145" s="13">
        <v>36.49</v>
      </c>
      <c r="F145" s="13">
        <v>100</v>
      </c>
      <c r="H145" s="8">
        <f t="shared" si="8"/>
        <v>4</v>
      </c>
      <c r="I145" s="20">
        <f t="shared" si="9"/>
        <v>36.49</v>
      </c>
      <c r="J145" s="15">
        <f t="shared" si="10"/>
        <v>2.740476842970677</v>
      </c>
      <c r="K145" s="8" t="str">
        <f t="shared" si="11"/>
        <v>Upstox</v>
      </c>
    </row>
    <row r="146" spans="1:11" x14ac:dyDescent="0.4">
      <c r="A146" s="12" t="s">
        <v>582</v>
      </c>
      <c r="B146" s="12" t="s">
        <v>583</v>
      </c>
      <c r="C146" s="13">
        <v>50</v>
      </c>
      <c r="D146" s="13">
        <v>41.14</v>
      </c>
      <c r="E146" s="13">
        <v>41.14</v>
      </c>
      <c r="F146" s="13">
        <v>100</v>
      </c>
      <c r="G146" s="13">
        <v>41.38</v>
      </c>
      <c r="H146" s="8">
        <f t="shared" si="8"/>
        <v>5</v>
      </c>
      <c r="I146" s="20">
        <f t="shared" si="9"/>
        <v>41.14</v>
      </c>
      <c r="J146" s="15">
        <f t="shared" si="10"/>
        <v>2.4307243558580458</v>
      </c>
      <c r="K146" s="8" t="str">
        <f t="shared" si="11"/>
        <v>Zerodha, Upstox</v>
      </c>
    </row>
    <row r="147" spans="1:11" x14ac:dyDescent="0.4">
      <c r="A147" s="12" t="s">
        <v>482</v>
      </c>
      <c r="B147" s="12" t="s">
        <v>483</v>
      </c>
      <c r="C147" s="13">
        <v>64</v>
      </c>
      <c r="H147" s="8">
        <f t="shared" si="8"/>
        <v>1</v>
      </c>
      <c r="I147" s="20">
        <f t="shared" si="9"/>
        <v>64</v>
      </c>
      <c r="J147" s="15">
        <f t="shared" si="10"/>
        <v>1.5625</v>
      </c>
      <c r="K147" s="8" t="str">
        <f t="shared" si="11"/>
        <v>Dhan</v>
      </c>
    </row>
    <row r="148" spans="1:11" x14ac:dyDescent="0.4">
      <c r="A148" s="12" t="s">
        <v>1482</v>
      </c>
      <c r="B148" s="12" t="s">
        <v>1483</v>
      </c>
      <c r="C148" s="13">
        <v>23</v>
      </c>
      <c r="D148" s="13">
        <v>24.2</v>
      </c>
      <c r="E148" s="13">
        <v>24.9</v>
      </c>
      <c r="F148" s="13">
        <v>21.4133</v>
      </c>
      <c r="G148" s="13">
        <v>22.27</v>
      </c>
      <c r="H148" s="8">
        <f t="shared" si="8"/>
        <v>5</v>
      </c>
      <c r="I148" s="20">
        <f t="shared" si="9"/>
        <v>21.41</v>
      </c>
      <c r="J148" s="15">
        <f t="shared" si="10"/>
        <v>4.6707146193367581</v>
      </c>
      <c r="K148" s="8" t="str">
        <f t="shared" si="11"/>
        <v>Kotak Neo</v>
      </c>
    </row>
    <row r="149" spans="1:11" x14ac:dyDescent="0.4">
      <c r="A149" s="12" t="s">
        <v>1568</v>
      </c>
      <c r="B149" s="12" t="s">
        <v>1569</v>
      </c>
      <c r="C149" s="13">
        <v>24</v>
      </c>
      <c r="D149" s="13">
        <v>26.3</v>
      </c>
      <c r="E149" s="13">
        <v>27.37</v>
      </c>
      <c r="F149" s="13">
        <v>25</v>
      </c>
      <c r="G149" s="13">
        <v>24.12</v>
      </c>
      <c r="H149" s="8">
        <f t="shared" si="8"/>
        <v>5</v>
      </c>
      <c r="I149" s="20">
        <f t="shared" si="9"/>
        <v>24</v>
      </c>
      <c r="J149" s="15">
        <f t="shared" si="10"/>
        <v>4.166666666666667</v>
      </c>
      <c r="K149" s="8" t="str">
        <f t="shared" si="11"/>
        <v>Dhan</v>
      </c>
    </row>
    <row r="150" spans="1:11" x14ac:dyDescent="0.4">
      <c r="A150" s="12" t="s">
        <v>3424</v>
      </c>
      <c r="B150" s="12" t="s">
        <v>3425</v>
      </c>
      <c r="C150" s="13">
        <v>33.24</v>
      </c>
      <c r="D150" s="13">
        <v>33.28</v>
      </c>
      <c r="E150" s="13">
        <v>35</v>
      </c>
      <c r="F150" s="13">
        <v>40</v>
      </c>
      <c r="G150" s="13">
        <v>33.380000000000003</v>
      </c>
      <c r="H150" s="8">
        <f t="shared" si="8"/>
        <v>5</v>
      </c>
      <c r="I150" s="20">
        <f t="shared" si="9"/>
        <v>33.24</v>
      </c>
      <c r="J150" s="15">
        <f t="shared" si="10"/>
        <v>3.0084235860409145</v>
      </c>
      <c r="K150" s="8" t="str">
        <f t="shared" si="11"/>
        <v>Dhan</v>
      </c>
    </row>
    <row r="151" spans="1:11" x14ac:dyDescent="0.4">
      <c r="A151" s="12" t="s">
        <v>94</v>
      </c>
      <c r="B151" s="12" t="s">
        <v>95</v>
      </c>
      <c r="C151" s="13">
        <v>34.11</v>
      </c>
      <c r="D151" s="13">
        <v>34.15</v>
      </c>
      <c r="E151" s="13">
        <v>34.15</v>
      </c>
      <c r="F151" s="13">
        <v>34.1297</v>
      </c>
      <c r="G151" s="13">
        <v>34.4</v>
      </c>
      <c r="H151" s="8">
        <f t="shared" si="8"/>
        <v>5</v>
      </c>
      <c r="I151" s="20">
        <f t="shared" si="9"/>
        <v>34.11</v>
      </c>
      <c r="J151" s="15">
        <f t="shared" si="10"/>
        <v>2.9316915860451482</v>
      </c>
      <c r="K151" s="8" t="str">
        <f t="shared" si="11"/>
        <v>Dhan</v>
      </c>
    </row>
    <row r="152" spans="1:11" x14ac:dyDescent="0.4">
      <c r="A152" s="12" t="s">
        <v>756</v>
      </c>
      <c r="B152" s="12" t="s">
        <v>757</v>
      </c>
      <c r="C152" s="13">
        <v>40</v>
      </c>
      <c r="D152" s="13">
        <v>35.01</v>
      </c>
      <c r="E152" s="13">
        <v>35.01</v>
      </c>
      <c r="F152" s="13">
        <v>34.965000000000003</v>
      </c>
      <c r="G152" s="13">
        <v>40</v>
      </c>
      <c r="H152" s="8">
        <f t="shared" si="8"/>
        <v>5</v>
      </c>
      <c r="I152" s="20">
        <f t="shared" si="9"/>
        <v>34.97</v>
      </c>
      <c r="J152" s="15">
        <f t="shared" si="10"/>
        <v>2.8595939376608523</v>
      </c>
      <c r="K152" s="8" t="str">
        <f t="shared" si="11"/>
        <v>Kotak Neo</v>
      </c>
    </row>
    <row r="153" spans="1:11" x14ac:dyDescent="0.4">
      <c r="A153" s="12" t="s">
        <v>1594</v>
      </c>
      <c r="B153" s="12" t="s">
        <v>1595</v>
      </c>
      <c r="C153" s="13">
        <v>50</v>
      </c>
      <c r="D153" s="13">
        <v>31.44</v>
      </c>
      <c r="F153" s="13">
        <v>40</v>
      </c>
      <c r="G153" s="13">
        <v>31.73</v>
      </c>
      <c r="H153" s="8">
        <f t="shared" si="8"/>
        <v>4</v>
      </c>
      <c r="I153" s="20">
        <f t="shared" si="9"/>
        <v>31.44</v>
      </c>
      <c r="J153" s="15">
        <f t="shared" si="10"/>
        <v>3.1806615776081424</v>
      </c>
      <c r="K153" s="8" t="str">
        <f t="shared" si="11"/>
        <v>Zerodha</v>
      </c>
    </row>
    <row r="154" spans="1:11" x14ac:dyDescent="0.4">
      <c r="A154" s="12" t="s">
        <v>2642</v>
      </c>
      <c r="B154" s="12" t="s">
        <v>2643</v>
      </c>
      <c r="C154" s="13">
        <v>39.25</v>
      </c>
      <c r="D154" s="13">
        <v>39.29</v>
      </c>
      <c r="E154" s="13">
        <v>39.29</v>
      </c>
      <c r="F154" s="13">
        <v>100</v>
      </c>
      <c r="G154" s="13">
        <v>42.42</v>
      </c>
      <c r="H154" s="8">
        <f t="shared" si="8"/>
        <v>5</v>
      </c>
      <c r="I154" s="20">
        <f t="shared" si="9"/>
        <v>39.25</v>
      </c>
      <c r="J154" s="15">
        <f t="shared" si="10"/>
        <v>2.5477707006369426</v>
      </c>
      <c r="K154" s="8" t="str">
        <f t="shared" si="11"/>
        <v>Dhan</v>
      </c>
    </row>
    <row r="155" spans="1:11" x14ac:dyDescent="0.4">
      <c r="A155" s="12" t="s">
        <v>2758</v>
      </c>
      <c r="B155" s="12" t="s">
        <v>2759</v>
      </c>
      <c r="C155" s="13">
        <v>26.5</v>
      </c>
      <c r="D155" s="13">
        <v>26.5</v>
      </c>
      <c r="E155" s="13">
        <v>35</v>
      </c>
      <c r="F155" s="13">
        <v>30.03</v>
      </c>
      <c r="G155" s="13">
        <v>26.5</v>
      </c>
      <c r="H155" s="8">
        <f t="shared" si="8"/>
        <v>5</v>
      </c>
      <c r="I155" s="20">
        <f t="shared" si="9"/>
        <v>26.5</v>
      </c>
      <c r="J155" s="15">
        <f t="shared" si="10"/>
        <v>3.7735849056603774</v>
      </c>
      <c r="K155" s="8" t="str">
        <f t="shared" si="11"/>
        <v>Dhan, Zerodha, Paytm Money</v>
      </c>
    </row>
    <row r="156" spans="1:11" x14ac:dyDescent="0.4">
      <c r="A156" s="12" t="s">
        <v>678</v>
      </c>
      <c r="B156" s="12" t="s">
        <v>679</v>
      </c>
      <c r="C156" s="13">
        <v>22</v>
      </c>
      <c r="D156" s="13">
        <v>22.6</v>
      </c>
      <c r="E156" s="13">
        <v>23</v>
      </c>
      <c r="F156" s="13">
        <v>20</v>
      </c>
      <c r="G156" s="13">
        <v>20.28</v>
      </c>
      <c r="H156" s="8">
        <f t="shared" si="8"/>
        <v>5</v>
      </c>
      <c r="I156" s="20">
        <f t="shared" si="9"/>
        <v>20</v>
      </c>
      <c r="J156" s="15">
        <f t="shared" si="10"/>
        <v>5</v>
      </c>
      <c r="K156" s="8" t="str">
        <f t="shared" si="11"/>
        <v>Kotak Neo</v>
      </c>
    </row>
    <row r="157" spans="1:11" x14ac:dyDescent="0.4">
      <c r="A157" s="12" t="s">
        <v>2942</v>
      </c>
      <c r="B157" s="12" t="s">
        <v>2943</v>
      </c>
      <c r="C157" s="13">
        <v>50</v>
      </c>
      <c r="D157" s="13">
        <v>50</v>
      </c>
      <c r="E157" s="13">
        <v>39.700000000000003</v>
      </c>
      <c r="F157" s="13">
        <v>100</v>
      </c>
      <c r="H157" s="8">
        <f t="shared" si="8"/>
        <v>4</v>
      </c>
      <c r="I157" s="20">
        <f t="shared" si="9"/>
        <v>39.700000000000003</v>
      </c>
      <c r="J157" s="15">
        <f t="shared" si="10"/>
        <v>2.5188916876574305</v>
      </c>
      <c r="K157" s="8" t="str">
        <f t="shared" si="11"/>
        <v>Upstox</v>
      </c>
    </row>
    <row r="158" spans="1:11" x14ac:dyDescent="0.4">
      <c r="A158" s="12" t="s">
        <v>1818</v>
      </c>
      <c r="B158" s="12" t="s">
        <v>1819</v>
      </c>
      <c r="C158" s="13">
        <v>40</v>
      </c>
      <c r="D158" s="13">
        <v>29.62</v>
      </c>
      <c r="E158" s="13">
        <v>35</v>
      </c>
      <c r="F158" s="13">
        <v>100</v>
      </c>
      <c r="G158" s="13">
        <v>29.76</v>
      </c>
      <c r="H158" s="8">
        <f t="shared" si="8"/>
        <v>5</v>
      </c>
      <c r="I158" s="20">
        <f t="shared" si="9"/>
        <v>29.62</v>
      </c>
      <c r="J158" s="15">
        <f t="shared" si="10"/>
        <v>3.3760972316002698</v>
      </c>
      <c r="K158" s="8" t="str">
        <f t="shared" si="11"/>
        <v>Zerodha</v>
      </c>
    </row>
    <row r="159" spans="1:11" x14ac:dyDescent="0.4">
      <c r="A159" s="12" t="s">
        <v>1384</v>
      </c>
      <c r="B159" s="12" t="s">
        <v>1385</v>
      </c>
      <c r="C159" s="13">
        <v>40</v>
      </c>
      <c r="D159" s="13">
        <v>50</v>
      </c>
      <c r="E159" s="13">
        <v>38.6</v>
      </c>
      <c r="F159" s="13">
        <v>100</v>
      </c>
      <c r="G159" s="13">
        <v>100</v>
      </c>
      <c r="H159" s="8">
        <f t="shared" si="8"/>
        <v>5</v>
      </c>
      <c r="I159" s="20">
        <f t="shared" si="9"/>
        <v>38.6</v>
      </c>
      <c r="J159" s="15">
        <f t="shared" si="10"/>
        <v>2.5906735751295336</v>
      </c>
      <c r="K159" s="8" t="str">
        <f t="shared" si="11"/>
        <v>Upstox</v>
      </c>
    </row>
    <row r="160" spans="1:11" x14ac:dyDescent="0.4">
      <c r="A160" s="12" t="s">
        <v>2620</v>
      </c>
      <c r="B160" s="12" t="s">
        <v>2621</v>
      </c>
      <c r="C160" s="13">
        <v>38.03</v>
      </c>
      <c r="D160" s="13">
        <v>38.090000000000003</v>
      </c>
      <c r="F160" s="13">
        <v>100</v>
      </c>
      <c r="G160" s="13">
        <v>38.18</v>
      </c>
      <c r="H160" s="8">
        <f t="shared" si="8"/>
        <v>4</v>
      </c>
      <c r="I160" s="20">
        <f t="shared" si="9"/>
        <v>38.03</v>
      </c>
      <c r="J160" s="15">
        <f t="shared" si="10"/>
        <v>2.6295030239284776</v>
      </c>
      <c r="K160" s="8" t="str">
        <f t="shared" si="11"/>
        <v>Dhan</v>
      </c>
    </row>
    <row r="161" spans="1:11" x14ac:dyDescent="0.4">
      <c r="A161" s="12" t="s">
        <v>686</v>
      </c>
      <c r="B161" s="12" t="s">
        <v>687</v>
      </c>
      <c r="C161" s="13">
        <v>29.64</v>
      </c>
      <c r="D161" s="13">
        <v>29.62</v>
      </c>
      <c r="F161" s="13">
        <v>34.965000000000003</v>
      </c>
      <c r="G161" s="13">
        <v>29.7</v>
      </c>
      <c r="H161" s="8">
        <f t="shared" si="8"/>
        <v>4</v>
      </c>
      <c r="I161" s="20">
        <f t="shared" si="9"/>
        <v>29.62</v>
      </c>
      <c r="J161" s="15">
        <f t="shared" si="10"/>
        <v>3.3760972316002698</v>
      </c>
      <c r="K161" s="8" t="str">
        <f t="shared" si="11"/>
        <v>Zerodha</v>
      </c>
    </row>
    <row r="162" spans="1:11" x14ac:dyDescent="0.4">
      <c r="A162" s="12" t="s">
        <v>1456</v>
      </c>
      <c r="B162" s="12" t="s">
        <v>1457</v>
      </c>
      <c r="C162" s="13">
        <v>100</v>
      </c>
      <c r="H162" s="8">
        <f t="shared" si="8"/>
        <v>1</v>
      </c>
      <c r="I162" s="20">
        <f t="shared" si="9"/>
        <v>100</v>
      </c>
      <c r="J162" s="15">
        <f t="shared" si="10"/>
        <v>1</v>
      </c>
      <c r="K162" s="8" t="str">
        <f t="shared" si="11"/>
        <v>Dhan</v>
      </c>
    </row>
    <row r="163" spans="1:11" x14ac:dyDescent="0.4">
      <c r="A163" s="12" t="s">
        <v>220</v>
      </c>
      <c r="B163" s="12" t="s">
        <v>221</v>
      </c>
      <c r="C163" s="13">
        <v>64</v>
      </c>
      <c r="D163" s="13">
        <v>50</v>
      </c>
      <c r="F163" s="13">
        <v>100</v>
      </c>
      <c r="H163" s="8">
        <f t="shared" si="8"/>
        <v>3</v>
      </c>
      <c r="I163" s="20">
        <f t="shared" si="9"/>
        <v>50</v>
      </c>
      <c r="J163" s="15">
        <f t="shared" si="10"/>
        <v>2</v>
      </c>
      <c r="K163" s="8" t="str">
        <f t="shared" si="11"/>
        <v>Zerodha</v>
      </c>
    </row>
    <row r="164" spans="1:11" x14ac:dyDescent="0.4">
      <c r="A164" s="12" t="s">
        <v>494</v>
      </c>
      <c r="B164" s="12" t="s">
        <v>495</v>
      </c>
      <c r="C164" s="13">
        <v>30.61</v>
      </c>
      <c r="D164" s="13">
        <v>30.65</v>
      </c>
      <c r="E164" s="13">
        <v>35</v>
      </c>
      <c r="F164" s="13">
        <v>30.674800000000001</v>
      </c>
      <c r="G164" s="13">
        <v>30.94</v>
      </c>
      <c r="H164" s="8">
        <f t="shared" si="8"/>
        <v>5</v>
      </c>
      <c r="I164" s="20">
        <f t="shared" si="9"/>
        <v>30.61</v>
      </c>
      <c r="J164" s="15">
        <f t="shared" si="10"/>
        <v>3.2669062397909179</v>
      </c>
      <c r="K164" s="8" t="str">
        <f t="shared" si="11"/>
        <v>Dhan</v>
      </c>
    </row>
    <row r="165" spans="1:11" x14ac:dyDescent="0.4">
      <c r="A165" s="12" t="s">
        <v>2208</v>
      </c>
      <c r="B165" s="12" t="s">
        <v>2209</v>
      </c>
      <c r="C165" s="13">
        <v>35</v>
      </c>
      <c r="D165" s="13">
        <v>31.53</v>
      </c>
      <c r="E165" s="13">
        <v>35</v>
      </c>
      <c r="F165" s="13">
        <v>100</v>
      </c>
      <c r="G165" s="13">
        <v>37.6</v>
      </c>
      <c r="H165" s="8">
        <f t="shared" si="8"/>
        <v>5</v>
      </c>
      <c r="I165" s="20">
        <f t="shared" si="9"/>
        <v>31.53</v>
      </c>
      <c r="J165" s="15">
        <f t="shared" si="10"/>
        <v>3.1715826197272436</v>
      </c>
      <c r="K165" s="8" t="str">
        <f t="shared" si="11"/>
        <v>Zerodha</v>
      </c>
    </row>
    <row r="166" spans="1:11" x14ac:dyDescent="0.4">
      <c r="A166" s="12" t="s">
        <v>1034</v>
      </c>
      <c r="B166" s="12" t="s">
        <v>1035</v>
      </c>
      <c r="C166" s="13">
        <v>23</v>
      </c>
      <c r="D166" s="13">
        <v>24</v>
      </c>
      <c r="E166" s="13">
        <v>24.69</v>
      </c>
      <c r="F166" s="13">
        <v>21.186399999999999</v>
      </c>
      <c r="G166" s="13">
        <v>21.41</v>
      </c>
      <c r="H166" s="8">
        <f t="shared" si="8"/>
        <v>5</v>
      </c>
      <c r="I166" s="20">
        <f t="shared" si="9"/>
        <v>21.19</v>
      </c>
      <c r="J166" s="15">
        <f t="shared" si="10"/>
        <v>4.7192071731949028</v>
      </c>
      <c r="K166" s="8" t="str">
        <f t="shared" si="11"/>
        <v>Kotak Neo</v>
      </c>
    </row>
    <row r="167" spans="1:11" x14ac:dyDescent="0.4">
      <c r="A167" s="12" t="s">
        <v>2800</v>
      </c>
      <c r="B167" s="12" t="s">
        <v>2801</v>
      </c>
      <c r="C167" s="13">
        <v>22</v>
      </c>
      <c r="D167" s="13">
        <v>23</v>
      </c>
      <c r="E167" s="13">
        <v>23.51</v>
      </c>
      <c r="F167" s="13">
        <v>20</v>
      </c>
      <c r="G167" s="13">
        <v>20.93</v>
      </c>
      <c r="H167" s="8">
        <f t="shared" si="8"/>
        <v>5</v>
      </c>
      <c r="I167" s="20">
        <f t="shared" si="9"/>
        <v>20</v>
      </c>
      <c r="J167" s="15">
        <f t="shared" si="10"/>
        <v>5</v>
      </c>
      <c r="K167" s="8" t="str">
        <f t="shared" si="11"/>
        <v>Kotak Neo</v>
      </c>
    </row>
    <row r="168" spans="1:11" x14ac:dyDescent="0.4">
      <c r="A168" s="12" t="s">
        <v>190</v>
      </c>
      <c r="B168" s="12" t="s">
        <v>191</v>
      </c>
      <c r="C168" s="13">
        <v>50</v>
      </c>
      <c r="F168" s="13">
        <v>100</v>
      </c>
      <c r="H168" s="8">
        <f t="shared" si="8"/>
        <v>2</v>
      </c>
      <c r="I168" s="20">
        <f t="shared" si="9"/>
        <v>50</v>
      </c>
      <c r="J168" s="15">
        <f t="shared" si="10"/>
        <v>2</v>
      </c>
      <c r="K168" s="8" t="str">
        <f t="shared" si="11"/>
        <v>Dhan</v>
      </c>
    </row>
    <row r="169" spans="1:11" x14ac:dyDescent="0.4">
      <c r="A169" s="12" t="s">
        <v>2484</v>
      </c>
      <c r="B169" s="12" t="s">
        <v>2485</v>
      </c>
      <c r="C169" s="13">
        <v>40</v>
      </c>
      <c r="D169" s="13">
        <v>39.46</v>
      </c>
      <c r="E169" s="13">
        <v>39.46</v>
      </c>
      <c r="F169" s="13">
        <v>39.525700000000001</v>
      </c>
      <c r="G169" s="13">
        <v>45.46</v>
      </c>
      <c r="H169" s="8">
        <f t="shared" si="8"/>
        <v>5</v>
      </c>
      <c r="I169" s="20">
        <f t="shared" si="9"/>
        <v>39.46</v>
      </c>
      <c r="J169" s="15">
        <f t="shared" si="10"/>
        <v>2.5342118601115051</v>
      </c>
      <c r="K169" s="8" t="str">
        <f t="shared" si="11"/>
        <v>Zerodha, Upstox</v>
      </c>
    </row>
    <row r="170" spans="1:11" x14ac:dyDescent="0.4">
      <c r="A170" s="12" t="s">
        <v>950</v>
      </c>
      <c r="B170" s="12" t="s">
        <v>951</v>
      </c>
      <c r="C170" s="13">
        <v>31.79</v>
      </c>
      <c r="D170" s="13">
        <v>31.82</v>
      </c>
      <c r="E170" s="13">
        <v>35</v>
      </c>
      <c r="F170" s="13">
        <v>31.847100000000001</v>
      </c>
      <c r="G170" s="13">
        <v>31.95</v>
      </c>
      <c r="H170" s="8">
        <f t="shared" si="8"/>
        <v>5</v>
      </c>
      <c r="I170" s="20">
        <f t="shared" si="9"/>
        <v>31.79</v>
      </c>
      <c r="J170" s="15">
        <f t="shared" si="10"/>
        <v>3.1456432840515887</v>
      </c>
      <c r="K170" s="8" t="str">
        <f t="shared" si="11"/>
        <v>Dhan</v>
      </c>
    </row>
    <row r="171" spans="1:11" x14ac:dyDescent="0.4">
      <c r="A171" s="12" t="s">
        <v>3671</v>
      </c>
      <c r="B171" s="12" t="s">
        <v>3672</v>
      </c>
      <c r="D171" s="13">
        <v>39.08</v>
      </c>
      <c r="E171" s="13">
        <v>39.08</v>
      </c>
      <c r="F171" s="13">
        <v>100</v>
      </c>
      <c r="G171" s="13">
        <v>40</v>
      </c>
      <c r="H171" s="8">
        <f t="shared" si="8"/>
        <v>4</v>
      </c>
      <c r="I171" s="20">
        <f t="shared" si="9"/>
        <v>39.08</v>
      </c>
      <c r="J171" s="15">
        <f t="shared" si="10"/>
        <v>2.5588536335721597</v>
      </c>
      <c r="K171" s="8" t="str">
        <f t="shared" si="11"/>
        <v>Zerodha, Upstox</v>
      </c>
    </row>
    <row r="172" spans="1:11" x14ac:dyDescent="0.4">
      <c r="A172" s="12" t="s">
        <v>3290</v>
      </c>
      <c r="B172" s="12" t="s">
        <v>3291</v>
      </c>
      <c r="C172" s="13">
        <v>30.49</v>
      </c>
      <c r="D172" s="13">
        <v>30.51</v>
      </c>
      <c r="E172" s="13">
        <v>30.51</v>
      </c>
      <c r="F172" s="13">
        <v>30.4878</v>
      </c>
      <c r="G172" s="13">
        <v>30.8</v>
      </c>
      <c r="H172" s="8">
        <f t="shared" si="8"/>
        <v>5</v>
      </c>
      <c r="I172" s="20">
        <f t="shared" si="9"/>
        <v>30.49</v>
      </c>
      <c r="J172" s="15">
        <f t="shared" si="10"/>
        <v>3.2797638570022962</v>
      </c>
      <c r="K172" s="8" t="str">
        <f t="shared" si="11"/>
        <v>Dhan, Kotak Neo</v>
      </c>
    </row>
    <row r="173" spans="1:11" x14ac:dyDescent="0.4">
      <c r="A173" s="12" t="s">
        <v>150</v>
      </c>
      <c r="B173" s="12" t="s">
        <v>151</v>
      </c>
      <c r="C173" s="13">
        <v>100</v>
      </c>
      <c r="D173" s="13">
        <v>38.950000000000003</v>
      </c>
      <c r="F173" s="13">
        <v>100</v>
      </c>
      <c r="G173" s="13">
        <v>100</v>
      </c>
      <c r="H173" s="8">
        <f t="shared" si="8"/>
        <v>4</v>
      </c>
      <c r="I173" s="20">
        <f t="shared" si="9"/>
        <v>38.950000000000003</v>
      </c>
      <c r="J173" s="15">
        <f t="shared" si="10"/>
        <v>2.5673940949935812</v>
      </c>
      <c r="K173" s="8" t="str">
        <f t="shared" si="11"/>
        <v>Zerodha</v>
      </c>
    </row>
    <row r="174" spans="1:11" x14ac:dyDescent="0.4">
      <c r="A174" s="12" t="s">
        <v>1480</v>
      </c>
      <c r="B174" s="12" t="s">
        <v>1481</v>
      </c>
      <c r="C174" s="13">
        <v>30</v>
      </c>
      <c r="D174" s="13">
        <v>29.7</v>
      </c>
      <c r="E174" s="13">
        <v>29.7</v>
      </c>
      <c r="F174" s="13">
        <v>34.965000000000003</v>
      </c>
      <c r="G174" s="13">
        <v>29.71</v>
      </c>
      <c r="H174" s="8">
        <f t="shared" si="8"/>
        <v>5</v>
      </c>
      <c r="I174" s="20">
        <f t="shared" si="9"/>
        <v>29.7</v>
      </c>
      <c r="J174" s="15">
        <f t="shared" si="10"/>
        <v>3.3670033670033672</v>
      </c>
      <c r="K174" s="8" t="str">
        <f t="shared" si="11"/>
        <v>Zerodha, Upstox</v>
      </c>
    </row>
    <row r="175" spans="1:11" x14ac:dyDescent="0.4">
      <c r="A175" s="12" t="s">
        <v>882</v>
      </c>
      <c r="B175" s="12" t="s">
        <v>883</v>
      </c>
      <c r="C175" s="13">
        <v>22.5</v>
      </c>
      <c r="D175" s="13">
        <v>24.1</v>
      </c>
      <c r="E175" s="13">
        <v>24.78</v>
      </c>
      <c r="F175" s="13">
        <v>21.276599999999998</v>
      </c>
      <c r="G175" s="13">
        <v>21.79</v>
      </c>
      <c r="H175" s="8">
        <f t="shared" si="8"/>
        <v>5</v>
      </c>
      <c r="I175" s="20">
        <f t="shared" si="9"/>
        <v>21.28</v>
      </c>
      <c r="J175" s="15">
        <f t="shared" si="10"/>
        <v>4.6992481203007515</v>
      </c>
      <c r="K175" s="8" t="str">
        <f t="shared" si="11"/>
        <v>Kotak Neo</v>
      </c>
    </row>
    <row r="176" spans="1:11" x14ac:dyDescent="0.4">
      <c r="A176" s="12" t="s">
        <v>1270</v>
      </c>
      <c r="B176" s="12" t="s">
        <v>1271</v>
      </c>
      <c r="C176" s="13">
        <v>24</v>
      </c>
      <c r="D176" s="13">
        <v>25.4</v>
      </c>
      <c r="E176" s="13">
        <v>26.23</v>
      </c>
      <c r="F176" s="13">
        <v>22.7273</v>
      </c>
      <c r="G176" s="13">
        <v>22.73</v>
      </c>
      <c r="H176" s="8">
        <f t="shared" si="8"/>
        <v>5</v>
      </c>
      <c r="I176" s="20">
        <f t="shared" si="9"/>
        <v>22.73</v>
      </c>
      <c r="J176" s="15">
        <f t="shared" si="10"/>
        <v>4.3994720633523974</v>
      </c>
      <c r="K176" s="8" t="str">
        <f t="shared" si="11"/>
        <v>Kotak Neo, Paytm Money</v>
      </c>
    </row>
    <row r="177" spans="1:11" x14ac:dyDescent="0.4">
      <c r="A177" s="12" t="s">
        <v>3494</v>
      </c>
      <c r="B177" s="12" t="s">
        <v>3495</v>
      </c>
      <c r="C177" s="13">
        <v>35</v>
      </c>
      <c r="D177" s="13">
        <v>29.38</v>
      </c>
      <c r="E177" s="13">
        <v>35</v>
      </c>
      <c r="F177" s="13">
        <v>100</v>
      </c>
      <c r="G177" s="13">
        <v>29.38</v>
      </c>
      <c r="H177" s="8">
        <f t="shared" si="8"/>
        <v>5</v>
      </c>
      <c r="I177" s="20">
        <f t="shared" si="9"/>
        <v>29.38</v>
      </c>
      <c r="J177" s="15">
        <f t="shared" si="10"/>
        <v>3.4036759700476518</v>
      </c>
      <c r="K177" s="8" t="str">
        <f t="shared" si="11"/>
        <v>Zerodha, Paytm Money</v>
      </c>
    </row>
    <row r="178" spans="1:11" x14ac:dyDescent="0.4">
      <c r="A178" s="12" t="s">
        <v>1536</v>
      </c>
      <c r="B178" s="12" t="s">
        <v>1537</v>
      </c>
      <c r="C178" s="13">
        <v>28.2</v>
      </c>
      <c r="D178" s="13">
        <v>30</v>
      </c>
      <c r="E178" s="13">
        <v>31.75</v>
      </c>
      <c r="F178" s="13">
        <v>30.03</v>
      </c>
      <c r="G178" s="13">
        <v>100</v>
      </c>
      <c r="H178" s="8">
        <f t="shared" si="8"/>
        <v>5</v>
      </c>
      <c r="I178" s="20">
        <f t="shared" si="9"/>
        <v>28.2</v>
      </c>
      <c r="J178" s="15">
        <f t="shared" si="10"/>
        <v>3.5460992907801421</v>
      </c>
      <c r="K178" s="8" t="str">
        <f t="shared" si="11"/>
        <v>Dhan</v>
      </c>
    </row>
    <row r="179" spans="1:11" x14ac:dyDescent="0.4">
      <c r="A179" s="12" t="s">
        <v>652</v>
      </c>
      <c r="B179" s="12" t="s">
        <v>653</v>
      </c>
      <c r="C179" s="13">
        <v>24.99</v>
      </c>
      <c r="D179" s="13">
        <v>27.3</v>
      </c>
      <c r="E179" s="13">
        <v>28.53</v>
      </c>
      <c r="F179" s="13">
        <v>25</v>
      </c>
      <c r="G179" s="13">
        <v>25.08</v>
      </c>
      <c r="H179" s="8">
        <f t="shared" si="8"/>
        <v>5</v>
      </c>
      <c r="I179" s="20">
        <f t="shared" si="9"/>
        <v>24.99</v>
      </c>
      <c r="J179" s="15">
        <f t="shared" si="10"/>
        <v>4.0016006402561031</v>
      </c>
      <c r="K179" s="8" t="str">
        <f t="shared" si="11"/>
        <v>Dhan</v>
      </c>
    </row>
    <row r="180" spans="1:11" x14ac:dyDescent="0.4">
      <c r="A180" s="12" t="s">
        <v>594</v>
      </c>
      <c r="B180" s="12" t="s">
        <v>595</v>
      </c>
      <c r="C180" s="13">
        <v>40</v>
      </c>
      <c r="F180" s="13">
        <v>40</v>
      </c>
      <c r="G180" s="13">
        <v>50.2</v>
      </c>
      <c r="H180" s="8">
        <f t="shared" si="8"/>
        <v>3</v>
      </c>
      <c r="I180" s="20">
        <f t="shared" si="9"/>
        <v>40</v>
      </c>
      <c r="J180" s="15">
        <f t="shared" si="10"/>
        <v>2.5</v>
      </c>
      <c r="K180" s="8" t="str">
        <f t="shared" si="11"/>
        <v>Dhan, Kotak Neo</v>
      </c>
    </row>
    <row r="181" spans="1:11" x14ac:dyDescent="0.4">
      <c r="A181" s="12" t="s">
        <v>1102</v>
      </c>
      <c r="B181" s="12" t="s">
        <v>1103</v>
      </c>
      <c r="C181" s="13">
        <v>30.85</v>
      </c>
      <c r="D181" s="13">
        <v>30.88</v>
      </c>
      <c r="E181" s="13">
        <v>30.88</v>
      </c>
      <c r="F181" s="13">
        <v>30.8642</v>
      </c>
      <c r="G181" s="13">
        <v>31.62</v>
      </c>
      <c r="H181" s="8">
        <f t="shared" si="8"/>
        <v>5</v>
      </c>
      <c r="I181" s="20">
        <f t="shared" si="9"/>
        <v>30.85</v>
      </c>
      <c r="J181" s="15">
        <f t="shared" si="10"/>
        <v>3.2414910858995136</v>
      </c>
      <c r="K181" s="8" t="str">
        <f t="shared" si="11"/>
        <v>Dhan</v>
      </c>
    </row>
    <row r="182" spans="1:11" x14ac:dyDescent="0.4">
      <c r="A182" s="12" t="s">
        <v>912</v>
      </c>
      <c r="B182" s="12" t="s">
        <v>913</v>
      </c>
      <c r="C182" s="13">
        <v>50</v>
      </c>
      <c r="D182" s="13">
        <v>50</v>
      </c>
      <c r="E182" s="13">
        <v>39.9</v>
      </c>
      <c r="F182" s="13">
        <v>100</v>
      </c>
      <c r="G182" s="13">
        <v>50.39</v>
      </c>
      <c r="H182" s="8">
        <f t="shared" si="8"/>
        <v>5</v>
      </c>
      <c r="I182" s="20">
        <f t="shared" si="9"/>
        <v>39.9</v>
      </c>
      <c r="J182" s="15">
        <f t="shared" si="10"/>
        <v>2.5062656641604013</v>
      </c>
      <c r="K182" s="8" t="str">
        <f t="shared" si="11"/>
        <v>Upstox</v>
      </c>
    </row>
    <row r="183" spans="1:11" x14ac:dyDescent="0.4">
      <c r="A183" s="12" t="s">
        <v>1500</v>
      </c>
      <c r="B183" s="12" t="s">
        <v>1501</v>
      </c>
      <c r="C183" s="13">
        <v>35</v>
      </c>
      <c r="D183" s="13">
        <v>50</v>
      </c>
      <c r="E183" s="13">
        <v>35</v>
      </c>
      <c r="F183" s="13">
        <v>100</v>
      </c>
      <c r="H183" s="8">
        <f t="shared" si="8"/>
        <v>4</v>
      </c>
      <c r="I183" s="20">
        <f t="shared" si="9"/>
        <v>35</v>
      </c>
      <c r="J183" s="15">
        <f t="shared" si="10"/>
        <v>2.8571428571428572</v>
      </c>
      <c r="K183" s="8" t="str">
        <f t="shared" si="11"/>
        <v>Dhan, Upstox</v>
      </c>
    </row>
    <row r="184" spans="1:11" x14ac:dyDescent="0.4">
      <c r="A184" s="12" t="s">
        <v>5915</v>
      </c>
      <c r="B184" s="12" t="s">
        <v>5916</v>
      </c>
      <c r="G184" s="13">
        <v>40.6</v>
      </c>
      <c r="H184" s="8">
        <f t="shared" si="8"/>
        <v>1</v>
      </c>
      <c r="I184" s="20">
        <f t="shared" si="9"/>
        <v>40.6</v>
      </c>
      <c r="J184" s="15">
        <f t="shared" si="10"/>
        <v>2.4630541871921183</v>
      </c>
      <c r="K184" s="8" t="str">
        <f t="shared" si="11"/>
        <v>Paytm Money</v>
      </c>
    </row>
    <row r="185" spans="1:11" x14ac:dyDescent="0.4">
      <c r="A185" s="12" t="s">
        <v>2876</v>
      </c>
      <c r="B185" s="12" t="s">
        <v>2877</v>
      </c>
      <c r="C185" s="13">
        <v>40</v>
      </c>
      <c r="D185" s="13">
        <v>31.8</v>
      </c>
      <c r="F185" s="13">
        <v>34.965000000000003</v>
      </c>
      <c r="G185" s="13">
        <v>31.97</v>
      </c>
      <c r="H185" s="8">
        <f t="shared" si="8"/>
        <v>4</v>
      </c>
      <c r="I185" s="20">
        <f t="shared" si="9"/>
        <v>31.8</v>
      </c>
      <c r="J185" s="15">
        <f t="shared" si="10"/>
        <v>3.1446540880503142</v>
      </c>
      <c r="K185" s="8" t="str">
        <f t="shared" si="11"/>
        <v>Zerodha</v>
      </c>
    </row>
    <row r="186" spans="1:11" x14ac:dyDescent="0.4">
      <c r="A186" s="12" t="s">
        <v>2896</v>
      </c>
      <c r="B186" s="12" t="s">
        <v>2897</v>
      </c>
      <c r="C186" s="13">
        <v>22</v>
      </c>
      <c r="D186" s="13">
        <v>22.6</v>
      </c>
      <c r="E186" s="13">
        <v>23.03</v>
      </c>
      <c r="F186" s="13">
        <v>20</v>
      </c>
      <c r="G186" s="13">
        <v>20</v>
      </c>
      <c r="H186" s="8">
        <f t="shared" si="8"/>
        <v>5</v>
      </c>
      <c r="I186" s="20">
        <f t="shared" si="9"/>
        <v>20</v>
      </c>
      <c r="J186" s="15">
        <f t="shared" si="10"/>
        <v>5</v>
      </c>
      <c r="K186" s="8" t="str">
        <f t="shared" si="11"/>
        <v>Kotak Neo, Paytm Money</v>
      </c>
    </row>
    <row r="187" spans="1:11" x14ac:dyDescent="0.4">
      <c r="A187" s="12" t="s">
        <v>1606</v>
      </c>
      <c r="B187" s="12" t="s">
        <v>1607</v>
      </c>
      <c r="C187" s="13">
        <v>37.119999999999997</v>
      </c>
      <c r="D187" s="13">
        <v>37.17</v>
      </c>
      <c r="F187" s="13">
        <v>40</v>
      </c>
      <c r="G187" s="13">
        <v>40.28</v>
      </c>
      <c r="H187" s="8">
        <f t="shared" si="8"/>
        <v>4</v>
      </c>
      <c r="I187" s="20">
        <f t="shared" si="9"/>
        <v>37.119999999999997</v>
      </c>
      <c r="J187" s="15">
        <f t="shared" si="10"/>
        <v>2.6939655172413794</v>
      </c>
      <c r="K187" s="8" t="str">
        <f t="shared" si="11"/>
        <v>Dhan</v>
      </c>
    </row>
    <row r="188" spans="1:11" x14ac:dyDescent="0.4">
      <c r="A188" s="12" t="s">
        <v>1538</v>
      </c>
      <c r="B188" s="12" t="s">
        <v>1539</v>
      </c>
      <c r="C188" s="13">
        <v>50</v>
      </c>
      <c r="D188" s="13">
        <v>31.37</v>
      </c>
      <c r="E188" s="13">
        <v>35</v>
      </c>
      <c r="F188" s="13">
        <v>100</v>
      </c>
      <c r="H188" s="8">
        <f t="shared" si="8"/>
        <v>4</v>
      </c>
      <c r="I188" s="20">
        <f t="shared" si="9"/>
        <v>31.37</v>
      </c>
      <c r="J188" s="15">
        <f t="shared" si="10"/>
        <v>3.1877590054191902</v>
      </c>
      <c r="K188" s="8" t="str">
        <f t="shared" si="11"/>
        <v>Zerodha</v>
      </c>
    </row>
    <row r="189" spans="1:11" x14ac:dyDescent="0.4">
      <c r="A189" s="12" t="s">
        <v>3330</v>
      </c>
      <c r="B189" s="12" t="s">
        <v>3331</v>
      </c>
      <c r="C189" s="13">
        <v>100</v>
      </c>
      <c r="F189" s="13">
        <v>100</v>
      </c>
      <c r="H189" s="8">
        <f t="shared" si="8"/>
        <v>2</v>
      </c>
      <c r="I189" s="20">
        <f t="shared" si="9"/>
        <v>100</v>
      </c>
      <c r="J189" s="15">
        <f t="shared" si="10"/>
        <v>1</v>
      </c>
      <c r="K189" s="8" t="str">
        <f t="shared" si="11"/>
        <v>Dhan, Kotak Neo</v>
      </c>
    </row>
    <row r="190" spans="1:11" x14ac:dyDescent="0.4">
      <c r="A190" s="12" t="s">
        <v>942</v>
      </c>
      <c r="B190" s="12" t="s">
        <v>943</v>
      </c>
      <c r="C190" s="13">
        <v>35.54</v>
      </c>
      <c r="D190" s="13">
        <v>35.58</v>
      </c>
      <c r="E190" s="13">
        <v>35.58</v>
      </c>
      <c r="F190" s="13">
        <v>40</v>
      </c>
      <c r="G190" s="13">
        <v>41.64</v>
      </c>
      <c r="H190" s="8">
        <f t="shared" si="8"/>
        <v>5</v>
      </c>
      <c r="I190" s="20">
        <f t="shared" si="9"/>
        <v>35.54</v>
      </c>
      <c r="J190" s="15">
        <f t="shared" si="10"/>
        <v>2.8137310073157007</v>
      </c>
      <c r="K190" s="8" t="str">
        <f t="shared" si="11"/>
        <v>Dhan</v>
      </c>
    </row>
    <row r="191" spans="1:11" x14ac:dyDescent="0.4">
      <c r="A191" s="12" t="s">
        <v>302</v>
      </c>
      <c r="B191" s="12" t="s">
        <v>303</v>
      </c>
      <c r="C191" s="13">
        <v>40</v>
      </c>
      <c r="D191" s="13">
        <v>35.5</v>
      </c>
      <c r="E191" s="13">
        <v>35.5</v>
      </c>
      <c r="F191" s="13">
        <v>100</v>
      </c>
      <c r="G191" s="13">
        <v>41.64</v>
      </c>
      <c r="H191" s="8">
        <f t="shared" si="8"/>
        <v>5</v>
      </c>
      <c r="I191" s="20">
        <f t="shared" si="9"/>
        <v>35.5</v>
      </c>
      <c r="J191" s="15">
        <f t="shared" si="10"/>
        <v>2.816901408450704</v>
      </c>
      <c r="K191" s="8" t="str">
        <f t="shared" si="11"/>
        <v>Zerodha, Upstox</v>
      </c>
    </row>
    <row r="192" spans="1:11" x14ac:dyDescent="0.4">
      <c r="A192" s="12" t="s">
        <v>3002</v>
      </c>
      <c r="B192" s="12" t="s">
        <v>3003</v>
      </c>
      <c r="C192" s="13">
        <v>24</v>
      </c>
      <c r="D192" s="13">
        <v>26.2</v>
      </c>
      <c r="E192" s="13">
        <v>27.26</v>
      </c>
      <c r="F192" s="13">
        <v>25</v>
      </c>
      <c r="G192" s="13">
        <v>24.43</v>
      </c>
      <c r="H192" s="8">
        <f t="shared" si="8"/>
        <v>5</v>
      </c>
      <c r="I192" s="20">
        <f t="shared" si="9"/>
        <v>24</v>
      </c>
      <c r="J192" s="15">
        <f t="shared" si="10"/>
        <v>4.166666666666667</v>
      </c>
      <c r="K192" s="8" t="str">
        <f t="shared" si="11"/>
        <v>Dhan</v>
      </c>
    </row>
    <row r="193" spans="1:11" x14ac:dyDescent="0.4">
      <c r="A193" s="12" t="s">
        <v>3565</v>
      </c>
      <c r="B193" s="12" t="s">
        <v>3566</v>
      </c>
      <c r="D193" s="13">
        <v>50</v>
      </c>
      <c r="H193" s="8">
        <f t="shared" si="8"/>
        <v>1</v>
      </c>
      <c r="I193" s="20">
        <f t="shared" si="9"/>
        <v>50</v>
      </c>
      <c r="J193" s="15">
        <f t="shared" si="10"/>
        <v>2</v>
      </c>
      <c r="K193" s="8" t="str">
        <f t="shared" si="11"/>
        <v>Zerodha</v>
      </c>
    </row>
    <row r="194" spans="1:11" x14ac:dyDescent="0.4">
      <c r="A194" s="12" t="s">
        <v>2512</v>
      </c>
      <c r="B194" s="12" t="s">
        <v>2513</v>
      </c>
      <c r="C194" s="13">
        <v>33.700000000000003</v>
      </c>
      <c r="D194" s="13">
        <v>33.72</v>
      </c>
      <c r="E194" s="13">
        <v>35</v>
      </c>
      <c r="F194" s="13">
        <v>33.67</v>
      </c>
      <c r="G194" s="13">
        <v>34.82</v>
      </c>
      <c r="H194" s="8">
        <f t="shared" si="8"/>
        <v>5</v>
      </c>
      <c r="I194" s="20">
        <f t="shared" si="9"/>
        <v>33.67</v>
      </c>
      <c r="J194" s="15">
        <f t="shared" si="10"/>
        <v>2.97000297000297</v>
      </c>
      <c r="K194" s="8" t="str">
        <f t="shared" si="11"/>
        <v>Kotak Neo</v>
      </c>
    </row>
    <row r="195" spans="1:11" x14ac:dyDescent="0.4">
      <c r="A195" s="12" t="s">
        <v>2398</v>
      </c>
      <c r="B195" s="12" t="s">
        <v>2399</v>
      </c>
      <c r="C195" s="13">
        <v>100</v>
      </c>
      <c r="D195" s="13">
        <v>50</v>
      </c>
      <c r="F195" s="13">
        <v>100</v>
      </c>
      <c r="G195" s="13">
        <v>100</v>
      </c>
      <c r="H195" s="8">
        <f t="shared" si="8"/>
        <v>4</v>
      </c>
      <c r="I195" s="20">
        <f t="shared" si="9"/>
        <v>50</v>
      </c>
      <c r="J195" s="15">
        <f t="shared" si="10"/>
        <v>2</v>
      </c>
      <c r="K195" s="8" t="str">
        <f t="shared" si="11"/>
        <v>Zerodha</v>
      </c>
    </row>
    <row r="196" spans="1:11" x14ac:dyDescent="0.4">
      <c r="A196" s="12" t="s">
        <v>3490</v>
      </c>
      <c r="B196" s="12" t="s">
        <v>3491</v>
      </c>
      <c r="C196" s="13">
        <v>22</v>
      </c>
      <c r="D196" s="13">
        <v>23.9</v>
      </c>
      <c r="E196" s="13">
        <v>24.49</v>
      </c>
      <c r="F196" s="13">
        <v>21.008400000000002</v>
      </c>
      <c r="G196" s="13">
        <v>21.34</v>
      </c>
      <c r="H196" s="8">
        <f t="shared" si="8"/>
        <v>5</v>
      </c>
      <c r="I196" s="20">
        <f t="shared" si="9"/>
        <v>21.01</v>
      </c>
      <c r="J196" s="15">
        <f t="shared" si="10"/>
        <v>4.7596382674916704</v>
      </c>
      <c r="K196" s="8" t="str">
        <f t="shared" si="11"/>
        <v>Kotak Neo</v>
      </c>
    </row>
    <row r="197" spans="1:11" x14ac:dyDescent="0.4">
      <c r="A197" s="12" t="s">
        <v>1110</v>
      </c>
      <c r="B197" s="12" t="s">
        <v>1111</v>
      </c>
      <c r="C197" s="13">
        <v>40</v>
      </c>
      <c r="D197" s="13">
        <v>33.909999999999997</v>
      </c>
      <c r="E197" s="13">
        <v>35</v>
      </c>
      <c r="F197" s="13">
        <v>34.965000000000003</v>
      </c>
      <c r="G197" s="13">
        <v>40</v>
      </c>
      <c r="H197" s="8">
        <f t="shared" si="8"/>
        <v>5</v>
      </c>
      <c r="I197" s="20">
        <f t="shared" si="9"/>
        <v>33.909999999999997</v>
      </c>
      <c r="J197" s="15">
        <f t="shared" si="10"/>
        <v>2.9489826010026543</v>
      </c>
      <c r="K197" s="8" t="str">
        <f t="shared" si="11"/>
        <v>Zerodha</v>
      </c>
    </row>
    <row r="198" spans="1:11" x14ac:dyDescent="0.4">
      <c r="A198" s="12" t="s">
        <v>1290</v>
      </c>
      <c r="B198" s="12" t="s">
        <v>1291</v>
      </c>
      <c r="C198" s="13">
        <v>30</v>
      </c>
      <c r="D198" s="13">
        <v>29.93</v>
      </c>
      <c r="E198" s="13">
        <v>35</v>
      </c>
      <c r="F198" s="13">
        <v>34.965000000000003</v>
      </c>
      <c r="G198" s="13">
        <v>30.43</v>
      </c>
      <c r="H198" s="8">
        <f t="shared" ref="H198:H261" si="12">COUNT(C198:G198)</f>
        <v>5</v>
      </c>
      <c r="I198" s="20">
        <f t="shared" ref="I198:I261" si="13">IFERROR(ROUND(MIN(C198:G198),2),"")</f>
        <v>29.93</v>
      </c>
      <c r="J198" s="15">
        <f t="shared" ref="J198:J261" si="14">IFERROR(100/I198,"")</f>
        <v>3.341129301703976</v>
      </c>
      <c r="K198" s="8" t="str">
        <f t="shared" ref="K198:K261" si="15">IF(I198="","",MID(IF(ROUND(C198,2)=I198,", Dhan","")&amp;IF(ROUND(D198,2)=I198,", Zerodha","")&amp;IF(ROUND(E198,2)=I198,", Upstox","")&amp;IF(ROUND(F198,2)=I198,", Kotak Neo","")&amp;IF(ROUND(G198,2)=I198,", Paytm Money",""),3,100))</f>
        <v>Zerodha</v>
      </c>
    </row>
    <row r="199" spans="1:11" x14ac:dyDescent="0.4">
      <c r="A199" s="12" t="s">
        <v>2952</v>
      </c>
      <c r="B199" s="12" t="s">
        <v>2953</v>
      </c>
      <c r="C199" s="13">
        <v>40</v>
      </c>
      <c r="D199" s="13">
        <v>34.799999999999997</v>
      </c>
      <c r="E199" s="13">
        <v>35</v>
      </c>
      <c r="F199" s="13">
        <v>100</v>
      </c>
      <c r="G199" s="13">
        <v>35.01</v>
      </c>
      <c r="H199" s="8">
        <f t="shared" si="12"/>
        <v>5</v>
      </c>
      <c r="I199" s="20">
        <f t="shared" si="13"/>
        <v>34.799999999999997</v>
      </c>
      <c r="J199" s="15">
        <f t="shared" si="14"/>
        <v>2.8735632183908049</v>
      </c>
      <c r="K199" s="8" t="str">
        <f t="shared" si="15"/>
        <v>Zerodha</v>
      </c>
    </row>
    <row r="200" spans="1:11" x14ac:dyDescent="0.4">
      <c r="A200" s="12" t="s">
        <v>1126</v>
      </c>
      <c r="B200" s="12" t="s">
        <v>1127</v>
      </c>
      <c r="C200" s="13">
        <v>40</v>
      </c>
      <c r="D200" s="13">
        <v>36.22</v>
      </c>
      <c r="E200" s="13">
        <v>36.22</v>
      </c>
      <c r="F200" s="13">
        <v>100</v>
      </c>
      <c r="G200" s="13">
        <v>36.479999999999997</v>
      </c>
      <c r="H200" s="8">
        <f t="shared" si="12"/>
        <v>5</v>
      </c>
      <c r="I200" s="20">
        <f t="shared" si="13"/>
        <v>36.22</v>
      </c>
      <c r="J200" s="15">
        <f t="shared" si="14"/>
        <v>2.7609055770292659</v>
      </c>
      <c r="K200" s="8" t="str">
        <f t="shared" si="15"/>
        <v>Zerodha, Upstox</v>
      </c>
    </row>
    <row r="201" spans="1:11" x14ac:dyDescent="0.4">
      <c r="A201" s="12" t="s">
        <v>3683</v>
      </c>
      <c r="B201" s="12" t="s">
        <v>3684</v>
      </c>
      <c r="D201" s="13">
        <v>32.75</v>
      </c>
      <c r="E201" s="13">
        <v>35</v>
      </c>
      <c r="F201" s="13">
        <v>32.786900000000003</v>
      </c>
      <c r="G201" s="13">
        <v>59.75</v>
      </c>
      <c r="H201" s="8">
        <f t="shared" si="12"/>
        <v>4</v>
      </c>
      <c r="I201" s="20">
        <f t="shared" si="13"/>
        <v>32.75</v>
      </c>
      <c r="J201" s="15">
        <f t="shared" si="14"/>
        <v>3.053435114503817</v>
      </c>
      <c r="K201" s="8" t="str">
        <f t="shared" si="15"/>
        <v>Zerodha</v>
      </c>
    </row>
    <row r="202" spans="1:11" x14ac:dyDescent="0.4">
      <c r="A202" s="12" t="s">
        <v>218</v>
      </c>
      <c r="B202" s="12" t="s">
        <v>219</v>
      </c>
      <c r="C202" s="13">
        <v>24</v>
      </c>
      <c r="D202" s="13">
        <v>25</v>
      </c>
      <c r="E202" s="13">
        <v>25.77</v>
      </c>
      <c r="F202" s="13">
        <v>22.271699999999999</v>
      </c>
      <c r="G202" s="13">
        <v>22.7</v>
      </c>
      <c r="H202" s="8">
        <f t="shared" si="12"/>
        <v>5</v>
      </c>
      <c r="I202" s="20">
        <f t="shared" si="13"/>
        <v>22.27</v>
      </c>
      <c r="J202" s="15">
        <f t="shared" si="14"/>
        <v>4.4903457566232605</v>
      </c>
      <c r="K202" s="8" t="str">
        <f t="shared" si="15"/>
        <v>Kotak Neo</v>
      </c>
    </row>
    <row r="203" spans="1:11" x14ac:dyDescent="0.4">
      <c r="A203" s="12" t="s">
        <v>1070</v>
      </c>
      <c r="B203" s="12" t="s">
        <v>1071</v>
      </c>
      <c r="C203" s="13">
        <v>40</v>
      </c>
      <c r="D203" s="13">
        <v>30.21</v>
      </c>
      <c r="E203" s="13">
        <v>35</v>
      </c>
      <c r="F203" s="13">
        <v>34.965000000000003</v>
      </c>
      <c r="G203" s="13">
        <v>30.63</v>
      </c>
      <c r="H203" s="8">
        <f t="shared" si="12"/>
        <v>5</v>
      </c>
      <c r="I203" s="20">
        <f t="shared" si="13"/>
        <v>30.21</v>
      </c>
      <c r="J203" s="15">
        <f t="shared" si="14"/>
        <v>3.3101621979476992</v>
      </c>
      <c r="K203" s="8" t="str">
        <f t="shared" si="15"/>
        <v>Zerodha</v>
      </c>
    </row>
    <row r="204" spans="1:11" x14ac:dyDescent="0.4">
      <c r="A204" s="12" t="s">
        <v>3514</v>
      </c>
      <c r="B204" s="12" t="s">
        <v>3515</v>
      </c>
      <c r="C204" s="13">
        <v>40</v>
      </c>
      <c r="D204" s="13">
        <v>39.97</v>
      </c>
      <c r="E204" s="13">
        <v>39.97</v>
      </c>
      <c r="F204" s="13">
        <v>40</v>
      </c>
      <c r="G204" s="13">
        <v>50.1</v>
      </c>
      <c r="H204" s="8">
        <f t="shared" si="12"/>
        <v>5</v>
      </c>
      <c r="I204" s="20">
        <f t="shared" si="13"/>
        <v>39.97</v>
      </c>
      <c r="J204" s="15">
        <f t="shared" si="14"/>
        <v>2.5018764073054793</v>
      </c>
      <c r="K204" s="8" t="str">
        <f t="shared" si="15"/>
        <v>Zerodha, Upstox</v>
      </c>
    </row>
    <row r="205" spans="1:11" x14ac:dyDescent="0.4">
      <c r="A205" s="12" t="s">
        <v>866</v>
      </c>
      <c r="B205" s="12" t="s">
        <v>867</v>
      </c>
      <c r="C205" s="13">
        <v>39.729999999999997</v>
      </c>
      <c r="D205" s="13">
        <v>39.79</v>
      </c>
      <c r="E205" s="13">
        <v>39.79</v>
      </c>
      <c r="F205" s="13">
        <v>39.840600000000002</v>
      </c>
      <c r="G205" s="13">
        <v>39.79</v>
      </c>
      <c r="H205" s="8">
        <f t="shared" si="12"/>
        <v>5</v>
      </c>
      <c r="I205" s="20">
        <f t="shared" si="13"/>
        <v>39.729999999999997</v>
      </c>
      <c r="J205" s="15">
        <f t="shared" si="14"/>
        <v>2.5169896803423106</v>
      </c>
      <c r="K205" s="8" t="str">
        <f t="shared" si="15"/>
        <v>Dhan</v>
      </c>
    </row>
    <row r="206" spans="1:11" x14ac:dyDescent="0.4">
      <c r="A206" s="12" t="s">
        <v>2218</v>
      </c>
      <c r="B206" s="12" t="s">
        <v>2219</v>
      </c>
      <c r="C206" s="13">
        <v>40</v>
      </c>
      <c r="D206" s="13">
        <v>50</v>
      </c>
      <c r="E206" s="13">
        <v>36.94</v>
      </c>
      <c r="F206" s="13">
        <v>100</v>
      </c>
      <c r="H206" s="8">
        <f t="shared" si="12"/>
        <v>4</v>
      </c>
      <c r="I206" s="20">
        <f t="shared" si="13"/>
        <v>36.94</v>
      </c>
      <c r="J206" s="15">
        <f t="shared" si="14"/>
        <v>2.7070925825663239</v>
      </c>
      <c r="K206" s="8" t="str">
        <f t="shared" si="15"/>
        <v>Upstox</v>
      </c>
    </row>
    <row r="207" spans="1:11" x14ac:dyDescent="0.4">
      <c r="A207" s="12" t="s">
        <v>3108</v>
      </c>
      <c r="B207" s="12" t="s">
        <v>3109</v>
      </c>
      <c r="C207" s="13">
        <v>38.07</v>
      </c>
      <c r="D207" s="13">
        <v>38.049999999999997</v>
      </c>
      <c r="E207" s="13">
        <v>38.049999999999997</v>
      </c>
      <c r="F207" s="13">
        <v>38.022799999999997</v>
      </c>
      <c r="G207" s="13">
        <v>38.369999999999997</v>
      </c>
      <c r="H207" s="8">
        <f t="shared" si="12"/>
        <v>5</v>
      </c>
      <c r="I207" s="20">
        <f t="shared" si="13"/>
        <v>38.020000000000003</v>
      </c>
      <c r="J207" s="15">
        <f t="shared" si="14"/>
        <v>2.6301946344029457</v>
      </c>
      <c r="K207" s="8" t="str">
        <f t="shared" si="15"/>
        <v>Kotak Neo</v>
      </c>
    </row>
    <row r="208" spans="1:11" x14ac:dyDescent="0.4">
      <c r="A208" s="12" t="s">
        <v>2628</v>
      </c>
      <c r="B208" s="12" t="s">
        <v>2629</v>
      </c>
      <c r="C208" s="13">
        <v>64</v>
      </c>
      <c r="D208" s="13">
        <v>32.68</v>
      </c>
      <c r="F208" s="13">
        <v>50</v>
      </c>
      <c r="G208" s="13">
        <v>100</v>
      </c>
      <c r="H208" s="8">
        <f t="shared" si="12"/>
        <v>4</v>
      </c>
      <c r="I208" s="20">
        <f t="shared" si="13"/>
        <v>32.68</v>
      </c>
      <c r="J208" s="15">
        <f t="shared" si="14"/>
        <v>3.0599755201958385</v>
      </c>
      <c r="K208" s="8" t="str">
        <f t="shared" si="15"/>
        <v>Zerodha</v>
      </c>
    </row>
    <row r="209" spans="1:11" x14ac:dyDescent="0.4">
      <c r="A209" s="12" t="s">
        <v>1570</v>
      </c>
      <c r="B209" s="12" t="s">
        <v>1571</v>
      </c>
      <c r="C209" s="13">
        <v>50</v>
      </c>
      <c r="D209" s="13">
        <v>50</v>
      </c>
      <c r="F209" s="13">
        <v>100</v>
      </c>
      <c r="G209" s="13">
        <v>100</v>
      </c>
      <c r="H209" s="8">
        <f t="shared" si="12"/>
        <v>4</v>
      </c>
      <c r="I209" s="20">
        <f t="shared" si="13"/>
        <v>50</v>
      </c>
      <c r="J209" s="15">
        <f t="shared" si="14"/>
        <v>2</v>
      </c>
      <c r="K209" s="8" t="str">
        <f t="shared" si="15"/>
        <v>Dhan, Zerodha</v>
      </c>
    </row>
    <row r="210" spans="1:11" x14ac:dyDescent="0.4">
      <c r="A210" s="12" t="s">
        <v>2504</v>
      </c>
      <c r="B210" s="12" t="s">
        <v>2505</v>
      </c>
      <c r="C210" s="13">
        <v>30</v>
      </c>
      <c r="D210" s="13">
        <v>31.1</v>
      </c>
      <c r="E210" s="13">
        <v>33.020000000000003</v>
      </c>
      <c r="F210" s="13">
        <v>30.03</v>
      </c>
      <c r="G210" s="13">
        <v>30.18</v>
      </c>
      <c r="H210" s="8">
        <f t="shared" si="12"/>
        <v>5</v>
      </c>
      <c r="I210" s="20">
        <f t="shared" si="13"/>
        <v>30</v>
      </c>
      <c r="J210" s="15">
        <f t="shared" si="14"/>
        <v>3.3333333333333335</v>
      </c>
      <c r="K210" s="8" t="str">
        <f t="shared" si="15"/>
        <v>Dhan</v>
      </c>
    </row>
    <row r="211" spans="1:11" x14ac:dyDescent="0.4">
      <c r="A211" s="12" t="s">
        <v>1880</v>
      </c>
      <c r="B211" s="12" t="s">
        <v>1881</v>
      </c>
      <c r="C211" s="13">
        <v>40.090000000000003</v>
      </c>
      <c r="D211" s="13">
        <v>40.020000000000003</v>
      </c>
      <c r="E211" s="13">
        <v>40.020000000000003</v>
      </c>
      <c r="F211" s="13">
        <v>40</v>
      </c>
      <c r="G211" s="13">
        <v>40.22</v>
      </c>
      <c r="H211" s="8">
        <f t="shared" si="12"/>
        <v>5</v>
      </c>
      <c r="I211" s="20">
        <f t="shared" si="13"/>
        <v>40</v>
      </c>
      <c r="J211" s="15">
        <f t="shared" si="14"/>
        <v>2.5</v>
      </c>
      <c r="K211" s="8" t="str">
        <f t="shared" si="15"/>
        <v>Kotak Neo</v>
      </c>
    </row>
    <row r="212" spans="1:11" x14ac:dyDescent="0.4">
      <c r="A212" s="12" t="s">
        <v>3172</v>
      </c>
      <c r="B212" s="12" t="s">
        <v>3173</v>
      </c>
      <c r="C212" s="13">
        <v>23</v>
      </c>
      <c r="D212" s="13">
        <v>24.2</v>
      </c>
      <c r="E212" s="13">
        <v>24.87</v>
      </c>
      <c r="F212" s="13">
        <v>21.3675</v>
      </c>
      <c r="G212" s="13">
        <v>21.49</v>
      </c>
      <c r="H212" s="8">
        <f t="shared" si="12"/>
        <v>5</v>
      </c>
      <c r="I212" s="20">
        <f t="shared" si="13"/>
        <v>21.37</v>
      </c>
      <c r="J212" s="15">
        <f t="shared" si="14"/>
        <v>4.6794571829667753</v>
      </c>
      <c r="K212" s="8" t="str">
        <f t="shared" si="15"/>
        <v>Kotak Neo</v>
      </c>
    </row>
    <row r="213" spans="1:11" x14ac:dyDescent="0.4">
      <c r="A213" s="12" t="s">
        <v>2132</v>
      </c>
      <c r="B213" s="12" t="s">
        <v>2133</v>
      </c>
      <c r="C213" s="13">
        <v>64</v>
      </c>
      <c r="D213" s="13">
        <v>40.22</v>
      </c>
      <c r="F213" s="13">
        <v>40.160600000000002</v>
      </c>
      <c r="G213" s="13">
        <v>46.22</v>
      </c>
      <c r="H213" s="8">
        <f t="shared" si="12"/>
        <v>4</v>
      </c>
      <c r="I213" s="20">
        <f t="shared" si="13"/>
        <v>40.159999999999997</v>
      </c>
      <c r="J213" s="15">
        <f t="shared" si="14"/>
        <v>2.4900398406374502</v>
      </c>
      <c r="K213" s="8" t="str">
        <f t="shared" si="15"/>
        <v>Kotak Neo</v>
      </c>
    </row>
    <row r="214" spans="1:11" x14ac:dyDescent="0.4">
      <c r="A214" s="12" t="s">
        <v>3224</v>
      </c>
      <c r="B214" s="12" t="s">
        <v>3225</v>
      </c>
      <c r="C214" s="13">
        <v>100</v>
      </c>
      <c r="D214" s="13">
        <v>50</v>
      </c>
      <c r="F214" s="13">
        <v>100</v>
      </c>
      <c r="H214" s="8">
        <f t="shared" si="12"/>
        <v>3</v>
      </c>
      <c r="I214" s="20">
        <f t="shared" si="13"/>
        <v>50</v>
      </c>
      <c r="J214" s="15">
        <f t="shared" si="14"/>
        <v>2</v>
      </c>
      <c r="K214" s="8" t="str">
        <f t="shared" si="15"/>
        <v>Zerodha</v>
      </c>
    </row>
    <row r="215" spans="1:11" x14ac:dyDescent="0.4">
      <c r="A215" s="12" t="s">
        <v>3645</v>
      </c>
      <c r="B215" s="12" t="s">
        <v>3646</v>
      </c>
      <c r="D215" s="13">
        <v>50</v>
      </c>
      <c r="H215" s="8">
        <f t="shared" si="12"/>
        <v>1</v>
      </c>
      <c r="I215" s="20">
        <f t="shared" si="13"/>
        <v>50</v>
      </c>
      <c r="J215" s="15">
        <f t="shared" si="14"/>
        <v>2</v>
      </c>
      <c r="K215" s="8" t="str">
        <f t="shared" si="15"/>
        <v>Zerodha</v>
      </c>
    </row>
    <row r="216" spans="1:11" x14ac:dyDescent="0.4">
      <c r="A216" s="12" t="s">
        <v>3557</v>
      </c>
      <c r="B216" s="12" t="s">
        <v>3558</v>
      </c>
      <c r="D216" s="13">
        <v>50</v>
      </c>
      <c r="E216" s="13">
        <v>35</v>
      </c>
      <c r="H216" s="8">
        <f t="shared" si="12"/>
        <v>2</v>
      </c>
      <c r="I216" s="20">
        <f t="shared" si="13"/>
        <v>35</v>
      </c>
      <c r="J216" s="15">
        <f t="shared" si="14"/>
        <v>2.8571428571428572</v>
      </c>
      <c r="K216" s="8" t="str">
        <f t="shared" si="15"/>
        <v>Upstox</v>
      </c>
    </row>
    <row r="217" spans="1:11" x14ac:dyDescent="0.4">
      <c r="A217" s="12" t="s">
        <v>440</v>
      </c>
      <c r="B217" s="12" t="s">
        <v>441</v>
      </c>
      <c r="C217" s="13">
        <v>25</v>
      </c>
      <c r="D217" s="13">
        <v>26.6</v>
      </c>
      <c r="E217" s="13">
        <v>27.72</v>
      </c>
      <c r="F217" s="13">
        <v>25</v>
      </c>
      <c r="G217" s="13">
        <v>25.03</v>
      </c>
      <c r="H217" s="8">
        <f t="shared" si="12"/>
        <v>5</v>
      </c>
      <c r="I217" s="20">
        <f t="shared" si="13"/>
        <v>25</v>
      </c>
      <c r="J217" s="15">
        <f t="shared" si="14"/>
        <v>4</v>
      </c>
      <c r="K217" s="8" t="str">
        <f t="shared" si="15"/>
        <v>Dhan, Kotak Neo</v>
      </c>
    </row>
    <row r="218" spans="1:11" x14ac:dyDescent="0.4">
      <c r="A218" s="12" t="s">
        <v>3480</v>
      </c>
      <c r="B218" s="12" t="s">
        <v>3481</v>
      </c>
      <c r="C218" s="13">
        <v>31</v>
      </c>
      <c r="D218" s="13">
        <v>31.03</v>
      </c>
      <c r="E218" s="13">
        <v>35</v>
      </c>
      <c r="F218" s="13">
        <v>31.055900000000001</v>
      </c>
      <c r="G218" s="13">
        <v>35</v>
      </c>
      <c r="H218" s="8">
        <f t="shared" si="12"/>
        <v>5</v>
      </c>
      <c r="I218" s="20">
        <f t="shared" si="13"/>
        <v>31</v>
      </c>
      <c r="J218" s="15">
        <f t="shared" si="14"/>
        <v>3.225806451612903</v>
      </c>
      <c r="K218" s="8" t="str">
        <f t="shared" si="15"/>
        <v>Dhan</v>
      </c>
    </row>
    <row r="219" spans="1:11" x14ac:dyDescent="0.4">
      <c r="A219" s="12" t="s">
        <v>656</v>
      </c>
      <c r="B219" s="12" t="s">
        <v>657</v>
      </c>
      <c r="C219" s="13">
        <v>30.26</v>
      </c>
      <c r="D219" s="13">
        <v>30.26</v>
      </c>
      <c r="E219" s="13">
        <v>30.26</v>
      </c>
      <c r="F219" s="13">
        <v>30.303000000000001</v>
      </c>
      <c r="G219" s="13">
        <v>30.35</v>
      </c>
      <c r="H219" s="8">
        <f t="shared" si="12"/>
        <v>5</v>
      </c>
      <c r="I219" s="20">
        <f t="shared" si="13"/>
        <v>30.26</v>
      </c>
      <c r="J219" s="15">
        <f t="shared" si="14"/>
        <v>3.3046926635822866</v>
      </c>
      <c r="K219" s="8" t="str">
        <f t="shared" si="15"/>
        <v>Dhan, Zerodha, Upstox</v>
      </c>
    </row>
    <row r="220" spans="1:11" x14ac:dyDescent="0.4">
      <c r="A220" s="12" t="s">
        <v>3218</v>
      </c>
      <c r="B220" s="12" t="s">
        <v>3219</v>
      </c>
      <c r="C220" s="13">
        <v>64</v>
      </c>
      <c r="F220" s="13">
        <v>50</v>
      </c>
      <c r="H220" s="8">
        <f t="shared" si="12"/>
        <v>2</v>
      </c>
      <c r="I220" s="20">
        <f t="shared" si="13"/>
        <v>50</v>
      </c>
      <c r="J220" s="15">
        <f t="shared" si="14"/>
        <v>2</v>
      </c>
      <c r="K220" s="8" t="str">
        <f t="shared" si="15"/>
        <v>Kotak Neo</v>
      </c>
    </row>
    <row r="221" spans="1:11" x14ac:dyDescent="0.4">
      <c r="A221" s="12" t="s">
        <v>898</v>
      </c>
      <c r="B221" s="12" t="s">
        <v>899</v>
      </c>
      <c r="C221" s="13">
        <v>37.5</v>
      </c>
      <c r="D221" s="13">
        <v>37.549999999999997</v>
      </c>
      <c r="E221" s="13">
        <v>37.549999999999997</v>
      </c>
      <c r="F221" s="13">
        <v>37.594000000000001</v>
      </c>
      <c r="G221" s="13">
        <v>37.9</v>
      </c>
      <c r="H221" s="8">
        <f t="shared" si="12"/>
        <v>5</v>
      </c>
      <c r="I221" s="20">
        <f t="shared" si="13"/>
        <v>37.5</v>
      </c>
      <c r="J221" s="15">
        <f t="shared" si="14"/>
        <v>2.6666666666666665</v>
      </c>
      <c r="K221" s="8" t="str">
        <f t="shared" si="15"/>
        <v>Dhan</v>
      </c>
    </row>
    <row r="222" spans="1:11" x14ac:dyDescent="0.4">
      <c r="A222" s="12" t="s">
        <v>2654</v>
      </c>
      <c r="B222" s="12" t="s">
        <v>2655</v>
      </c>
      <c r="C222" s="13">
        <v>31.64</v>
      </c>
      <c r="D222" s="13">
        <v>31.67</v>
      </c>
      <c r="E222" s="13">
        <v>35</v>
      </c>
      <c r="F222" s="13">
        <v>34.965000000000003</v>
      </c>
      <c r="G222" s="13">
        <v>35.26</v>
      </c>
      <c r="H222" s="8">
        <f t="shared" si="12"/>
        <v>5</v>
      </c>
      <c r="I222" s="20">
        <f t="shared" si="13"/>
        <v>31.64</v>
      </c>
      <c r="J222" s="15">
        <f t="shared" si="14"/>
        <v>3.1605562579013906</v>
      </c>
      <c r="K222" s="8" t="str">
        <f t="shared" si="15"/>
        <v>Dhan</v>
      </c>
    </row>
    <row r="223" spans="1:11" x14ac:dyDescent="0.4">
      <c r="A223" s="12" t="s">
        <v>2400</v>
      </c>
      <c r="B223" s="12" t="s">
        <v>2401</v>
      </c>
      <c r="C223" s="13">
        <v>35.89</v>
      </c>
      <c r="D223" s="13">
        <v>35.94</v>
      </c>
      <c r="E223" s="13">
        <v>35.94</v>
      </c>
      <c r="F223" s="13">
        <v>35.971200000000003</v>
      </c>
      <c r="G223" s="13">
        <v>36.1</v>
      </c>
      <c r="H223" s="8">
        <f t="shared" si="12"/>
        <v>5</v>
      </c>
      <c r="I223" s="20">
        <f t="shared" si="13"/>
        <v>35.89</v>
      </c>
      <c r="J223" s="15">
        <f t="shared" si="14"/>
        <v>2.7862914460852606</v>
      </c>
      <c r="K223" s="8" t="str">
        <f t="shared" si="15"/>
        <v>Dhan</v>
      </c>
    </row>
    <row r="224" spans="1:11" x14ac:dyDescent="0.4">
      <c r="A224" s="12" t="s">
        <v>852</v>
      </c>
      <c r="B224" s="12" t="s">
        <v>853</v>
      </c>
      <c r="C224" s="13">
        <v>22</v>
      </c>
      <c r="D224" s="13">
        <v>22.8</v>
      </c>
      <c r="E224" s="13">
        <v>23.23</v>
      </c>
      <c r="F224" s="13">
        <v>20</v>
      </c>
      <c r="G224" s="13">
        <v>20</v>
      </c>
      <c r="H224" s="8">
        <f t="shared" si="12"/>
        <v>5</v>
      </c>
      <c r="I224" s="20">
        <f t="shared" si="13"/>
        <v>20</v>
      </c>
      <c r="J224" s="15">
        <f t="shared" si="14"/>
        <v>5</v>
      </c>
      <c r="K224" s="8" t="str">
        <f t="shared" si="15"/>
        <v>Kotak Neo, Paytm Money</v>
      </c>
    </row>
    <row r="225" spans="1:11" x14ac:dyDescent="0.4">
      <c r="A225" s="12" t="s">
        <v>2170</v>
      </c>
      <c r="B225" s="12" t="s">
        <v>2171</v>
      </c>
      <c r="C225" s="13">
        <v>40</v>
      </c>
      <c r="D225" s="13">
        <v>33.799999999999997</v>
      </c>
      <c r="E225" s="13">
        <v>35</v>
      </c>
      <c r="F225" s="13">
        <v>100</v>
      </c>
      <c r="G225" s="13">
        <v>34</v>
      </c>
      <c r="H225" s="8">
        <f t="shared" si="12"/>
        <v>5</v>
      </c>
      <c r="I225" s="20">
        <f t="shared" si="13"/>
        <v>33.799999999999997</v>
      </c>
      <c r="J225" s="15">
        <f t="shared" si="14"/>
        <v>2.9585798816568052</v>
      </c>
      <c r="K225" s="8" t="str">
        <f t="shared" si="15"/>
        <v>Zerodha</v>
      </c>
    </row>
    <row r="226" spans="1:11" x14ac:dyDescent="0.4">
      <c r="A226" s="12" t="s">
        <v>1796</v>
      </c>
      <c r="B226" s="12" t="s">
        <v>1797</v>
      </c>
      <c r="C226" s="13">
        <v>40</v>
      </c>
      <c r="D226" s="13">
        <v>30.41</v>
      </c>
      <c r="E226" s="13">
        <v>35</v>
      </c>
      <c r="F226" s="13">
        <v>40</v>
      </c>
      <c r="G226" s="13">
        <v>50</v>
      </c>
      <c r="H226" s="8">
        <f t="shared" si="12"/>
        <v>5</v>
      </c>
      <c r="I226" s="20">
        <f t="shared" si="13"/>
        <v>30.41</v>
      </c>
      <c r="J226" s="15">
        <f t="shared" si="14"/>
        <v>3.2883919763235778</v>
      </c>
      <c r="K226" s="8" t="str">
        <f t="shared" si="15"/>
        <v>Zerodha</v>
      </c>
    </row>
    <row r="227" spans="1:11" x14ac:dyDescent="0.4">
      <c r="A227" s="12" t="s">
        <v>2002</v>
      </c>
      <c r="B227" s="12" t="s">
        <v>2003</v>
      </c>
      <c r="C227" s="13">
        <v>40</v>
      </c>
      <c r="D227" s="13">
        <v>35.590000000000003</v>
      </c>
      <c r="F227" s="13">
        <v>40</v>
      </c>
      <c r="G227" s="13">
        <v>41.9</v>
      </c>
      <c r="H227" s="8">
        <f t="shared" si="12"/>
        <v>4</v>
      </c>
      <c r="I227" s="20">
        <f t="shared" si="13"/>
        <v>35.590000000000003</v>
      </c>
      <c r="J227" s="15">
        <f t="shared" si="14"/>
        <v>2.8097780275358244</v>
      </c>
      <c r="K227" s="8" t="str">
        <f t="shared" si="15"/>
        <v>Zerodha</v>
      </c>
    </row>
    <row r="228" spans="1:11" x14ac:dyDescent="0.4">
      <c r="A228" s="12" t="s">
        <v>2764</v>
      </c>
      <c r="B228" s="12" t="s">
        <v>2765</v>
      </c>
      <c r="C228" s="13">
        <v>40</v>
      </c>
      <c r="D228" s="13">
        <v>33.950000000000003</v>
      </c>
      <c r="E228" s="13">
        <v>35</v>
      </c>
      <c r="F228" s="13">
        <v>100</v>
      </c>
      <c r="G228" s="13">
        <v>34.07</v>
      </c>
      <c r="H228" s="8">
        <f t="shared" si="12"/>
        <v>5</v>
      </c>
      <c r="I228" s="20">
        <f t="shared" si="13"/>
        <v>33.950000000000003</v>
      </c>
      <c r="J228" s="15">
        <f t="shared" si="14"/>
        <v>2.9455081001472752</v>
      </c>
      <c r="K228" s="8" t="str">
        <f t="shared" si="15"/>
        <v>Zerodha</v>
      </c>
    </row>
    <row r="229" spans="1:11" x14ac:dyDescent="0.4">
      <c r="A229" s="12" t="s">
        <v>82</v>
      </c>
      <c r="B229" s="12" t="s">
        <v>83</v>
      </c>
      <c r="C229" s="13">
        <v>50</v>
      </c>
      <c r="F229" s="13">
        <v>100</v>
      </c>
      <c r="H229" s="8">
        <f t="shared" si="12"/>
        <v>2</v>
      </c>
      <c r="I229" s="20">
        <f t="shared" si="13"/>
        <v>50</v>
      </c>
      <c r="J229" s="15">
        <f t="shared" si="14"/>
        <v>2</v>
      </c>
      <c r="K229" s="8" t="str">
        <f t="shared" si="15"/>
        <v>Dhan</v>
      </c>
    </row>
    <row r="230" spans="1:11" x14ac:dyDescent="0.4">
      <c r="A230" s="12" t="s">
        <v>2744</v>
      </c>
      <c r="B230" s="12" t="s">
        <v>2745</v>
      </c>
      <c r="C230" s="13">
        <v>33.229999999999997</v>
      </c>
      <c r="D230" s="13">
        <v>33.270000000000003</v>
      </c>
      <c r="E230" s="13">
        <v>35</v>
      </c>
      <c r="F230" s="13">
        <v>34.965000000000003</v>
      </c>
      <c r="G230" s="13">
        <v>33.33</v>
      </c>
      <c r="H230" s="8">
        <f t="shared" si="12"/>
        <v>5</v>
      </c>
      <c r="I230" s="20">
        <f t="shared" si="13"/>
        <v>33.229999999999997</v>
      </c>
      <c r="J230" s="15">
        <f t="shared" si="14"/>
        <v>3.0093289196509181</v>
      </c>
      <c r="K230" s="8" t="str">
        <f t="shared" si="15"/>
        <v>Dhan</v>
      </c>
    </row>
    <row r="231" spans="1:11" x14ac:dyDescent="0.4">
      <c r="A231" s="12" t="s">
        <v>1192</v>
      </c>
      <c r="B231" s="12" t="s">
        <v>1193</v>
      </c>
      <c r="C231" s="13">
        <v>40</v>
      </c>
      <c r="D231" s="13">
        <v>50</v>
      </c>
      <c r="E231" s="13">
        <v>35</v>
      </c>
      <c r="F231" s="13">
        <v>40</v>
      </c>
      <c r="G231" s="13">
        <v>33.57</v>
      </c>
      <c r="H231" s="8">
        <f t="shared" si="12"/>
        <v>5</v>
      </c>
      <c r="I231" s="20">
        <f t="shared" si="13"/>
        <v>33.57</v>
      </c>
      <c r="J231" s="15">
        <f t="shared" si="14"/>
        <v>2.9788501638367588</v>
      </c>
      <c r="K231" s="8" t="str">
        <f t="shared" si="15"/>
        <v>Paytm Money</v>
      </c>
    </row>
    <row r="232" spans="1:11" x14ac:dyDescent="0.4">
      <c r="A232" s="12" t="s">
        <v>2816</v>
      </c>
      <c r="B232" s="12" t="s">
        <v>2817</v>
      </c>
      <c r="C232" s="13">
        <v>50</v>
      </c>
      <c r="D232" s="13">
        <v>50</v>
      </c>
      <c r="F232" s="13">
        <v>100</v>
      </c>
      <c r="H232" s="8">
        <f t="shared" si="12"/>
        <v>3</v>
      </c>
      <c r="I232" s="20">
        <f t="shared" si="13"/>
        <v>50</v>
      </c>
      <c r="J232" s="15">
        <f t="shared" si="14"/>
        <v>2</v>
      </c>
      <c r="K232" s="8" t="str">
        <f t="shared" si="15"/>
        <v>Dhan, Zerodha</v>
      </c>
    </row>
    <row r="233" spans="1:11" x14ac:dyDescent="0.4">
      <c r="A233" s="12" t="s">
        <v>1428</v>
      </c>
      <c r="B233" s="12" t="s">
        <v>1429</v>
      </c>
      <c r="C233" s="13">
        <v>22</v>
      </c>
      <c r="D233" s="13">
        <v>22.6</v>
      </c>
      <c r="E233" s="13">
        <v>23</v>
      </c>
      <c r="F233" s="13">
        <v>20</v>
      </c>
      <c r="G233" s="13">
        <v>20</v>
      </c>
      <c r="H233" s="8">
        <f t="shared" si="12"/>
        <v>5</v>
      </c>
      <c r="I233" s="20">
        <f t="shared" si="13"/>
        <v>20</v>
      </c>
      <c r="J233" s="15">
        <f t="shared" si="14"/>
        <v>5</v>
      </c>
      <c r="K233" s="8" t="str">
        <f t="shared" si="15"/>
        <v>Kotak Neo, Paytm Money</v>
      </c>
    </row>
    <row r="234" spans="1:11" x14ac:dyDescent="0.4">
      <c r="A234" s="12" t="s">
        <v>3158</v>
      </c>
      <c r="B234" s="12" t="s">
        <v>3159</v>
      </c>
      <c r="C234" s="13">
        <v>29.4</v>
      </c>
      <c r="D234" s="13">
        <v>29.41</v>
      </c>
      <c r="E234" s="13">
        <v>29.41</v>
      </c>
      <c r="F234" s="13">
        <v>30.03</v>
      </c>
      <c r="G234" s="13">
        <v>29.6</v>
      </c>
      <c r="H234" s="8">
        <f t="shared" si="12"/>
        <v>5</v>
      </c>
      <c r="I234" s="20">
        <f t="shared" si="13"/>
        <v>29.4</v>
      </c>
      <c r="J234" s="15">
        <f t="shared" si="14"/>
        <v>3.4013605442176873</v>
      </c>
      <c r="K234" s="8" t="str">
        <f t="shared" si="15"/>
        <v>Dhan</v>
      </c>
    </row>
    <row r="235" spans="1:11" x14ac:dyDescent="0.4">
      <c r="A235" s="12" t="s">
        <v>1502</v>
      </c>
      <c r="B235" s="12" t="s">
        <v>1503</v>
      </c>
      <c r="C235" s="13">
        <v>40</v>
      </c>
      <c r="D235" s="13">
        <v>33.909999999999997</v>
      </c>
      <c r="E235" s="13">
        <v>35</v>
      </c>
      <c r="F235" s="13">
        <v>100</v>
      </c>
      <c r="G235" s="13">
        <v>34.299999999999997</v>
      </c>
      <c r="H235" s="8">
        <f t="shared" si="12"/>
        <v>5</v>
      </c>
      <c r="I235" s="20">
        <f t="shared" si="13"/>
        <v>33.909999999999997</v>
      </c>
      <c r="J235" s="15">
        <f t="shared" si="14"/>
        <v>2.9489826010026543</v>
      </c>
      <c r="K235" s="8" t="str">
        <f t="shared" si="15"/>
        <v>Zerodha</v>
      </c>
    </row>
    <row r="236" spans="1:11" x14ac:dyDescent="0.4">
      <c r="A236" s="12" t="s">
        <v>1442</v>
      </c>
      <c r="B236" s="12" t="s">
        <v>1443</v>
      </c>
      <c r="C236" s="13">
        <v>23.15</v>
      </c>
      <c r="D236" s="13">
        <v>25.7</v>
      </c>
      <c r="E236" s="13">
        <v>26.68</v>
      </c>
      <c r="F236" s="13">
        <v>23.201899999999998</v>
      </c>
      <c r="G236" s="13">
        <v>23.41</v>
      </c>
      <c r="H236" s="8">
        <f t="shared" si="12"/>
        <v>5</v>
      </c>
      <c r="I236" s="20">
        <f t="shared" si="13"/>
        <v>23.15</v>
      </c>
      <c r="J236" s="15">
        <f t="shared" si="14"/>
        <v>4.3196544276457889</v>
      </c>
      <c r="K236" s="8" t="str">
        <f t="shared" si="15"/>
        <v>Dhan</v>
      </c>
    </row>
    <row r="237" spans="1:11" x14ac:dyDescent="0.4">
      <c r="A237" s="12" t="s">
        <v>1362</v>
      </c>
      <c r="B237" s="12" t="s">
        <v>1363</v>
      </c>
      <c r="C237" s="13">
        <v>49</v>
      </c>
      <c r="D237" s="13">
        <v>32.6</v>
      </c>
      <c r="E237" s="13">
        <v>35</v>
      </c>
      <c r="F237" s="13">
        <v>34.965000000000003</v>
      </c>
      <c r="G237" s="13">
        <v>36.65</v>
      </c>
      <c r="H237" s="8">
        <f t="shared" si="12"/>
        <v>5</v>
      </c>
      <c r="I237" s="20">
        <f t="shared" si="13"/>
        <v>32.6</v>
      </c>
      <c r="J237" s="15">
        <f t="shared" si="14"/>
        <v>3.0674846625766872</v>
      </c>
      <c r="K237" s="8" t="str">
        <f t="shared" si="15"/>
        <v>Zerodha</v>
      </c>
    </row>
    <row r="238" spans="1:11" x14ac:dyDescent="0.4">
      <c r="A238" s="12" t="s">
        <v>2336</v>
      </c>
      <c r="B238" s="12" t="s">
        <v>2337</v>
      </c>
      <c r="C238" s="13">
        <v>23</v>
      </c>
      <c r="D238" s="13">
        <v>25</v>
      </c>
      <c r="E238" s="13">
        <v>25.78</v>
      </c>
      <c r="F238" s="13">
        <v>25</v>
      </c>
      <c r="G238" s="13">
        <v>27.28</v>
      </c>
      <c r="H238" s="8">
        <f t="shared" si="12"/>
        <v>5</v>
      </c>
      <c r="I238" s="20">
        <f t="shared" si="13"/>
        <v>23</v>
      </c>
      <c r="J238" s="15">
        <f t="shared" si="14"/>
        <v>4.3478260869565215</v>
      </c>
      <c r="K238" s="8" t="str">
        <f t="shared" si="15"/>
        <v>Dhan</v>
      </c>
    </row>
    <row r="239" spans="1:11" x14ac:dyDescent="0.4">
      <c r="A239" s="12" t="s">
        <v>1878</v>
      </c>
      <c r="B239" s="12" t="s">
        <v>1879</v>
      </c>
      <c r="C239" s="13">
        <v>100</v>
      </c>
      <c r="D239" s="13">
        <v>39.68</v>
      </c>
      <c r="F239" s="13">
        <v>39.682499999999997</v>
      </c>
      <c r="G239" s="13">
        <v>100</v>
      </c>
      <c r="H239" s="8">
        <f t="shared" si="12"/>
        <v>4</v>
      </c>
      <c r="I239" s="20">
        <f t="shared" si="13"/>
        <v>39.68</v>
      </c>
      <c r="J239" s="15">
        <f t="shared" si="14"/>
        <v>2.5201612903225805</v>
      </c>
      <c r="K239" s="8" t="str">
        <f t="shared" si="15"/>
        <v>Zerodha, Kotak Neo</v>
      </c>
    </row>
    <row r="240" spans="1:11" x14ac:dyDescent="0.4">
      <c r="A240" s="12" t="s">
        <v>1380</v>
      </c>
      <c r="B240" s="12" t="s">
        <v>1381</v>
      </c>
      <c r="C240" s="13">
        <v>25.15</v>
      </c>
      <c r="D240" s="13">
        <v>27.4</v>
      </c>
      <c r="E240" s="13">
        <v>28.69</v>
      </c>
      <c r="F240" s="13">
        <v>25.1889</v>
      </c>
      <c r="G240" s="13">
        <v>25.72</v>
      </c>
      <c r="H240" s="8">
        <f t="shared" si="12"/>
        <v>5</v>
      </c>
      <c r="I240" s="20">
        <f t="shared" si="13"/>
        <v>25.15</v>
      </c>
      <c r="J240" s="15">
        <f t="shared" si="14"/>
        <v>3.9761431411530817</v>
      </c>
      <c r="K240" s="8" t="str">
        <f t="shared" si="15"/>
        <v>Dhan</v>
      </c>
    </row>
    <row r="241" spans="1:11" x14ac:dyDescent="0.4">
      <c r="A241" s="12" t="s">
        <v>3551</v>
      </c>
      <c r="B241" s="12" t="s">
        <v>3552</v>
      </c>
      <c r="D241" s="13">
        <v>34.93</v>
      </c>
      <c r="E241" s="13">
        <v>35</v>
      </c>
      <c r="F241" s="13">
        <v>100</v>
      </c>
      <c r="G241" s="13">
        <v>35</v>
      </c>
      <c r="H241" s="8">
        <f t="shared" si="12"/>
        <v>4</v>
      </c>
      <c r="I241" s="20">
        <f t="shared" si="13"/>
        <v>34.93</v>
      </c>
      <c r="J241" s="15">
        <f t="shared" si="14"/>
        <v>2.8628685943315202</v>
      </c>
      <c r="K241" s="8" t="str">
        <f t="shared" si="15"/>
        <v>Zerodha</v>
      </c>
    </row>
    <row r="242" spans="1:11" x14ac:dyDescent="0.4">
      <c r="A242" s="12" t="s">
        <v>1772</v>
      </c>
      <c r="B242" s="12" t="s">
        <v>1773</v>
      </c>
      <c r="C242" s="13">
        <v>40</v>
      </c>
      <c r="D242" s="13">
        <v>31.6</v>
      </c>
      <c r="E242" s="13">
        <v>35</v>
      </c>
      <c r="F242" s="13">
        <v>40</v>
      </c>
      <c r="G242" s="13">
        <v>31.6</v>
      </c>
      <c r="H242" s="8">
        <f t="shared" si="12"/>
        <v>5</v>
      </c>
      <c r="I242" s="20">
        <f t="shared" si="13"/>
        <v>31.6</v>
      </c>
      <c r="J242" s="15">
        <f t="shared" si="14"/>
        <v>3.1645569620253164</v>
      </c>
      <c r="K242" s="8" t="str">
        <f t="shared" si="15"/>
        <v>Zerodha, Paytm Money</v>
      </c>
    </row>
    <row r="243" spans="1:11" x14ac:dyDescent="0.4">
      <c r="A243" s="12" t="s">
        <v>3366</v>
      </c>
      <c r="B243" s="12" t="s">
        <v>3367</v>
      </c>
      <c r="C243" s="13">
        <v>30.24</v>
      </c>
      <c r="D243" s="13">
        <v>30.28</v>
      </c>
      <c r="E243" s="13">
        <v>30.28</v>
      </c>
      <c r="F243" s="13">
        <v>30.303000000000001</v>
      </c>
      <c r="G243" s="13">
        <v>31.28</v>
      </c>
      <c r="H243" s="8">
        <f t="shared" si="12"/>
        <v>5</v>
      </c>
      <c r="I243" s="20">
        <f t="shared" si="13"/>
        <v>30.24</v>
      </c>
      <c r="J243" s="15">
        <f t="shared" si="14"/>
        <v>3.306878306878307</v>
      </c>
      <c r="K243" s="8" t="str">
        <f t="shared" si="15"/>
        <v>Dhan</v>
      </c>
    </row>
    <row r="244" spans="1:11" x14ac:dyDescent="0.4">
      <c r="A244" s="12" t="s">
        <v>1518</v>
      </c>
      <c r="B244" s="12" t="s">
        <v>1519</v>
      </c>
      <c r="C244" s="13">
        <v>24.33</v>
      </c>
      <c r="D244" s="13">
        <v>26.7</v>
      </c>
      <c r="E244" s="13">
        <v>27.86</v>
      </c>
      <c r="F244" s="13">
        <v>30.03</v>
      </c>
      <c r="G244" s="13">
        <v>27.62</v>
      </c>
      <c r="H244" s="8">
        <f t="shared" si="12"/>
        <v>5</v>
      </c>
      <c r="I244" s="20">
        <f t="shared" si="13"/>
        <v>24.33</v>
      </c>
      <c r="J244" s="15">
        <f t="shared" si="14"/>
        <v>4.1101520756267984</v>
      </c>
      <c r="K244" s="8" t="str">
        <f t="shared" si="15"/>
        <v>Dhan</v>
      </c>
    </row>
    <row r="245" spans="1:11" x14ac:dyDescent="0.4">
      <c r="A245" s="12" t="s">
        <v>2212</v>
      </c>
      <c r="B245" s="12" t="s">
        <v>2213</v>
      </c>
      <c r="C245" s="13">
        <v>26.41</v>
      </c>
      <c r="D245" s="13">
        <v>28.5</v>
      </c>
      <c r="E245" s="13">
        <v>29.95</v>
      </c>
      <c r="F245" s="13">
        <v>30.03</v>
      </c>
      <c r="G245" s="13">
        <v>26.79</v>
      </c>
      <c r="H245" s="8">
        <f t="shared" si="12"/>
        <v>5</v>
      </c>
      <c r="I245" s="20">
        <f t="shared" si="13"/>
        <v>26.41</v>
      </c>
      <c r="J245" s="15">
        <f t="shared" si="14"/>
        <v>3.7864445285876562</v>
      </c>
      <c r="K245" s="8" t="str">
        <f t="shared" si="15"/>
        <v>Dhan</v>
      </c>
    </row>
    <row r="246" spans="1:11" x14ac:dyDescent="0.4">
      <c r="A246" s="12" t="s">
        <v>2322</v>
      </c>
      <c r="B246" s="12" t="s">
        <v>2323</v>
      </c>
      <c r="C246" s="13">
        <v>40</v>
      </c>
      <c r="D246" s="13">
        <v>34.1</v>
      </c>
      <c r="F246" s="13">
        <v>100</v>
      </c>
      <c r="G246" s="13">
        <v>40.17</v>
      </c>
      <c r="H246" s="8">
        <f t="shared" si="12"/>
        <v>4</v>
      </c>
      <c r="I246" s="20">
        <f t="shared" si="13"/>
        <v>34.1</v>
      </c>
      <c r="J246" s="15">
        <f t="shared" si="14"/>
        <v>2.9325513196480939</v>
      </c>
      <c r="K246" s="8" t="str">
        <f t="shared" si="15"/>
        <v>Zerodha</v>
      </c>
    </row>
    <row r="247" spans="1:11" x14ac:dyDescent="0.4">
      <c r="A247" s="12" t="s">
        <v>222</v>
      </c>
      <c r="B247" s="12" t="s">
        <v>223</v>
      </c>
      <c r="C247" s="13">
        <v>40</v>
      </c>
      <c r="D247" s="13">
        <v>50</v>
      </c>
      <c r="E247" s="13">
        <v>35</v>
      </c>
      <c r="F247" s="13">
        <v>100</v>
      </c>
      <c r="G247" s="13">
        <v>28.57</v>
      </c>
      <c r="H247" s="8">
        <f t="shared" si="12"/>
        <v>5</v>
      </c>
      <c r="I247" s="20">
        <f t="shared" si="13"/>
        <v>28.57</v>
      </c>
      <c r="J247" s="15">
        <f t="shared" si="14"/>
        <v>3.5001750087504373</v>
      </c>
      <c r="K247" s="8" t="str">
        <f t="shared" si="15"/>
        <v>Paytm Money</v>
      </c>
    </row>
    <row r="248" spans="1:11" x14ac:dyDescent="0.4">
      <c r="A248" s="12" t="s">
        <v>2048</v>
      </c>
      <c r="B248" s="12" t="s">
        <v>2049</v>
      </c>
      <c r="C248" s="13">
        <v>35.369999999999997</v>
      </c>
      <c r="D248" s="13">
        <v>35.42</v>
      </c>
      <c r="E248" s="13">
        <v>35.42</v>
      </c>
      <c r="F248" s="13">
        <v>35.460999999999999</v>
      </c>
      <c r="G248" s="13">
        <v>35.6</v>
      </c>
      <c r="H248" s="8">
        <f t="shared" si="12"/>
        <v>5</v>
      </c>
      <c r="I248" s="20">
        <f t="shared" si="13"/>
        <v>35.369999999999997</v>
      </c>
      <c r="J248" s="15">
        <f t="shared" si="14"/>
        <v>2.8272547356516826</v>
      </c>
      <c r="K248" s="8" t="str">
        <f t="shared" si="15"/>
        <v>Dhan</v>
      </c>
    </row>
    <row r="249" spans="1:11" x14ac:dyDescent="0.4">
      <c r="A249" s="12" t="s">
        <v>72</v>
      </c>
      <c r="B249" s="12" t="s">
        <v>73</v>
      </c>
      <c r="C249" s="13">
        <v>64</v>
      </c>
      <c r="H249" s="8">
        <f t="shared" si="12"/>
        <v>1</v>
      </c>
      <c r="I249" s="20">
        <f t="shared" si="13"/>
        <v>64</v>
      </c>
      <c r="J249" s="15">
        <f t="shared" si="14"/>
        <v>1.5625</v>
      </c>
      <c r="K249" s="8" t="str">
        <f t="shared" si="15"/>
        <v>Dhan</v>
      </c>
    </row>
    <row r="250" spans="1:11" x14ac:dyDescent="0.4">
      <c r="A250" s="12" t="s">
        <v>1026</v>
      </c>
      <c r="B250" s="12" t="s">
        <v>1027</v>
      </c>
      <c r="C250" s="13">
        <v>30.53</v>
      </c>
      <c r="D250" s="13">
        <v>30.57</v>
      </c>
      <c r="E250" s="13">
        <v>30.57</v>
      </c>
      <c r="F250" s="13">
        <v>30.581</v>
      </c>
      <c r="G250" s="13">
        <v>30.59</v>
      </c>
      <c r="H250" s="8">
        <f t="shared" si="12"/>
        <v>5</v>
      </c>
      <c r="I250" s="20">
        <f t="shared" si="13"/>
        <v>30.53</v>
      </c>
      <c r="J250" s="15">
        <f t="shared" si="14"/>
        <v>3.2754667540124465</v>
      </c>
      <c r="K250" s="8" t="str">
        <f t="shared" si="15"/>
        <v>Dhan</v>
      </c>
    </row>
    <row r="251" spans="1:11" x14ac:dyDescent="0.4">
      <c r="A251" s="12" t="s">
        <v>1498</v>
      </c>
      <c r="B251" s="12" t="s">
        <v>1499</v>
      </c>
      <c r="C251" s="13">
        <v>31.07</v>
      </c>
      <c r="D251" s="13">
        <v>31.1</v>
      </c>
      <c r="E251" s="13">
        <v>35</v>
      </c>
      <c r="F251" s="13">
        <v>34.965000000000003</v>
      </c>
      <c r="G251" s="13">
        <v>31.11</v>
      </c>
      <c r="H251" s="8">
        <f t="shared" si="12"/>
        <v>5</v>
      </c>
      <c r="I251" s="20">
        <f t="shared" si="13"/>
        <v>31.07</v>
      </c>
      <c r="J251" s="15">
        <f t="shared" si="14"/>
        <v>3.21853878339234</v>
      </c>
      <c r="K251" s="8" t="str">
        <f t="shared" si="15"/>
        <v>Dhan</v>
      </c>
    </row>
    <row r="252" spans="1:11" x14ac:dyDescent="0.4">
      <c r="A252" s="12" t="s">
        <v>184</v>
      </c>
      <c r="B252" s="12" t="s">
        <v>185</v>
      </c>
      <c r="C252" s="13">
        <v>31.4</v>
      </c>
      <c r="D252" s="13">
        <v>31.22</v>
      </c>
      <c r="E252" s="13">
        <v>35</v>
      </c>
      <c r="F252" s="13">
        <v>34.965000000000003</v>
      </c>
      <c r="G252" s="13">
        <v>31.37</v>
      </c>
      <c r="H252" s="8">
        <f t="shared" si="12"/>
        <v>5</v>
      </c>
      <c r="I252" s="20">
        <f t="shared" si="13"/>
        <v>31.22</v>
      </c>
      <c r="J252" s="15">
        <f t="shared" si="14"/>
        <v>3.2030749519538757</v>
      </c>
      <c r="K252" s="8" t="str">
        <f t="shared" si="15"/>
        <v>Zerodha</v>
      </c>
    </row>
    <row r="253" spans="1:11" x14ac:dyDescent="0.4">
      <c r="A253" s="12" t="s">
        <v>3601</v>
      </c>
      <c r="B253" s="12" t="s">
        <v>3602</v>
      </c>
      <c r="D253" s="13">
        <v>28.78</v>
      </c>
      <c r="H253" s="8">
        <f t="shared" si="12"/>
        <v>1</v>
      </c>
      <c r="I253" s="20">
        <f t="shared" si="13"/>
        <v>28.78</v>
      </c>
      <c r="J253" s="15">
        <f t="shared" si="14"/>
        <v>3.4746351633078527</v>
      </c>
      <c r="K253" s="8" t="str">
        <f t="shared" si="15"/>
        <v>Zerodha</v>
      </c>
    </row>
    <row r="254" spans="1:11" x14ac:dyDescent="0.4">
      <c r="A254" s="12" t="s">
        <v>626</v>
      </c>
      <c r="B254" s="12" t="s">
        <v>627</v>
      </c>
      <c r="C254" s="13">
        <v>30.02</v>
      </c>
      <c r="D254" s="13">
        <v>30.06</v>
      </c>
      <c r="E254" s="13">
        <v>35</v>
      </c>
      <c r="F254" s="13">
        <v>34.965000000000003</v>
      </c>
      <c r="G254" s="13">
        <v>30.26</v>
      </c>
      <c r="H254" s="8">
        <f t="shared" si="12"/>
        <v>5</v>
      </c>
      <c r="I254" s="20">
        <f t="shared" si="13"/>
        <v>30.02</v>
      </c>
      <c r="J254" s="15">
        <f t="shared" si="14"/>
        <v>3.3311125916055961</v>
      </c>
      <c r="K254" s="8" t="str">
        <f t="shared" si="15"/>
        <v>Dhan</v>
      </c>
    </row>
    <row r="255" spans="1:11" x14ac:dyDescent="0.4">
      <c r="A255" s="12" t="s">
        <v>1352</v>
      </c>
      <c r="B255" s="12" t="s">
        <v>1353</v>
      </c>
      <c r="C255" s="13">
        <v>35</v>
      </c>
      <c r="D255" s="13">
        <v>34.57</v>
      </c>
      <c r="E255" s="13">
        <v>35</v>
      </c>
      <c r="F255" s="13">
        <v>40</v>
      </c>
      <c r="G255" s="13">
        <v>34.85</v>
      </c>
      <c r="H255" s="8">
        <f t="shared" si="12"/>
        <v>5</v>
      </c>
      <c r="I255" s="20">
        <f t="shared" si="13"/>
        <v>34.57</v>
      </c>
      <c r="J255" s="15">
        <f t="shared" si="14"/>
        <v>2.8926815157651142</v>
      </c>
      <c r="K255" s="8" t="str">
        <f t="shared" si="15"/>
        <v>Zerodha</v>
      </c>
    </row>
    <row r="256" spans="1:11" x14ac:dyDescent="0.4">
      <c r="A256" s="12" t="s">
        <v>134</v>
      </c>
      <c r="B256" s="12" t="s">
        <v>135</v>
      </c>
      <c r="C256" s="13">
        <v>50</v>
      </c>
      <c r="D256" s="13">
        <v>39.909999999999997</v>
      </c>
      <c r="E256" s="13">
        <v>39.909999999999997</v>
      </c>
      <c r="F256" s="13">
        <v>100</v>
      </c>
      <c r="G256" s="13">
        <v>40.090000000000003</v>
      </c>
      <c r="H256" s="8">
        <f t="shared" si="12"/>
        <v>5</v>
      </c>
      <c r="I256" s="20">
        <f t="shared" si="13"/>
        <v>39.909999999999997</v>
      </c>
      <c r="J256" s="15">
        <f t="shared" si="14"/>
        <v>2.5056376847907793</v>
      </c>
      <c r="K256" s="8" t="str">
        <f t="shared" si="15"/>
        <v>Zerodha, Upstox</v>
      </c>
    </row>
    <row r="257" spans="1:11" x14ac:dyDescent="0.4">
      <c r="A257" s="12" t="s">
        <v>3222</v>
      </c>
      <c r="B257" s="12" t="s">
        <v>3223</v>
      </c>
      <c r="C257" s="13">
        <v>28.17</v>
      </c>
      <c r="D257" s="13">
        <v>28.18</v>
      </c>
      <c r="E257" s="13">
        <v>28.18</v>
      </c>
      <c r="F257" s="13">
        <v>30.03</v>
      </c>
      <c r="G257" s="13">
        <v>37.840000000000003</v>
      </c>
      <c r="H257" s="8">
        <f t="shared" si="12"/>
        <v>5</v>
      </c>
      <c r="I257" s="20">
        <f t="shared" si="13"/>
        <v>28.17</v>
      </c>
      <c r="J257" s="15">
        <f t="shared" si="14"/>
        <v>3.5498757543485975</v>
      </c>
      <c r="K257" s="8" t="str">
        <f t="shared" si="15"/>
        <v>Dhan</v>
      </c>
    </row>
    <row r="258" spans="1:11" x14ac:dyDescent="0.4">
      <c r="A258" s="12" t="s">
        <v>1792</v>
      </c>
      <c r="B258" s="12" t="s">
        <v>1793</v>
      </c>
      <c r="C258" s="13">
        <v>100</v>
      </c>
      <c r="D258" s="13">
        <v>50</v>
      </c>
      <c r="H258" s="8">
        <f t="shared" si="12"/>
        <v>2</v>
      </c>
      <c r="I258" s="20">
        <f t="shared" si="13"/>
        <v>50</v>
      </c>
      <c r="J258" s="15">
        <f t="shared" si="14"/>
        <v>2</v>
      </c>
      <c r="K258" s="8" t="str">
        <f t="shared" si="15"/>
        <v>Zerodha</v>
      </c>
    </row>
    <row r="259" spans="1:11" x14ac:dyDescent="0.4">
      <c r="A259" s="12" t="s">
        <v>446</v>
      </c>
      <c r="B259" s="12" t="s">
        <v>447</v>
      </c>
      <c r="C259" s="13">
        <v>33.1</v>
      </c>
      <c r="D259" s="13">
        <v>33.15</v>
      </c>
      <c r="E259" s="13">
        <v>35</v>
      </c>
      <c r="F259" s="13">
        <v>100</v>
      </c>
      <c r="G259" s="13">
        <v>33.270000000000003</v>
      </c>
      <c r="H259" s="8">
        <f t="shared" si="12"/>
        <v>5</v>
      </c>
      <c r="I259" s="20">
        <f t="shared" si="13"/>
        <v>33.1</v>
      </c>
      <c r="J259" s="15">
        <f t="shared" si="14"/>
        <v>3.0211480362537761</v>
      </c>
      <c r="K259" s="8" t="str">
        <f t="shared" si="15"/>
        <v>Dhan</v>
      </c>
    </row>
    <row r="260" spans="1:11" x14ac:dyDescent="0.4">
      <c r="A260" s="12" t="s">
        <v>1128</v>
      </c>
      <c r="B260" s="12" t="s">
        <v>1129</v>
      </c>
      <c r="C260" s="13">
        <v>40</v>
      </c>
      <c r="D260" s="13">
        <v>37.85</v>
      </c>
      <c r="E260" s="13">
        <v>37.85</v>
      </c>
      <c r="F260" s="13">
        <v>40</v>
      </c>
      <c r="G260" s="13">
        <v>64.959999999999994</v>
      </c>
      <c r="H260" s="8">
        <f t="shared" si="12"/>
        <v>5</v>
      </c>
      <c r="I260" s="20">
        <f t="shared" si="13"/>
        <v>37.85</v>
      </c>
      <c r="J260" s="15">
        <f t="shared" si="14"/>
        <v>2.6420079260237781</v>
      </c>
      <c r="K260" s="8" t="str">
        <f t="shared" si="15"/>
        <v>Zerodha, Upstox</v>
      </c>
    </row>
    <row r="261" spans="1:11" x14ac:dyDescent="0.4">
      <c r="A261" s="12" t="s">
        <v>2522</v>
      </c>
      <c r="B261" s="12" t="s">
        <v>2523</v>
      </c>
      <c r="C261" s="13">
        <v>25.28</v>
      </c>
      <c r="D261" s="13">
        <v>27.6</v>
      </c>
      <c r="E261" s="13">
        <v>28.82</v>
      </c>
      <c r="F261" s="13">
        <v>30.03</v>
      </c>
      <c r="G261" s="13">
        <v>25.45</v>
      </c>
      <c r="H261" s="8">
        <f t="shared" si="12"/>
        <v>5</v>
      </c>
      <c r="I261" s="20">
        <f t="shared" si="13"/>
        <v>25.28</v>
      </c>
      <c r="J261" s="15">
        <f t="shared" si="14"/>
        <v>3.9556962025316453</v>
      </c>
      <c r="K261" s="8" t="str">
        <f t="shared" si="15"/>
        <v>Dhan</v>
      </c>
    </row>
    <row r="262" spans="1:11" x14ac:dyDescent="0.4">
      <c r="A262" s="12" t="s">
        <v>1966</v>
      </c>
      <c r="B262" s="12" t="s">
        <v>1967</v>
      </c>
      <c r="C262" s="13">
        <v>36.21</v>
      </c>
      <c r="D262" s="13">
        <v>36.08</v>
      </c>
      <c r="E262" s="13">
        <v>36.08</v>
      </c>
      <c r="F262" s="13">
        <v>36.101100000000002</v>
      </c>
      <c r="G262" s="13">
        <v>63.09</v>
      </c>
      <c r="H262" s="8">
        <f t="shared" ref="H262:H325" si="16">COUNT(C262:G262)</f>
        <v>5</v>
      </c>
      <c r="I262" s="20">
        <f t="shared" ref="I262:I325" si="17">IFERROR(ROUND(MIN(C262:G262),2),"")</f>
        <v>36.08</v>
      </c>
      <c r="J262" s="15">
        <f t="shared" ref="J262:J325" si="18">IFERROR(100/I262,"")</f>
        <v>2.7716186252771622</v>
      </c>
      <c r="K262" s="8" t="str">
        <f t="shared" ref="K262:K325" si="19">IF(I262="","",MID(IF(ROUND(C262,2)=I262,", Dhan","")&amp;IF(ROUND(D262,2)=I262,", Zerodha","")&amp;IF(ROUND(E262,2)=I262,", Upstox","")&amp;IF(ROUND(F262,2)=I262,", Kotak Neo","")&amp;IF(ROUND(G262,2)=I262,", Paytm Money",""),3,100))</f>
        <v>Zerodha, Upstox</v>
      </c>
    </row>
    <row r="263" spans="1:11" x14ac:dyDescent="0.4">
      <c r="A263" s="12" t="s">
        <v>154</v>
      </c>
      <c r="B263" s="12" t="s">
        <v>155</v>
      </c>
      <c r="C263" s="13">
        <v>32.909999999999997</v>
      </c>
      <c r="D263" s="13">
        <v>32.950000000000003</v>
      </c>
      <c r="E263" s="13">
        <v>35</v>
      </c>
      <c r="F263" s="13">
        <v>33.003300000000003</v>
      </c>
      <c r="G263" s="13">
        <v>33.03</v>
      </c>
      <c r="H263" s="8">
        <f t="shared" si="16"/>
        <v>5</v>
      </c>
      <c r="I263" s="20">
        <f t="shared" si="17"/>
        <v>32.909999999999997</v>
      </c>
      <c r="J263" s="15">
        <f t="shared" si="18"/>
        <v>3.0385900941962931</v>
      </c>
      <c r="K263" s="8" t="str">
        <f t="shared" si="19"/>
        <v>Dhan</v>
      </c>
    </row>
    <row r="264" spans="1:11" x14ac:dyDescent="0.4">
      <c r="A264" s="12" t="s">
        <v>2532</v>
      </c>
      <c r="B264" s="12" t="s">
        <v>2533</v>
      </c>
      <c r="C264" s="13">
        <v>50</v>
      </c>
      <c r="F264" s="13">
        <v>100</v>
      </c>
      <c r="H264" s="8">
        <f t="shared" si="16"/>
        <v>2</v>
      </c>
      <c r="I264" s="20">
        <f t="shared" si="17"/>
        <v>50</v>
      </c>
      <c r="J264" s="15">
        <f t="shared" si="18"/>
        <v>2</v>
      </c>
      <c r="K264" s="8" t="str">
        <f t="shared" si="19"/>
        <v>Dhan</v>
      </c>
    </row>
    <row r="265" spans="1:11" x14ac:dyDescent="0.4">
      <c r="A265" s="12" t="s">
        <v>1692</v>
      </c>
      <c r="B265" s="12" t="s">
        <v>1693</v>
      </c>
      <c r="C265" s="13">
        <v>33.29</v>
      </c>
      <c r="D265" s="13">
        <v>33.29</v>
      </c>
      <c r="E265" s="13">
        <v>33.29</v>
      </c>
      <c r="F265" s="13">
        <v>33.333300000000001</v>
      </c>
      <c r="G265" s="13">
        <v>33.29</v>
      </c>
      <c r="H265" s="8">
        <f t="shared" si="16"/>
        <v>5</v>
      </c>
      <c r="I265" s="20">
        <f t="shared" si="17"/>
        <v>33.29</v>
      </c>
      <c r="J265" s="15">
        <f t="shared" si="18"/>
        <v>3.0039050765995796</v>
      </c>
      <c r="K265" s="8" t="str">
        <f t="shared" si="19"/>
        <v>Dhan, Zerodha, Upstox, Paytm Money</v>
      </c>
    </row>
    <row r="266" spans="1:11" x14ac:dyDescent="0.4">
      <c r="A266" s="12" t="s">
        <v>2384</v>
      </c>
      <c r="B266" s="12" t="s">
        <v>2385</v>
      </c>
      <c r="C266" s="13">
        <v>34.130000000000003</v>
      </c>
      <c r="D266" s="13">
        <v>34.17</v>
      </c>
      <c r="E266" s="13">
        <v>35</v>
      </c>
      <c r="F266" s="13">
        <v>34.1297</v>
      </c>
      <c r="G266" s="13">
        <v>69.349999999999994</v>
      </c>
      <c r="H266" s="8">
        <f t="shared" si="16"/>
        <v>5</v>
      </c>
      <c r="I266" s="20">
        <f t="shared" si="17"/>
        <v>34.130000000000003</v>
      </c>
      <c r="J266" s="15">
        <f t="shared" si="18"/>
        <v>2.9299736302373276</v>
      </c>
      <c r="K266" s="8" t="str">
        <f t="shared" si="19"/>
        <v>Dhan, Kotak Neo</v>
      </c>
    </row>
    <row r="267" spans="1:11" x14ac:dyDescent="0.4">
      <c r="A267" s="12" t="s">
        <v>3360</v>
      </c>
      <c r="B267" s="12" t="s">
        <v>3361</v>
      </c>
      <c r="C267" s="13">
        <v>32.28</v>
      </c>
      <c r="D267" s="13">
        <v>32.32</v>
      </c>
      <c r="E267" s="13">
        <v>32.32</v>
      </c>
      <c r="F267" s="13">
        <v>32.362499999999997</v>
      </c>
      <c r="G267" s="13">
        <v>32.39</v>
      </c>
      <c r="H267" s="8">
        <f t="shared" si="16"/>
        <v>5</v>
      </c>
      <c r="I267" s="20">
        <f t="shared" si="17"/>
        <v>32.28</v>
      </c>
      <c r="J267" s="15">
        <f t="shared" si="18"/>
        <v>3.0978934324659231</v>
      </c>
      <c r="K267" s="8" t="str">
        <f t="shared" si="19"/>
        <v>Dhan</v>
      </c>
    </row>
    <row r="268" spans="1:11" x14ac:dyDescent="0.4">
      <c r="A268" s="12" t="s">
        <v>2176</v>
      </c>
      <c r="B268" s="12" t="s">
        <v>2177</v>
      </c>
      <c r="C268" s="13">
        <v>50</v>
      </c>
      <c r="F268" s="13">
        <v>100</v>
      </c>
      <c r="H268" s="8">
        <f t="shared" si="16"/>
        <v>2</v>
      </c>
      <c r="I268" s="20">
        <f t="shared" si="17"/>
        <v>50</v>
      </c>
      <c r="J268" s="15">
        <f t="shared" si="18"/>
        <v>2</v>
      </c>
      <c r="K268" s="8" t="str">
        <f t="shared" si="19"/>
        <v>Dhan</v>
      </c>
    </row>
    <row r="269" spans="1:11" x14ac:dyDescent="0.4">
      <c r="A269" s="12" t="s">
        <v>1994</v>
      </c>
      <c r="B269" s="12" t="s">
        <v>1995</v>
      </c>
      <c r="C269" s="13">
        <v>100</v>
      </c>
      <c r="D269" s="13">
        <v>50</v>
      </c>
      <c r="F269" s="13">
        <v>100</v>
      </c>
      <c r="H269" s="8">
        <f t="shared" si="16"/>
        <v>3</v>
      </c>
      <c r="I269" s="20">
        <f t="shared" si="17"/>
        <v>50</v>
      </c>
      <c r="J269" s="15">
        <f t="shared" si="18"/>
        <v>2</v>
      </c>
      <c r="K269" s="8" t="str">
        <f t="shared" si="19"/>
        <v>Zerodha</v>
      </c>
    </row>
    <row r="270" spans="1:11" x14ac:dyDescent="0.4">
      <c r="A270" s="12" t="s">
        <v>1766</v>
      </c>
      <c r="B270" s="12" t="s">
        <v>1767</v>
      </c>
      <c r="C270" s="13">
        <v>100</v>
      </c>
      <c r="D270" s="13">
        <v>42.37</v>
      </c>
      <c r="F270" s="13">
        <v>42.372900000000001</v>
      </c>
      <c r="G270" s="13">
        <v>100</v>
      </c>
      <c r="H270" s="8">
        <f t="shared" si="16"/>
        <v>4</v>
      </c>
      <c r="I270" s="20">
        <f t="shared" si="17"/>
        <v>42.37</v>
      </c>
      <c r="J270" s="15">
        <f t="shared" si="18"/>
        <v>2.3601604909133824</v>
      </c>
      <c r="K270" s="8" t="str">
        <f t="shared" si="19"/>
        <v>Zerodha, Kotak Neo</v>
      </c>
    </row>
    <row r="271" spans="1:11" x14ac:dyDescent="0.4">
      <c r="A271" s="12" t="s">
        <v>3464</v>
      </c>
      <c r="B271" s="12" t="s">
        <v>3465</v>
      </c>
      <c r="C271" s="13">
        <v>40</v>
      </c>
      <c r="F271" s="13">
        <v>100</v>
      </c>
      <c r="H271" s="8">
        <f t="shared" si="16"/>
        <v>2</v>
      </c>
      <c r="I271" s="20">
        <f t="shared" si="17"/>
        <v>40</v>
      </c>
      <c r="J271" s="15">
        <f t="shared" si="18"/>
        <v>2.5</v>
      </c>
      <c r="K271" s="8" t="str">
        <f t="shared" si="19"/>
        <v>Dhan</v>
      </c>
    </row>
    <row r="272" spans="1:11" x14ac:dyDescent="0.4">
      <c r="A272" s="12" t="s">
        <v>2616</v>
      </c>
      <c r="B272" s="12" t="s">
        <v>2617</v>
      </c>
      <c r="C272" s="13">
        <v>35.14</v>
      </c>
      <c r="D272" s="13">
        <v>35.19</v>
      </c>
      <c r="E272" s="13">
        <v>35.19</v>
      </c>
      <c r="F272" s="13">
        <v>35.211300000000001</v>
      </c>
      <c r="G272" s="13">
        <v>35.840000000000003</v>
      </c>
      <c r="H272" s="8">
        <f t="shared" si="16"/>
        <v>5</v>
      </c>
      <c r="I272" s="20">
        <f t="shared" si="17"/>
        <v>35.14</v>
      </c>
      <c r="J272" s="15">
        <f t="shared" si="18"/>
        <v>2.8457598178713717</v>
      </c>
      <c r="K272" s="8" t="str">
        <f t="shared" si="19"/>
        <v>Dhan</v>
      </c>
    </row>
    <row r="273" spans="1:11" x14ac:dyDescent="0.4">
      <c r="A273" s="12" t="s">
        <v>2090</v>
      </c>
      <c r="B273" s="12" t="s">
        <v>2091</v>
      </c>
      <c r="C273" s="13">
        <v>36.35</v>
      </c>
      <c r="D273" s="13">
        <v>36.4</v>
      </c>
      <c r="F273" s="13">
        <v>40</v>
      </c>
      <c r="G273" s="13">
        <v>42.47</v>
      </c>
      <c r="H273" s="8">
        <f t="shared" si="16"/>
        <v>4</v>
      </c>
      <c r="I273" s="20">
        <f t="shared" si="17"/>
        <v>36.35</v>
      </c>
      <c r="J273" s="15">
        <f t="shared" si="18"/>
        <v>2.7510316368638237</v>
      </c>
      <c r="K273" s="8" t="str">
        <f t="shared" si="19"/>
        <v>Dhan</v>
      </c>
    </row>
    <row r="274" spans="1:11" x14ac:dyDescent="0.4">
      <c r="A274" s="12" t="s">
        <v>1118</v>
      </c>
      <c r="B274" s="12" t="s">
        <v>1119</v>
      </c>
      <c r="C274" s="13">
        <v>35.11</v>
      </c>
      <c r="D274" s="13">
        <v>35.159999999999997</v>
      </c>
      <c r="E274" s="13">
        <v>35.159999999999997</v>
      </c>
      <c r="F274" s="13">
        <v>40</v>
      </c>
      <c r="G274" s="13">
        <v>45.16</v>
      </c>
      <c r="H274" s="8">
        <f t="shared" si="16"/>
        <v>5</v>
      </c>
      <c r="I274" s="20">
        <f t="shared" si="17"/>
        <v>35.11</v>
      </c>
      <c r="J274" s="15">
        <f t="shared" si="18"/>
        <v>2.8481913984619767</v>
      </c>
      <c r="K274" s="8" t="str">
        <f t="shared" si="19"/>
        <v>Dhan</v>
      </c>
    </row>
    <row r="275" spans="1:11" x14ac:dyDescent="0.4">
      <c r="A275" s="12" t="s">
        <v>236</v>
      </c>
      <c r="B275" s="12" t="s">
        <v>237</v>
      </c>
      <c r="C275" s="13">
        <v>27.35</v>
      </c>
      <c r="D275" s="13">
        <v>27.34</v>
      </c>
      <c r="E275" s="13">
        <v>27.34</v>
      </c>
      <c r="F275" s="13">
        <v>30.03</v>
      </c>
      <c r="G275" s="13">
        <v>27.39</v>
      </c>
      <c r="H275" s="8">
        <f t="shared" si="16"/>
        <v>5</v>
      </c>
      <c r="I275" s="20">
        <f t="shared" si="17"/>
        <v>27.34</v>
      </c>
      <c r="J275" s="15">
        <f t="shared" si="18"/>
        <v>3.6576444769568397</v>
      </c>
      <c r="K275" s="8" t="str">
        <f t="shared" si="19"/>
        <v>Zerodha, Upstox</v>
      </c>
    </row>
    <row r="276" spans="1:11" x14ac:dyDescent="0.4">
      <c r="A276" s="12" t="s">
        <v>1558</v>
      </c>
      <c r="B276" s="12" t="s">
        <v>1559</v>
      </c>
      <c r="C276" s="13">
        <v>40</v>
      </c>
      <c r="D276" s="13">
        <v>33.69</v>
      </c>
      <c r="E276" s="13">
        <v>35</v>
      </c>
      <c r="F276" s="13">
        <v>40</v>
      </c>
      <c r="G276" s="13">
        <v>33.69</v>
      </c>
      <c r="H276" s="8">
        <f t="shared" si="16"/>
        <v>5</v>
      </c>
      <c r="I276" s="20">
        <f t="shared" si="17"/>
        <v>33.69</v>
      </c>
      <c r="J276" s="15">
        <f t="shared" si="18"/>
        <v>2.9682398337785694</v>
      </c>
      <c r="K276" s="8" t="str">
        <f t="shared" si="19"/>
        <v>Zerodha, Paytm Money</v>
      </c>
    </row>
    <row r="277" spans="1:11" x14ac:dyDescent="0.4">
      <c r="A277" s="12" t="s">
        <v>1808</v>
      </c>
      <c r="B277" s="12" t="s">
        <v>1809</v>
      </c>
      <c r="C277" s="13">
        <v>50</v>
      </c>
      <c r="D277" s="13">
        <v>50</v>
      </c>
      <c r="F277" s="13">
        <v>100</v>
      </c>
      <c r="H277" s="8">
        <f t="shared" si="16"/>
        <v>3</v>
      </c>
      <c r="I277" s="20">
        <f t="shared" si="17"/>
        <v>50</v>
      </c>
      <c r="J277" s="15">
        <f t="shared" si="18"/>
        <v>2</v>
      </c>
      <c r="K277" s="8" t="str">
        <f t="shared" si="19"/>
        <v>Dhan, Zerodha</v>
      </c>
    </row>
    <row r="278" spans="1:11" x14ac:dyDescent="0.4">
      <c r="A278" s="12" t="s">
        <v>2592</v>
      </c>
      <c r="B278" s="12" t="s">
        <v>2593</v>
      </c>
      <c r="C278" s="13">
        <v>35.43</v>
      </c>
      <c r="D278" s="13">
        <v>35.47</v>
      </c>
      <c r="E278" s="13">
        <v>35.47</v>
      </c>
      <c r="F278" s="13">
        <v>35.460999999999999</v>
      </c>
      <c r="G278" s="13">
        <v>36.57</v>
      </c>
      <c r="H278" s="8">
        <f t="shared" si="16"/>
        <v>5</v>
      </c>
      <c r="I278" s="20">
        <f t="shared" si="17"/>
        <v>35.43</v>
      </c>
      <c r="J278" s="15">
        <f t="shared" si="18"/>
        <v>2.822466836014677</v>
      </c>
      <c r="K278" s="8" t="str">
        <f t="shared" si="19"/>
        <v>Dhan</v>
      </c>
    </row>
    <row r="279" spans="1:11" x14ac:dyDescent="0.4">
      <c r="A279" s="12" t="s">
        <v>2508</v>
      </c>
      <c r="B279" s="12" t="s">
        <v>2509</v>
      </c>
      <c r="C279" s="13">
        <v>32.46</v>
      </c>
      <c r="D279" s="13">
        <v>32.5</v>
      </c>
      <c r="E279" s="13">
        <v>32.5</v>
      </c>
      <c r="F279" s="13">
        <v>32.467500000000001</v>
      </c>
      <c r="G279" s="13">
        <v>32.72</v>
      </c>
      <c r="H279" s="8">
        <f t="shared" si="16"/>
        <v>5</v>
      </c>
      <c r="I279" s="20">
        <f t="shared" si="17"/>
        <v>32.46</v>
      </c>
      <c r="J279" s="15">
        <f t="shared" si="18"/>
        <v>3.0807147258163892</v>
      </c>
      <c r="K279" s="8" t="str">
        <f t="shared" si="19"/>
        <v>Dhan</v>
      </c>
    </row>
    <row r="280" spans="1:11" x14ac:dyDescent="0.4">
      <c r="A280" s="12" t="s">
        <v>1532</v>
      </c>
      <c r="B280" s="12" t="s">
        <v>1533</v>
      </c>
      <c r="C280" s="13">
        <v>32.049999999999997</v>
      </c>
      <c r="D280" s="13">
        <v>32.08</v>
      </c>
      <c r="E280" s="13">
        <v>35</v>
      </c>
      <c r="F280" s="13">
        <v>40</v>
      </c>
      <c r="G280" s="13">
        <v>32.32</v>
      </c>
      <c r="H280" s="8">
        <f t="shared" si="16"/>
        <v>5</v>
      </c>
      <c r="I280" s="20">
        <f t="shared" si="17"/>
        <v>32.049999999999997</v>
      </c>
      <c r="J280" s="15">
        <f t="shared" si="18"/>
        <v>3.1201248049922001</v>
      </c>
      <c r="K280" s="8" t="str">
        <f t="shared" si="19"/>
        <v>Dhan</v>
      </c>
    </row>
    <row r="281" spans="1:11" x14ac:dyDescent="0.4">
      <c r="A281" s="12" t="s">
        <v>3140</v>
      </c>
      <c r="B281" s="12" t="s">
        <v>3141</v>
      </c>
      <c r="C281" s="13">
        <v>35.880000000000003</v>
      </c>
      <c r="D281" s="13">
        <v>35.92</v>
      </c>
      <c r="E281" s="13">
        <v>35.92</v>
      </c>
      <c r="F281" s="13">
        <v>35.971200000000003</v>
      </c>
      <c r="G281" s="13">
        <v>36.119999999999997</v>
      </c>
      <c r="H281" s="8">
        <f t="shared" si="16"/>
        <v>5</v>
      </c>
      <c r="I281" s="20">
        <f t="shared" si="17"/>
        <v>35.880000000000003</v>
      </c>
      <c r="J281" s="15">
        <f t="shared" si="18"/>
        <v>2.7870680044593086</v>
      </c>
      <c r="K281" s="8" t="str">
        <f t="shared" si="19"/>
        <v>Dhan</v>
      </c>
    </row>
    <row r="282" spans="1:11" x14ac:dyDescent="0.4">
      <c r="A282" s="12" t="s">
        <v>3460</v>
      </c>
      <c r="B282" s="12" t="s">
        <v>3461</v>
      </c>
      <c r="C282" s="13">
        <v>33.049999999999997</v>
      </c>
      <c r="D282" s="13">
        <v>33.090000000000003</v>
      </c>
      <c r="E282" s="13">
        <v>35</v>
      </c>
      <c r="F282" s="13">
        <v>100</v>
      </c>
      <c r="G282" s="13">
        <v>50.09</v>
      </c>
      <c r="H282" s="8">
        <f t="shared" si="16"/>
        <v>5</v>
      </c>
      <c r="I282" s="20">
        <f t="shared" si="17"/>
        <v>33.049999999999997</v>
      </c>
      <c r="J282" s="15">
        <f t="shared" si="18"/>
        <v>3.0257186081694405</v>
      </c>
      <c r="K282" s="8" t="str">
        <f t="shared" si="19"/>
        <v>Dhan</v>
      </c>
    </row>
    <row r="283" spans="1:11" x14ac:dyDescent="0.4">
      <c r="A283" s="12" t="s">
        <v>1394</v>
      </c>
      <c r="B283" s="12" t="s">
        <v>1395</v>
      </c>
      <c r="C283" s="13">
        <v>50</v>
      </c>
      <c r="F283" s="13">
        <v>100</v>
      </c>
      <c r="H283" s="8">
        <f t="shared" si="16"/>
        <v>2</v>
      </c>
      <c r="I283" s="20">
        <f t="shared" si="17"/>
        <v>50</v>
      </c>
      <c r="J283" s="15">
        <f t="shared" si="18"/>
        <v>2</v>
      </c>
      <c r="K283" s="8" t="str">
        <f t="shared" si="19"/>
        <v>Dhan</v>
      </c>
    </row>
    <row r="284" spans="1:11" x14ac:dyDescent="0.4">
      <c r="A284" s="12" t="s">
        <v>3148</v>
      </c>
      <c r="B284" s="12" t="s">
        <v>3149</v>
      </c>
      <c r="C284" s="13">
        <v>35.28</v>
      </c>
      <c r="D284" s="13">
        <v>35.25</v>
      </c>
      <c r="E284" s="13">
        <v>35.25</v>
      </c>
      <c r="F284" s="13">
        <v>100</v>
      </c>
      <c r="G284" s="13">
        <v>36.25</v>
      </c>
      <c r="H284" s="8">
        <f t="shared" si="16"/>
        <v>5</v>
      </c>
      <c r="I284" s="20">
        <f t="shared" si="17"/>
        <v>35.25</v>
      </c>
      <c r="J284" s="15">
        <f t="shared" si="18"/>
        <v>2.8368794326241136</v>
      </c>
      <c r="K284" s="8" t="str">
        <f t="shared" si="19"/>
        <v>Zerodha, Upstox</v>
      </c>
    </row>
    <row r="285" spans="1:11" x14ac:dyDescent="0.4">
      <c r="A285" s="12" t="s">
        <v>2310</v>
      </c>
      <c r="B285" s="12" t="s">
        <v>2311</v>
      </c>
      <c r="C285" s="13">
        <v>40</v>
      </c>
      <c r="D285" s="13">
        <v>50</v>
      </c>
      <c r="E285" s="13">
        <v>39.29</v>
      </c>
      <c r="F285" s="13">
        <v>100</v>
      </c>
      <c r="G285" s="13">
        <v>40.25</v>
      </c>
      <c r="H285" s="8">
        <f t="shared" si="16"/>
        <v>5</v>
      </c>
      <c r="I285" s="20">
        <f t="shared" si="17"/>
        <v>39.29</v>
      </c>
      <c r="J285" s="15">
        <f t="shared" si="18"/>
        <v>2.5451768897938409</v>
      </c>
      <c r="K285" s="8" t="str">
        <f t="shared" si="19"/>
        <v>Upstox</v>
      </c>
    </row>
    <row r="286" spans="1:11" x14ac:dyDescent="0.4">
      <c r="A286" s="12" t="s">
        <v>792</v>
      </c>
      <c r="B286" s="12" t="s">
        <v>793</v>
      </c>
      <c r="C286" s="13">
        <v>64</v>
      </c>
      <c r="D286" s="13">
        <v>36.74</v>
      </c>
      <c r="F286" s="13">
        <v>50</v>
      </c>
      <c r="G286" s="13">
        <v>100</v>
      </c>
      <c r="H286" s="8">
        <f t="shared" si="16"/>
        <v>4</v>
      </c>
      <c r="I286" s="20">
        <f t="shared" si="17"/>
        <v>36.74</v>
      </c>
      <c r="J286" s="15">
        <f t="shared" si="18"/>
        <v>2.7218290691344582</v>
      </c>
      <c r="K286" s="8" t="str">
        <f t="shared" si="19"/>
        <v>Zerodha</v>
      </c>
    </row>
    <row r="287" spans="1:11" x14ac:dyDescent="0.4">
      <c r="A287" s="12" t="s">
        <v>2144</v>
      </c>
      <c r="B287" s="12" t="s">
        <v>2145</v>
      </c>
      <c r="C287" s="13">
        <v>37.99</v>
      </c>
      <c r="F287" s="13">
        <v>100</v>
      </c>
      <c r="G287" s="13">
        <v>38.299999999999997</v>
      </c>
      <c r="H287" s="8">
        <f t="shared" si="16"/>
        <v>3</v>
      </c>
      <c r="I287" s="20">
        <f t="shared" si="17"/>
        <v>37.99</v>
      </c>
      <c r="J287" s="15">
        <f t="shared" si="18"/>
        <v>2.6322716504343249</v>
      </c>
      <c r="K287" s="8" t="str">
        <f t="shared" si="19"/>
        <v>Dhan</v>
      </c>
    </row>
    <row r="288" spans="1:11" x14ac:dyDescent="0.4">
      <c r="A288" s="12" t="s">
        <v>2166</v>
      </c>
      <c r="B288" s="12" t="s">
        <v>2167</v>
      </c>
      <c r="C288" s="13">
        <v>29.56</v>
      </c>
      <c r="D288" s="13">
        <v>29.6</v>
      </c>
      <c r="E288" s="13">
        <v>29.6</v>
      </c>
      <c r="F288" s="13">
        <v>30.03</v>
      </c>
      <c r="G288" s="13">
        <v>29.87</v>
      </c>
      <c r="H288" s="8">
        <f t="shared" si="16"/>
        <v>5</v>
      </c>
      <c r="I288" s="20">
        <f t="shared" si="17"/>
        <v>29.56</v>
      </c>
      <c r="J288" s="15">
        <f t="shared" si="18"/>
        <v>3.3829499323410017</v>
      </c>
      <c r="K288" s="8" t="str">
        <f t="shared" si="19"/>
        <v>Dhan</v>
      </c>
    </row>
    <row r="289" spans="1:11" x14ac:dyDescent="0.4">
      <c r="A289" s="12" t="s">
        <v>938</v>
      </c>
      <c r="B289" s="12" t="s">
        <v>939</v>
      </c>
      <c r="C289" s="13">
        <v>37.74</v>
      </c>
      <c r="D289" s="13">
        <v>37.79</v>
      </c>
      <c r="E289" s="13">
        <v>37.79</v>
      </c>
      <c r="F289" s="13">
        <v>37.735799999999998</v>
      </c>
      <c r="G289" s="13">
        <v>38.159999999999997</v>
      </c>
      <c r="H289" s="8">
        <f t="shared" si="16"/>
        <v>5</v>
      </c>
      <c r="I289" s="20">
        <f t="shared" si="17"/>
        <v>37.74</v>
      </c>
      <c r="J289" s="15">
        <f t="shared" si="18"/>
        <v>2.6497085320614731</v>
      </c>
      <c r="K289" s="8" t="str">
        <f t="shared" si="19"/>
        <v>Dhan, Kotak Neo</v>
      </c>
    </row>
    <row r="290" spans="1:11" x14ac:dyDescent="0.4">
      <c r="A290" s="12" t="s">
        <v>3621</v>
      </c>
      <c r="B290" s="12" t="s">
        <v>3622</v>
      </c>
      <c r="D290" s="13">
        <v>50</v>
      </c>
      <c r="H290" s="8">
        <f t="shared" si="16"/>
        <v>1</v>
      </c>
      <c r="I290" s="20">
        <f t="shared" si="17"/>
        <v>50</v>
      </c>
      <c r="J290" s="15">
        <f t="shared" si="18"/>
        <v>2</v>
      </c>
      <c r="K290" s="8" t="str">
        <f t="shared" si="19"/>
        <v>Zerodha</v>
      </c>
    </row>
    <row r="291" spans="1:11" x14ac:dyDescent="0.4">
      <c r="A291" s="12" t="s">
        <v>3178</v>
      </c>
      <c r="B291" s="12" t="s">
        <v>3179</v>
      </c>
      <c r="C291" s="13">
        <v>100</v>
      </c>
      <c r="D291" s="13">
        <v>38.85</v>
      </c>
      <c r="F291" s="13">
        <v>38.910499999999999</v>
      </c>
      <c r="G291" s="13">
        <v>100</v>
      </c>
      <c r="H291" s="8">
        <f t="shared" si="16"/>
        <v>4</v>
      </c>
      <c r="I291" s="20">
        <f t="shared" si="17"/>
        <v>38.85</v>
      </c>
      <c r="J291" s="15">
        <f t="shared" si="18"/>
        <v>2.574002574002574</v>
      </c>
      <c r="K291" s="8" t="str">
        <f t="shared" si="19"/>
        <v>Zerodha</v>
      </c>
    </row>
    <row r="292" spans="1:11" x14ac:dyDescent="0.4">
      <c r="A292" s="12" t="s">
        <v>1408</v>
      </c>
      <c r="B292" s="12" t="s">
        <v>1409</v>
      </c>
      <c r="C292" s="13">
        <v>60</v>
      </c>
      <c r="H292" s="8">
        <f t="shared" si="16"/>
        <v>1</v>
      </c>
      <c r="I292" s="20">
        <f t="shared" si="17"/>
        <v>60</v>
      </c>
      <c r="J292" s="15">
        <f t="shared" si="18"/>
        <v>1.6666666666666667</v>
      </c>
      <c r="K292" s="8" t="str">
        <f t="shared" si="19"/>
        <v>Dhan</v>
      </c>
    </row>
    <row r="293" spans="1:11" x14ac:dyDescent="0.4">
      <c r="A293" s="12" t="s">
        <v>202</v>
      </c>
      <c r="B293" s="12" t="s">
        <v>203</v>
      </c>
      <c r="C293" s="13">
        <v>40</v>
      </c>
      <c r="D293" s="13">
        <v>50</v>
      </c>
      <c r="F293" s="13">
        <v>100</v>
      </c>
      <c r="H293" s="8">
        <f t="shared" si="16"/>
        <v>3</v>
      </c>
      <c r="I293" s="20">
        <f t="shared" si="17"/>
        <v>40</v>
      </c>
      <c r="J293" s="15">
        <f t="shared" si="18"/>
        <v>2.5</v>
      </c>
      <c r="K293" s="8" t="str">
        <f t="shared" si="19"/>
        <v>Dhan</v>
      </c>
    </row>
    <row r="294" spans="1:11" x14ac:dyDescent="0.4">
      <c r="A294" s="12" t="s">
        <v>3486</v>
      </c>
      <c r="B294" s="12" t="s">
        <v>3487</v>
      </c>
      <c r="C294" s="13">
        <v>40</v>
      </c>
      <c r="D294" s="13">
        <v>32.54</v>
      </c>
      <c r="E294" s="13">
        <v>35</v>
      </c>
      <c r="F294" s="13">
        <v>40</v>
      </c>
      <c r="G294" s="13">
        <v>32.840000000000003</v>
      </c>
      <c r="H294" s="8">
        <f t="shared" si="16"/>
        <v>5</v>
      </c>
      <c r="I294" s="20">
        <f t="shared" si="17"/>
        <v>32.54</v>
      </c>
      <c r="J294" s="15">
        <f t="shared" si="18"/>
        <v>3.0731407498463432</v>
      </c>
      <c r="K294" s="8" t="str">
        <f t="shared" si="19"/>
        <v>Zerodha</v>
      </c>
    </row>
    <row r="295" spans="1:11" x14ac:dyDescent="0.4">
      <c r="A295" s="12" t="s">
        <v>3657</v>
      </c>
      <c r="B295" s="12" t="s">
        <v>3658</v>
      </c>
      <c r="D295" s="13">
        <v>26.5</v>
      </c>
      <c r="E295" s="13">
        <v>35</v>
      </c>
      <c r="F295" s="13">
        <v>100</v>
      </c>
      <c r="G295" s="13">
        <v>30</v>
      </c>
      <c r="H295" s="8">
        <f t="shared" si="16"/>
        <v>4</v>
      </c>
      <c r="I295" s="20">
        <f t="shared" si="17"/>
        <v>26.5</v>
      </c>
      <c r="J295" s="15">
        <f t="shared" si="18"/>
        <v>3.7735849056603774</v>
      </c>
      <c r="K295" s="8" t="str">
        <f t="shared" si="19"/>
        <v>Zerodha</v>
      </c>
    </row>
    <row r="296" spans="1:11" x14ac:dyDescent="0.4">
      <c r="A296" s="12" t="s">
        <v>282</v>
      </c>
      <c r="B296" s="12" t="s">
        <v>283</v>
      </c>
      <c r="C296" s="13">
        <v>50</v>
      </c>
      <c r="D296" s="13">
        <v>35.71</v>
      </c>
      <c r="F296" s="13">
        <v>40</v>
      </c>
      <c r="G296" s="13">
        <v>36.89</v>
      </c>
      <c r="H296" s="8">
        <f t="shared" si="16"/>
        <v>4</v>
      </c>
      <c r="I296" s="20">
        <f t="shared" si="17"/>
        <v>35.71</v>
      </c>
      <c r="J296" s="15">
        <f t="shared" si="18"/>
        <v>2.8003360403248387</v>
      </c>
      <c r="K296" s="8" t="str">
        <f t="shared" si="19"/>
        <v>Zerodha</v>
      </c>
    </row>
    <row r="297" spans="1:11" x14ac:dyDescent="0.4">
      <c r="A297" s="12" t="s">
        <v>990</v>
      </c>
      <c r="B297" s="12" t="s">
        <v>991</v>
      </c>
      <c r="C297" s="13">
        <v>50</v>
      </c>
      <c r="D297" s="13">
        <v>50</v>
      </c>
      <c r="F297" s="13">
        <v>100</v>
      </c>
      <c r="H297" s="8">
        <f t="shared" si="16"/>
        <v>3</v>
      </c>
      <c r="I297" s="20">
        <f t="shared" si="17"/>
        <v>50</v>
      </c>
      <c r="J297" s="15">
        <f t="shared" si="18"/>
        <v>2</v>
      </c>
      <c r="K297" s="8" t="str">
        <f t="shared" si="19"/>
        <v>Dhan, Zerodha</v>
      </c>
    </row>
    <row r="298" spans="1:11" x14ac:dyDescent="0.4">
      <c r="A298" s="12" t="s">
        <v>2072</v>
      </c>
      <c r="B298" s="12" t="s">
        <v>2073</v>
      </c>
      <c r="C298" s="13">
        <v>37.83</v>
      </c>
      <c r="D298" s="13">
        <v>37.86</v>
      </c>
      <c r="E298" s="13">
        <v>37.86</v>
      </c>
      <c r="F298" s="13">
        <v>37.878799999999998</v>
      </c>
      <c r="G298" s="13">
        <v>43.92</v>
      </c>
      <c r="H298" s="8">
        <f t="shared" si="16"/>
        <v>5</v>
      </c>
      <c r="I298" s="20">
        <f t="shared" si="17"/>
        <v>37.83</v>
      </c>
      <c r="J298" s="15">
        <f t="shared" si="18"/>
        <v>2.6434047052603753</v>
      </c>
      <c r="K298" s="8" t="str">
        <f t="shared" si="19"/>
        <v>Dhan</v>
      </c>
    </row>
    <row r="299" spans="1:11" x14ac:dyDescent="0.4">
      <c r="A299" s="12" t="s">
        <v>1204</v>
      </c>
      <c r="B299" s="12" t="s">
        <v>1205</v>
      </c>
      <c r="C299" s="13">
        <v>33.32</v>
      </c>
      <c r="D299" s="13">
        <v>33.36</v>
      </c>
      <c r="E299" s="13">
        <v>33.36</v>
      </c>
      <c r="F299" s="13">
        <v>33.333300000000001</v>
      </c>
      <c r="G299" s="13">
        <v>34.19</v>
      </c>
      <c r="H299" s="8">
        <f t="shared" si="16"/>
        <v>5</v>
      </c>
      <c r="I299" s="20">
        <f t="shared" si="17"/>
        <v>33.32</v>
      </c>
      <c r="J299" s="15">
        <f t="shared" si="18"/>
        <v>3.0012004801920766</v>
      </c>
      <c r="K299" s="8" t="str">
        <f t="shared" si="19"/>
        <v>Dhan</v>
      </c>
    </row>
    <row r="300" spans="1:11" x14ac:dyDescent="0.4">
      <c r="A300" s="12" t="s">
        <v>784</v>
      </c>
      <c r="B300" s="12" t="s">
        <v>785</v>
      </c>
      <c r="C300" s="13">
        <v>37.020000000000003</v>
      </c>
      <c r="D300" s="13">
        <v>36.729999999999997</v>
      </c>
      <c r="E300" s="13">
        <v>36.729999999999997</v>
      </c>
      <c r="F300" s="13">
        <v>100</v>
      </c>
      <c r="G300" s="13">
        <v>36.729999999999997</v>
      </c>
      <c r="H300" s="8">
        <f t="shared" si="16"/>
        <v>5</v>
      </c>
      <c r="I300" s="20">
        <f t="shared" si="17"/>
        <v>36.729999999999997</v>
      </c>
      <c r="J300" s="15">
        <f t="shared" si="18"/>
        <v>2.7225701061802345</v>
      </c>
      <c r="K300" s="8" t="str">
        <f t="shared" si="19"/>
        <v>Zerodha, Upstox, Paytm Money</v>
      </c>
    </row>
    <row r="301" spans="1:11" x14ac:dyDescent="0.4">
      <c r="A301" s="12" t="s">
        <v>1598</v>
      </c>
      <c r="B301" s="12" t="s">
        <v>1599</v>
      </c>
      <c r="C301" s="13">
        <v>39.79</v>
      </c>
      <c r="D301" s="13">
        <v>38.76</v>
      </c>
      <c r="E301" s="13">
        <v>38.76</v>
      </c>
      <c r="F301" s="13">
        <v>38.759700000000002</v>
      </c>
      <c r="G301" s="13">
        <v>41.87</v>
      </c>
      <c r="H301" s="8">
        <f t="shared" si="16"/>
        <v>5</v>
      </c>
      <c r="I301" s="20">
        <f t="shared" si="17"/>
        <v>38.76</v>
      </c>
      <c r="J301" s="15">
        <f t="shared" si="18"/>
        <v>2.5799793601651189</v>
      </c>
      <c r="K301" s="8" t="str">
        <f t="shared" si="19"/>
        <v>Zerodha, Upstox, Kotak Neo</v>
      </c>
    </row>
    <row r="302" spans="1:11" x14ac:dyDescent="0.4">
      <c r="A302" s="12" t="s">
        <v>2510</v>
      </c>
      <c r="B302" s="12" t="s">
        <v>2511</v>
      </c>
      <c r="C302" s="13">
        <v>50</v>
      </c>
      <c r="D302" s="13">
        <v>50</v>
      </c>
      <c r="E302" s="13">
        <v>35</v>
      </c>
      <c r="F302" s="13">
        <v>100</v>
      </c>
      <c r="H302" s="8">
        <f t="shared" si="16"/>
        <v>4</v>
      </c>
      <c r="I302" s="20">
        <f t="shared" si="17"/>
        <v>35</v>
      </c>
      <c r="J302" s="15">
        <f t="shared" si="18"/>
        <v>2.8571428571428572</v>
      </c>
      <c r="K302" s="8" t="str">
        <f t="shared" si="19"/>
        <v>Upstox</v>
      </c>
    </row>
    <row r="303" spans="1:11" x14ac:dyDescent="0.4">
      <c r="A303" s="12" t="s">
        <v>3687</v>
      </c>
      <c r="B303" s="12" t="s">
        <v>3688</v>
      </c>
      <c r="D303" s="13">
        <v>50</v>
      </c>
      <c r="E303" s="13">
        <v>41.57</v>
      </c>
      <c r="G303" s="13">
        <v>44.65</v>
      </c>
      <c r="H303" s="8">
        <f t="shared" si="16"/>
        <v>3</v>
      </c>
      <c r="I303" s="20">
        <f t="shared" si="17"/>
        <v>41.57</v>
      </c>
      <c r="J303" s="15">
        <f t="shared" si="18"/>
        <v>2.4055809477988932</v>
      </c>
      <c r="K303" s="8" t="str">
        <f t="shared" si="19"/>
        <v>Upstox</v>
      </c>
    </row>
    <row r="304" spans="1:11" x14ac:dyDescent="0.4">
      <c r="A304" s="12" t="s">
        <v>1820</v>
      </c>
      <c r="B304" s="12" t="s">
        <v>1821</v>
      </c>
      <c r="C304" s="13">
        <v>35.35</v>
      </c>
      <c r="D304" s="13">
        <v>35.39</v>
      </c>
      <c r="E304" s="13">
        <v>35.39</v>
      </c>
      <c r="F304" s="13">
        <v>35.335700000000003</v>
      </c>
      <c r="G304" s="13">
        <v>45.48</v>
      </c>
      <c r="H304" s="8">
        <f t="shared" si="16"/>
        <v>5</v>
      </c>
      <c r="I304" s="20">
        <f t="shared" si="17"/>
        <v>35.340000000000003</v>
      </c>
      <c r="J304" s="15">
        <f t="shared" si="18"/>
        <v>2.8296547821165814</v>
      </c>
      <c r="K304" s="8" t="str">
        <f t="shared" si="19"/>
        <v>Kotak Neo</v>
      </c>
    </row>
    <row r="305" spans="1:11" x14ac:dyDescent="0.4">
      <c r="A305" s="12" t="s">
        <v>598</v>
      </c>
      <c r="B305" s="12" t="s">
        <v>599</v>
      </c>
      <c r="C305" s="13">
        <v>31.6</v>
      </c>
      <c r="D305" s="13">
        <v>31.54</v>
      </c>
      <c r="E305" s="13">
        <v>35</v>
      </c>
      <c r="F305" s="13">
        <v>40</v>
      </c>
      <c r="G305" s="13">
        <v>41.54</v>
      </c>
      <c r="H305" s="8">
        <f t="shared" si="16"/>
        <v>5</v>
      </c>
      <c r="I305" s="20">
        <f t="shared" si="17"/>
        <v>31.54</v>
      </c>
      <c r="J305" s="15">
        <f t="shared" si="18"/>
        <v>3.1705770450221942</v>
      </c>
      <c r="K305" s="8" t="str">
        <f t="shared" si="19"/>
        <v>Zerodha</v>
      </c>
    </row>
    <row r="306" spans="1:11" x14ac:dyDescent="0.4">
      <c r="A306" s="12" t="s">
        <v>146</v>
      </c>
      <c r="B306" s="12" t="s">
        <v>147</v>
      </c>
      <c r="C306" s="13">
        <v>35.32</v>
      </c>
      <c r="D306" s="13">
        <v>35.36</v>
      </c>
      <c r="E306" s="13">
        <v>35.36</v>
      </c>
      <c r="F306" s="13">
        <v>35.335700000000003</v>
      </c>
      <c r="G306" s="13">
        <v>35.43</v>
      </c>
      <c r="H306" s="8">
        <f t="shared" si="16"/>
        <v>5</v>
      </c>
      <c r="I306" s="20">
        <f t="shared" si="17"/>
        <v>35.32</v>
      </c>
      <c r="J306" s="15">
        <f t="shared" si="18"/>
        <v>2.8312570781426953</v>
      </c>
      <c r="K306" s="8" t="str">
        <f t="shared" si="19"/>
        <v>Dhan</v>
      </c>
    </row>
    <row r="307" spans="1:11" x14ac:dyDescent="0.4">
      <c r="A307" s="12" t="s">
        <v>3400</v>
      </c>
      <c r="B307" s="12" t="s">
        <v>3401</v>
      </c>
      <c r="C307" s="13">
        <v>49</v>
      </c>
      <c r="D307" s="13">
        <v>40.130000000000003</v>
      </c>
      <c r="E307" s="13">
        <v>40.130000000000003</v>
      </c>
      <c r="F307" s="13">
        <v>100</v>
      </c>
      <c r="G307" s="13">
        <v>42.81</v>
      </c>
      <c r="H307" s="8">
        <f t="shared" si="16"/>
        <v>5</v>
      </c>
      <c r="I307" s="20">
        <f t="shared" si="17"/>
        <v>40.130000000000003</v>
      </c>
      <c r="J307" s="15">
        <f t="shared" si="18"/>
        <v>2.4919013207076999</v>
      </c>
      <c r="K307" s="8" t="str">
        <f t="shared" si="19"/>
        <v>Zerodha, Upstox</v>
      </c>
    </row>
    <row r="308" spans="1:11" x14ac:dyDescent="0.4">
      <c r="A308" s="12" t="s">
        <v>768</v>
      </c>
      <c r="B308" s="12" t="s">
        <v>769</v>
      </c>
      <c r="C308" s="13">
        <v>39.25</v>
      </c>
      <c r="D308" s="13">
        <v>39.299999999999997</v>
      </c>
      <c r="E308" s="13">
        <v>39.299999999999997</v>
      </c>
      <c r="F308" s="13">
        <v>39.370100000000001</v>
      </c>
      <c r="G308" s="13">
        <v>40</v>
      </c>
      <c r="H308" s="8">
        <f t="shared" si="16"/>
        <v>5</v>
      </c>
      <c r="I308" s="20">
        <f t="shared" si="17"/>
        <v>39.25</v>
      </c>
      <c r="J308" s="15">
        <f t="shared" si="18"/>
        <v>2.5477707006369426</v>
      </c>
      <c r="K308" s="8" t="str">
        <f t="shared" si="19"/>
        <v>Dhan</v>
      </c>
    </row>
    <row r="309" spans="1:11" x14ac:dyDescent="0.4">
      <c r="A309" s="12" t="s">
        <v>2702</v>
      </c>
      <c r="B309" s="12" t="s">
        <v>2703</v>
      </c>
      <c r="C309" s="13">
        <v>100</v>
      </c>
      <c r="D309" s="13">
        <v>34.93</v>
      </c>
      <c r="F309" s="13">
        <v>100</v>
      </c>
      <c r="G309" s="13">
        <v>100</v>
      </c>
      <c r="H309" s="8">
        <f t="shared" si="16"/>
        <v>4</v>
      </c>
      <c r="I309" s="20">
        <f t="shared" si="17"/>
        <v>34.93</v>
      </c>
      <c r="J309" s="15">
        <f t="shared" si="18"/>
        <v>2.8628685943315202</v>
      </c>
      <c r="K309" s="8" t="str">
        <f t="shared" si="19"/>
        <v>Zerodha</v>
      </c>
    </row>
    <row r="310" spans="1:11" x14ac:dyDescent="0.4">
      <c r="A310" s="12" t="s">
        <v>1840</v>
      </c>
      <c r="B310" s="12" t="s">
        <v>1841</v>
      </c>
      <c r="C310" s="13">
        <v>36.409999999999997</v>
      </c>
      <c r="D310" s="13">
        <v>24.2</v>
      </c>
      <c r="E310" s="13">
        <v>29.41</v>
      </c>
      <c r="F310" s="13">
        <v>29.411799999999999</v>
      </c>
      <c r="G310" s="13">
        <v>29.45</v>
      </c>
      <c r="H310" s="8">
        <f t="shared" si="16"/>
        <v>5</v>
      </c>
      <c r="I310" s="20">
        <f t="shared" si="17"/>
        <v>24.2</v>
      </c>
      <c r="J310" s="15">
        <f t="shared" si="18"/>
        <v>4.1322314049586781</v>
      </c>
      <c r="K310" s="8" t="str">
        <f t="shared" si="19"/>
        <v>Zerodha</v>
      </c>
    </row>
    <row r="311" spans="1:11" x14ac:dyDescent="0.4">
      <c r="A311" s="12" t="s">
        <v>1402</v>
      </c>
      <c r="B311" s="12" t="s">
        <v>1403</v>
      </c>
      <c r="C311" s="13">
        <v>32.11</v>
      </c>
      <c r="D311" s="13">
        <v>32.1</v>
      </c>
      <c r="E311" s="13">
        <v>32.1</v>
      </c>
      <c r="F311" s="13">
        <v>32.051299999999998</v>
      </c>
      <c r="G311" s="13">
        <v>32.39</v>
      </c>
      <c r="H311" s="8">
        <f t="shared" si="16"/>
        <v>5</v>
      </c>
      <c r="I311" s="20">
        <f t="shared" si="17"/>
        <v>32.049999999999997</v>
      </c>
      <c r="J311" s="15">
        <f t="shared" si="18"/>
        <v>3.1201248049922001</v>
      </c>
      <c r="K311" s="8" t="str">
        <f t="shared" si="19"/>
        <v>Kotak Neo</v>
      </c>
    </row>
    <row r="312" spans="1:11" x14ac:dyDescent="0.4">
      <c r="A312" s="12" t="s">
        <v>1790</v>
      </c>
      <c r="B312" s="12" t="s">
        <v>1791</v>
      </c>
      <c r="C312" s="13">
        <v>50</v>
      </c>
      <c r="D312" s="13">
        <v>34.21</v>
      </c>
      <c r="E312" s="13">
        <v>35</v>
      </c>
      <c r="F312" s="13">
        <v>100</v>
      </c>
      <c r="G312" s="13">
        <v>34.380000000000003</v>
      </c>
      <c r="H312" s="8">
        <f t="shared" si="16"/>
        <v>5</v>
      </c>
      <c r="I312" s="20">
        <f t="shared" si="17"/>
        <v>34.21</v>
      </c>
      <c r="J312" s="15">
        <f t="shared" si="18"/>
        <v>2.9231218941829873</v>
      </c>
      <c r="K312" s="8" t="str">
        <f t="shared" si="19"/>
        <v>Zerodha</v>
      </c>
    </row>
    <row r="313" spans="1:11" x14ac:dyDescent="0.4">
      <c r="A313" s="12" t="s">
        <v>1670</v>
      </c>
      <c r="B313" s="12" t="s">
        <v>1671</v>
      </c>
      <c r="C313" s="13">
        <v>45</v>
      </c>
      <c r="D313" s="13">
        <v>38.520000000000003</v>
      </c>
      <c r="E313" s="13">
        <v>38.520000000000003</v>
      </c>
      <c r="F313" s="13">
        <v>40</v>
      </c>
      <c r="G313" s="13">
        <v>41.63</v>
      </c>
      <c r="H313" s="8">
        <f t="shared" si="16"/>
        <v>5</v>
      </c>
      <c r="I313" s="20">
        <f t="shared" si="17"/>
        <v>38.520000000000003</v>
      </c>
      <c r="J313" s="15">
        <f t="shared" si="18"/>
        <v>2.5960539979231565</v>
      </c>
      <c r="K313" s="8" t="str">
        <f t="shared" si="19"/>
        <v>Zerodha, Upstox</v>
      </c>
    </row>
    <row r="314" spans="1:11" x14ac:dyDescent="0.4">
      <c r="A314" s="12" t="s">
        <v>3398</v>
      </c>
      <c r="B314" s="12" t="s">
        <v>3399</v>
      </c>
      <c r="C314" s="13">
        <v>40</v>
      </c>
      <c r="D314" s="13">
        <v>35.659999999999997</v>
      </c>
      <c r="E314" s="13">
        <v>35.659999999999997</v>
      </c>
      <c r="F314" s="13">
        <v>35.714300000000001</v>
      </c>
      <c r="G314" s="13">
        <v>35.72</v>
      </c>
      <c r="H314" s="8">
        <f t="shared" si="16"/>
        <v>5</v>
      </c>
      <c r="I314" s="20">
        <f t="shared" si="17"/>
        <v>35.659999999999997</v>
      </c>
      <c r="J314" s="15">
        <f t="shared" si="18"/>
        <v>2.8042624789680315</v>
      </c>
      <c r="K314" s="8" t="str">
        <f t="shared" si="19"/>
        <v>Zerodha, Upstox</v>
      </c>
    </row>
    <row r="315" spans="1:11" x14ac:dyDescent="0.4">
      <c r="A315" s="12" t="s">
        <v>3506</v>
      </c>
      <c r="B315" s="12" t="s">
        <v>3507</v>
      </c>
      <c r="C315" s="13">
        <v>32.24</v>
      </c>
      <c r="D315" s="13">
        <v>32.28</v>
      </c>
      <c r="E315" s="13">
        <v>35</v>
      </c>
      <c r="F315" s="13">
        <v>34.965000000000003</v>
      </c>
      <c r="G315" s="13">
        <v>32.54</v>
      </c>
      <c r="H315" s="8">
        <f t="shared" si="16"/>
        <v>5</v>
      </c>
      <c r="I315" s="20">
        <f t="shared" si="17"/>
        <v>32.24</v>
      </c>
      <c r="J315" s="15">
        <f t="shared" si="18"/>
        <v>3.1017369727047144</v>
      </c>
      <c r="K315" s="8" t="str">
        <f t="shared" si="19"/>
        <v>Dhan</v>
      </c>
    </row>
    <row r="316" spans="1:11" x14ac:dyDescent="0.4">
      <c r="A316" s="12" t="s">
        <v>2748</v>
      </c>
      <c r="B316" s="12" t="s">
        <v>2749</v>
      </c>
      <c r="C316" s="13">
        <v>40</v>
      </c>
      <c r="D316" s="13">
        <v>50</v>
      </c>
      <c r="E316" s="13">
        <v>35</v>
      </c>
      <c r="F316" s="13">
        <v>100</v>
      </c>
      <c r="H316" s="8">
        <f t="shared" si="16"/>
        <v>4</v>
      </c>
      <c r="I316" s="20">
        <f t="shared" si="17"/>
        <v>35</v>
      </c>
      <c r="J316" s="15">
        <f t="shared" si="18"/>
        <v>2.8571428571428572</v>
      </c>
      <c r="K316" s="8" t="str">
        <f t="shared" si="19"/>
        <v>Upstox</v>
      </c>
    </row>
    <row r="317" spans="1:11" x14ac:dyDescent="0.4">
      <c r="A317" s="12" t="s">
        <v>3508</v>
      </c>
      <c r="B317" s="12" t="s">
        <v>3509</v>
      </c>
      <c r="C317" s="13">
        <v>40.93</v>
      </c>
      <c r="E317" s="13">
        <v>40.950000000000003</v>
      </c>
      <c r="F317" s="13">
        <v>100</v>
      </c>
      <c r="G317" s="13">
        <v>40.950000000000003</v>
      </c>
      <c r="H317" s="8">
        <f t="shared" si="16"/>
        <v>4</v>
      </c>
      <c r="I317" s="20">
        <f t="shared" si="17"/>
        <v>40.93</v>
      </c>
      <c r="J317" s="15">
        <f t="shared" si="18"/>
        <v>2.443195699975568</v>
      </c>
      <c r="K317" s="8" t="str">
        <f t="shared" si="19"/>
        <v>Dhan</v>
      </c>
    </row>
    <row r="318" spans="1:11" x14ac:dyDescent="0.4">
      <c r="A318" s="12" t="s">
        <v>848</v>
      </c>
      <c r="B318" s="12" t="s">
        <v>849</v>
      </c>
      <c r="C318" s="13">
        <v>100</v>
      </c>
      <c r="F318" s="13">
        <v>100</v>
      </c>
      <c r="H318" s="8">
        <f t="shared" si="16"/>
        <v>2</v>
      </c>
      <c r="I318" s="20">
        <f t="shared" si="17"/>
        <v>100</v>
      </c>
      <c r="J318" s="15">
        <f t="shared" si="18"/>
        <v>1</v>
      </c>
      <c r="K318" s="8" t="str">
        <f t="shared" si="19"/>
        <v>Dhan, Kotak Neo</v>
      </c>
    </row>
    <row r="319" spans="1:11" x14ac:dyDescent="0.4">
      <c r="A319" s="12" t="s">
        <v>1278</v>
      </c>
      <c r="B319" s="12" t="s">
        <v>1279</v>
      </c>
      <c r="C319" s="13">
        <v>35</v>
      </c>
      <c r="D319" s="13">
        <v>31.01</v>
      </c>
      <c r="E319" s="13">
        <v>35</v>
      </c>
      <c r="F319" s="13">
        <v>100</v>
      </c>
      <c r="G319" s="13">
        <v>31.14</v>
      </c>
      <c r="H319" s="8">
        <f t="shared" si="16"/>
        <v>5</v>
      </c>
      <c r="I319" s="20">
        <f t="shared" si="17"/>
        <v>31.01</v>
      </c>
      <c r="J319" s="15">
        <f t="shared" si="18"/>
        <v>3.224766204450177</v>
      </c>
      <c r="K319" s="8" t="str">
        <f t="shared" si="19"/>
        <v>Zerodha</v>
      </c>
    </row>
    <row r="320" spans="1:11" x14ac:dyDescent="0.4">
      <c r="A320" s="12" t="s">
        <v>1068</v>
      </c>
      <c r="B320" s="12" t="s">
        <v>1069</v>
      </c>
      <c r="C320" s="13">
        <v>40</v>
      </c>
      <c r="E320" s="13">
        <v>39.93</v>
      </c>
      <c r="F320" s="13">
        <v>40</v>
      </c>
      <c r="G320" s="13">
        <v>40.35</v>
      </c>
      <c r="H320" s="8">
        <f t="shared" si="16"/>
        <v>4</v>
      </c>
      <c r="I320" s="20">
        <f t="shared" si="17"/>
        <v>39.93</v>
      </c>
      <c r="J320" s="15">
        <f t="shared" si="18"/>
        <v>2.504382669671926</v>
      </c>
      <c r="K320" s="8" t="str">
        <f t="shared" si="19"/>
        <v>Upstox</v>
      </c>
    </row>
    <row r="321" spans="1:11" x14ac:dyDescent="0.4">
      <c r="A321" s="12" t="s">
        <v>532</v>
      </c>
      <c r="B321" s="12" t="s">
        <v>533</v>
      </c>
      <c r="C321" s="13">
        <v>37.97</v>
      </c>
      <c r="D321" s="13">
        <v>50</v>
      </c>
      <c r="E321" s="13">
        <v>38.020000000000003</v>
      </c>
      <c r="F321" s="13">
        <v>38.022799999999997</v>
      </c>
      <c r="G321" s="13">
        <v>38.159999999999997</v>
      </c>
      <c r="H321" s="8">
        <f t="shared" si="16"/>
        <v>5</v>
      </c>
      <c r="I321" s="20">
        <f t="shared" si="17"/>
        <v>37.97</v>
      </c>
      <c r="J321" s="15">
        <f t="shared" si="18"/>
        <v>2.6336581511719781</v>
      </c>
      <c r="K321" s="8" t="str">
        <f t="shared" si="19"/>
        <v>Dhan</v>
      </c>
    </row>
    <row r="322" spans="1:11" x14ac:dyDescent="0.4">
      <c r="A322" s="12" t="s">
        <v>970</v>
      </c>
      <c r="B322" s="12" t="s">
        <v>971</v>
      </c>
      <c r="C322" s="13">
        <v>30.98</v>
      </c>
      <c r="D322" s="13">
        <v>30.98</v>
      </c>
      <c r="E322" s="13">
        <v>35</v>
      </c>
      <c r="F322" s="13">
        <v>40</v>
      </c>
      <c r="G322" s="13">
        <v>43.95</v>
      </c>
      <c r="H322" s="8">
        <f t="shared" si="16"/>
        <v>5</v>
      </c>
      <c r="I322" s="20">
        <f t="shared" si="17"/>
        <v>30.98</v>
      </c>
      <c r="J322" s="15">
        <f t="shared" si="18"/>
        <v>3.2278889606197545</v>
      </c>
      <c r="K322" s="8" t="str">
        <f t="shared" si="19"/>
        <v>Dhan, Zerodha</v>
      </c>
    </row>
    <row r="323" spans="1:11" x14ac:dyDescent="0.4">
      <c r="A323" s="12" t="s">
        <v>2916</v>
      </c>
      <c r="B323" s="12" t="s">
        <v>2917</v>
      </c>
      <c r="C323" s="13">
        <v>50</v>
      </c>
      <c r="D323" s="13">
        <v>50</v>
      </c>
      <c r="F323" s="13">
        <v>100</v>
      </c>
      <c r="G323" s="13">
        <v>39.979999999999997</v>
      </c>
      <c r="H323" s="8">
        <f t="shared" si="16"/>
        <v>4</v>
      </c>
      <c r="I323" s="20">
        <f t="shared" si="17"/>
        <v>39.979999999999997</v>
      </c>
      <c r="J323" s="15">
        <f t="shared" si="18"/>
        <v>2.5012506253126565</v>
      </c>
      <c r="K323" s="8" t="str">
        <f t="shared" si="19"/>
        <v>Paytm Money</v>
      </c>
    </row>
    <row r="324" spans="1:11" x14ac:dyDescent="0.4">
      <c r="A324" s="12" t="s">
        <v>2662</v>
      </c>
      <c r="B324" s="12" t="s">
        <v>2663</v>
      </c>
      <c r="C324" s="13">
        <v>50</v>
      </c>
      <c r="D324" s="13">
        <v>35.94</v>
      </c>
      <c r="E324" s="13">
        <v>35.94</v>
      </c>
      <c r="F324" s="13">
        <v>100</v>
      </c>
      <c r="G324" s="13">
        <v>36.39</v>
      </c>
      <c r="H324" s="8">
        <f t="shared" si="16"/>
        <v>5</v>
      </c>
      <c r="I324" s="20">
        <f t="shared" si="17"/>
        <v>35.94</v>
      </c>
      <c r="J324" s="15">
        <f t="shared" si="18"/>
        <v>2.7824151363383418</v>
      </c>
      <c r="K324" s="8" t="str">
        <f t="shared" si="19"/>
        <v>Zerodha, Upstox</v>
      </c>
    </row>
    <row r="325" spans="1:11" x14ac:dyDescent="0.4">
      <c r="A325" s="12" t="s">
        <v>782</v>
      </c>
      <c r="B325" s="12" t="s">
        <v>783</v>
      </c>
      <c r="C325" s="13">
        <v>37.33</v>
      </c>
      <c r="D325" s="13">
        <v>37.369999999999997</v>
      </c>
      <c r="E325" s="13">
        <v>37.369999999999997</v>
      </c>
      <c r="F325" s="13">
        <v>37.313400000000001</v>
      </c>
      <c r="G325" s="13">
        <v>37.74</v>
      </c>
      <c r="H325" s="8">
        <f t="shared" si="16"/>
        <v>5</v>
      </c>
      <c r="I325" s="20">
        <f t="shared" si="17"/>
        <v>37.31</v>
      </c>
      <c r="J325" s="15">
        <f t="shared" si="18"/>
        <v>2.6802465826856068</v>
      </c>
      <c r="K325" s="8" t="str">
        <f t="shared" si="19"/>
        <v>Kotak Neo</v>
      </c>
    </row>
    <row r="326" spans="1:11" x14ac:dyDescent="0.4">
      <c r="A326" s="12" t="s">
        <v>2190</v>
      </c>
      <c r="B326" s="12" t="s">
        <v>2191</v>
      </c>
      <c r="C326" s="13">
        <v>100</v>
      </c>
      <c r="D326" s="13">
        <v>50</v>
      </c>
      <c r="F326" s="13">
        <v>100</v>
      </c>
      <c r="H326" s="8">
        <f t="shared" ref="H326:H389" si="20">COUNT(C326:G326)</f>
        <v>3</v>
      </c>
      <c r="I326" s="20">
        <f t="shared" ref="I326:I389" si="21">IFERROR(ROUND(MIN(C326:G326),2),"")</f>
        <v>50</v>
      </c>
      <c r="J326" s="15">
        <f t="shared" ref="J326:J389" si="22">IFERROR(100/I326,"")</f>
        <v>2</v>
      </c>
      <c r="K326" s="8" t="str">
        <f t="shared" ref="K326:K389" si="23">IF(I326="","",MID(IF(ROUND(C326,2)=I326,", Dhan","")&amp;IF(ROUND(D326,2)=I326,", Zerodha","")&amp;IF(ROUND(E326,2)=I326,", Upstox","")&amp;IF(ROUND(F326,2)=I326,", Kotak Neo","")&amp;IF(ROUND(G326,2)=I326,", Paytm Money",""),3,100))</f>
        <v>Zerodha</v>
      </c>
    </row>
    <row r="327" spans="1:11" x14ac:dyDescent="0.4">
      <c r="A327" s="12" t="s">
        <v>402</v>
      </c>
      <c r="B327" s="12" t="s">
        <v>403</v>
      </c>
      <c r="C327" s="13">
        <v>50</v>
      </c>
      <c r="D327" s="13">
        <v>36.06</v>
      </c>
      <c r="E327" s="13">
        <v>36.06</v>
      </c>
      <c r="F327" s="13">
        <v>100</v>
      </c>
      <c r="G327" s="13">
        <v>36.24</v>
      </c>
      <c r="H327" s="8">
        <f t="shared" si="20"/>
        <v>5</v>
      </c>
      <c r="I327" s="20">
        <f t="shared" si="21"/>
        <v>36.06</v>
      </c>
      <c r="J327" s="15">
        <f t="shared" si="22"/>
        <v>2.7731558513588461</v>
      </c>
      <c r="K327" s="8" t="str">
        <f t="shared" si="23"/>
        <v>Zerodha, Upstox</v>
      </c>
    </row>
    <row r="328" spans="1:11" x14ac:dyDescent="0.4">
      <c r="A328" s="12" t="s">
        <v>3629</v>
      </c>
      <c r="B328" s="12" t="s">
        <v>3630</v>
      </c>
      <c r="D328" s="13">
        <v>50</v>
      </c>
      <c r="F328" s="13">
        <v>100</v>
      </c>
      <c r="H328" s="8">
        <f t="shared" si="20"/>
        <v>2</v>
      </c>
      <c r="I328" s="20">
        <f t="shared" si="21"/>
        <v>50</v>
      </c>
      <c r="J328" s="15">
        <f t="shared" si="22"/>
        <v>2</v>
      </c>
      <c r="K328" s="8" t="str">
        <f t="shared" si="23"/>
        <v>Zerodha</v>
      </c>
    </row>
    <row r="329" spans="1:11" x14ac:dyDescent="0.4">
      <c r="A329" s="12" t="s">
        <v>1170</v>
      </c>
      <c r="B329" s="12" t="s">
        <v>1171</v>
      </c>
      <c r="C329" s="13">
        <v>30.8</v>
      </c>
      <c r="D329" s="13">
        <v>30.82</v>
      </c>
      <c r="E329" s="13">
        <v>35</v>
      </c>
      <c r="F329" s="13">
        <v>100</v>
      </c>
      <c r="G329" s="13">
        <v>35</v>
      </c>
      <c r="H329" s="8">
        <f t="shared" si="20"/>
        <v>5</v>
      </c>
      <c r="I329" s="20">
        <f t="shared" si="21"/>
        <v>30.8</v>
      </c>
      <c r="J329" s="15">
        <f t="shared" si="22"/>
        <v>3.2467532467532467</v>
      </c>
      <c r="K329" s="8" t="str">
        <f t="shared" si="23"/>
        <v>Dhan</v>
      </c>
    </row>
    <row r="330" spans="1:11" x14ac:dyDescent="0.4">
      <c r="A330" s="12" t="s">
        <v>358</v>
      </c>
      <c r="B330" s="12" t="s">
        <v>359</v>
      </c>
      <c r="C330" s="13">
        <v>39.130000000000003</v>
      </c>
      <c r="D330" s="13">
        <v>38.6</v>
      </c>
      <c r="E330" s="13">
        <v>38.6</v>
      </c>
      <c r="F330" s="13">
        <v>38.61</v>
      </c>
      <c r="G330" s="13">
        <v>38.69</v>
      </c>
      <c r="H330" s="8">
        <f t="shared" si="20"/>
        <v>5</v>
      </c>
      <c r="I330" s="20">
        <f t="shared" si="21"/>
        <v>38.6</v>
      </c>
      <c r="J330" s="15">
        <f t="shared" si="22"/>
        <v>2.5906735751295336</v>
      </c>
      <c r="K330" s="8" t="str">
        <f t="shared" si="23"/>
        <v>Zerodha, Upstox</v>
      </c>
    </row>
    <row r="331" spans="1:11" x14ac:dyDescent="0.4">
      <c r="A331" s="12" t="s">
        <v>334</v>
      </c>
      <c r="B331" s="12" t="s">
        <v>335</v>
      </c>
      <c r="C331" s="13">
        <v>35.35</v>
      </c>
      <c r="D331" s="13">
        <v>35.369999999999997</v>
      </c>
      <c r="E331" s="13">
        <v>35.369999999999997</v>
      </c>
      <c r="F331" s="13">
        <v>35.335700000000003</v>
      </c>
      <c r="G331" s="13">
        <v>35.450000000000003</v>
      </c>
      <c r="H331" s="8">
        <f t="shared" si="20"/>
        <v>5</v>
      </c>
      <c r="I331" s="20">
        <f t="shared" si="21"/>
        <v>35.340000000000003</v>
      </c>
      <c r="J331" s="15">
        <f t="shared" si="22"/>
        <v>2.8296547821165814</v>
      </c>
      <c r="K331" s="8" t="str">
        <f t="shared" si="23"/>
        <v>Kotak Neo</v>
      </c>
    </row>
    <row r="332" spans="1:11" x14ac:dyDescent="0.4">
      <c r="A332" s="12" t="s">
        <v>1478</v>
      </c>
      <c r="B332" s="12" t="s">
        <v>1479</v>
      </c>
      <c r="C332" s="13">
        <v>50</v>
      </c>
      <c r="D332" s="13">
        <v>33.4</v>
      </c>
      <c r="E332" s="13">
        <v>35</v>
      </c>
      <c r="F332" s="13">
        <v>100</v>
      </c>
      <c r="G332" s="13">
        <v>35</v>
      </c>
      <c r="H332" s="8">
        <f t="shared" si="20"/>
        <v>5</v>
      </c>
      <c r="I332" s="20">
        <f t="shared" si="21"/>
        <v>33.4</v>
      </c>
      <c r="J332" s="15">
        <f t="shared" si="22"/>
        <v>2.9940119760479043</v>
      </c>
      <c r="K332" s="8" t="str">
        <f t="shared" si="23"/>
        <v>Zerodha</v>
      </c>
    </row>
    <row r="333" spans="1:11" x14ac:dyDescent="0.4">
      <c r="A333" s="12" t="s">
        <v>886</v>
      </c>
      <c r="B333" s="12" t="s">
        <v>887</v>
      </c>
      <c r="C333" s="13">
        <v>37.75</v>
      </c>
      <c r="D333" s="13">
        <v>37.799999999999997</v>
      </c>
      <c r="E333" s="13">
        <v>37.799999999999997</v>
      </c>
      <c r="F333" s="13">
        <v>37.735799999999998</v>
      </c>
      <c r="G333" s="13">
        <v>38.159999999999997</v>
      </c>
      <c r="H333" s="8">
        <f t="shared" si="20"/>
        <v>5</v>
      </c>
      <c r="I333" s="20">
        <f t="shared" si="21"/>
        <v>37.74</v>
      </c>
      <c r="J333" s="15">
        <f t="shared" si="22"/>
        <v>2.6497085320614731</v>
      </c>
      <c r="K333" s="8" t="str">
        <f t="shared" si="23"/>
        <v>Kotak Neo</v>
      </c>
    </row>
    <row r="334" spans="1:11" x14ac:dyDescent="0.4">
      <c r="A334" s="12" t="s">
        <v>630</v>
      </c>
      <c r="B334" s="12" t="s">
        <v>631</v>
      </c>
      <c r="C334" s="13">
        <v>31.13</v>
      </c>
      <c r="D334" s="13">
        <v>31.15</v>
      </c>
      <c r="E334" s="13">
        <v>35</v>
      </c>
      <c r="F334" s="13">
        <v>31.1526</v>
      </c>
      <c r="G334" s="13">
        <v>57.98</v>
      </c>
      <c r="H334" s="8">
        <f t="shared" si="20"/>
        <v>5</v>
      </c>
      <c r="I334" s="20">
        <f t="shared" si="21"/>
        <v>31.13</v>
      </c>
      <c r="J334" s="15">
        <f t="shared" si="22"/>
        <v>3.2123353678123996</v>
      </c>
      <c r="K334" s="8" t="str">
        <f t="shared" si="23"/>
        <v>Dhan</v>
      </c>
    </row>
    <row r="335" spans="1:11" x14ac:dyDescent="0.4">
      <c r="A335" s="12" t="s">
        <v>1468</v>
      </c>
      <c r="B335" s="12" t="s">
        <v>1469</v>
      </c>
      <c r="C335" s="13">
        <v>64</v>
      </c>
      <c r="F335" s="13">
        <v>100</v>
      </c>
      <c r="G335" s="13">
        <v>100</v>
      </c>
      <c r="H335" s="8">
        <f t="shared" si="20"/>
        <v>3</v>
      </c>
      <c r="I335" s="20">
        <f t="shared" si="21"/>
        <v>64</v>
      </c>
      <c r="J335" s="15">
        <f t="shared" si="22"/>
        <v>1.5625</v>
      </c>
      <c r="K335" s="8" t="str">
        <f t="shared" si="23"/>
        <v>Dhan</v>
      </c>
    </row>
    <row r="336" spans="1:11" x14ac:dyDescent="0.4">
      <c r="A336" s="12" t="s">
        <v>2568</v>
      </c>
      <c r="B336" s="12" t="s">
        <v>2569</v>
      </c>
      <c r="C336" s="13">
        <v>34.07</v>
      </c>
      <c r="D336" s="13">
        <v>33.96</v>
      </c>
      <c r="E336" s="13">
        <v>33.96</v>
      </c>
      <c r="F336" s="13">
        <v>34.013599999999997</v>
      </c>
      <c r="G336" s="13">
        <v>34.15</v>
      </c>
      <c r="H336" s="8">
        <f t="shared" si="20"/>
        <v>5</v>
      </c>
      <c r="I336" s="20">
        <f t="shared" si="21"/>
        <v>33.96</v>
      </c>
      <c r="J336" s="15">
        <f t="shared" si="22"/>
        <v>2.944640753828033</v>
      </c>
      <c r="K336" s="8" t="str">
        <f t="shared" si="23"/>
        <v>Zerodha, Upstox</v>
      </c>
    </row>
    <row r="337" spans="1:11" x14ac:dyDescent="0.4">
      <c r="A337" s="12" t="s">
        <v>70</v>
      </c>
      <c r="B337" s="12" t="s">
        <v>71</v>
      </c>
      <c r="C337" s="13">
        <v>35</v>
      </c>
      <c r="D337" s="13">
        <v>34.51</v>
      </c>
      <c r="E337" s="13">
        <v>35</v>
      </c>
      <c r="F337" s="13">
        <v>34.482799999999997</v>
      </c>
      <c r="G337" s="13">
        <v>34.78</v>
      </c>
      <c r="H337" s="8">
        <f t="shared" si="20"/>
        <v>5</v>
      </c>
      <c r="I337" s="20">
        <f t="shared" si="21"/>
        <v>34.479999999999997</v>
      </c>
      <c r="J337" s="15">
        <f t="shared" si="22"/>
        <v>2.9002320185614852</v>
      </c>
      <c r="K337" s="8" t="str">
        <f t="shared" si="23"/>
        <v>Kotak Neo</v>
      </c>
    </row>
    <row r="338" spans="1:11" x14ac:dyDescent="0.4">
      <c r="A338" s="12" t="s">
        <v>2576</v>
      </c>
      <c r="B338" s="12" t="s">
        <v>2577</v>
      </c>
      <c r="C338" s="13">
        <v>40.54</v>
      </c>
      <c r="F338" s="13">
        <v>40.485799999999998</v>
      </c>
      <c r="G338" s="13">
        <v>41.52</v>
      </c>
      <c r="H338" s="8">
        <f t="shared" si="20"/>
        <v>3</v>
      </c>
      <c r="I338" s="20">
        <f t="shared" si="21"/>
        <v>40.49</v>
      </c>
      <c r="J338" s="15">
        <f t="shared" si="22"/>
        <v>2.4697456162015312</v>
      </c>
      <c r="K338" s="8" t="str">
        <f t="shared" si="23"/>
        <v>Kotak Neo</v>
      </c>
    </row>
    <row r="339" spans="1:11" x14ac:dyDescent="0.4">
      <c r="A339" s="12" t="s">
        <v>2344</v>
      </c>
      <c r="B339" s="12" t="s">
        <v>2345</v>
      </c>
      <c r="C339" s="13">
        <v>100</v>
      </c>
      <c r="D339" s="13">
        <v>42.13</v>
      </c>
      <c r="F339" s="13">
        <v>42.194099999999999</v>
      </c>
      <c r="G339" s="13">
        <v>100</v>
      </c>
      <c r="H339" s="8">
        <f t="shared" si="20"/>
        <v>4</v>
      </c>
      <c r="I339" s="20">
        <f t="shared" si="21"/>
        <v>42.13</v>
      </c>
      <c r="J339" s="15">
        <f t="shared" si="22"/>
        <v>2.3736055067647754</v>
      </c>
      <c r="K339" s="8" t="str">
        <f t="shared" si="23"/>
        <v>Zerodha</v>
      </c>
    </row>
    <row r="340" spans="1:11" x14ac:dyDescent="0.4">
      <c r="A340" s="12" t="s">
        <v>2640</v>
      </c>
      <c r="B340" s="12" t="s">
        <v>2641</v>
      </c>
      <c r="C340" s="13">
        <v>32.89</v>
      </c>
      <c r="D340" s="13">
        <v>32.9</v>
      </c>
      <c r="E340" s="13">
        <v>35</v>
      </c>
      <c r="F340" s="13">
        <v>40</v>
      </c>
      <c r="G340" s="13">
        <v>33.07</v>
      </c>
      <c r="H340" s="8">
        <f t="shared" si="20"/>
        <v>5</v>
      </c>
      <c r="I340" s="20">
        <f t="shared" si="21"/>
        <v>32.89</v>
      </c>
      <c r="J340" s="15">
        <f t="shared" si="22"/>
        <v>3.0404378230465188</v>
      </c>
      <c r="K340" s="8" t="str">
        <f t="shared" si="23"/>
        <v>Dhan</v>
      </c>
    </row>
    <row r="341" spans="1:11" x14ac:dyDescent="0.4">
      <c r="A341" s="12" t="s">
        <v>3567</v>
      </c>
      <c r="B341" s="12" t="s">
        <v>3568</v>
      </c>
      <c r="D341" s="13">
        <v>26.8</v>
      </c>
      <c r="E341" s="13">
        <v>35</v>
      </c>
      <c r="F341" s="13">
        <v>100</v>
      </c>
      <c r="G341" s="13">
        <v>40</v>
      </c>
      <c r="H341" s="8">
        <f t="shared" si="20"/>
        <v>4</v>
      </c>
      <c r="I341" s="20">
        <f t="shared" si="21"/>
        <v>26.8</v>
      </c>
      <c r="J341" s="15">
        <f t="shared" si="22"/>
        <v>3.7313432835820897</v>
      </c>
      <c r="K341" s="8" t="str">
        <f t="shared" si="23"/>
        <v>Zerodha</v>
      </c>
    </row>
    <row r="342" spans="1:11" x14ac:dyDescent="0.4">
      <c r="A342" s="12" t="s">
        <v>2856</v>
      </c>
      <c r="B342" s="12" t="s">
        <v>2857</v>
      </c>
      <c r="C342" s="13">
        <v>100</v>
      </c>
      <c r="F342" s="13">
        <v>100</v>
      </c>
      <c r="H342" s="8">
        <f t="shared" si="20"/>
        <v>2</v>
      </c>
      <c r="I342" s="20">
        <f t="shared" si="21"/>
        <v>100</v>
      </c>
      <c r="J342" s="15">
        <f t="shared" si="22"/>
        <v>1</v>
      </c>
      <c r="K342" s="8" t="str">
        <f t="shared" si="23"/>
        <v>Dhan, Kotak Neo</v>
      </c>
    </row>
    <row r="343" spans="1:11" x14ac:dyDescent="0.4">
      <c r="A343" s="12" t="s">
        <v>1628</v>
      </c>
      <c r="B343" s="12" t="s">
        <v>1629</v>
      </c>
      <c r="C343" s="13">
        <v>40</v>
      </c>
      <c r="D343" s="13">
        <v>36.28</v>
      </c>
      <c r="E343" s="13">
        <v>36.28</v>
      </c>
      <c r="F343" s="13">
        <v>100</v>
      </c>
      <c r="G343" s="13">
        <v>36.31</v>
      </c>
      <c r="H343" s="8">
        <f t="shared" si="20"/>
        <v>5</v>
      </c>
      <c r="I343" s="20">
        <f t="shared" si="21"/>
        <v>36.28</v>
      </c>
      <c r="J343" s="15">
        <f t="shared" si="22"/>
        <v>2.7563395810363835</v>
      </c>
      <c r="K343" s="8" t="str">
        <f t="shared" si="23"/>
        <v>Zerodha, Upstox</v>
      </c>
    </row>
    <row r="344" spans="1:11" x14ac:dyDescent="0.4">
      <c r="A344" s="12" t="s">
        <v>2570</v>
      </c>
      <c r="B344" s="12" t="s">
        <v>2571</v>
      </c>
      <c r="C344" s="13">
        <v>50</v>
      </c>
      <c r="D344" s="13">
        <v>50</v>
      </c>
      <c r="H344" s="8">
        <f t="shared" si="20"/>
        <v>2</v>
      </c>
      <c r="I344" s="20">
        <f t="shared" si="21"/>
        <v>50</v>
      </c>
      <c r="J344" s="15">
        <f t="shared" si="22"/>
        <v>2</v>
      </c>
      <c r="K344" s="8" t="str">
        <f t="shared" si="23"/>
        <v>Dhan, Zerodha</v>
      </c>
    </row>
    <row r="345" spans="1:11" x14ac:dyDescent="0.4">
      <c r="A345" s="12" t="s">
        <v>940</v>
      </c>
      <c r="B345" s="12" t="s">
        <v>941</v>
      </c>
      <c r="C345" s="13">
        <v>40</v>
      </c>
      <c r="D345" s="13">
        <v>50</v>
      </c>
      <c r="E345" s="13">
        <v>38.72</v>
      </c>
      <c r="F345" s="13">
        <v>40</v>
      </c>
      <c r="G345" s="13">
        <v>38.770000000000003</v>
      </c>
      <c r="H345" s="8">
        <f t="shared" si="20"/>
        <v>5</v>
      </c>
      <c r="I345" s="20">
        <f t="shared" si="21"/>
        <v>38.72</v>
      </c>
      <c r="J345" s="15">
        <f t="shared" si="22"/>
        <v>2.5826446280991737</v>
      </c>
      <c r="K345" s="8" t="str">
        <f t="shared" si="23"/>
        <v>Upstox</v>
      </c>
    </row>
    <row r="346" spans="1:11" x14ac:dyDescent="0.4">
      <c r="A346" s="12" t="s">
        <v>3294</v>
      </c>
      <c r="B346" s="12" t="s">
        <v>3295</v>
      </c>
      <c r="C346" s="13">
        <v>35</v>
      </c>
      <c r="D346" s="13">
        <v>30.88</v>
      </c>
      <c r="E346" s="13">
        <v>35</v>
      </c>
      <c r="F346" s="13">
        <v>34.965000000000003</v>
      </c>
      <c r="G346" s="13">
        <v>36.880000000000003</v>
      </c>
      <c r="H346" s="8">
        <f t="shared" si="20"/>
        <v>5</v>
      </c>
      <c r="I346" s="20">
        <f t="shared" si="21"/>
        <v>30.88</v>
      </c>
      <c r="J346" s="15">
        <f t="shared" si="22"/>
        <v>3.2383419689119171</v>
      </c>
      <c r="K346" s="8" t="str">
        <f t="shared" si="23"/>
        <v>Zerodha</v>
      </c>
    </row>
    <row r="347" spans="1:11" x14ac:dyDescent="0.4">
      <c r="A347" s="12" t="s">
        <v>2670</v>
      </c>
      <c r="B347" s="12" t="s">
        <v>2671</v>
      </c>
      <c r="C347" s="13">
        <v>40</v>
      </c>
      <c r="D347" s="13">
        <v>38.4</v>
      </c>
      <c r="E347" s="13">
        <v>38.4</v>
      </c>
      <c r="F347" s="13">
        <v>100</v>
      </c>
      <c r="G347" s="13">
        <v>38.6</v>
      </c>
      <c r="H347" s="8">
        <f t="shared" si="20"/>
        <v>5</v>
      </c>
      <c r="I347" s="20">
        <f t="shared" si="21"/>
        <v>38.4</v>
      </c>
      <c r="J347" s="15">
        <f t="shared" si="22"/>
        <v>2.604166666666667</v>
      </c>
      <c r="K347" s="8" t="str">
        <f t="shared" si="23"/>
        <v>Zerodha, Upstox</v>
      </c>
    </row>
    <row r="348" spans="1:11" x14ac:dyDescent="0.4">
      <c r="A348" s="12" t="s">
        <v>522</v>
      </c>
      <c r="B348" s="12" t="s">
        <v>523</v>
      </c>
      <c r="C348" s="13">
        <v>100</v>
      </c>
      <c r="F348" s="13">
        <v>100</v>
      </c>
      <c r="H348" s="8">
        <f t="shared" si="20"/>
        <v>2</v>
      </c>
      <c r="I348" s="20">
        <f t="shared" si="21"/>
        <v>100</v>
      </c>
      <c r="J348" s="15">
        <f t="shared" si="22"/>
        <v>1</v>
      </c>
      <c r="K348" s="8" t="str">
        <f t="shared" si="23"/>
        <v>Dhan, Kotak Neo</v>
      </c>
    </row>
    <row r="349" spans="1:11" x14ac:dyDescent="0.4">
      <c r="A349" s="12" t="s">
        <v>2974</v>
      </c>
      <c r="B349" s="12" t="s">
        <v>2975</v>
      </c>
      <c r="C349" s="13">
        <v>29.54</v>
      </c>
      <c r="D349" s="13">
        <v>29.58</v>
      </c>
      <c r="E349" s="13">
        <v>35</v>
      </c>
      <c r="F349" s="13">
        <v>40</v>
      </c>
      <c r="G349" s="13">
        <v>29.71</v>
      </c>
      <c r="H349" s="8">
        <f t="shared" si="20"/>
        <v>5</v>
      </c>
      <c r="I349" s="20">
        <f t="shared" si="21"/>
        <v>29.54</v>
      </c>
      <c r="J349" s="15">
        <f t="shared" si="22"/>
        <v>3.3852403520649967</v>
      </c>
      <c r="K349" s="8" t="str">
        <f t="shared" si="23"/>
        <v>Dhan</v>
      </c>
    </row>
    <row r="350" spans="1:11" x14ac:dyDescent="0.4">
      <c r="A350" s="12" t="s">
        <v>528</v>
      </c>
      <c r="B350" s="12" t="s">
        <v>529</v>
      </c>
      <c r="C350" s="13">
        <v>50</v>
      </c>
      <c r="D350" s="13">
        <v>35.4</v>
      </c>
      <c r="E350" s="13">
        <v>35.4</v>
      </c>
      <c r="F350" s="13">
        <v>100</v>
      </c>
      <c r="G350" s="13">
        <v>35.450000000000003</v>
      </c>
      <c r="H350" s="8">
        <f t="shared" si="20"/>
        <v>5</v>
      </c>
      <c r="I350" s="20">
        <f t="shared" si="21"/>
        <v>35.4</v>
      </c>
      <c r="J350" s="15">
        <f t="shared" si="22"/>
        <v>2.8248587570621471</v>
      </c>
      <c r="K350" s="8" t="str">
        <f t="shared" si="23"/>
        <v>Zerodha, Upstox</v>
      </c>
    </row>
    <row r="351" spans="1:11" x14ac:dyDescent="0.4">
      <c r="A351" s="12" t="s">
        <v>336</v>
      </c>
      <c r="B351" s="12" t="s">
        <v>337</v>
      </c>
      <c r="C351" s="13">
        <v>100</v>
      </c>
      <c r="H351" s="8">
        <f t="shared" si="20"/>
        <v>1</v>
      </c>
      <c r="I351" s="20">
        <f t="shared" si="21"/>
        <v>100</v>
      </c>
      <c r="J351" s="15">
        <f t="shared" si="22"/>
        <v>1</v>
      </c>
      <c r="K351" s="8" t="str">
        <f t="shared" si="23"/>
        <v>Dhan</v>
      </c>
    </row>
    <row r="352" spans="1:11" x14ac:dyDescent="0.4">
      <c r="A352" s="12" t="s">
        <v>2316</v>
      </c>
      <c r="B352" s="12" t="s">
        <v>2317</v>
      </c>
      <c r="C352" s="13">
        <v>33.35</v>
      </c>
      <c r="D352" s="13">
        <v>33.36</v>
      </c>
      <c r="E352" s="13">
        <v>33.36</v>
      </c>
      <c r="F352" s="13">
        <v>33.333300000000001</v>
      </c>
      <c r="G352" s="13">
        <v>33.64</v>
      </c>
      <c r="H352" s="8">
        <f t="shared" si="20"/>
        <v>5</v>
      </c>
      <c r="I352" s="20">
        <f t="shared" si="21"/>
        <v>33.33</v>
      </c>
      <c r="J352" s="15">
        <f t="shared" si="22"/>
        <v>3.0003000300030003</v>
      </c>
      <c r="K352" s="8" t="str">
        <f t="shared" si="23"/>
        <v>Kotak Neo</v>
      </c>
    </row>
    <row r="353" spans="1:11" x14ac:dyDescent="0.4">
      <c r="A353" s="12" t="s">
        <v>2678</v>
      </c>
      <c r="B353" s="12" t="s">
        <v>2679</v>
      </c>
      <c r="C353" s="13">
        <v>100</v>
      </c>
      <c r="F353" s="13">
        <v>100</v>
      </c>
      <c r="H353" s="8">
        <f t="shared" si="20"/>
        <v>2</v>
      </c>
      <c r="I353" s="20">
        <f t="shared" si="21"/>
        <v>100</v>
      </c>
      <c r="J353" s="15">
        <f t="shared" si="22"/>
        <v>1</v>
      </c>
      <c r="K353" s="8" t="str">
        <f t="shared" si="23"/>
        <v>Dhan, Kotak Neo</v>
      </c>
    </row>
    <row r="354" spans="1:11" x14ac:dyDescent="0.4">
      <c r="A354" s="12" t="s">
        <v>2236</v>
      </c>
      <c r="B354" s="12" t="s">
        <v>2237</v>
      </c>
      <c r="C354" s="13">
        <v>40.71</v>
      </c>
      <c r="D354" s="13">
        <v>40.74</v>
      </c>
      <c r="E354" s="13">
        <v>40.74</v>
      </c>
      <c r="F354" s="13">
        <v>40.816299999999998</v>
      </c>
      <c r="G354" s="13">
        <v>40.86</v>
      </c>
      <c r="H354" s="8">
        <f t="shared" si="20"/>
        <v>5</v>
      </c>
      <c r="I354" s="20">
        <f t="shared" si="21"/>
        <v>40.71</v>
      </c>
      <c r="J354" s="15">
        <f t="shared" si="22"/>
        <v>2.4563989191844757</v>
      </c>
      <c r="K354" s="8" t="str">
        <f t="shared" si="23"/>
        <v>Dhan</v>
      </c>
    </row>
    <row r="355" spans="1:11" x14ac:dyDescent="0.4">
      <c r="A355" s="12" t="s">
        <v>1794</v>
      </c>
      <c r="B355" s="12" t="s">
        <v>1795</v>
      </c>
      <c r="C355" s="13">
        <v>50</v>
      </c>
      <c r="F355" s="13">
        <v>100</v>
      </c>
      <c r="G355" s="13">
        <v>37.700000000000003</v>
      </c>
      <c r="H355" s="8">
        <f t="shared" si="20"/>
        <v>3</v>
      </c>
      <c r="I355" s="20">
        <f t="shared" si="21"/>
        <v>37.700000000000003</v>
      </c>
      <c r="J355" s="15">
        <f t="shared" si="22"/>
        <v>2.6525198938992038</v>
      </c>
      <c r="K355" s="8" t="str">
        <f t="shared" si="23"/>
        <v>Paytm Money</v>
      </c>
    </row>
    <row r="356" spans="1:11" x14ac:dyDescent="0.4">
      <c r="A356" s="12" t="s">
        <v>400</v>
      </c>
      <c r="B356" s="12" t="s">
        <v>401</v>
      </c>
      <c r="C356" s="13">
        <v>50</v>
      </c>
      <c r="F356" s="13">
        <v>100</v>
      </c>
      <c r="H356" s="8">
        <f t="shared" si="20"/>
        <v>2</v>
      </c>
      <c r="I356" s="20">
        <f t="shared" si="21"/>
        <v>50</v>
      </c>
      <c r="J356" s="15">
        <f t="shared" si="22"/>
        <v>2</v>
      </c>
      <c r="K356" s="8" t="str">
        <f t="shared" si="23"/>
        <v>Dhan</v>
      </c>
    </row>
    <row r="357" spans="1:11" x14ac:dyDescent="0.4">
      <c r="A357" s="12" t="s">
        <v>1660</v>
      </c>
      <c r="B357" s="12" t="s">
        <v>1661</v>
      </c>
      <c r="C357" s="13">
        <v>100</v>
      </c>
      <c r="D357" s="13">
        <v>50</v>
      </c>
      <c r="F357" s="13">
        <v>100</v>
      </c>
      <c r="G357" s="13">
        <v>100</v>
      </c>
      <c r="H357" s="8">
        <f t="shared" si="20"/>
        <v>4</v>
      </c>
      <c r="I357" s="20">
        <f t="shared" si="21"/>
        <v>50</v>
      </c>
      <c r="J357" s="15">
        <f t="shared" si="22"/>
        <v>2</v>
      </c>
      <c r="K357" s="8" t="str">
        <f t="shared" si="23"/>
        <v>Zerodha</v>
      </c>
    </row>
    <row r="358" spans="1:11" x14ac:dyDescent="0.4">
      <c r="A358" s="12" t="s">
        <v>3675</v>
      </c>
      <c r="B358" s="12" t="s">
        <v>3676</v>
      </c>
      <c r="D358" s="13">
        <v>26.5</v>
      </c>
      <c r="E358" s="13">
        <v>35</v>
      </c>
      <c r="G358" s="13">
        <v>40</v>
      </c>
      <c r="H358" s="8">
        <f t="shared" si="20"/>
        <v>3</v>
      </c>
      <c r="I358" s="20">
        <f t="shared" si="21"/>
        <v>26.5</v>
      </c>
      <c r="J358" s="15">
        <f t="shared" si="22"/>
        <v>3.7735849056603774</v>
      </c>
      <c r="K358" s="8" t="str">
        <f t="shared" si="23"/>
        <v>Zerodha</v>
      </c>
    </row>
    <row r="359" spans="1:11" x14ac:dyDescent="0.4">
      <c r="A359" s="12" t="s">
        <v>2688</v>
      </c>
      <c r="B359" s="12" t="s">
        <v>2689</v>
      </c>
      <c r="C359" s="13">
        <v>50</v>
      </c>
      <c r="D359" s="13">
        <v>41.9</v>
      </c>
      <c r="E359" s="13">
        <v>41.9</v>
      </c>
      <c r="F359" s="13">
        <v>100</v>
      </c>
      <c r="G359" s="13">
        <v>42.08</v>
      </c>
      <c r="H359" s="8">
        <f t="shared" si="20"/>
        <v>5</v>
      </c>
      <c r="I359" s="20">
        <f t="shared" si="21"/>
        <v>41.9</v>
      </c>
      <c r="J359" s="15">
        <f t="shared" si="22"/>
        <v>2.3866348448687353</v>
      </c>
      <c r="K359" s="8" t="str">
        <f t="shared" si="23"/>
        <v>Zerodha, Upstox</v>
      </c>
    </row>
    <row r="360" spans="1:11" x14ac:dyDescent="0.4">
      <c r="A360" s="12" t="s">
        <v>2320</v>
      </c>
      <c r="B360" s="12" t="s">
        <v>2321</v>
      </c>
      <c r="C360" s="13">
        <v>30</v>
      </c>
      <c r="D360" s="13">
        <v>29.37</v>
      </c>
      <c r="E360" s="13">
        <v>29.37</v>
      </c>
      <c r="F360" s="13">
        <v>30.03</v>
      </c>
      <c r="G360" s="13">
        <v>30.24</v>
      </c>
      <c r="H360" s="8">
        <f t="shared" si="20"/>
        <v>5</v>
      </c>
      <c r="I360" s="20">
        <f t="shared" si="21"/>
        <v>29.37</v>
      </c>
      <c r="J360" s="15">
        <f t="shared" si="22"/>
        <v>3.4048348655090228</v>
      </c>
      <c r="K360" s="8" t="str">
        <f t="shared" si="23"/>
        <v>Zerodha, Upstox</v>
      </c>
    </row>
    <row r="361" spans="1:11" x14ac:dyDescent="0.4">
      <c r="A361" s="12" t="s">
        <v>920</v>
      </c>
      <c r="B361" s="12" t="s">
        <v>921</v>
      </c>
      <c r="C361" s="13">
        <v>40.35</v>
      </c>
      <c r="D361" s="13">
        <v>40.42</v>
      </c>
      <c r="E361" s="13">
        <v>40.42</v>
      </c>
      <c r="F361" s="13">
        <v>40.485799999999998</v>
      </c>
      <c r="G361" s="13">
        <v>40.659999999999997</v>
      </c>
      <c r="H361" s="8">
        <f t="shared" si="20"/>
        <v>5</v>
      </c>
      <c r="I361" s="20">
        <f t="shared" si="21"/>
        <v>40.35</v>
      </c>
      <c r="J361" s="15">
        <f t="shared" si="22"/>
        <v>2.4783147459727384</v>
      </c>
      <c r="K361" s="8" t="str">
        <f t="shared" si="23"/>
        <v>Dhan</v>
      </c>
    </row>
    <row r="362" spans="1:11" x14ac:dyDescent="0.4">
      <c r="A362" s="12" t="s">
        <v>1082</v>
      </c>
      <c r="B362" s="12" t="s">
        <v>1083</v>
      </c>
      <c r="C362" s="13">
        <v>50</v>
      </c>
      <c r="D362" s="13">
        <v>50</v>
      </c>
      <c r="F362" s="13">
        <v>100</v>
      </c>
      <c r="G362" s="13">
        <v>33.93</v>
      </c>
      <c r="H362" s="8">
        <f t="shared" si="20"/>
        <v>4</v>
      </c>
      <c r="I362" s="20">
        <f t="shared" si="21"/>
        <v>33.93</v>
      </c>
      <c r="J362" s="15">
        <f t="shared" si="22"/>
        <v>2.9472443265546713</v>
      </c>
      <c r="K362" s="8" t="str">
        <f t="shared" si="23"/>
        <v>Paytm Money</v>
      </c>
    </row>
    <row r="363" spans="1:11" x14ac:dyDescent="0.4">
      <c r="A363" s="12" t="s">
        <v>2814</v>
      </c>
      <c r="B363" s="12" t="s">
        <v>2815</v>
      </c>
      <c r="C363" s="13">
        <v>40</v>
      </c>
      <c r="E363" s="13">
        <v>35</v>
      </c>
      <c r="F363" s="13">
        <v>100</v>
      </c>
      <c r="H363" s="8">
        <f t="shared" si="20"/>
        <v>3</v>
      </c>
      <c r="I363" s="20">
        <f t="shared" si="21"/>
        <v>35</v>
      </c>
      <c r="J363" s="15">
        <f t="shared" si="22"/>
        <v>2.8571428571428572</v>
      </c>
      <c r="K363" s="8" t="str">
        <f t="shared" si="23"/>
        <v>Upstox</v>
      </c>
    </row>
    <row r="364" spans="1:11" x14ac:dyDescent="0.4">
      <c r="A364" s="12" t="s">
        <v>2632</v>
      </c>
      <c r="B364" s="12" t="s">
        <v>2633</v>
      </c>
      <c r="C364" s="13">
        <v>100</v>
      </c>
      <c r="D364" s="13">
        <v>50</v>
      </c>
      <c r="H364" s="8">
        <f t="shared" si="20"/>
        <v>2</v>
      </c>
      <c r="I364" s="20">
        <f t="shared" si="21"/>
        <v>50</v>
      </c>
      <c r="J364" s="15">
        <f t="shared" si="22"/>
        <v>2</v>
      </c>
      <c r="K364" s="8" t="str">
        <f t="shared" si="23"/>
        <v>Zerodha</v>
      </c>
    </row>
    <row r="365" spans="1:11" x14ac:dyDescent="0.4">
      <c r="A365" s="12" t="s">
        <v>2376</v>
      </c>
      <c r="B365" s="12" t="s">
        <v>2377</v>
      </c>
      <c r="C365" s="13">
        <v>40.5</v>
      </c>
      <c r="D365" s="13">
        <v>40.57</v>
      </c>
      <c r="F365" s="13">
        <v>40.650399999999998</v>
      </c>
      <c r="G365" s="13">
        <v>46.57</v>
      </c>
      <c r="H365" s="8">
        <f t="shared" si="20"/>
        <v>4</v>
      </c>
      <c r="I365" s="20">
        <f t="shared" si="21"/>
        <v>40.5</v>
      </c>
      <c r="J365" s="15">
        <f t="shared" si="22"/>
        <v>2.4691358024691357</v>
      </c>
      <c r="K365" s="8" t="str">
        <f t="shared" si="23"/>
        <v>Dhan</v>
      </c>
    </row>
    <row r="366" spans="1:11" x14ac:dyDescent="0.4">
      <c r="A366" s="12" t="s">
        <v>3040</v>
      </c>
      <c r="B366" s="12" t="s">
        <v>3041</v>
      </c>
      <c r="C366" s="13">
        <v>100</v>
      </c>
      <c r="H366" s="8">
        <f t="shared" si="20"/>
        <v>1</v>
      </c>
      <c r="I366" s="20">
        <f t="shared" si="21"/>
        <v>100</v>
      </c>
      <c r="J366" s="15">
        <f t="shared" si="22"/>
        <v>1</v>
      </c>
      <c r="K366" s="8" t="str">
        <f t="shared" si="23"/>
        <v>Dhan</v>
      </c>
    </row>
    <row r="367" spans="1:11" x14ac:dyDescent="0.4">
      <c r="A367" s="12" t="s">
        <v>2470</v>
      </c>
      <c r="B367" s="12" t="s">
        <v>2471</v>
      </c>
      <c r="C367" s="13">
        <v>40</v>
      </c>
      <c r="D367" s="13">
        <v>50</v>
      </c>
      <c r="F367" s="13">
        <v>100</v>
      </c>
      <c r="H367" s="8">
        <f t="shared" si="20"/>
        <v>3</v>
      </c>
      <c r="I367" s="20">
        <f t="shared" si="21"/>
        <v>40</v>
      </c>
      <c r="J367" s="15">
        <f t="shared" si="22"/>
        <v>2.5</v>
      </c>
      <c r="K367" s="8" t="str">
        <f t="shared" si="23"/>
        <v>Dhan</v>
      </c>
    </row>
    <row r="368" spans="1:11" x14ac:dyDescent="0.4">
      <c r="A368" s="12" t="s">
        <v>3086</v>
      </c>
      <c r="B368" s="12" t="s">
        <v>3087</v>
      </c>
      <c r="C368" s="13">
        <v>40</v>
      </c>
      <c r="D368" s="13">
        <v>50</v>
      </c>
      <c r="E368" s="13">
        <v>35</v>
      </c>
      <c r="F368" s="13">
        <v>100</v>
      </c>
      <c r="H368" s="8">
        <f t="shared" si="20"/>
        <v>4</v>
      </c>
      <c r="I368" s="20">
        <f t="shared" si="21"/>
        <v>35</v>
      </c>
      <c r="J368" s="15">
        <f t="shared" si="22"/>
        <v>2.8571428571428572</v>
      </c>
      <c r="K368" s="8" t="str">
        <f t="shared" si="23"/>
        <v>Upstox</v>
      </c>
    </row>
    <row r="369" spans="1:11" x14ac:dyDescent="0.4">
      <c r="A369" s="12" t="s">
        <v>1458</v>
      </c>
      <c r="B369" s="12" t="s">
        <v>1459</v>
      </c>
      <c r="C369" s="13">
        <v>32.409999999999997</v>
      </c>
      <c r="D369" s="13">
        <v>32.44</v>
      </c>
      <c r="E369" s="13">
        <v>32.44</v>
      </c>
      <c r="F369" s="13">
        <v>32.467500000000001</v>
      </c>
      <c r="G369" s="13">
        <v>32.549999999999997</v>
      </c>
      <c r="H369" s="8">
        <f t="shared" si="20"/>
        <v>5</v>
      </c>
      <c r="I369" s="20">
        <f t="shared" si="21"/>
        <v>32.409999999999997</v>
      </c>
      <c r="J369" s="15">
        <f t="shared" si="22"/>
        <v>3.0854674483184206</v>
      </c>
      <c r="K369" s="8" t="str">
        <f t="shared" si="23"/>
        <v>Dhan</v>
      </c>
    </row>
    <row r="370" spans="1:11" x14ac:dyDescent="0.4">
      <c r="A370" s="12" t="s">
        <v>1798</v>
      </c>
      <c r="B370" s="12" t="s">
        <v>1799</v>
      </c>
      <c r="C370" s="13">
        <v>50</v>
      </c>
      <c r="D370" s="13">
        <v>33.200000000000003</v>
      </c>
      <c r="F370" s="13">
        <v>100</v>
      </c>
      <c r="H370" s="8">
        <f t="shared" si="20"/>
        <v>3</v>
      </c>
      <c r="I370" s="20">
        <f t="shared" si="21"/>
        <v>33.200000000000003</v>
      </c>
      <c r="J370" s="15">
        <f t="shared" si="22"/>
        <v>3.012048192771084</v>
      </c>
      <c r="K370" s="8" t="str">
        <f t="shared" si="23"/>
        <v>Zerodha</v>
      </c>
    </row>
    <row r="371" spans="1:11" x14ac:dyDescent="0.4">
      <c r="A371" s="12" t="s">
        <v>3076</v>
      </c>
      <c r="B371" s="12" t="s">
        <v>3077</v>
      </c>
      <c r="C371" s="13">
        <v>31.68</v>
      </c>
      <c r="D371" s="13">
        <v>31.69</v>
      </c>
      <c r="E371" s="13">
        <v>35</v>
      </c>
      <c r="F371" s="13">
        <v>40</v>
      </c>
      <c r="G371" s="13">
        <v>31.71</v>
      </c>
      <c r="H371" s="8">
        <f t="shared" si="20"/>
        <v>5</v>
      </c>
      <c r="I371" s="20">
        <f t="shared" si="21"/>
        <v>31.68</v>
      </c>
      <c r="J371" s="15">
        <f t="shared" si="22"/>
        <v>3.1565656565656566</v>
      </c>
      <c r="K371" s="8" t="str">
        <f t="shared" si="23"/>
        <v>Dhan</v>
      </c>
    </row>
    <row r="372" spans="1:11" x14ac:dyDescent="0.4">
      <c r="A372" s="12" t="s">
        <v>284</v>
      </c>
      <c r="B372" s="12" t="s">
        <v>285</v>
      </c>
      <c r="C372" s="13">
        <v>40</v>
      </c>
      <c r="D372" s="13">
        <v>32.01</v>
      </c>
      <c r="E372" s="13">
        <v>35</v>
      </c>
      <c r="F372" s="13">
        <v>40</v>
      </c>
      <c r="G372" s="13">
        <v>32.21</v>
      </c>
      <c r="H372" s="8">
        <f t="shared" si="20"/>
        <v>5</v>
      </c>
      <c r="I372" s="20">
        <f t="shared" si="21"/>
        <v>32.01</v>
      </c>
      <c r="J372" s="15">
        <f t="shared" si="22"/>
        <v>3.124023742580444</v>
      </c>
      <c r="K372" s="8" t="str">
        <f t="shared" si="23"/>
        <v>Zerodha</v>
      </c>
    </row>
    <row r="373" spans="1:11" x14ac:dyDescent="0.4">
      <c r="A373" s="12" t="s">
        <v>3448</v>
      </c>
      <c r="B373" s="12" t="s">
        <v>3449</v>
      </c>
      <c r="C373" s="13">
        <v>100</v>
      </c>
      <c r="H373" s="8">
        <f t="shared" si="20"/>
        <v>1</v>
      </c>
      <c r="I373" s="20">
        <f t="shared" si="21"/>
        <v>100</v>
      </c>
      <c r="J373" s="15">
        <f t="shared" si="22"/>
        <v>1</v>
      </c>
      <c r="K373" s="8" t="str">
        <f t="shared" si="23"/>
        <v>Dhan</v>
      </c>
    </row>
    <row r="374" spans="1:11" x14ac:dyDescent="0.4">
      <c r="A374" s="12" t="s">
        <v>800</v>
      </c>
      <c r="B374" s="12" t="s">
        <v>801</v>
      </c>
      <c r="C374" s="13">
        <v>50</v>
      </c>
      <c r="F374" s="13">
        <v>100</v>
      </c>
      <c r="H374" s="8">
        <f t="shared" si="20"/>
        <v>2</v>
      </c>
      <c r="I374" s="20">
        <f t="shared" si="21"/>
        <v>50</v>
      </c>
      <c r="J374" s="15">
        <f t="shared" si="22"/>
        <v>2</v>
      </c>
      <c r="K374" s="8" t="str">
        <f t="shared" si="23"/>
        <v>Dhan</v>
      </c>
    </row>
    <row r="375" spans="1:11" x14ac:dyDescent="0.4">
      <c r="A375" s="12" t="s">
        <v>3036</v>
      </c>
      <c r="B375" s="12" t="s">
        <v>3037</v>
      </c>
      <c r="C375" s="13">
        <v>50</v>
      </c>
      <c r="D375" s="13">
        <v>35.950000000000003</v>
      </c>
      <c r="F375" s="13">
        <v>100</v>
      </c>
      <c r="G375" s="13">
        <v>36.26</v>
      </c>
      <c r="H375" s="8">
        <f t="shared" si="20"/>
        <v>4</v>
      </c>
      <c r="I375" s="20">
        <f t="shared" si="21"/>
        <v>35.950000000000003</v>
      </c>
      <c r="J375" s="15">
        <f t="shared" si="22"/>
        <v>2.7816411682892905</v>
      </c>
      <c r="K375" s="8" t="str">
        <f t="shared" si="23"/>
        <v>Zerodha</v>
      </c>
    </row>
    <row r="376" spans="1:11" x14ac:dyDescent="0.4">
      <c r="A376" s="12" t="s">
        <v>2416</v>
      </c>
      <c r="B376" s="12" t="s">
        <v>2417</v>
      </c>
      <c r="C376" s="13">
        <v>50</v>
      </c>
      <c r="D376" s="13">
        <v>33.64</v>
      </c>
      <c r="F376" s="13">
        <v>100</v>
      </c>
      <c r="H376" s="8">
        <f t="shared" si="20"/>
        <v>3</v>
      </c>
      <c r="I376" s="20">
        <f t="shared" si="21"/>
        <v>33.64</v>
      </c>
      <c r="J376" s="15">
        <f t="shared" si="22"/>
        <v>2.9726516052318668</v>
      </c>
      <c r="K376" s="8" t="str">
        <f t="shared" si="23"/>
        <v>Zerodha</v>
      </c>
    </row>
    <row r="377" spans="1:11" x14ac:dyDescent="0.4">
      <c r="A377" s="12" t="s">
        <v>2828</v>
      </c>
      <c r="B377" s="12" t="s">
        <v>2829</v>
      </c>
      <c r="C377" s="13">
        <v>34.51</v>
      </c>
      <c r="D377" s="13">
        <v>34.549999999999997</v>
      </c>
      <c r="E377" s="13">
        <v>35</v>
      </c>
      <c r="F377" s="13">
        <v>34.6021</v>
      </c>
      <c r="G377" s="13">
        <v>35.22</v>
      </c>
      <c r="H377" s="8">
        <f t="shared" si="20"/>
        <v>5</v>
      </c>
      <c r="I377" s="20">
        <f t="shared" si="21"/>
        <v>34.51</v>
      </c>
      <c r="J377" s="15">
        <f t="shared" si="22"/>
        <v>2.8977108084613157</v>
      </c>
      <c r="K377" s="8" t="str">
        <f t="shared" si="23"/>
        <v>Dhan</v>
      </c>
    </row>
    <row r="378" spans="1:11" x14ac:dyDescent="0.4">
      <c r="A378" s="12" t="s">
        <v>1050</v>
      </c>
      <c r="B378" s="12" t="s">
        <v>1051</v>
      </c>
      <c r="C378" s="13">
        <v>50</v>
      </c>
      <c r="D378" s="13">
        <v>50</v>
      </c>
      <c r="F378" s="13">
        <v>100</v>
      </c>
      <c r="G378" s="13">
        <v>36.409999999999997</v>
      </c>
      <c r="H378" s="8">
        <f t="shared" si="20"/>
        <v>4</v>
      </c>
      <c r="I378" s="20">
        <f t="shared" si="21"/>
        <v>36.409999999999997</v>
      </c>
      <c r="J378" s="15">
        <f t="shared" si="22"/>
        <v>2.7464982147761607</v>
      </c>
      <c r="K378" s="8" t="str">
        <f t="shared" si="23"/>
        <v>Paytm Money</v>
      </c>
    </row>
    <row r="379" spans="1:11" x14ac:dyDescent="0.4">
      <c r="A379" s="12" t="s">
        <v>3268</v>
      </c>
      <c r="B379" s="12" t="s">
        <v>3269</v>
      </c>
      <c r="C379" s="13">
        <v>100</v>
      </c>
      <c r="F379" s="13">
        <v>100</v>
      </c>
      <c r="H379" s="8">
        <f t="shared" si="20"/>
        <v>2</v>
      </c>
      <c r="I379" s="20">
        <f t="shared" si="21"/>
        <v>100</v>
      </c>
      <c r="J379" s="15">
        <f t="shared" si="22"/>
        <v>1</v>
      </c>
      <c r="K379" s="8" t="str">
        <f t="shared" si="23"/>
        <v>Dhan, Kotak Neo</v>
      </c>
    </row>
    <row r="380" spans="1:11" x14ac:dyDescent="0.4">
      <c r="A380" s="12" t="s">
        <v>3044</v>
      </c>
      <c r="B380" s="12" t="s">
        <v>3045</v>
      </c>
      <c r="C380" s="13">
        <v>50</v>
      </c>
      <c r="D380" s="13">
        <v>50</v>
      </c>
      <c r="E380" s="13">
        <v>45.6</v>
      </c>
      <c r="F380" s="13">
        <v>100</v>
      </c>
      <c r="G380" s="13">
        <v>45.76</v>
      </c>
      <c r="H380" s="8">
        <f t="shared" si="20"/>
        <v>5</v>
      </c>
      <c r="I380" s="20">
        <f t="shared" si="21"/>
        <v>45.6</v>
      </c>
      <c r="J380" s="15">
        <f t="shared" si="22"/>
        <v>2.1929824561403506</v>
      </c>
      <c r="K380" s="8" t="str">
        <f t="shared" si="23"/>
        <v>Upstox</v>
      </c>
    </row>
    <row r="381" spans="1:11" x14ac:dyDescent="0.4">
      <c r="A381" s="12" t="s">
        <v>406</v>
      </c>
      <c r="B381" s="12" t="s">
        <v>407</v>
      </c>
      <c r="C381" s="13">
        <v>100</v>
      </c>
      <c r="H381" s="8">
        <f t="shared" si="20"/>
        <v>1</v>
      </c>
      <c r="I381" s="20">
        <f t="shared" si="21"/>
        <v>100</v>
      </c>
      <c r="J381" s="15">
        <f t="shared" si="22"/>
        <v>1</v>
      </c>
      <c r="K381" s="8" t="str">
        <f t="shared" si="23"/>
        <v>Dhan</v>
      </c>
    </row>
    <row r="382" spans="1:11" x14ac:dyDescent="0.4">
      <c r="A382" s="12" t="s">
        <v>3440</v>
      </c>
      <c r="B382" s="12" t="s">
        <v>3441</v>
      </c>
      <c r="C382" s="13">
        <v>100</v>
      </c>
      <c r="H382" s="8">
        <f t="shared" si="20"/>
        <v>1</v>
      </c>
      <c r="I382" s="20">
        <f t="shared" si="21"/>
        <v>100</v>
      </c>
      <c r="J382" s="15">
        <f t="shared" si="22"/>
        <v>1</v>
      </c>
      <c r="K382" s="8" t="str">
        <f t="shared" si="23"/>
        <v>Dhan</v>
      </c>
    </row>
    <row r="383" spans="1:11" x14ac:dyDescent="0.4">
      <c r="A383" s="12" t="s">
        <v>2386</v>
      </c>
      <c r="B383" s="12" t="s">
        <v>2387</v>
      </c>
      <c r="C383" s="13">
        <v>32.07</v>
      </c>
      <c r="D383" s="13">
        <v>32.06</v>
      </c>
      <c r="E383" s="13">
        <v>35</v>
      </c>
      <c r="F383" s="13">
        <v>32.051299999999998</v>
      </c>
      <c r="G383" s="13">
        <v>32.06</v>
      </c>
      <c r="H383" s="8">
        <f t="shared" si="20"/>
        <v>5</v>
      </c>
      <c r="I383" s="20">
        <f t="shared" si="21"/>
        <v>32.049999999999997</v>
      </c>
      <c r="J383" s="15">
        <f t="shared" si="22"/>
        <v>3.1201248049922001</v>
      </c>
      <c r="K383" s="8" t="str">
        <f t="shared" si="23"/>
        <v>Kotak Neo</v>
      </c>
    </row>
    <row r="384" spans="1:11" x14ac:dyDescent="0.4">
      <c r="A384" s="12" t="s">
        <v>740</v>
      </c>
      <c r="B384" s="12" t="s">
        <v>741</v>
      </c>
      <c r="C384" s="13">
        <v>32.94</v>
      </c>
      <c r="D384" s="13">
        <v>32.97</v>
      </c>
      <c r="E384" s="13">
        <v>35</v>
      </c>
      <c r="F384" s="13">
        <v>34.965000000000003</v>
      </c>
      <c r="G384" s="13">
        <v>60</v>
      </c>
      <c r="H384" s="8">
        <f t="shared" si="20"/>
        <v>5</v>
      </c>
      <c r="I384" s="20">
        <f t="shared" si="21"/>
        <v>32.94</v>
      </c>
      <c r="J384" s="15">
        <f t="shared" si="22"/>
        <v>3.0358227079538556</v>
      </c>
      <c r="K384" s="8" t="str">
        <f t="shared" si="23"/>
        <v>Dhan</v>
      </c>
    </row>
    <row r="385" spans="1:11" x14ac:dyDescent="0.4">
      <c r="A385" s="12" t="s">
        <v>1944</v>
      </c>
      <c r="B385" s="12" t="s">
        <v>1945</v>
      </c>
      <c r="C385" s="13">
        <v>40</v>
      </c>
      <c r="D385" s="13">
        <v>34.42</v>
      </c>
      <c r="F385" s="13">
        <v>40</v>
      </c>
      <c r="G385" s="13">
        <v>34.51</v>
      </c>
      <c r="H385" s="8">
        <f t="shared" si="20"/>
        <v>4</v>
      </c>
      <c r="I385" s="20">
        <f t="shared" si="21"/>
        <v>34.42</v>
      </c>
      <c r="J385" s="15">
        <f t="shared" si="22"/>
        <v>2.9052876234747238</v>
      </c>
      <c r="K385" s="8" t="str">
        <f t="shared" si="23"/>
        <v>Zerodha</v>
      </c>
    </row>
    <row r="386" spans="1:11" x14ac:dyDescent="0.4">
      <c r="A386" s="12" t="s">
        <v>2996</v>
      </c>
      <c r="B386" s="12" t="s">
        <v>2997</v>
      </c>
      <c r="C386" s="13">
        <v>40</v>
      </c>
      <c r="D386" s="13">
        <v>34.479999999999997</v>
      </c>
      <c r="F386" s="13">
        <v>40</v>
      </c>
      <c r="G386" s="13">
        <v>70</v>
      </c>
      <c r="H386" s="8">
        <f t="shared" si="20"/>
        <v>4</v>
      </c>
      <c r="I386" s="20">
        <f t="shared" si="21"/>
        <v>34.479999999999997</v>
      </c>
      <c r="J386" s="15">
        <f t="shared" si="22"/>
        <v>2.9002320185614852</v>
      </c>
      <c r="K386" s="8" t="str">
        <f t="shared" si="23"/>
        <v>Zerodha</v>
      </c>
    </row>
    <row r="387" spans="1:11" x14ac:dyDescent="0.4">
      <c r="A387" s="12" t="s">
        <v>3342</v>
      </c>
      <c r="B387" s="12" t="s">
        <v>3343</v>
      </c>
      <c r="C387" s="13">
        <v>50</v>
      </c>
      <c r="D387" s="13">
        <v>50</v>
      </c>
      <c r="E387" s="13">
        <v>36.31</v>
      </c>
      <c r="F387" s="13">
        <v>100</v>
      </c>
      <c r="G387" s="13">
        <v>36.47</v>
      </c>
      <c r="H387" s="8">
        <f t="shared" si="20"/>
        <v>5</v>
      </c>
      <c r="I387" s="20">
        <f t="shared" si="21"/>
        <v>36.31</v>
      </c>
      <c r="J387" s="15">
        <f t="shared" si="22"/>
        <v>2.7540622418066647</v>
      </c>
      <c r="K387" s="8" t="str">
        <f t="shared" si="23"/>
        <v>Upstox</v>
      </c>
    </row>
    <row r="388" spans="1:11" x14ac:dyDescent="0.4">
      <c r="A388" s="12" t="s">
        <v>538</v>
      </c>
      <c r="B388" s="12" t="s">
        <v>539</v>
      </c>
      <c r="C388" s="13">
        <v>100</v>
      </c>
      <c r="D388" s="13">
        <v>50</v>
      </c>
      <c r="F388" s="13">
        <v>100</v>
      </c>
      <c r="G388" s="13">
        <v>100</v>
      </c>
      <c r="H388" s="8">
        <f t="shared" si="20"/>
        <v>4</v>
      </c>
      <c r="I388" s="20">
        <f t="shared" si="21"/>
        <v>50</v>
      </c>
      <c r="J388" s="15">
        <f t="shared" si="22"/>
        <v>2</v>
      </c>
      <c r="K388" s="8" t="str">
        <f t="shared" si="23"/>
        <v>Zerodha</v>
      </c>
    </row>
    <row r="389" spans="1:11" x14ac:dyDescent="0.4">
      <c r="A389" s="12" t="s">
        <v>816</v>
      </c>
      <c r="B389" s="12" t="s">
        <v>817</v>
      </c>
      <c r="C389" s="13">
        <v>40</v>
      </c>
      <c r="D389" s="13">
        <v>50</v>
      </c>
      <c r="F389" s="13">
        <v>40</v>
      </c>
      <c r="G389" s="13">
        <v>43.76</v>
      </c>
      <c r="H389" s="8">
        <f t="shared" si="20"/>
        <v>4</v>
      </c>
      <c r="I389" s="20">
        <f t="shared" si="21"/>
        <v>40</v>
      </c>
      <c r="J389" s="15">
        <f t="shared" si="22"/>
        <v>2.5</v>
      </c>
      <c r="K389" s="8" t="str">
        <f t="shared" si="23"/>
        <v>Dhan, Kotak Neo</v>
      </c>
    </row>
    <row r="390" spans="1:11" x14ac:dyDescent="0.4">
      <c r="A390" s="12" t="s">
        <v>2350</v>
      </c>
      <c r="B390" s="12" t="s">
        <v>2351</v>
      </c>
      <c r="C390" s="13">
        <v>38.75</v>
      </c>
      <c r="D390" s="13">
        <v>50</v>
      </c>
      <c r="E390" s="13">
        <v>38.43</v>
      </c>
      <c r="F390" s="13">
        <v>100</v>
      </c>
      <c r="G390" s="13">
        <v>53.43</v>
      </c>
      <c r="H390" s="8">
        <f t="shared" ref="H390:H453" si="24">COUNT(C390:G390)</f>
        <v>5</v>
      </c>
      <c r="I390" s="20">
        <f t="shared" ref="I390:I453" si="25">IFERROR(ROUND(MIN(C390:G390),2),"")</f>
        <v>38.43</v>
      </c>
      <c r="J390" s="15">
        <f t="shared" ref="J390:J453" si="26">IFERROR(100/I390,"")</f>
        <v>2.6021337496747332</v>
      </c>
      <c r="K390" s="8" t="str">
        <f t="shared" ref="K390:K453" si="27">IF(I390="","",MID(IF(ROUND(C390,2)=I390,", Dhan","")&amp;IF(ROUND(D390,2)=I390,", Zerodha","")&amp;IF(ROUND(E390,2)=I390,", Upstox","")&amp;IF(ROUND(F390,2)=I390,", Kotak Neo","")&amp;IF(ROUND(G390,2)=I390,", Paytm Money",""),3,100))</f>
        <v>Upstox</v>
      </c>
    </row>
    <row r="391" spans="1:11" x14ac:dyDescent="0.4">
      <c r="A391" s="12" t="s">
        <v>520</v>
      </c>
      <c r="B391" s="12" t="s">
        <v>521</v>
      </c>
      <c r="C391" s="13">
        <v>35</v>
      </c>
      <c r="D391" s="13">
        <v>33.94</v>
      </c>
      <c r="E391" s="13">
        <v>35</v>
      </c>
      <c r="F391" s="13">
        <v>33.898299999999999</v>
      </c>
      <c r="G391" s="13">
        <v>35.979999999999997</v>
      </c>
      <c r="H391" s="8">
        <f t="shared" si="24"/>
        <v>5</v>
      </c>
      <c r="I391" s="20">
        <f t="shared" si="25"/>
        <v>33.9</v>
      </c>
      <c r="J391" s="15">
        <f t="shared" si="26"/>
        <v>2.9498525073746316</v>
      </c>
      <c r="K391" s="8" t="str">
        <f t="shared" si="27"/>
        <v>Kotak Neo</v>
      </c>
    </row>
    <row r="392" spans="1:11" x14ac:dyDescent="0.4">
      <c r="A392" s="12" t="s">
        <v>2760</v>
      </c>
      <c r="B392" s="12" t="s">
        <v>2761</v>
      </c>
      <c r="C392" s="13">
        <v>29.16</v>
      </c>
      <c r="D392" s="13">
        <v>29.19</v>
      </c>
      <c r="E392" s="13">
        <v>35</v>
      </c>
      <c r="F392" s="13">
        <v>100</v>
      </c>
      <c r="G392" s="13">
        <v>100</v>
      </c>
      <c r="H392" s="8">
        <f t="shared" si="24"/>
        <v>5</v>
      </c>
      <c r="I392" s="20">
        <f t="shared" si="25"/>
        <v>29.16</v>
      </c>
      <c r="J392" s="15">
        <f t="shared" si="26"/>
        <v>3.4293552812071328</v>
      </c>
      <c r="K392" s="8" t="str">
        <f t="shared" si="27"/>
        <v>Dhan</v>
      </c>
    </row>
    <row r="393" spans="1:11" x14ac:dyDescent="0.4">
      <c r="A393" s="12" t="s">
        <v>1100</v>
      </c>
      <c r="B393" s="12" t="s">
        <v>1101</v>
      </c>
      <c r="C393" s="13">
        <v>50</v>
      </c>
      <c r="D393" s="13">
        <v>26.86</v>
      </c>
      <c r="F393" s="13">
        <v>100</v>
      </c>
      <c r="G393" s="13">
        <v>26.92</v>
      </c>
      <c r="H393" s="8">
        <f t="shared" si="24"/>
        <v>4</v>
      </c>
      <c r="I393" s="20">
        <f t="shared" si="25"/>
        <v>26.86</v>
      </c>
      <c r="J393" s="15">
        <f t="shared" si="26"/>
        <v>3.7230081906180192</v>
      </c>
      <c r="K393" s="8" t="str">
        <f t="shared" si="27"/>
        <v>Zerodha</v>
      </c>
    </row>
    <row r="394" spans="1:11" x14ac:dyDescent="0.4">
      <c r="A394" s="12" t="s">
        <v>1420</v>
      </c>
      <c r="B394" s="12" t="s">
        <v>1421</v>
      </c>
      <c r="C394" s="13">
        <v>24</v>
      </c>
      <c r="D394" s="13">
        <v>24.5</v>
      </c>
      <c r="E394" s="13">
        <v>25.26</v>
      </c>
      <c r="F394" s="13">
        <v>21.739100000000001</v>
      </c>
      <c r="G394" s="13">
        <v>21.86</v>
      </c>
      <c r="H394" s="8">
        <f t="shared" si="24"/>
        <v>5</v>
      </c>
      <c r="I394" s="20">
        <f t="shared" si="25"/>
        <v>21.74</v>
      </c>
      <c r="J394" s="15">
        <f t="shared" si="26"/>
        <v>4.5998160073597063</v>
      </c>
      <c r="K394" s="8" t="str">
        <f t="shared" si="27"/>
        <v>Kotak Neo</v>
      </c>
    </row>
    <row r="395" spans="1:11" x14ac:dyDescent="0.4">
      <c r="A395" s="12" t="s">
        <v>608</v>
      </c>
      <c r="B395" s="12" t="s">
        <v>609</v>
      </c>
      <c r="C395" s="13">
        <v>36.11</v>
      </c>
      <c r="D395" s="13">
        <v>35.79</v>
      </c>
      <c r="E395" s="13">
        <v>35.79</v>
      </c>
      <c r="F395" s="13">
        <v>100</v>
      </c>
      <c r="G395" s="13">
        <v>36.200000000000003</v>
      </c>
      <c r="H395" s="8">
        <f t="shared" si="24"/>
        <v>5</v>
      </c>
      <c r="I395" s="20">
        <f t="shared" si="25"/>
        <v>35.79</v>
      </c>
      <c r="J395" s="15">
        <f t="shared" si="26"/>
        <v>2.7940765576976809</v>
      </c>
      <c r="K395" s="8" t="str">
        <f t="shared" si="27"/>
        <v>Zerodha, Upstox</v>
      </c>
    </row>
    <row r="396" spans="1:11" x14ac:dyDescent="0.4">
      <c r="A396" s="12" t="s">
        <v>1888</v>
      </c>
      <c r="B396" s="12" t="s">
        <v>1889</v>
      </c>
      <c r="C396" s="13">
        <v>50</v>
      </c>
      <c r="D396" s="13">
        <v>32.72</v>
      </c>
      <c r="E396" s="13">
        <v>35</v>
      </c>
      <c r="F396" s="13">
        <v>32.679699999999997</v>
      </c>
      <c r="H396" s="8">
        <f t="shared" si="24"/>
        <v>4</v>
      </c>
      <c r="I396" s="20">
        <f t="shared" si="25"/>
        <v>32.68</v>
      </c>
      <c r="J396" s="15">
        <f t="shared" si="26"/>
        <v>3.0599755201958385</v>
      </c>
      <c r="K396" s="8" t="str">
        <f t="shared" si="27"/>
        <v>Kotak Neo</v>
      </c>
    </row>
    <row r="397" spans="1:11" x14ac:dyDescent="0.4">
      <c r="A397" s="12" t="s">
        <v>2016</v>
      </c>
      <c r="B397" s="12" t="s">
        <v>2017</v>
      </c>
      <c r="C397" s="13">
        <v>33.979999999999997</v>
      </c>
      <c r="D397" s="13">
        <v>33.97</v>
      </c>
      <c r="E397" s="13">
        <v>33.97</v>
      </c>
      <c r="F397" s="13">
        <v>34.965000000000003</v>
      </c>
      <c r="G397" s="13">
        <v>34.119999999999997</v>
      </c>
      <c r="H397" s="8">
        <f t="shared" si="24"/>
        <v>5</v>
      </c>
      <c r="I397" s="20">
        <f t="shared" si="25"/>
        <v>33.97</v>
      </c>
      <c r="J397" s="15">
        <f t="shared" si="26"/>
        <v>2.9437739181630853</v>
      </c>
      <c r="K397" s="8" t="str">
        <f t="shared" si="27"/>
        <v>Zerodha, Upstox</v>
      </c>
    </row>
    <row r="398" spans="1:11" x14ac:dyDescent="0.4">
      <c r="A398" s="12" t="s">
        <v>802</v>
      </c>
      <c r="B398" s="12" t="s">
        <v>803</v>
      </c>
      <c r="C398" s="13">
        <v>60</v>
      </c>
      <c r="H398" s="8">
        <f t="shared" si="24"/>
        <v>1</v>
      </c>
      <c r="I398" s="20">
        <f t="shared" si="25"/>
        <v>60</v>
      </c>
      <c r="J398" s="15">
        <f t="shared" si="26"/>
        <v>1.6666666666666667</v>
      </c>
      <c r="K398" s="8" t="str">
        <f t="shared" si="27"/>
        <v>Dhan</v>
      </c>
    </row>
    <row r="399" spans="1:11" x14ac:dyDescent="0.4">
      <c r="A399" s="12" t="s">
        <v>2728</v>
      </c>
      <c r="B399" s="12" t="s">
        <v>2729</v>
      </c>
      <c r="C399" s="13">
        <v>35</v>
      </c>
      <c r="D399" s="13">
        <v>32.21</v>
      </c>
      <c r="E399" s="13">
        <v>32.21</v>
      </c>
      <c r="F399" s="13">
        <v>32.258099999999999</v>
      </c>
      <c r="G399" s="13">
        <v>34.11</v>
      </c>
      <c r="H399" s="8">
        <f t="shared" si="24"/>
        <v>5</v>
      </c>
      <c r="I399" s="20">
        <f t="shared" si="25"/>
        <v>32.21</v>
      </c>
      <c r="J399" s="15">
        <f t="shared" si="26"/>
        <v>3.1046258925799441</v>
      </c>
      <c r="K399" s="8" t="str">
        <f t="shared" si="27"/>
        <v>Zerodha, Upstox</v>
      </c>
    </row>
    <row r="400" spans="1:11" x14ac:dyDescent="0.4">
      <c r="A400" s="12" t="s">
        <v>1824</v>
      </c>
      <c r="B400" s="12" t="s">
        <v>1825</v>
      </c>
      <c r="C400" s="13">
        <v>36.9</v>
      </c>
      <c r="D400" s="13">
        <v>36.94</v>
      </c>
      <c r="F400" s="13">
        <v>100</v>
      </c>
      <c r="G400" s="13">
        <v>37.26</v>
      </c>
      <c r="H400" s="8">
        <f t="shared" si="24"/>
        <v>4</v>
      </c>
      <c r="I400" s="20">
        <f t="shared" si="25"/>
        <v>36.9</v>
      </c>
      <c r="J400" s="15">
        <f t="shared" si="26"/>
        <v>2.7100271002710028</v>
      </c>
      <c r="K400" s="8" t="str">
        <f t="shared" si="27"/>
        <v>Dhan</v>
      </c>
    </row>
    <row r="401" spans="1:11" x14ac:dyDescent="0.4">
      <c r="A401" s="12" t="s">
        <v>2056</v>
      </c>
      <c r="B401" s="12" t="s">
        <v>2057</v>
      </c>
      <c r="C401" s="13">
        <v>33.159999999999997</v>
      </c>
      <c r="D401" s="13">
        <v>33.200000000000003</v>
      </c>
      <c r="E401" s="13">
        <v>35</v>
      </c>
      <c r="F401" s="13">
        <v>40</v>
      </c>
      <c r="G401" s="13">
        <v>100</v>
      </c>
      <c r="H401" s="8">
        <f t="shared" si="24"/>
        <v>5</v>
      </c>
      <c r="I401" s="20">
        <f t="shared" si="25"/>
        <v>33.159999999999997</v>
      </c>
      <c r="J401" s="15">
        <f t="shared" si="26"/>
        <v>3.0156815440289511</v>
      </c>
      <c r="K401" s="8" t="str">
        <f t="shared" si="27"/>
        <v>Dhan</v>
      </c>
    </row>
    <row r="402" spans="1:11" x14ac:dyDescent="0.4">
      <c r="A402" s="12" t="s">
        <v>170</v>
      </c>
      <c r="B402" s="12" t="s">
        <v>171</v>
      </c>
      <c r="C402" s="13">
        <v>50</v>
      </c>
      <c r="D402" s="13">
        <v>50</v>
      </c>
      <c r="F402" s="13">
        <v>100</v>
      </c>
      <c r="H402" s="8">
        <f t="shared" si="24"/>
        <v>3</v>
      </c>
      <c r="I402" s="20">
        <f t="shared" si="25"/>
        <v>50</v>
      </c>
      <c r="J402" s="15">
        <f t="shared" si="26"/>
        <v>2</v>
      </c>
      <c r="K402" s="8" t="str">
        <f t="shared" si="27"/>
        <v>Dhan, Zerodha</v>
      </c>
    </row>
    <row r="403" spans="1:11" x14ac:dyDescent="0.4">
      <c r="A403" s="12" t="s">
        <v>1608</v>
      </c>
      <c r="B403" s="12" t="s">
        <v>1609</v>
      </c>
      <c r="C403" s="13">
        <v>40</v>
      </c>
      <c r="D403" s="13">
        <v>36.770000000000003</v>
      </c>
      <c r="E403" s="13">
        <v>36.770000000000003</v>
      </c>
      <c r="F403" s="13">
        <v>36.764699999999998</v>
      </c>
      <c r="G403" s="13">
        <v>63.56</v>
      </c>
      <c r="H403" s="8">
        <f t="shared" si="24"/>
        <v>5</v>
      </c>
      <c r="I403" s="20">
        <f t="shared" si="25"/>
        <v>36.76</v>
      </c>
      <c r="J403" s="15">
        <f t="shared" si="26"/>
        <v>2.7203482045701852</v>
      </c>
      <c r="K403" s="8" t="str">
        <f t="shared" si="27"/>
        <v>Kotak Neo</v>
      </c>
    </row>
    <row r="404" spans="1:11" x14ac:dyDescent="0.4">
      <c r="A404" s="12" t="s">
        <v>338</v>
      </c>
      <c r="B404" s="12" t="s">
        <v>339</v>
      </c>
      <c r="C404" s="13">
        <v>50</v>
      </c>
      <c r="E404" s="13">
        <v>35.94</v>
      </c>
      <c r="G404" s="13">
        <v>40.94</v>
      </c>
      <c r="H404" s="8">
        <f t="shared" si="24"/>
        <v>3</v>
      </c>
      <c r="I404" s="20">
        <f t="shared" si="25"/>
        <v>35.94</v>
      </c>
      <c r="J404" s="15">
        <f t="shared" si="26"/>
        <v>2.7824151363383418</v>
      </c>
      <c r="K404" s="8" t="str">
        <f t="shared" si="27"/>
        <v>Upstox</v>
      </c>
    </row>
    <row r="405" spans="1:11" x14ac:dyDescent="0.4">
      <c r="A405" s="12" t="s">
        <v>340</v>
      </c>
      <c r="B405" s="12" t="s">
        <v>341</v>
      </c>
      <c r="C405" s="13">
        <v>28.32</v>
      </c>
      <c r="D405" s="13">
        <v>28.34</v>
      </c>
      <c r="E405" s="13">
        <v>28.34</v>
      </c>
      <c r="F405" s="13">
        <v>30.03</v>
      </c>
      <c r="G405" s="13">
        <v>28.5</v>
      </c>
      <c r="H405" s="8">
        <f t="shared" si="24"/>
        <v>5</v>
      </c>
      <c r="I405" s="20">
        <f t="shared" si="25"/>
        <v>28.32</v>
      </c>
      <c r="J405" s="15">
        <f t="shared" si="26"/>
        <v>3.5310734463276834</v>
      </c>
      <c r="K405" s="8" t="str">
        <f t="shared" si="27"/>
        <v>Dhan</v>
      </c>
    </row>
    <row r="406" spans="1:11" x14ac:dyDescent="0.4">
      <c r="A406" s="12" t="s">
        <v>3496</v>
      </c>
      <c r="B406" s="12" t="s">
        <v>3497</v>
      </c>
      <c r="C406" s="13">
        <v>60</v>
      </c>
      <c r="F406" s="13">
        <v>100</v>
      </c>
      <c r="H406" s="8">
        <f t="shared" si="24"/>
        <v>2</v>
      </c>
      <c r="I406" s="20">
        <f t="shared" si="25"/>
        <v>60</v>
      </c>
      <c r="J406" s="15">
        <f t="shared" si="26"/>
        <v>1.6666666666666667</v>
      </c>
      <c r="K406" s="8" t="str">
        <f t="shared" si="27"/>
        <v>Dhan</v>
      </c>
    </row>
    <row r="407" spans="1:11" x14ac:dyDescent="0.4">
      <c r="A407" s="12" t="s">
        <v>1918</v>
      </c>
      <c r="B407" s="12" t="s">
        <v>1919</v>
      </c>
      <c r="C407" s="13">
        <v>23</v>
      </c>
      <c r="D407" s="13">
        <v>24.7</v>
      </c>
      <c r="E407" s="13">
        <v>25.5</v>
      </c>
      <c r="F407" s="13">
        <v>21.978000000000002</v>
      </c>
      <c r="G407" s="13">
        <v>22</v>
      </c>
      <c r="H407" s="8">
        <f t="shared" si="24"/>
        <v>5</v>
      </c>
      <c r="I407" s="20">
        <f t="shared" si="25"/>
        <v>21.98</v>
      </c>
      <c r="J407" s="15">
        <f t="shared" si="26"/>
        <v>4.5495905368516834</v>
      </c>
      <c r="K407" s="8" t="str">
        <f t="shared" si="27"/>
        <v>Kotak Neo</v>
      </c>
    </row>
    <row r="408" spans="1:11" x14ac:dyDescent="0.4">
      <c r="A408" s="12" t="s">
        <v>1180</v>
      </c>
      <c r="B408" s="12" t="s">
        <v>1181</v>
      </c>
      <c r="C408" s="13">
        <v>30.44</v>
      </c>
      <c r="D408" s="13">
        <v>30.33</v>
      </c>
      <c r="E408" s="13">
        <v>30.33</v>
      </c>
      <c r="F408" s="13">
        <v>30.303000000000001</v>
      </c>
      <c r="G408" s="13">
        <v>30.48</v>
      </c>
      <c r="H408" s="8">
        <f t="shared" si="24"/>
        <v>5</v>
      </c>
      <c r="I408" s="20">
        <f t="shared" si="25"/>
        <v>30.3</v>
      </c>
      <c r="J408" s="15">
        <f t="shared" si="26"/>
        <v>3.3003300330033003</v>
      </c>
      <c r="K408" s="8" t="str">
        <f t="shared" si="27"/>
        <v>Kotak Neo</v>
      </c>
    </row>
    <row r="409" spans="1:11" x14ac:dyDescent="0.4">
      <c r="A409" s="12" t="s">
        <v>156</v>
      </c>
      <c r="B409" s="12" t="s">
        <v>157</v>
      </c>
      <c r="C409" s="13">
        <v>30.59</v>
      </c>
      <c r="D409" s="13">
        <v>30.6</v>
      </c>
      <c r="E409" s="13">
        <v>30.6</v>
      </c>
      <c r="F409" s="13">
        <v>30.581</v>
      </c>
      <c r="G409" s="13">
        <v>40.6</v>
      </c>
      <c r="H409" s="8">
        <f t="shared" si="24"/>
        <v>5</v>
      </c>
      <c r="I409" s="20">
        <f t="shared" si="25"/>
        <v>30.58</v>
      </c>
      <c r="J409" s="15">
        <f t="shared" si="26"/>
        <v>3.2701111837802488</v>
      </c>
      <c r="K409" s="8" t="str">
        <f t="shared" si="27"/>
        <v>Kotak Neo</v>
      </c>
    </row>
    <row r="410" spans="1:11" x14ac:dyDescent="0.4">
      <c r="A410" s="12" t="s">
        <v>668</v>
      </c>
      <c r="B410" s="12" t="s">
        <v>669</v>
      </c>
      <c r="C410" s="13">
        <v>30.21</v>
      </c>
      <c r="D410" s="13">
        <v>30.24</v>
      </c>
      <c r="E410" s="13">
        <v>30.24</v>
      </c>
      <c r="F410" s="13">
        <v>30.211500000000001</v>
      </c>
      <c r="G410" s="13">
        <v>50</v>
      </c>
      <c r="H410" s="8">
        <f t="shared" si="24"/>
        <v>5</v>
      </c>
      <c r="I410" s="20">
        <f t="shared" si="25"/>
        <v>30.21</v>
      </c>
      <c r="J410" s="15">
        <f t="shared" si="26"/>
        <v>3.3101621979476992</v>
      </c>
      <c r="K410" s="8" t="str">
        <f t="shared" si="27"/>
        <v>Dhan, Kotak Neo</v>
      </c>
    </row>
    <row r="411" spans="1:11" x14ac:dyDescent="0.4">
      <c r="A411" s="12" t="s">
        <v>1138</v>
      </c>
      <c r="B411" s="12" t="s">
        <v>1139</v>
      </c>
      <c r="C411" s="13">
        <v>22</v>
      </c>
      <c r="D411" s="13">
        <v>23.4</v>
      </c>
      <c r="E411" s="13">
        <v>23.91</v>
      </c>
      <c r="F411" s="13">
        <v>20.408200000000001</v>
      </c>
      <c r="G411" s="13">
        <v>21.34</v>
      </c>
      <c r="H411" s="8">
        <f t="shared" si="24"/>
        <v>5</v>
      </c>
      <c r="I411" s="20">
        <f t="shared" si="25"/>
        <v>20.41</v>
      </c>
      <c r="J411" s="15">
        <f t="shared" si="26"/>
        <v>4.8995590396864284</v>
      </c>
      <c r="K411" s="8" t="str">
        <f t="shared" si="27"/>
        <v>Kotak Neo</v>
      </c>
    </row>
    <row r="412" spans="1:11" x14ac:dyDescent="0.4">
      <c r="A412" s="12" t="s">
        <v>132</v>
      </c>
      <c r="B412" s="12" t="s">
        <v>133</v>
      </c>
      <c r="C412" s="13">
        <v>50</v>
      </c>
      <c r="F412" s="13">
        <v>100</v>
      </c>
      <c r="H412" s="8">
        <f t="shared" si="24"/>
        <v>2</v>
      </c>
      <c r="I412" s="20">
        <f t="shared" si="25"/>
        <v>50</v>
      </c>
      <c r="J412" s="15">
        <f t="shared" si="26"/>
        <v>2</v>
      </c>
      <c r="K412" s="8" t="str">
        <f t="shared" si="27"/>
        <v>Dhan</v>
      </c>
    </row>
    <row r="413" spans="1:11" x14ac:dyDescent="0.4">
      <c r="A413" s="12" t="s">
        <v>2156</v>
      </c>
      <c r="B413" s="12" t="s">
        <v>2157</v>
      </c>
      <c r="C413" s="13">
        <v>37.93</v>
      </c>
      <c r="D413" s="13">
        <v>37.99</v>
      </c>
      <c r="E413" s="13">
        <v>37.99</v>
      </c>
      <c r="F413" s="13">
        <v>38.022799999999997</v>
      </c>
      <c r="G413" s="13">
        <v>38.1</v>
      </c>
      <c r="H413" s="8">
        <f t="shared" si="24"/>
        <v>5</v>
      </c>
      <c r="I413" s="20">
        <f t="shared" si="25"/>
        <v>37.93</v>
      </c>
      <c r="J413" s="15">
        <f t="shared" si="26"/>
        <v>2.6364355391510679</v>
      </c>
      <c r="K413" s="8" t="str">
        <f t="shared" si="27"/>
        <v>Dhan</v>
      </c>
    </row>
    <row r="414" spans="1:11" x14ac:dyDescent="0.4">
      <c r="A414" s="12" t="s">
        <v>2976</v>
      </c>
      <c r="B414" s="12" t="s">
        <v>2977</v>
      </c>
      <c r="C414" s="13">
        <v>50</v>
      </c>
      <c r="D414" s="13">
        <v>35.42</v>
      </c>
      <c r="E414" s="13">
        <v>35.42</v>
      </c>
      <c r="F414" s="13">
        <v>100</v>
      </c>
      <c r="G414" s="13">
        <v>35.47</v>
      </c>
      <c r="H414" s="8">
        <f t="shared" si="24"/>
        <v>5</v>
      </c>
      <c r="I414" s="20">
        <f t="shared" si="25"/>
        <v>35.42</v>
      </c>
      <c r="J414" s="15">
        <f t="shared" si="26"/>
        <v>2.8232636928289101</v>
      </c>
      <c r="K414" s="8" t="str">
        <f t="shared" si="27"/>
        <v>Zerodha, Upstox</v>
      </c>
    </row>
    <row r="415" spans="1:11" x14ac:dyDescent="0.4">
      <c r="A415" s="12" t="s">
        <v>3284</v>
      </c>
      <c r="B415" s="12" t="s">
        <v>3285</v>
      </c>
      <c r="C415" s="13">
        <v>28.67</v>
      </c>
      <c r="D415" s="13">
        <v>28.28</v>
      </c>
      <c r="E415" s="13">
        <v>28.28</v>
      </c>
      <c r="F415" s="13">
        <v>40</v>
      </c>
      <c r="G415" s="13">
        <v>28.31</v>
      </c>
      <c r="H415" s="8">
        <f t="shared" si="24"/>
        <v>5</v>
      </c>
      <c r="I415" s="20">
        <f t="shared" si="25"/>
        <v>28.28</v>
      </c>
      <c r="J415" s="15">
        <f t="shared" si="26"/>
        <v>3.536067892503536</v>
      </c>
      <c r="K415" s="8" t="str">
        <f t="shared" si="27"/>
        <v>Zerodha, Upstox</v>
      </c>
    </row>
    <row r="416" spans="1:11" x14ac:dyDescent="0.4">
      <c r="A416" s="12" t="s">
        <v>3306</v>
      </c>
      <c r="B416" s="12" t="s">
        <v>3307</v>
      </c>
      <c r="C416" s="13">
        <v>30.28</v>
      </c>
      <c r="D416" s="13">
        <v>30.32</v>
      </c>
      <c r="E416" s="13">
        <v>35</v>
      </c>
      <c r="F416" s="13">
        <v>100</v>
      </c>
      <c r="G416" s="13">
        <v>30.57</v>
      </c>
      <c r="H416" s="8">
        <f t="shared" si="24"/>
        <v>5</v>
      </c>
      <c r="I416" s="20">
        <f t="shared" si="25"/>
        <v>30.28</v>
      </c>
      <c r="J416" s="15">
        <f t="shared" si="26"/>
        <v>3.3025099075297226</v>
      </c>
      <c r="K416" s="8" t="str">
        <f t="shared" si="27"/>
        <v>Dhan</v>
      </c>
    </row>
    <row r="417" spans="1:11" x14ac:dyDescent="0.4">
      <c r="A417" s="12" t="s">
        <v>2696</v>
      </c>
      <c r="B417" s="12" t="s">
        <v>2697</v>
      </c>
      <c r="C417" s="13">
        <v>34.130000000000003</v>
      </c>
      <c r="D417" s="13">
        <v>34.17</v>
      </c>
      <c r="E417" s="13">
        <v>35</v>
      </c>
      <c r="F417" s="13">
        <v>100</v>
      </c>
      <c r="G417" s="13">
        <v>34.49</v>
      </c>
      <c r="H417" s="8">
        <f t="shared" si="24"/>
        <v>5</v>
      </c>
      <c r="I417" s="20">
        <f t="shared" si="25"/>
        <v>34.130000000000003</v>
      </c>
      <c r="J417" s="15">
        <f t="shared" si="26"/>
        <v>2.9299736302373276</v>
      </c>
      <c r="K417" s="8" t="str">
        <f t="shared" si="27"/>
        <v>Dhan</v>
      </c>
    </row>
    <row r="418" spans="1:11" x14ac:dyDescent="0.4">
      <c r="A418" s="12" t="s">
        <v>1390</v>
      </c>
      <c r="B418" s="12" t="s">
        <v>1391</v>
      </c>
      <c r="C418" s="13">
        <v>40</v>
      </c>
      <c r="D418" s="13">
        <v>34.880000000000003</v>
      </c>
      <c r="E418" s="13">
        <v>35</v>
      </c>
      <c r="F418" s="13">
        <v>40</v>
      </c>
      <c r="G418" s="13">
        <v>35.200000000000003</v>
      </c>
      <c r="H418" s="8">
        <f t="shared" si="24"/>
        <v>5</v>
      </c>
      <c r="I418" s="20">
        <f t="shared" si="25"/>
        <v>34.880000000000003</v>
      </c>
      <c r="J418" s="15">
        <f t="shared" si="26"/>
        <v>2.8669724770642198</v>
      </c>
      <c r="K418" s="8" t="str">
        <f t="shared" si="27"/>
        <v>Zerodha</v>
      </c>
    </row>
    <row r="419" spans="1:11" x14ac:dyDescent="0.4">
      <c r="A419" s="12" t="s">
        <v>3266</v>
      </c>
      <c r="B419" s="12" t="s">
        <v>3267</v>
      </c>
      <c r="C419" s="13">
        <v>50</v>
      </c>
      <c r="D419" s="13">
        <v>30.28</v>
      </c>
      <c r="F419" s="13">
        <v>100</v>
      </c>
      <c r="G419" s="13">
        <v>30.4</v>
      </c>
      <c r="H419" s="8">
        <f t="shared" si="24"/>
        <v>4</v>
      </c>
      <c r="I419" s="20">
        <f t="shared" si="25"/>
        <v>30.28</v>
      </c>
      <c r="J419" s="15">
        <f t="shared" si="26"/>
        <v>3.3025099075297226</v>
      </c>
      <c r="K419" s="8" t="str">
        <f t="shared" si="27"/>
        <v>Zerodha</v>
      </c>
    </row>
    <row r="420" spans="1:11" x14ac:dyDescent="0.4">
      <c r="A420" s="12" t="s">
        <v>6919</v>
      </c>
      <c r="B420" s="12" t="s">
        <v>6920</v>
      </c>
      <c r="G420" s="13">
        <v>67.790000000000006</v>
      </c>
      <c r="H420" s="8">
        <f t="shared" si="24"/>
        <v>1</v>
      </c>
      <c r="I420" s="20">
        <f t="shared" si="25"/>
        <v>67.790000000000006</v>
      </c>
      <c r="J420" s="15">
        <f t="shared" si="26"/>
        <v>1.4751438265230858</v>
      </c>
      <c r="K420" s="8" t="str">
        <f t="shared" si="27"/>
        <v>Paytm Money</v>
      </c>
    </row>
    <row r="421" spans="1:11" x14ac:dyDescent="0.4">
      <c r="A421" s="12" t="s">
        <v>368</v>
      </c>
      <c r="B421" s="12" t="s">
        <v>369</v>
      </c>
      <c r="C421" s="13">
        <v>40</v>
      </c>
      <c r="D421" s="13">
        <v>36.04</v>
      </c>
      <c r="E421" s="13">
        <v>36.04</v>
      </c>
      <c r="F421" s="13">
        <v>36.101100000000002</v>
      </c>
      <c r="G421" s="13">
        <v>63.04</v>
      </c>
      <c r="H421" s="8">
        <f t="shared" si="24"/>
        <v>5</v>
      </c>
      <c r="I421" s="20">
        <f t="shared" si="25"/>
        <v>36.04</v>
      </c>
      <c r="J421" s="15">
        <f t="shared" si="26"/>
        <v>2.7746947835738069</v>
      </c>
      <c r="K421" s="8" t="str">
        <f t="shared" si="27"/>
        <v>Zerodha, Upstox</v>
      </c>
    </row>
    <row r="422" spans="1:11" x14ac:dyDescent="0.4">
      <c r="A422" s="12" t="s">
        <v>2812</v>
      </c>
      <c r="B422" s="12" t="s">
        <v>2813</v>
      </c>
      <c r="C422" s="13">
        <v>36.75</v>
      </c>
      <c r="D422" s="13">
        <v>36.79</v>
      </c>
      <c r="E422" s="13">
        <v>36.79</v>
      </c>
      <c r="F422" s="13">
        <v>36.764699999999998</v>
      </c>
      <c r="G422" s="13">
        <v>36.979999999999997</v>
      </c>
      <c r="H422" s="8">
        <f t="shared" si="24"/>
        <v>5</v>
      </c>
      <c r="I422" s="20">
        <f t="shared" si="25"/>
        <v>36.75</v>
      </c>
      <c r="J422" s="15">
        <f t="shared" si="26"/>
        <v>2.7210884353741496</v>
      </c>
      <c r="K422" s="8" t="str">
        <f t="shared" si="27"/>
        <v>Dhan</v>
      </c>
    </row>
    <row r="423" spans="1:11" x14ac:dyDescent="0.4">
      <c r="A423" s="12" t="s">
        <v>286</v>
      </c>
      <c r="B423" s="12" t="s">
        <v>287</v>
      </c>
      <c r="C423" s="13">
        <v>50</v>
      </c>
      <c r="D423" s="13">
        <v>35.24</v>
      </c>
      <c r="E423" s="13">
        <v>35.24</v>
      </c>
      <c r="F423" s="13">
        <v>40</v>
      </c>
      <c r="H423" s="8">
        <f t="shared" si="24"/>
        <v>4</v>
      </c>
      <c r="I423" s="20">
        <f t="shared" si="25"/>
        <v>35.24</v>
      </c>
      <c r="J423" s="15">
        <f t="shared" si="26"/>
        <v>2.8376844494892168</v>
      </c>
      <c r="K423" s="8" t="str">
        <f t="shared" si="27"/>
        <v>Zerodha, Upstox</v>
      </c>
    </row>
    <row r="424" spans="1:11" x14ac:dyDescent="0.4">
      <c r="A424" s="12" t="s">
        <v>2060</v>
      </c>
      <c r="B424" s="12" t="s">
        <v>2061</v>
      </c>
      <c r="C424" s="13">
        <v>50</v>
      </c>
      <c r="D424" s="13">
        <v>50</v>
      </c>
      <c r="F424" s="13">
        <v>100</v>
      </c>
      <c r="H424" s="8">
        <f t="shared" si="24"/>
        <v>3</v>
      </c>
      <c r="I424" s="20">
        <f t="shared" si="25"/>
        <v>50</v>
      </c>
      <c r="J424" s="15">
        <f t="shared" si="26"/>
        <v>2</v>
      </c>
      <c r="K424" s="8" t="str">
        <f t="shared" si="27"/>
        <v>Dhan, Zerodha</v>
      </c>
    </row>
    <row r="425" spans="1:11" x14ac:dyDescent="0.4">
      <c r="A425" s="12" t="s">
        <v>704</v>
      </c>
      <c r="B425" s="12" t="s">
        <v>705</v>
      </c>
      <c r="C425" s="13">
        <v>23</v>
      </c>
      <c r="D425" s="13">
        <v>24.9</v>
      </c>
      <c r="E425" s="13">
        <v>25.68</v>
      </c>
      <c r="F425" s="13">
        <v>22.172899999999998</v>
      </c>
      <c r="G425" s="13">
        <v>22.38</v>
      </c>
      <c r="H425" s="8">
        <f t="shared" si="24"/>
        <v>5</v>
      </c>
      <c r="I425" s="20">
        <f t="shared" si="25"/>
        <v>22.17</v>
      </c>
      <c r="J425" s="15">
        <f t="shared" si="26"/>
        <v>4.5105999097880014</v>
      </c>
      <c r="K425" s="8" t="str">
        <f t="shared" si="27"/>
        <v>Kotak Neo</v>
      </c>
    </row>
    <row r="426" spans="1:11" x14ac:dyDescent="0.4">
      <c r="A426" s="12" t="s">
        <v>60</v>
      </c>
      <c r="B426" s="12" t="s">
        <v>61</v>
      </c>
      <c r="C426" s="13">
        <v>64</v>
      </c>
      <c r="D426" s="13">
        <v>39.76</v>
      </c>
      <c r="F426" s="13">
        <v>100</v>
      </c>
      <c r="G426" s="13">
        <v>100</v>
      </c>
      <c r="H426" s="8">
        <f t="shared" si="24"/>
        <v>4</v>
      </c>
      <c r="I426" s="20">
        <f t="shared" si="25"/>
        <v>39.76</v>
      </c>
      <c r="J426" s="15">
        <f t="shared" si="26"/>
        <v>2.5150905432595576</v>
      </c>
      <c r="K426" s="8" t="str">
        <f t="shared" si="27"/>
        <v>Zerodha</v>
      </c>
    </row>
    <row r="427" spans="1:11" x14ac:dyDescent="0.4">
      <c r="A427" s="12" t="s">
        <v>2418</v>
      </c>
      <c r="B427" s="12" t="s">
        <v>2419</v>
      </c>
      <c r="C427" s="13">
        <v>40</v>
      </c>
      <c r="D427" s="13">
        <v>50</v>
      </c>
      <c r="E427" s="13">
        <v>37.93</v>
      </c>
      <c r="G427" s="13">
        <v>38.93</v>
      </c>
      <c r="H427" s="8">
        <f t="shared" si="24"/>
        <v>4</v>
      </c>
      <c r="I427" s="20">
        <f t="shared" si="25"/>
        <v>37.93</v>
      </c>
      <c r="J427" s="15">
        <f t="shared" si="26"/>
        <v>2.6364355391510679</v>
      </c>
      <c r="K427" s="8" t="str">
        <f t="shared" si="27"/>
        <v>Upstox</v>
      </c>
    </row>
    <row r="428" spans="1:11" x14ac:dyDescent="0.4">
      <c r="A428" s="12" t="s">
        <v>2428</v>
      </c>
      <c r="B428" s="12" t="s">
        <v>2429</v>
      </c>
      <c r="C428" s="13">
        <v>33.72</v>
      </c>
      <c r="D428" s="13">
        <v>33.75</v>
      </c>
      <c r="E428" s="13">
        <v>35</v>
      </c>
      <c r="F428" s="13">
        <v>40</v>
      </c>
      <c r="G428" s="13">
        <v>33.880000000000003</v>
      </c>
      <c r="H428" s="8">
        <f t="shared" si="24"/>
        <v>5</v>
      </c>
      <c r="I428" s="20">
        <f t="shared" si="25"/>
        <v>33.72</v>
      </c>
      <c r="J428" s="15">
        <f t="shared" si="26"/>
        <v>2.9655990510083039</v>
      </c>
      <c r="K428" s="8" t="str">
        <f t="shared" si="27"/>
        <v>Dhan</v>
      </c>
    </row>
    <row r="429" spans="1:11" x14ac:dyDescent="0.4">
      <c r="A429" s="12" t="s">
        <v>2024</v>
      </c>
      <c r="B429" s="12" t="s">
        <v>2025</v>
      </c>
      <c r="C429" s="13">
        <v>29.92</v>
      </c>
      <c r="D429" s="13">
        <v>29.96</v>
      </c>
      <c r="E429" s="13">
        <v>35</v>
      </c>
      <c r="F429" s="13">
        <v>34.965000000000003</v>
      </c>
      <c r="G429" s="13">
        <v>30.06</v>
      </c>
      <c r="H429" s="8">
        <f t="shared" si="24"/>
        <v>5</v>
      </c>
      <c r="I429" s="20">
        <f t="shared" si="25"/>
        <v>29.92</v>
      </c>
      <c r="J429" s="15">
        <f t="shared" si="26"/>
        <v>3.3422459893048124</v>
      </c>
      <c r="K429" s="8" t="str">
        <f t="shared" si="27"/>
        <v>Dhan</v>
      </c>
    </row>
    <row r="430" spans="1:11" x14ac:dyDescent="0.4">
      <c r="A430" s="12" t="s">
        <v>1122</v>
      </c>
      <c r="B430" s="12" t="s">
        <v>1123</v>
      </c>
      <c r="C430" s="13">
        <v>30.46</v>
      </c>
      <c r="D430" s="13">
        <v>30.48</v>
      </c>
      <c r="E430" s="13">
        <v>35</v>
      </c>
      <c r="F430" s="13">
        <v>30.4878</v>
      </c>
      <c r="G430" s="13">
        <v>30.5</v>
      </c>
      <c r="H430" s="8">
        <f t="shared" si="24"/>
        <v>5</v>
      </c>
      <c r="I430" s="20">
        <f t="shared" si="25"/>
        <v>30.46</v>
      </c>
      <c r="J430" s="15">
        <f t="shared" si="26"/>
        <v>3.2829940906106367</v>
      </c>
      <c r="K430" s="8" t="str">
        <f t="shared" si="27"/>
        <v>Dhan</v>
      </c>
    </row>
    <row r="431" spans="1:11" x14ac:dyDescent="0.4">
      <c r="A431" s="12" t="s">
        <v>2730</v>
      </c>
      <c r="B431" s="12" t="s">
        <v>2731</v>
      </c>
      <c r="C431" s="13">
        <v>25.37</v>
      </c>
      <c r="D431" s="13">
        <v>27.6</v>
      </c>
      <c r="E431" s="13">
        <v>28.91</v>
      </c>
      <c r="F431" s="13">
        <v>25.380700000000001</v>
      </c>
      <c r="G431" s="13">
        <v>26.28</v>
      </c>
      <c r="H431" s="8">
        <f t="shared" si="24"/>
        <v>5</v>
      </c>
      <c r="I431" s="20">
        <f t="shared" si="25"/>
        <v>25.37</v>
      </c>
      <c r="J431" s="15">
        <f t="shared" si="26"/>
        <v>3.9416633819471816</v>
      </c>
      <c r="K431" s="8" t="str">
        <f t="shared" si="27"/>
        <v>Dhan</v>
      </c>
    </row>
    <row r="432" spans="1:11" x14ac:dyDescent="0.4">
      <c r="A432" s="12" t="s">
        <v>1838</v>
      </c>
      <c r="B432" s="12" t="s">
        <v>1839</v>
      </c>
      <c r="C432" s="13">
        <v>22.5</v>
      </c>
      <c r="D432" s="13">
        <v>24.2</v>
      </c>
      <c r="E432" s="13">
        <v>24.9</v>
      </c>
      <c r="F432" s="13">
        <v>21.4133</v>
      </c>
      <c r="G432" s="13">
        <v>21.47</v>
      </c>
      <c r="H432" s="8">
        <f t="shared" si="24"/>
        <v>5</v>
      </c>
      <c r="I432" s="20">
        <f t="shared" si="25"/>
        <v>21.41</v>
      </c>
      <c r="J432" s="15">
        <f t="shared" si="26"/>
        <v>4.6707146193367581</v>
      </c>
      <c r="K432" s="8" t="str">
        <f t="shared" si="27"/>
        <v>Kotak Neo</v>
      </c>
    </row>
    <row r="433" spans="1:11" x14ac:dyDescent="0.4">
      <c r="A433" s="12" t="s">
        <v>1470</v>
      </c>
      <c r="B433" s="12" t="s">
        <v>1471</v>
      </c>
      <c r="C433" s="13">
        <v>31.6</v>
      </c>
      <c r="D433" s="13">
        <v>31.62</v>
      </c>
      <c r="E433" s="13">
        <v>31.62</v>
      </c>
      <c r="F433" s="13">
        <v>31.645600000000002</v>
      </c>
      <c r="G433" s="13">
        <v>31.62</v>
      </c>
      <c r="H433" s="8">
        <f t="shared" si="24"/>
        <v>5</v>
      </c>
      <c r="I433" s="20">
        <f t="shared" si="25"/>
        <v>31.6</v>
      </c>
      <c r="J433" s="15">
        <f t="shared" si="26"/>
        <v>3.1645569620253164</v>
      </c>
      <c r="K433" s="8" t="str">
        <f t="shared" si="27"/>
        <v>Dhan</v>
      </c>
    </row>
    <row r="434" spans="1:11" x14ac:dyDescent="0.4">
      <c r="A434" s="12" t="s">
        <v>254</v>
      </c>
      <c r="B434" s="12" t="s">
        <v>255</v>
      </c>
      <c r="C434" s="13">
        <v>50</v>
      </c>
      <c r="D434" s="13">
        <v>50</v>
      </c>
      <c r="E434" s="13">
        <v>35</v>
      </c>
      <c r="F434" s="13">
        <v>100</v>
      </c>
      <c r="G434" s="13">
        <v>35.82</v>
      </c>
      <c r="H434" s="8">
        <f t="shared" si="24"/>
        <v>5</v>
      </c>
      <c r="I434" s="20">
        <f t="shared" si="25"/>
        <v>35</v>
      </c>
      <c r="J434" s="15">
        <f t="shared" si="26"/>
        <v>2.8571428571428572</v>
      </c>
      <c r="K434" s="8" t="str">
        <f t="shared" si="27"/>
        <v>Upstox</v>
      </c>
    </row>
    <row r="435" spans="1:11" x14ac:dyDescent="0.4">
      <c r="A435" s="12" t="s">
        <v>76</v>
      </c>
      <c r="B435" s="12" t="s">
        <v>77</v>
      </c>
      <c r="C435" s="13">
        <v>23.35</v>
      </c>
      <c r="D435" s="13">
        <v>25.9</v>
      </c>
      <c r="E435" s="13">
        <v>26.88</v>
      </c>
      <c r="F435" s="13">
        <v>23.3645</v>
      </c>
      <c r="G435" s="13">
        <v>23.69</v>
      </c>
      <c r="H435" s="8">
        <f t="shared" si="24"/>
        <v>5</v>
      </c>
      <c r="I435" s="20">
        <f t="shared" si="25"/>
        <v>23.35</v>
      </c>
      <c r="J435" s="15">
        <f t="shared" si="26"/>
        <v>4.2826552462526761</v>
      </c>
      <c r="K435" s="8" t="str">
        <f t="shared" si="27"/>
        <v>Dhan</v>
      </c>
    </row>
    <row r="436" spans="1:11" x14ac:dyDescent="0.4">
      <c r="A436" s="12" t="s">
        <v>398</v>
      </c>
      <c r="B436" s="12" t="s">
        <v>399</v>
      </c>
      <c r="C436" s="13">
        <v>25</v>
      </c>
      <c r="D436" s="13">
        <v>25.2</v>
      </c>
      <c r="E436" s="13">
        <v>26.05</v>
      </c>
      <c r="F436" s="13">
        <v>25</v>
      </c>
      <c r="G436" s="13">
        <v>22.65</v>
      </c>
      <c r="H436" s="8">
        <f t="shared" si="24"/>
        <v>5</v>
      </c>
      <c r="I436" s="20">
        <f t="shared" si="25"/>
        <v>22.65</v>
      </c>
      <c r="J436" s="15">
        <f t="shared" si="26"/>
        <v>4.4150110375275942</v>
      </c>
      <c r="K436" s="8" t="str">
        <f t="shared" si="27"/>
        <v>Paytm Money</v>
      </c>
    </row>
    <row r="437" spans="1:11" x14ac:dyDescent="0.4">
      <c r="A437" s="12" t="s">
        <v>2326</v>
      </c>
      <c r="B437" s="12" t="s">
        <v>2327</v>
      </c>
      <c r="C437" s="13">
        <v>31.64</v>
      </c>
      <c r="D437" s="13">
        <v>31.64</v>
      </c>
      <c r="E437" s="13">
        <v>31.64</v>
      </c>
      <c r="F437" s="13">
        <v>34.965000000000003</v>
      </c>
      <c r="G437" s="13">
        <v>31.76</v>
      </c>
      <c r="H437" s="8">
        <f t="shared" si="24"/>
        <v>5</v>
      </c>
      <c r="I437" s="20">
        <f t="shared" si="25"/>
        <v>31.64</v>
      </c>
      <c r="J437" s="15">
        <f t="shared" si="26"/>
        <v>3.1605562579013906</v>
      </c>
      <c r="K437" s="8" t="str">
        <f t="shared" si="27"/>
        <v>Dhan, Zerodha, Upstox</v>
      </c>
    </row>
    <row r="438" spans="1:11" x14ac:dyDescent="0.4">
      <c r="A438" s="12" t="s">
        <v>566</v>
      </c>
      <c r="B438" s="12" t="s">
        <v>567</v>
      </c>
      <c r="C438" s="13">
        <v>30</v>
      </c>
      <c r="D438" s="13">
        <v>30.4</v>
      </c>
      <c r="E438" s="13">
        <v>32.159999999999997</v>
      </c>
      <c r="F438" s="13">
        <v>30.03</v>
      </c>
      <c r="G438" s="13">
        <v>28.84</v>
      </c>
      <c r="H438" s="8">
        <f t="shared" si="24"/>
        <v>5</v>
      </c>
      <c r="I438" s="20">
        <f t="shared" si="25"/>
        <v>28.84</v>
      </c>
      <c r="J438" s="15">
        <f t="shared" si="26"/>
        <v>3.4674063800277395</v>
      </c>
      <c r="K438" s="8" t="str">
        <f t="shared" si="27"/>
        <v>Paytm Money</v>
      </c>
    </row>
    <row r="439" spans="1:11" x14ac:dyDescent="0.4">
      <c r="A439" s="12" t="s">
        <v>2406</v>
      </c>
      <c r="B439" s="12" t="s">
        <v>2407</v>
      </c>
      <c r="C439" s="13">
        <v>31.03</v>
      </c>
      <c r="D439" s="13">
        <v>31.06</v>
      </c>
      <c r="E439" s="13">
        <v>35</v>
      </c>
      <c r="F439" s="13">
        <v>34.965000000000003</v>
      </c>
      <c r="G439" s="13">
        <v>31.17</v>
      </c>
      <c r="H439" s="8">
        <f t="shared" si="24"/>
        <v>5</v>
      </c>
      <c r="I439" s="20">
        <f t="shared" si="25"/>
        <v>31.03</v>
      </c>
      <c r="J439" s="15">
        <f t="shared" si="26"/>
        <v>3.2226877215597809</v>
      </c>
      <c r="K439" s="8" t="str">
        <f t="shared" si="27"/>
        <v>Dhan</v>
      </c>
    </row>
    <row r="440" spans="1:11" x14ac:dyDescent="0.4">
      <c r="A440" s="12" t="s">
        <v>416</v>
      </c>
      <c r="B440" s="12" t="s">
        <v>417</v>
      </c>
      <c r="C440" s="13">
        <v>31.6</v>
      </c>
      <c r="D440" s="13">
        <v>31.63</v>
      </c>
      <c r="E440" s="13">
        <v>31.63</v>
      </c>
      <c r="F440" s="13">
        <v>31.645600000000002</v>
      </c>
      <c r="G440" s="13">
        <v>31.66</v>
      </c>
      <c r="H440" s="8">
        <f t="shared" si="24"/>
        <v>5</v>
      </c>
      <c r="I440" s="20">
        <f t="shared" si="25"/>
        <v>31.6</v>
      </c>
      <c r="J440" s="15">
        <f t="shared" si="26"/>
        <v>3.1645569620253164</v>
      </c>
      <c r="K440" s="8" t="str">
        <f t="shared" si="27"/>
        <v>Dhan</v>
      </c>
    </row>
    <row r="441" spans="1:11" x14ac:dyDescent="0.4">
      <c r="A441" s="12" t="s">
        <v>604</v>
      </c>
      <c r="B441" s="12" t="s">
        <v>605</v>
      </c>
      <c r="C441" s="13">
        <v>30.87</v>
      </c>
      <c r="D441" s="13">
        <v>30.85</v>
      </c>
      <c r="E441" s="13">
        <v>30.85</v>
      </c>
      <c r="F441" s="13">
        <v>30.8642</v>
      </c>
      <c r="G441" s="13">
        <v>31.36</v>
      </c>
      <c r="H441" s="8">
        <f t="shared" si="24"/>
        <v>5</v>
      </c>
      <c r="I441" s="20">
        <f t="shared" si="25"/>
        <v>30.85</v>
      </c>
      <c r="J441" s="15">
        <f t="shared" si="26"/>
        <v>3.2414910858995136</v>
      </c>
      <c r="K441" s="8" t="str">
        <f t="shared" si="27"/>
        <v>Zerodha, Upstox</v>
      </c>
    </row>
    <row r="442" spans="1:11" x14ac:dyDescent="0.4">
      <c r="A442" s="12" t="s">
        <v>670</v>
      </c>
      <c r="B442" s="12" t="s">
        <v>671</v>
      </c>
      <c r="C442" s="13">
        <v>24.4</v>
      </c>
      <c r="D442" s="13">
        <v>26.7</v>
      </c>
      <c r="E442" s="13">
        <v>27.82</v>
      </c>
      <c r="F442" s="13">
        <v>24.3309</v>
      </c>
      <c r="G442" s="13">
        <v>24.83</v>
      </c>
      <c r="H442" s="8">
        <f t="shared" si="24"/>
        <v>5</v>
      </c>
      <c r="I442" s="20">
        <f t="shared" si="25"/>
        <v>24.33</v>
      </c>
      <c r="J442" s="15">
        <f t="shared" si="26"/>
        <v>4.1101520756267984</v>
      </c>
      <c r="K442" s="8" t="str">
        <f t="shared" si="27"/>
        <v>Kotak Neo</v>
      </c>
    </row>
    <row r="443" spans="1:11" x14ac:dyDescent="0.4">
      <c r="A443" s="12" t="s">
        <v>1676</v>
      </c>
      <c r="B443" s="12" t="s">
        <v>1677</v>
      </c>
      <c r="C443" s="13">
        <v>24.1</v>
      </c>
      <c r="D443" s="13">
        <v>26.5</v>
      </c>
      <c r="E443" s="13">
        <v>27.63</v>
      </c>
      <c r="F443" s="13">
        <v>25</v>
      </c>
      <c r="G443" s="13">
        <v>24.37</v>
      </c>
      <c r="H443" s="8">
        <f t="shared" si="24"/>
        <v>5</v>
      </c>
      <c r="I443" s="20">
        <f t="shared" si="25"/>
        <v>24.1</v>
      </c>
      <c r="J443" s="15">
        <f t="shared" si="26"/>
        <v>4.1493775933609953</v>
      </c>
      <c r="K443" s="8" t="str">
        <f t="shared" si="27"/>
        <v>Dhan</v>
      </c>
    </row>
    <row r="444" spans="1:11" x14ac:dyDescent="0.4">
      <c r="A444" s="12" t="s">
        <v>1520</v>
      </c>
      <c r="B444" s="12" t="s">
        <v>1521</v>
      </c>
      <c r="C444" s="13">
        <v>24</v>
      </c>
      <c r="D444" s="13">
        <v>24.6</v>
      </c>
      <c r="E444" s="13">
        <v>25.4</v>
      </c>
      <c r="F444" s="13">
        <v>25</v>
      </c>
      <c r="G444" s="13">
        <v>22.04</v>
      </c>
      <c r="H444" s="8">
        <f t="shared" si="24"/>
        <v>5</v>
      </c>
      <c r="I444" s="20">
        <f t="shared" si="25"/>
        <v>22.04</v>
      </c>
      <c r="J444" s="15">
        <f t="shared" si="26"/>
        <v>4.5372050816696916</v>
      </c>
      <c r="K444" s="8" t="str">
        <f t="shared" si="27"/>
        <v>Paytm Money</v>
      </c>
    </row>
    <row r="445" spans="1:11" x14ac:dyDescent="0.4">
      <c r="A445" s="12" t="s">
        <v>3220</v>
      </c>
      <c r="B445" s="12" t="s">
        <v>3221</v>
      </c>
      <c r="C445" s="13">
        <v>50</v>
      </c>
      <c r="E445" s="13">
        <v>35</v>
      </c>
      <c r="F445" s="13">
        <v>100</v>
      </c>
      <c r="H445" s="8">
        <f t="shared" si="24"/>
        <v>3</v>
      </c>
      <c r="I445" s="20">
        <f t="shared" si="25"/>
        <v>35</v>
      </c>
      <c r="J445" s="15">
        <f t="shared" si="26"/>
        <v>2.8571428571428572</v>
      </c>
      <c r="K445" s="8" t="str">
        <f t="shared" si="27"/>
        <v>Upstox</v>
      </c>
    </row>
    <row r="446" spans="1:11" x14ac:dyDescent="0.4">
      <c r="A446" s="12" t="s">
        <v>212</v>
      </c>
      <c r="B446" s="12" t="s">
        <v>213</v>
      </c>
      <c r="C446" s="13">
        <v>32.14</v>
      </c>
      <c r="D446" s="13">
        <v>32.18</v>
      </c>
      <c r="E446" s="13">
        <v>35</v>
      </c>
      <c r="F446" s="13">
        <v>40</v>
      </c>
      <c r="G446" s="13">
        <v>32.22</v>
      </c>
      <c r="H446" s="8">
        <f t="shared" si="24"/>
        <v>5</v>
      </c>
      <c r="I446" s="20">
        <f t="shared" si="25"/>
        <v>32.14</v>
      </c>
      <c r="J446" s="15">
        <f t="shared" si="26"/>
        <v>3.1113876789047916</v>
      </c>
      <c r="K446" s="8" t="str">
        <f t="shared" si="27"/>
        <v>Dhan</v>
      </c>
    </row>
    <row r="447" spans="1:11" x14ac:dyDescent="0.4">
      <c r="A447" s="12" t="s">
        <v>2066</v>
      </c>
      <c r="B447" s="12" t="s">
        <v>2067</v>
      </c>
      <c r="C447" s="13">
        <v>37.03</v>
      </c>
      <c r="D447" s="13">
        <v>37.090000000000003</v>
      </c>
      <c r="E447" s="13">
        <v>37.090000000000003</v>
      </c>
      <c r="F447" s="13">
        <v>40</v>
      </c>
      <c r="G447" s="13">
        <v>37.409999999999997</v>
      </c>
      <c r="H447" s="8">
        <f t="shared" si="24"/>
        <v>5</v>
      </c>
      <c r="I447" s="20">
        <f t="shared" si="25"/>
        <v>37.03</v>
      </c>
      <c r="J447" s="15">
        <f t="shared" si="26"/>
        <v>2.7005130974885225</v>
      </c>
      <c r="K447" s="8" t="str">
        <f t="shared" si="27"/>
        <v>Dhan</v>
      </c>
    </row>
    <row r="448" spans="1:11" x14ac:dyDescent="0.4">
      <c r="A448" s="12" t="s">
        <v>2796</v>
      </c>
      <c r="B448" s="12" t="s">
        <v>2797</v>
      </c>
      <c r="C448" s="13">
        <v>22</v>
      </c>
      <c r="D448" s="13">
        <v>22.6</v>
      </c>
      <c r="E448" s="13">
        <v>23</v>
      </c>
      <c r="F448" s="13">
        <v>20</v>
      </c>
      <c r="G448" s="13">
        <v>20.3</v>
      </c>
      <c r="H448" s="8">
        <f t="shared" si="24"/>
        <v>5</v>
      </c>
      <c r="I448" s="20">
        <f t="shared" si="25"/>
        <v>20</v>
      </c>
      <c r="J448" s="15">
        <f t="shared" si="26"/>
        <v>5</v>
      </c>
      <c r="K448" s="8" t="str">
        <f t="shared" si="27"/>
        <v>Kotak Neo</v>
      </c>
    </row>
    <row r="449" spans="1:11" x14ac:dyDescent="0.4">
      <c r="A449" s="12" t="s">
        <v>3056</v>
      </c>
      <c r="B449" s="12" t="s">
        <v>3057</v>
      </c>
      <c r="C449" s="13">
        <v>40</v>
      </c>
      <c r="D449" s="13">
        <v>50</v>
      </c>
      <c r="E449" s="13">
        <v>35.549999999999997</v>
      </c>
      <c r="F449" s="13">
        <v>100</v>
      </c>
      <c r="G449" s="13">
        <v>35.65</v>
      </c>
      <c r="H449" s="8">
        <f t="shared" si="24"/>
        <v>5</v>
      </c>
      <c r="I449" s="20">
        <f t="shared" si="25"/>
        <v>35.549999999999997</v>
      </c>
      <c r="J449" s="15">
        <f t="shared" si="26"/>
        <v>2.8129395218002817</v>
      </c>
      <c r="K449" s="8" t="str">
        <f t="shared" si="27"/>
        <v>Upstox</v>
      </c>
    </row>
    <row r="450" spans="1:11" x14ac:dyDescent="0.4">
      <c r="A450" s="12" t="s">
        <v>796</v>
      </c>
      <c r="B450" s="12" t="s">
        <v>797</v>
      </c>
      <c r="C450" s="13">
        <v>37.36</v>
      </c>
      <c r="D450" s="13">
        <v>37.42</v>
      </c>
      <c r="E450" s="13">
        <v>37.42</v>
      </c>
      <c r="F450" s="13">
        <v>37.453200000000002</v>
      </c>
      <c r="G450" s="13">
        <v>37.82</v>
      </c>
      <c r="H450" s="8">
        <f t="shared" si="24"/>
        <v>5</v>
      </c>
      <c r="I450" s="20">
        <f t="shared" si="25"/>
        <v>37.36</v>
      </c>
      <c r="J450" s="15">
        <f t="shared" si="26"/>
        <v>2.6766595289079231</v>
      </c>
      <c r="K450" s="8" t="str">
        <f t="shared" si="27"/>
        <v>Dhan</v>
      </c>
    </row>
    <row r="451" spans="1:11" x14ac:dyDescent="0.4">
      <c r="A451" s="12" t="s">
        <v>2410</v>
      </c>
      <c r="B451" s="12" t="s">
        <v>2411</v>
      </c>
      <c r="C451" s="13">
        <v>50</v>
      </c>
      <c r="F451" s="13">
        <v>100</v>
      </c>
      <c r="H451" s="8">
        <f t="shared" si="24"/>
        <v>2</v>
      </c>
      <c r="I451" s="20">
        <f t="shared" si="25"/>
        <v>50</v>
      </c>
      <c r="J451" s="15">
        <f t="shared" si="26"/>
        <v>2</v>
      </c>
      <c r="K451" s="8" t="str">
        <f t="shared" si="27"/>
        <v>Dhan</v>
      </c>
    </row>
    <row r="452" spans="1:11" x14ac:dyDescent="0.4">
      <c r="A452" s="12" t="s">
        <v>884</v>
      </c>
      <c r="B452" s="12" t="s">
        <v>885</v>
      </c>
      <c r="C452" s="13">
        <v>30</v>
      </c>
      <c r="D452" s="13">
        <v>29.65</v>
      </c>
      <c r="E452" s="13">
        <v>29.65</v>
      </c>
      <c r="F452" s="13">
        <v>30.03</v>
      </c>
      <c r="G452" s="13">
        <v>29.66</v>
      </c>
      <c r="H452" s="8">
        <f t="shared" si="24"/>
        <v>5</v>
      </c>
      <c r="I452" s="20">
        <f t="shared" si="25"/>
        <v>29.65</v>
      </c>
      <c r="J452" s="15">
        <f t="shared" si="26"/>
        <v>3.3726812816188874</v>
      </c>
      <c r="K452" s="8" t="str">
        <f t="shared" si="27"/>
        <v>Zerodha, Upstox</v>
      </c>
    </row>
    <row r="453" spans="1:11" x14ac:dyDescent="0.4">
      <c r="A453" s="12" t="s">
        <v>266</v>
      </c>
      <c r="B453" s="12" t="s">
        <v>267</v>
      </c>
      <c r="C453" s="13">
        <v>40</v>
      </c>
      <c r="D453" s="13">
        <v>36.06</v>
      </c>
      <c r="E453" s="13">
        <v>36.06</v>
      </c>
      <c r="F453" s="13">
        <v>100</v>
      </c>
      <c r="G453" s="13">
        <v>36.25</v>
      </c>
      <c r="H453" s="8">
        <f t="shared" si="24"/>
        <v>5</v>
      </c>
      <c r="I453" s="20">
        <f t="shared" si="25"/>
        <v>36.06</v>
      </c>
      <c r="J453" s="15">
        <f t="shared" si="26"/>
        <v>2.7731558513588461</v>
      </c>
      <c r="K453" s="8" t="str">
        <f t="shared" si="27"/>
        <v>Zerodha, Upstox</v>
      </c>
    </row>
    <row r="454" spans="1:11" x14ac:dyDescent="0.4">
      <c r="A454" s="12" t="s">
        <v>1296</v>
      </c>
      <c r="B454" s="12" t="s">
        <v>1297</v>
      </c>
      <c r="C454" s="13">
        <v>24</v>
      </c>
      <c r="D454" s="13">
        <v>26</v>
      </c>
      <c r="E454" s="13">
        <v>27.01</v>
      </c>
      <c r="F454" s="13">
        <v>23.529399999999999</v>
      </c>
      <c r="G454" s="13">
        <v>23.8</v>
      </c>
      <c r="H454" s="8">
        <f t="shared" ref="H454:H517" si="28">COUNT(C454:G454)</f>
        <v>5</v>
      </c>
      <c r="I454" s="20">
        <f t="shared" ref="I454:I517" si="29">IFERROR(ROUND(MIN(C454:G454),2),"")</f>
        <v>23.53</v>
      </c>
      <c r="J454" s="15">
        <f t="shared" ref="J454:J517" si="30">IFERROR(100/I454,"")</f>
        <v>4.2498937526561837</v>
      </c>
      <c r="K454" s="8" t="str">
        <f t="shared" ref="K454:K517" si="31">IF(I454="","",MID(IF(ROUND(C454,2)=I454,", Dhan","")&amp;IF(ROUND(D454,2)=I454,", Zerodha","")&amp;IF(ROUND(E454,2)=I454,", Upstox","")&amp;IF(ROUND(F454,2)=I454,", Kotak Neo","")&amp;IF(ROUND(G454,2)=I454,", Paytm Money",""),3,100))</f>
        <v>Kotak Neo</v>
      </c>
    </row>
    <row r="455" spans="1:11" x14ac:dyDescent="0.4">
      <c r="A455" s="12" t="s">
        <v>1168</v>
      </c>
      <c r="B455" s="12" t="s">
        <v>1169</v>
      </c>
      <c r="C455" s="13">
        <v>36.53</v>
      </c>
      <c r="D455" s="13">
        <v>36.57</v>
      </c>
      <c r="E455" s="13">
        <v>36.57</v>
      </c>
      <c r="F455" s="13">
        <v>40</v>
      </c>
      <c r="G455" s="13">
        <v>36.909999999999997</v>
      </c>
      <c r="H455" s="8">
        <f t="shared" si="28"/>
        <v>5</v>
      </c>
      <c r="I455" s="20">
        <f t="shared" si="29"/>
        <v>36.53</v>
      </c>
      <c r="J455" s="15">
        <f t="shared" si="30"/>
        <v>2.7374760470845878</v>
      </c>
      <c r="K455" s="8" t="str">
        <f t="shared" si="31"/>
        <v>Dhan</v>
      </c>
    </row>
    <row r="456" spans="1:11" x14ac:dyDescent="0.4">
      <c r="A456" s="12" t="s">
        <v>1776</v>
      </c>
      <c r="B456" s="12" t="s">
        <v>1777</v>
      </c>
      <c r="C456" s="13">
        <v>36.229999999999997</v>
      </c>
      <c r="D456" s="13">
        <v>36.28</v>
      </c>
      <c r="E456" s="13">
        <v>36.28</v>
      </c>
      <c r="F456" s="13">
        <v>40</v>
      </c>
      <c r="G456" s="13">
        <v>50</v>
      </c>
      <c r="H456" s="8">
        <f t="shared" si="28"/>
        <v>5</v>
      </c>
      <c r="I456" s="20">
        <f t="shared" si="29"/>
        <v>36.229999999999997</v>
      </c>
      <c r="J456" s="15">
        <f t="shared" si="30"/>
        <v>2.7601435274634283</v>
      </c>
      <c r="K456" s="8" t="str">
        <f t="shared" si="31"/>
        <v>Dhan</v>
      </c>
    </row>
    <row r="457" spans="1:11" x14ac:dyDescent="0.4">
      <c r="A457" s="12" t="s">
        <v>974</v>
      </c>
      <c r="B457" s="12" t="s">
        <v>975</v>
      </c>
      <c r="C457" s="13">
        <v>40</v>
      </c>
      <c r="D457" s="13">
        <v>32.049999999999997</v>
      </c>
      <c r="E457" s="13">
        <v>35</v>
      </c>
      <c r="F457" s="13">
        <v>40</v>
      </c>
      <c r="G457" s="13">
        <v>32.24</v>
      </c>
      <c r="H457" s="8">
        <f t="shared" si="28"/>
        <v>5</v>
      </c>
      <c r="I457" s="20">
        <f t="shared" si="29"/>
        <v>32.049999999999997</v>
      </c>
      <c r="J457" s="15">
        <f t="shared" si="30"/>
        <v>3.1201248049922001</v>
      </c>
      <c r="K457" s="8" t="str">
        <f t="shared" si="31"/>
        <v>Zerodha</v>
      </c>
    </row>
    <row r="458" spans="1:11" x14ac:dyDescent="0.4">
      <c r="A458" s="12" t="s">
        <v>1020</v>
      </c>
      <c r="B458" s="12" t="s">
        <v>1021</v>
      </c>
      <c r="C458" s="13">
        <v>33.78</v>
      </c>
      <c r="D458" s="13">
        <v>33.799999999999997</v>
      </c>
      <c r="E458" s="13">
        <v>33.799999999999997</v>
      </c>
      <c r="F458" s="13">
        <v>33.783799999999999</v>
      </c>
      <c r="G458" s="13">
        <v>34.03</v>
      </c>
      <c r="H458" s="8">
        <f t="shared" si="28"/>
        <v>5</v>
      </c>
      <c r="I458" s="20">
        <f t="shared" si="29"/>
        <v>33.78</v>
      </c>
      <c r="J458" s="15">
        <f t="shared" si="30"/>
        <v>2.9603315571343991</v>
      </c>
      <c r="K458" s="8" t="str">
        <f t="shared" si="31"/>
        <v>Dhan, Kotak Neo</v>
      </c>
    </row>
    <row r="459" spans="1:11" x14ac:dyDescent="0.4">
      <c r="A459" s="12" t="s">
        <v>112</v>
      </c>
      <c r="B459" s="12" t="s">
        <v>113</v>
      </c>
      <c r="C459" s="13">
        <v>31.76</v>
      </c>
      <c r="D459" s="13">
        <v>31.76</v>
      </c>
      <c r="E459" s="13">
        <v>35</v>
      </c>
      <c r="F459" s="13">
        <v>34.965000000000003</v>
      </c>
      <c r="G459" s="13">
        <v>41.85</v>
      </c>
      <c r="H459" s="8">
        <f t="shared" si="28"/>
        <v>5</v>
      </c>
      <c r="I459" s="20">
        <f t="shared" si="29"/>
        <v>31.76</v>
      </c>
      <c r="J459" s="15">
        <f t="shared" si="30"/>
        <v>3.1486146095717884</v>
      </c>
      <c r="K459" s="8" t="str">
        <f t="shared" si="31"/>
        <v>Dhan, Zerodha</v>
      </c>
    </row>
    <row r="460" spans="1:11" x14ac:dyDescent="0.4">
      <c r="A460" s="12" t="s">
        <v>1048</v>
      </c>
      <c r="B460" s="12" t="s">
        <v>1049</v>
      </c>
      <c r="C460" s="13">
        <v>23</v>
      </c>
      <c r="D460" s="13">
        <v>24.4</v>
      </c>
      <c r="E460" s="13">
        <v>25.16</v>
      </c>
      <c r="F460" s="13">
        <v>21.645</v>
      </c>
      <c r="G460" s="13">
        <v>22.38</v>
      </c>
      <c r="H460" s="8">
        <f t="shared" si="28"/>
        <v>5</v>
      </c>
      <c r="I460" s="20">
        <f t="shared" si="29"/>
        <v>21.65</v>
      </c>
      <c r="J460" s="15">
        <f t="shared" si="30"/>
        <v>4.618937644341802</v>
      </c>
      <c r="K460" s="8" t="str">
        <f t="shared" si="31"/>
        <v>Kotak Neo</v>
      </c>
    </row>
    <row r="461" spans="1:11" x14ac:dyDescent="0.4">
      <c r="A461" s="12" t="s">
        <v>1760</v>
      </c>
      <c r="B461" s="12" t="s">
        <v>1761</v>
      </c>
      <c r="C461" s="13">
        <v>50</v>
      </c>
      <c r="D461" s="13">
        <v>30.3</v>
      </c>
      <c r="E461" s="13">
        <v>35</v>
      </c>
      <c r="F461" s="13">
        <v>100</v>
      </c>
      <c r="G461" s="13">
        <v>30.3</v>
      </c>
      <c r="H461" s="8">
        <f t="shared" si="28"/>
        <v>5</v>
      </c>
      <c r="I461" s="20">
        <f t="shared" si="29"/>
        <v>30.3</v>
      </c>
      <c r="J461" s="15">
        <f t="shared" si="30"/>
        <v>3.3003300330033003</v>
      </c>
      <c r="K461" s="8" t="str">
        <f t="shared" si="31"/>
        <v>Zerodha, Paytm Money</v>
      </c>
    </row>
    <row r="462" spans="1:11" x14ac:dyDescent="0.4">
      <c r="A462" s="12" t="s">
        <v>2742</v>
      </c>
      <c r="B462" s="12" t="s">
        <v>2743</v>
      </c>
      <c r="C462" s="13">
        <v>35</v>
      </c>
      <c r="D462" s="13">
        <v>33.130000000000003</v>
      </c>
      <c r="E462" s="13">
        <v>35</v>
      </c>
      <c r="F462" s="13">
        <v>34.965000000000003</v>
      </c>
      <c r="G462" s="13">
        <v>33.14</v>
      </c>
      <c r="H462" s="8">
        <f t="shared" si="28"/>
        <v>5</v>
      </c>
      <c r="I462" s="20">
        <f t="shared" si="29"/>
        <v>33.130000000000003</v>
      </c>
      <c r="J462" s="15">
        <f t="shared" si="30"/>
        <v>3.0184123151222453</v>
      </c>
      <c r="K462" s="8" t="str">
        <f t="shared" si="31"/>
        <v>Zerodha</v>
      </c>
    </row>
    <row r="463" spans="1:11" x14ac:dyDescent="0.4">
      <c r="A463" s="12" t="s">
        <v>2866</v>
      </c>
      <c r="B463" s="12" t="s">
        <v>2867</v>
      </c>
      <c r="C463" s="13">
        <v>100</v>
      </c>
      <c r="D463" s="13">
        <v>31.79</v>
      </c>
      <c r="F463" s="13">
        <v>34.965000000000003</v>
      </c>
      <c r="G463" s="13">
        <v>100</v>
      </c>
      <c r="H463" s="8">
        <f t="shared" si="28"/>
        <v>4</v>
      </c>
      <c r="I463" s="20">
        <f t="shared" si="29"/>
        <v>31.79</v>
      </c>
      <c r="J463" s="15">
        <f t="shared" si="30"/>
        <v>3.1456432840515887</v>
      </c>
      <c r="K463" s="8" t="str">
        <f t="shared" si="31"/>
        <v>Zerodha</v>
      </c>
    </row>
    <row r="464" spans="1:11" x14ac:dyDescent="0.4">
      <c r="A464" s="12" t="s">
        <v>3370</v>
      </c>
      <c r="B464" s="12" t="s">
        <v>3371</v>
      </c>
      <c r="C464" s="13">
        <v>100</v>
      </c>
      <c r="F464" s="13">
        <v>100</v>
      </c>
      <c r="G464" s="13">
        <v>100</v>
      </c>
      <c r="H464" s="8">
        <f t="shared" si="28"/>
        <v>3</v>
      </c>
      <c r="I464" s="20">
        <f t="shared" si="29"/>
        <v>100</v>
      </c>
      <c r="J464" s="15">
        <f t="shared" si="30"/>
        <v>1</v>
      </c>
      <c r="K464" s="8" t="str">
        <f t="shared" si="31"/>
        <v>Dhan, Kotak Neo, Paytm Money</v>
      </c>
    </row>
    <row r="465" spans="1:11" x14ac:dyDescent="0.4">
      <c r="A465" s="12" t="s">
        <v>1112</v>
      </c>
      <c r="B465" s="12" t="s">
        <v>1113</v>
      </c>
      <c r="C465" s="13">
        <v>37.81</v>
      </c>
      <c r="D465" s="13">
        <v>37.83</v>
      </c>
      <c r="E465" s="13">
        <v>37.83</v>
      </c>
      <c r="F465" s="13">
        <v>37.878799999999998</v>
      </c>
      <c r="G465" s="13">
        <v>38.04</v>
      </c>
      <c r="H465" s="8">
        <f t="shared" si="28"/>
        <v>5</v>
      </c>
      <c r="I465" s="20">
        <f t="shared" si="29"/>
        <v>37.81</v>
      </c>
      <c r="J465" s="15">
        <f t="shared" si="30"/>
        <v>2.6448029621793174</v>
      </c>
      <c r="K465" s="8" t="str">
        <f t="shared" si="31"/>
        <v>Dhan</v>
      </c>
    </row>
    <row r="466" spans="1:11" x14ac:dyDescent="0.4">
      <c r="A466" s="12" t="s">
        <v>2644</v>
      </c>
      <c r="B466" s="12" t="s">
        <v>2645</v>
      </c>
      <c r="C466" s="13">
        <v>35.39</v>
      </c>
      <c r="D466" s="13">
        <v>35.44</v>
      </c>
      <c r="E466" s="13">
        <v>35.44</v>
      </c>
      <c r="F466" s="13">
        <v>40</v>
      </c>
      <c r="G466" s="13">
        <v>35.65</v>
      </c>
      <c r="H466" s="8">
        <f t="shared" si="28"/>
        <v>5</v>
      </c>
      <c r="I466" s="20">
        <f t="shared" si="29"/>
        <v>35.39</v>
      </c>
      <c r="J466" s="15">
        <f t="shared" si="30"/>
        <v>2.8256569652444194</v>
      </c>
      <c r="K466" s="8" t="str">
        <f t="shared" si="31"/>
        <v>Dhan</v>
      </c>
    </row>
    <row r="467" spans="1:11" x14ac:dyDescent="0.4">
      <c r="A467" s="12" t="s">
        <v>346</v>
      </c>
      <c r="B467" s="12" t="s">
        <v>347</v>
      </c>
      <c r="C467" s="13">
        <v>37.82</v>
      </c>
      <c r="D467" s="13">
        <v>37.880000000000003</v>
      </c>
      <c r="E467" s="13">
        <v>37.880000000000003</v>
      </c>
      <c r="F467" s="13">
        <v>37.878799999999998</v>
      </c>
      <c r="G467" s="13">
        <v>53.26</v>
      </c>
      <c r="H467" s="8">
        <f t="shared" si="28"/>
        <v>5</v>
      </c>
      <c r="I467" s="20">
        <f t="shared" si="29"/>
        <v>37.82</v>
      </c>
      <c r="J467" s="15">
        <f t="shared" si="30"/>
        <v>2.6441036488630356</v>
      </c>
      <c r="K467" s="8" t="str">
        <f t="shared" si="31"/>
        <v>Dhan</v>
      </c>
    </row>
    <row r="468" spans="1:11" x14ac:dyDescent="0.4">
      <c r="A468" s="12" t="s">
        <v>1674</v>
      </c>
      <c r="B468" s="12" t="s">
        <v>1675</v>
      </c>
      <c r="C468" s="13">
        <v>30</v>
      </c>
      <c r="D468" s="13">
        <v>29.99</v>
      </c>
      <c r="E468" s="13">
        <v>29.99</v>
      </c>
      <c r="F468" s="13">
        <v>30.03</v>
      </c>
      <c r="G468" s="13">
        <v>30.29</v>
      </c>
      <c r="H468" s="8">
        <f t="shared" si="28"/>
        <v>5</v>
      </c>
      <c r="I468" s="20">
        <f t="shared" si="29"/>
        <v>29.99</v>
      </c>
      <c r="J468" s="15">
        <f t="shared" si="30"/>
        <v>3.3344448149383128</v>
      </c>
      <c r="K468" s="8" t="str">
        <f t="shared" si="31"/>
        <v>Zerodha, Upstox</v>
      </c>
    </row>
    <row r="469" spans="1:11" x14ac:dyDescent="0.4">
      <c r="A469" s="12" t="s">
        <v>3234</v>
      </c>
      <c r="B469" s="12" t="s">
        <v>3235</v>
      </c>
      <c r="C469" s="13">
        <v>35</v>
      </c>
      <c r="D469" s="13">
        <v>34.39</v>
      </c>
      <c r="E469" s="13">
        <v>35</v>
      </c>
      <c r="F469" s="13">
        <v>34.965000000000003</v>
      </c>
      <c r="G469" s="13">
        <v>44.38</v>
      </c>
      <c r="H469" s="8">
        <f t="shared" si="28"/>
        <v>5</v>
      </c>
      <c r="I469" s="20">
        <f t="shared" si="29"/>
        <v>34.39</v>
      </c>
      <c r="J469" s="15">
        <f t="shared" si="30"/>
        <v>2.9078220412910731</v>
      </c>
      <c r="K469" s="8" t="str">
        <f t="shared" si="31"/>
        <v>Zerodha</v>
      </c>
    </row>
    <row r="470" spans="1:11" x14ac:dyDescent="0.4">
      <c r="A470" s="12" t="s">
        <v>1452</v>
      </c>
      <c r="B470" s="12" t="s">
        <v>1453</v>
      </c>
      <c r="C470" s="13">
        <v>50</v>
      </c>
      <c r="D470" s="13">
        <v>50</v>
      </c>
      <c r="F470" s="13">
        <v>100</v>
      </c>
      <c r="H470" s="8">
        <f t="shared" si="28"/>
        <v>3</v>
      </c>
      <c r="I470" s="20">
        <f t="shared" si="29"/>
        <v>50</v>
      </c>
      <c r="J470" s="15">
        <f t="shared" si="30"/>
        <v>2</v>
      </c>
      <c r="K470" s="8" t="str">
        <f t="shared" si="31"/>
        <v>Dhan, Zerodha</v>
      </c>
    </row>
    <row r="471" spans="1:11" x14ac:dyDescent="0.4">
      <c r="A471" s="12" t="s">
        <v>2436</v>
      </c>
      <c r="B471" s="12" t="s">
        <v>2437</v>
      </c>
      <c r="C471" s="13">
        <v>23.06</v>
      </c>
      <c r="D471" s="13">
        <v>25.7</v>
      </c>
      <c r="E471" s="13">
        <v>26.59</v>
      </c>
      <c r="F471" s="13">
        <v>25</v>
      </c>
      <c r="G471" s="13">
        <v>23.32</v>
      </c>
      <c r="H471" s="8">
        <f t="shared" si="28"/>
        <v>5</v>
      </c>
      <c r="I471" s="20">
        <f t="shared" si="29"/>
        <v>23.06</v>
      </c>
      <c r="J471" s="15">
        <f t="shared" si="30"/>
        <v>4.3365134431916745</v>
      </c>
      <c r="K471" s="8" t="str">
        <f t="shared" si="31"/>
        <v>Dhan</v>
      </c>
    </row>
    <row r="472" spans="1:11" x14ac:dyDescent="0.4">
      <c r="A472" s="12" t="s">
        <v>754</v>
      </c>
      <c r="B472" s="12" t="s">
        <v>755</v>
      </c>
      <c r="C472" s="13">
        <v>31.18</v>
      </c>
      <c r="D472" s="13">
        <v>31.22</v>
      </c>
      <c r="E472" s="13">
        <v>31.22</v>
      </c>
      <c r="F472" s="13">
        <v>31.25</v>
      </c>
      <c r="G472" s="13">
        <v>31.31</v>
      </c>
      <c r="H472" s="8">
        <f t="shared" si="28"/>
        <v>5</v>
      </c>
      <c r="I472" s="20">
        <f t="shared" si="29"/>
        <v>31.18</v>
      </c>
      <c r="J472" s="15">
        <f t="shared" si="30"/>
        <v>3.2071840923669019</v>
      </c>
      <c r="K472" s="8" t="str">
        <f t="shared" si="31"/>
        <v>Dhan</v>
      </c>
    </row>
    <row r="473" spans="1:11" x14ac:dyDescent="0.4">
      <c r="A473" s="12" t="s">
        <v>2226</v>
      </c>
      <c r="B473" s="12" t="s">
        <v>2227</v>
      </c>
      <c r="C473" s="13">
        <v>37.35</v>
      </c>
      <c r="D473" s="13">
        <v>37.4</v>
      </c>
      <c r="E473" s="13">
        <v>37.4</v>
      </c>
      <c r="F473" s="13">
        <v>37.453200000000002</v>
      </c>
      <c r="G473" s="13">
        <v>37.69</v>
      </c>
      <c r="H473" s="8">
        <f t="shared" si="28"/>
        <v>5</v>
      </c>
      <c r="I473" s="20">
        <f t="shared" si="29"/>
        <v>37.35</v>
      </c>
      <c r="J473" s="15">
        <f t="shared" si="30"/>
        <v>2.677376171352075</v>
      </c>
      <c r="K473" s="8" t="str">
        <f t="shared" si="31"/>
        <v>Dhan</v>
      </c>
    </row>
    <row r="474" spans="1:11" x14ac:dyDescent="0.4">
      <c r="A474" s="12" t="s">
        <v>1738</v>
      </c>
      <c r="B474" s="12" t="s">
        <v>1739</v>
      </c>
      <c r="C474" s="13">
        <v>26.8</v>
      </c>
      <c r="D474" s="13">
        <v>28.9</v>
      </c>
      <c r="E474" s="13">
        <v>30.34</v>
      </c>
      <c r="F474" s="13">
        <v>30.03</v>
      </c>
      <c r="G474" s="13">
        <v>28.4</v>
      </c>
      <c r="H474" s="8">
        <f t="shared" si="28"/>
        <v>5</v>
      </c>
      <c r="I474" s="20">
        <f t="shared" si="29"/>
        <v>26.8</v>
      </c>
      <c r="J474" s="15">
        <f t="shared" si="30"/>
        <v>3.7313432835820897</v>
      </c>
      <c r="K474" s="8" t="str">
        <f t="shared" si="31"/>
        <v>Dhan</v>
      </c>
    </row>
    <row r="475" spans="1:11" x14ac:dyDescent="0.4">
      <c r="A475" s="12" t="s">
        <v>2198</v>
      </c>
      <c r="B475" s="12" t="s">
        <v>2199</v>
      </c>
      <c r="C475" s="13">
        <v>27.66</v>
      </c>
      <c r="D475" s="13">
        <v>29.6</v>
      </c>
      <c r="E475" s="13">
        <v>31.2</v>
      </c>
      <c r="F475" s="13">
        <v>27.700800000000001</v>
      </c>
      <c r="G475" s="13">
        <v>27.81</v>
      </c>
      <c r="H475" s="8">
        <f t="shared" si="28"/>
        <v>5</v>
      </c>
      <c r="I475" s="20">
        <f t="shared" si="29"/>
        <v>27.66</v>
      </c>
      <c r="J475" s="15">
        <f t="shared" si="30"/>
        <v>3.6153289949385394</v>
      </c>
      <c r="K475" s="8" t="str">
        <f t="shared" si="31"/>
        <v>Dhan</v>
      </c>
    </row>
    <row r="476" spans="1:11" x14ac:dyDescent="0.4">
      <c r="A476" s="12" t="s">
        <v>3318</v>
      </c>
      <c r="B476" s="12" t="s">
        <v>3319</v>
      </c>
      <c r="C476" s="13">
        <v>100</v>
      </c>
      <c r="H476" s="8">
        <f t="shared" si="28"/>
        <v>1</v>
      </c>
      <c r="I476" s="20">
        <f t="shared" si="29"/>
        <v>100</v>
      </c>
      <c r="J476" s="15">
        <f t="shared" si="30"/>
        <v>1</v>
      </c>
      <c r="K476" s="8" t="str">
        <f t="shared" si="31"/>
        <v>Dhan</v>
      </c>
    </row>
    <row r="477" spans="1:11" x14ac:dyDescent="0.4">
      <c r="A477" s="12" t="s">
        <v>1042</v>
      </c>
      <c r="B477" s="12" t="s">
        <v>1043</v>
      </c>
      <c r="C477" s="13">
        <v>40</v>
      </c>
      <c r="D477" s="13">
        <v>37.19</v>
      </c>
      <c r="E477" s="13">
        <v>37.19</v>
      </c>
      <c r="F477" s="13">
        <v>40</v>
      </c>
      <c r="G477" s="13">
        <v>37.36</v>
      </c>
      <c r="H477" s="8">
        <f t="shared" si="28"/>
        <v>5</v>
      </c>
      <c r="I477" s="20">
        <f t="shared" si="29"/>
        <v>37.19</v>
      </c>
      <c r="J477" s="15">
        <f t="shared" si="30"/>
        <v>2.6888948642108095</v>
      </c>
      <c r="K477" s="8" t="str">
        <f t="shared" si="31"/>
        <v>Zerodha, Upstox</v>
      </c>
    </row>
    <row r="478" spans="1:11" x14ac:dyDescent="0.4">
      <c r="A478" s="12" t="s">
        <v>2722</v>
      </c>
      <c r="B478" s="12" t="s">
        <v>2723</v>
      </c>
      <c r="C478" s="13">
        <v>31.3</v>
      </c>
      <c r="D478" s="13">
        <v>31.33</v>
      </c>
      <c r="E478" s="13">
        <v>35</v>
      </c>
      <c r="F478" s="13">
        <v>34.965000000000003</v>
      </c>
      <c r="G478" s="13">
        <v>31.55</v>
      </c>
      <c r="H478" s="8">
        <f t="shared" si="28"/>
        <v>5</v>
      </c>
      <c r="I478" s="20">
        <f t="shared" si="29"/>
        <v>31.3</v>
      </c>
      <c r="J478" s="15">
        <f t="shared" si="30"/>
        <v>3.1948881789137378</v>
      </c>
      <c r="K478" s="8" t="str">
        <f t="shared" si="31"/>
        <v>Dhan</v>
      </c>
    </row>
    <row r="479" spans="1:11" x14ac:dyDescent="0.4">
      <c r="A479" s="12" t="s">
        <v>3212</v>
      </c>
      <c r="B479" s="12" t="s">
        <v>3213</v>
      </c>
      <c r="C479" s="13">
        <v>100</v>
      </c>
      <c r="H479" s="8">
        <f t="shared" si="28"/>
        <v>1</v>
      </c>
      <c r="I479" s="20">
        <f t="shared" si="29"/>
        <v>100</v>
      </c>
      <c r="J479" s="15">
        <f t="shared" si="30"/>
        <v>1</v>
      </c>
      <c r="K479" s="8" t="str">
        <f t="shared" si="31"/>
        <v>Dhan</v>
      </c>
    </row>
    <row r="480" spans="1:11" x14ac:dyDescent="0.4">
      <c r="A480" s="12" t="s">
        <v>3174</v>
      </c>
      <c r="B480" s="12" t="s">
        <v>3175</v>
      </c>
      <c r="C480" s="13">
        <v>30.74</v>
      </c>
      <c r="D480" s="13">
        <v>30.17</v>
      </c>
      <c r="E480" s="13">
        <v>30.17</v>
      </c>
      <c r="F480" s="13">
        <v>30.211500000000001</v>
      </c>
      <c r="G480" s="13">
        <v>30.45</v>
      </c>
      <c r="H480" s="8">
        <f t="shared" si="28"/>
        <v>5</v>
      </c>
      <c r="I480" s="20">
        <f t="shared" si="29"/>
        <v>30.17</v>
      </c>
      <c r="J480" s="15">
        <f t="shared" si="30"/>
        <v>3.3145508783559827</v>
      </c>
      <c r="K480" s="8" t="str">
        <f t="shared" si="31"/>
        <v>Zerodha, Upstox</v>
      </c>
    </row>
    <row r="481" spans="1:11" x14ac:dyDescent="0.4">
      <c r="A481" s="12" t="s">
        <v>3080</v>
      </c>
      <c r="B481" s="12" t="s">
        <v>3081</v>
      </c>
      <c r="C481" s="13">
        <v>40</v>
      </c>
      <c r="D481" s="13">
        <v>30.75</v>
      </c>
      <c r="F481" s="13">
        <v>40</v>
      </c>
      <c r="G481" s="13">
        <v>47.76</v>
      </c>
      <c r="H481" s="8">
        <f t="shared" si="28"/>
        <v>4</v>
      </c>
      <c r="I481" s="20">
        <f t="shared" si="29"/>
        <v>30.75</v>
      </c>
      <c r="J481" s="15">
        <f t="shared" si="30"/>
        <v>3.2520325203252032</v>
      </c>
      <c r="K481" s="8" t="str">
        <f t="shared" si="31"/>
        <v>Zerodha</v>
      </c>
    </row>
    <row r="482" spans="1:11" x14ac:dyDescent="0.4">
      <c r="A482" s="12" t="s">
        <v>2370</v>
      </c>
      <c r="B482" s="12" t="s">
        <v>2371</v>
      </c>
      <c r="C482" s="13">
        <v>32.71</v>
      </c>
      <c r="D482" s="13">
        <v>32.49</v>
      </c>
      <c r="E482" s="13">
        <v>35</v>
      </c>
      <c r="F482" s="13">
        <v>40</v>
      </c>
      <c r="G482" s="13">
        <v>32.69</v>
      </c>
      <c r="H482" s="8">
        <f t="shared" si="28"/>
        <v>5</v>
      </c>
      <c r="I482" s="20">
        <f t="shared" si="29"/>
        <v>32.49</v>
      </c>
      <c r="J482" s="15">
        <f t="shared" si="30"/>
        <v>3.0778701138811941</v>
      </c>
      <c r="K482" s="8" t="str">
        <f t="shared" si="31"/>
        <v>Zerodha</v>
      </c>
    </row>
    <row r="483" spans="1:11" x14ac:dyDescent="0.4">
      <c r="A483" s="12" t="s">
        <v>2382</v>
      </c>
      <c r="B483" s="12" t="s">
        <v>2383</v>
      </c>
      <c r="C483" s="13">
        <v>100</v>
      </c>
      <c r="F483" s="13">
        <v>100</v>
      </c>
      <c r="H483" s="8">
        <f t="shared" si="28"/>
        <v>2</v>
      </c>
      <c r="I483" s="20">
        <f t="shared" si="29"/>
        <v>100</v>
      </c>
      <c r="J483" s="15">
        <f t="shared" si="30"/>
        <v>1</v>
      </c>
      <c r="K483" s="8" t="str">
        <f t="shared" si="31"/>
        <v>Dhan, Kotak Neo</v>
      </c>
    </row>
    <row r="484" spans="1:11" x14ac:dyDescent="0.4">
      <c r="A484" s="12" t="s">
        <v>52</v>
      </c>
      <c r="B484" s="12" t="s">
        <v>53</v>
      </c>
      <c r="C484" s="13">
        <v>50</v>
      </c>
      <c r="D484" s="13">
        <v>36.36</v>
      </c>
      <c r="F484" s="13">
        <v>100</v>
      </c>
      <c r="H484" s="8">
        <f t="shared" si="28"/>
        <v>3</v>
      </c>
      <c r="I484" s="20">
        <f t="shared" si="29"/>
        <v>36.36</v>
      </c>
      <c r="J484" s="15">
        <f t="shared" si="30"/>
        <v>2.7502750275027501</v>
      </c>
      <c r="K484" s="8" t="str">
        <f t="shared" si="31"/>
        <v>Zerodha</v>
      </c>
    </row>
    <row r="485" spans="1:11" x14ac:dyDescent="0.4">
      <c r="A485" s="12" t="s">
        <v>3152</v>
      </c>
      <c r="B485" s="12" t="s">
        <v>3153</v>
      </c>
      <c r="C485" s="13">
        <v>50</v>
      </c>
      <c r="D485" s="13">
        <v>37.46</v>
      </c>
      <c r="E485" s="13">
        <v>37.46</v>
      </c>
      <c r="F485" s="13">
        <v>100</v>
      </c>
      <c r="G485" s="13">
        <v>37.46</v>
      </c>
      <c r="H485" s="8">
        <f t="shared" si="28"/>
        <v>5</v>
      </c>
      <c r="I485" s="20">
        <f t="shared" si="29"/>
        <v>37.46</v>
      </c>
      <c r="J485" s="15">
        <f t="shared" si="30"/>
        <v>2.6695141484249865</v>
      </c>
      <c r="K485" s="8" t="str">
        <f t="shared" si="31"/>
        <v>Zerodha, Upstox, Paytm Money</v>
      </c>
    </row>
    <row r="486" spans="1:11" x14ac:dyDescent="0.4">
      <c r="A486" s="12" t="s">
        <v>1754</v>
      </c>
      <c r="B486" s="12" t="s">
        <v>1755</v>
      </c>
      <c r="C486" s="13">
        <v>100</v>
      </c>
      <c r="D486" s="13">
        <v>36.79</v>
      </c>
      <c r="F486" s="13">
        <v>36.764699999999998</v>
      </c>
      <c r="G486" s="13">
        <v>100</v>
      </c>
      <c r="H486" s="8">
        <f t="shared" si="28"/>
        <v>4</v>
      </c>
      <c r="I486" s="20">
        <f t="shared" si="29"/>
        <v>36.76</v>
      </c>
      <c r="J486" s="15">
        <f t="shared" si="30"/>
        <v>2.7203482045701852</v>
      </c>
      <c r="K486" s="8" t="str">
        <f t="shared" si="31"/>
        <v>Kotak Neo</v>
      </c>
    </row>
    <row r="487" spans="1:11" x14ac:dyDescent="0.4">
      <c r="A487" s="12" t="s">
        <v>3024</v>
      </c>
      <c r="B487" s="12" t="s">
        <v>3025</v>
      </c>
      <c r="C487" s="13">
        <v>40</v>
      </c>
      <c r="D487" s="13">
        <v>33.979999999999997</v>
      </c>
      <c r="F487" s="13">
        <v>40</v>
      </c>
      <c r="G487" s="13">
        <v>100</v>
      </c>
      <c r="H487" s="8">
        <f t="shared" si="28"/>
        <v>4</v>
      </c>
      <c r="I487" s="20">
        <f t="shared" si="29"/>
        <v>33.979999999999997</v>
      </c>
      <c r="J487" s="15">
        <f t="shared" si="30"/>
        <v>2.9429075927015895</v>
      </c>
      <c r="K487" s="8" t="str">
        <f t="shared" si="31"/>
        <v>Zerodha</v>
      </c>
    </row>
    <row r="488" spans="1:11" x14ac:dyDescent="0.4">
      <c r="A488" s="12" t="s">
        <v>1662</v>
      </c>
      <c r="B488" s="12" t="s">
        <v>1663</v>
      </c>
      <c r="C488" s="13">
        <v>50</v>
      </c>
      <c r="D488" s="13">
        <v>50</v>
      </c>
      <c r="F488" s="13">
        <v>100</v>
      </c>
      <c r="H488" s="8">
        <f t="shared" si="28"/>
        <v>3</v>
      </c>
      <c r="I488" s="20">
        <f t="shared" si="29"/>
        <v>50</v>
      </c>
      <c r="J488" s="15">
        <f t="shared" si="30"/>
        <v>2</v>
      </c>
      <c r="K488" s="8" t="str">
        <f t="shared" si="31"/>
        <v>Dhan, Zerodha</v>
      </c>
    </row>
    <row r="489" spans="1:11" x14ac:dyDescent="0.4">
      <c r="A489" s="12" t="s">
        <v>3264</v>
      </c>
      <c r="B489" s="12" t="s">
        <v>3265</v>
      </c>
      <c r="C489" s="13">
        <v>50</v>
      </c>
      <c r="D489" s="13">
        <v>50</v>
      </c>
      <c r="F489" s="13">
        <v>100</v>
      </c>
      <c r="H489" s="8">
        <f t="shared" si="28"/>
        <v>3</v>
      </c>
      <c r="I489" s="20">
        <f t="shared" si="29"/>
        <v>50</v>
      </c>
      <c r="J489" s="15">
        <f t="shared" si="30"/>
        <v>2</v>
      </c>
      <c r="K489" s="8" t="str">
        <f t="shared" si="31"/>
        <v>Dhan, Zerodha</v>
      </c>
    </row>
    <row r="490" spans="1:11" x14ac:dyDescent="0.4">
      <c r="A490" s="12" t="s">
        <v>2746</v>
      </c>
      <c r="B490" s="12" t="s">
        <v>2747</v>
      </c>
      <c r="C490" s="13">
        <v>34.75</v>
      </c>
      <c r="D490" s="13">
        <v>34.76</v>
      </c>
      <c r="E490" s="13">
        <v>34.76</v>
      </c>
      <c r="F490" s="13">
        <v>34.722200000000001</v>
      </c>
      <c r="G490" s="13">
        <v>35.01</v>
      </c>
      <c r="H490" s="8">
        <f t="shared" si="28"/>
        <v>5</v>
      </c>
      <c r="I490" s="20">
        <f t="shared" si="29"/>
        <v>34.72</v>
      </c>
      <c r="J490" s="15">
        <f t="shared" si="30"/>
        <v>2.8801843317972353</v>
      </c>
      <c r="K490" s="8" t="str">
        <f t="shared" si="31"/>
        <v>Kotak Neo</v>
      </c>
    </row>
    <row r="491" spans="1:11" x14ac:dyDescent="0.4">
      <c r="A491" s="12" t="s">
        <v>794</v>
      </c>
      <c r="B491" s="12" t="s">
        <v>795</v>
      </c>
      <c r="C491" s="13">
        <v>23.44</v>
      </c>
      <c r="D491" s="13">
        <v>26</v>
      </c>
      <c r="E491" s="13">
        <v>26.94</v>
      </c>
      <c r="F491" s="13">
        <v>25</v>
      </c>
      <c r="G491" s="13">
        <v>23.49</v>
      </c>
      <c r="H491" s="8">
        <f t="shared" si="28"/>
        <v>5</v>
      </c>
      <c r="I491" s="20">
        <f t="shared" si="29"/>
        <v>23.44</v>
      </c>
      <c r="J491" s="15">
        <f t="shared" si="30"/>
        <v>4.2662116040955631</v>
      </c>
      <c r="K491" s="8" t="str">
        <f t="shared" si="31"/>
        <v>Dhan</v>
      </c>
    </row>
    <row r="492" spans="1:11" x14ac:dyDescent="0.4">
      <c r="A492" s="12" t="s">
        <v>672</v>
      </c>
      <c r="B492" s="12" t="s">
        <v>673</v>
      </c>
      <c r="C492" s="13">
        <v>32.880000000000003</v>
      </c>
      <c r="D492" s="13">
        <v>32.909999999999997</v>
      </c>
      <c r="E492" s="13">
        <v>32.909999999999997</v>
      </c>
      <c r="F492" s="13">
        <v>32.8947</v>
      </c>
      <c r="G492" s="13">
        <v>32.909999999999997</v>
      </c>
      <c r="H492" s="8">
        <f t="shared" si="28"/>
        <v>5</v>
      </c>
      <c r="I492" s="20">
        <f t="shared" si="29"/>
        <v>32.880000000000003</v>
      </c>
      <c r="J492" s="15">
        <f t="shared" si="30"/>
        <v>3.0413625304136249</v>
      </c>
      <c r="K492" s="8" t="str">
        <f t="shared" si="31"/>
        <v>Dhan</v>
      </c>
    </row>
    <row r="493" spans="1:11" x14ac:dyDescent="0.4">
      <c r="A493" s="12" t="s">
        <v>2752</v>
      </c>
      <c r="B493" s="12" t="s">
        <v>2753</v>
      </c>
      <c r="C493" s="13">
        <v>37.54</v>
      </c>
      <c r="D493" s="13">
        <v>37.5</v>
      </c>
      <c r="E493" s="13">
        <v>37.5</v>
      </c>
      <c r="F493" s="13">
        <v>37.453200000000002</v>
      </c>
      <c r="G493" s="13">
        <v>37.840000000000003</v>
      </c>
      <c r="H493" s="8">
        <f t="shared" si="28"/>
        <v>5</v>
      </c>
      <c r="I493" s="20">
        <f t="shared" si="29"/>
        <v>37.450000000000003</v>
      </c>
      <c r="J493" s="15">
        <f t="shared" si="30"/>
        <v>2.6702269692923895</v>
      </c>
      <c r="K493" s="8" t="str">
        <f t="shared" si="31"/>
        <v>Kotak Neo</v>
      </c>
    </row>
    <row r="494" spans="1:11" x14ac:dyDescent="0.4">
      <c r="A494" s="12" t="s">
        <v>2262</v>
      </c>
      <c r="B494" s="12" t="s">
        <v>2263</v>
      </c>
      <c r="C494" s="13">
        <v>100</v>
      </c>
      <c r="D494" s="13">
        <v>40.14</v>
      </c>
      <c r="F494" s="13">
        <v>100</v>
      </c>
      <c r="G494" s="13">
        <v>100</v>
      </c>
      <c r="H494" s="8">
        <f t="shared" si="28"/>
        <v>4</v>
      </c>
      <c r="I494" s="20">
        <f t="shared" si="29"/>
        <v>40.14</v>
      </c>
      <c r="J494" s="15">
        <f t="shared" si="30"/>
        <v>2.4912805181863478</v>
      </c>
      <c r="K494" s="8" t="str">
        <f t="shared" si="31"/>
        <v>Zerodha</v>
      </c>
    </row>
    <row r="495" spans="1:11" x14ac:dyDescent="0.4">
      <c r="A495" s="12" t="s">
        <v>92</v>
      </c>
      <c r="B495" s="12" t="s">
        <v>93</v>
      </c>
      <c r="C495" s="13">
        <v>29.67</v>
      </c>
      <c r="D495" s="13">
        <v>29.71</v>
      </c>
      <c r="E495" s="13">
        <v>29.71</v>
      </c>
      <c r="F495" s="13">
        <v>40</v>
      </c>
      <c r="G495" s="13">
        <v>29.88</v>
      </c>
      <c r="H495" s="8">
        <f t="shared" si="28"/>
        <v>5</v>
      </c>
      <c r="I495" s="20">
        <f t="shared" si="29"/>
        <v>29.67</v>
      </c>
      <c r="J495" s="15">
        <f t="shared" si="30"/>
        <v>3.3704078193461409</v>
      </c>
      <c r="K495" s="8" t="str">
        <f t="shared" si="31"/>
        <v>Dhan</v>
      </c>
    </row>
    <row r="496" spans="1:11" x14ac:dyDescent="0.4">
      <c r="A496" s="12" t="s">
        <v>3408</v>
      </c>
      <c r="B496" s="12" t="s">
        <v>3409</v>
      </c>
      <c r="C496" s="13">
        <v>40</v>
      </c>
      <c r="F496" s="13">
        <v>40</v>
      </c>
      <c r="H496" s="8">
        <f t="shared" si="28"/>
        <v>2</v>
      </c>
      <c r="I496" s="20">
        <f t="shared" si="29"/>
        <v>40</v>
      </c>
      <c r="J496" s="15">
        <f t="shared" si="30"/>
        <v>2.5</v>
      </c>
      <c r="K496" s="8" t="str">
        <f t="shared" si="31"/>
        <v>Dhan, Kotak Neo</v>
      </c>
    </row>
    <row r="497" spans="1:11" x14ac:dyDescent="0.4">
      <c r="A497" s="12" t="s">
        <v>196</v>
      </c>
      <c r="B497" s="12" t="s">
        <v>197</v>
      </c>
      <c r="C497" s="13">
        <v>33.82</v>
      </c>
      <c r="D497" s="13">
        <v>33.85</v>
      </c>
      <c r="E497" s="13">
        <v>35</v>
      </c>
      <c r="F497" s="13">
        <v>34.965000000000003</v>
      </c>
      <c r="G497" s="13">
        <v>33.97</v>
      </c>
      <c r="H497" s="8">
        <f t="shared" si="28"/>
        <v>5</v>
      </c>
      <c r="I497" s="20">
        <f t="shared" si="29"/>
        <v>33.82</v>
      </c>
      <c r="J497" s="15">
        <f t="shared" si="30"/>
        <v>2.9568302779420459</v>
      </c>
      <c r="K497" s="8" t="str">
        <f t="shared" si="31"/>
        <v>Dhan</v>
      </c>
    </row>
    <row r="498" spans="1:11" x14ac:dyDescent="0.4">
      <c r="A498" s="12" t="s">
        <v>1914</v>
      </c>
      <c r="B498" s="12" t="s">
        <v>1915</v>
      </c>
      <c r="C498" s="13">
        <v>36.11</v>
      </c>
      <c r="D498" s="13">
        <v>36.159999999999997</v>
      </c>
      <c r="E498" s="13">
        <v>36.159999999999997</v>
      </c>
      <c r="F498" s="13">
        <v>40</v>
      </c>
      <c r="G498" s="13">
        <v>36.56</v>
      </c>
      <c r="H498" s="8">
        <f t="shared" si="28"/>
        <v>5</v>
      </c>
      <c r="I498" s="20">
        <f t="shared" si="29"/>
        <v>36.11</v>
      </c>
      <c r="J498" s="15">
        <f t="shared" si="30"/>
        <v>2.7693159789531987</v>
      </c>
      <c r="K498" s="8" t="str">
        <f t="shared" si="31"/>
        <v>Dhan</v>
      </c>
    </row>
    <row r="499" spans="1:11" x14ac:dyDescent="0.4">
      <c r="A499" s="12" t="s">
        <v>3160</v>
      </c>
      <c r="B499" s="12" t="s">
        <v>3161</v>
      </c>
      <c r="C499" s="13">
        <v>30.39</v>
      </c>
      <c r="D499" s="13">
        <v>30.42</v>
      </c>
      <c r="E499" s="13">
        <v>30.42</v>
      </c>
      <c r="F499" s="13">
        <v>30.395099999999999</v>
      </c>
      <c r="G499" s="13">
        <v>31.08</v>
      </c>
      <c r="H499" s="8">
        <f t="shared" si="28"/>
        <v>5</v>
      </c>
      <c r="I499" s="20">
        <f t="shared" si="29"/>
        <v>30.39</v>
      </c>
      <c r="J499" s="15">
        <f t="shared" si="30"/>
        <v>3.2905561039815727</v>
      </c>
      <c r="K499" s="8" t="str">
        <f t="shared" si="31"/>
        <v>Dhan</v>
      </c>
    </row>
    <row r="500" spans="1:11" x14ac:dyDescent="0.4">
      <c r="A500" s="12" t="s">
        <v>2868</v>
      </c>
      <c r="B500" s="12" t="s">
        <v>2869</v>
      </c>
      <c r="C500" s="13">
        <v>39.020000000000003</v>
      </c>
      <c r="D500" s="13">
        <v>38.86</v>
      </c>
      <c r="E500" s="13">
        <v>38.86</v>
      </c>
      <c r="F500" s="13">
        <v>38.910499999999999</v>
      </c>
      <c r="G500" s="13">
        <v>39.090000000000003</v>
      </c>
      <c r="H500" s="8">
        <f t="shared" si="28"/>
        <v>5</v>
      </c>
      <c r="I500" s="20">
        <f t="shared" si="29"/>
        <v>38.86</v>
      </c>
      <c r="J500" s="15">
        <f t="shared" si="30"/>
        <v>2.5733401955738548</v>
      </c>
      <c r="K500" s="8" t="str">
        <f t="shared" si="31"/>
        <v>Zerodha, Upstox</v>
      </c>
    </row>
    <row r="501" spans="1:11" x14ac:dyDescent="0.4">
      <c r="A501" s="12" t="s">
        <v>3226</v>
      </c>
      <c r="B501" s="12" t="s">
        <v>3227</v>
      </c>
      <c r="C501" s="13">
        <v>33.18</v>
      </c>
      <c r="D501" s="13">
        <v>33.200000000000003</v>
      </c>
      <c r="E501" s="13">
        <v>33.200000000000003</v>
      </c>
      <c r="F501" s="13">
        <v>33.2226</v>
      </c>
      <c r="G501" s="13">
        <v>33.35</v>
      </c>
      <c r="H501" s="8">
        <f t="shared" si="28"/>
        <v>5</v>
      </c>
      <c r="I501" s="20">
        <f t="shared" si="29"/>
        <v>33.18</v>
      </c>
      <c r="J501" s="15">
        <f t="shared" si="30"/>
        <v>3.0138637733574445</v>
      </c>
      <c r="K501" s="8" t="str">
        <f t="shared" si="31"/>
        <v>Dhan</v>
      </c>
    </row>
    <row r="502" spans="1:11" x14ac:dyDescent="0.4">
      <c r="A502" s="12" t="s">
        <v>3292</v>
      </c>
      <c r="B502" s="12" t="s">
        <v>3293</v>
      </c>
      <c r="C502" s="13">
        <v>34.82</v>
      </c>
      <c r="D502" s="13">
        <v>34.86</v>
      </c>
      <c r="E502" s="13">
        <v>34.86</v>
      </c>
      <c r="F502" s="13">
        <v>34.843200000000003</v>
      </c>
      <c r="G502" s="13">
        <v>35.08</v>
      </c>
      <c r="H502" s="8">
        <f t="shared" si="28"/>
        <v>5</v>
      </c>
      <c r="I502" s="20">
        <f t="shared" si="29"/>
        <v>34.82</v>
      </c>
      <c r="J502" s="15">
        <f t="shared" si="30"/>
        <v>2.8719126938541066</v>
      </c>
      <c r="K502" s="8" t="str">
        <f t="shared" si="31"/>
        <v>Dhan</v>
      </c>
    </row>
    <row r="503" spans="1:11" x14ac:dyDescent="0.4">
      <c r="A503" s="12" t="s">
        <v>2168</v>
      </c>
      <c r="B503" s="12" t="s">
        <v>2169</v>
      </c>
      <c r="C503" s="13">
        <v>40</v>
      </c>
      <c r="D503" s="13">
        <v>37.090000000000003</v>
      </c>
      <c r="E503" s="13">
        <v>37.090000000000003</v>
      </c>
      <c r="F503" s="13">
        <v>40</v>
      </c>
      <c r="G503" s="13">
        <v>40.39</v>
      </c>
      <c r="H503" s="8">
        <f t="shared" si="28"/>
        <v>5</v>
      </c>
      <c r="I503" s="20">
        <f t="shared" si="29"/>
        <v>37.090000000000003</v>
      </c>
      <c r="J503" s="15">
        <f t="shared" si="30"/>
        <v>2.696144513345915</v>
      </c>
      <c r="K503" s="8" t="str">
        <f t="shared" si="31"/>
        <v>Zerodha, Upstox</v>
      </c>
    </row>
    <row r="504" spans="1:11" x14ac:dyDescent="0.4">
      <c r="A504" s="12" t="s">
        <v>526</v>
      </c>
      <c r="B504" s="12" t="s">
        <v>527</v>
      </c>
      <c r="C504" s="13">
        <v>35.799999999999997</v>
      </c>
      <c r="D504" s="13">
        <v>35.85</v>
      </c>
      <c r="E504" s="13">
        <v>35.85</v>
      </c>
      <c r="F504" s="13">
        <v>35.842300000000002</v>
      </c>
      <c r="G504" s="13">
        <v>36.94</v>
      </c>
      <c r="H504" s="8">
        <f t="shared" si="28"/>
        <v>5</v>
      </c>
      <c r="I504" s="20">
        <f t="shared" si="29"/>
        <v>35.799999999999997</v>
      </c>
      <c r="J504" s="15">
        <f t="shared" si="30"/>
        <v>2.7932960893854752</v>
      </c>
      <c r="K504" s="8" t="str">
        <f t="shared" si="31"/>
        <v>Dhan</v>
      </c>
    </row>
    <row r="505" spans="1:11" x14ac:dyDescent="0.4">
      <c r="A505" s="12" t="s">
        <v>1582</v>
      </c>
      <c r="B505" s="12" t="s">
        <v>1583</v>
      </c>
      <c r="C505" s="13">
        <v>22</v>
      </c>
      <c r="D505" s="13">
        <v>22.6</v>
      </c>
      <c r="E505" s="13">
        <v>23</v>
      </c>
      <c r="F505" s="13">
        <v>20</v>
      </c>
      <c r="G505" s="13">
        <v>20</v>
      </c>
      <c r="H505" s="8">
        <f t="shared" si="28"/>
        <v>5</v>
      </c>
      <c r="I505" s="20">
        <f t="shared" si="29"/>
        <v>20</v>
      </c>
      <c r="J505" s="15">
        <f t="shared" si="30"/>
        <v>5</v>
      </c>
      <c r="K505" s="8" t="str">
        <f t="shared" si="31"/>
        <v>Kotak Neo, Paytm Money</v>
      </c>
    </row>
    <row r="506" spans="1:11" x14ac:dyDescent="0.4">
      <c r="A506" s="12" t="s">
        <v>3260</v>
      </c>
      <c r="B506" s="12" t="s">
        <v>3261</v>
      </c>
      <c r="C506" s="13">
        <v>23.16</v>
      </c>
      <c r="D506" s="13">
        <v>25.7</v>
      </c>
      <c r="E506" s="13">
        <v>26.69</v>
      </c>
      <c r="F506" s="13">
        <v>23.201899999999998</v>
      </c>
      <c r="G506" s="13">
        <v>23.82</v>
      </c>
      <c r="H506" s="8">
        <f t="shared" si="28"/>
        <v>5</v>
      </c>
      <c r="I506" s="20">
        <f t="shared" si="29"/>
        <v>23.16</v>
      </c>
      <c r="J506" s="15">
        <f t="shared" si="30"/>
        <v>4.3177892918825558</v>
      </c>
      <c r="K506" s="8" t="str">
        <f t="shared" si="31"/>
        <v>Dhan</v>
      </c>
    </row>
    <row r="507" spans="1:11" x14ac:dyDescent="0.4">
      <c r="A507" s="12" t="s">
        <v>2220</v>
      </c>
      <c r="B507" s="12" t="s">
        <v>2221</v>
      </c>
      <c r="C507" s="13">
        <v>50</v>
      </c>
      <c r="D507" s="13">
        <v>35.79</v>
      </c>
      <c r="F507" s="13">
        <v>100</v>
      </c>
      <c r="H507" s="8">
        <f t="shared" si="28"/>
        <v>3</v>
      </c>
      <c r="I507" s="20">
        <f t="shared" si="29"/>
        <v>35.79</v>
      </c>
      <c r="J507" s="15">
        <f t="shared" si="30"/>
        <v>2.7940765576976809</v>
      </c>
      <c r="K507" s="8" t="str">
        <f t="shared" si="31"/>
        <v>Zerodha</v>
      </c>
    </row>
    <row r="508" spans="1:11" x14ac:dyDescent="0.4">
      <c r="A508" s="12" t="s">
        <v>4692</v>
      </c>
      <c r="B508" s="12" t="s">
        <v>4693</v>
      </c>
      <c r="F508" s="13">
        <v>100</v>
      </c>
      <c r="G508" s="13">
        <v>40</v>
      </c>
      <c r="H508" s="8">
        <f t="shared" si="28"/>
        <v>2</v>
      </c>
      <c r="I508" s="20">
        <f t="shared" si="29"/>
        <v>40</v>
      </c>
      <c r="J508" s="15">
        <f t="shared" si="30"/>
        <v>2.5</v>
      </c>
      <c r="K508" s="8" t="str">
        <f t="shared" si="31"/>
        <v>Paytm Money</v>
      </c>
    </row>
    <row r="509" spans="1:11" x14ac:dyDescent="0.4">
      <c r="A509" s="12" t="s">
        <v>1508</v>
      </c>
      <c r="B509" s="12" t="s">
        <v>1509</v>
      </c>
      <c r="C509" s="13">
        <v>100</v>
      </c>
      <c r="D509" s="13">
        <v>50</v>
      </c>
      <c r="F509" s="13">
        <v>100</v>
      </c>
      <c r="H509" s="8">
        <f t="shared" si="28"/>
        <v>3</v>
      </c>
      <c r="I509" s="20">
        <f t="shared" si="29"/>
        <v>50</v>
      </c>
      <c r="J509" s="15">
        <f t="shared" si="30"/>
        <v>2</v>
      </c>
      <c r="K509" s="8" t="str">
        <f t="shared" si="31"/>
        <v>Zerodha</v>
      </c>
    </row>
    <row r="510" spans="1:11" x14ac:dyDescent="0.4">
      <c r="A510" s="12" t="s">
        <v>1358</v>
      </c>
      <c r="B510" s="12" t="s">
        <v>1359</v>
      </c>
      <c r="C510" s="13">
        <v>22.5</v>
      </c>
      <c r="D510" s="13">
        <v>23.9</v>
      </c>
      <c r="E510" s="13">
        <v>24.55</v>
      </c>
      <c r="F510" s="13">
        <v>21.052600000000002</v>
      </c>
      <c r="G510" s="13">
        <v>21.61</v>
      </c>
      <c r="H510" s="8">
        <f t="shared" si="28"/>
        <v>5</v>
      </c>
      <c r="I510" s="20">
        <f t="shared" si="29"/>
        <v>21.05</v>
      </c>
      <c r="J510" s="15">
        <f t="shared" si="30"/>
        <v>4.7505938242280283</v>
      </c>
      <c r="K510" s="8" t="str">
        <f t="shared" si="31"/>
        <v>Kotak Neo</v>
      </c>
    </row>
    <row r="511" spans="1:11" x14ac:dyDescent="0.4">
      <c r="A511" s="12" t="s">
        <v>892</v>
      </c>
      <c r="B511" s="12" t="s">
        <v>893</v>
      </c>
      <c r="C511" s="13">
        <v>50</v>
      </c>
      <c r="D511" s="13">
        <v>38.619999999999997</v>
      </c>
      <c r="F511" s="13">
        <v>100</v>
      </c>
      <c r="G511" s="13">
        <v>38.909999999999997</v>
      </c>
      <c r="H511" s="8">
        <f t="shared" si="28"/>
        <v>4</v>
      </c>
      <c r="I511" s="20">
        <f t="shared" si="29"/>
        <v>38.619999999999997</v>
      </c>
      <c r="J511" s="15">
        <f t="shared" si="30"/>
        <v>2.5893319523562921</v>
      </c>
      <c r="K511" s="8" t="str">
        <f t="shared" si="31"/>
        <v>Zerodha</v>
      </c>
    </row>
    <row r="512" spans="1:11" x14ac:dyDescent="0.4">
      <c r="A512" s="12" t="s">
        <v>1104</v>
      </c>
      <c r="B512" s="12" t="s">
        <v>1105</v>
      </c>
      <c r="C512" s="13">
        <v>30</v>
      </c>
      <c r="D512" s="13">
        <v>29.26</v>
      </c>
      <c r="E512" s="13">
        <v>29.26</v>
      </c>
      <c r="F512" s="13">
        <v>30.03</v>
      </c>
      <c r="G512" s="13">
        <v>29.37</v>
      </c>
      <c r="H512" s="8">
        <f t="shared" si="28"/>
        <v>5</v>
      </c>
      <c r="I512" s="20">
        <f t="shared" si="29"/>
        <v>29.26</v>
      </c>
      <c r="J512" s="15">
        <f t="shared" si="30"/>
        <v>3.4176349965823647</v>
      </c>
      <c r="K512" s="8" t="str">
        <f t="shared" si="31"/>
        <v>Zerodha, Upstox</v>
      </c>
    </row>
    <row r="513" spans="1:11" x14ac:dyDescent="0.4">
      <c r="A513" s="12" t="s">
        <v>2462</v>
      </c>
      <c r="B513" s="12" t="s">
        <v>2463</v>
      </c>
      <c r="C513" s="13">
        <v>32.86</v>
      </c>
      <c r="D513" s="13">
        <v>32.89</v>
      </c>
      <c r="E513" s="13">
        <v>32.89</v>
      </c>
      <c r="F513" s="13">
        <v>32.8947</v>
      </c>
      <c r="G513" s="13">
        <v>58.99</v>
      </c>
      <c r="H513" s="8">
        <f t="shared" si="28"/>
        <v>5</v>
      </c>
      <c r="I513" s="20">
        <f t="shared" si="29"/>
        <v>32.86</v>
      </c>
      <c r="J513" s="15">
        <f t="shared" si="30"/>
        <v>3.0432136335970785</v>
      </c>
      <c r="K513" s="8" t="str">
        <f t="shared" si="31"/>
        <v>Dhan</v>
      </c>
    </row>
    <row r="514" spans="1:11" x14ac:dyDescent="0.4">
      <c r="A514" s="12" t="s">
        <v>2472</v>
      </c>
      <c r="B514" s="12" t="s">
        <v>2473</v>
      </c>
      <c r="C514" s="13">
        <v>23</v>
      </c>
      <c r="D514" s="13">
        <v>24.9</v>
      </c>
      <c r="E514" s="13">
        <v>25.7</v>
      </c>
      <c r="F514" s="13">
        <v>25</v>
      </c>
      <c r="G514" s="13">
        <v>22.44</v>
      </c>
      <c r="H514" s="8">
        <f t="shared" si="28"/>
        <v>5</v>
      </c>
      <c r="I514" s="20">
        <f t="shared" si="29"/>
        <v>22.44</v>
      </c>
      <c r="J514" s="15">
        <f t="shared" si="30"/>
        <v>4.4563279857397502</v>
      </c>
      <c r="K514" s="8" t="str">
        <f t="shared" si="31"/>
        <v>Paytm Money</v>
      </c>
    </row>
    <row r="515" spans="1:11" x14ac:dyDescent="0.4">
      <c r="A515" s="12" t="s">
        <v>2290</v>
      </c>
      <c r="B515" s="12" t="s">
        <v>2291</v>
      </c>
      <c r="C515" s="13">
        <v>100</v>
      </c>
      <c r="D515" s="13">
        <v>40.69</v>
      </c>
      <c r="F515" s="13">
        <v>40.650399999999998</v>
      </c>
      <c r="G515" s="13">
        <v>100</v>
      </c>
      <c r="H515" s="8">
        <f t="shared" si="28"/>
        <v>4</v>
      </c>
      <c r="I515" s="20">
        <f t="shared" si="29"/>
        <v>40.65</v>
      </c>
      <c r="J515" s="15">
        <f t="shared" si="30"/>
        <v>2.4600246002460024</v>
      </c>
      <c r="K515" s="8" t="str">
        <f t="shared" si="31"/>
        <v>Kotak Neo</v>
      </c>
    </row>
    <row r="516" spans="1:11" x14ac:dyDescent="0.4">
      <c r="A516" s="12" t="s">
        <v>1096</v>
      </c>
      <c r="B516" s="12" t="s">
        <v>1097</v>
      </c>
      <c r="C516" s="13">
        <v>40</v>
      </c>
      <c r="D516" s="13">
        <v>32.6</v>
      </c>
      <c r="E516" s="13">
        <v>35</v>
      </c>
      <c r="F516" s="13">
        <v>50</v>
      </c>
      <c r="G516" s="13">
        <v>32.9</v>
      </c>
      <c r="H516" s="8">
        <f t="shared" si="28"/>
        <v>5</v>
      </c>
      <c r="I516" s="20">
        <f t="shared" si="29"/>
        <v>32.6</v>
      </c>
      <c r="J516" s="15">
        <f t="shared" si="30"/>
        <v>3.0674846625766872</v>
      </c>
      <c r="K516" s="8" t="str">
        <f t="shared" si="31"/>
        <v>Zerodha</v>
      </c>
    </row>
    <row r="517" spans="1:11" x14ac:dyDescent="0.4">
      <c r="A517" s="12" t="s">
        <v>1908</v>
      </c>
      <c r="B517" s="12" t="s">
        <v>1909</v>
      </c>
      <c r="C517" s="13">
        <v>36.51</v>
      </c>
      <c r="D517" s="13">
        <v>36.57</v>
      </c>
      <c r="E517" s="13">
        <v>36.57</v>
      </c>
      <c r="F517" s="13">
        <v>36.630000000000003</v>
      </c>
      <c r="G517" s="13">
        <v>36.69</v>
      </c>
      <c r="H517" s="8">
        <f t="shared" si="28"/>
        <v>5</v>
      </c>
      <c r="I517" s="20">
        <f t="shared" si="29"/>
        <v>36.51</v>
      </c>
      <c r="J517" s="15">
        <f t="shared" si="30"/>
        <v>2.7389756231169544</v>
      </c>
      <c r="K517" s="8" t="str">
        <f t="shared" si="31"/>
        <v>Dhan</v>
      </c>
    </row>
    <row r="518" spans="1:11" x14ac:dyDescent="0.4">
      <c r="A518" s="12" t="s">
        <v>2306</v>
      </c>
      <c r="B518" s="12" t="s">
        <v>2307</v>
      </c>
      <c r="C518" s="13">
        <v>40</v>
      </c>
      <c r="D518" s="13">
        <v>34.58</v>
      </c>
      <c r="E518" s="13">
        <v>35</v>
      </c>
      <c r="F518" s="13">
        <v>34.965000000000003</v>
      </c>
      <c r="G518" s="13">
        <v>34.67</v>
      </c>
      <c r="H518" s="8">
        <f t="shared" ref="H518:H581" si="32">COUNT(C518:G518)</f>
        <v>5</v>
      </c>
      <c r="I518" s="20">
        <f t="shared" ref="I518:I581" si="33">IFERROR(ROUND(MIN(C518:G518),2),"")</f>
        <v>34.58</v>
      </c>
      <c r="J518" s="15">
        <f t="shared" ref="J518:J581" si="34">IFERROR(100/I518,"")</f>
        <v>2.891844997108155</v>
      </c>
      <c r="K518" s="8" t="str">
        <f t="shared" ref="K518:K581" si="35">IF(I518="","",MID(IF(ROUND(C518,2)=I518,", Dhan","")&amp;IF(ROUND(D518,2)=I518,", Zerodha","")&amp;IF(ROUND(E518,2)=I518,", Upstox","")&amp;IF(ROUND(F518,2)=I518,", Kotak Neo","")&amp;IF(ROUND(G518,2)=I518,", Paytm Money",""),3,100))</f>
        <v>Zerodha</v>
      </c>
    </row>
    <row r="519" spans="1:11" x14ac:dyDescent="0.4">
      <c r="A519" s="12" t="s">
        <v>414</v>
      </c>
      <c r="B519" s="12" t="s">
        <v>415</v>
      </c>
      <c r="C519" s="13">
        <v>40</v>
      </c>
      <c r="D519" s="13">
        <v>29.5</v>
      </c>
      <c r="E519" s="13">
        <v>35</v>
      </c>
      <c r="F519" s="13">
        <v>40</v>
      </c>
      <c r="G519" s="13">
        <v>100</v>
      </c>
      <c r="H519" s="8">
        <f t="shared" si="32"/>
        <v>5</v>
      </c>
      <c r="I519" s="20">
        <f t="shared" si="33"/>
        <v>29.5</v>
      </c>
      <c r="J519" s="15">
        <f t="shared" si="34"/>
        <v>3.3898305084745761</v>
      </c>
      <c r="K519" s="8" t="str">
        <f t="shared" si="35"/>
        <v>Zerodha</v>
      </c>
    </row>
    <row r="520" spans="1:11" x14ac:dyDescent="0.4">
      <c r="A520" s="12" t="s">
        <v>1734</v>
      </c>
      <c r="B520" s="12" t="s">
        <v>1735</v>
      </c>
      <c r="C520" s="13">
        <v>40</v>
      </c>
      <c r="F520" s="13">
        <v>100</v>
      </c>
      <c r="H520" s="8">
        <f t="shared" si="32"/>
        <v>2</v>
      </c>
      <c r="I520" s="20">
        <f t="shared" si="33"/>
        <v>40</v>
      </c>
      <c r="J520" s="15">
        <f t="shared" si="34"/>
        <v>2.5</v>
      </c>
      <c r="K520" s="8" t="str">
        <f t="shared" si="35"/>
        <v>Dhan</v>
      </c>
    </row>
    <row r="521" spans="1:11" x14ac:dyDescent="0.4">
      <c r="A521" s="12" t="s">
        <v>1600</v>
      </c>
      <c r="B521" s="12" t="s">
        <v>1601</v>
      </c>
      <c r="C521" s="13">
        <v>35.49</v>
      </c>
      <c r="D521" s="13">
        <v>35.53</v>
      </c>
      <c r="E521" s="13">
        <v>35.53</v>
      </c>
      <c r="F521" s="13">
        <v>35.587200000000003</v>
      </c>
      <c r="G521" s="13">
        <v>37.590000000000003</v>
      </c>
      <c r="H521" s="8">
        <f t="shared" si="32"/>
        <v>5</v>
      </c>
      <c r="I521" s="20">
        <f t="shared" si="33"/>
        <v>35.49</v>
      </c>
      <c r="J521" s="15">
        <f t="shared" si="34"/>
        <v>2.8176951253874329</v>
      </c>
      <c r="K521" s="8" t="str">
        <f t="shared" si="35"/>
        <v>Dhan</v>
      </c>
    </row>
    <row r="522" spans="1:11" x14ac:dyDescent="0.4">
      <c r="A522" s="12" t="s">
        <v>914</v>
      </c>
      <c r="B522" s="12" t="s">
        <v>915</v>
      </c>
      <c r="C522" s="13">
        <v>30.73</v>
      </c>
      <c r="D522" s="13">
        <v>30.73</v>
      </c>
      <c r="E522" s="13">
        <v>30.73</v>
      </c>
      <c r="F522" s="13">
        <v>30.769200000000001</v>
      </c>
      <c r="G522" s="13">
        <v>30.91</v>
      </c>
      <c r="H522" s="8">
        <f t="shared" si="32"/>
        <v>5</v>
      </c>
      <c r="I522" s="20">
        <f t="shared" si="33"/>
        <v>30.73</v>
      </c>
      <c r="J522" s="15">
        <f t="shared" si="34"/>
        <v>3.2541490400260331</v>
      </c>
      <c r="K522" s="8" t="str">
        <f t="shared" si="35"/>
        <v>Dhan, Zerodha, Upstox</v>
      </c>
    </row>
    <row r="523" spans="1:11" x14ac:dyDescent="0.4">
      <c r="A523" s="12" t="s">
        <v>722</v>
      </c>
      <c r="B523" s="12" t="s">
        <v>723</v>
      </c>
      <c r="C523" s="13">
        <v>30.28</v>
      </c>
      <c r="D523" s="13">
        <v>30.31</v>
      </c>
      <c r="E523" s="13">
        <v>30.31</v>
      </c>
      <c r="F523" s="13">
        <v>30.303000000000001</v>
      </c>
      <c r="G523" s="13">
        <v>30.8</v>
      </c>
      <c r="H523" s="8">
        <f t="shared" si="32"/>
        <v>5</v>
      </c>
      <c r="I523" s="20">
        <f t="shared" si="33"/>
        <v>30.28</v>
      </c>
      <c r="J523" s="15">
        <f t="shared" si="34"/>
        <v>3.3025099075297226</v>
      </c>
      <c r="K523" s="8" t="str">
        <f t="shared" si="35"/>
        <v>Dhan</v>
      </c>
    </row>
    <row r="524" spans="1:11" x14ac:dyDescent="0.4">
      <c r="A524" s="12" t="s">
        <v>2380</v>
      </c>
      <c r="B524" s="12" t="s">
        <v>2381</v>
      </c>
      <c r="C524" s="13">
        <v>26.5</v>
      </c>
      <c r="D524" s="13">
        <v>26.5</v>
      </c>
      <c r="E524" s="13">
        <v>35</v>
      </c>
      <c r="F524" s="13">
        <v>34.965000000000003</v>
      </c>
      <c r="G524" s="13">
        <v>26.5</v>
      </c>
      <c r="H524" s="8">
        <f t="shared" si="32"/>
        <v>5</v>
      </c>
      <c r="I524" s="20">
        <f t="shared" si="33"/>
        <v>26.5</v>
      </c>
      <c r="J524" s="15">
        <f t="shared" si="34"/>
        <v>3.7735849056603774</v>
      </c>
      <c r="K524" s="8" t="str">
        <f t="shared" si="35"/>
        <v>Dhan, Zerodha, Paytm Money</v>
      </c>
    </row>
    <row r="525" spans="1:11" x14ac:dyDescent="0.4">
      <c r="A525" s="12" t="s">
        <v>546</v>
      </c>
      <c r="B525" s="12" t="s">
        <v>547</v>
      </c>
      <c r="C525" s="13">
        <v>50</v>
      </c>
      <c r="H525" s="8">
        <f t="shared" si="32"/>
        <v>1</v>
      </c>
      <c r="I525" s="20">
        <f t="shared" si="33"/>
        <v>50</v>
      </c>
      <c r="J525" s="15">
        <f t="shared" si="34"/>
        <v>2</v>
      </c>
      <c r="K525" s="8" t="str">
        <f t="shared" si="35"/>
        <v>Dhan</v>
      </c>
    </row>
    <row r="526" spans="1:11" x14ac:dyDescent="0.4">
      <c r="A526" s="12" t="s">
        <v>1368</v>
      </c>
      <c r="B526" s="12" t="s">
        <v>1369</v>
      </c>
      <c r="C526" s="13">
        <v>40</v>
      </c>
      <c r="D526" s="13">
        <v>50</v>
      </c>
      <c r="E526" s="13">
        <v>35</v>
      </c>
      <c r="F526" s="13">
        <v>100</v>
      </c>
      <c r="H526" s="8">
        <f t="shared" si="32"/>
        <v>4</v>
      </c>
      <c r="I526" s="20">
        <f t="shared" si="33"/>
        <v>35</v>
      </c>
      <c r="J526" s="15">
        <f t="shared" si="34"/>
        <v>2.8571428571428572</v>
      </c>
      <c r="K526" s="8" t="str">
        <f t="shared" si="35"/>
        <v>Upstox</v>
      </c>
    </row>
    <row r="527" spans="1:11" x14ac:dyDescent="0.4">
      <c r="A527" s="12" t="s">
        <v>2738</v>
      </c>
      <c r="B527" s="12" t="s">
        <v>2739</v>
      </c>
      <c r="C527" s="13">
        <v>37.450000000000003</v>
      </c>
      <c r="D527" s="13">
        <v>37.51</v>
      </c>
      <c r="F527" s="13">
        <v>100</v>
      </c>
      <c r="G527" s="13">
        <v>100</v>
      </c>
      <c r="H527" s="8">
        <f t="shared" si="32"/>
        <v>4</v>
      </c>
      <c r="I527" s="20">
        <f t="shared" si="33"/>
        <v>37.450000000000003</v>
      </c>
      <c r="J527" s="15">
        <f t="shared" si="34"/>
        <v>2.6702269692923895</v>
      </c>
      <c r="K527" s="8" t="str">
        <f t="shared" si="35"/>
        <v>Dhan</v>
      </c>
    </row>
    <row r="528" spans="1:11" x14ac:dyDescent="0.4">
      <c r="A528" s="12" t="s">
        <v>998</v>
      </c>
      <c r="B528" s="12" t="s">
        <v>999</v>
      </c>
      <c r="C528" s="13">
        <v>22</v>
      </c>
      <c r="D528" s="13">
        <v>23.7</v>
      </c>
      <c r="E528" s="13">
        <v>24.25</v>
      </c>
      <c r="F528" s="13">
        <v>20.7469</v>
      </c>
      <c r="G528" s="13">
        <v>21.37</v>
      </c>
      <c r="H528" s="8">
        <f t="shared" si="32"/>
        <v>5</v>
      </c>
      <c r="I528" s="20">
        <f t="shared" si="33"/>
        <v>20.75</v>
      </c>
      <c r="J528" s="15">
        <f t="shared" si="34"/>
        <v>4.8192771084337354</v>
      </c>
      <c r="K528" s="8" t="str">
        <f t="shared" si="35"/>
        <v>Kotak Neo</v>
      </c>
    </row>
    <row r="529" spans="1:11" x14ac:dyDescent="0.4">
      <c r="A529" s="12" t="s">
        <v>468</v>
      </c>
      <c r="B529" s="12" t="s">
        <v>469</v>
      </c>
      <c r="C529" s="13">
        <v>27.04</v>
      </c>
      <c r="D529" s="13">
        <v>29.1</v>
      </c>
      <c r="E529" s="13">
        <v>30.59</v>
      </c>
      <c r="F529" s="13">
        <v>30.03</v>
      </c>
      <c r="G529" s="13">
        <v>27.16</v>
      </c>
      <c r="H529" s="8">
        <f t="shared" si="32"/>
        <v>5</v>
      </c>
      <c r="I529" s="20">
        <f t="shared" si="33"/>
        <v>27.04</v>
      </c>
      <c r="J529" s="15">
        <f t="shared" si="34"/>
        <v>3.6982248520710059</v>
      </c>
      <c r="K529" s="8" t="str">
        <f t="shared" si="35"/>
        <v>Dhan</v>
      </c>
    </row>
    <row r="530" spans="1:11" x14ac:dyDescent="0.4">
      <c r="A530" s="12" t="s">
        <v>616</v>
      </c>
      <c r="B530" s="12" t="s">
        <v>617</v>
      </c>
      <c r="C530" s="13">
        <v>26.5</v>
      </c>
      <c r="D530" s="13">
        <v>26.5</v>
      </c>
      <c r="E530" s="13">
        <v>26.5</v>
      </c>
      <c r="F530" s="13">
        <v>30.03</v>
      </c>
      <c r="G530" s="13">
        <v>26.5</v>
      </c>
      <c r="H530" s="8">
        <f t="shared" si="32"/>
        <v>5</v>
      </c>
      <c r="I530" s="20">
        <f t="shared" si="33"/>
        <v>26.5</v>
      </c>
      <c r="J530" s="15">
        <f t="shared" si="34"/>
        <v>3.7735849056603774</v>
      </c>
      <c r="K530" s="8" t="str">
        <f t="shared" si="35"/>
        <v>Dhan, Zerodha, Upstox, Paytm Money</v>
      </c>
    </row>
    <row r="531" spans="1:11" x14ac:dyDescent="0.4">
      <c r="A531" s="12" t="s">
        <v>1472</v>
      </c>
      <c r="B531" s="12" t="s">
        <v>1473</v>
      </c>
      <c r="C531" s="13">
        <v>40</v>
      </c>
      <c r="D531" s="13">
        <v>33.75</v>
      </c>
      <c r="E531" s="13">
        <v>35</v>
      </c>
      <c r="F531" s="13">
        <v>100</v>
      </c>
      <c r="G531" s="13">
        <v>34.06</v>
      </c>
      <c r="H531" s="8">
        <f t="shared" si="32"/>
        <v>5</v>
      </c>
      <c r="I531" s="20">
        <f t="shared" si="33"/>
        <v>33.75</v>
      </c>
      <c r="J531" s="15">
        <f t="shared" si="34"/>
        <v>2.9629629629629628</v>
      </c>
      <c r="K531" s="8" t="str">
        <f t="shared" si="35"/>
        <v>Zerodha</v>
      </c>
    </row>
    <row r="532" spans="1:11" x14ac:dyDescent="0.4">
      <c r="A532" s="12" t="s">
        <v>1644</v>
      </c>
      <c r="B532" s="12" t="s">
        <v>1645</v>
      </c>
      <c r="C532" s="13">
        <v>36.74</v>
      </c>
      <c r="D532" s="13">
        <v>36.78</v>
      </c>
      <c r="E532" s="13">
        <v>36.78</v>
      </c>
      <c r="F532" s="13">
        <v>40</v>
      </c>
      <c r="G532" s="13">
        <v>42.83</v>
      </c>
      <c r="H532" s="8">
        <f t="shared" si="32"/>
        <v>5</v>
      </c>
      <c r="I532" s="20">
        <f t="shared" si="33"/>
        <v>36.74</v>
      </c>
      <c r="J532" s="15">
        <f t="shared" si="34"/>
        <v>2.7218290691344582</v>
      </c>
      <c r="K532" s="8" t="str">
        <f t="shared" si="35"/>
        <v>Dhan</v>
      </c>
    </row>
    <row r="533" spans="1:11" x14ac:dyDescent="0.4">
      <c r="A533" s="12" t="s">
        <v>450</v>
      </c>
      <c r="B533" s="12" t="s">
        <v>451</v>
      </c>
      <c r="C533" s="13">
        <v>29.9</v>
      </c>
      <c r="D533" s="13">
        <v>29.92</v>
      </c>
      <c r="E533" s="13">
        <v>29.92</v>
      </c>
      <c r="F533" s="13">
        <v>30.03</v>
      </c>
      <c r="G533" s="13">
        <v>30.04</v>
      </c>
      <c r="H533" s="8">
        <f t="shared" si="32"/>
        <v>5</v>
      </c>
      <c r="I533" s="20">
        <f t="shared" si="33"/>
        <v>29.9</v>
      </c>
      <c r="J533" s="15">
        <f t="shared" si="34"/>
        <v>3.3444816053511706</v>
      </c>
      <c r="K533" s="8" t="str">
        <f t="shared" si="35"/>
        <v>Dhan</v>
      </c>
    </row>
    <row r="534" spans="1:11" x14ac:dyDescent="0.4">
      <c r="A534" s="12" t="s">
        <v>1284</v>
      </c>
      <c r="B534" s="12" t="s">
        <v>1285</v>
      </c>
      <c r="C534" s="13">
        <v>22</v>
      </c>
      <c r="D534" s="13">
        <v>23.2</v>
      </c>
      <c r="E534" s="13">
        <v>23.66</v>
      </c>
      <c r="F534" s="13">
        <v>20.161300000000001</v>
      </c>
      <c r="G534" s="13">
        <v>21.1</v>
      </c>
      <c r="H534" s="8">
        <f t="shared" si="32"/>
        <v>5</v>
      </c>
      <c r="I534" s="20">
        <f t="shared" si="33"/>
        <v>20.16</v>
      </c>
      <c r="J534" s="15">
        <f t="shared" si="34"/>
        <v>4.9603174603174605</v>
      </c>
      <c r="K534" s="8" t="str">
        <f t="shared" si="35"/>
        <v>Kotak Neo</v>
      </c>
    </row>
    <row r="535" spans="1:11" x14ac:dyDescent="0.4">
      <c r="A535" s="12" t="s">
        <v>1530</v>
      </c>
      <c r="B535" s="12" t="s">
        <v>1531</v>
      </c>
      <c r="C535" s="13">
        <v>30.39</v>
      </c>
      <c r="D535" s="13">
        <v>30.42</v>
      </c>
      <c r="E535" s="13">
        <v>35</v>
      </c>
      <c r="F535" s="13">
        <v>34.965000000000003</v>
      </c>
      <c r="G535" s="13">
        <v>30.69</v>
      </c>
      <c r="H535" s="8">
        <f t="shared" si="32"/>
        <v>5</v>
      </c>
      <c r="I535" s="20">
        <f t="shared" si="33"/>
        <v>30.39</v>
      </c>
      <c r="J535" s="15">
        <f t="shared" si="34"/>
        <v>3.2905561039815727</v>
      </c>
      <c r="K535" s="8" t="str">
        <f t="shared" si="35"/>
        <v>Dhan</v>
      </c>
    </row>
    <row r="536" spans="1:11" x14ac:dyDescent="0.4">
      <c r="A536" s="12" t="s">
        <v>3617</v>
      </c>
      <c r="B536" s="12" t="s">
        <v>3618</v>
      </c>
      <c r="D536" s="13">
        <v>50</v>
      </c>
      <c r="E536" s="13">
        <v>35</v>
      </c>
      <c r="F536" s="13">
        <v>100</v>
      </c>
      <c r="G536" s="13">
        <v>30</v>
      </c>
      <c r="H536" s="8">
        <f t="shared" si="32"/>
        <v>4</v>
      </c>
      <c r="I536" s="20">
        <f t="shared" si="33"/>
        <v>30</v>
      </c>
      <c r="J536" s="15">
        <f t="shared" si="34"/>
        <v>3.3333333333333335</v>
      </c>
      <c r="K536" s="8" t="str">
        <f t="shared" si="35"/>
        <v>Paytm Money</v>
      </c>
    </row>
    <row r="537" spans="1:11" x14ac:dyDescent="0.4">
      <c r="A537" s="12" t="s">
        <v>1172</v>
      </c>
      <c r="B537" s="12" t="s">
        <v>1173</v>
      </c>
      <c r="C537" s="13">
        <v>32.42</v>
      </c>
      <c r="D537" s="13">
        <v>32.44</v>
      </c>
      <c r="E537" s="13">
        <v>32.44</v>
      </c>
      <c r="F537" s="13">
        <v>34.965000000000003</v>
      </c>
      <c r="G537" s="13">
        <v>32.61</v>
      </c>
      <c r="H537" s="8">
        <f t="shared" si="32"/>
        <v>5</v>
      </c>
      <c r="I537" s="20">
        <f t="shared" si="33"/>
        <v>32.42</v>
      </c>
      <c r="J537" s="15">
        <f t="shared" si="34"/>
        <v>3.084515731030228</v>
      </c>
      <c r="K537" s="8" t="str">
        <f t="shared" si="35"/>
        <v>Dhan</v>
      </c>
    </row>
    <row r="538" spans="1:11" x14ac:dyDescent="0.4">
      <c r="A538" s="12" t="s">
        <v>662</v>
      </c>
      <c r="B538" s="12" t="s">
        <v>663</v>
      </c>
      <c r="C538" s="13">
        <v>37.659999999999997</v>
      </c>
      <c r="D538" s="13">
        <v>37.67</v>
      </c>
      <c r="E538" s="13">
        <v>37.67</v>
      </c>
      <c r="F538" s="13">
        <v>37.735799999999998</v>
      </c>
      <c r="G538" s="13">
        <v>37.81</v>
      </c>
      <c r="H538" s="8">
        <f t="shared" si="32"/>
        <v>5</v>
      </c>
      <c r="I538" s="20">
        <f t="shared" si="33"/>
        <v>37.659999999999997</v>
      </c>
      <c r="J538" s="15">
        <f t="shared" si="34"/>
        <v>2.6553372278279346</v>
      </c>
      <c r="K538" s="8" t="str">
        <f t="shared" si="35"/>
        <v>Dhan</v>
      </c>
    </row>
    <row r="539" spans="1:11" x14ac:dyDescent="0.4">
      <c r="A539" s="12" t="s">
        <v>2444</v>
      </c>
      <c r="B539" s="12" t="s">
        <v>2445</v>
      </c>
      <c r="C539" s="13">
        <v>26.5</v>
      </c>
      <c r="D539" s="13">
        <v>26.5</v>
      </c>
      <c r="E539" s="13">
        <v>35</v>
      </c>
      <c r="F539" s="13">
        <v>30.03</v>
      </c>
      <c r="G539" s="13">
        <v>36.5</v>
      </c>
      <c r="H539" s="8">
        <f t="shared" si="32"/>
        <v>5</v>
      </c>
      <c r="I539" s="20">
        <f t="shared" si="33"/>
        <v>26.5</v>
      </c>
      <c r="J539" s="15">
        <f t="shared" si="34"/>
        <v>3.7735849056603774</v>
      </c>
      <c r="K539" s="8" t="str">
        <f t="shared" si="35"/>
        <v>Dhan, Zerodha</v>
      </c>
    </row>
    <row r="540" spans="1:11" x14ac:dyDescent="0.4">
      <c r="A540" s="12" t="s">
        <v>3613</v>
      </c>
      <c r="B540" s="12" t="s">
        <v>3614</v>
      </c>
      <c r="D540" s="13">
        <v>26.5</v>
      </c>
      <c r="E540" s="13">
        <v>35</v>
      </c>
      <c r="F540" s="13">
        <v>100</v>
      </c>
      <c r="H540" s="8">
        <f t="shared" si="32"/>
        <v>3</v>
      </c>
      <c r="I540" s="20">
        <f t="shared" si="33"/>
        <v>26.5</v>
      </c>
      <c r="J540" s="15">
        <f t="shared" si="34"/>
        <v>3.7735849056603774</v>
      </c>
      <c r="K540" s="8" t="str">
        <f t="shared" si="35"/>
        <v>Zerodha</v>
      </c>
    </row>
    <row r="541" spans="1:11" x14ac:dyDescent="0.4">
      <c r="A541" s="12" t="s">
        <v>2026</v>
      </c>
      <c r="B541" s="12" t="s">
        <v>2027</v>
      </c>
      <c r="C541" s="13">
        <v>22</v>
      </c>
      <c r="D541" s="13">
        <v>24</v>
      </c>
      <c r="E541" s="13">
        <v>24.62</v>
      </c>
      <c r="F541" s="13">
        <v>21.1416</v>
      </c>
      <c r="G541" s="13">
        <v>24.01</v>
      </c>
      <c r="H541" s="8">
        <f t="shared" si="32"/>
        <v>5</v>
      </c>
      <c r="I541" s="20">
        <f t="shared" si="33"/>
        <v>21.14</v>
      </c>
      <c r="J541" s="15">
        <f t="shared" si="34"/>
        <v>4.7303689687795645</v>
      </c>
      <c r="K541" s="8" t="str">
        <f t="shared" si="35"/>
        <v>Kotak Neo</v>
      </c>
    </row>
    <row r="542" spans="1:11" x14ac:dyDescent="0.4">
      <c r="A542" s="12" t="s">
        <v>650</v>
      </c>
      <c r="B542" s="12" t="s">
        <v>651</v>
      </c>
      <c r="C542" s="13">
        <v>33.700000000000003</v>
      </c>
      <c r="D542" s="13">
        <v>33.6</v>
      </c>
      <c r="E542" s="13">
        <v>33.6</v>
      </c>
      <c r="F542" s="13">
        <v>33.557000000000002</v>
      </c>
      <c r="G542" s="13">
        <v>33.64</v>
      </c>
      <c r="H542" s="8">
        <f t="shared" si="32"/>
        <v>5</v>
      </c>
      <c r="I542" s="20">
        <f t="shared" si="33"/>
        <v>33.56</v>
      </c>
      <c r="J542" s="15">
        <f t="shared" si="34"/>
        <v>2.9797377830750893</v>
      </c>
      <c r="K542" s="8" t="str">
        <f t="shared" si="35"/>
        <v>Kotak Neo</v>
      </c>
    </row>
    <row r="543" spans="1:11" x14ac:dyDescent="0.4">
      <c r="A543" s="12" t="s">
        <v>2438</v>
      </c>
      <c r="B543" s="12" t="s">
        <v>2439</v>
      </c>
      <c r="C543" s="13">
        <v>27.2</v>
      </c>
      <c r="D543" s="13">
        <v>27.22</v>
      </c>
      <c r="E543" s="13">
        <v>27.22</v>
      </c>
      <c r="F543" s="13">
        <v>30.03</v>
      </c>
      <c r="G543" s="13">
        <v>27.35</v>
      </c>
      <c r="H543" s="8">
        <f t="shared" si="32"/>
        <v>5</v>
      </c>
      <c r="I543" s="20">
        <f t="shared" si="33"/>
        <v>27.2</v>
      </c>
      <c r="J543" s="15">
        <f t="shared" si="34"/>
        <v>3.6764705882352944</v>
      </c>
      <c r="K543" s="8" t="str">
        <f t="shared" si="35"/>
        <v>Dhan</v>
      </c>
    </row>
    <row r="544" spans="1:11" x14ac:dyDescent="0.4">
      <c r="A544" s="12" t="s">
        <v>1968</v>
      </c>
      <c r="B544" s="12" t="s">
        <v>1969</v>
      </c>
      <c r="C544" s="13">
        <v>40</v>
      </c>
      <c r="D544" s="13">
        <v>34.72</v>
      </c>
      <c r="E544" s="13">
        <v>35</v>
      </c>
      <c r="F544" s="13">
        <v>40</v>
      </c>
      <c r="G544" s="13">
        <v>44.8</v>
      </c>
      <c r="H544" s="8">
        <f t="shared" si="32"/>
        <v>5</v>
      </c>
      <c r="I544" s="20">
        <f t="shared" si="33"/>
        <v>34.72</v>
      </c>
      <c r="J544" s="15">
        <f t="shared" si="34"/>
        <v>2.8801843317972353</v>
      </c>
      <c r="K544" s="8" t="str">
        <f t="shared" si="35"/>
        <v>Zerodha</v>
      </c>
    </row>
    <row r="545" spans="1:11" x14ac:dyDescent="0.4">
      <c r="A545" s="12" t="s">
        <v>1014</v>
      </c>
      <c r="B545" s="12" t="s">
        <v>1015</v>
      </c>
      <c r="C545" s="13">
        <v>30.26</v>
      </c>
      <c r="D545" s="13">
        <v>30.15</v>
      </c>
      <c r="E545" s="13">
        <v>35</v>
      </c>
      <c r="F545" s="13">
        <v>30.1205</v>
      </c>
      <c r="G545" s="13">
        <v>30.29</v>
      </c>
      <c r="H545" s="8">
        <f t="shared" si="32"/>
        <v>5</v>
      </c>
      <c r="I545" s="20">
        <f t="shared" si="33"/>
        <v>30.12</v>
      </c>
      <c r="J545" s="15">
        <f t="shared" si="34"/>
        <v>3.3200531208499333</v>
      </c>
      <c r="K545" s="8" t="str">
        <f t="shared" si="35"/>
        <v>Kotak Neo</v>
      </c>
    </row>
    <row r="546" spans="1:11" x14ac:dyDescent="0.4">
      <c r="A546" s="12" t="s">
        <v>894</v>
      </c>
      <c r="B546" s="12" t="s">
        <v>895</v>
      </c>
      <c r="C546" s="13">
        <v>40</v>
      </c>
      <c r="D546" s="13">
        <v>35.44</v>
      </c>
      <c r="F546" s="13">
        <v>40</v>
      </c>
      <c r="G546" s="13">
        <v>36.270000000000003</v>
      </c>
      <c r="H546" s="8">
        <f t="shared" si="32"/>
        <v>4</v>
      </c>
      <c r="I546" s="20">
        <f t="shared" si="33"/>
        <v>35.44</v>
      </c>
      <c r="J546" s="15">
        <f t="shared" si="34"/>
        <v>2.8216704288939054</v>
      </c>
      <c r="K546" s="8" t="str">
        <f t="shared" si="35"/>
        <v>Zerodha</v>
      </c>
    </row>
    <row r="547" spans="1:11" x14ac:dyDescent="0.4">
      <c r="A547" s="12" t="s">
        <v>814</v>
      </c>
      <c r="B547" s="12" t="s">
        <v>815</v>
      </c>
      <c r="C547" s="13">
        <v>50</v>
      </c>
      <c r="D547" s="13">
        <v>35.61</v>
      </c>
      <c r="F547" s="13">
        <v>100</v>
      </c>
      <c r="G547" s="13">
        <v>35.61</v>
      </c>
      <c r="H547" s="8">
        <f t="shared" si="32"/>
        <v>4</v>
      </c>
      <c r="I547" s="20">
        <f t="shared" si="33"/>
        <v>35.61</v>
      </c>
      <c r="J547" s="15">
        <f t="shared" si="34"/>
        <v>2.808199943836001</v>
      </c>
      <c r="K547" s="8" t="str">
        <f t="shared" si="35"/>
        <v>Zerodha, Paytm Money</v>
      </c>
    </row>
    <row r="548" spans="1:11" x14ac:dyDescent="0.4">
      <c r="A548" s="12" t="s">
        <v>1256</v>
      </c>
      <c r="B548" s="12" t="s">
        <v>1257</v>
      </c>
      <c r="C548" s="13">
        <v>35</v>
      </c>
      <c r="D548" s="13">
        <v>33.770000000000003</v>
      </c>
      <c r="E548" s="13">
        <v>35</v>
      </c>
      <c r="F548" s="13">
        <v>100</v>
      </c>
      <c r="G548" s="13">
        <v>33.869999999999997</v>
      </c>
      <c r="H548" s="8">
        <f t="shared" si="32"/>
        <v>5</v>
      </c>
      <c r="I548" s="20">
        <f t="shared" si="33"/>
        <v>33.770000000000003</v>
      </c>
      <c r="J548" s="15">
        <f t="shared" si="34"/>
        <v>2.961208172934557</v>
      </c>
      <c r="K548" s="8" t="str">
        <f t="shared" si="35"/>
        <v>Zerodha</v>
      </c>
    </row>
    <row r="549" spans="1:11" x14ac:dyDescent="0.4">
      <c r="A549" s="12" t="s">
        <v>3144</v>
      </c>
      <c r="B549" s="12" t="s">
        <v>3145</v>
      </c>
      <c r="C549" s="13">
        <v>40</v>
      </c>
      <c r="D549" s="13">
        <v>35.21</v>
      </c>
      <c r="E549" s="13">
        <v>35.21</v>
      </c>
      <c r="F549" s="13">
        <v>100</v>
      </c>
      <c r="G549" s="13">
        <v>35.340000000000003</v>
      </c>
      <c r="H549" s="8">
        <f t="shared" si="32"/>
        <v>5</v>
      </c>
      <c r="I549" s="20">
        <f t="shared" si="33"/>
        <v>35.21</v>
      </c>
      <c r="J549" s="15">
        <f t="shared" si="34"/>
        <v>2.8401022436807724</v>
      </c>
      <c r="K549" s="8" t="str">
        <f t="shared" si="35"/>
        <v>Zerodha, Upstox</v>
      </c>
    </row>
    <row r="550" spans="1:11" x14ac:dyDescent="0.4">
      <c r="A550" s="12" t="s">
        <v>992</v>
      </c>
      <c r="B550" s="12" t="s">
        <v>993</v>
      </c>
      <c r="C550" s="13">
        <v>35.75</v>
      </c>
      <c r="D550" s="13">
        <v>35.799999999999997</v>
      </c>
      <c r="E550" s="13">
        <v>35.799999999999997</v>
      </c>
      <c r="F550" s="13">
        <v>35.842300000000002</v>
      </c>
      <c r="G550" s="13">
        <v>36.18</v>
      </c>
      <c r="H550" s="8">
        <f t="shared" si="32"/>
        <v>5</v>
      </c>
      <c r="I550" s="20">
        <f t="shared" si="33"/>
        <v>35.75</v>
      </c>
      <c r="J550" s="15">
        <f t="shared" si="34"/>
        <v>2.7972027972027971</v>
      </c>
      <c r="K550" s="8" t="str">
        <f t="shared" si="35"/>
        <v>Dhan</v>
      </c>
    </row>
    <row r="551" spans="1:11" x14ac:dyDescent="0.4">
      <c r="A551" s="12" t="s">
        <v>1454</v>
      </c>
      <c r="B551" s="12" t="s">
        <v>1455</v>
      </c>
      <c r="C551" s="13">
        <v>37.549999999999997</v>
      </c>
      <c r="D551" s="13">
        <v>37.4</v>
      </c>
      <c r="F551" s="13">
        <v>100</v>
      </c>
      <c r="G551" s="13">
        <v>37.42</v>
      </c>
      <c r="H551" s="8">
        <f t="shared" si="32"/>
        <v>4</v>
      </c>
      <c r="I551" s="20">
        <f t="shared" si="33"/>
        <v>37.4</v>
      </c>
      <c r="J551" s="15">
        <f t="shared" si="34"/>
        <v>2.6737967914438503</v>
      </c>
      <c r="K551" s="8" t="str">
        <f t="shared" si="35"/>
        <v>Zerodha</v>
      </c>
    </row>
    <row r="552" spans="1:11" x14ac:dyDescent="0.4">
      <c r="A552" s="12" t="s">
        <v>3068</v>
      </c>
      <c r="B552" s="12" t="s">
        <v>3069</v>
      </c>
      <c r="C552" s="13">
        <v>30.91</v>
      </c>
      <c r="D552" s="13">
        <v>30.94</v>
      </c>
      <c r="E552" s="13">
        <v>35</v>
      </c>
      <c r="F552" s="13">
        <v>34.965000000000003</v>
      </c>
      <c r="G552" s="13">
        <v>30.94</v>
      </c>
      <c r="H552" s="8">
        <f t="shared" si="32"/>
        <v>5</v>
      </c>
      <c r="I552" s="20">
        <f t="shared" si="33"/>
        <v>30.91</v>
      </c>
      <c r="J552" s="15">
        <f t="shared" si="34"/>
        <v>3.2351989647363313</v>
      </c>
      <c r="K552" s="8" t="str">
        <f t="shared" si="35"/>
        <v>Dhan</v>
      </c>
    </row>
    <row r="553" spans="1:11" x14ac:dyDescent="0.4">
      <c r="A553" s="12" t="s">
        <v>2222</v>
      </c>
      <c r="B553" s="12" t="s">
        <v>2223</v>
      </c>
      <c r="C553" s="13">
        <v>50</v>
      </c>
      <c r="D553" s="13">
        <v>50</v>
      </c>
      <c r="F553" s="13">
        <v>100</v>
      </c>
      <c r="H553" s="8">
        <f t="shared" si="32"/>
        <v>3</v>
      </c>
      <c r="I553" s="20">
        <f t="shared" si="33"/>
        <v>50</v>
      </c>
      <c r="J553" s="15">
        <f t="shared" si="34"/>
        <v>2</v>
      </c>
      <c r="K553" s="8" t="str">
        <f t="shared" si="35"/>
        <v>Dhan, Zerodha</v>
      </c>
    </row>
    <row r="554" spans="1:11" x14ac:dyDescent="0.4">
      <c r="A554" s="12" t="s">
        <v>870</v>
      </c>
      <c r="B554" s="12" t="s">
        <v>871</v>
      </c>
      <c r="C554" s="13">
        <v>36.200000000000003</v>
      </c>
      <c r="D554" s="13">
        <v>50</v>
      </c>
      <c r="E554" s="13">
        <v>36.25</v>
      </c>
      <c r="F554" s="13">
        <v>40</v>
      </c>
      <c r="G554" s="13">
        <v>100</v>
      </c>
      <c r="H554" s="8">
        <f t="shared" si="32"/>
        <v>5</v>
      </c>
      <c r="I554" s="20">
        <f t="shared" si="33"/>
        <v>36.200000000000003</v>
      </c>
      <c r="J554" s="15">
        <f t="shared" si="34"/>
        <v>2.7624309392265189</v>
      </c>
      <c r="K554" s="8" t="str">
        <f t="shared" si="35"/>
        <v>Dhan</v>
      </c>
    </row>
    <row r="555" spans="1:11" x14ac:dyDescent="0.4">
      <c r="A555" s="12" t="s">
        <v>2362</v>
      </c>
      <c r="B555" s="12" t="s">
        <v>2363</v>
      </c>
      <c r="C555" s="13">
        <v>100</v>
      </c>
      <c r="D555" s="13">
        <v>36.18</v>
      </c>
      <c r="F555" s="13">
        <v>100</v>
      </c>
      <c r="G555" s="13">
        <v>100</v>
      </c>
      <c r="H555" s="8">
        <f t="shared" si="32"/>
        <v>4</v>
      </c>
      <c r="I555" s="20">
        <f t="shared" si="33"/>
        <v>36.18</v>
      </c>
      <c r="J555" s="15">
        <f t="shared" si="34"/>
        <v>2.7639579878385847</v>
      </c>
      <c r="K555" s="8" t="str">
        <f t="shared" si="35"/>
        <v>Zerodha</v>
      </c>
    </row>
    <row r="556" spans="1:11" x14ac:dyDescent="0.4">
      <c r="A556" s="12" t="s">
        <v>3470</v>
      </c>
      <c r="B556" s="12" t="s">
        <v>3471</v>
      </c>
      <c r="C556" s="13">
        <v>33.24</v>
      </c>
      <c r="D556" s="13">
        <v>33.28</v>
      </c>
      <c r="E556" s="13">
        <v>33.28</v>
      </c>
      <c r="F556" s="13">
        <v>33.333300000000001</v>
      </c>
      <c r="G556" s="13">
        <v>33.31</v>
      </c>
      <c r="H556" s="8">
        <f t="shared" si="32"/>
        <v>5</v>
      </c>
      <c r="I556" s="20">
        <f t="shared" si="33"/>
        <v>33.24</v>
      </c>
      <c r="J556" s="15">
        <f t="shared" si="34"/>
        <v>3.0084235860409145</v>
      </c>
      <c r="K556" s="8" t="str">
        <f t="shared" si="35"/>
        <v>Dhan</v>
      </c>
    </row>
    <row r="557" spans="1:11" x14ac:dyDescent="0.4">
      <c r="A557" s="12" t="s">
        <v>2560</v>
      </c>
      <c r="B557" s="12" t="s">
        <v>2561</v>
      </c>
      <c r="C557" s="13">
        <v>29.4</v>
      </c>
      <c r="D557" s="13">
        <v>29.43</v>
      </c>
      <c r="E557" s="13">
        <v>29.43</v>
      </c>
      <c r="F557" s="13">
        <v>30.03</v>
      </c>
      <c r="G557" s="13">
        <v>30.2</v>
      </c>
      <c r="H557" s="8">
        <f t="shared" si="32"/>
        <v>5</v>
      </c>
      <c r="I557" s="20">
        <f t="shared" si="33"/>
        <v>29.4</v>
      </c>
      <c r="J557" s="15">
        <f t="shared" si="34"/>
        <v>3.4013605442176873</v>
      </c>
      <c r="K557" s="8" t="str">
        <f t="shared" si="35"/>
        <v>Dhan</v>
      </c>
    </row>
    <row r="558" spans="1:11" x14ac:dyDescent="0.4">
      <c r="A558" s="12" t="s">
        <v>3162</v>
      </c>
      <c r="B558" s="12" t="s">
        <v>3163</v>
      </c>
      <c r="C558" s="13">
        <v>22</v>
      </c>
      <c r="D558" s="13">
        <v>22.9</v>
      </c>
      <c r="E558" s="13">
        <v>23.4</v>
      </c>
      <c r="F558" s="13">
        <v>20</v>
      </c>
      <c r="G558" s="13">
        <v>20.34</v>
      </c>
      <c r="H558" s="8">
        <f t="shared" si="32"/>
        <v>5</v>
      </c>
      <c r="I558" s="20">
        <f t="shared" si="33"/>
        <v>20</v>
      </c>
      <c r="J558" s="15">
        <f t="shared" si="34"/>
        <v>5</v>
      </c>
      <c r="K558" s="8" t="str">
        <f t="shared" si="35"/>
        <v>Kotak Neo</v>
      </c>
    </row>
    <row r="559" spans="1:11" x14ac:dyDescent="0.4">
      <c r="A559" s="12" t="s">
        <v>3474</v>
      </c>
      <c r="B559" s="12" t="s">
        <v>3475</v>
      </c>
      <c r="C559" s="13">
        <v>36.14</v>
      </c>
      <c r="D559" s="13">
        <v>36.130000000000003</v>
      </c>
      <c r="E559" s="13">
        <v>36.130000000000003</v>
      </c>
      <c r="F559" s="13">
        <v>36.101100000000002</v>
      </c>
      <c r="G559" s="13">
        <v>36.39</v>
      </c>
      <c r="H559" s="8">
        <f t="shared" si="32"/>
        <v>5</v>
      </c>
      <c r="I559" s="20">
        <f t="shared" si="33"/>
        <v>36.1</v>
      </c>
      <c r="J559" s="15">
        <f t="shared" si="34"/>
        <v>2.7700831024930745</v>
      </c>
      <c r="K559" s="8" t="str">
        <f t="shared" si="35"/>
        <v>Kotak Neo</v>
      </c>
    </row>
    <row r="560" spans="1:11" x14ac:dyDescent="0.4">
      <c r="A560" s="12" t="s">
        <v>1202</v>
      </c>
      <c r="B560" s="12" t="s">
        <v>1203</v>
      </c>
      <c r="C560" s="13">
        <v>50</v>
      </c>
      <c r="D560" s="13">
        <v>37.9</v>
      </c>
      <c r="E560" s="13">
        <v>37.9</v>
      </c>
      <c r="F560" s="13">
        <v>37.878799999999998</v>
      </c>
      <c r="G560" s="13">
        <v>65.12</v>
      </c>
      <c r="H560" s="8">
        <f t="shared" si="32"/>
        <v>5</v>
      </c>
      <c r="I560" s="20">
        <f t="shared" si="33"/>
        <v>37.880000000000003</v>
      </c>
      <c r="J560" s="15">
        <f t="shared" si="34"/>
        <v>2.6399155227032733</v>
      </c>
      <c r="K560" s="8" t="str">
        <f t="shared" si="35"/>
        <v>Kotak Neo</v>
      </c>
    </row>
    <row r="561" spans="1:11" x14ac:dyDescent="0.4">
      <c r="A561" s="12" t="s">
        <v>832</v>
      </c>
      <c r="B561" s="12" t="s">
        <v>833</v>
      </c>
      <c r="C561" s="13">
        <v>22</v>
      </c>
      <c r="D561" s="13">
        <v>23.9</v>
      </c>
      <c r="E561" s="13">
        <v>24.48</v>
      </c>
      <c r="F561" s="13">
        <v>20.964400000000001</v>
      </c>
      <c r="G561" s="13">
        <v>21.06</v>
      </c>
      <c r="H561" s="8">
        <f t="shared" si="32"/>
        <v>5</v>
      </c>
      <c r="I561" s="20">
        <f t="shared" si="33"/>
        <v>20.96</v>
      </c>
      <c r="J561" s="15">
        <f t="shared" si="34"/>
        <v>4.7709923664122131</v>
      </c>
      <c r="K561" s="8" t="str">
        <f t="shared" si="35"/>
        <v>Kotak Neo</v>
      </c>
    </row>
    <row r="562" spans="1:11" x14ac:dyDescent="0.4">
      <c r="A562" s="12" t="s">
        <v>380</v>
      </c>
      <c r="B562" s="12" t="s">
        <v>381</v>
      </c>
      <c r="C562" s="13">
        <v>50</v>
      </c>
      <c r="H562" s="8">
        <f t="shared" si="32"/>
        <v>1</v>
      </c>
      <c r="I562" s="20">
        <f t="shared" si="33"/>
        <v>50</v>
      </c>
      <c r="J562" s="15">
        <f t="shared" si="34"/>
        <v>2</v>
      </c>
      <c r="K562" s="8" t="str">
        <f t="shared" si="35"/>
        <v>Dhan</v>
      </c>
    </row>
    <row r="563" spans="1:11" x14ac:dyDescent="0.4">
      <c r="A563" s="12" t="s">
        <v>388</v>
      </c>
      <c r="B563" s="12" t="s">
        <v>389</v>
      </c>
      <c r="C563" s="13">
        <v>30.72</v>
      </c>
      <c r="D563" s="13">
        <v>30.68</v>
      </c>
      <c r="E563" s="13">
        <v>35</v>
      </c>
      <c r="F563" s="13">
        <v>34.965000000000003</v>
      </c>
      <c r="G563" s="13">
        <v>45.68</v>
      </c>
      <c r="H563" s="8">
        <f t="shared" si="32"/>
        <v>5</v>
      </c>
      <c r="I563" s="20">
        <f t="shared" si="33"/>
        <v>30.68</v>
      </c>
      <c r="J563" s="15">
        <f t="shared" si="34"/>
        <v>3.259452411994785</v>
      </c>
      <c r="K563" s="8" t="str">
        <f t="shared" si="35"/>
        <v>Zerodha</v>
      </c>
    </row>
    <row r="564" spans="1:11" x14ac:dyDescent="0.4">
      <c r="A564" s="12" t="s">
        <v>3106</v>
      </c>
      <c r="B564" s="12" t="s">
        <v>3107</v>
      </c>
      <c r="C564" s="13">
        <v>24</v>
      </c>
      <c r="D564" s="13">
        <v>25.3</v>
      </c>
      <c r="E564" s="13">
        <v>26.14</v>
      </c>
      <c r="F564" s="13">
        <v>25</v>
      </c>
      <c r="G564" s="13">
        <v>22.78</v>
      </c>
      <c r="H564" s="8">
        <f t="shared" si="32"/>
        <v>5</v>
      </c>
      <c r="I564" s="20">
        <f t="shared" si="33"/>
        <v>22.78</v>
      </c>
      <c r="J564" s="15">
        <f t="shared" si="34"/>
        <v>4.3898156277436344</v>
      </c>
      <c r="K564" s="8" t="str">
        <f t="shared" si="35"/>
        <v>Paytm Money</v>
      </c>
    </row>
    <row r="565" spans="1:11" x14ac:dyDescent="0.4">
      <c r="A565" s="12" t="s">
        <v>2478</v>
      </c>
      <c r="B565" s="12" t="s">
        <v>2479</v>
      </c>
      <c r="C565" s="13">
        <v>32.31</v>
      </c>
      <c r="D565" s="13">
        <v>32.020000000000003</v>
      </c>
      <c r="E565" s="13">
        <v>35</v>
      </c>
      <c r="F565" s="13">
        <v>34.965000000000003</v>
      </c>
      <c r="G565" s="13">
        <v>32.78</v>
      </c>
      <c r="H565" s="8">
        <f t="shared" si="32"/>
        <v>5</v>
      </c>
      <c r="I565" s="20">
        <f t="shared" si="33"/>
        <v>32.020000000000003</v>
      </c>
      <c r="J565" s="15">
        <f t="shared" si="34"/>
        <v>3.1230480949406618</v>
      </c>
      <c r="K565" s="8" t="str">
        <f t="shared" si="35"/>
        <v>Zerodha</v>
      </c>
    </row>
    <row r="566" spans="1:11" x14ac:dyDescent="0.4">
      <c r="A566" s="12" t="s">
        <v>1970</v>
      </c>
      <c r="B566" s="12" t="s">
        <v>1971</v>
      </c>
      <c r="C566" s="13">
        <v>22</v>
      </c>
      <c r="D566" s="13">
        <v>22.6</v>
      </c>
      <c r="E566" s="13">
        <v>23</v>
      </c>
      <c r="F566" s="13">
        <v>20</v>
      </c>
      <c r="G566" s="13">
        <v>20.28</v>
      </c>
      <c r="H566" s="8">
        <f t="shared" si="32"/>
        <v>5</v>
      </c>
      <c r="I566" s="20">
        <f t="shared" si="33"/>
        <v>20</v>
      </c>
      <c r="J566" s="15">
        <f t="shared" si="34"/>
        <v>5</v>
      </c>
      <c r="K566" s="8" t="str">
        <f t="shared" si="35"/>
        <v>Kotak Neo</v>
      </c>
    </row>
    <row r="567" spans="1:11" x14ac:dyDescent="0.4">
      <c r="A567" s="12" t="s">
        <v>1708</v>
      </c>
      <c r="B567" s="12" t="s">
        <v>1709</v>
      </c>
      <c r="C567" s="13">
        <v>41.32</v>
      </c>
      <c r="D567" s="13">
        <v>41.36</v>
      </c>
      <c r="F567" s="13">
        <v>41.322299999999998</v>
      </c>
      <c r="G567" s="13">
        <v>44.32</v>
      </c>
      <c r="H567" s="8">
        <f t="shared" si="32"/>
        <v>4</v>
      </c>
      <c r="I567" s="20">
        <f t="shared" si="33"/>
        <v>41.32</v>
      </c>
      <c r="J567" s="15">
        <f t="shared" si="34"/>
        <v>2.4201355275895451</v>
      </c>
      <c r="K567" s="8" t="str">
        <f t="shared" si="35"/>
        <v>Dhan, Kotak Neo</v>
      </c>
    </row>
    <row r="568" spans="1:11" x14ac:dyDescent="0.4">
      <c r="A568" s="12" t="s">
        <v>1632</v>
      </c>
      <c r="B568" s="12" t="s">
        <v>1633</v>
      </c>
      <c r="C568" s="13">
        <v>36.4</v>
      </c>
      <c r="D568" s="13">
        <v>50</v>
      </c>
      <c r="E568" s="13">
        <v>36.43</v>
      </c>
      <c r="F568" s="13">
        <v>40</v>
      </c>
      <c r="H568" s="8">
        <f t="shared" si="32"/>
        <v>4</v>
      </c>
      <c r="I568" s="20">
        <f t="shared" si="33"/>
        <v>36.4</v>
      </c>
      <c r="J568" s="15">
        <f t="shared" si="34"/>
        <v>2.7472527472527473</v>
      </c>
      <c r="K568" s="8" t="str">
        <f t="shared" si="35"/>
        <v>Dhan</v>
      </c>
    </row>
    <row r="569" spans="1:11" x14ac:dyDescent="0.4">
      <c r="A569" s="12" t="s">
        <v>972</v>
      </c>
      <c r="B569" s="12" t="s">
        <v>973</v>
      </c>
      <c r="C569" s="13">
        <v>40</v>
      </c>
      <c r="D569" s="13">
        <v>33.61</v>
      </c>
      <c r="E569" s="13">
        <v>35</v>
      </c>
      <c r="F569" s="13">
        <v>40</v>
      </c>
      <c r="G569" s="13">
        <v>33.659999999999997</v>
      </c>
      <c r="H569" s="8">
        <f t="shared" si="32"/>
        <v>5</v>
      </c>
      <c r="I569" s="20">
        <f t="shared" si="33"/>
        <v>33.61</v>
      </c>
      <c r="J569" s="15">
        <f t="shared" si="34"/>
        <v>2.9753049687592981</v>
      </c>
      <c r="K569" s="8" t="str">
        <f t="shared" si="35"/>
        <v>Zerodha</v>
      </c>
    </row>
    <row r="570" spans="1:11" x14ac:dyDescent="0.4">
      <c r="A570" s="12" t="s">
        <v>2446</v>
      </c>
      <c r="B570" s="12" t="s">
        <v>2447</v>
      </c>
      <c r="C570" s="13">
        <v>27.52</v>
      </c>
      <c r="D570" s="13">
        <v>27.53</v>
      </c>
      <c r="E570" s="13">
        <v>35</v>
      </c>
      <c r="F570" s="13">
        <v>30.03</v>
      </c>
      <c r="G570" s="13">
        <v>27.53</v>
      </c>
      <c r="H570" s="8">
        <f t="shared" si="32"/>
        <v>5</v>
      </c>
      <c r="I570" s="20">
        <f t="shared" si="33"/>
        <v>27.52</v>
      </c>
      <c r="J570" s="15">
        <f t="shared" si="34"/>
        <v>3.6337209302325584</v>
      </c>
      <c r="K570" s="8" t="str">
        <f t="shared" si="35"/>
        <v>Dhan</v>
      </c>
    </row>
    <row r="571" spans="1:11" x14ac:dyDescent="0.4">
      <c r="A571" s="12" t="s">
        <v>138</v>
      </c>
      <c r="B571" s="12" t="s">
        <v>139</v>
      </c>
      <c r="C571" s="13">
        <v>100</v>
      </c>
      <c r="H571" s="8">
        <f t="shared" si="32"/>
        <v>1</v>
      </c>
      <c r="I571" s="20">
        <f t="shared" si="33"/>
        <v>100</v>
      </c>
      <c r="J571" s="15">
        <f t="shared" si="34"/>
        <v>1</v>
      </c>
      <c r="K571" s="8" t="str">
        <f t="shared" si="35"/>
        <v>Dhan</v>
      </c>
    </row>
    <row r="572" spans="1:11" x14ac:dyDescent="0.4">
      <c r="A572" s="12" t="s">
        <v>1602</v>
      </c>
      <c r="B572" s="12" t="s">
        <v>1603</v>
      </c>
      <c r="C572" s="13">
        <v>40</v>
      </c>
      <c r="D572" s="13">
        <v>26.59</v>
      </c>
      <c r="F572" s="13">
        <v>100</v>
      </c>
      <c r="H572" s="8">
        <f t="shared" si="32"/>
        <v>3</v>
      </c>
      <c r="I572" s="20">
        <f t="shared" si="33"/>
        <v>26.59</v>
      </c>
      <c r="J572" s="15">
        <f t="shared" si="34"/>
        <v>3.7608123354644603</v>
      </c>
      <c r="K572" s="8" t="str">
        <f t="shared" si="35"/>
        <v>Zerodha</v>
      </c>
    </row>
    <row r="573" spans="1:11" x14ac:dyDescent="0.4">
      <c r="A573" s="12" t="s">
        <v>3038</v>
      </c>
      <c r="B573" s="12" t="s">
        <v>3039</v>
      </c>
      <c r="C573" s="13">
        <v>60</v>
      </c>
      <c r="H573" s="8">
        <f t="shared" si="32"/>
        <v>1</v>
      </c>
      <c r="I573" s="20">
        <f t="shared" si="33"/>
        <v>60</v>
      </c>
      <c r="J573" s="15">
        <f t="shared" si="34"/>
        <v>1.6666666666666667</v>
      </c>
      <c r="K573" s="8" t="str">
        <f t="shared" si="35"/>
        <v>Dhan</v>
      </c>
    </row>
    <row r="574" spans="1:11" x14ac:dyDescent="0.4">
      <c r="A574" s="12" t="s">
        <v>3208</v>
      </c>
      <c r="B574" s="12" t="s">
        <v>3209</v>
      </c>
      <c r="C574" s="13">
        <v>29.14</v>
      </c>
      <c r="D574" s="13">
        <v>29.15</v>
      </c>
      <c r="E574" s="13">
        <v>29.15</v>
      </c>
      <c r="F574" s="13">
        <v>30.03</v>
      </c>
      <c r="G574" s="13">
        <v>29.16</v>
      </c>
      <c r="H574" s="8">
        <f t="shared" si="32"/>
        <v>5</v>
      </c>
      <c r="I574" s="20">
        <f t="shared" si="33"/>
        <v>29.14</v>
      </c>
      <c r="J574" s="15">
        <f t="shared" si="34"/>
        <v>3.4317089910775564</v>
      </c>
      <c r="K574" s="8" t="str">
        <f t="shared" si="35"/>
        <v>Dhan</v>
      </c>
    </row>
    <row r="575" spans="1:11" x14ac:dyDescent="0.4">
      <c r="A575" s="12" t="s">
        <v>1098</v>
      </c>
      <c r="B575" s="12" t="s">
        <v>1099</v>
      </c>
      <c r="C575" s="13">
        <v>50</v>
      </c>
      <c r="D575" s="13">
        <v>50</v>
      </c>
      <c r="E575" s="13">
        <v>35</v>
      </c>
      <c r="F575" s="13">
        <v>34.965000000000003</v>
      </c>
      <c r="G575" s="13">
        <v>35.15</v>
      </c>
      <c r="H575" s="8">
        <f t="shared" si="32"/>
        <v>5</v>
      </c>
      <c r="I575" s="20">
        <f t="shared" si="33"/>
        <v>34.97</v>
      </c>
      <c r="J575" s="15">
        <f t="shared" si="34"/>
        <v>2.8595939376608523</v>
      </c>
      <c r="K575" s="8" t="str">
        <f t="shared" si="35"/>
        <v>Kotak Neo</v>
      </c>
    </row>
    <row r="576" spans="1:11" x14ac:dyDescent="0.4">
      <c r="A576" s="12" t="s">
        <v>136</v>
      </c>
      <c r="B576" s="12" t="s">
        <v>137</v>
      </c>
      <c r="C576" s="13">
        <v>50</v>
      </c>
      <c r="D576" s="13">
        <v>50</v>
      </c>
      <c r="F576" s="13">
        <v>100</v>
      </c>
      <c r="H576" s="8">
        <f t="shared" si="32"/>
        <v>3</v>
      </c>
      <c r="I576" s="20">
        <f t="shared" si="33"/>
        <v>50</v>
      </c>
      <c r="J576" s="15">
        <f t="shared" si="34"/>
        <v>2</v>
      </c>
      <c r="K576" s="8" t="str">
        <f t="shared" si="35"/>
        <v>Dhan, Zerodha</v>
      </c>
    </row>
    <row r="577" spans="1:11" x14ac:dyDescent="0.4">
      <c r="A577" s="12" t="s">
        <v>2902</v>
      </c>
      <c r="B577" s="12" t="s">
        <v>2903</v>
      </c>
      <c r="C577" s="13">
        <v>40</v>
      </c>
      <c r="D577" s="13">
        <v>31</v>
      </c>
      <c r="F577" s="13">
        <v>34.965000000000003</v>
      </c>
      <c r="G577" s="13">
        <v>31.22</v>
      </c>
      <c r="H577" s="8">
        <f t="shared" si="32"/>
        <v>4</v>
      </c>
      <c r="I577" s="20">
        <f t="shared" si="33"/>
        <v>31</v>
      </c>
      <c r="J577" s="15">
        <f t="shared" si="34"/>
        <v>3.225806451612903</v>
      </c>
      <c r="K577" s="8" t="str">
        <f t="shared" si="35"/>
        <v>Zerodha</v>
      </c>
    </row>
    <row r="578" spans="1:11" x14ac:dyDescent="0.4">
      <c r="A578" s="12" t="s">
        <v>2898</v>
      </c>
      <c r="B578" s="12" t="s">
        <v>2899</v>
      </c>
      <c r="C578" s="13">
        <v>31.34</v>
      </c>
      <c r="D578" s="13">
        <v>31.38</v>
      </c>
      <c r="E578" s="13">
        <v>35</v>
      </c>
      <c r="F578" s="13">
        <v>31.347999999999999</v>
      </c>
      <c r="G578" s="13">
        <v>31.46</v>
      </c>
      <c r="H578" s="8">
        <f t="shared" si="32"/>
        <v>5</v>
      </c>
      <c r="I578" s="20">
        <f t="shared" si="33"/>
        <v>31.34</v>
      </c>
      <c r="J578" s="15">
        <f t="shared" si="34"/>
        <v>3.1908104658583278</v>
      </c>
      <c r="K578" s="8" t="str">
        <f t="shared" si="35"/>
        <v>Dhan</v>
      </c>
    </row>
    <row r="579" spans="1:11" x14ac:dyDescent="0.4">
      <c r="A579" s="12" t="s">
        <v>918</v>
      </c>
      <c r="B579" s="12" t="s">
        <v>919</v>
      </c>
      <c r="C579" s="13">
        <v>34.51</v>
      </c>
      <c r="D579" s="13">
        <v>34.5</v>
      </c>
      <c r="E579" s="13">
        <v>34.5</v>
      </c>
      <c r="F579" s="13">
        <v>34.482799999999997</v>
      </c>
      <c r="G579" s="13">
        <v>34.69</v>
      </c>
      <c r="H579" s="8">
        <f t="shared" si="32"/>
        <v>5</v>
      </c>
      <c r="I579" s="20">
        <f t="shared" si="33"/>
        <v>34.479999999999997</v>
      </c>
      <c r="J579" s="15">
        <f t="shared" si="34"/>
        <v>2.9002320185614852</v>
      </c>
      <c r="K579" s="8" t="str">
        <f t="shared" si="35"/>
        <v>Kotak Neo</v>
      </c>
    </row>
    <row r="580" spans="1:11" x14ac:dyDescent="0.4">
      <c r="A580" s="12" t="s">
        <v>3679</v>
      </c>
      <c r="B580" s="12" t="s">
        <v>3680</v>
      </c>
      <c r="D580" s="13">
        <v>50</v>
      </c>
      <c r="E580" s="13">
        <v>35</v>
      </c>
      <c r="F580" s="13">
        <v>100</v>
      </c>
      <c r="G580" s="13">
        <v>31.5</v>
      </c>
      <c r="H580" s="8">
        <f t="shared" si="32"/>
        <v>4</v>
      </c>
      <c r="I580" s="20">
        <f t="shared" si="33"/>
        <v>31.5</v>
      </c>
      <c r="J580" s="15">
        <f t="shared" si="34"/>
        <v>3.1746031746031744</v>
      </c>
      <c r="K580" s="8" t="str">
        <f t="shared" si="35"/>
        <v>Paytm Money</v>
      </c>
    </row>
    <row r="581" spans="1:11" x14ac:dyDescent="0.4">
      <c r="A581" s="12" t="s">
        <v>3685</v>
      </c>
      <c r="B581" s="12" t="s">
        <v>3686</v>
      </c>
      <c r="D581" s="13">
        <v>29.75</v>
      </c>
      <c r="F581" s="13">
        <v>100</v>
      </c>
      <c r="H581" s="8">
        <f t="shared" si="32"/>
        <v>2</v>
      </c>
      <c r="I581" s="20">
        <f t="shared" si="33"/>
        <v>29.75</v>
      </c>
      <c r="J581" s="15">
        <f t="shared" si="34"/>
        <v>3.3613445378151261</v>
      </c>
      <c r="K581" s="8" t="str">
        <f t="shared" si="35"/>
        <v>Zerodha</v>
      </c>
    </row>
    <row r="582" spans="1:11" x14ac:dyDescent="0.4">
      <c r="A582" s="12" t="s">
        <v>934</v>
      </c>
      <c r="B582" s="12" t="s">
        <v>935</v>
      </c>
      <c r="C582" s="13">
        <v>31.81</v>
      </c>
      <c r="D582" s="13">
        <v>30.8</v>
      </c>
      <c r="E582" s="13">
        <v>30.8</v>
      </c>
      <c r="F582" s="13">
        <v>30.769200000000001</v>
      </c>
      <c r="G582" s="13">
        <v>31.04</v>
      </c>
      <c r="H582" s="8">
        <f t="shared" ref="H582:H645" si="36">COUNT(C582:G582)</f>
        <v>5</v>
      </c>
      <c r="I582" s="20">
        <f t="shared" ref="I582:I645" si="37">IFERROR(ROUND(MIN(C582:G582),2),"")</f>
        <v>30.77</v>
      </c>
      <c r="J582" s="15">
        <f t="shared" ref="J582:J645" si="38">IFERROR(100/I582,"")</f>
        <v>3.2499187520311992</v>
      </c>
      <c r="K582" s="8" t="str">
        <f t="shared" ref="K582:K645" si="39">IF(I582="","",MID(IF(ROUND(C582,2)=I582,", Dhan","")&amp;IF(ROUND(D582,2)=I582,", Zerodha","")&amp;IF(ROUND(E582,2)=I582,", Upstox","")&amp;IF(ROUND(F582,2)=I582,", Kotak Neo","")&amp;IF(ROUND(G582,2)=I582,", Paytm Money",""),3,100))</f>
        <v>Kotak Neo</v>
      </c>
    </row>
    <row r="583" spans="1:11" x14ac:dyDescent="0.4">
      <c r="A583" s="12" t="s">
        <v>2482</v>
      </c>
      <c r="B583" s="12" t="s">
        <v>2483</v>
      </c>
      <c r="C583" s="13">
        <v>50</v>
      </c>
      <c r="D583" s="13">
        <v>31.31</v>
      </c>
      <c r="F583" s="13">
        <v>100</v>
      </c>
      <c r="G583" s="13">
        <v>32.31</v>
      </c>
      <c r="H583" s="8">
        <f t="shared" si="36"/>
        <v>4</v>
      </c>
      <c r="I583" s="20">
        <f t="shared" si="37"/>
        <v>31.31</v>
      </c>
      <c r="J583" s="15">
        <f t="shared" si="38"/>
        <v>3.1938677738741617</v>
      </c>
      <c r="K583" s="8" t="str">
        <f t="shared" si="39"/>
        <v>Zerodha</v>
      </c>
    </row>
    <row r="584" spans="1:11" x14ac:dyDescent="0.4">
      <c r="A584" s="12" t="s">
        <v>3649</v>
      </c>
      <c r="B584" s="12" t="s">
        <v>3650</v>
      </c>
      <c r="D584" s="13">
        <v>50</v>
      </c>
      <c r="H584" s="8">
        <f t="shared" si="36"/>
        <v>1</v>
      </c>
      <c r="I584" s="20">
        <f t="shared" si="37"/>
        <v>50</v>
      </c>
      <c r="J584" s="15">
        <f t="shared" si="38"/>
        <v>2</v>
      </c>
      <c r="K584" s="8" t="str">
        <f t="shared" si="39"/>
        <v>Zerodha</v>
      </c>
    </row>
    <row r="585" spans="1:11" x14ac:dyDescent="0.4">
      <c r="A585" s="12" t="s">
        <v>2626</v>
      </c>
      <c r="B585" s="12" t="s">
        <v>2627</v>
      </c>
      <c r="C585" s="13">
        <v>40</v>
      </c>
      <c r="D585" s="13">
        <v>37.78</v>
      </c>
      <c r="E585" s="13">
        <v>37.78</v>
      </c>
      <c r="F585" s="13">
        <v>100</v>
      </c>
      <c r="G585" s="13">
        <v>38.67</v>
      </c>
      <c r="H585" s="8">
        <f t="shared" si="36"/>
        <v>5</v>
      </c>
      <c r="I585" s="20">
        <f t="shared" si="37"/>
        <v>37.78</v>
      </c>
      <c r="J585" s="15">
        <f t="shared" si="38"/>
        <v>2.6469031233456857</v>
      </c>
      <c r="K585" s="8" t="str">
        <f t="shared" si="39"/>
        <v>Zerodha, Upstox</v>
      </c>
    </row>
    <row r="586" spans="1:11" x14ac:dyDescent="0.4">
      <c r="A586" s="12" t="s">
        <v>3258</v>
      </c>
      <c r="B586" s="12" t="s">
        <v>3259</v>
      </c>
      <c r="C586" s="13">
        <v>29.94</v>
      </c>
      <c r="D586" s="13">
        <v>29.95</v>
      </c>
      <c r="E586" s="13">
        <v>29.95</v>
      </c>
      <c r="F586" s="13">
        <v>29.940100000000001</v>
      </c>
      <c r="G586" s="13">
        <v>30.15</v>
      </c>
      <c r="H586" s="8">
        <f t="shared" si="36"/>
        <v>5</v>
      </c>
      <c r="I586" s="20">
        <f t="shared" si="37"/>
        <v>29.94</v>
      </c>
      <c r="J586" s="15">
        <f t="shared" si="38"/>
        <v>3.3400133600534399</v>
      </c>
      <c r="K586" s="8" t="str">
        <f t="shared" si="39"/>
        <v>Dhan, Kotak Neo</v>
      </c>
    </row>
    <row r="587" spans="1:11" x14ac:dyDescent="0.4">
      <c r="A587" s="12" t="s">
        <v>3549</v>
      </c>
      <c r="B587" s="12" t="s">
        <v>3550</v>
      </c>
      <c r="D587" s="13">
        <v>50</v>
      </c>
      <c r="H587" s="8">
        <f t="shared" si="36"/>
        <v>1</v>
      </c>
      <c r="I587" s="20">
        <f t="shared" si="37"/>
        <v>50</v>
      </c>
      <c r="J587" s="15">
        <f t="shared" si="38"/>
        <v>2</v>
      </c>
      <c r="K587" s="8" t="str">
        <f t="shared" si="39"/>
        <v>Zerodha</v>
      </c>
    </row>
    <row r="588" spans="1:11" x14ac:dyDescent="0.4">
      <c r="A588" s="12" t="s">
        <v>1268</v>
      </c>
      <c r="B588" s="12" t="s">
        <v>1269</v>
      </c>
      <c r="C588" s="13">
        <v>35</v>
      </c>
      <c r="D588" s="13">
        <v>30.9</v>
      </c>
      <c r="E588" s="13">
        <v>32.79</v>
      </c>
      <c r="F588" s="13">
        <v>30.03</v>
      </c>
      <c r="G588" s="13">
        <v>29.67</v>
      </c>
      <c r="H588" s="8">
        <f t="shared" si="36"/>
        <v>5</v>
      </c>
      <c r="I588" s="20">
        <f t="shared" si="37"/>
        <v>29.67</v>
      </c>
      <c r="J588" s="15">
        <f t="shared" si="38"/>
        <v>3.3704078193461409</v>
      </c>
      <c r="K588" s="8" t="str">
        <f t="shared" si="39"/>
        <v>Paytm Money</v>
      </c>
    </row>
    <row r="589" spans="1:11" x14ac:dyDescent="0.4">
      <c r="A589" s="12" t="s">
        <v>3388</v>
      </c>
      <c r="B589" s="12" t="s">
        <v>3389</v>
      </c>
      <c r="C589" s="13">
        <v>23.11</v>
      </c>
      <c r="D589" s="13">
        <v>25.7</v>
      </c>
      <c r="E589" s="13">
        <v>26.64</v>
      </c>
      <c r="F589" s="13">
        <v>25</v>
      </c>
      <c r="G589" s="13">
        <v>23.27</v>
      </c>
      <c r="H589" s="8">
        <f t="shared" si="36"/>
        <v>5</v>
      </c>
      <c r="I589" s="20">
        <f t="shared" si="37"/>
        <v>23.11</v>
      </c>
      <c r="J589" s="15">
        <f t="shared" si="38"/>
        <v>4.3271311120726956</v>
      </c>
      <c r="K589" s="8" t="str">
        <f t="shared" si="39"/>
        <v>Dhan</v>
      </c>
    </row>
    <row r="590" spans="1:11" x14ac:dyDescent="0.4">
      <c r="A590" s="12" t="s">
        <v>1948</v>
      </c>
      <c r="B590" s="12" t="s">
        <v>1949</v>
      </c>
      <c r="C590" s="13">
        <v>100</v>
      </c>
      <c r="D590" s="13">
        <v>50</v>
      </c>
      <c r="F590" s="13">
        <v>100</v>
      </c>
      <c r="G590" s="13">
        <v>35.520000000000003</v>
      </c>
      <c r="H590" s="8">
        <f t="shared" si="36"/>
        <v>4</v>
      </c>
      <c r="I590" s="20">
        <f t="shared" si="37"/>
        <v>35.520000000000003</v>
      </c>
      <c r="J590" s="15">
        <f t="shared" si="38"/>
        <v>2.8153153153153152</v>
      </c>
      <c r="K590" s="8" t="str">
        <f t="shared" si="39"/>
        <v>Paytm Money</v>
      </c>
    </row>
    <row r="591" spans="1:11" x14ac:dyDescent="0.4">
      <c r="A591" s="12" t="s">
        <v>988</v>
      </c>
      <c r="B591" s="12" t="s">
        <v>989</v>
      </c>
      <c r="C591" s="13">
        <v>40</v>
      </c>
      <c r="D591" s="13">
        <v>33.18</v>
      </c>
      <c r="F591" s="13">
        <v>100</v>
      </c>
      <c r="G591" s="13">
        <v>43.22</v>
      </c>
      <c r="H591" s="8">
        <f t="shared" si="36"/>
        <v>4</v>
      </c>
      <c r="I591" s="20">
        <f t="shared" si="37"/>
        <v>33.18</v>
      </c>
      <c r="J591" s="15">
        <f t="shared" si="38"/>
        <v>3.0138637733574445</v>
      </c>
      <c r="K591" s="8" t="str">
        <f t="shared" si="39"/>
        <v>Zerodha</v>
      </c>
    </row>
    <row r="592" spans="1:11" x14ac:dyDescent="0.4">
      <c r="A592" s="12" t="s">
        <v>1200</v>
      </c>
      <c r="B592" s="12" t="s">
        <v>1201</v>
      </c>
      <c r="C592" s="13">
        <v>29.27</v>
      </c>
      <c r="D592" s="13">
        <v>29.25</v>
      </c>
      <c r="E592" s="13">
        <v>35</v>
      </c>
      <c r="F592" s="13">
        <v>40</v>
      </c>
      <c r="H592" s="8">
        <f t="shared" si="36"/>
        <v>4</v>
      </c>
      <c r="I592" s="20">
        <f t="shared" si="37"/>
        <v>29.25</v>
      </c>
      <c r="J592" s="15">
        <f t="shared" si="38"/>
        <v>3.4188034188034186</v>
      </c>
      <c r="K592" s="8" t="str">
        <f t="shared" si="39"/>
        <v>Zerodha</v>
      </c>
    </row>
    <row r="593" spans="1:11" x14ac:dyDescent="0.4">
      <c r="A593" s="12" t="s">
        <v>2464</v>
      </c>
      <c r="B593" s="12" t="s">
        <v>2465</v>
      </c>
      <c r="C593" s="13">
        <v>27.87</v>
      </c>
      <c r="D593" s="13">
        <v>27.9</v>
      </c>
      <c r="E593" s="13">
        <v>27.9</v>
      </c>
      <c r="F593" s="13">
        <v>27.933</v>
      </c>
      <c r="G593" s="13">
        <v>28.08</v>
      </c>
      <c r="H593" s="8">
        <f t="shared" si="36"/>
        <v>5</v>
      </c>
      <c r="I593" s="20">
        <f t="shared" si="37"/>
        <v>27.87</v>
      </c>
      <c r="J593" s="15">
        <f t="shared" si="38"/>
        <v>3.5880875493362039</v>
      </c>
      <c r="K593" s="8" t="str">
        <f t="shared" si="39"/>
        <v>Dhan</v>
      </c>
    </row>
    <row r="594" spans="1:11" x14ac:dyDescent="0.4">
      <c r="A594" s="12" t="s">
        <v>1566</v>
      </c>
      <c r="B594" s="12" t="s">
        <v>1567</v>
      </c>
      <c r="C594" s="13">
        <v>25</v>
      </c>
      <c r="D594" s="13">
        <v>27.3</v>
      </c>
      <c r="E594" s="13">
        <v>28.48</v>
      </c>
      <c r="F594" s="13">
        <v>30.03</v>
      </c>
      <c r="G594" s="13">
        <v>25.22</v>
      </c>
      <c r="H594" s="8">
        <f t="shared" si="36"/>
        <v>5</v>
      </c>
      <c r="I594" s="20">
        <f t="shared" si="37"/>
        <v>25</v>
      </c>
      <c r="J594" s="15">
        <f t="shared" si="38"/>
        <v>4</v>
      </c>
      <c r="K594" s="8" t="str">
        <f t="shared" si="39"/>
        <v>Dhan</v>
      </c>
    </row>
    <row r="595" spans="1:11" x14ac:dyDescent="0.4">
      <c r="A595" s="12" t="s">
        <v>1736</v>
      </c>
      <c r="B595" s="12" t="s">
        <v>1737</v>
      </c>
      <c r="C595" s="13">
        <v>100</v>
      </c>
      <c r="D595" s="13">
        <v>42.24</v>
      </c>
      <c r="F595" s="13">
        <v>42.194099999999999</v>
      </c>
      <c r="G595" s="13">
        <v>100</v>
      </c>
      <c r="H595" s="8">
        <f t="shared" si="36"/>
        <v>4</v>
      </c>
      <c r="I595" s="20">
        <f t="shared" si="37"/>
        <v>42.19</v>
      </c>
      <c r="J595" s="15">
        <f t="shared" si="38"/>
        <v>2.3702299123014932</v>
      </c>
      <c r="K595" s="8" t="str">
        <f t="shared" si="39"/>
        <v>Kotak Neo</v>
      </c>
    </row>
    <row r="596" spans="1:11" x14ac:dyDescent="0.4">
      <c r="A596" s="12" t="s">
        <v>3296</v>
      </c>
      <c r="B596" s="12" t="s">
        <v>3297</v>
      </c>
      <c r="C596" s="13">
        <v>35.67</v>
      </c>
      <c r="D596" s="13">
        <v>35.72</v>
      </c>
      <c r="E596" s="13">
        <v>35.72</v>
      </c>
      <c r="F596" s="13">
        <v>40</v>
      </c>
      <c r="G596" s="13">
        <v>35.92</v>
      </c>
      <c r="H596" s="8">
        <f t="shared" si="36"/>
        <v>5</v>
      </c>
      <c r="I596" s="20">
        <f t="shared" si="37"/>
        <v>35.67</v>
      </c>
      <c r="J596" s="15">
        <f t="shared" si="38"/>
        <v>2.8034763106251752</v>
      </c>
      <c r="K596" s="8" t="str">
        <f t="shared" si="39"/>
        <v>Dhan</v>
      </c>
    </row>
    <row r="597" spans="1:11" x14ac:dyDescent="0.4">
      <c r="A597" s="12" t="s">
        <v>330</v>
      </c>
      <c r="B597" s="12" t="s">
        <v>331</v>
      </c>
      <c r="C597" s="13">
        <v>29.2</v>
      </c>
      <c r="D597" s="13">
        <v>29.21</v>
      </c>
      <c r="E597" s="13">
        <v>35</v>
      </c>
      <c r="F597" s="13">
        <v>34.965000000000003</v>
      </c>
      <c r="G597" s="13">
        <v>29.34</v>
      </c>
      <c r="H597" s="8">
        <f t="shared" si="36"/>
        <v>5</v>
      </c>
      <c r="I597" s="20">
        <f t="shared" si="37"/>
        <v>29.2</v>
      </c>
      <c r="J597" s="15">
        <f t="shared" si="38"/>
        <v>3.4246575342465753</v>
      </c>
      <c r="K597" s="8" t="str">
        <f t="shared" si="39"/>
        <v>Dhan</v>
      </c>
    </row>
    <row r="598" spans="1:11" x14ac:dyDescent="0.4">
      <c r="A598" s="12" t="s">
        <v>1460</v>
      </c>
      <c r="B598" s="12" t="s">
        <v>1461</v>
      </c>
      <c r="C598" s="13">
        <v>30</v>
      </c>
      <c r="D598" s="13">
        <v>29.6</v>
      </c>
      <c r="E598" s="13">
        <v>29.6</v>
      </c>
      <c r="F598" s="13">
        <v>30.03</v>
      </c>
      <c r="G598" s="13">
        <v>29.78</v>
      </c>
      <c r="H598" s="8">
        <f t="shared" si="36"/>
        <v>5</v>
      </c>
      <c r="I598" s="20">
        <f t="shared" si="37"/>
        <v>29.6</v>
      </c>
      <c r="J598" s="15">
        <f t="shared" si="38"/>
        <v>3.3783783783783781</v>
      </c>
      <c r="K598" s="8" t="str">
        <f t="shared" si="39"/>
        <v>Zerodha, Upstox</v>
      </c>
    </row>
    <row r="599" spans="1:11" x14ac:dyDescent="0.4">
      <c r="A599" s="12" t="s">
        <v>1462</v>
      </c>
      <c r="B599" s="12" t="s">
        <v>1463</v>
      </c>
      <c r="C599" s="13">
        <v>40</v>
      </c>
      <c r="D599" s="13">
        <v>50</v>
      </c>
      <c r="F599" s="13">
        <v>100</v>
      </c>
      <c r="H599" s="8">
        <f t="shared" si="36"/>
        <v>3</v>
      </c>
      <c r="I599" s="20">
        <f t="shared" si="37"/>
        <v>40</v>
      </c>
      <c r="J599" s="15">
        <f t="shared" si="38"/>
        <v>2.5</v>
      </c>
      <c r="K599" s="8" t="str">
        <f t="shared" si="39"/>
        <v>Dhan</v>
      </c>
    </row>
    <row r="600" spans="1:11" x14ac:dyDescent="0.4">
      <c r="A600" s="12" t="s">
        <v>162</v>
      </c>
      <c r="B600" s="12" t="s">
        <v>163</v>
      </c>
      <c r="C600" s="13">
        <v>50</v>
      </c>
      <c r="D600" s="13">
        <v>50</v>
      </c>
      <c r="F600" s="13">
        <v>100</v>
      </c>
      <c r="H600" s="8">
        <f t="shared" si="36"/>
        <v>3</v>
      </c>
      <c r="I600" s="20">
        <f t="shared" si="37"/>
        <v>50</v>
      </c>
      <c r="J600" s="15">
        <f t="shared" si="38"/>
        <v>2</v>
      </c>
      <c r="K600" s="8" t="str">
        <f t="shared" si="39"/>
        <v>Dhan, Zerodha</v>
      </c>
    </row>
    <row r="601" spans="1:11" x14ac:dyDescent="0.4">
      <c r="A601" s="12" t="s">
        <v>3390</v>
      </c>
      <c r="B601" s="12" t="s">
        <v>3391</v>
      </c>
      <c r="C601" s="13">
        <v>42</v>
      </c>
      <c r="D601" s="13">
        <v>27.5</v>
      </c>
      <c r="E601" s="13">
        <v>35</v>
      </c>
      <c r="F601" s="13">
        <v>34.965000000000003</v>
      </c>
      <c r="G601" s="13">
        <v>40</v>
      </c>
      <c r="H601" s="8">
        <f t="shared" si="36"/>
        <v>5</v>
      </c>
      <c r="I601" s="20">
        <f t="shared" si="37"/>
        <v>27.5</v>
      </c>
      <c r="J601" s="15">
        <f t="shared" si="38"/>
        <v>3.6363636363636362</v>
      </c>
      <c r="K601" s="8" t="str">
        <f t="shared" si="39"/>
        <v>Zerodha</v>
      </c>
    </row>
    <row r="602" spans="1:11" x14ac:dyDescent="0.4">
      <c r="A602" s="12" t="s">
        <v>896</v>
      </c>
      <c r="B602" s="12" t="s">
        <v>897</v>
      </c>
      <c r="C602" s="13">
        <v>36.54</v>
      </c>
      <c r="D602" s="13">
        <v>36.54</v>
      </c>
      <c r="E602" s="13">
        <v>36.54</v>
      </c>
      <c r="F602" s="13">
        <v>36.496400000000001</v>
      </c>
      <c r="G602" s="13">
        <v>38.54</v>
      </c>
      <c r="H602" s="8">
        <f t="shared" si="36"/>
        <v>5</v>
      </c>
      <c r="I602" s="20">
        <f t="shared" si="37"/>
        <v>36.5</v>
      </c>
      <c r="J602" s="15">
        <f t="shared" si="38"/>
        <v>2.7397260273972601</v>
      </c>
      <c r="K602" s="8" t="str">
        <f t="shared" si="39"/>
        <v>Kotak Neo</v>
      </c>
    </row>
    <row r="603" spans="1:11" x14ac:dyDescent="0.4">
      <c r="A603" s="12" t="s">
        <v>2492</v>
      </c>
      <c r="B603" s="12" t="s">
        <v>2493</v>
      </c>
      <c r="C603" s="13">
        <v>35.020000000000003</v>
      </c>
      <c r="D603" s="13">
        <v>35.07</v>
      </c>
      <c r="E603" s="13">
        <v>35.07</v>
      </c>
      <c r="F603" s="13">
        <v>35.087699999999998</v>
      </c>
      <c r="G603" s="13">
        <v>35.4</v>
      </c>
      <c r="H603" s="8">
        <f t="shared" si="36"/>
        <v>5</v>
      </c>
      <c r="I603" s="20">
        <f t="shared" si="37"/>
        <v>35.020000000000003</v>
      </c>
      <c r="J603" s="15">
        <f t="shared" si="38"/>
        <v>2.855511136493432</v>
      </c>
      <c r="K603" s="8" t="str">
        <f t="shared" si="39"/>
        <v>Dhan</v>
      </c>
    </row>
    <row r="604" spans="1:11" x14ac:dyDescent="0.4">
      <c r="A604" s="12" t="s">
        <v>176</v>
      </c>
      <c r="B604" s="12" t="s">
        <v>177</v>
      </c>
      <c r="C604" s="13">
        <v>40</v>
      </c>
      <c r="D604" s="13">
        <v>39.47</v>
      </c>
      <c r="E604" s="13">
        <v>39.47</v>
      </c>
      <c r="F604" s="13">
        <v>39.525700000000001</v>
      </c>
      <c r="G604" s="13">
        <v>39.92</v>
      </c>
      <c r="H604" s="8">
        <f t="shared" si="36"/>
        <v>5</v>
      </c>
      <c r="I604" s="20">
        <f t="shared" si="37"/>
        <v>39.47</v>
      </c>
      <c r="J604" s="15">
        <f t="shared" si="38"/>
        <v>2.533569799847986</v>
      </c>
      <c r="K604" s="8" t="str">
        <f t="shared" si="39"/>
        <v>Zerodha, Upstox</v>
      </c>
    </row>
    <row r="605" spans="1:11" x14ac:dyDescent="0.4">
      <c r="A605" s="12" t="s">
        <v>2650</v>
      </c>
      <c r="B605" s="12" t="s">
        <v>2651</v>
      </c>
      <c r="C605" s="13">
        <v>50</v>
      </c>
      <c r="D605" s="13">
        <v>50</v>
      </c>
      <c r="E605" s="13">
        <v>39.54</v>
      </c>
      <c r="F605" s="13">
        <v>100</v>
      </c>
      <c r="G605" s="13">
        <v>40.020000000000003</v>
      </c>
      <c r="H605" s="8">
        <f t="shared" si="36"/>
        <v>5</v>
      </c>
      <c r="I605" s="20">
        <f t="shared" si="37"/>
        <v>39.54</v>
      </c>
      <c r="J605" s="15">
        <f t="shared" si="38"/>
        <v>2.5290844714213456</v>
      </c>
      <c r="K605" s="8" t="str">
        <f t="shared" si="39"/>
        <v>Upstox</v>
      </c>
    </row>
    <row r="606" spans="1:11" x14ac:dyDescent="0.4">
      <c r="A606" s="12" t="s">
        <v>2612</v>
      </c>
      <c r="B606" s="12" t="s">
        <v>2613</v>
      </c>
      <c r="C606" s="13">
        <v>40</v>
      </c>
      <c r="D606" s="13">
        <v>35.11</v>
      </c>
      <c r="E606" s="13">
        <v>35.11</v>
      </c>
      <c r="F606" s="13">
        <v>100</v>
      </c>
      <c r="G606" s="13">
        <v>35.11</v>
      </c>
      <c r="H606" s="8">
        <f t="shared" si="36"/>
        <v>5</v>
      </c>
      <c r="I606" s="20">
        <f t="shared" si="37"/>
        <v>35.11</v>
      </c>
      <c r="J606" s="15">
        <f t="shared" si="38"/>
        <v>2.8481913984619767</v>
      </c>
      <c r="K606" s="8" t="str">
        <f t="shared" si="39"/>
        <v>Zerodha, Upstox, Paytm Money</v>
      </c>
    </row>
    <row r="607" spans="1:11" x14ac:dyDescent="0.4">
      <c r="A607" s="12" t="s">
        <v>3587</v>
      </c>
      <c r="B607" s="12" t="s">
        <v>3588</v>
      </c>
      <c r="D607" s="13">
        <v>50</v>
      </c>
      <c r="H607" s="8">
        <f t="shared" si="36"/>
        <v>1</v>
      </c>
      <c r="I607" s="20">
        <f t="shared" si="37"/>
        <v>50</v>
      </c>
      <c r="J607" s="15">
        <f t="shared" si="38"/>
        <v>2</v>
      </c>
      <c r="K607" s="8" t="str">
        <f t="shared" si="39"/>
        <v>Zerodha</v>
      </c>
    </row>
    <row r="608" spans="1:11" x14ac:dyDescent="0.4">
      <c r="A608" s="12" t="s">
        <v>310</v>
      </c>
      <c r="B608" s="12" t="s">
        <v>311</v>
      </c>
      <c r="C608" s="13">
        <v>25.22</v>
      </c>
      <c r="D608" s="13">
        <v>27.5</v>
      </c>
      <c r="E608" s="13">
        <v>28.76</v>
      </c>
      <c r="F608" s="13">
        <v>25.252500000000001</v>
      </c>
      <c r="G608" s="13">
        <v>25.31</v>
      </c>
      <c r="H608" s="8">
        <f t="shared" si="36"/>
        <v>5</v>
      </c>
      <c r="I608" s="20">
        <f t="shared" si="37"/>
        <v>25.22</v>
      </c>
      <c r="J608" s="15">
        <f t="shared" si="38"/>
        <v>3.9651070578905632</v>
      </c>
      <c r="K608" s="8" t="str">
        <f t="shared" si="39"/>
        <v>Dhan</v>
      </c>
    </row>
    <row r="609" spans="1:11" x14ac:dyDescent="0.4">
      <c r="A609" s="12" t="s">
        <v>144</v>
      </c>
      <c r="B609" s="12" t="s">
        <v>145</v>
      </c>
      <c r="C609" s="13">
        <v>100</v>
      </c>
      <c r="D609" s="13">
        <v>37.97</v>
      </c>
      <c r="F609" s="13">
        <v>38.022799999999997</v>
      </c>
      <c r="G609" s="13">
        <v>100</v>
      </c>
      <c r="H609" s="8">
        <f t="shared" si="36"/>
        <v>4</v>
      </c>
      <c r="I609" s="20">
        <f t="shared" si="37"/>
        <v>37.97</v>
      </c>
      <c r="J609" s="15">
        <f t="shared" si="38"/>
        <v>2.6336581511719781</v>
      </c>
      <c r="K609" s="8" t="str">
        <f t="shared" si="39"/>
        <v>Zerodha</v>
      </c>
    </row>
    <row r="610" spans="1:11" x14ac:dyDescent="0.4">
      <c r="A610" s="12" t="s">
        <v>3092</v>
      </c>
      <c r="B610" s="12" t="s">
        <v>3093</v>
      </c>
      <c r="C610" s="13">
        <v>50</v>
      </c>
      <c r="D610" s="13">
        <v>50</v>
      </c>
      <c r="E610" s="13">
        <v>35</v>
      </c>
      <c r="F610" s="13">
        <v>100</v>
      </c>
      <c r="H610" s="8">
        <f t="shared" si="36"/>
        <v>4</v>
      </c>
      <c r="I610" s="20">
        <f t="shared" si="37"/>
        <v>35</v>
      </c>
      <c r="J610" s="15">
        <f t="shared" si="38"/>
        <v>2.8571428571428572</v>
      </c>
      <c r="K610" s="8" t="str">
        <f t="shared" si="39"/>
        <v>Upstox</v>
      </c>
    </row>
    <row r="611" spans="1:11" x14ac:dyDescent="0.4">
      <c r="A611" s="12" t="s">
        <v>2666</v>
      </c>
      <c r="B611" s="12" t="s">
        <v>2667</v>
      </c>
      <c r="C611" s="13">
        <v>40.51</v>
      </c>
      <c r="D611" s="13">
        <v>40.58</v>
      </c>
      <c r="E611" s="13">
        <v>40.58</v>
      </c>
      <c r="F611" s="13">
        <v>40.650399999999998</v>
      </c>
      <c r="G611" s="13">
        <v>40.700000000000003</v>
      </c>
      <c r="H611" s="8">
        <f t="shared" si="36"/>
        <v>5</v>
      </c>
      <c r="I611" s="20">
        <f t="shared" si="37"/>
        <v>40.51</v>
      </c>
      <c r="J611" s="15">
        <f t="shared" si="38"/>
        <v>2.4685262898049865</v>
      </c>
      <c r="K611" s="8" t="str">
        <f t="shared" si="39"/>
        <v>Dhan</v>
      </c>
    </row>
    <row r="612" spans="1:11" x14ac:dyDescent="0.4">
      <c r="A612" s="12" t="s">
        <v>1702</v>
      </c>
      <c r="B612" s="12" t="s">
        <v>1703</v>
      </c>
      <c r="C612" s="13">
        <v>36.42</v>
      </c>
      <c r="D612" s="13">
        <v>36.47</v>
      </c>
      <c r="E612" s="13">
        <v>36.47</v>
      </c>
      <c r="F612" s="13">
        <v>36.496400000000001</v>
      </c>
      <c r="G612" s="13">
        <v>36.72</v>
      </c>
      <c r="H612" s="8">
        <f t="shared" si="36"/>
        <v>5</v>
      </c>
      <c r="I612" s="20">
        <f t="shared" si="37"/>
        <v>36.42</v>
      </c>
      <c r="J612" s="15">
        <f t="shared" si="38"/>
        <v>2.745744096650192</v>
      </c>
      <c r="K612" s="8" t="str">
        <f t="shared" si="39"/>
        <v>Dhan</v>
      </c>
    </row>
    <row r="613" spans="1:11" x14ac:dyDescent="0.4">
      <c r="A613" s="12" t="s">
        <v>2452</v>
      </c>
      <c r="B613" s="12" t="s">
        <v>2453</v>
      </c>
      <c r="C613" s="13">
        <v>24</v>
      </c>
      <c r="D613" s="13">
        <v>25.8</v>
      </c>
      <c r="E613" s="13">
        <v>26.78</v>
      </c>
      <c r="F613" s="13">
        <v>25</v>
      </c>
      <c r="G613" s="13">
        <v>24</v>
      </c>
      <c r="H613" s="8">
        <f t="shared" si="36"/>
        <v>5</v>
      </c>
      <c r="I613" s="20">
        <f t="shared" si="37"/>
        <v>24</v>
      </c>
      <c r="J613" s="15">
        <f t="shared" si="38"/>
        <v>4.166666666666667</v>
      </c>
      <c r="K613" s="8" t="str">
        <f t="shared" si="39"/>
        <v>Dhan, Paytm Money</v>
      </c>
    </row>
    <row r="614" spans="1:11" x14ac:dyDescent="0.4">
      <c r="A614" s="12" t="s">
        <v>2506</v>
      </c>
      <c r="B614" s="12" t="s">
        <v>2507</v>
      </c>
      <c r="C614" s="13">
        <v>33.979999999999997</v>
      </c>
      <c r="D614" s="13">
        <v>34.03</v>
      </c>
      <c r="E614" s="13">
        <v>35</v>
      </c>
      <c r="F614" s="13">
        <v>34.965000000000003</v>
      </c>
      <c r="G614" s="13">
        <v>34.25</v>
      </c>
      <c r="H614" s="8">
        <f t="shared" si="36"/>
        <v>5</v>
      </c>
      <c r="I614" s="20">
        <f t="shared" si="37"/>
        <v>33.979999999999997</v>
      </c>
      <c r="J614" s="15">
        <f t="shared" si="38"/>
        <v>2.9429075927015895</v>
      </c>
      <c r="K614" s="8" t="str">
        <f t="shared" si="39"/>
        <v>Dhan</v>
      </c>
    </row>
    <row r="615" spans="1:11" x14ac:dyDescent="0.4">
      <c r="A615" s="12" t="s">
        <v>174</v>
      </c>
      <c r="B615" s="12" t="s">
        <v>175</v>
      </c>
      <c r="C615" s="13">
        <v>28.75</v>
      </c>
      <c r="D615" s="13">
        <v>28.78</v>
      </c>
      <c r="E615" s="13">
        <v>28.78</v>
      </c>
      <c r="F615" s="13">
        <v>30.03</v>
      </c>
      <c r="G615" s="13">
        <v>29.12</v>
      </c>
      <c r="H615" s="8">
        <f t="shared" si="36"/>
        <v>5</v>
      </c>
      <c r="I615" s="20">
        <f t="shared" si="37"/>
        <v>28.75</v>
      </c>
      <c r="J615" s="15">
        <f t="shared" si="38"/>
        <v>3.4782608695652173</v>
      </c>
      <c r="K615" s="8" t="str">
        <f t="shared" si="39"/>
        <v>Dhan</v>
      </c>
    </row>
    <row r="616" spans="1:11" x14ac:dyDescent="0.4">
      <c r="A616" s="12" t="s">
        <v>3012</v>
      </c>
      <c r="B616" s="12" t="s">
        <v>3013</v>
      </c>
      <c r="C616" s="13">
        <v>39.159999999999997</v>
      </c>
      <c r="D616" s="13">
        <v>39.19</v>
      </c>
      <c r="E616" s="13">
        <v>39.19</v>
      </c>
      <c r="F616" s="13">
        <v>100</v>
      </c>
      <c r="G616" s="13">
        <v>40.22</v>
      </c>
      <c r="H616" s="8">
        <f t="shared" si="36"/>
        <v>5</v>
      </c>
      <c r="I616" s="20">
        <f t="shared" si="37"/>
        <v>39.159999999999997</v>
      </c>
      <c r="J616" s="15">
        <f t="shared" si="38"/>
        <v>2.5536261491317673</v>
      </c>
      <c r="K616" s="8" t="str">
        <f t="shared" si="39"/>
        <v>Dhan</v>
      </c>
    </row>
    <row r="617" spans="1:11" x14ac:dyDescent="0.4">
      <c r="A617" s="12" t="s">
        <v>1038</v>
      </c>
      <c r="B617" s="12" t="s">
        <v>1039</v>
      </c>
      <c r="C617" s="13">
        <v>31.36</v>
      </c>
      <c r="D617" s="13">
        <v>31.38</v>
      </c>
      <c r="E617" s="13">
        <v>35</v>
      </c>
      <c r="F617" s="13">
        <v>100</v>
      </c>
      <c r="G617" s="13">
        <v>41.36</v>
      </c>
      <c r="H617" s="8">
        <f t="shared" si="36"/>
        <v>5</v>
      </c>
      <c r="I617" s="20">
        <f t="shared" si="37"/>
        <v>31.36</v>
      </c>
      <c r="J617" s="15">
        <f t="shared" si="38"/>
        <v>3.1887755102040818</v>
      </c>
      <c r="K617" s="8" t="str">
        <f t="shared" si="39"/>
        <v>Dhan</v>
      </c>
    </row>
    <row r="618" spans="1:11" x14ac:dyDescent="0.4">
      <c r="A618" s="12" t="s">
        <v>2356</v>
      </c>
      <c r="B618" s="12" t="s">
        <v>2357</v>
      </c>
      <c r="C618" s="13">
        <v>22</v>
      </c>
      <c r="D618" s="13">
        <v>23.7</v>
      </c>
      <c r="E618" s="13">
        <v>24.3</v>
      </c>
      <c r="F618" s="13">
        <v>20.79</v>
      </c>
      <c r="G618" s="13">
        <v>21.36</v>
      </c>
      <c r="H618" s="8">
        <f t="shared" si="36"/>
        <v>5</v>
      </c>
      <c r="I618" s="20">
        <f t="shared" si="37"/>
        <v>20.79</v>
      </c>
      <c r="J618" s="15">
        <f t="shared" si="38"/>
        <v>4.8100048100048101</v>
      </c>
      <c r="K618" s="8" t="str">
        <f t="shared" si="39"/>
        <v>Kotak Neo</v>
      </c>
    </row>
    <row r="619" spans="1:11" x14ac:dyDescent="0.4">
      <c r="A619" s="12" t="s">
        <v>422</v>
      </c>
      <c r="B619" s="12" t="s">
        <v>423</v>
      </c>
      <c r="C619" s="13">
        <v>37.520000000000003</v>
      </c>
      <c r="D619" s="13">
        <v>37.57</v>
      </c>
      <c r="E619" s="13">
        <v>37.57</v>
      </c>
      <c r="F619" s="13">
        <v>37.594000000000001</v>
      </c>
      <c r="G619" s="13">
        <v>37.89</v>
      </c>
      <c r="H619" s="8">
        <f t="shared" si="36"/>
        <v>5</v>
      </c>
      <c r="I619" s="20">
        <f t="shared" si="37"/>
        <v>37.520000000000003</v>
      </c>
      <c r="J619" s="15">
        <f t="shared" si="38"/>
        <v>2.6652452025586353</v>
      </c>
      <c r="K619" s="8" t="str">
        <f t="shared" si="39"/>
        <v>Dhan</v>
      </c>
    </row>
    <row r="620" spans="1:11" x14ac:dyDescent="0.4">
      <c r="A620" s="12" t="s">
        <v>1904</v>
      </c>
      <c r="B620" s="12" t="s">
        <v>1905</v>
      </c>
      <c r="C620" s="13">
        <v>23.84</v>
      </c>
      <c r="D620" s="13">
        <v>26.3</v>
      </c>
      <c r="E620" s="13">
        <v>27.31</v>
      </c>
      <c r="F620" s="13">
        <v>23.8095</v>
      </c>
      <c r="G620" s="13">
        <v>23.87</v>
      </c>
      <c r="H620" s="8">
        <f t="shared" si="36"/>
        <v>5</v>
      </c>
      <c r="I620" s="20">
        <f t="shared" si="37"/>
        <v>23.81</v>
      </c>
      <c r="J620" s="15">
        <f t="shared" si="38"/>
        <v>4.1999160016799664</v>
      </c>
      <c r="K620" s="8" t="str">
        <f t="shared" si="39"/>
        <v>Kotak Neo</v>
      </c>
    </row>
    <row r="621" spans="1:11" x14ac:dyDescent="0.4">
      <c r="A621" s="12" t="s">
        <v>1928</v>
      </c>
      <c r="B621" s="12" t="s">
        <v>1929</v>
      </c>
      <c r="C621" s="13">
        <v>100</v>
      </c>
      <c r="H621" s="8">
        <f t="shared" si="36"/>
        <v>1</v>
      </c>
      <c r="I621" s="20">
        <f t="shared" si="37"/>
        <v>100</v>
      </c>
      <c r="J621" s="15">
        <f t="shared" si="38"/>
        <v>1</v>
      </c>
      <c r="K621" s="8" t="str">
        <f t="shared" si="39"/>
        <v>Dhan</v>
      </c>
    </row>
    <row r="622" spans="1:11" x14ac:dyDescent="0.4">
      <c r="A622" s="12" t="s">
        <v>564</v>
      </c>
      <c r="B622" s="12" t="s">
        <v>565</v>
      </c>
      <c r="C622" s="13">
        <v>22</v>
      </c>
      <c r="D622" s="13">
        <v>22.6</v>
      </c>
      <c r="E622" s="13">
        <v>23</v>
      </c>
      <c r="F622" s="13">
        <v>20</v>
      </c>
      <c r="G622" s="13">
        <v>20</v>
      </c>
      <c r="H622" s="8">
        <f t="shared" si="36"/>
        <v>5</v>
      </c>
      <c r="I622" s="20">
        <f t="shared" si="37"/>
        <v>20</v>
      </c>
      <c r="J622" s="15">
        <f t="shared" si="38"/>
        <v>5</v>
      </c>
      <c r="K622" s="8" t="str">
        <f t="shared" si="39"/>
        <v>Kotak Neo, Paytm Money</v>
      </c>
    </row>
    <row r="623" spans="1:11" x14ac:dyDescent="0.4">
      <c r="A623" s="12" t="s">
        <v>74</v>
      </c>
      <c r="B623" s="12" t="s">
        <v>75</v>
      </c>
      <c r="C623" s="13">
        <v>30.19</v>
      </c>
      <c r="D623" s="13">
        <v>30.22</v>
      </c>
      <c r="E623" s="13">
        <v>30.22</v>
      </c>
      <c r="F623" s="13">
        <v>30.211500000000001</v>
      </c>
      <c r="G623" s="13">
        <v>39.92</v>
      </c>
      <c r="H623" s="8">
        <f t="shared" si="36"/>
        <v>5</v>
      </c>
      <c r="I623" s="20">
        <f t="shared" si="37"/>
        <v>30.19</v>
      </c>
      <c r="J623" s="15">
        <f t="shared" si="38"/>
        <v>3.3123550844650547</v>
      </c>
      <c r="K623" s="8" t="str">
        <f t="shared" si="39"/>
        <v>Dhan</v>
      </c>
    </row>
    <row r="624" spans="1:11" x14ac:dyDescent="0.4">
      <c r="A624" s="12" t="s">
        <v>3530</v>
      </c>
      <c r="B624" s="12" t="s">
        <v>3531</v>
      </c>
      <c r="C624" s="13">
        <v>50</v>
      </c>
      <c r="F624" s="13">
        <v>100</v>
      </c>
      <c r="H624" s="8">
        <f t="shared" si="36"/>
        <v>2</v>
      </c>
      <c r="I624" s="20">
        <f t="shared" si="37"/>
        <v>50</v>
      </c>
      <c r="J624" s="15">
        <f t="shared" si="38"/>
        <v>2</v>
      </c>
      <c r="K624" s="8" t="str">
        <f t="shared" si="39"/>
        <v>Dhan</v>
      </c>
    </row>
    <row r="625" spans="1:11" x14ac:dyDescent="0.4">
      <c r="A625" s="12" t="s">
        <v>1710</v>
      </c>
      <c r="B625" s="12" t="s">
        <v>1711</v>
      </c>
      <c r="C625" s="13">
        <v>29.34</v>
      </c>
      <c r="D625" s="13">
        <v>29.37</v>
      </c>
      <c r="E625" s="13">
        <v>29.37</v>
      </c>
      <c r="F625" s="13">
        <v>30.03</v>
      </c>
      <c r="G625" s="13">
        <v>29.57</v>
      </c>
      <c r="H625" s="8">
        <f t="shared" si="36"/>
        <v>5</v>
      </c>
      <c r="I625" s="20">
        <f t="shared" si="37"/>
        <v>29.34</v>
      </c>
      <c r="J625" s="15">
        <f t="shared" si="38"/>
        <v>3.4083162917518748</v>
      </c>
      <c r="K625" s="8" t="str">
        <f t="shared" si="39"/>
        <v>Dhan</v>
      </c>
    </row>
    <row r="626" spans="1:11" x14ac:dyDescent="0.4">
      <c r="A626" s="12" t="s">
        <v>2908</v>
      </c>
      <c r="B626" s="12" t="s">
        <v>2909</v>
      </c>
      <c r="C626" s="13">
        <v>40</v>
      </c>
      <c r="D626" s="13">
        <v>34.299999999999997</v>
      </c>
      <c r="F626" s="13">
        <v>40</v>
      </c>
      <c r="G626" s="13">
        <v>34.6</v>
      </c>
      <c r="H626" s="8">
        <f t="shared" si="36"/>
        <v>4</v>
      </c>
      <c r="I626" s="20">
        <f t="shared" si="37"/>
        <v>34.299999999999997</v>
      </c>
      <c r="J626" s="15">
        <f t="shared" si="38"/>
        <v>2.915451895043732</v>
      </c>
      <c r="K626" s="8" t="str">
        <f t="shared" si="39"/>
        <v>Zerodha</v>
      </c>
    </row>
    <row r="627" spans="1:11" x14ac:dyDescent="0.4">
      <c r="A627" s="12" t="s">
        <v>734</v>
      </c>
      <c r="B627" s="12" t="s">
        <v>735</v>
      </c>
      <c r="C627" s="13">
        <v>30.29</v>
      </c>
      <c r="D627" s="13">
        <v>30.32</v>
      </c>
      <c r="E627" s="13">
        <v>35</v>
      </c>
      <c r="F627" s="13">
        <v>30.303000000000001</v>
      </c>
      <c r="G627" s="13">
        <v>30.48</v>
      </c>
      <c r="H627" s="8">
        <f t="shared" si="36"/>
        <v>5</v>
      </c>
      <c r="I627" s="20">
        <f t="shared" si="37"/>
        <v>30.29</v>
      </c>
      <c r="J627" s="15">
        <f t="shared" si="38"/>
        <v>3.301419610432486</v>
      </c>
      <c r="K627" s="8" t="str">
        <f t="shared" si="39"/>
        <v>Dhan</v>
      </c>
    </row>
    <row r="628" spans="1:11" x14ac:dyDescent="0.4">
      <c r="A628" s="12" t="s">
        <v>1780</v>
      </c>
      <c r="B628" s="12" t="s">
        <v>1781</v>
      </c>
      <c r="C628" s="13">
        <v>30.58</v>
      </c>
      <c r="D628" s="13">
        <v>30.59</v>
      </c>
      <c r="E628" s="13">
        <v>30.59</v>
      </c>
      <c r="F628" s="13">
        <v>30.581</v>
      </c>
      <c r="G628" s="13">
        <v>30.77</v>
      </c>
      <c r="H628" s="8">
        <f t="shared" si="36"/>
        <v>5</v>
      </c>
      <c r="I628" s="20">
        <f t="shared" si="37"/>
        <v>30.58</v>
      </c>
      <c r="J628" s="15">
        <f t="shared" si="38"/>
        <v>3.2701111837802488</v>
      </c>
      <c r="K628" s="8" t="str">
        <f t="shared" si="39"/>
        <v>Dhan, Kotak Neo</v>
      </c>
    </row>
    <row r="629" spans="1:11" x14ac:dyDescent="0.4">
      <c r="A629" s="12" t="s">
        <v>1668</v>
      </c>
      <c r="B629" s="12" t="s">
        <v>1669</v>
      </c>
      <c r="C629" s="13">
        <v>30.81</v>
      </c>
      <c r="D629" s="13">
        <v>30.85</v>
      </c>
      <c r="E629" s="13">
        <v>30.85</v>
      </c>
      <c r="F629" s="13">
        <v>30.8642</v>
      </c>
      <c r="G629" s="13">
        <v>31.1</v>
      </c>
      <c r="H629" s="8">
        <f t="shared" si="36"/>
        <v>5</v>
      </c>
      <c r="I629" s="20">
        <f t="shared" si="37"/>
        <v>30.81</v>
      </c>
      <c r="J629" s="15">
        <f t="shared" si="38"/>
        <v>3.2456994482310941</v>
      </c>
      <c r="K629" s="8" t="str">
        <f t="shared" si="39"/>
        <v>Dhan</v>
      </c>
    </row>
    <row r="630" spans="1:11" x14ac:dyDescent="0.4">
      <c r="A630" s="12" t="s">
        <v>2172</v>
      </c>
      <c r="B630" s="12" t="s">
        <v>2173</v>
      </c>
      <c r="C630" s="13">
        <v>50</v>
      </c>
      <c r="F630" s="13">
        <v>100</v>
      </c>
      <c r="H630" s="8">
        <f t="shared" si="36"/>
        <v>2</v>
      </c>
      <c r="I630" s="20">
        <f t="shared" si="37"/>
        <v>50</v>
      </c>
      <c r="J630" s="15">
        <f t="shared" si="38"/>
        <v>2</v>
      </c>
      <c r="K630" s="8" t="str">
        <f t="shared" si="39"/>
        <v>Dhan</v>
      </c>
    </row>
    <row r="631" spans="1:11" x14ac:dyDescent="0.4">
      <c r="A631" s="12" t="s">
        <v>3663</v>
      </c>
      <c r="B631" s="12" t="s">
        <v>3664</v>
      </c>
      <c r="D631" s="13">
        <v>50</v>
      </c>
      <c r="H631" s="8">
        <f t="shared" si="36"/>
        <v>1</v>
      </c>
      <c r="I631" s="20">
        <f t="shared" si="37"/>
        <v>50</v>
      </c>
      <c r="J631" s="15">
        <f t="shared" si="38"/>
        <v>2</v>
      </c>
      <c r="K631" s="8" t="str">
        <f t="shared" si="39"/>
        <v>Zerodha</v>
      </c>
    </row>
    <row r="632" spans="1:11" x14ac:dyDescent="0.4">
      <c r="A632" s="12" t="s">
        <v>862</v>
      </c>
      <c r="B632" s="12" t="s">
        <v>863</v>
      </c>
      <c r="C632" s="13">
        <v>35.479999999999997</v>
      </c>
      <c r="D632" s="13">
        <v>35.53</v>
      </c>
      <c r="E632" s="13">
        <v>35.53</v>
      </c>
      <c r="F632" s="13">
        <v>35.587200000000003</v>
      </c>
      <c r="G632" s="13">
        <v>36.479999999999997</v>
      </c>
      <c r="H632" s="8">
        <f t="shared" si="36"/>
        <v>5</v>
      </c>
      <c r="I632" s="20">
        <f t="shared" si="37"/>
        <v>35.479999999999997</v>
      </c>
      <c r="J632" s="15">
        <f t="shared" si="38"/>
        <v>2.8184892897406995</v>
      </c>
      <c r="K632" s="8" t="str">
        <f t="shared" si="39"/>
        <v>Dhan</v>
      </c>
    </row>
    <row r="633" spans="1:11" x14ac:dyDescent="0.4">
      <c r="A633" s="12" t="s">
        <v>1250</v>
      </c>
      <c r="B633" s="12" t="s">
        <v>1251</v>
      </c>
      <c r="C633" s="13">
        <v>50</v>
      </c>
      <c r="E633" s="13">
        <v>38.72</v>
      </c>
      <c r="F633" s="13">
        <v>100</v>
      </c>
      <c r="G633" s="13">
        <v>68.72</v>
      </c>
      <c r="H633" s="8">
        <f t="shared" si="36"/>
        <v>4</v>
      </c>
      <c r="I633" s="20">
        <f t="shared" si="37"/>
        <v>38.72</v>
      </c>
      <c r="J633" s="15">
        <f t="shared" si="38"/>
        <v>2.5826446280991737</v>
      </c>
      <c r="K633" s="8" t="str">
        <f t="shared" si="39"/>
        <v>Upstox</v>
      </c>
    </row>
    <row r="634" spans="1:11" x14ac:dyDescent="0.4">
      <c r="A634" s="12" t="s">
        <v>2878</v>
      </c>
      <c r="B634" s="12" t="s">
        <v>2879</v>
      </c>
      <c r="C634" s="13">
        <v>40</v>
      </c>
      <c r="D634" s="13">
        <v>39.97</v>
      </c>
      <c r="E634" s="13">
        <v>39.97</v>
      </c>
      <c r="F634" s="13">
        <v>40</v>
      </c>
      <c r="G634" s="13">
        <v>50.24</v>
      </c>
      <c r="H634" s="8">
        <f t="shared" si="36"/>
        <v>5</v>
      </c>
      <c r="I634" s="20">
        <f t="shared" si="37"/>
        <v>39.97</v>
      </c>
      <c r="J634" s="15">
        <f t="shared" si="38"/>
        <v>2.5018764073054793</v>
      </c>
      <c r="K634" s="8" t="str">
        <f t="shared" si="39"/>
        <v>Zerodha, Upstox</v>
      </c>
    </row>
    <row r="635" spans="1:11" x14ac:dyDescent="0.4">
      <c r="A635" s="12" t="s">
        <v>1188</v>
      </c>
      <c r="B635" s="12" t="s">
        <v>1189</v>
      </c>
      <c r="C635" s="13">
        <v>37.729999999999997</v>
      </c>
      <c r="D635" s="13">
        <v>37.770000000000003</v>
      </c>
      <c r="E635" s="13">
        <v>37.770000000000003</v>
      </c>
      <c r="F635" s="13">
        <v>37.735799999999998</v>
      </c>
      <c r="G635" s="13">
        <v>47.77</v>
      </c>
      <c r="H635" s="8">
        <f t="shared" si="36"/>
        <v>5</v>
      </c>
      <c r="I635" s="20">
        <f t="shared" si="37"/>
        <v>37.729999999999997</v>
      </c>
      <c r="J635" s="15">
        <f t="shared" si="38"/>
        <v>2.6504108136761202</v>
      </c>
      <c r="K635" s="8" t="str">
        <f t="shared" si="39"/>
        <v>Dhan</v>
      </c>
    </row>
    <row r="636" spans="1:11" x14ac:dyDescent="0.4">
      <c r="A636" s="12" t="s">
        <v>3583</v>
      </c>
      <c r="B636" s="12" t="s">
        <v>3584</v>
      </c>
      <c r="D636" s="13">
        <v>50</v>
      </c>
      <c r="E636" s="13">
        <v>38.950000000000003</v>
      </c>
      <c r="F636" s="13">
        <v>100</v>
      </c>
      <c r="G636" s="13">
        <v>50</v>
      </c>
      <c r="H636" s="8">
        <f t="shared" si="36"/>
        <v>4</v>
      </c>
      <c r="I636" s="20">
        <f t="shared" si="37"/>
        <v>38.950000000000003</v>
      </c>
      <c r="J636" s="15">
        <f t="shared" si="38"/>
        <v>2.5673940949935812</v>
      </c>
      <c r="K636" s="8" t="str">
        <f t="shared" si="39"/>
        <v>Upstox</v>
      </c>
    </row>
    <row r="637" spans="1:11" x14ac:dyDescent="0.4">
      <c r="A637" s="12" t="s">
        <v>3134</v>
      </c>
      <c r="B637" s="12" t="s">
        <v>3135</v>
      </c>
      <c r="C637" s="13">
        <v>30.72</v>
      </c>
      <c r="D637" s="13">
        <v>30.76</v>
      </c>
      <c r="E637" s="13">
        <v>35</v>
      </c>
      <c r="F637" s="13">
        <v>34.965000000000003</v>
      </c>
      <c r="G637" s="13">
        <v>40.76</v>
      </c>
      <c r="H637" s="8">
        <f t="shared" si="36"/>
        <v>5</v>
      </c>
      <c r="I637" s="20">
        <f t="shared" si="37"/>
        <v>30.72</v>
      </c>
      <c r="J637" s="15">
        <f t="shared" si="38"/>
        <v>3.2552083333333335</v>
      </c>
      <c r="K637" s="8" t="str">
        <f t="shared" si="39"/>
        <v>Dhan</v>
      </c>
    </row>
    <row r="638" spans="1:11" x14ac:dyDescent="0.4">
      <c r="A638" s="12" t="s">
        <v>3438</v>
      </c>
      <c r="B638" s="12" t="s">
        <v>3439</v>
      </c>
      <c r="C638" s="13">
        <v>24</v>
      </c>
      <c r="D638" s="13">
        <v>25.9</v>
      </c>
      <c r="E638" s="13">
        <v>26.9</v>
      </c>
      <c r="F638" s="13">
        <v>23.4192</v>
      </c>
      <c r="G638" s="13">
        <v>23.58</v>
      </c>
      <c r="H638" s="8">
        <f t="shared" si="36"/>
        <v>5</v>
      </c>
      <c r="I638" s="20">
        <f t="shared" si="37"/>
        <v>23.42</v>
      </c>
      <c r="J638" s="15">
        <f t="shared" si="38"/>
        <v>4.269854824935952</v>
      </c>
      <c r="K638" s="8" t="str">
        <f t="shared" si="39"/>
        <v>Kotak Neo</v>
      </c>
    </row>
    <row r="639" spans="1:11" x14ac:dyDescent="0.4">
      <c r="A639" s="12" t="s">
        <v>2064</v>
      </c>
      <c r="B639" s="12" t="s">
        <v>2065</v>
      </c>
      <c r="C639" s="13">
        <v>40</v>
      </c>
      <c r="D639" s="13">
        <v>33.72</v>
      </c>
      <c r="E639" s="13">
        <v>35</v>
      </c>
      <c r="F639" s="13">
        <v>100</v>
      </c>
      <c r="G639" s="13">
        <v>33.72</v>
      </c>
      <c r="H639" s="8">
        <f t="shared" si="36"/>
        <v>5</v>
      </c>
      <c r="I639" s="20">
        <f t="shared" si="37"/>
        <v>33.72</v>
      </c>
      <c r="J639" s="15">
        <f t="shared" si="38"/>
        <v>2.9655990510083039</v>
      </c>
      <c r="K639" s="8" t="str">
        <f t="shared" si="39"/>
        <v>Zerodha, Paytm Money</v>
      </c>
    </row>
    <row r="640" spans="1:11" x14ac:dyDescent="0.4">
      <c r="A640" s="12" t="s">
        <v>1714</v>
      </c>
      <c r="B640" s="12" t="s">
        <v>1715</v>
      </c>
      <c r="C640" s="13">
        <v>31.12</v>
      </c>
      <c r="D640" s="13">
        <v>50</v>
      </c>
      <c r="E640" s="13">
        <v>35</v>
      </c>
      <c r="F640" s="13">
        <v>40</v>
      </c>
      <c r="G640" s="13">
        <v>58.19</v>
      </c>
      <c r="H640" s="8">
        <f t="shared" si="36"/>
        <v>5</v>
      </c>
      <c r="I640" s="20">
        <f t="shared" si="37"/>
        <v>31.12</v>
      </c>
      <c r="J640" s="15">
        <f t="shared" si="38"/>
        <v>3.2133676092544987</v>
      </c>
      <c r="K640" s="8" t="str">
        <f t="shared" si="39"/>
        <v>Dhan</v>
      </c>
    </row>
    <row r="641" spans="1:11" x14ac:dyDescent="0.4">
      <c r="A641" s="12" t="s">
        <v>680</v>
      </c>
      <c r="B641" s="12" t="s">
        <v>681</v>
      </c>
      <c r="C641" s="13">
        <v>30.98</v>
      </c>
      <c r="D641" s="13">
        <v>30.94</v>
      </c>
      <c r="E641" s="13">
        <v>30.94</v>
      </c>
      <c r="F641" s="13">
        <v>30.959800000000001</v>
      </c>
      <c r="G641" s="13">
        <v>30.94</v>
      </c>
      <c r="H641" s="8">
        <f t="shared" si="36"/>
        <v>5</v>
      </c>
      <c r="I641" s="20">
        <f t="shared" si="37"/>
        <v>30.94</v>
      </c>
      <c r="J641" s="15">
        <f t="shared" si="38"/>
        <v>3.2320620555914674</v>
      </c>
      <c r="K641" s="8" t="str">
        <f t="shared" si="39"/>
        <v>Zerodha, Upstox, Paytm Money</v>
      </c>
    </row>
    <row r="642" spans="1:11" x14ac:dyDescent="0.4">
      <c r="A642" s="12" t="s">
        <v>3364</v>
      </c>
      <c r="B642" s="12" t="s">
        <v>3365</v>
      </c>
      <c r="C642" s="13">
        <v>31.82</v>
      </c>
      <c r="D642" s="13">
        <v>31.86</v>
      </c>
      <c r="E642" s="13">
        <v>31.86</v>
      </c>
      <c r="F642" s="13">
        <v>31.847100000000001</v>
      </c>
      <c r="G642" s="13">
        <v>32.020000000000003</v>
      </c>
      <c r="H642" s="8">
        <f t="shared" si="36"/>
        <v>5</v>
      </c>
      <c r="I642" s="20">
        <f t="shared" si="37"/>
        <v>31.82</v>
      </c>
      <c r="J642" s="15">
        <f t="shared" si="38"/>
        <v>3.1426775612822122</v>
      </c>
      <c r="K642" s="8" t="str">
        <f t="shared" si="39"/>
        <v>Dhan</v>
      </c>
    </row>
    <row r="643" spans="1:11" x14ac:dyDescent="0.4">
      <c r="A643" s="12" t="s">
        <v>2358</v>
      </c>
      <c r="B643" s="12" t="s">
        <v>2359</v>
      </c>
      <c r="C643" s="13">
        <v>50</v>
      </c>
      <c r="D643" s="13">
        <v>50</v>
      </c>
      <c r="F643" s="13">
        <v>100</v>
      </c>
      <c r="H643" s="8">
        <f t="shared" si="36"/>
        <v>3</v>
      </c>
      <c r="I643" s="20">
        <f t="shared" si="37"/>
        <v>50</v>
      </c>
      <c r="J643" s="15">
        <f t="shared" si="38"/>
        <v>2</v>
      </c>
      <c r="K643" s="8" t="str">
        <f t="shared" si="39"/>
        <v>Dhan, Zerodha</v>
      </c>
    </row>
    <row r="644" spans="1:11" x14ac:dyDescent="0.4">
      <c r="A644" s="12" t="s">
        <v>2726</v>
      </c>
      <c r="B644" s="12" t="s">
        <v>2727</v>
      </c>
      <c r="C644" s="13">
        <v>49</v>
      </c>
      <c r="D644" s="13">
        <v>50</v>
      </c>
      <c r="E644" s="13">
        <v>35</v>
      </c>
      <c r="F644" s="13">
        <v>100</v>
      </c>
      <c r="H644" s="8">
        <f t="shared" si="36"/>
        <v>4</v>
      </c>
      <c r="I644" s="20">
        <f t="shared" si="37"/>
        <v>35</v>
      </c>
      <c r="J644" s="15">
        <f t="shared" si="38"/>
        <v>2.8571428571428572</v>
      </c>
      <c r="K644" s="8" t="str">
        <f t="shared" si="39"/>
        <v>Upstox</v>
      </c>
    </row>
    <row r="645" spans="1:11" x14ac:dyDescent="0.4">
      <c r="A645" s="12" t="s">
        <v>2298</v>
      </c>
      <c r="B645" s="12" t="s">
        <v>2299</v>
      </c>
      <c r="C645" s="13">
        <v>40</v>
      </c>
      <c r="D645" s="13">
        <v>32.79</v>
      </c>
      <c r="E645" s="13">
        <v>35</v>
      </c>
      <c r="F645" s="13">
        <v>100</v>
      </c>
      <c r="G645" s="13">
        <v>33.33</v>
      </c>
      <c r="H645" s="8">
        <f t="shared" si="36"/>
        <v>5</v>
      </c>
      <c r="I645" s="20">
        <f t="shared" si="37"/>
        <v>32.79</v>
      </c>
      <c r="J645" s="15">
        <f t="shared" si="38"/>
        <v>3.0497102775236353</v>
      </c>
      <c r="K645" s="8" t="str">
        <f t="shared" si="39"/>
        <v>Zerodha</v>
      </c>
    </row>
    <row r="646" spans="1:11" x14ac:dyDescent="0.4">
      <c r="A646" s="12" t="s">
        <v>890</v>
      </c>
      <c r="B646" s="12" t="s">
        <v>891</v>
      </c>
      <c r="C646" s="13">
        <v>30.75</v>
      </c>
      <c r="D646" s="13">
        <v>30.48</v>
      </c>
      <c r="E646" s="13">
        <v>30.48</v>
      </c>
      <c r="F646" s="13">
        <v>34.965000000000003</v>
      </c>
      <c r="G646" s="13">
        <v>30.65</v>
      </c>
      <c r="H646" s="8">
        <f t="shared" ref="H646:H709" si="40">COUNT(C646:G646)</f>
        <v>5</v>
      </c>
      <c r="I646" s="20">
        <f t="shared" ref="I646:I709" si="41">IFERROR(ROUND(MIN(C646:G646),2),"")</f>
        <v>30.48</v>
      </c>
      <c r="J646" s="15">
        <f t="shared" ref="J646:J709" si="42">IFERROR(100/I646,"")</f>
        <v>3.2808398950131235</v>
      </c>
      <c r="K646" s="8" t="str">
        <f t="shared" ref="K646:K709" si="43">IF(I646="","",MID(IF(ROUND(C646,2)=I646,", Dhan","")&amp;IF(ROUND(D646,2)=I646,", Zerodha","")&amp;IF(ROUND(E646,2)=I646,", Upstox","")&amp;IF(ROUND(F646,2)=I646,", Kotak Neo","")&amp;IF(ROUND(G646,2)=I646,", Paytm Money",""),3,100))</f>
        <v>Zerodha, Upstox</v>
      </c>
    </row>
    <row r="647" spans="1:11" x14ac:dyDescent="0.4">
      <c r="A647" s="12" t="s">
        <v>2772</v>
      </c>
      <c r="B647" s="12" t="s">
        <v>2773</v>
      </c>
      <c r="C647" s="13">
        <v>100</v>
      </c>
      <c r="D647" s="13">
        <v>50</v>
      </c>
      <c r="F647" s="13">
        <v>100</v>
      </c>
      <c r="H647" s="8">
        <f t="shared" si="40"/>
        <v>3</v>
      </c>
      <c r="I647" s="20">
        <f t="shared" si="41"/>
        <v>50</v>
      </c>
      <c r="J647" s="15">
        <f t="shared" si="42"/>
        <v>2</v>
      </c>
      <c r="K647" s="8" t="str">
        <f t="shared" si="43"/>
        <v>Zerodha</v>
      </c>
    </row>
    <row r="648" spans="1:11" x14ac:dyDescent="0.4">
      <c r="A648" s="12" t="s">
        <v>2894</v>
      </c>
      <c r="B648" s="12" t="s">
        <v>2895</v>
      </c>
      <c r="C648" s="13">
        <v>40</v>
      </c>
      <c r="F648" s="13">
        <v>100</v>
      </c>
      <c r="H648" s="8">
        <f t="shared" si="40"/>
        <v>2</v>
      </c>
      <c r="I648" s="20">
        <f t="shared" si="41"/>
        <v>40</v>
      </c>
      <c r="J648" s="15">
        <f t="shared" si="42"/>
        <v>2.5</v>
      </c>
      <c r="K648" s="8" t="str">
        <f t="shared" si="43"/>
        <v>Dhan</v>
      </c>
    </row>
    <row r="649" spans="1:11" x14ac:dyDescent="0.4">
      <c r="A649" s="12" t="s">
        <v>3016</v>
      </c>
      <c r="B649" s="12" t="s">
        <v>3017</v>
      </c>
      <c r="C649" s="13">
        <v>100</v>
      </c>
      <c r="D649" s="13">
        <v>40.94</v>
      </c>
      <c r="F649" s="13">
        <v>40.983600000000003</v>
      </c>
      <c r="G649" s="13">
        <v>100</v>
      </c>
      <c r="H649" s="8">
        <f t="shared" si="40"/>
        <v>4</v>
      </c>
      <c r="I649" s="20">
        <f t="shared" si="41"/>
        <v>40.94</v>
      </c>
      <c r="J649" s="15">
        <f t="shared" si="42"/>
        <v>2.442598925256473</v>
      </c>
      <c r="K649" s="8" t="str">
        <f t="shared" si="43"/>
        <v>Zerodha</v>
      </c>
    </row>
    <row r="650" spans="1:11" x14ac:dyDescent="0.4">
      <c r="A650" s="12" t="s">
        <v>1140</v>
      </c>
      <c r="B650" s="12" t="s">
        <v>1141</v>
      </c>
      <c r="C650" s="13">
        <v>35.17</v>
      </c>
      <c r="D650" s="13">
        <v>35.22</v>
      </c>
      <c r="E650" s="13">
        <v>35.22</v>
      </c>
      <c r="F650" s="13">
        <v>35.211300000000001</v>
      </c>
      <c r="G650" s="13">
        <v>35.56</v>
      </c>
      <c r="H650" s="8">
        <f t="shared" si="40"/>
        <v>5</v>
      </c>
      <c r="I650" s="20">
        <f t="shared" si="41"/>
        <v>35.17</v>
      </c>
      <c r="J650" s="15">
        <f t="shared" si="42"/>
        <v>2.8433323855558714</v>
      </c>
      <c r="K650" s="8" t="str">
        <f t="shared" si="43"/>
        <v>Dhan</v>
      </c>
    </row>
    <row r="651" spans="1:11" x14ac:dyDescent="0.4">
      <c r="A651" s="12" t="s">
        <v>530</v>
      </c>
      <c r="B651" s="12" t="s">
        <v>531</v>
      </c>
      <c r="C651" s="13">
        <v>29.38</v>
      </c>
      <c r="D651" s="13">
        <v>29.41</v>
      </c>
      <c r="E651" s="13">
        <v>29.41</v>
      </c>
      <c r="F651" s="13">
        <v>34.965000000000003</v>
      </c>
      <c r="G651" s="13">
        <v>29.41</v>
      </c>
      <c r="H651" s="8">
        <f t="shared" si="40"/>
        <v>5</v>
      </c>
      <c r="I651" s="20">
        <f t="shared" si="41"/>
        <v>29.38</v>
      </c>
      <c r="J651" s="15">
        <f t="shared" si="42"/>
        <v>3.4036759700476518</v>
      </c>
      <c r="K651" s="8" t="str">
        <f t="shared" si="43"/>
        <v>Dhan</v>
      </c>
    </row>
    <row r="652" spans="1:11" x14ac:dyDescent="0.4">
      <c r="A652" s="12" t="s">
        <v>3637</v>
      </c>
      <c r="B652" s="12" t="s">
        <v>3638</v>
      </c>
      <c r="D652" s="13">
        <v>50</v>
      </c>
      <c r="E652" s="13">
        <v>35</v>
      </c>
      <c r="F652" s="13">
        <v>100</v>
      </c>
      <c r="G652" s="13">
        <v>34.340000000000003</v>
      </c>
      <c r="H652" s="8">
        <f t="shared" si="40"/>
        <v>4</v>
      </c>
      <c r="I652" s="20">
        <f t="shared" si="41"/>
        <v>34.340000000000003</v>
      </c>
      <c r="J652" s="15">
        <f t="shared" si="42"/>
        <v>2.9120559114734998</v>
      </c>
      <c r="K652" s="8" t="str">
        <f t="shared" si="43"/>
        <v>Paytm Money</v>
      </c>
    </row>
    <row r="653" spans="1:11" x14ac:dyDescent="0.4">
      <c r="A653" s="12" t="s">
        <v>1006</v>
      </c>
      <c r="B653" s="12" t="s">
        <v>1007</v>
      </c>
      <c r="C653" s="13">
        <v>33.979999999999997</v>
      </c>
      <c r="D653" s="13">
        <v>34.01</v>
      </c>
      <c r="E653" s="13">
        <v>34.01</v>
      </c>
      <c r="F653" s="13">
        <v>34.013599999999997</v>
      </c>
      <c r="G653" s="13">
        <v>34.64</v>
      </c>
      <c r="H653" s="8">
        <f t="shared" si="40"/>
        <v>5</v>
      </c>
      <c r="I653" s="20">
        <f t="shared" si="41"/>
        <v>33.979999999999997</v>
      </c>
      <c r="J653" s="15">
        <f t="shared" si="42"/>
        <v>2.9429075927015895</v>
      </c>
      <c r="K653" s="8" t="str">
        <f t="shared" si="43"/>
        <v>Dhan</v>
      </c>
    </row>
    <row r="654" spans="1:11" x14ac:dyDescent="0.4">
      <c r="A654" s="12" t="s">
        <v>906</v>
      </c>
      <c r="B654" s="12" t="s">
        <v>907</v>
      </c>
      <c r="C654" s="13">
        <v>40</v>
      </c>
      <c r="D654" s="13">
        <v>35.340000000000003</v>
      </c>
      <c r="E654" s="13">
        <v>35.340000000000003</v>
      </c>
      <c r="F654" s="13">
        <v>40</v>
      </c>
      <c r="G654" s="13">
        <v>36.340000000000003</v>
      </c>
      <c r="H654" s="8">
        <f t="shared" si="40"/>
        <v>5</v>
      </c>
      <c r="I654" s="20">
        <f t="shared" si="41"/>
        <v>35.340000000000003</v>
      </c>
      <c r="J654" s="15">
        <f t="shared" si="42"/>
        <v>2.8296547821165814</v>
      </c>
      <c r="K654" s="8" t="str">
        <f t="shared" si="43"/>
        <v>Zerodha, Upstox</v>
      </c>
    </row>
    <row r="655" spans="1:11" x14ac:dyDescent="0.4">
      <c r="A655" s="12" t="s">
        <v>3304</v>
      </c>
      <c r="B655" s="12" t="s">
        <v>3305</v>
      </c>
      <c r="C655" s="13">
        <v>50</v>
      </c>
      <c r="D655" s="13">
        <v>50</v>
      </c>
      <c r="F655" s="13">
        <v>100</v>
      </c>
      <c r="H655" s="8">
        <f t="shared" si="40"/>
        <v>3</v>
      </c>
      <c r="I655" s="20">
        <f t="shared" si="41"/>
        <v>50</v>
      </c>
      <c r="J655" s="15">
        <f t="shared" si="42"/>
        <v>2</v>
      </c>
      <c r="K655" s="8" t="str">
        <f t="shared" si="43"/>
        <v>Dhan, Zerodha</v>
      </c>
    </row>
    <row r="656" spans="1:11" x14ac:dyDescent="0.4">
      <c r="A656" s="12" t="s">
        <v>1774</v>
      </c>
      <c r="B656" s="12" t="s">
        <v>1775</v>
      </c>
      <c r="C656" s="13">
        <v>22</v>
      </c>
      <c r="D656" s="13">
        <v>22.6</v>
      </c>
      <c r="E656" s="13">
        <v>23</v>
      </c>
      <c r="G656" s="13">
        <v>20.16</v>
      </c>
      <c r="H656" s="8">
        <f t="shared" si="40"/>
        <v>4</v>
      </c>
      <c r="I656" s="20">
        <f t="shared" si="41"/>
        <v>20.16</v>
      </c>
      <c r="J656" s="15">
        <f t="shared" si="42"/>
        <v>4.9603174603174605</v>
      </c>
      <c r="K656" s="8" t="str">
        <f t="shared" si="43"/>
        <v>Paytm Money</v>
      </c>
    </row>
    <row r="657" spans="1:11" x14ac:dyDescent="0.4">
      <c r="A657" s="12" t="s">
        <v>374</v>
      </c>
      <c r="B657" s="12" t="s">
        <v>375</v>
      </c>
      <c r="C657" s="13">
        <v>22</v>
      </c>
      <c r="D657" s="13">
        <v>23.1</v>
      </c>
      <c r="E657" s="13">
        <v>23.61</v>
      </c>
      <c r="F657" s="13">
        <v>20.120699999999999</v>
      </c>
      <c r="G657" s="13">
        <v>20.5</v>
      </c>
      <c r="H657" s="8">
        <f t="shared" si="40"/>
        <v>5</v>
      </c>
      <c r="I657" s="20">
        <f t="shared" si="41"/>
        <v>20.12</v>
      </c>
      <c r="J657" s="15">
        <f t="shared" si="42"/>
        <v>4.9701789264413518</v>
      </c>
      <c r="K657" s="8" t="str">
        <f t="shared" si="43"/>
        <v>Kotak Neo</v>
      </c>
    </row>
    <row r="658" spans="1:11" x14ac:dyDescent="0.4">
      <c r="A658" s="12" t="s">
        <v>2232</v>
      </c>
      <c r="B658" s="12" t="s">
        <v>2233</v>
      </c>
      <c r="C658" s="13">
        <v>22</v>
      </c>
      <c r="D658" s="13">
        <v>22.6</v>
      </c>
      <c r="E658" s="13">
        <v>23</v>
      </c>
      <c r="F658" s="13">
        <v>20</v>
      </c>
      <c r="G658" s="13">
        <v>20</v>
      </c>
      <c r="H658" s="8">
        <f t="shared" si="40"/>
        <v>5</v>
      </c>
      <c r="I658" s="20">
        <f t="shared" si="41"/>
        <v>20</v>
      </c>
      <c r="J658" s="15">
        <f t="shared" si="42"/>
        <v>5</v>
      </c>
      <c r="K658" s="8" t="str">
        <f t="shared" si="43"/>
        <v>Kotak Neo, Paytm Money</v>
      </c>
    </row>
    <row r="659" spans="1:11" x14ac:dyDescent="0.4">
      <c r="A659" s="12" t="s">
        <v>3066</v>
      </c>
      <c r="B659" s="12" t="s">
        <v>3067</v>
      </c>
      <c r="C659" s="13">
        <v>32.51</v>
      </c>
      <c r="D659" s="13">
        <v>32.53</v>
      </c>
      <c r="E659" s="13">
        <v>35</v>
      </c>
      <c r="F659" s="13">
        <v>32.573300000000003</v>
      </c>
      <c r="G659" s="13">
        <v>32.74</v>
      </c>
      <c r="H659" s="8">
        <f t="shared" si="40"/>
        <v>5</v>
      </c>
      <c r="I659" s="20">
        <f t="shared" si="41"/>
        <v>32.51</v>
      </c>
      <c r="J659" s="15">
        <f t="shared" si="42"/>
        <v>3.0759766225776688</v>
      </c>
      <c r="K659" s="8" t="str">
        <f t="shared" si="43"/>
        <v>Dhan</v>
      </c>
    </row>
    <row r="660" spans="1:11" x14ac:dyDescent="0.4">
      <c r="A660" s="12" t="s">
        <v>3641</v>
      </c>
      <c r="B660" s="12" t="s">
        <v>3642</v>
      </c>
      <c r="D660" s="13">
        <v>50</v>
      </c>
      <c r="F660" s="13">
        <v>100</v>
      </c>
      <c r="H660" s="8">
        <f t="shared" si="40"/>
        <v>2</v>
      </c>
      <c r="I660" s="20">
        <f t="shared" si="41"/>
        <v>50</v>
      </c>
      <c r="J660" s="15">
        <f t="shared" si="42"/>
        <v>2</v>
      </c>
      <c r="K660" s="8" t="str">
        <f t="shared" si="43"/>
        <v>Zerodha</v>
      </c>
    </row>
    <row r="661" spans="1:11" x14ac:dyDescent="0.4">
      <c r="A661" s="12" t="s">
        <v>1550</v>
      </c>
      <c r="B661" s="12" t="s">
        <v>1551</v>
      </c>
      <c r="C661" s="13">
        <v>22.5</v>
      </c>
      <c r="D661" s="13">
        <v>24.3</v>
      </c>
      <c r="E661" s="13">
        <v>25.02</v>
      </c>
      <c r="F661" s="13">
        <v>21.505400000000002</v>
      </c>
      <c r="G661" s="13">
        <v>21.64</v>
      </c>
      <c r="H661" s="8">
        <f t="shared" si="40"/>
        <v>5</v>
      </c>
      <c r="I661" s="20">
        <f t="shared" si="41"/>
        <v>21.51</v>
      </c>
      <c r="J661" s="15">
        <f t="shared" si="42"/>
        <v>4.6490004649000465</v>
      </c>
      <c r="K661" s="8" t="str">
        <f t="shared" si="43"/>
        <v>Kotak Neo</v>
      </c>
    </row>
    <row r="662" spans="1:11" x14ac:dyDescent="0.4">
      <c r="A662" s="12" t="s">
        <v>226</v>
      </c>
      <c r="B662" s="12" t="s">
        <v>227</v>
      </c>
      <c r="C662" s="13">
        <v>37.68</v>
      </c>
      <c r="D662" s="13">
        <v>37.74</v>
      </c>
      <c r="E662" s="13">
        <v>37.74</v>
      </c>
      <c r="F662" s="13">
        <v>37.735799999999998</v>
      </c>
      <c r="G662" s="13">
        <v>38.119999999999997</v>
      </c>
      <c r="H662" s="8">
        <f t="shared" si="40"/>
        <v>5</v>
      </c>
      <c r="I662" s="20">
        <f t="shared" si="41"/>
        <v>37.68</v>
      </c>
      <c r="J662" s="15">
        <f t="shared" si="42"/>
        <v>2.6539278131634818</v>
      </c>
      <c r="K662" s="8" t="str">
        <f t="shared" si="43"/>
        <v>Dhan</v>
      </c>
    </row>
    <row r="663" spans="1:11" x14ac:dyDescent="0.4">
      <c r="A663" s="12" t="s">
        <v>490</v>
      </c>
      <c r="B663" s="12" t="s">
        <v>491</v>
      </c>
      <c r="C663" s="13">
        <v>50</v>
      </c>
      <c r="D663" s="13">
        <v>50</v>
      </c>
      <c r="E663" s="13">
        <v>37.4</v>
      </c>
      <c r="F663" s="13">
        <v>100</v>
      </c>
      <c r="G663" s="13">
        <v>37.74</v>
      </c>
      <c r="H663" s="8">
        <f t="shared" si="40"/>
        <v>5</v>
      </c>
      <c r="I663" s="20">
        <f t="shared" si="41"/>
        <v>37.4</v>
      </c>
      <c r="J663" s="15">
        <f t="shared" si="42"/>
        <v>2.6737967914438503</v>
      </c>
      <c r="K663" s="8" t="str">
        <f t="shared" si="43"/>
        <v>Upstox</v>
      </c>
    </row>
    <row r="664" spans="1:11" x14ac:dyDescent="0.4">
      <c r="A664" s="12" t="s">
        <v>2414</v>
      </c>
      <c r="B664" s="12" t="s">
        <v>2415</v>
      </c>
      <c r="C664" s="13">
        <v>49</v>
      </c>
      <c r="D664" s="13">
        <v>35.04</v>
      </c>
      <c r="E664" s="13">
        <v>35.04</v>
      </c>
      <c r="F664" s="13">
        <v>35.087699999999998</v>
      </c>
      <c r="G664" s="13">
        <v>49.58</v>
      </c>
      <c r="H664" s="8">
        <f t="shared" si="40"/>
        <v>5</v>
      </c>
      <c r="I664" s="20">
        <f t="shared" si="41"/>
        <v>35.04</v>
      </c>
      <c r="J664" s="15">
        <f t="shared" si="42"/>
        <v>2.8538812785388128</v>
      </c>
      <c r="K664" s="8" t="str">
        <f t="shared" si="43"/>
        <v>Zerodha, Upstox</v>
      </c>
    </row>
    <row r="665" spans="1:11" x14ac:dyDescent="0.4">
      <c r="A665" s="12" t="s">
        <v>3348</v>
      </c>
      <c r="B665" s="12" t="s">
        <v>3349</v>
      </c>
      <c r="C665" s="13">
        <v>40</v>
      </c>
      <c r="D665" s="13">
        <v>33.19</v>
      </c>
      <c r="E665" s="13">
        <v>35</v>
      </c>
      <c r="F665" s="13">
        <v>100</v>
      </c>
      <c r="G665" s="13">
        <v>33.19</v>
      </c>
      <c r="H665" s="8">
        <f t="shared" si="40"/>
        <v>5</v>
      </c>
      <c r="I665" s="20">
        <f t="shared" si="41"/>
        <v>33.19</v>
      </c>
      <c r="J665" s="15">
        <f t="shared" si="42"/>
        <v>3.0129557095510697</v>
      </c>
      <c r="K665" s="8" t="str">
        <f t="shared" si="43"/>
        <v>Zerodha, Paytm Money</v>
      </c>
    </row>
    <row r="666" spans="1:11" x14ac:dyDescent="0.4">
      <c r="A666" s="12" t="s">
        <v>3170</v>
      </c>
      <c r="B666" s="12" t="s">
        <v>3171</v>
      </c>
      <c r="C666" s="13">
        <v>22</v>
      </c>
      <c r="D666" s="13">
        <v>23</v>
      </c>
      <c r="E666" s="13">
        <v>23.48</v>
      </c>
      <c r="F666" s="13">
        <v>20</v>
      </c>
      <c r="G666" s="13">
        <v>20.81</v>
      </c>
      <c r="H666" s="8">
        <f t="shared" si="40"/>
        <v>5</v>
      </c>
      <c r="I666" s="20">
        <f t="shared" si="41"/>
        <v>20</v>
      </c>
      <c r="J666" s="15">
        <f t="shared" si="42"/>
        <v>5</v>
      </c>
      <c r="K666" s="8" t="str">
        <f t="shared" si="43"/>
        <v>Kotak Neo</v>
      </c>
    </row>
    <row r="667" spans="1:11" x14ac:dyDescent="0.4">
      <c r="A667" s="12" t="s">
        <v>2608</v>
      </c>
      <c r="B667" s="12" t="s">
        <v>2609</v>
      </c>
      <c r="C667" s="13">
        <v>100</v>
      </c>
      <c r="F667" s="13">
        <v>100</v>
      </c>
      <c r="H667" s="8">
        <f t="shared" si="40"/>
        <v>2</v>
      </c>
      <c r="I667" s="20">
        <f t="shared" si="41"/>
        <v>100</v>
      </c>
      <c r="J667" s="15">
        <f t="shared" si="42"/>
        <v>1</v>
      </c>
      <c r="K667" s="8" t="str">
        <f t="shared" si="43"/>
        <v>Dhan, Kotak Neo</v>
      </c>
    </row>
    <row r="668" spans="1:11" x14ac:dyDescent="0.4">
      <c r="A668" s="12" t="s">
        <v>1640</v>
      </c>
      <c r="B668" s="12" t="s">
        <v>1641</v>
      </c>
      <c r="C668" s="13">
        <v>41.99</v>
      </c>
      <c r="D668" s="13">
        <v>50</v>
      </c>
      <c r="E668" s="13">
        <v>42.05</v>
      </c>
      <c r="F668" s="13">
        <v>100</v>
      </c>
      <c r="G668" s="13">
        <v>42.05</v>
      </c>
      <c r="H668" s="8">
        <f t="shared" si="40"/>
        <v>5</v>
      </c>
      <c r="I668" s="20">
        <f t="shared" si="41"/>
        <v>41.99</v>
      </c>
      <c r="J668" s="15">
        <f t="shared" si="42"/>
        <v>2.3815194093831864</v>
      </c>
      <c r="K668" s="8" t="str">
        <f t="shared" si="43"/>
        <v>Dhan</v>
      </c>
    </row>
    <row r="669" spans="1:11" x14ac:dyDescent="0.4">
      <c r="A669" s="12" t="s">
        <v>3018</v>
      </c>
      <c r="B669" s="12" t="s">
        <v>3019</v>
      </c>
      <c r="C669" s="13">
        <v>60</v>
      </c>
      <c r="F669" s="13">
        <v>100</v>
      </c>
      <c r="H669" s="8">
        <f t="shared" si="40"/>
        <v>2</v>
      </c>
      <c r="I669" s="20">
        <f t="shared" si="41"/>
        <v>60</v>
      </c>
      <c r="J669" s="15">
        <f t="shared" si="42"/>
        <v>1.6666666666666667</v>
      </c>
      <c r="K669" s="8" t="str">
        <f t="shared" si="43"/>
        <v>Dhan</v>
      </c>
    </row>
    <row r="670" spans="1:11" x14ac:dyDescent="0.4">
      <c r="A670" s="12" t="s">
        <v>1590</v>
      </c>
      <c r="B670" s="12" t="s">
        <v>1591</v>
      </c>
      <c r="C670" s="13">
        <v>35.44</v>
      </c>
      <c r="D670" s="13">
        <v>35.47</v>
      </c>
      <c r="E670" s="13">
        <v>35.47</v>
      </c>
      <c r="F670" s="13">
        <v>35.460999999999999</v>
      </c>
      <c r="G670" s="13">
        <v>36.46</v>
      </c>
      <c r="H670" s="8">
        <f t="shared" si="40"/>
        <v>5</v>
      </c>
      <c r="I670" s="20">
        <f t="shared" si="41"/>
        <v>35.44</v>
      </c>
      <c r="J670" s="15">
        <f t="shared" si="42"/>
        <v>2.8216704288939054</v>
      </c>
      <c r="K670" s="8" t="str">
        <f t="shared" si="43"/>
        <v>Dhan</v>
      </c>
    </row>
    <row r="671" spans="1:11" x14ac:dyDescent="0.4">
      <c r="A671" s="12" t="s">
        <v>1998</v>
      </c>
      <c r="B671" s="12" t="s">
        <v>1999</v>
      </c>
      <c r="C671" s="13">
        <v>28</v>
      </c>
      <c r="D671" s="13">
        <v>29.3</v>
      </c>
      <c r="E671" s="13">
        <v>30.87</v>
      </c>
      <c r="F671" s="13">
        <v>30.03</v>
      </c>
      <c r="G671" s="13">
        <v>27.44</v>
      </c>
      <c r="H671" s="8">
        <f t="shared" si="40"/>
        <v>5</v>
      </c>
      <c r="I671" s="20">
        <f t="shared" si="41"/>
        <v>27.44</v>
      </c>
      <c r="J671" s="15">
        <f t="shared" si="42"/>
        <v>3.6443148688046647</v>
      </c>
      <c r="K671" s="8" t="str">
        <f t="shared" si="43"/>
        <v>Paytm Money</v>
      </c>
    </row>
    <row r="672" spans="1:11" x14ac:dyDescent="0.4">
      <c r="A672" s="12" t="s">
        <v>578</v>
      </c>
      <c r="B672" s="12" t="s">
        <v>579</v>
      </c>
      <c r="C672" s="13">
        <v>50</v>
      </c>
      <c r="D672" s="13">
        <v>50</v>
      </c>
      <c r="E672" s="13">
        <v>35</v>
      </c>
      <c r="F672" s="13">
        <v>50</v>
      </c>
      <c r="G672" s="13">
        <v>34.840000000000003</v>
      </c>
      <c r="H672" s="8">
        <f t="shared" si="40"/>
        <v>5</v>
      </c>
      <c r="I672" s="20">
        <f t="shared" si="41"/>
        <v>34.840000000000003</v>
      </c>
      <c r="J672" s="15">
        <f t="shared" si="42"/>
        <v>2.8702640642939148</v>
      </c>
      <c r="K672" s="8" t="str">
        <f t="shared" si="43"/>
        <v>Paytm Money</v>
      </c>
    </row>
    <row r="673" spans="1:11" x14ac:dyDescent="0.4">
      <c r="A673" s="12" t="s">
        <v>1756</v>
      </c>
      <c r="B673" s="12" t="s">
        <v>1757</v>
      </c>
      <c r="C673" s="13">
        <v>40</v>
      </c>
      <c r="D673" s="13">
        <v>50</v>
      </c>
      <c r="E673" s="13">
        <v>35.520000000000003</v>
      </c>
      <c r="F673" s="13">
        <v>100</v>
      </c>
      <c r="G673" s="13">
        <v>36.04</v>
      </c>
      <c r="H673" s="8">
        <f t="shared" si="40"/>
        <v>5</v>
      </c>
      <c r="I673" s="20">
        <f t="shared" si="41"/>
        <v>35.520000000000003</v>
      </c>
      <c r="J673" s="15">
        <f t="shared" si="42"/>
        <v>2.8153153153153152</v>
      </c>
      <c r="K673" s="8" t="str">
        <f t="shared" si="43"/>
        <v>Upstox</v>
      </c>
    </row>
    <row r="674" spans="1:11" x14ac:dyDescent="0.4">
      <c r="A674" s="12" t="s">
        <v>3422</v>
      </c>
      <c r="B674" s="12" t="s">
        <v>3423</v>
      </c>
      <c r="C674" s="13">
        <v>60</v>
      </c>
      <c r="H674" s="8">
        <f t="shared" si="40"/>
        <v>1</v>
      </c>
      <c r="I674" s="20">
        <f t="shared" si="41"/>
        <v>60</v>
      </c>
      <c r="J674" s="15">
        <f t="shared" si="42"/>
        <v>1.6666666666666667</v>
      </c>
      <c r="K674" s="8" t="str">
        <f t="shared" si="43"/>
        <v>Dhan</v>
      </c>
    </row>
    <row r="675" spans="1:11" x14ac:dyDescent="0.4">
      <c r="A675" s="12" t="s">
        <v>830</v>
      </c>
      <c r="B675" s="12" t="s">
        <v>831</v>
      </c>
      <c r="C675" s="13">
        <v>40</v>
      </c>
      <c r="D675" s="13">
        <v>32.33</v>
      </c>
      <c r="E675" s="13">
        <v>35</v>
      </c>
      <c r="F675" s="13">
        <v>40</v>
      </c>
      <c r="G675" s="13">
        <v>32.549999999999997</v>
      </c>
      <c r="H675" s="8">
        <f t="shared" si="40"/>
        <v>5</v>
      </c>
      <c r="I675" s="20">
        <f t="shared" si="41"/>
        <v>32.33</v>
      </c>
      <c r="J675" s="15">
        <f t="shared" si="42"/>
        <v>3.0931023816888339</v>
      </c>
      <c r="K675" s="8" t="str">
        <f t="shared" si="43"/>
        <v>Zerodha</v>
      </c>
    </row>
    <row r="676" spans="1:11" x14ac:dyDescent="0.4">
      <c r="A676" s="12" t="s">
        <v>3522</v>
      </c>
      <c r="B676" s="12" t="s">
        <v>3523</v>
      </c>
      <c r="C676" s="13">
        <v>35.5</v>
      </c>
      <c r="D676" s="13">
        <v>35.549999999999997</v>
      </c>
      <c r="E676" s="13">
        <v>35.549999999999997</v>
      </c>
      <c r="F676" s="13">
        <v>35.587200000000003</v>
      </c>
      <c r="G676" s="13">
        <v>35.75</v>
      </c>
      <c r="H676" s="8">
        <f t="shared" si="40"/>
        <v>5</v>
      </c>
      <c r="I676" s="20">
        <f t="shared" si="41"/>
        <v>35.5</v>
      </c>
      <c r="J676" s="15">
        <f t="shared" si="42"/>
        <v>2.816901408450704</v>
      </c>
      <c r="K676" s="8" t="str">
        <f t="shared" si="43"/>
        <v>Dhan</v>
      </c>
    </row>
    <row r="677" spans="1:11" x14ac:dyDescent="0.4">
      <c r="A677" s="12" t="s">
        <v>1396</v>
      </c>
      <c r="B677" s="12" t="s">
        <v>1397</v>
      </c>
      <c r="C677" s="13">
        <v>28.62</v>
      </c>
      <c r="D677" s="13">
        <v>28.65</v>
      </c>
      <c r="E677" s="13">
        <v>35</v>
      </c>
      <c r="F677" s="13">
        <v>40</v>
      </c>
      <c r="G677" s="13">
        <v>29</v>
      </c>
      <c r="H677" s="8">
        <f t="shared" si="40"/>
        <v>5</v>
      </c>
      <c r="I677" s="20">
        <f t="shared" si="41"/>
        <v>28.62</v>
      </c>
      <c r="J677" s="15">
        <f t="shared" si="42"/>
        <v>3.4940600978336827</v>
      </c>
      <c r="K677" s="8" t="str">
        <f t="shared" si="43"/>
        <v>Dhan</v>
      </c>
    </row>
    <row r="678" spans="1:11" x14ac:dyDescent="0.4">
      <c r="A678" s="12" t="s">
        <v>944</v>
      </c>
      <c r="B678" s="12" t="s">
        <v>945</v>
      </c>
      <c r="C678" s="13">
        <v>30.98</v>
      </c>
      <c r="D678" s="13">
        <v>30.98</v>
      </c>
      <c r="E678" s="13">
        <v>35</v>
      </c>
      <c r="F678" s="13">
        <v>30.959800000000001</v>
      </c>
      <c r="G678" s="13">
        <v>31.09</v>
      </c>
      <c r="H678" s="8">
        <f t="shared" si="40"/>
        <v>5</v>
      </c>
      <c r="I678" s="20">
        <f t="shared" si="41"/>
        <v>30.96</v>
      </c>
      <c r="J678" s="15">
        <f t="shared" si="42"/>
        <v>3.2299741602067185</v>
      </c>
      <c r="K678" s="8" t="str">
        <f t="shared" si="43"/>
        <v>Kotak Neo</v>
      </c>
    </row>
    <row r="679" spans="1:11" x14ac:dyDescent="0.4">
      <c r="A679" s="12" t="s">
        <v>1264</v>
      </c>
      <c r="B679" s="12" t="s">
        <v>1265</v>
      </c>
      <c r="C679" s="13">
        <v>50</v>
      </c>
      <c r="D679" s="13">
        <v>36.020000000000003</v>
      </c>
      <c r="F679" s="13">
        <v>100</v>
      </c>
      <c r="G679" s="13">
        <v>36.14</v>
      </c>
      <c r="H679" s="8">
        <f t="shared" si="40"/>
        <v>4</v>
      </c>
      <c r="I679" s="20">
        <f t="shared" si="41"/>
        <v>36.020000000000003</v>
      </c>
      <c r="J679" s="15">
        <f t="shared" si="42"/>
        <v>2.7762354247640197</v>
      </c>
      <c r="K679" s="8" t="str">
        <f t="shared" si="43"/>
        <v>Zerodha</v>
      </c>
    </row>
    <row r="680" spans="1:11" x14ac:dyDescent="0.4">
      <c r="A680" s="12" t="s">
        <v>2164</v>
      </c>
      <c r="B680" s="12" t="s">
        <v>2165</v>
      </c>
      <c r="C680" s="13">
        <v>100</v>
      </c>
      <c r="D680" s="13">
        <v>37.630000000000003</v>
      </c>
      <c r="F680" s="13">
        <v>37.594000000000001</v>
      </c>
      <c r="G680" s="13">
        <v>100</v>
      </c>
      <c r="H680" s="8">
        <f t="shared" si="40"/>
        <v>4</v>
      </c>
      <c r="I680" s="20">
        <f t="shared" si="41"/>
        <v>37.590000000000003</v>
      </c>
      <c r="J680" s="15">
        <f t="shared" si="42"/>
        <v>2.6602819898909282</v>
      </c>
      <c r="K680" s="8" t="str">
        <f t="shared" si="43"/>
        <v>Kotak Neo</v>
      </c>
    </row>
    <row r="681" spans="1:11" x14ac:dyDescent="0.4">
      <c r="A681" s="12" t="s">
        <v>3516</v>
      </c>
      <c r="B681" s="12" t="s">
        <v>3517</v>
      </c>
      <c r="C681" s="13">
        <v>37.85</v>
      </c>
      <c r="D681" s="13">
        <v>37.89</v>
      </c>
      <c r="E681" s="13">
        <v>37.89</v>
      </c>
      <c r="F681" s="13">
        <v>37.878799999999998</v>
      </c>
      <c r="G681" s="13">
        <v>47.89</v>
      </c>
      <c r="H681" s="8">
        <f t="shared" si="40"/>
        <v>5</v>
      </c>
      <c r="I681" s="20">
        <f t="shared" si="41"/>
        <v>37.85</v>
      </c>
      <c r="J681" s="15">
        <f t="shared" si="42"/>
        <v>2.6420079260237781</v>
      </c>
      <c r="K681" s="8" t="str">
        <f t="shared" si="43"/>
        <v>Dhan</v>
      </c>
    </row>
    <row r="682" spans="1:11" x14ac:dyDescent="0.4">
      <c r="A682" s="12" t="s">
        <v>3760</v>
      </c>
      <c r="B682" s="12" t="s">
        <v>3761</v>
      </c>
      <c r="E682" s="13">
        <v>35</v>
      </c>
      <c r="F682" s="13">
        <v>33.1126</v>
      </c>
      <c r="G682" s="13">
        <v>33.11</v>
      </c>
      <c r="H682" s="8">
        <f t="shared" si="40"/>
        <v>3</v>
      </c>
      <c r="I682" s="20">
        <f t="shared" si="41"/>
        <v>33.11</v>
      </c>
      <c r="J682" s="15">
        <f t="shared" si="42"/>
        <v>3.0202355783751131</v>
      </c>
      <c r="K682" s="8" t="str">
        <f t="shared" si="43"/>
        <v>Kotak Neo, Paytm Money</v>
      </c>
    </row>
    <row r="683" spans="1:11" x14ac:dyDescent="0.4">
      <c r="A683" s="12" t="s">
        <v>864</v>
      </c>
      <c r="B683" s="12" t="s">
        <v>865</v>
      </c>
      <c r="C683" s="13">
        <v>60</v>
      </c>
      <c r="H683" s="8">
        <f t="shared" si="40"/>
        <v>1</v>
      </c>
      <c r="I683" s="20">
        <f t="shared" si="41"/>
        <v>60</v>
      </c>
      <c r="J683" s="15">
        <f t="shared" si="42"/>
        <v>1.6666666666666667</v>
      </c>
      <c r="K683" s="8" t="str">
        <f t="shared" si="43"/>
        <v>Dhan</v>
      </c>
    </row>
    <row r="684" spans="1:11" x14ac:dyDescent="0.4">
      <c r="A684" s="12" t="s">
        <v>508</v>
      </c>
      <c r="B684" s="12" t="s">
        <v>509</v>
      </c>
      <c r="C684" s="13">
        <v>26.02</v>
      </c>
      <c r="D684" s="13">
        <v>28.2</v>
      </c>
      <c r="E684" s="13">
        <v>29.56</v>
      </c>
      <c r="F684" s="13">
        <v>26.041699999999999</v>
      </c>
      <c r="G684" s="13">
        <v>26.79</v>
      </c>
      <c r="H684" s="8">
        <f t="shared" si="40"/>
        <v>5</v>
      </c>
      <c r="I684" s="20">
        <f t="shared" si="41"/>
        <v>26.02</v>
      </c>
      <c r="J684" s="15">
        <f t="shared" si="42"/>
        <v>3.8431975403535743</v>
      </c>
      <c r="K684" s="8" t="str">
        <f t="shared" si="43"/>
        <v>Dhan</v>
      </c>
    </row>
    <row r="685" spans="1:11" x14ac:dyDescent="0.4">
      <c r="A685" s="12" t="s">
        <v>476</v>
      </c>
      <c r="B685" s="12" t="s">
        <v>477</v>
      </c>
      <c r="C685" s="13">
        <v>35.04</v>
      </c>
      <c r="D685" s="13">
        <v>35.01</v>
      </c>
      <c r="E685" s="13">
        <v>35.01</v>
      </c>
      <c r="F685" s="13">
        <v>34.965000000000003</v>
      </c>
      <c r="G685" s="13">
        <v>35.22</v>
      </c>
      <c r="H685" s="8">
        <f t="shared" si="40"/>
        <v>5</v>
      </c>
      <c r="I685" s="20">
        <f t="shared" si="41"/>
        <v>34.97</v>
      </c>
      <c r="J685" s="15">
        <f t="shared" si="42"/>
        <v>2.8595939376608523</v>
      </c>
      <c r="K685" s="8" t="str">
        <f t="shared" si="43"/>
        <v>Kotak Neo</v>
      </c>
    </row>
    <row r="686" spans="1:11" x14ac:dyDescent="0.4">
      <c r="A686" s="12" t="s">
        <v>996</v>
      </c>
      <c r="B686" s="12" t="s">
        <v>997</v>
      </c>
      <c r="C686" s="13">
        <v>29.61</v>
      </c>
      <c r="D686" s="13">
        <v>29.64</v>
      </c>
      <c r="E686" s="13">
        <v>35</v>
      </c>
      <c r="F686" s="13">
        <v>40</v>
      </c>
      <c r="G686" s="13">
        <v>35</v>
      </c>
      <c r="H686" s="8">
        <f t="shared" si="40"/>
        <v>5</v>
      </c>
      <c r="I686" s="20">
        <f t="shared" si="41"/>
        <v>29.61</v>
      </c>
      <c r="J686" s="15">
        <f t="shared" si="42"/>
        <v>3.3772374197906112</v>
      </c>
      <c r="K686" s="8" t="str">
        <f t="shared" si="43"/>
        <v>Dhan</v>
      </c>
    </row>
    <row r="687" spans="1:11" x14ac:dyDescent="0.4">
      <c r="A687" s="12" t="s">
        <v>3082</v>
      </c>
      <c r="B687" s="12" t="s">
        <v>3083</v>
      </c>
      <c r="C687" s="13">
        <v>32.69</v>
      </c>
      <c r="D687" s="13">
        <v>32.72</v>
      </c>
      <c r="E687" s="13">
        <v>32.72</v>
      </c>
      <c r="F687" s="13">
        <v>32.679699999999997</v>
      </c>
      <c r="G687" s="13">
        <v>32.96</v>
      </c>
      <c r="H687" s="8">
        <f t="shared" si="40"/>
        <v>5</v>
      </c>
      <c r="I687" s="20">
        <f t="shared" si="41"/>
        <v>32.68</v>
      </c>
      <c r="J687" s="15">
        <f t="shared" si="42"/>
        <v>3.0599755201958385</v>
      </c>
      <c r="K687" s="8" t="str">
        <f t="shared" si="43"/>
        <v>Kotak Neo</v>
      </c>
    </row>
    <row r="688" spans="1:11" x14ac:dyDescent="0.4">
      <c r="A688" s="12" t="s">
        <v>1834</v>
      </c>
      <c r="B688" s="12" t="s">
        <v>1835</v>
      </c>
      <c r="C688" s="13">
        <v>50</v>
      </c>
      <c r="F688" s="13">
        <v>100</v>
      </c>
      <c r="H688" s="8">
        <f t="shared" si="40"/>
        <v>2</v>
      </c>
      <c r="I688" s="20">
        <f t="shared" si="41"/>
        <v>50</v>
      </c>
      <c r="J688" s="15">
        <f t="shared" si="42"/>
        <v>2</v>
      </c>
      <c r="K688" s="8" t="str">
        <f t="shared" si="43"/>
        <v>Dhan</v>
      </c>
    </row>
    <row r="689" spans="1:11" x14ac:dyDescent="0.4">
      <c r="A689" s="12" t="s">
        <v>700</v>
      </c>
      <c r="B689" s="12" t="s">
        <v>701</v>
      </c>
      <c r="C689" s="13">
        <v>22</v>
      </c>
      <c r="D689" s="13">
        <v>23.4</v>
      </c>
      <c r="E689" s="13">
        <v>23.88</v>
      </c>
      <c r="F689" s="13">
        <v>20.366599999999998</v>
      </c>
      <c r="G689" s="13">
        <v>20.49</v>
      </c>
      <c r="H689" s="8">
        <f t="shared" si="40"/>
        <v>5</v>
      </c>
      <c r="I689" s="20">
        <f t="shared" si="41"/>
        <v>20.37</v>
      </c>
      <c r="J689" s="15">
        <f t="shared" si="42"/>
        <v>4.9091801669121251</v>
      </c>
      <c r="K689" s="8" t="str">
        <f t="shared" si="43"/>
        <v>Kotak Neo</v>
      </c>
    </row>
    <row r="690" spans="1:11" x14ac:dyDescent="0.4">
      <c r="A690" s="12" t="s">
        <v>3643</v>
      </c>
      <c r="B690" s="12" t="s">
        <v>3644</v>
      </c>
      <c r="D690" s="13">
        <v>26.5</v>
      </c>
      <c r="H690" s="8">
        <f t="shared" si="40"/>
        <v>1</v>
      </c>
      <c r="I690" s="20">
        <f t="shared" si="41"/>
        <v>26.5</v>
      </c>
      <c r="J690" s="15">
        <f t="shared" si="42"/>
        <v>3.7735849056603774</v>
      </c>
      <c r="K690" s="8" t="str">
        <f t="shared" si="43"/>
        <v>Zerodha</v>
      </c>
    </row>
    <row r="691" spans="1:11" x14ac:dyDescent="0.4">
      <c r="A691" s="12" t="s">
        <v>1132</v>
      </c>
      <c r="B691" s="12" t="s">
        <v>1133</v>
      </c>
      <c r="C691" s="13">
        <v>32.71</v>
      </c>
      <c r="D691" s="13">
        <v>33.9</v>
      </c>
      <c r="E691" s="13">
        <v>36.270000000000003</v>
      </c>
      <c r="F691" s="13">
        <v>34.965000000000003</v>
      </c>
      <c r="G691" s="13">
        <v>36.770000000000003</v>
      </c>
      <c r="H691" s="8">
        <f t="shared" si="40"/>
        <v>5</v>
      </c>
      <c r="I691" s="20">
        <f t="shared" si="41"/>
        <v>32.71</v>
      </c>
      <c r="J691" s="15">
        <f t="shared" si="42"/>
        <v>3.0571690614490978</v>
      </c>
      <c r="K691" s="8" t="str">
        <f t="shared" si="43"/>
        <v>Dhan</v>
      </c>
    </row>
    <row r="692" spans="1:11" x14ac:dyDescent="0.4">
      <c r="A692" s="12" t="s">
        <v>2346</v>
      </c>
      <c r="B692" s="12" t="s">
        <v>2347</v>
      </c>
      <c r="C692" s="13">
        <v>36.04</v>
      </c>
      <c r="D692" s="13">
        <v>36.090000000000003</v>
      </c>
      <c r="E692" s="13">
        <v>36.090000000000003</v>
      </c>
      <c r="F692" s="13">
        <v>36.101100000000002</v>
      </c>
      <c r="G692" s="13">
        <v>36.42</v>
      </c>
      <c r="H692" s="8">
        <f t="shared" si="40"/>
        <v>5</v>
      </c>
      <c r="I692" s="20">
        <f t="shared" si="41"/>
        <v>36.04</v>
      </c>
      <c r="J692" s="15">
        <f t="shared" si="42"/>
        <v>2.7746947835738069</v>
      </c>
      <c r="K692" s="8" t="str">
        <f t="shared" si="43"/>
        <v>Dhan</v>
      </c>
    </row>
    <row r="693" spans="1:11" x14ac:dyDescent="0.4">
      <c r="A693" s="12" t="s">
        <v>2432</v>
      </c>
      <c r="B693" s="12" t="s">
        <v>2433</v>
      </c>
      <c r="C693" s="13">
        <v>25.27</v>
      </c>
      <c r="D693" s="13">
        <v>27.5</v>
      </c>
      <c r="E693" s="13">
        <v>28.81</v>
      </c>
      <c r="F693" s="13">
        <v>25.316500000000001</v>
      </c>
      <c r="G693" s="13">
        <v>25.38</v>
      </c>
      <c r="H693" s="8">
        <f t="shared" si="40"/>
        <v>5</v>
      </c>
      <c r="I693" s="20">
        <f t="shared" si="41"/>
        <v>25.27</v>
      </c>
      <c r="J693" s="15">
        <f t="shared" si="42"/>
        <v>3.957261574990107</v>
      </c>
      <c r="K693" s="8" t="str">
        <f t="shared" si="43"/>
        <v>Dhan</v>
      </c>
    </row>
    <row r="694" spans="1:11" x14ac:dyDescent="0.4">
      <c r="A694" s="12" t="s">
        <v>472</v>
      </c>
      <c r="B694" s="12" t="s">
        <v>473</v>
      </c>
      <c r="C694" s="13">
        <v>23</v>
      </c>
      <c r="D694" s="13">
        <v>24.5</v>
      </c>
      <c r="E694" s="13">
        <v>25.27</v>
      </c>
      <c r="F694" s="13">
        <v>21.7865</v>
      </c>
      <c r="G694" s="13">
        <v>21.91</v>
      </c>
      <c r="H694" s="8">
        <f t="shared" si="40"/>
        <v>5</v>
      </c>
      <c r="I694" s="20">
        <f t="shared" si="41"/>
        <v>21.79</v>
      </c>
      <c r="J694" s="15">
        <f t="shared" si="42"/>
        <v>4.5892611289582383</v>
      </c>
      <c r="K694" s="8" t="str">
        <f t="shared" si="43"/>
        <v>Kotak Neo</v>
      </c>
    </row>
    <row r="695" spans="1:11" x14ac:dyDescent="0.4">
      <c r="A695" s="12" t="s">
        <v>2718</v>
      </c>
      <c r="B695" s="12" t="s">
        <v>2719</v>
      </c>
      <c r="C695" s="13">
        <v>30.83</v>
      </c>
      <c r="D695" s="13">
        <v>30.86</v>
      </c>
      <c r="E695" s="13">
        <v>35</v>
      </c>
      <c r="F695" s="13">
        <v>100</v>
      </c>
      <c r="G695" s="13">
        <v>40.86</v>
      </c>
      <c r="H695" s="8">
        <f t="shared" si="40"/>
        <v>5</v>
      </c>
      <c r="I695" s="20">
        <f t="shared" si="41"/>
        <v>30.83</v>
      </c>
      <c r="J695" s="15">
        <f t="shared" si="42"/>
        <v>3.2435939020434645</v>
      </c>
      <c r="K695" s="8" t="str">
        <f t="shared" si="43"/>
        <v>Dhan</v>
      </c>
    </row>
    <row r="696" spans="1:11" x14ac:dyDescent="0.4">
      <c r="A696" s="12" t="s">
        <v>596</v>
      </c>
      <c r="B696" s="12" t="s">
        <v>597</v>
      </c>
      <c r="C696" s="13">
        <v>40</v>
      </c>
      <c r="D696" s="13">
        <v>36.25</v>
      </c>
      <c r="E696" s="13">
        <v>36.25</v>
      </c>
      <c r="F696" s="13">
        <v>36.231900000000003</v>
      </c>
      <c r="G696" s="13">
        <v>37.25</v>
      </c>
      <c r="H696" s="8">
        <f t="shared" si="40"/>
        <v>5</v>
      </c>
      <c r="I696" s="20">
        <f t="shared" si="41"/>
        <v>36.229999999999997</v>
      </c>
      <c r="J696" s="15">
        <f t="shared" si="42"/>
        <v>2.7601435274634283</v>
      </c>
      <c r="K696" s="8" t="str">
        <f t="shared" si="43"/>
        <v>Kotak Neo</v>
      </c>
    </row>
    <row r="697" spans="1:11" x14ac:dyDescent="0.4">
      <c r="A697" s="12" t="s">
        <v>3635</v>
      </c>
      <c r="B697" s="12" t="s">
        <v>3636</v>
      </c>
      <c r="D697" s="13">
        <v>50</v>
      </c>
      <c r="F697" s="13">
        <v>100</v>
      </c>
      <c r="G697" s="13">
        <v>100</v>
      </c>
      <c r="H697" s="8">
        <f t="shared" si="40"/>
        <v>3</v>
      </c>
      <c r="I697" s="20">
        <f t="shared" si="41"/>
        <v>50</v>
      </c>
      <c r="J697" s="15">
        <f t="shared" si="42"/>
        <v>2</v>
      </c>
      <c r="K697" s="8" t="str">
        <f t="shared" si="43"/>
        <v>Zerodha</v>
      </c>
    </row>
    <row r="698" spans="1:11" x14ac:dyDescent="0.4">
      <c r="A698" s="12" t="s">
        <v>932</v>
      </c>
      <c r="B698" s="12" t="s">
        <v>933</v>
      </c>
      <c r="C698" s="13">
        <v>50</v>
      </c>
      <c r="H698" s="8">
        <f t="shared" si="40"/>
        <v>1</v>
      </c>
      <c r="I698" s="20">
        <f t="shared" si="41"/>
        <v>50</v>
      </c>
      <c r="J698" s="15">
        <f t="shared" si="42"/>
        <v>2</v>
      </c>
      <c r="K698" s="8" t="str">
        <f t="shared" si="43"/>
        <v>Dhan</v>
      </c>
    </row>
    <row r="699" spans="1:11" x14ac:dyDescent="0.4">
      <c r="A699" s="12" t="s">
        <v>3591</v>
      </c>
      <c r="B699" s="12" t="s">
        <v>3592</v>
      </c>
      <c r="D699" s="13">
        <v>50</v>
      </c>
      <c r="E699" s="13">
        <v>35</v>
      </c>
      <c r="F699" s="13">
        <v>100</v>
      </c>
      <c r="G699" s="13">
        <v>40.99</v>
      </c>
      <c r="H699" s="8">
        <f t="shared" si="40"/>
        <v>4</v>
      </c>
      <c r="I699" s="20">
        <f t="shared" si="41"/>
        <v>35</v>
      </c>
      <c r="J699" s="15">
        <f t="shared" si="42"/>
        <v>2.8571428571428572</v>
      </c>
      <c r="K699" s="8" t="str">
        <f t="shared" si="43"/>
        <v>Upstox</v>
      </c>
    </row>
    <row r="700" spans="1:11" x14ac:dyDescent="0.4">
      <c r="A700" s="12" t="s">
        <v>846</v>
      </c>
      <c r="B700" s="12" t="s">
        <v>847</v>
      </c>
      <c r="C700" s="13">
        <v>100</v>
      </c>
      <c r="D700" s="13">
        <v>35.93</v>
      </c>
      <c r="F700" s="13">
        <v>100</v>
      </c>
      <c r="G700" s="13">
        <v>100</v>
      </c>
      <c r="H700" s="8">
        <f t="shared" si="40"/>
        <v>4</v>
      </c>
      <c r="I700" s="20">
        <f t="shared" si="41"/>
        <v>35.93</v>
      </c>
      <c r="J700" s="15">
        <f t="shared" si="42"/>
        <v>2.7831895352073475</v>
      </c>
      <c r="K700" s="8" t="str">
        <f t="shared" si="43"/>
        <v>Zerodha</v>
      </c>
    </row>
    <row r="701" spans="1:11" x14ac:dyDescent="0.4">
      <c r="A701" s="12" t="s">
        <v>1386</v>
      </c>
      <c r="B701" s="12" t="s">
        <v>1387</v>
      </c>
      <c r="C701" s="13">
        <v>26.46</v>
      </c>
      <c r="D701" s="13">
        <v>28.5</v>
      </c>
      <c r="E701" s="13">
        <v>29.97</v>
      </c>
      <c r="F701" s="13">
        <v>30.03</v>
      </c>
      <c r="G701" s="13">
        <v>30.08</v>
      </c>
      <c r="H701" s="8">
        <f t="shared" si="40"/>
        <v>5</v>
      </c>
      <c r="I701" s="20">
        <f t="shared" si="41"/>
        <v>26.46</v>
      </c>
      <c r="J701" s="15">
        <f t="shared" si="42"/>
        <v>3.7792894935752077</v>
      </c>
      <c r="K701" s="8" t="str">
        <f t="shared" si="43"/>
        <v>Dhan</v>
      </c>
    </row>
    <row r="702" spans="1:11" x14ac:dyDescent="0.4">
      <c r="A702" s="12" t="s">
        <v>3004</v>
      </c>
      <c r="B702" s="12" t="s">
        <v>3005</v>
      </c>
      <c r="C702" s="13">
        <v>37.630000000000003</v>
      </c>
      <c r="D702" s="13">
        <v>37.58</v>
      </c>
      <c r="E702" s="13">
        <v>37.58</v>
      </c>
      <c r="F702" s="13">
        <v>37.594000000000001</v>
      </c>
      <c r="G702" s="13">
        <v>37.64</v>
      </c>
      <c r="H702" s="8">
        <f t="shared" si="40"/>
        <v>5</v>
      </c>
      <c r="I702" s="20">
        <f t="shared" si="41"/>
        <v>37.58</v>
      </c>
      <c r="J702" s="15">
        <f t="shared" si="42"/>
        <v>2.6609898882384249</v>
      </c>
      <c r="K702" s="8" t="str">
        <f t="shared" si="43"/>
        <v>Zerodha, Upstox</v>
      </c>
    </row>
    <row r="703" spans="1:11" x14ac:dyDescent="0.4">
      <c r="A703" s="12" t="s">
        <v>1884</v>
      </c>
      <c r="B703" s="12" t="s">
        <v>1885</v>
      </c>
      <c r="C703" s="13">
        <v>30</v>
      </c>
      <c r="D703" s="13">
        <v>29.57</v>
      </c>
      <c r="E703" s="13">
        <v>35</v>
      </c>
      <c r="F703" s="13">
        <v>34.965000000000003</v>
      </c>
      <c r="G703" s="13">
        <v>30.42</v>
      </c>
      <c r="H703" s="8">
        <f t="shared" si="40"/>
        <v>5</v>
      </c>
      <c r="I703" s="20">
        <f t="shared" si="41"/>
        <v>29.57</v>
      </c>
      <c r="J703" s="15">
        <f t="shared" si="42"/>
        <v>3.3818058843422389</v>
      </c>
      <c r="K703" s="8" t="str">
        <f t="shared" si="43"/>
        <v>Zerodha</v>
      </c>
    </row>
    <row r="704" spans="1:11" x14ac:dyDescent="0.4">
      <c r="A704" s="12" t="s">
        <v>204</v>
      </c>
      <c r="B704" s="12" t="s">
        <v>205</v>
      </c>
      <c r="C704" s="13">
        <v>32.93</v>
      </c>
      <c r="D704" s="13">
        <v>32.97</v>
      </c>
      <c r="E704" s="13">
        <v>35</v>
      </c>
      <c r="F704" s="13">
        <v>34.965000000000003</v>
      </c>
      <c r="G704" s="13">
        <v>33.090000000000003</v>
      </c>
      <c r="H704" s="8">
        <f t="shared" si="40"/>
        <v>5</v>
      </c>
      <c r="I704" s="20">
        <f t="shared" si="41"/>
        <v>32.93</v>
      </c>
      <c r="J704" s="15">
        <f t="shared" si="42"/>
        <v>3.0367446097783177</v>
      </c>
      <c r="K704" s="8" t="str">
        <f t="shared" si="43"/>
        <v>Dhan</v>
      </c>
    </row>
    <row r="705" spans="1:11" x14ac:dyDescent="0.4">
      <c r="A705" s="12" t="s">
        <v>3428</v>
      </c>
      <c r="B705" s="12" t="s">
        <v>3429</v>
      </c>
      <c r="C705" s="13">
        <v>32.119999999999997</v>
      </c>
      <c r="D705" s="13">
        <v>32.15</v>
      </c>
      <c r="E705" s="13">
        <v>35</v>
      </c>
      <c r="F705" s="13">
        <v>40</v>
      </c>
      <c r="G705" s="13">
        <v>32.39</v>
      </c>
      <c r="H705" s="8">
        <f t="shared" si="40"/>
        <v>5</v>
      </c>
      <c r="I705" s="20">
        <f t="shared" si="41"/>
        <v>32.119999999999997</v>
      </c>
      <c r="J705" s="15">
        <f t="shared" si="42"/>
        <v>3.1133250311332508</v>
      </c>
      <c r="K705" s="8" t="str">
        <f t="shared" si="43"/>
        <v>Dhan</v>
      </c>
    </row>
    <row r="706" spans="1:11" x14ac:dyDescent="0.4">
      <c r="A706" s="12" t="s">
        <v>1938</v>
      </c>
      <c r="B706" s="12" t="s">
        <v>1939</v>
      </c>
      <c r="C706" s="13">
        <v>29.11</v>
      </c>
      <c r="D706" s="13">
        <v>29.13</v>
      </c>
      <c r="E706" s="13">
        <v>35</v>
      </c>
      <c r="F706" s="13">
        <v>34.965000000000003</v>
      </c>
      <c r="G706" s="13">
        <v>30.03</v>
      </c>
      <c r="H706" s="8">
        <f t="shared" si="40"/>
        <v>5</v>
      </c>
      <c r="I706" s="20">
        <f t="shared" si="41"/>
        <v>29.11</v>
      </c>
      <c r="J706" s="15">
        <f t="shared" si="42"/>
        <v>3.4352456200618344</v>
      </c>
      <c r="K706" s="8" t="str">
        <f t="shared" si="43"/>
        <v>Dhan</v>
      </c>
    </row>
    <row r="707" spans="1:11" x14ac:dyDescent="0.4">
      <c r="A707" s="12" t="s">
        <v>828</v>
      </c>
      <c r="B707" s="12" t="s">
        <v>829</v>
      </c>
      <c r="C707" s="13">
        <v>23.34</v>
      </c>
      <c r="D707" s="13">
        <v>25.9</v>
      </c>
      <c r="E707" s="13">
        <v>26.88</v>
      </c>
      <c r="F707" s="13">
        <v>25</v>
      </c>
      <c r="G707" s="13">
        <v>23.47</v>
      </c>
      <c r="H707" s="8">
        <f t="shared" si="40"/>
        <v>5</v>
      </c>
      <c r="I707" s="20">
        <f t="shared" si="41"/>
        <v>23.34</v>
      </c>
      <c r="J707" s="15">
        <f t="shared" si="42"/>
        <v>4.284490145672665</v>
      </c>
      <c r="K707" s="8" t="str">
        <f t="shared" si="43"/>
        <v>Dhan</v>
      </c>
    </row>
    <row r="708" spans="1:11" x14ac:dyDescent="0.4">
      <c r="A708" s="12" t="s">
        <v>3476</v>
      </c>
      <c r="B708" s="12" t="s">
        <v>3477</v>
      </c>
      <c r="C708" s="13">
        <v>40</v>
      </c>
      <c r="D708" s="13">
        <v>33.89</v>
      </c>
      <c r="E708" s="13">
        <v>35</v>
      </c>
      <c r="F708" s="13">
        <v>40</v>
      </c>
      <c r="G708" s="13">
        <v>34.29</v>
      </c>
      <c r="H708" s="8">
        <f t="shared" si="40"/>
        <v>5</v>
      </c>
      <c r="I708" s="20">
        <f t="shared" si="41"/>
        <v>33.89</v>
      </c>
      <c r="J708" s="15">
        <f t="shared" si="42"/>
        <v>2.9507229271171438</v>
      </c>
      <c r="K708" s="8" t="str">
        <f t="shared" si="43"/>
        <v>Zerodha</v>
      </c>
    </row>
    <row r="709" spans="1:11" x14ac:dyDescent="0.4">
      <c r="A709" s="12" t="s">
        <v>3478</v>
      </c>
      <c r="B709" s="12" t="s">
        <v>3479</v>
      </c>
      <c r="C709" s="13">
        <v>33.67</v>
      </c>
      <c r="D709" s="13">
        <v>33.65</v>
      </c>
      <c r="E709" s="13">
        <v>35</v>
      </c>
      <c r="F709" s="13">
        <v>40</v>
      </c>
      <c r="G709" s="13">
        <v>39.65</v>
      </c>
      <c r="H709" s="8">
        <f t="shared" si="40"/>
        <v>5</v>
      </c>
      <c r="I709" s="20">
        <f t="shared" si="41"/>
        <v>33.65</v>
      </c>
      <c r="J709" s="15">
        <f t="shared" si="42"/>
        <v>2.9717682020802378</v>
      </c>
      <c r="K709" s="8" t="str">
        <f t="shared" si="43"/>
        <v>Zerodha</v>
      </c>
    </row>
    <row r="710" spans="1:11" x14ac:dyDescent="0.4">
      <c r="A710" s="12" t="s">
        <v>2340</v>
      </c>
      <c r="B710" s="12" t="s">
        <v>2341</v>
      </c>
      <c r="C710" s="13">
        <v>24.43</v>
      </c>
      <c r="D710" s="13">
        <v>26.8</v>
      </c>
      <c r="E710" s="13">
        <v>27.97</v>
      </c>
      <c r="F710" s="13">
        <v>25</v>
      </c>
      <c r="G710" s="13">
        <v>24.51</v>
      </c>
      <c r="H710" s="8">
        <f t="shared" ref="H710:H773" si="44">COUNT(C710:G710)</f>
        <v>5</v>
      </c>
      <c r="I710" s="20">
        <f t="shared" ref="I710:I773" si="45">IFERROR(ROUND(MIN(C710:G710),2),"")</f>
        <v>24.43</v>
      </c>
      <c r="J710" s="15">
        <f t="shared" ref="J710:J773" si="46">IFERROR(100/I710,"")</f>
        <v>4.0933278755628324</v>
      </c>
      <c r="K710" s="8" t="str">
        <f t="shared" ref="K710:K773" si="47">IF(I710="","",MID(IF(ROUND(C710,2)=I710,", Dhan","")&amp;IF(ROUND(D710,2)=I710,", Zerodha","")&amp;IF(ROUND(E710,2)=I710,", Upstox","")&amp;IF(ROUND(F710,2)=I710,", Kotak Neo","")&amp;IF(ROUND(G710,2)=I710,", Paytm Money",""),3,100))</f>
        <v>Dhan</v>
      </c>
    </row>
    <row r="711" spans="1:11" x14ac:dyDescent="0.4">
      <c r="A711" s="12" t="s">
        <v>180</v>
      </c>
      <c r="B711" s="12" t="s">
        <v>181</v>
      </c>
      <c r="C711" s="13">
        <v>31.83</v>
      </c>
      <c r="D711" s="13">
        <v>31.87</v>
      </c>
      <c r="E711" s="13">
        <v>35</v>
      </c>
      <c r="F711" s="13">
        <v>40</v>
      </c>
      <c r="G711" s="13">
        <v>31.87</v>
      </c>
      <c r="H711" s="8">
        <f t="shared" si="44"/>
        <v>5</v>
      </c>
      <c r="I711" s="20">
        <f t="shared" si="45"/>
        <v>31.83</v>
      </c>
      <c r="J711" s="15">
        <f t="shared" si="46"/>
        <v>3.141690229343387</v>
      </c>
      <c r="K711" s="8" t="str">
        <f t="shared" si="47"/>
        <v>Dhan</v>
      </c>
    </row>
    <row r="712" spans="1:11" x14ac:dyDescent="0.4">
      <c r="A712" s="12" t="s">
        <v>1418</v>
      </c>
      <c r="B712" s="12" t="s">
        <v>1419</v>
      </c>
      <c r="C712" s="13">
        <v>64</v>
      </c>
      <c r="D712" s="13">
        <v>34.15</v>
      </c>
      <c r="F712" s="13">
        <v>100</v>
      </c>
      <c r="G712" s="13">
        <v>100</v>
      </c>
      <c r="H712" s="8">
        <f t="shared" si="44"/>
        <v>4</v>
      </c>
      <c r="I712" s="20">
        <f t="shared" si="45"/>
        <v>34.15</v>
      </c>
      <c r="J712" s="15">
        <f t="shared" si="46"/>
        <v>2.9282576866764276</v>
      </c>
      <c r="K712" s="8" t="str">
        <f t="shared" si="47"/>
        <v>Zerodha</v>
      </c>
    </row>
    <row r="713" spans="1:11" x14ac:dyDescent="0.4">
      <c r="A713" s="12" t="s">
        <v>1066</v>
      </c>
      <c r="B713" s="12" t="s">
        <v>1067</v>
      </c>
      <c r="C713" s="13">
        <v>33.130000000000003</v>
      </c>
      <c r="D713" s="13">
        <v>33.1</v>
      </c>
      <c r="E713" s="13">
        <v>35</v>
      </c>
      <c r="F713" s="13">
        <v>40</v>
      </c>
      <c r="G713" s="13">
        <v>33.1</v>
      </c>
      <c r="H713" s="8">
        <f t="shared" si="44"/>
        <v>5</v>
      </c>
      <c r="I713" s="20">
        <f t="shared" si="45"/>
        <v>33.1</v>
      </c>
      <c r="J713" s="15">
        <f t="shared" si="46"/>
        <v>3.0211480362537761</v>
      </c>
      <c r="K713" s="8" t="str">
        <f t="shared" si="47"/>
        <v>Zerodha, Paytm Money</v>
      </c>
    </row>
    <row r="714" spans="1:11" x14ac:dyDescent="0.4">
      <c r="A714" s="12" t="s">
        <v>888</v>
      </c>
      <c r="B714" s="12" t="s">
        <v>889</v>
      </c>
      <c r="C714" s="13">
        <v>40</v>
      </c>
      <c r="F714" s="13">
        <v>100</v>
      </c>
      <c r="H714" s="8">
        <f t="shared" si="44"/>
        <v>2</v>
      </c>
      <c r="I714" s="20">
        <f t="shared" si="45"/>
        <v>40</v>
      </c>
      <c r="J714" s="15">
        <f t="shared" si="46"/>
        <v>2.5</v>
      </c>
      <c r="K714" s="8" t="str">
        <f t="shared" si="47"/>
        <v>Dhan</v>
      </c>
    </row>
    <row r="715" spans="1:11" x14ac:dyDescent="0.4">
      <c r="A715" s="12" t="s">
        <v>312</v>
      </c>
      <c r="B715" s="12" t="s">
        <v>313</v>
      </c>
      <c r="C715" s="13">
        <v>40</v>
      </c>
      <c r="D715" s="13">
        <v>38.01</v>
      </c>
      <c r="E715" s="13">
        <v>38.01</v>
      </c>
      <c r="F715" s="13">
        <v>100</v>
      </c>
      <c r="G715" s="13">
        <v>50</v>
      </c>
      <c r="H715" s="8">
        <f t="shared" si="44"/>
        <v>5</v>
      </c>
      <c r="I715" s="20">
        <f t="shared" si="45"/>
        <v>38.01</v>
      </c>
      <c r="J715" s="15">
        <f t="shared" si="46"/>
        <v>2.6308866087871614</v>
      </c>
      <c r="K715" s="8" t="str">
        <f t="shared" si="47"/>
        <v>Zerodha, Upstox</v>
      </c>
    </row>
    <row r="716" spans="1:11" x14ac:dyDescent="0.4">
      <c r="A716" s="12" t="s">
        <v>3126</v>
      </c>
      <c r="B716" s="12" t="s">
        <v>3127</v>
      </c>
      <c r="C716" s="13">
        <v>30</v>
      </c>
      <c r="D716" s="13">
        <v>29.15</v>
      </c>
      <c r="E716" s="13">
        <v>35</v>
      </c>
      <c r="F716" s="13">
        <v>34.965000000000003</v>
      </c>
      <c r="G716" s="13">
        <v>29.38</v>
      </c>
      <c r="H716" s="8">
        <f t="shared" si="44"/>
        <v>5</v>
      </c>
      <c r="I716" s="20">
        <f t="shared" si="45"/>
        <v>29.15</v>
      </c>
      <c r="J716" s="15">
        <f t="shared" si="46"/>
        <v>3.4305317324185252</v>
      </c>
      <c r="K716" s="8" t="str">
        <f t="shared" si="47"/>
        <v>Zerodha</v>
      </c>
    </row>
    <row r="717" spans="1:11" x14ac:dyDescent="0.4">
      <c r="A717" s="12" t="s">
        <v>2556</v>
      </c>
      <c r="B717" s="12" t="s">
        <v>2557</v>
      </c>
      <c r="C717" s="13">
        <v>40</v>
      </c>
      <c r="D717" s="13">
        <v>50</v>
      </c>
      <c r="F717" s="13">
        <v>100</v>
      </c>
      <c r="G717" s="13">
        <v>35.67</v>
      </c>
      <c r="H717" s="8">
        <f t="shared" si="44"/>
        <v>4</v>
      </c>
      <c r="I717" s="20">
        <f t="shared" si="45"/>
        <v>35.67</v>
      </c>
      <c r="J717" s="15">
        <f t="shared" si="46"/>
        <v>2.8034763106251752</v>
      </c>
      <c r="K717" s="8" t="str">
        <f t="shared" si="47"/>
        <v>Paytm Money</v>
      </c>
    </row>
    <row r="718" spans="1:11" x14ac:dyDescent="0.4">
      <c r="A718" s="12" t="s">
        <v>2750</v>
      </c>
      <c r="B718" s="12" t="s">
        <v>2751</v>
      </c>
      <c r="C718" s="13">
        <v>40</v>
      </c>
      <c r="D718" s="13">
        <v>35.57</v>
      </c>
      <c r="E718" s="13">
        <v>35.57</v>
      </c>
      <c r="F718" s="13">
        <v>35.587200000000003</v>
      </c>
      <c r="G718" s="13">
        <v>35.74</v>
      </c>
      <c r="H718" s="8">
        <f t="shared" si="44"/>
        <v>5</v>
      </c>
      <c r="I718" s="20">
        <f t="shared" si="45"/>
        <v>35.57</v>
      </c>
      <c r="J718" s="15">
        <f t="shared" si="46"/>
        <v>2.8113578858588699</v>
      </c>
      <c r="K718" s="8" t="str">
        <f t="shared" si="47"/>
        <v>Zerodha, Upstox</v>
      </c>
    </row>
    <row r="719" spans="1:11" x14ac:dyDescent="0.4">
      <c r="A719" s="12" t="s">
        <v>2206</v>
      </c>
      <c r="B719" s="12" t="s">
        <v>2207</v>
      </c>
      <c r="C719" s="13">
        <v>37.36</v>
      </c>
      <c r="D719" s="13">
        <v>37.4</v>
      </c>
      <c r="F719" s="13">
        <v>100</v>
      </c>
      <c r="G719" s="13">
        <v>37.79</v>
      </c>
      <c r="H719" s="8">
        <f t="shared" si="44"/>
        <v>4</v>
      </c>
      <c r="I719" s="20">
        <f t="shared" si="45"/>
        <v>37.36</v>
      </c>
      <c r="J719" s="15">
        <f t="shared" si="46"/>
        <v>2.6766595289079231</v>
      </c>
      <c r="K719" s="8" t="str">
        <f t="shared" si="47"/>
        <v>Dhan</v>
      </c>
    </row>
    <row r="720" spans="1:11" x14ac:dyDescent="0.4">
      <c r="A720" s="12" t="s">
        <v>584</v>
      </c>
      <c r="B720" s="12" t="s">
        <v>585</v>
      </c>
      <c r="C720" s="13">
        <v>29.46</v>
      </c>
      <c r="D720" s="13">
        <v>29.44</v>
      </c>
      <c r="E720" s="13">
        <v>35</v>
      </c>
      <c r="F720" s="13">
        <v>34.965000000000003</v>
      </c>
      <c r="G720" s="13">
        <v>39.44</v>
      </c>
      <c r="H720" s="8">
        <f t="shared" si="44"/>
        <v>5</v>
      </c>
      <c r="I720" s="20">
        <f t="shared" si="45"/>
        <v>29.44</v>
      </c>
      <c r="J720" s="15">
        <f t="shared" si="46"/>
        <v>3.3967391304347823</v>
      </c>
      <c r="K720" s="8" t="str">
        <f t="shared" si="47"/>
        <v>Zerodha</v>
      </c>
    </row>
    <row r="721" spans="1:11" x14ac:dyDescent="0.4">
      <c r="A721" s="12" t="s">
        <v>3354</v>
      </c>
      <c r="B721" s="12" t="s">
        <v>3355</v>
      </c>
      <c r="C721" s="13">
        <v>100</v>
      </c>
      <c r="D721" s="13">
        <v>40.54</v>
      </c>
      <c r="F721" s="13">
        <v>40.485799999999998</v>
      </c>
      <c r="G721" s="13">
        <v>100</v>
      </c>
      <c r="H721" s="8">
        <f t="shared" si="44"/>
        <v>4</v>
      </c>
      <c r="I721" s="20">
        <f t="shared" si="45"/>
        <v>40.49</v>
      </c>
      <c r="J721" s="15">
        <f t="shared" si="46"/>
        <v>2.4697456162015312</v>
      </c>
      <c r="K721" s="8" t="str">
        <f t="shared" si="47"/>
        <v>Kotak Neo</v>
      </c>
    </row>
    <row r="722" spans="1:11" x14ac:dyDescent="0.4">
      <c r="A722" s="12" t="s">
        <v>3254</v>
      </c>
      <c r="B722" s="12" t="s">
        <v>3255</v>
      </c>
      <c r="C722" s="13">
        <v>22</v>
      </c>
      <c r="D722" s="13">
        <v>23</v>
      </c>
      <c r="E722" s="13">
        <v>23.43</v>
      </c>
      <c r="F722" s="13">
        <v>20</v>
      </c>
      <c r="G722" s="13">
        <v>20.34</v>
      </c>
      <c r="H722" s="8">
        <f t="shared" si="44"/>
        <v>5</v>
      </c>
      <c r="I722" s="20">
        <f t="shared" si="45"/>
        <v>20</v>
      </c>
      <c r="J722" s="15">
        <f t="shared" si="46"/>
        <v>5</v>
      </c>
      <c r="K722" s="8" t="str">
        <f t="shared" si="47"/>
        <v>Kotak Neo</v>
      </c>
    </row>
    <row r="723" spans="1:11" x14ac:dyDescent="0.4">
      <c r="A723" s="12" t="s">
        <v>3575</v>
      </c>
      <c r="B723" s="12" t="s">
        <v>3576</v>
      </c>
      <c r="D723" s="13">
        <v>50</v>
      </c>
      <c r="E723" s="13">
        <v>35</v>
      </c>
      <c r="H723" s="8">
        <f t="shared" si="44"/>
        <v>2</v>
      </c>
      <c r="I723" s="20">
        <f t="shared" si="45"/>
        <v>35</v>
      </c>
      <c r="J723" s="15">
        <f t="shared" si="46"/>
        <v>2.8571428571428572</v>
      </c>
      <c r="K723" s="8" t="str">
        <f t="shared" si="47"/>
        <v>Upstox</v>
      </c>
    </row>
    <row r="724" spans="1:11" x14ac:dyDescent="0.4">
      <c r="A724" s="12" t="s">
        <v>1882</v>
      </c>
      <c r="B724" s="12" t="s">
        <v>1883</v>
      </c>
      <c r="C724" s="13">
        <v>32.93</v>
      </c>
      <c r="D724" s="13">
        <v>32.94</v>
      </c>
      <c r="E724" s="13">
        <v>32.94</v>
      </c>
      <c r="F724" s="13">
        <v>32.8947</v>
      </c>
      <c r="G724" s="13">
        <v>33.119999999999997</v>
      </c>
      <c r="H724" s="8">
        <f t="shared" si="44"/>
        <v>5</v>
      </c>
      <c r="I724" s="20">
        <f t="shared" si="45"/>
        <v>32.89</v>
      </c>
      <c r="J724" s="15">
        <f t="shared" si="46"/>
        <v>3.0404378230465188</v>
      </c>
      <c r="K724" s="8" t="str">
        <f t="shared" si="47"/>
        <v>Kotak Neo</v>
      </c>
    </row>
    <row r="725" spans="1:11" x14ac:dyDescent="0.4">
      <c r="A725" s="12" t="s">
        <v>2682</v>
      </c>
      <c r="B725" s="12" t="s">
        <v>2683</v>
      </c>
      <c r="C725" s="13">
        <v>100</v>
      </c>
      <c r="F725" s="13">
        <v>100</v>
      </c>
      <c r="H725" s="8">
        <f t="shared" si="44"/>
        <v>2</v>
      </c>
      <c r="I725" s="20">
        <f t="shared" si="45"/>
        <v>100</v>
      </c>
      <c r="J725" s="15">
        <f t="shared" si="46"/>
        <v>1</v>
      </c>
      <c r="K725" s="8" t="str">
        <f t="shared" si="47"/>
        <v>Dhan, Kotak Neo</v>
      </c>
    </row>
    <row r="726" spans="1:11" x14ac:dyDescent="0.4">
      <c r="A726" s="12" t="s">
        <v>954</v>
      </c>
      <c r="B726" s="12" t="s">
        <v>955</v>
      </c>
      <c r="C726" s="13">
        <v>29.62</v>
      </c>
      <c r="D726" s="13">
        <v>29.66</v>
      </c>
      <c r="E726" s="13">
        <v>35</v>
      </c>
      <c r="F726" s="13">
        <v>100</v>
      </c>
      <c r="G726" s="13">
        <v>100</v>
      </c>
      <c r="H726" s="8">
        <f t="shared" si="44"/>
        <v>5</v>
      </c>
      <c r="I726" s="20">
        <f t="shared" si="45"/>
        <v>29.62</v>
      </c>
      <c r="J726" s="15">
        <f t="shared" si="46"/>
        <v>3.3760972316002698</v>
      </c>
      <c r="K726" s="8" t="str">
        <f t="shared" si="47"/>
        <v>Dhan</v>
      </c>
    </row>
    <row r="727" spans="1:11" x14ac:dyDescent="0.4">
      <c r="A727" s="12" t="s">
        <v>764</v>
      </c>
      <c r="B727" s="12" t="s">
        <v>765</v>
      </c>
      <c r="C727" s="13">
        <v>40</v>
      </c>
      <c r="D727" s="13">
        <v>35.21</v>
      </c>
      <c r="F727" s="13">
        <v>40</v>
      </c>
      <c r="G727" s="13">
        <v>36.21</v>
      </c>
      <c r="H727" s="8">
        <f t="shared" si="44"/>
        <v>4</v>
      </c>
      <c r="I727" s="20">
        <f t="shared" si="45"/>
        <v>35.21</v>
      </c>
      <c r="J727" s="15">
        <f t="shared" si="46"/>
        <v>2.8401022436807724</v>
      </c>
      <c r="K727" s="8" t="str">
        <f t="shared" si="47"/>
        <v>Zerodha</v>
      </c>
    </row>
    <row r="728" spans="1:11" x14ac:dyDescent="0.4">
      <c r="A728" s="12" t="s">
        <v>2954</v>
      </c>
      <c r="B728" s="12" t="s">
        <v>2955</v>
      </c>
      <c r="C728" s="13">
        <v>33.159999999999997</v>
      </c>
      <c r="D728" s="13">
        <v>33.200000000000003</v>
      </c>
      <c r="E728" s="13">
        <v>35</v>
      </c>
      <c r="F728" s="13">
        <v>33.2226</v>
      </c>
      <c r="G728" s="13">
        <v>33.21</v>
      </c>
      <c r="H728" s="8">
        <f t="shared" si="44"/>
        <v>5</v>
      </c>
      <c r="I728" s="20">
        <f t="shared" si="45"/>
        <v>33.159999999999997</v>
      </c>
      <c r="J728" s="15">
        <f t="shared" si="46"/>
        <v>3.0156815440289511</v>
      </c>
      <c r="K728" s="8" t="str">
        <f t="shared" si="47"/>
        <v>Dhan</v>
      </c>
    </row>
    <row r="729" spans="1:11" x14ac:dyDescent="0.4">
      <c r="A729" s="12" t="s">
        <v>902</v>
      </c>
      <c r="B729" s="12" t="s">
        <v>903</v>
      </c>
      <c r="C729" s="13">
        <v>31.73</v>
      </c>
      <c r="D729" s="13">
        <v>31.77</v>
      </c>
      <c r="E729" s="13">
        <v>31.77</v>
      </c>
      <c r="F729" s="13">
        <v>31.745999999999999</v>
      </c>
      <c r="G729" s="13">
        <v>31.99</v>
      </c>
      <c r="H729" s="8">
        <f t="shared" si="44"/>
        <v>5</v>
      </c>
      <c r="I729" s="20">
        <f t="shared" si="45"/>
        <v>31.73</v>
      </c>
      <c r="J729" s="15">
        <f t="shared" si="46"/>
        <v>3.1515915537346357</v>
      </c>
      <c r="K729" s="8" t="str">
        <f t="shared" si="47"/>
        <v>Dhan</v>
      </c>
    </row>
    <row r="730" spans="1:11" x14ac:dyDescent="0.4">
      <c r="A730" s="12" t="s">
        <v>2950</v>
      </c>
      <c r="B730" s="12" t="s">
        <v>2951</v>
      </c>
      <c r="C730" s="13">
        <v>30</v>
      </c>
      <c r="D730" s="13">
        <v>29.45</v>
      </c>
      <c r="E730" s="13">
        <v>35</v>
      </c>
      <c r="F730" s="13">
        <v>100</v>
      </c>
      <c r="G730" s="13">
        <v>30.15</v>
      </c>
      <c r="H730" s="8">
        <f t="shared" si="44"/>
        <v>5</v>
      </c>
      <c r="I730" s="20">
        <f t="shared" si="45"/>
        <v>29.45</v>
      </c>
      <c r="J730" s="15">
        <f t="shared" si="46"/>
        <v>3.3955857385398982</v>
      </c>
      <c r="K730" s="8" t="str">
        <f t="shared" si="47"/>
        <v>Zerodha</v>
      </c>
    </row>
    <row r="731" spans="1:11" x14ac:dyDescent="0.4">
      <c r="A731" s="12" t="s">
        <v>3202</v>
      </c>
      <c r="B731" s="12" t="s">
        <v>3203</v>
      </c>
      <c r="C731" s="13">
        <v>35.53</v>
      </c>
      <c r="D731" s="13">
        <v>35.24</v>
      </c>
      <c r="E731" s="13">
        <v>35.24</v>
      </c>
      <c r="F731" s="13">
        <v>40</v>
      </c>
      <c r="G731" s="13">
        <v>36.56</v>
      </c>
      <c r="H731" s="8">
        <f t="shared" si="44"/>
        <v>5</v>
      </c>
      <c r="I731" s="20">
        <f t="shared" si="45"/>
        <v>35.24</v>
      </c>
      <c r="J731" s="15">
        <f t="shared" si="46"/>
        <v>2.8376844494892168</v>
      </c>
      <c r="K731" s="8" t="str">
        <f t="shared" si="47"/>
        <v>Zerodha, Upstox</v>
      </c>
    </row>
    <row r="732" spans="1:11" x14ac:dyDescent="0.4">
      <c r="A732" s="12" t="s">
        <v>3070</v>
      </c>
      <c r="B732" s="12" t="s">
        <v>3071</v>
      </c>
      <c r="C732" s="13">
        <v>35.619999999999997</v>
      </c>
      <c r="D732" s="13">
        <v>35.67</v>
      </c>
      <c r="E732" s="13">
        <v>35.67</v>
      </c>
      <c r="F732" s="13">
        <v>35.714300000000001</v>
      </c>
      <c r="G732" s="13">
        <v>35.96</v>
      </c>
      <c r="H732" s="8">
        <f t="shared" si="44"/>
        <v>5</v>
      </c>
      <c r="I732" s="20">
        <f t="shared" si="45"/>
        <v>35.619999999999997</v>
      </c>
      <c r="J732" s="15">
        <f t="shared" si="46"/>
        <v>2.8074115665356545</v>
      </c>
      <c r="K732" s="8" t="str">
        <f t="shared" si="47"/>
        <v>Dhan</v>
      </c>
    </row>
    <row r="733" spans="1:11" x14ac:dyDescent="0.4">
      <c r="A733" s="12" t="s">
        <v>1936</v>
      </c>
      <c r="B733" s="12" t="s">
        <v>1937</v>
      </c>
      <c r="C733" s="13">
        <v>31.08</v>
      </c>
      <c r="D733" s="13">
        <v>31.12</v>
      </c>
      <c r="E733" s="13">
        <v>35</v>
      </c>
      <c r="F733" s="13">
        <v>100</v>
      </c>
      <c r="G733" s="13">
        <v>31.22</v>
      </c>
      <c r="H733" s="8">
        <f t="shared" si="44"/>
        <v>5</v>
      </c>
      <c r="I733" s="20">
        <f t="shared" si="45"/>
        <v>31.08</v>
      </c>
      <c r="J733" s="15">
        <f t="shared" si="46"/>
        <v>3.2175032175032179</v>
      </c>
      <c r="K733" s="8" t="str">
        <f t="shared" si="47"/>
        <v>Dhan</v>
      </c>
    </row>
    <row r="734" spans="1:11" x14ac:dyDescent="0.4">
      <c r="A734" s="12" t="s">
        <v>790</v>
      </c>
      <c r="B734" s="12" t="s">
        <v>791</v>
      </c>
      <c r="C734" s="13">
        <v>30</v>
      </c>
      <c r="D734" s="13">
        <v>29.71</v>
      </c>
      <c r="E734" s="13">
        <v>29.71</v>
      </c>
      <c r="F734" s="13">
        <v>30.03</v>
      </c>
      <c r="G734" s="13">
        <v>30.19</v>
      </c>
      <c r="H734" s="8">
        <f t="shared" si="44"/>
        <v>5</v>
      </c>
      <c r="I734" s="20">
        <f t="shared" si="45"/>
        <v>29.71</v>
      </c>
      <c r="J734" s="15">
        <f t="shared" si="46"/>
        <v>3.3658700774150119</v>
      </c>
      <c r="K734" s="8" t="str">
        <f t="shared" si="47"/>
        <v>Zerodha, Upstox</v>
      </c>
    </row>
    <row r="735" spans="1:11" x14ac:dyDescent="0.4">
      <c r="A735" s="12" t="s">
        <v>1084</v>
      </c>
      <c r="B735" s="12" t="s">
        <v>1085</v>
      </c>
      <c r="C735" s="13">
        <v>50</v>
      </c>
      <c r="D735" s="13">
        <v>28.07</v>
      </c>
      <c r="F735" s="13">
        <v>100</v>
      </c>
      <c r="H735" s="8">
        <f t="shared" si="44"/>
        <v>3</v>
      </c>
      <c r="I735" s="20">
        <f t="shared" si="45"/>
        <v>28.07</v>
      </c>
      <c r="J735" s="15">
        <f t="shared" si="46"/>
        <v>3.5625222657641609</v>
      </c>
      <c r="K735" s="8" t="str">
        <f t="shared" si="47"/>
        <v>Zerodha</v>
      </c>
    </row>
    <row r="736" spans="1:11" x14ac:dyDescent="0.4">
      <c r="A736" s="12" t="s">
        <v>140</v>
      </c>
      <c r="B736" s="12" t="s">
        <v>141</v>
      </c>
      <c r="C736" s="13">
        <v>50</v>
      </c>
      <c r="D736" s="13">
        <v>50</v>
      </c>
      <c r="F736" s="13">
        <v>100</v>
      </c>
      <c r="H736" s="8">
        <f t="shared" si="44"/>
        <v>3</v>
      </c>
      <c r="I736" s="20">
        <f t="shared" si="45"/>
        <v>50</v>
      </c>
      <c r="J736" s="15">
        <f t="shared" si="46"/>
        <v>2</v>
      </c>
      <c r="K736" s="8" t="str">
        <f t="shared" si="47"/>
        <v>Dhan, Zerodha</v>
      </c>
    </row>
    <row r="737" spans="1:11" x14ac:dyDescent="0.4">
      <c r="A737" s="12" t="s">
        <v>610</v>
      </c>
      <c r="B737" s="12" t="s">
        <v>611</v>
      </c>
      <c r="C737" s="13">
        <v>40.35</v>
      </c>
      <c r="D737" s="13">
        <v>40.409999999999997</v>
      </c>
      <c r="E737" s="13">
        <v>40.409999999999997</v>
      </c>
      <c r="F737" s="13">
        <v>40.485799999999998</v>
      </c>
      <c r="G737" s="13">
        <v>40.71</v>
      </c>
      <c r="H737" s="8">
        <f t="shared" si="44"/>
        <v>5</v>
      </c>
      <c r="I737" s="20">
        <f t="shared" si="45"/>
        <v>40.35</v>
      </c>
      <c r="J737" s="15">
        <f t="shared" si="46"/>
        <v>2.4783147459727384</v>
      </c>
      <c r="K737" s="8" t="str">
        <f t="shared" si="47"/>
        <v>Dhan</v>
      </c>
    </row>
    <row r="738" spans="1:11" x14ac:dyDescent="0.4">
      <c r="A738" s="12" t="s">
        <v>1240</v>
      </c>
      <c r="B738" s="12" t="s">
        <v>1241</v>
      </c>
      <c r="C738" s="13">
        <v>41.4</v>
      </c>
      <c r="D738" s="13">
        <v>41.33</v>
      </c>
      <c r="E738" s="13">
        <v>41.33</v>
      </c>
      <c r="F738" s="13">
        <v>41.322299999999998</v>
      </c>
      <c r="G738" s="13">
        <v>41.74</v>
      </c>
      <c r="H738" s="8">
        <f t="shared" si="44"/>
        <v>5</v>
      </c>
      <c r="I738" s="20">
        <f t="shared" si="45"/>
        <v>41.32</v>
      </c>
      <c r="J738" s="15">
        <f t="shared" si="46"/>
        <v>2.4201355275895451</v>
      </c>
      <c r="K738" s="8" t="str">
        <f t="shared" si="47"/>
        <v>Kotak Neo</v>
      </c>
    </row>
    <row r="739" spans="1:11" x14ac:dyDescent="0.4">
      <c r="A739" s="12" t="s">
        <v>1728</v>
      </c>
      <c r="B739" s="12" t="s">
        <v>1729</v>
      </c>
      <c r="C739" s="13">
        <v>40</v>
      </c>
      <c r="D739" s="13">
        <v>37.07</v>
      </c>
      <c r="E739" s="13">
        <v>37.07</v>
      </c>
      <c r="F739" s="13">
        <v>40</v>
      </c>
      <c r="G739" s="13">
        <v>37.159999999999997</v>
      </c>
      <c r="H739" s="8">
        <f t="shared" si="44"/>
        <v>5</v>
      </c>
      <c r="I739" s="20">
        <f t="shared" si="45"/>
        <v>37.07</v>
      </c>
      <c r="J739" s="15">
        <f t="shared" si="46"/>
        <v>2.6975991367682761</v>
      </c>
      <c r="K739" s="8" t="str">
        <f t="shared" si="47"/>
        <v>Zerodha, Upstox</v>
      </c>
    </row>
    <row r="740" spans="1:11" x14ac:dyDescent="0.4">
      <c r="A740" s="12" t="s">
        <v>1286</v>
      </c>
      <c r="B740" s="12" t="s">
        <v>1287</v>
      </c>
      <c r="C740" s="13">
        <v>36.159999999999997</v>
      </c>
      <c r="D740" s="13">
        <v>36.21</v>
      </c>
      <c r="E740" s="13">
        <v>36.21</v>
      </c>
      <c r="F740" s="13">
        <v>36.231900000000003</v>
      </c>
      <c r="G740" s="13">
        <v>36.26</v>
      </c>
      <c r="H740" s="8">
        <f t="shared" si="44"/>
        <v>5</v>
      </c>
      <c r="I740" s="20">
        <f t="shared" si="45"/>
        <v>36.159999999999997</v>
      </c>
      <c r="J740" s="15">
        <f t="shared" si="46"/>
        <v>2.7654867256637172</v>
      </c>
      <c r="K740" s="8" t="str">
        <f t="shared" si="47"/>
        <v>Dhan</v>
      </c>
    </row>
    <row r="741" spans="1:11" x14ac:dyDescent="0.4">
      <c r="A741" s="12" t="s">
        <v>2980</v>
      </c>
      <c r="B741" s="12" t="s">
        <v>2981</v>
      </c>
      <c r="C741" s="13">
        <v>64</v>
      </c>
      <c r="F741" s="13">
        <v>50</v>
      </c>
      <c r="G741" s="13">
        <v>100</v>
      </c>
      <c r="H741" s="8">
        <f t="shared" si="44"/>
        <v>3</v>
      </c>
      <c r="I741" s="20">
        <f t="shared" si="45"/>
        <v>50</v>
      </c>
      <c r="J741" s="15">
        <f t="shared" si="46"/>
        <v>2</v>
      </c>
      <c r="K741" s="8" t="str">
        <f t="shared" si="47"/>
        <v>Kotak Neo</v>
      </c>
    </row>
    <row r="742" spans="1:11" x14ac:dyDescent="0.4">
      <c r="A742" s="12" t="s">
        <v>238</v>
      </c>
      <c r="B742" s="12" t="s">
        <v>239</v>
      </c>
      <c r="C742" s="13">
        <v>36.9</v>
      </c>
      <c r="D742" s="13">
        <v>36.799999999999997</v>
      </c>
      <c r="E742" s="13">
        <v>36.799999999999997</v>
      </c>
      <c r="F742" s="13">
        <v>36.764699999999998</v>
      </c>
      <c r="G742" s="13">
        <v>42.8</v>
      </c>
      <c r="H742" s="8">
        <f t="shared" si="44"/>
        <v>5</v>
      </c>
      <c r="I742" s="20">
        <f t="shared" si="45"/>
        <v>36.76</v>
      </c>
      <c r="J742" s="15">
        <f t="shared" si="46"/>
        <v>2.7203482045701852</v>
      </c>
      <c r="K742" s="8" t="str">
        <f t="shared" si="47"/>
        <v>Kotak Neo</v>
      </c>
    </row>
    <row r="743" spans="1:11" x14ac:dyDescent="0.4">
      <c r="A743" s="12" t="s">
        <v>2192</v>
      </c>
      <c r="B743" s="12" t="s">
        <v>2193</v>
      </c>
      <c r="C743" s="13">
        <v>50</v>
      </c>
      <c r="D743" s="13">
        <v>50</v>
      </c>
      <c r="E743" s="13">
        <v>42.75</v>
      </c>
      <c r="F743" s="13">
        <v>100</v>
      </c>
      <c r="G743" s="13">
        <v>45.86</v>
      </c>
      <c r="H743" s="8">
        <f t="shared" si="44"/>
        <v>5</v>
      </c>
      <c r="I743" s="20">
        <f t="shared" si="45"/>
        <v>42.75</v>
      </c>
      <c r="J743" s="15">
        <f t="shared" si="46"/>
        <v>2.3391812865497075</v>
      </c>
      <c r="K743" s="8" t="str">
        <f t="shared" si="47"/>
        <v>Upstox</v>
      </c>
    </row>
    <row r="744" spans="1:11" x14ac:dyDescent="0.4">
      <c r="A744" s="12" t="s">
        <v>580</v>
      </c>
      <c r="B744" s="12" t="s">
        <v>581</v>
      </c>
      <c r="C744" s="13">
        <v>50</v>
      </c>
      <c r="D744" s="13">
        <v>50</v>
      </c>
      <c r="F744" s="13">
        <v>100</v>
      </c>
      <c r="G744" s="13">
        <v>37.869999999999997</v>
      </c>
      <c r="H744" s="8">
        <f t="shared" si="44"/>
        <v>4</v>
      </c>
      <c r="I744" s="20">
        <f t="shared" si="45"/>
        <v>37.869999999999997</v>
      </c>
      <c r="J744" s="15">
        <f t="shared" si="46"/>
        <v>2.6406126221283341</v>
      </c>
      <c r="K744" s="8" t="str">
        <f t="shared" si="47"/>
        <v>Paytm Money</v>
      </c>
    </row>
    <row r="745" spans="1:11" x14ac:dyDescent="0.4">
      <c r="A745" s="12" t="s">
        <v>404</v>
      </c>
      <c r="B745" s="12" t="s">
        <v>405</v>
      </c>
      <c r="C745" s="13">
        <v>23</v>
      </c>
      <c r="D745" s="13">
        <v>25.1</v>
      </c>
      <c r="E745" s="13">
        <v>25.96</v>
      </c>
      <c r="F745" s="13">
        <v>22.471900000000002</v>
      </c>
      <c r="G745" s="13">
        <v>22.56</v>
      </c>
      <c r="H745" s="8">
        <f t="shared" si="44"/>
        <v>5</v>
      </c>
      <c r="I745" s="20">
        <f t="shared" si="45"/>
        <v>22.47</v>
      </c>
      <c r="J745" s="15">
        <f t="shared" si="46"/>
        <v>4.4503782821539835</v>
      </c>
      <c r="K745" s="8" t="str">
        <f t="shared" si="47"/>
        <v>Kotak Neo</v>
      </c>
    </row>
    <row r="746" spans="1:11" x14ac:dyDescent="0.4">
      <c r="A746" s="12" t="s">
        <v>2184</v>
      </c>
      <c r="B746" s="12" t="s">
        <v>2185</v>
      </c>
      <c r="C746" s="13">
        <v>100</v>
      </c>
      <c r="H746" s="8">
        <f t="shared" si="44"/>
        <v>1</v>
      </c>
      <c r="I746" s="20">
        <f t="shared" si="45"/>
        <v>100</v>
      </c>
      <c r="J746" s="15">
        <f t="shared" si="46"/>
        <v>1</v>
      </c>
      <c r="K746" s="8" t="str">
        <f t="shared" si="47"/>
        <v>Dhan</v>
      </c>
    </row>
    <row r="747" spans="1:11" x14ac:dyDescent="0.4">
      <c r="A747" s="12" t="s">
        <v>1054</v>
      </c>
      <c r="B747" s="12" t="s">
        <v>1055</v>
      </c>
      <c r="C747" s="13">
        <v>40.28</v>
      </c>
      <c r="D747" s="13">
        <v>40.33</v>
      </c>
      <c r="E747" s="13">
        <v>40.33</v>
      </c>
      <c r="F747" s="13">
        <v>40.322600000000001</v>
      </c>
      <c r="G747" s="13">
        <v>44.33</v>
      </c>
      <c r="H747" s="8">
        <f t="shared" si="44"/>
        <v>5</v>
      </c>
      <c r="I747" s="20">
        <f t="shared" si="45"/>
        <v>40.28</v>
      </c>
      <c r="J747" s="15">
        <f t="shared" si="46"/>
        <v>2.4826216484607744</v>
      </c>
      <c r="K747" s="8" t="str">
        <f t="shared" si="47"/>
        <v>Dhan</v>
      </c>
    </row>
    <row r="748" spans="1:11" x14ac:dyDescent="0.4">
      <c r="A748" s="12" t="s">
        <v>750</v>
      </c>
      <c r="B748" s="12" t="s">
        <v>751</v>
      </c>
      <c r="C748" s="13">
        <v>23</v>
      </c>
      <c r="D748" s="13">
        <v>25.2</v>
      </c>
      <c r="E748" s="13">
        <v>26</v>
      </c>
      <c r="F748" s="13">
        <v>22.522500000000001</v>
      </c>
      <c r="G748" s="13">
        <v>22.62</v>
      </c>
      <c r="H748" s="8">
        <f t="shared" si="44"/>
        <v>5</v>
      </c>
      <c r="I748" s="20">
        <f t="shared" si="45"/>
        <v>22.52</v>
      </c>
      <c r="J748" s="15">
        <f t="shared" si="46"/>
        <v>4.4404973357015987</v>
      </c>
      <c r="K748" s="8" t="str">
        <f t="shared" si="47"/>
        <v>Kotak Neo</v>
      </c>
    </row>
    <row r="749" spans="1:11" x14ac:dyDescent="0.4">
      <c r="A749" s="12" t="s">
        <v>182</v>
      </c>
      <c r="B749" s="12" t="s">
        <v>183</v>
      </c>
      <c r="C749" s="13">
        <v>40</v>
      </c>
      <c r="D749" s="13">
        <v>38.409999999999997</v>
      </c>
      <c r="E749" s="13">
        <v>38.409999999999997</v>
      </c>
      <c r="F749" s="13">
        <v>40</v>
      </c>
      <c r="G749" s="13">
        <v>44.41</v>
      </c>
      <c r="H749" s="8">
        <f t="shared" si="44"/>
        <v>5</v>
      </c>
      <c r="I749" s="20">
        <f t="shared" si="45"/>
        <v>38.409999999999997</v>
      </c>
      <c r="J749" s="15">
        <f t="shared" si="46"/>
        <v>2.6034886748242649</v>
      </c>
      <c r="K749" s="8" t="str">
        <f t="shared" si="47"/>
        <v>Zerodha, Upstox</v>
      </c>
    </row>
    <row r="750" spans="1:11" x14ac:dyDescent="0.4">
      <c r="A750" s="12" t="s">
        <v>276</v>
      </c>
      <c r="B750" s="12" t="s">
        <v>277</v>
      </c>
      <c r="C750" s="13">
        <v>100</v>
      </c>
      <c r="H750" s="8">
        <f t="shared" si="44"/>
        <v>1</v>
      </c>
      <c r="I750" s="20">
        <f t="shared" si="45"/>
        <v>100</v>
      </c>
      <c r="J750" s="15">
        <f t="shared" si="46"/>
        <v>1</v>
      </c>
      <c r="K750" s="8" t="str">
        <f t="shared" si="47"/>
        <v>Dhan</v>
      </c>
    </row>
    <row r="751" spans="1:11" x14ac:dyDescent="0.4">
      <c r="A751" s="12" t="s">
        <v>2194</v>
      </c>
      <c r="B751" s="12" t="s">
        <v>2195</v>
      </c>
      <c r="C751" s="13">
        <v>26.72</v>
      </c>
      <c r="D751" s="13">
        <v>28.8</v>
      </c>
      <c r="E751" s="13">
        <v>30.23</v>
      </c>
      <c r="F751" s="13">
        <v>26.738</v>
      </c>
      <c r="G751" s="13">
        <v>27.69</v>
      </c>
      <c r="H751" s="8">
        <f t="shared" si="44"/>
        <v>5</v>
      </c>
      <c r="I751" s="20">
        <f t="shared" si="45"/>
        <v>26.72</v>
      </c>
      <c r="J751" s="15">
        <f t="shared" si="46"/>
        <v>3.7425149700598803</v>
      </c>
      <c r="K751" s="8" t="str">
        <f t="shared" si="47"/>
        <v>Dhan</v>
      </c>
    </row>
    <row r="752" spans="1:11" x14ac:dyDescent="0.4">
      <c r="A752" s="12" t="s">
        <v>3456</v>
      </c>
      <c r="B752" s="12" t="s">
        <v>3457</v>
      </c>
      <c r="C752" s="13">
        <v>36.14</v>
      </c>
      <c r="D752" s="13">
        <v>36.19</v>
      </c>
      <c r="E752" s="13">
        <v>36.19</v>
      </c>
      <c r="F752" s="13">
        <v>36.231900000000003</v>
      </c>
      <c r="G752" s="13">
        <v>36.53</v>
      </c>
      <c r="H752" s="8">
        <f t="shared" si="44"/>
        <v>5</v>
      </c>
      <c r="I752" s="20">
        <f t="shared" si="45"/>
        <v>36.14</v>
      </c>
      <c r="J752" s="15">
        <f t="shared" si="46"/>
        <v>2.7670171555063643</v>
      </c>
      <c r="K752" s="8" t="str">
        <f t="shared" si="47"/>
        <v>Dhan</v>
      </c>
    </row>
    <row r="753" spans="1:11" x14ac:dyDescent="0.4">
      <c r="A753" s="12" t="s">
        <v>742</v>
      </c>
      <c r="B753" s="12" t="s">
        <v>743</v>
      </c>
      <c r="C753" s="13">
        <v>23</v>
      </c>
      <c r="D753" s="13">
        <v>25</v>
      </c>
      <c r="E753" s="13">
        <v>25.83</v>
      </c>
      <c r="F753" s="13">
        <v>22.321400000000001</v>
      </c>
      <c r="G753" s="13">
        <v>22.4</v>
      </c>
      <c r="H753" s="8">
        <f t="shared" si="44"/>
        <v>5</v>
      </c>
      <c r="I753" s="20">
        <f t="shared" si="45"/>
        <v>22.32</v>
      </c>
      <c r="J753" s="15">
        <f t="shared" si="46"/>
        <v>4.4802867383512543</v>
      </c>
      <c r="K753" s="8" t="str">
        <f t="shared" si="47"/>
        <v>Kotak Neo</v>
      </c>
    </row>
    <row r="754" spans="1:11" x14ac:dyDescent="0.4">
      <c r="A754" s="12" t="s">
        <v>2960</v>
      </c>
      <c r="B754" s="12" t="s">
        <v>2961</v>
      </c>
      <c r="C754" s="13">
        <v>28.03</v>
      </c>
      <c r="D754" s="13">
        <v>28.05</v>
      </c>
      <c r="E754" s="13">
        <v>35</v>
      </c>
      <c r="F754" s="13">
        <v>100</v>
      </c>
      <c r="G754" s="13">
        <v>28.08</v>
      </c>
      <c r="H754" s="8">
        <f t="shared" si="44"/>
        <v>5</v>
      </c>
      <c r="I754" s="20">
        <f t="shared" si="45"/>
        <v>28.03</v>
      </c>
      <c r="J754" s="15">
        <f t="shared" si="46"/>
        <v>3.5676061362825542</v>
      </c>
      <c r="K754" s="8" t="str">
        <f t="shared" si="47"/>
        <v>Dhan</v>
      </c>
    </row>
    <row r="755" spans="1:11" x14ac:dyDescent="0.4">
      <c r="A755" s="12" t="s">
        <v>1812</v>
      </c>
      <c r="B755" s="12" t="s">
        <v>1813</v>
      </c>
      <c r="C755" s="13">
        <v>35</v>
      </c>
      <c r="D755" s="13">
        <v>31.16</v>
      </c>
      <c r="E755" s="13">
        <v>35</v>
      </c>
      <c r="F755" s="13">
        <v>100</v>
      </c>
      <c r="G755" s="13">
        <v>31.16</v>
      </c>
      <c r="H755" s="8">
        <f t="shared" si="44"/>
        <v>5</v>
      </c>
      <c r="I755" s="20">
        <f t="shared" si="45"/>
        <v>31.16</v>
      </c>
      <c r="J755" s="15">
        <f t="shared" si="46"/>
        <v>3.2092426187419769</v>
      </c>
      <c r="K755" s="8" t="str">
        <f t="shared" si="47"/>
        <v>Zerodha, Paytm Money</v>
      </c>
    </row>
    <row r="756" spans="1:11" x14ac:dyDescent="0.4">
      <c r="A756" s="12" t="s">
        <v>2622</v>
      </c>
      <c r="B756" s="12" t="s">
        <v>2623</v>
      </c>
      <c r="C756" s="13">
        <v>36.6</v>
      </c>
      <c r="D756" s="13">
        <v>36.630000000000003</v>
      </c>
      <c r="E756" s="13">
        <v>36.630000000000003</v>
      </c>
      <c r="F756" s="13">
        <v>36.630000000000003</v>
      </c>
      <c r="G756" s="13">
        <v>36.82</v>
      </c>
      <c r="H756" s="8">
        <f t="shared" si="44"/>
        <v>5</v>
      </c>
      <c r="I756" s="20">
        <f t="shared" si="45"/>
        <v>36.6</v>
      </c>
      <c r="J756" s="15">
        <f t="shared" si="46"/>
        <v>2.7322404371584699</v>
      </c>
      <c r="K756" s="8" t="str">
        <f t="shared" si="47"/>
        <v>Dhan</v>
      </c>
    </row>
    <row r="757" spans="1:11" x14ac:dyDescent="0.4">
      <c r="A757" s="12" t="s">
        <v>4876</v>
      </c>
      <c r="B757" s="12" t="s">
        <v>4877</v>
      </c>
      <c r="F757" s="13">
        <v>30.03</v>
      </c>
      <c r="H757" s="8">
        <f t="shared" si="44"/>
        <v>1</v>
      </c>
      <c r="I757" s="20">
        <f t="shared" si="45"/>
        <v>30.03</v>
      </c>
      <c r="J757" s="15">
        <f t="shared" si="46"/>
        <v>3.33000333000333</v>
      </c>
      <c r="K757" s="8" t="str">
        <f t="shared" si="47"/>
        <v>Kotak Neo</v>
      </c>
    </row>
    <row r="758" spans="1:11" x14ac:dyDescent="0.4">
      <c r="A758" s="12" t="s">
        <v>986</v>
      </c>
      <c r="B758" s="12" t="s">
        <v>987</v>
      </c>
      <c r="C758" s="13">
        <v>30.12</v>
      </c>
      <c r="D758" s="13">
        <v>30.06</v>
      </c>
      <c r="E758" s="13">
        <v>30.06</v>
      </c>
      <c r="F758" s="13">
        <v>30.03</v>
      </c>
      <c r="G758" s="13">
        <v>30.09</v>
      </c>
      <c r="H758" s="8">
        <f t="shared" si="44"/>
        <v>5</v>
      </c>
      <c r="I758" s="20">
        <f t="shared" si="45"/>
        <v>30.03</v>
      </c>
      <c r="J758" s="15">
        <f t="shared" si="46"/>
        <v>3.33000333000333</v>
      </c>
      <c r="K758" s="8" t="str">
        <f t="shared" si="47"/>
        <v>Kotak Neo</v>
      </c>
    </row>
    <row r="759" spans="1:11" x14ac:dyDescent="0.4">
      <c r="A759" s="12" t="s">
        <v>3651</v>
      </c>
      <c r="B759" s="12" t="s">
        <v>3652</v>
      </c>
      <c r="D759" s="13">
        <v>50</v>
      </c>
      <c r="H759" s="8">
        <f t="shared" si="44"/>
        <v>1</v>
      </c>
      <c r="I759" s="20">
        <f t="shared" si="45"/>
        <v>50</v>
      </c>
      <c r="J759" s="15">
        <f t="shared" si="46"/>
        <v>2</v>
      </c>
      <c r="K759" s="8" t="str">
        <f t="shared" si="47"/>
        <v>Zerodha</v>
      </c>
    </row>
    <row r="760" spans="1:11" x14ac:dyDescent="0.4">
      <c r="A760" s="12" t="s">
        <v>1716</v>
      </c>
      <c r="B760" s="12" t="s">
        <v>1717</v>
      </c>
      <c r="C760" s="13">
        <v>57</v>
      </c>
      <c r="D760" s="13">
        <v>32.6</v>
      </c>
      <c r="F760" s="13">
        <v>50</v>
      </c>
      <c r="G760" s="13">
        <v>100</v>
      </c>
      <c r="H760" s="8">
        <f t="shared" si="44"/>
        <v>4</v>
      </c>
      <c r="I760" s="20">
        <f t="shared" si="45"/>
        <v>32.6</v>
      </c>
      <c r="J760" s="15">
        <f t="shared" si="46"/>
        <v>3.0674846625766872</v>
      </c>
      <c r="K760" s="8" t="str">
        <f t="shared" si="47"/>
        <v>Zerodha</v>
      </c>
    </row>
    <row r="761" spans="1:11" x14ac:dyDescent="0.4">
      <c r="A761" s="12" t="s">
        <v>2174</v>
      </c>
      <c r="B761" s="12" t="s">
        <v>2175</v>
      </c>
      <c r="C761" s="13">
        <v>40</v>
      </c>
      <c r="D761" s="13">
        <v>50</v>
      </c>
      <c r="E761" s="13">
        <v>35</v>
      </c>
      <c r="F761" s="13">
        <v>100</v>
      </c>
      <c r="G761" s="13">
        <v>100</v>
      </c>
      <c r="H761" s="8">
        <f t="shared" si="44"/>
        <v>5</v>
      </c>
      <c r="I761" s="20">
        <f t="shared" si="45"/>
        <v>35</v>
      </c>
      <c r="J761" s="15">
        <f t="shared" si="46"/>
        <v>2.8571428571428572</v>
      </c>
      <c r="K761" s="8" t="str">
        <f t="shared" si="47"/>
        <v>Upstox</v>
      </c>
    </row>
    <row r="762" spans="1:11" x14ac:dyDescent="0.4">
      <c r="A762" s="12" t="s">
        <v>536</v>
      </c>
      <c r="B762" s="12" t="s">
        <v>537</v>
      </c>
      <c r="C762" s="13">
        <v>35.85</v>
      </c>
      <c r="D762" s="13">
        <v>35.89</v>
      </c>
      <c r="E762" s="13">
        <v>35.89</v>
      </c>
      <c r="F762" s="13">
        <v>35.842300000000002</v>
      </c>
      <c r="G762" s="13">
        <v>37.89</v>
      </c>
      <c r="H762" s="8">
        <f t="shared" si="44"/>
        <v>5</v>
      </c>
      <c r="I762" s="20">
        <f t="shared" si="45"/>
        <v>35.840000000000003</v>
      </c>
      <c r="J762" s="15">
        <f t="shared" si="46"/>
        <v>2.7901785714285712</v>
      </c>
      <c r="K762" s="8" t="str">
        <f t="shared" si="47"/>
        <v>Kotak Neo</v>
      </c>
    </row>
    <row r="763" spans="1:11" x14ac:dyDescent="0.4">
      <c r="A763" s="12" t="s">
        <v>3216</v>
      </c>
      <c r="B763" s="12" t="s">
        <v>3217</v>
      </c>
      <c r="C763" s="13">
        <v>38.17</v>
      </c>
      <c r="D763" s="13">
        <v>38.020000000000003</v>
      </c>
      <c r="F763" s="13">
        <v>38.022799999999997</v>
      </c>
      <c r="G763" s="13">
        <v>38.21</v>
      </c>
      <c r="H763" s="8">
        <f t="shared" si="44"/>
        <v>4</v>
      </c>
      <c r="I763" s="20">
        <f t="shared" si="45"/>
        <v>38.020000000000003</v>
      </c>
      <c r="J763" s="15">
        <f t="shared" si="46"/>
        <v>2.6301946344029457</v>
      </c>
      <c r="K763" s="8" t="str">
        <f t="shared" si="47"/>
        <v>Zerodha, Kotak Neo</v>
      </c>
    </row>
    <row r="764" spans="1:11" x14ac:dyDescent="0.4">
      <c r="A764" s="12" t="s">
        <v>2396</v>
      </c>
      <c r="B764" s="12" t="s">
        <v>2397</v>
      </c>
      <c r="C764" s="13">
        <v>40</v>
      </c>
      <c r="D764" s="13">
        <v>38.14</v>
      </c>
      <c r="E764" s="13">
        <v>38.14</v>
      </c>
      <c r="F764" s="13">
        <v>100</v>
      </c>
      <c r="G764" s="13">
        <v>38.14</v>
      </c>
      <c r="H764" s="8">
        <f t="shared" si="44"/>
        <v>5</v>
      </c>
      <c r="I764" s="20">
        <f t="shared" si="45"/>
        <v>38.14</v>
      </c>
      <c r="J764" s="15">
        <f t="shared" si="46"/>
        <v>2.6219192448872572</v>
      </c>
      <c r="K764" s="8" t="str">
        <f t="shared" si="47"/>
        <v>Zerodha, Upstox, Paytm Money</v>
      </c>
    </row>
    <row r="765" spans="1:11" x14ac:dyDescent="0.4">
      <c r="A765" s="12" t="s">
        <v>396</v>
      </c>
      <c r="B765" s="12" t="s">
        <v>397</v>
      </c>
      <c r="C765" s="13">
        <v>50</v>
      </c>
      <c r="D765" s="13">
        <v>33.61</v>
      </c>
      <c r="E765" s="13">
        <v>35</v>
      </c>
      <c r="F765" s="13">
        <v>40</v>
      </c>
      <c r="G765" s="13">
        <v>48.61</v>
      </c>
      <c r="H765" s="8">
        <f t="shared" si="44"/>
        <v>5</v>
      </c>
      <c r="I765" s="20">
        <f t="shared" si="45"/>
        <v>33.61</v>
      </c>
      <c r="J765" s="15">
        <f t="shared" si="46"/>
        <v>2.9753049687592981</v>
      </c>
      <c r="K765" s="8" t="str">
        <f t="shared" si="47"/>
        <v>Zerodha</v>
      </c>
    </row>
    <row r="766" spans="1:11" x14ac:dyDescent="0.4">
      <c r="A766" s="12" t="s">
        <v>1540</v>
      </c>
      <c r="B766" s="12" t="s">
        <v>1541</v>
      </c>
      <c r="C766" s="13">
        <v>35</v>
      </c>
      <c r="D766" s="13">
        <v>34.49</v>
      </c>
      <c r="E766" s="13">
        <v>34.49</v>
      </c>
      <c r="F766" s="13">
        <v>34.482799999999997</v>
      </c>
      <c r="G766" s="13">
        <v>35.5</v>
      </c>
      <c r="H766" s="8">
        <f t="shared" si="44"/>
        <v>5</v>
      </c>
      <c r="I766" s="20">
        <f t="shared" si="45"/>
        <v>34.479999999999997</v>
      </c>
      <c r="J766" s="15">
        <f t="shared" si="46"/>
        <v>2.9002320185614852</v>
      </c>
      <c r="K766" s="8" t="str">
        <f t="shared" si="47"/>
        <v>Kotak Neo</v>
      </c>
    </row>
    <row r="767" spans="1:11" x14ac:dyDescent="0.4">
      <c r="A767" s="12" t="s">
        <v>2294</v>
      </c>
      <c r="B767" s="12" t="s">
        <v>2295</v>
      </c>
      <c r="C767" s="13">
        <v>50</v>
      </c>
      <c r="D767" s="13">
        <v>50</v>
      </c>
      <c r="E767" s="13">
        <v>35</v>
      </c>
      <c r="F767" s="13">
        <v>100</v>
      </c>
      <c r="G767" s="13">
        <v>46.07</v>
      </c>
      <c r="H767" s="8">
        <f t="shared" si="44"/>
        <v>5</v>
      </c>
      <c r="I767" s="20">
        <f t="shared" si="45"/>
        <v>35</v>
      </c>
      <c r="J767" s="15">
        <f t="shared" si="46"/>
        <v>2.8571428571428572</v>
      </c>
      <c r="K767" s="8" t="str">
        <f t="shared" si="47"/>
        <v>Upstox</v>
      </c>
    </row>
    <row r="768" spans="1:11" x14ac:dyDescent="0.4">
      <c r="A768" s="12" t="s">
        <v>3136</v>
      </c>
      <c r="B768" s="12" t="s">
        <v>3137</v>
      </c>
      <c r="C768" s="13">
        <v>50</v>
      </c>
      <c r="D768" s="13">
        <v>33.909999999999997</v>
      </c>
      <c r="F768" s="13">
        <v>100</v>
      </c>
      <c r="G768" s="13">
        <v>100</v>
      </c>
      <c r="H768" s="8">
        <f t="shared" si="44"/>
        <v>4</v>
      </c>
      <c r="I768" s="20">
        <f t="shared" si="45"/>
        <v>33.909999999999997</v>
      </c>
      <c r="J768" s="15">
        <f t="shared" si="46"/>
        <v>2.9489826010026543</v>
      </c>
      <c r="K768" s="8" t="str">
        <f t="shared" si="47"/>
        <v>Zerodha</v>
      </c>
    </row>
    <row r="769" spans="1:11" x14ac:dyDescent="0.4">
      <c r="A769" s="12" t="s">
        <v>3653</v>
      </c>
      <c r="B769" s="12" t="s">
        <v>3654</v>
      </c>
      <c r="D769" s="13">
        <v>26.5</v>
      </c>
      <c r="F769" s="13">
        <v>100</v>
      </c>
      <c r="G769" s="13">
        <v>30</v>
      </c>
      <c r="H769" s="8">
        <f t="shared" si="44"/>
        <v>3</v>
      </c>
      <c r="I769" s="20">
        <f t="shared" si="45"/>
        <v>26.5</v>
      </c>
      <c r="J769" s="15">
        <f t="shared" si="46"/>
        <v>3.7735849056603774</v>
      </c>
      <c r="K769" s="8" t="str">
        <f t="shared" si="47"/>
        <v>Zerodha</v>
      </c>
    </row>
    <row r="770" spans="1:11" x14ac:dyDescent="0.4">
      <c r="A770" s="12" t="s">
        <v>1146</v>
      </c>
      <c r="B770" s="12" t="s">
        <v>1147</v>
      </c>
      <c r="C770" s="13">
        <v>35.68</v>
      </c>
      <c r="D770" s="13">
        <v>35.71</v>
      </c>
      <c r="E770" s="13">
        <v>35.71</v>
      </c>
      <c r="F770" s="13">
        <v>35.714300000000001</v>
      </c>
      <c r="G770" s="13">
        <v>35.93</v>
      </c>
      <c r="H770" s="8">
        <f t="shared" si="44"/>
        <v>5</v>
      </c>
      <c r="I770" s="20">
        <f t="shared" si="45"/>
        <v>35.68</v>
      </c>
      <c r="J770" s="15">
        <f t="shared" si="46"/>
        <v>2.8026905829596411</v>
      </c>
      <c r="K770" s="8" t="str">
        <f t="shared" si="47"/>
        <v>Dhan</v>
      </c>
    </row>
    <row r="771" spans="1:11" x14ac:dyDescent="0.4">
      <c r="A771" s="12" t="s">
        <v>502</v>
      </c>
      <c r="B771" s="12" t="s">
        <v>503</v>
      </c>
      <c r="C771" s="13">
        <v>40</v>
      </c>
      <c r="D771" s="13">
        <v>39.21</v>
      </c>
      <c r="E771" s="13">
        <v>39.21</v>
      </c>
      <c r="F771" s="13">
        <v>100</v>
      </c>
      <c r="G771" s="13">
        <v>49.37</v>
      </c>
      <c r="H771" s="8">
        <f t="shared" si="44"/>
        <v>5</v>
      </c>
      <c r="I771" s="20">
        <f t="shared" si="45"/>
        <v>39.21</v>
      </c>
      <c r="J771" s="15">
        <f t="shared" si="46"/>
        <v>2.5503698036215252</v>
      </c>
      <c r="K771" s="8" t="str">
        <f t="shared" si="47"/>
        <v>Zerodha, Upstox</v>
      </c>
    </row>
    <row r="772" spans="1:11" x14ac:dyDescent="0.4">
      <c r="A772" s="12" t="s">
        <v>2230</v>
      </c>
      <c r="B772" s="12" t="s">
        <v>2231</v>
      </c>
      <c r="C772" s="13">
        <v>30.67</v>
      </c>
      <c r="D772" s="13">
        <v>30.71</v>
      </c>
      <c r="E772" s="13">
        <v>35</v>
      </c>
      <c r="F772" s="13">
        <v>34.965000000000003</v>
      </c>
      <c r="G772" s="13">
        <v>35</v>
      </c>
      <c r="H772" s="8">
        <f t="shared" si="44"/>
        <v>5</v>
      </c>
      <c r="I772" s="20">
        <f t="shared" si="45"/>
        <v>30.67</v>
      </c>
      <c r="J772" s="15">
        <f t="shared" si="46"/>
        <v>3.2605151613955003</v>
      </c>
      <c r="K772" s="8" t="str">
        <f t="shared" si="47"/>
        <v>Dhan</v>
      </c>
    </row>
    <row r="773" spans="1:11" x14ac:dyDescent="0.4">
      <c r="A773" s="12" t="s">
        <v>2022</v>
      </c>
      <c r="B773" s="12" t="s">
        <v>2023</v>
      </c>
      <c r="C773" s="13">
        <v>30</v>
      </c>
      <c r="D773" s="13">
        <v>29.55</v>
      </c>
      <c r="E773" s="13">
        <v>35</v>
      </c>
      <c r="F773" s="13">
        <v>40</v>
      </c>
      <c r="G773" s="13">
        <v>29.55</v>
      </c>
      <c r="H773" s="8">
        <f t="shared" si="44"/>
        <v>5</v>
      </c>
      <c r="I773" s="20">
        <f t="shared" si="45"/>
        <v>29.55</v>
      </c>
      <c r="J773" s="15">
        <f t="shared" si="46"/>
        <v>3.3840947546531304</v>
      </c>
      <c r="K773" s="8" t="str">
        <f t="shared" si="47"/>
        <v>Zerodha, Paytm Money</v>
      </c>
    </row>
    <row r="774" spans="1:11" x14ac:dyDescent="0.4">
      <c r="A774" s="12" t="s">
        <v>2456</v>
      </c>
      <c r="B774" s="12" t="s">
        <v>2457</v>
      </c>
      <c r="C774" s="13">
        <v>22</v>
      </c>
      <c r="D774" s="13">
        <v>22.6</v>
      </c>
      <c r="E774" s="13">
        <v>23</v>
      </c>
      <c r="F774" s="13">
        <v>20</v>
      </c>
      <c r="G774" s="13">
        <v>20</v>
      </c>
      <c r="H774" s="8">
        <f t="shared" ref="H774:H837" si="48">COUNT(C774:G774)</f>
        <v>5</v>
      </c>
      <c r="I774" s="20">
        <f t="shared" ref="I774:I837" si="49">IFERROR(ROUND(MIN(C774:G774),2),"")</f>
        <v>20</v>
      </c>
      <c r="J774" s="15">
        <f t="shared" ref="J774:J837" si="50">IFERROR(100/I774,"")</f>
        <v>5</v>
      </c>
      <c r="K774" s="8" t="str">
        <f t="shared" ref="K774:K837" si="51">IF(I774="","",MID(IF(ROUND(C774,2)=I774,", Dhan","")&amp;IF(ROUND(D774,2)=I774,", Zerodha","")&amp;IF(ROUND(E774,2)=I774,", Upstox","")&amp;IF(ROUND(F774,2)=I774,", Kotak Neo","")&amp;IF(ROUND(G774,2)=I774,", Paytm Money",""),3,100))</f>
        <v>Kotak Neo, Paytm Money</v>
      </c>
    </row>
    <row r="775" spans="1:11" x14ac:dyDescent="0.4">
      <c r="A775" s="12" t="s">
        <v>640</v>
      </c>
      <c r="B775" s="12" t="s">
        <v>641</v>
      </c>
      <c r="C775" s="13">
        <v>38.479999999999997</v>
      </c>
      <c r="D775" s="13">
        <v>38.520000000000003</v>
      </c>
      <c r="E775" s="13">
        <v>38.520000000000003</v>
      </c>
      <c r="F775" s="13">
        <v>100</v>
      </c>
      <c r="G775" s="13">
        <v>38.69</v>
      </c>
      <c r="H775" s="8">
        <f t="shared" si="48"/>
        <v>5</v>
      </c>
      <c r="I775" s="20">
        <f t="shared" si="49"/>
        <v>38.479999999999997</v>
      </c>
      <c r="J775" s="15">
        <f t="shared" si="50"/>
        <v>2.5987525987525988</v>
      </c>
      <c r="K775" s="8" t="str">
        <f t="shared" si="51"/>
        <v>Dhan</v>
      </c>
    </row>
    <row r="776" spans="1:11" x14ac:dyDescent="0.4">
      <c r="A776" s="12" t="s">
        <v>2674</v>
      </c>
      <c r="B776" s="12" t="s">
        <v>2675</v>
      </c>
      <c r="C776" s="13">
        <v>33.56</v>
      </c>
      <c r="D776" s="13">
        <v>33.590000000000003</v>
      </c>
      <c r="E776" s="13">
        <v>33.590000000000003</v>
      </c>
      <c r="F776" s="13">
        <v>33.557000000000002</v>
      </c>
      <c r="G776" s="13">
        <v>33.64</v>
      </c>
      <c r="H776" s="8">
        <f t="shared" si="48"/>
        <v>5</v>
      </c>
      <c r="I776" s="20">
        <f t="shared" si="49"/>
        <v>33.56</v>
      </c>
      <c r="J776" s="15">
        <f t="shared" si="50"/>
        <v>2.9797377830750893</v>
      </c>
      <c r="K776" s="8" t="str">
        <f t="shared" si="51"/>
        <v>Dhan, Kotak Neo</v>
      </c>
    </row>
    <row r="777" spans="1:11" x14ac:dyDescent="0.4">
      <c r="A777" s="12" t="s">
        <v>844</v>
      </c>
      <c r="B777" s="12" t="s">
        <v>845</v>
      </c>
      <c r="C777" s="13">
        <v>30</v>
      </c>
      <c r="D777" s="13">
        <v>30</v>
      </c>
      <c r="E777" s="13">
        <v>30</v>
      </c>
      <c r="F777" s="13">
        <v>34.965000000000003</v>
      </c>
      <c r="G777" s="13">
        <v>30.21</v>
      </c>
      <c r="H777" s="8">
        <f t="shared" si="48"/>
        <v>5</v>
      </c>
      <c r="I777" s="20">
        <f t="shared" si="49"/>
        <v>30</v>
      </c>
      <c r="J777" s="15">
        <f t="shared" si="50"/>
        <v>3.3333333333333335</v>
      </c>
      <c r="K777" s="8" t="str">
        <f t="shared" si="51"/>
        <v>Dhan, Zerodha, Upstox</v>
      </c>
    </row>
    <row r="778" spans="1:11" x14ac:dyDescent="0.4">
      <c r="A778" s="12" t="s">
        <v>1088</v>
      </c>
      <c r="B778" s="12" t="s">
        <v>1089</v>
      </c>
      <c r="C778" s="13">
        <v>27.88</v>
      </c>
      <c r="D778" s="13">
        <v>27.91</v>
      </c>
      <c r="E778" s="13">
        <v>27.91</v>
      </c>
      <c r="F778" s="13">
        <v>30.03</v>
      </c>
      <c r="G778" s="13">
        <v>28.01</v>
      </c>
      <c r="H778" s="8">
        <f t="shared" si="48"/>
        <v>5</v>
      </c>
      <c r="I778" s="20">
        <f t="shared" si="49"/>
        <v>27.88</v>
      </c>
      <c r="J778" s="15">
        <f t="shared" si="50"/>
        <v>3.5868005738880919</v>
      </c>
      <c r="K778" s="8" t="str">
        <f t="shared" si="51"/>
        <v>Dhan</v>
      </c>
    </row>
    <row r="779" spans="1:11" x14ac:dyDescent="0.4">
      <c r="A779" s="12" t="s">
        <v>556</v>
      </c>
      <c r="B779" s="12" t="s">
        <v>557</v>
      </c>
      <c r="C779" s="13">
        <v>23</v>
      </c>
      <c r="D779" s="13">
        <v>24.3</v>
      </c>
      <c r="E779" s="13">
        <v>24.98</v>
      </c>
      <c r="F779" s="13">
        <v>21.459199999999999</v>
      </c>
      <c r="G779" s="13">
        <v>22.18</v>
      </c>
      <c r="H779" s="8">
        <f t="shared" si="48"/>
        <v>5</v>
      </c>
      <c r="I779" s="20">
        <f t="shared" si="49"/>
        <v>21.46</v>
      </c>
      <c r="J779" s="15">
        <f t="shared" si="50"/>
        <v>4.6598322460391426</v>
      </c>
      <c r="K779" s="8" t="str">
        <f t="shared" si="51"/>
        <v>Kotak Neo</v>
      </c>
    </row>
    <row r="780" spans="1:11" x14ac:dyDescent="0.4">
      <c r="A780" s="12" t="s">
        <v>1492</v>
      </c>
      <c r="B780" s="12" t="s">
        <v>1493</v>
      </c>
      <c r="C780" s="13">
        <v>40</v>
      </c>
      <c r="D780" s="13">
        <v>36.409999999999997</v>
      </c>
      <c r="E780" s="13">
        <v>36.409999999999997</v>
      </c>
      <c r="F780" s="13">
        <v>100</v>
      </c>
      <c r="G780" s="13">
        <v>37.229999999999997</v>
      </c>
      <c r="H780" s="8">
        <f t="shared" si="48"/>
        <v>5</v>
      </c>
      <c r="I780" s="20">
        <f t="shared" si="49"/>
        <v>36.409999999999997</v>
      </c>
      <c r="J780" s="15">
        <f t="shared" si="50"/>
        <v>2.7464982147761607</v>
      </c>
      <c r="K780" s="8" t="str">
        <f t="shared" si="51"/>
        <v>Zerodha, Upstox</v>
      </c>
    </row>
    <row r="781" spans="1:11" x14ac:dyDescent="0.4">
      <c r="A781" s="12" t="s">
        <v>2558</v>
      </c>
      <c r="B781" s="12" t="s">
        <v>2559</v>
      </c>
      <c r="C781" s="13">
        <v>37.21</v>
      </c>
      <c r="D781" s="13">
        <v>37.25</v>
      </c>
      <c r="E781" s="13">
        <v>37.25</v>
      </c>
      <c r="F781" s="13">
        <v>100</v>
      </c>
      <c r="G781" s="13">
        <v>37.31</v>
      </c>
      <c r="H781" s="8">
        <f t="shared" si="48"/>
        <v>5</v>
      </c>
      <c r="I781" s="20">
        <f t="shared" si="49"/>
        <v>37.21</v>
      </c>
      <c r="J781" s="15">
        <f t="shared" si="50"/>
        <v>2.6874496103198062</v>
      </c>
      <c r="K781" s="8" t="str">
        <f t="shared" si="51"/>
        <v>Dhan</v>
      </c>
    </row>
    <row r="782" spans="1:11" x14ac:dyDescent="0.4">
      <c r="A782" s="12" t="s">
        <v>1634</v>
      </c>
      <c r="B782" s="12" t="s">
        <v>1635</v>
      </c>
      <c r="C782" s="13">
        <v>36.590000000000003</v>
      </c>
      <c r="D782" s="13">
        <v>36.61</v>
      </c>
      <c r="E782" s="13">
        <v>36.61</v>
      </c>
      <c r="F782" s="13">
        <v>36.630000000000003</v>
      </c>
      <c r="G782" s="13">
        <v>36.79</v>
      </c>
      <c r="H782" s="8">
        <f t="shared" si="48"/>
        <v>5</v>
      </c>
      <c r="I782" s="20">
        <f t="shared" si="49"/>
        <v>36.590000000000003</v>
      </c>
      <c r="J782" s="15">
        <f t="shared" si="50"/>
        <v>2.7329871549603713</v>
      </c>
      <c r="K782" s="8" t="str">
        <f t="shared" si="51"/>
        <v>Dhan</v>
      </c>
    </row>
    <row r="783" spans="1:11" x14ac:dyDescent="0.4">
      <c r="A783" s="12" t="s">
        <v>1832</v>
      </c>
      <c r="B783" s="12" t="s">
        <v>1833</v>
      </c>
      <c r="C783" s="13">
        <v>26.5</v>
      </c>
      <c r="D783" s="13">
        <v>26.5</v>
      </c>
      <c r="E783" s="13">
        <v>26.5</v>
      </c>
      <c r="F783" s="13">
        <v>26.525200000000002</v>
      </c>
      <c r="G783" s="13">
        <v>26.5</v>
      </c>
      <c r="H783" s="8">
        <f t="shared" si="48"/>
        <v>5</v>
      </c>
      <c r="I783" s="20">
        <f t="shared" si="49"/>
        <v>26.5</v>
      </c>
      <c r="J783" s="15">
        <f t="shared" si="50"/>
        <v>3.7735849056603774</v>
      </c>
      <c r="K783" s="8" t="str">
        <f t="shared" si="51"/>
        <v>Dhan, Zerodha, Upstox, Paytm Money</v>
      </c>
    </row>
    <row r="784" spans="1:11" x14ac:dyDescent="0.4">
      <c r="A784" s="12" t="s">
        <v>3244</v>
      </c>
      <c r="B784" s="12" t="s">
        <v>3245</v>
      </c>
      <c r="C784" s="13">
        <v>30</v>
      </c>
      <c r="D784" s="13">
        <v>29.68</v>
      </c>
      <c r="E784" s="13">
        <v>29.68</v>
      </c>
      <c r="F784" s="13">
        <v>30.03</v>
      </c>
      <c r="G784" s="13">
        <v>29.82</v>
      </c>
      <c r="H784" s="8">
        <f t="shared" si="48"/>
        <v>5</v>
      </c>
      <c r="I784" s="20">
        <f t="shared" si="49"/>
        <v>29.68</v>
      </c>
      <c r="J784" s="15">
        <f t="shared" si="50"/>
        <v>3.3692722371967654</v>
      </c>
      <c r="K784" s="8" t="str">
        <f t="shared" si="51"/>
        <v>Zerodha, Upstox</v>
      </c>
    </row>
    <row r="785" spans="1:11" x14ac:dyDescent="0.4">
      <c r="A785" s="12" t="s">
        <v>840</v>
      </c>
      <c r="B785" s="12" t="s">
        <v>841</v>
      </c>
      <c r="C785" s="13">
        <v>40</v>
      </c>
      <c r="D785" s="13">
        <v>33.24</v>
      </c>
      <c r="F785" s="13">
        <v>100</v>
      </c>
      <c r="G785" s="13">
        <v>40</v>
      </c>
      <c r="H785" s="8">
        <f t="shared" si="48"/>
        <v>4</v>
      </c>
      <c r="I785" s="20">
        <f t="shared" si="49"/>
        <v>33.24</v>
      </c>
      <c r="J785" s="15">
        <f t="shared" si="50"/>
        <v>3.0084235860409145</v>
      </c>
      <c r="K785" s="8" t="str">
        <f t="shared" si="51"/>
        <v>Zerodha</v>
      </c>
    </row>
    <row r="786" spans="1:11" x14ac:dyDescent="0.4">
      <c r="A786" s="12" t="s">
        <v>2946</v>
      </c>
      <c r="B786" s="12" t="s">
        <v>2947</v>
      </c>
      <c r="C786" s="13">
        <v>40</v>
      </c>
      <c r="D786" s="13">
        <v>39.9</v>
      </c>
      <c r="E786" s="13">
        <v>39.9</v>
      </c>
      <c r="F786" s="13">
        <v>100</v>
      </c>
      <c r="H786" s="8">
        <f t="shared" si="48"/>
        <v>4</v>
      </c>
      <c r="I786" s="20">
        <f t="shared" si="49"/>
        <v>39.9</v>
      </c>
      <c r="J786" s="15">
        <f t="shared" si="50"/>
        <v>2.5062656641604013</v>
      </c>
      <c r="K786" s="8" t="str">
        <f t="shared" si="51"/>
        <v>Zerodha, Upstox</v>
      </c>
    </row>
    <row r="787" spans="1:11" x14ac:dyDescent="0.4">
      <c r="A787" s="12" t="s">
        <v>1912</v>
      </c>
      <c r="B787" s="12" t="s">
        <v>1913</v>
      </c>
      <c r="C787" s="13">
        <v>22</v>
      </c>
      <c r="D787" s="13">
        <v>22.7</v>
      </c>
      <c r="E787" s="13">
        <v>23.06</v>
      </c>
      <c r="F787" s="13">
        <v>20</v>
      </c>
      <c r="G787" s="13">
        <v>20</v>
      </c>
      <c r="H787" s="8">
        <f t="shared" si="48"/>
        <v>5</v>
      </c>
      <c r="I787" s="20">
        <f t="shared" si="49"/>
        <v>20</v>
      </c>
      <c r="J787" s="15">
        <f t="shared" si="50"/>
        <v>5</v>
      </c>
      <c r="K787" s="8" t="str">
        <f t="shared" si="51"/>
        <v>Kotak Neo, Paytm Money</v>
      </c>
    </row>
    <row r="788" spans="1:11" x14ac:dyDescent="0.4">
      <c r="A788" s="12" t="s">
        <v>1274</v>
      </c>
      <c r="B788" s="12" t="s">
        <v>1275</v>
      </c>
      <c r="C788" s="13">
        <v>30.65</v>
      </c>
      <c r="D788" s="13">
        <v>30.65</v>
      </c>
      <c r="E788" s="13">
        <v>35</v>
      </c>
      <c r="F788" s="13">
        <v>100</v>
      </c>
      <c r="G788" s="13">
        <v>30.65</v>
      </c>
      <c r="H788" s="8">
        <f t="shared" si="48"/>
        <v>5</v>
      </c>
      <c r="I788" s="20">
        <f t="shared" si="49"/>
        <v>30.65</v>
      </c>
      <c r="J788" s="15">
        <f t="shared" si="50"/>
        <v>3.2626427406199023</v>
      </c>
      <c r="K788" s="8" t="str">
        <f t="shared" si="51"/>
        <v>Dhan, Zerodha, Paytm Money</v>
      </c>
    </row>
    <row r="789" spans="1:11" x14ac:dyDescent="0.4">
      <c r="A789" s="12" t="s">
        <v>2604</v>
      </c>
      <c r="B789" s="12" t="s">
        <v>2605</v>
      </c>
      <c r="C789" s="13">
        <v>27.97</v>
      </c>
      <c r="D789" s="13">
        <v>28</v>
      </c>
      <c r="E789" s="13">
        <v>28</v>
      </c>
      <c r="F789" s="13">
        <v>30.03</v>
      </c>
      <c r="G789" s="13">
        <v>28.35</v>
      </c>
      <c r="H789" s="8">
        <f t="shared" si="48"/>
        <v>5</v>
      </c>
      <c r="I789" s="20">
        <f t="shared" si="49"/>
        <v>27.97</v>
      </c>
      <c r="J789" s="15">
        <f t="shared" si="50"/>
        <v>3.5752592062924564</v>
      </c>
      <c r="K789" s="8" t="str">
        <f t="shared" si="51"/>
        <v>Dhan</v>
      </c>
    </row>
    <row r="790" spans="1:11" x14ac:dyDescent="0.4">
      <c r="A790" s="12" t="s">
        <v>3228</v>
      </c>
      <c r="B790" s="12" t="s">
        <v>3229</v>
      </c>
      <c r="C790" s="13">
        <v>36.4</v>
      </c>
      <c r="D790" s="13">
        <v>36.43</v>
      </c>
      <c r="E790" s="13">
        <v>36.43</v>
      </c>
      <c r="F790" s="13">
        <v>36.496400000000001</v>
      </c>
      <c r="G790" s="13">
        <v>42.56</v>
      </c>
      <c r="H790" s="8">
        <f t="shared" si="48"/>
        <v>5</v>
      </c>
      <c r="I790" s="20">
        <f t="shared" si="49"/>
        <v>36.4</v>
      </c>
      <c r="J790" s="15">
        <f t="shared" si="50"/>
        <v>2.7472527472527473</v>
      </c>
      <c r="K790" s="8" t="str">
        <f t="shared" si="51"/>
        <v>Dhan</v>
      </c>
    </row>
    <row r="791" spans="1:11" x14ac:dyDescent="0.4">
      <c r="A791" s="12" t="s">
        <v>3114</v>
      </c>
      <c r="B791" s="12" t="s">
        <v>3115</v>
      </c>
      <c r="C791" s="13">
        <v>35.090000000000003</v>
      </c>
      <c r="D791" s="13">
        <v>35.14</v>
      </c>
      <c r="E791" s="13">
        <v>35.14</v>
      </c>
      <c r="F791" s="13">
        <v>35.087699999999998</v>
      </c>
      <c r="G791" s="13">
        <v>35.47</v>
      </c>
      <c r="H791" s="8">
        <f t="shared" si="48"/>
        <v>5</v>
      </c>
      <c r="I791" s="20">
        <f t="shared" si="49"/>
        <v>35.090000000000003</v>
      </c>
      <c r="J791" s="15">
        <f t="shared" si="50"/>
        <v>2.849814762040467</v>
      </c>
      <c r="K791" s="8" t="str">
        <f t="shared" si="51"/>
        <v>Dhan, Kotak Neo</v>
      </c>
    </row>
    <row r="792" spans="1:11" x14ac:dyDescent="0.4">
      <c r="A792" s="12" t="s">
        <v>1564</v>
      </c>
      <c r="B792" s="12" t="s">
        <v>1565</v>
      </c>
      <c r="C792" s="13">
        <v>27.18</v>
      </c>
      <c r="D792" s="13">
        <v>27.21</v>
      </c>
      <c r="E792" s="13">
        <v>27.21</v>
      </c>
      <c r="F792" s="13">
        <v>27.1739</v>
      </c>
      <c r="G792" s="13">
        <v>27.24</v>
      </c>
      <c r="H792" s="8">
        <f t="shared" si="48"/>
        <v>5</v>
      </c>
      <c r="I792" s="20">
        <f t="shared" si="49"/>
        <v>27.17</v>
      </c>
      <c r="J792" s="15">
        <f t="shared" si="50"/>
        <v>3.68052999631947</v>
      </c>
      <c r="K792" s="8" t="str">
        <f t="shared" si="51"/>
        <v>Kotak Neo</v>
      </c>
    </row>
    <row r="793" spans="1:11" x14ac:dyDescent="0.4">
      <c r="A793" s="12" t="s">
        <v>1830</v>
      </c>
      <c r="B793" s="12" t="s">
        <v>1831</v>
      </c>
      <c r="C793" s="13">
        <v>31.5</v>
      </c>
      <c r="D793" s="13">
        <v>31.53</v>
      </c>
      <c r="E793" s="13">
        <v>35</v>
      </c>
      <c r="F793" s="13">
        <v>40</v>
      </c>
      <c r="G793" s="13">
        <v>31.74</v>
      </c>
      <c r="H793" s="8">
        <f t="shared" si="48"/>
        <v>5</v>
      </c>
      <c r="I793" s="20">
        <f t="shared" si="49"/>
        <v>31.5</v>
      </c>
      <c r="J793" s="15">
        <f t="shared" si="50"/>
        <v>3.1746031746031744</v>
      </c>
      <c r="K793" s="8" t="str">
        <f t="shared" si="51"/>
        <v>Dhan</v>
      </c>
    </row>
    <row r="794" spans="1:11" x14ac:dyDescent="0.4">
      <c r="A794" s="12" t="s">
        <v>1512</v>
      </c>
      <c r="B794" s="12" t="s">
        <v>1513</v>
      </c>
      <c r="C794" s="13">
        <v>100</v>
      </c>
      <c r="F794" s="13">
        <v>100</v>
      </c>
      <c r="G794" s="13">
        <v>100</v>
      </c>
      <c r="H794" s="8">
        <f t="shared" si="48"/>
        <v>3</v>
      </c>
      <c r="I794" s="20">
        <f t="shared" si="49"/>
        <v>100</v>
      </c>
      <c r="J794" s="15">
        <f t="shared" si="50"/>
        <v>1</v>
      </c>
      <c r="K794" s="8" t="str">
        <f t="shared" si="51"/>
        <v>Dhan, Kotak Neo, Paytm Money</v>
      </c>
    </row>
    <row r="795" spans="1:11" x14ac:dyDescent="0.4">
      <c r="A795" s="12" t="s">
        <v>3250</v>
      </c>
      <c r="B795" s="12" t="s">
        <v>3251</v>
      </c>
      <c r="C795" s="13">
        <v>40</v>
      </c>
      <c r="D795" s="13">
        <v>36.36</v>
      </c>
      <c r="E795" s="13">
        <v>36.36</v>
      </c>
      <c r="F795" s="13">
        <v>36.363599999999998</v>
      </c>
      <c r="G795" s="13">
        <v>63.41</v>
      </c>
      <c r="H795" s="8">
        <f t="shared" si="48"/>
        <v>5</v>
      </c>
      <c r="I795" s="20">
        <f t="shared" si="49"/>
        <v>36.36</v>
      </c>
      <c r="J795" s="15">
        <f t="shared" si="50"/>
        <v>2.7502750275027501</v>
      </c>
      <c r="K795" s="8" t="str">
        <f t="shared" si="51"/>
        <v>Zerodha, Upstox, Kotak Neo</v>
      </c>
    </row>
    <row r="796" spans="1:11" x14ac:dyDescent="0.4">
      <c r="A796" s="12" t="s">
        <v>3611</v>
      </c>
      <c r="B796" s="12" t="s">
        <v>3612</v>
      </c>
      <c r="D796" s="13">
        <v>30.95</v>
      </c>
      <c r="E796" s="13">
        <v>35</v>
      </c>
      <c r="F796" s="13">
        <v>100</v>
      </c>
      <c r="G796" s="13">
        <v>57.99</v>
      </c>
      <c r="H796" s="8">
        <f t="shared" si="48"/>
        <v>4</v>
      </c>
      <c r="I796" s="20">
        <f t="shared" si="49"/>
        <v>30.95</v>
      </c>
      <c r="J796" s="15">
        <f t="shared" si="50"/>
        <v>3.2310177705977385</v>
      </c>
      <c r="K796" s="8" t="str">
        <f t="shared" si="51"/>
        <v>Zerodha</v>
      </c>
    </row>
    <row r="797" spans="1:11" x14ac:dyDescent="0.4">
      <c r="A797" s="12" t="s">
        <v>706</v>
      </c>
      <c r="B797" s="12" t="s">
        <v>707</v>
      </c>
      <c r="C797" s="13">
        <v>34.54</v>
      </c>
      <c r="D797" s="13">
        <v>34.58</v>
      </c>
      <c r="E797" s="13">
        <v>34.58</v>
      </c>
      <c r="F797" s="13">
        <v>34.965000000000003</v>
      </c>
      <c r="G797" s="13">
        <v>34.72</v>
      </c>
      <c r="H797" s="8">
        <f t="shared" si="48"/>
        <v>5</v>
      </c>
      <c r="I797" s="20">
        <f t="shared" si="49"/>
        <v>34.54</v>
      </c>
      <c r="J797" s="15">
        <f t="shared" si="50"/>
        <v>2.8951939779965259</v>
      </c>
      <c r="K797" s="8" t="str">
        <f t="shared" si="51"/>
        <v>Dhan</v>
      </c>
    </row>
    <row r="798" spans="1:11" x14ac:dyDescent="0.4">
      <c r="A798" s="12" t="s">
        <v>2142</v>
      </c>
      <c r="B798" s="12" t="s">
        <v>2143</v>
      </c>
      <c r="C798" s="13">
        <v>27.97</v>
      </c>
      <c r="D798" s="13">
        <v>29.9</v>
      </c>
      <c r="E798" s="13">
        <v>31.52</v>
      </c>
      <c r="F798" s="13">
        <v>30.03</v>
      </c>
      <c r="G798" s="13">
        <v>28.32</v>
      </c>
      <c r="H798" s="8">
        <f t="shared" si="48"/>
        <v>5</v>
      </c>
      <c r="I798" s="20">
        <f t="shared" si="49"/>
        <v>27.97</v>
      </c>
      <c r="J798" s="15">
        <f t="shared" si="50"/>
        <v>3.5752592062924564</v>
      </c>
      <c r="K798" s="8" t="str">
        <f t="shared" si="51"/>
        <v>Dhan</v>
      </c>
    </row>
    <row r="799" spans="1:11" x14ac:dyDescent="0.4">
      <c r="A799" s="12" t="s">
        <v>516</v>
      </c>
      <c r="B799" s="12" t="s">
        <v>517</v>
      </c>
      <c r="C799" s="13">
        <v>31.88</v>
      </c>
      <c r="D799" s="13">
        <v>31.92</v>
      </c>
      <c r="E799" s="13">
        <v>35</v>
      </c>
      <c r="F799" s="13">
        <v>34.965000000000003</v>
      </c>
      <c r="G799" s="13">
        <v>38.08</v>
      </c>
      <c r="H799" s="8">
        <f t="shared" si="48"/>
        <v>5</v>
      </c>
      <c r="I799" s="20">
        <f t="shared" si="49"/>
        <v>31.88</v>
      </c>
      <c r="J799" s="15">
        <f t="shared" si="50"/>
        <v>3.1367628607277291</v>
      </c>
      <c r="K799" s="8" t="str">
        <f t="shared" si="51"/>
        <v>Dhan</v>
      </c>
    </row>
    <row r="800" spans="1:11" x14ac:dyDescent="0.4">
      <c r="A800" s="12" t="s">
        <v>2292</v>
      </c>
      <c r="B800" s="12" t="s">
        <v>2293</v>
      </c>
      <c r="C800" s="13">
        <v>33.71</v>
      </c>
      <c r="D800" s="13">
        <v>33.75</v>
      </c>
      <c r="E800" s="13">
        <v>35</v>
      </c>
      <c r="F800" s="13">
        <v>40</v>
      </c>
      <c r="G800" s="13">
        <v>43.78</v>
      </c>
      <c r="H800" s="8">
        <f t="shared" si="48"/>
        <v>5</v>
      </c>
      <c r="I800" s="20">
        <f t="shared" si="49"/>
        <v>33.71</v>
      </c>
      <c r="J800" s="15">
        <f t="shared" si="50"/>
        <v>2.9664787896766538</v>
      </c>
      <c r="K800" s="8" t="str">
        <f t="shared" si="51"/>
        <v>Dhan</v>
      </c>
    </row>
    <row r="801" spans="1:11" x14ac:dyDescent="0.4">
      <c r="A801" s="12" t="s">
        <v>3524</v>
      </c>
      <c r="B801" s="12" t="s">
        <v>3525</v>
      </c>
      <c r="C801" s="13">
        <v>30.12</v>
      </c>
      <c r="D801" s="13">
        <v>30.11</v>
      </c>
      <c r="E801" s="13">
        <v>30.11</v>
      </c>
      <c r="F801" s="13">
        <v>30.1205</v>
      </c>
      <c r="G801" s="13">
        <v>30.16</v>
      </c>
      <c r="H801" s="8">
        <f t="shared" si="48"/>
        <v>5</v>
      </c>
      <c r="I801" s="20">
        <f t="shared" si="49"/>
        <v>30.11</v>
      </c>
      <c r="J801" s="15">
        <f t="shared" si="50"/>
        <v>3.3211557622052474</v>
      </c>
      <c r="K801" s="8" t="str">
        <f t="shared" si="51"/>
        <v>Zerodha, Upstox</v>
      </c>
    </row>
    <row r="802" spans="1:11" x14ac:dyDescent="0.4">
      <c r="A802" s="12" t="s">
        <v>506</v>
      </c>
      <c r="B802" s="12" t="s">
        <v>507</v>
      </c>
      <c r="C802" s="13">
        <v>30</v>
      </c>
      <c r="D802" s="13">
        <v>29.73</v>
      </c>
      <c r="E802" s="13">
        <v>29.73</v>
      </c>
      <c r="F802" s="13">
        <v>30.03</v>
      </c>
      <c r="G802" s="13">
        <v>30.3</v>
      </c>
      <c r="H802" s="8">
        <f t="shared" si="48"/>
        <v>5</v>
      </c>
      <c r="I802" s="20">
        <f t="shared" si="49"/>
        <v>29.73</v>
      </c>
      <c r="J802" s="15">
        <f t="shared" si="50"/>
        <v>3.3636057854019508</v>
      </c>
      <c r="K802" s="8" t="str">
        <f t="shared" si="51"/>
        <v>Zerodha, Upstox</v>
      </c>
    </row>
    <row r="803" spans="1:11" x14ac:dyDescent="0.4">
      <c r="A803" s="12" t="s">
        <v>2994</v>
      </c>
      <c r="B803" s="12" t="s">
        <v>2995</v>
      </c>
      <c r="C803" s="13">
        <v>24</v>
      </c>
      <c r="D803" s="13">
        <v>26.4</v>
      </c>
      <c r="E803" s="13">
        <v>27.45</v>
      </c>
      <c r="F803" s="13">
        <v>25</v>
      </c>
      <c r="G803" s="13">
        <v>24.16</v>
      </c>
      <c r="H803" s="8">
        <f t="shared" si="48"/>
        <v>5</v>
      </c>
      <c r="I803" s="20">
        <f t="shared" si="49"/>
        <v>24</v>
      </c>
      <c r="J803" s="15">
        <f t="shared" si="50"/>
        <v>4.166666666666667</v>
      </c>
      <c r="K803" s="8" t="str">
        <f t="shared" si="51"/>
        <v>Dhan</v>
      </c>
    </row>
    <row r="804" spans="1:11" x14ac:dyDescent="0.4">
      <c r="A804" s="12" t="s">
        <v>1522</v>
      </c>
      <c r="B804" s="12" t="s">
        <v>1523</v>
      </c>
      <c r="C804" s="13">
        <v>50</v>
      </c>
      <c r="D804" s="13">
        <v>45.46</v>
      </c>
      <c r="F804" s="13">
        <v>100</v>
      </c>
      <c r="G804" s="13">
        <v>45.61</v>
      </c>
      <c r="H804" s="8">
        <f t="shared" si="48"/>
        <v>4</v>
      </c>
      <c r="I804" s="20">
        <f t="shared" si="49"/>
        <v>45.46</v>
      </c>
      <c r="J804" s="15">
        <f t="shared" si="50"/>
        <v>2.1997360316761987</v>
      </c>
      <c r="K804" s="8" t="str">
        <f t="shared" si="51"/>
        <v>Zerodha</v>
      </c>
    </row>
    <row r="805" spans="1:11" x14ac:dyDescent="0.4">
      <c r="A805" s="12" t="s">
        <v>1378</v>
      </c>
      <c r="B805" s="12" t="s">
        <v>1379</v>
      </c>
      <c r="C805" s="13">
        <v>35.92</v>
      </c>
      <c r="D805" s="13">
        <v>35.97</v>
      </c>
      <c r="E805" s="13">
        <v>35.97</v>
      </c>
      <c r="F805" s="13">
        <v>40</v>
      </c>
      <c r="G805" s="13">
        <v>36.33</v>
      </c>
      <c r="H805" s="8">
        <f t="shared" si="48"/>
        <v>5</v>
      </c>
      <c r="I805" s="20">
        <f t="shared" si="49"/>
        <v>35.92</v>
      </c>
      <c r="J805" s="15">
        <f t="shared" si="50"/>
        <v>2.7839643652561246</v>
      </c>
      <c r="K805" s="8" t="str">
        <f t="shared" si="51"/>
        <v>Dhan</v>
      </c>
    </row>
    <row r="806" spans="1:11" x14ac:dyDescent="0.4">
      <c r="A806" s="12" t="s">
        <v>676</v>
      </c>
      <c r="B806" s="12" t="s">
        <v>677</v>
      </c>
      <c r="C806" s="13">
        <v>50</v>
      </c>
      <c r="F806" s="13">
        <v>100</v>
      </c>
      <c r="H806" s="8">
        <f t="shared" si="48"/>
        <v>2</v>
      </c>
      <c r="I806" s="20">
        <f t="shared" si="49"/>
        <v>50</v>
      </c>
      <c r="J806" s="15">
        <f t="shared" si="50"/>
        <v>2</v>
      </c>
      <c r="K806" s="8" t="str">
        <f t="shared" si="51"/>
        <v>Dhan</v>
      </c>
    </row>
    <row r="807" spans="1:11" x14ac:dyDescent="0.4">
      <c r="A807" s="12" t="s">
        <v>1424</v>
      </c>
      <c r="B807" s="12" t="s">
        <v>1425</v>
      </c>
      <c r="C807" s="13">
        <v>27.14</v>
      </c>
      <c r="D807" s="13">
        <v>27.16</v>
      </c>
      <c r="E807" s="13">
        <v>27.16</v>
      </c>
      <c r="F807" s="13">
        <v>27.1739</v>
      </c>
      <c r="G807" s="13">
        <v>27.43</v>
      </c>
      <c r="H807" s="8">
        <f t="shared" si="48"/>
        <v>5</v>
      </c>
      <c r="I807" s="20">
        <f t="shared" si="49"/>
        <v>27.14</v>
      </c>
      <c r="J807" s="15">
        <f t="shared" si="50"/>
        <v>3.6845983787767134</v>
      </c>
      <c r="K807" s="8" t="str">
        <f t="shared" si="51"/>
        <v>Dhan</v>
      </c>
    </row>
    <row r="808" spans="1:11" x14ac:dyDescent="0.4">
      <c r="A808" s="12" t="s">
        <v>256</v>
      </c>
      <c r="B808" s="12" t="s">
        <v>257</v>
      </c>
      <c r="C808" s="13">
        <v>60</v>
      </c>
      <c r="D808" s="13">
        <v>41.51</v>
      </c>
      <c r="F808" s="13">
        <v>100</v>
      </c>
      <c r="G808" s="13">
        <v>42.04</v>
      </c>
      <c r="H808" s="8">
        <f t="shared" si="48"/>
        <v>4</v>
      </c>
      <c r="I808" s="20">
        <f t="shared" si="49"/>
        <v>41.51</v>
      </c>
      <c r="J808" s="15">
        <f t="shared" si="50"/>
        <v>2.4090580582992049</v>
      </c>
      <c r="K808" s="8" t="str">
        <f t="shared" si="51"/>
        <v>Zerodha</v>
      </c>
    </row>
    <row r="809" spans="1:11" x14ac:dyDescent="0.4">
      <c r="A809" s="12" t="s">
        <v>1952</v>
      </c>
      <c r="B809" s="12" t="s">
        <v>1953</v>
      </c>
      <c r="C809" s="13">
        <v>40</v>
      </c>
      <c r="D809" s="13">
        <v>30.19</v>
      </c>
      <c r="F809" s="13">
        <v>40</v>
      </c>
      <c r="H809" s="8">
        <f t="shared" si="48"/>
        <v>3</v>
      </c>
      <c r="I809" s="20">
        <f t="shared" si="49"/>
        <v>30.19</v>
      </c>
      <c r="J809" s="15">
        <f t="shared" si="50"/>
        <v>3.3123550844650547</v>
      </c>
      <c r="K809" s="8" t="str">
        <f t="shared" si="51"/>
        <v>Zerodha</v>
      </c>
    </row>
    <row r="810" spans="1:11" x14ac:dyDescent="0.4">
      <c r="A810" s="12" t="s">
        <v>2434</v>
      </c>
      <c r="B810" s="12" t="s">
        <v>2435</v>
      </c>
      <c r="C810" s="13">
        <v>23</v>
      </c>
      <c r="D810" s="13">
        <v>25.2</v>
      </c>
      <c r="E810" s="13">
        <v>26.06</v>
      </c>
      <c r="F810" s="13">
        <v>25</v>
      </c>
      <c r="G810" s="13">
        <v>22.66</v>
      </c>
      <c r="H810" s="8">
        <f t="shared" si="48"/>
        <v>5</v>
      </c>
      <c r="I810" s="20">
        <f t="shared" si="49"/>
        <v>22.66</v>
      </c>
      <c r="J810" s="15">
        <f t="shared" si="50"/>
        <v>4.4130626654898499</v>
      </c>
      <c r="K810" s="8" t="str">
        <f t="shared" si="51"/>
        <v>Paytm Money</v>
      </c>
    </row>
    <row r="811" spans="1:11" x14ac:dyDescent="0.4">
      <c r="A811" s="12" t="s">
        <v>1924</v>
      </c>
      <c r="B811" s="12" t="s">
        <v>1925</v>
      </c>
      <c r="C811" s="13">
        <v>50</v>
      </c>
      <c r="D811" s="13">
        <v>50</v>
      </c>
      <c r="F811" s="13">
        <v>100</v>
      </c>
      <c r="H811" s="8">
        <f t="shared" si="48"/>
        <v>3</v>
      </c>
      <c r="I811" s="20">
        <f t="shared" si="49"/>
        <v>50</v>
      </c>
      <c r="J811" s="15">
        <f t="shared" si="50"/>
        <v>2</v>
      </c>
      <c r="K811" s="8" t="str">
        <f t="shared" si="51"/>
        <v>Dhan, Zerodha</v>
      </c>
    </row>
    <row r="812" spans="1:11" x14ac:dyDescent="0.4">
      <c r="A812" s="12" t="s">
        <v>304</v>
      </c>
      <c r="B812" s="12" t="s">
        <v>305</v>
      </c>
      <c r="C812" s="13">
        <v>40.19</v>
      </c>
      <c r="D812" s="13">
        <v>40.24</v>
      </c>
      <c r="E812" s="13">
        <v>40.24</v>
      </c>
      <c r="F812" s="13">
        <v>40.160600000000002</v>
      </c>
      <c r="G812" s="13">
        <v>40.61</v>
      </c>
      <c r="H812" s="8">
        <f t="shared" si="48"/>
        <v>5</v>
      </c>
      <c r="I812" s="20">
        <f t="shared" si="49"/>
        <v>40.159999999999997</v>
      </c>
      <c r="J812" s="15">
        <f t="shared" si="50"/>
        <v>2.4900398406374502</v>
      </c>
      <c r="K812" s="8" t="str">
        <f t="shared" si="51"/>
        <v>Kotak Neo</v>
      </c>
    </row>
    <row r="813" spans="1:11" x14ac:dyDescent="0.4">
      <c r="A813" s="12" t="s">
        <v>642</v>
      </c>
      <c r="B813" s="12" t="s">
        <v>643</v>
      </c>
      <c r="C813" s="13">
        <v>29.01</v>
      </c>
      <c r="D813" s="13">
        <v>29.04</v>
      </c>
      <c r="E813" s="13">
        <v>35</v>
      </c>
      <c r="F813" s="13">
        <v>34.965000000000003</v>
      </c>
      <c r="G813" s="13">
        <v>29.13</v>
      </c>
      <c r="H813" s="8">
        <f t="shared" si="48"/>
        <v>5</v>
      </c>
      <c r="I813" s="20">
        <f t="shared" si="49"/>
        <v>29.01</v>
      </c>
      <c r="J813" s="15">
        <f t="shared" si="50"/>
        <v>3.4470872113064459</v>
      </c>
      <c r="K813" s="8" t="str">
        <f t="shared" si="51"/>
        <v>Dhan</v>
      </c>
    </row>
    <row r="814" spans="1:11" x14ac:dyDescent="0.4">
      <c r="A814" s="12" t="s">
        <v>1980</v>
      </c>
      <c r="B814" s="12" t="s">
        <v>1981</v>
      </c>
      <c r="C814" s="13">
        <v>29.47</v>
      </c>
      <c r="D814" s="13">
        <v>29.44</v>
      </c>
      <c r="E814" s="13">
        <v>35</v>
      </c>
      <c r="F814" s="13">
        <v>40</v>
      </c>
      <c r="G814" s="13">
        <v>30.24</v>
      </c>
      <c r="H814" s="8">
        <f t="shared" si="48"/>
        <v>5</v>
      </c>
      <c r="I814" s="20">
        <f t="shared" si="49"/>
        <v>29.44</v>
      </c>
      <c r="J814" s="15">
        <f t="shared" si="50"/>
        <v>3.3967391304347823</v>
      </c>
      <c r="K814" s="8" t="str">
        <f t="shared" si="51"/>
        <v>Zerodha</v>
      </c>
    </row>
    <row r="815" spans="1:11" x14ac:dyDescent="0.4">
      <c r="A815" s="12" t="s">
        <v>2312</v>
      </c>
      <c r="B815" s="12" t="s">
        <v>2313</v>
      </c>
      <c r="C815" s="13">
        <v>40</v>
      </c>
      <c r="D815" s="13">
        <v>33.869999999999997</v>
      </c>
      <c r="E815" s="13">
        <v>35</v>
      </c>
      <c r="F815" s="13">
        <v>40</v>
      </c>
      <c r="G815" s="13">
        <v>33.869999999999997</v>
      </c>
      <c r="H815" s="8">
        <f t="shared" si="48"/>
        <v>5</v>
      </c>
      <c r="I815" s="20">
        <f t="shared" si="49"/>
        <v>33.869999999999997</v>
      </c>
      <c r="J815" s="15">
        <f t="shared" si="50"/>
        <v>2.9524653085326249</v>
      </c>
      <c r="K815" s="8" t="str">
        <f t="shared" si="51"/>
        <v>Zerodha, Paytm Money</v>
      </c>
    </row>
    <row r="816" spans="1:11" x14ac:dyDescent="0.4">
      <c r="A816" s="12" t="s">
        <v>3553</v>
      </c>
      <c r="B816" s="12" t="s">
        <v>3554</v>
      </c>
      <c r="D816" s="13">
        <v>50</v>
      </c>
      <c r="H816" s="8">
        <f t="shared" si="48"/>
        <v>1</v>
      </c>
      <c r="I816" s="20">
        <f t="shared" si="49"/>
        <v>50</v>
      </c>
      <c r="J816" s="15">
        <f t="shared" si="50"/>
        <v>2</v>
      </c>
      <c r="K816" s="8" t="str">
        <f t="shared" si="51"/>
        <v>Zerodha</v>
      </c>
    </row>
    <row r="817" spans="1:11" x14ac:dyDescent="0.4">
      <c r="A817" s="12" t="s">
        <v>2360</v>
      </c>
      <c r="B817" s="12" t="s">
        <v>2361</v>
      </c>
      <c r="C817" s="13">
        <v>38.979999999999997</v>
      </c>
      <c r="D817" s="13">
        <v>38.979999999999997</v>
      </c>
      <c r="E817" s="13">
        <v>38.979999999999997</v>
      </c>
      <c r="F817" s="13">
        <v>40</v>
      </c>
      <c r="G817" s="13">
        <v>39.020000000000003</v>
      </c>
      <c r="H817" s="8">
        <f t="shared" si="48"/>
        <v>5</v>
      </c>
      <c r="I817" s="20">
        <f t="shared" si="49"/>
        <v>38.979999999999997</v>
      </c>
      <c r="J817" s="15">
        <f t="shared" si="50"/>
        <v>2.5654181631605955</v>
      </c>
      <c r="K817" s="8" t="str">
        <f t="shared" si="51"/>
        <v>Dhan, Zerodha, Upstox</v>
      </c>
    </row>
    <row r="818" spans="1:11" x14ac:dyDescent="0.4">
      <c r="A818" s="12" t="s">
        <v>524</v>
      </c>
      <c r="B818" s="12" t="s">
        <v>525</v>
      </c>
      <c r="C818" s="13">
        <v>40</v>
      </c>
      <c r="D818" s="13">
        <v>37</v>
      </c>
      <c r="F818" s="13">
        <v>100</v>
      </c>
      <c r="H818" s="8">
        <f t="shared" si="48"/>
        <v>3</v>
      </c>
      <c r="I818" s="20">
        <f t="shared" si="49"/>
        <v>37</v>
      </c>
      <c r="J818" s="15">
        <f t="shared" si="50"/>
        <v>2.7027027027027026</v>
      </c>
      <c r="K818" s="8" t="str">
        <f t="shared" si="51"/>
        <v>Zerodha</v>
      </c>
    </row>
    <row r="819" spans="1:11" x14ac:dyDescent="0.4">
      <c r="A819" s="12" t="s">
        <v>3338</v>
      </c>
      <c r="B819" s="12" t="s">
        <v>3339</v>
      </c>
      <c r="C819" s="13">
        <v>40</v>
      </c>
      <c r="D819" s="13">
        <v>50</v>
      </c>
      <c r="E819" s="13">
        <v>37.78</v>
      </c>
      <c r="F819" s="13">
        <v>100</v>
      </c>
      <c r="G819" s="13">
        <v>38.11</v>
      </c>
      <c r="H819" s="8">
        <f t="shared" si="48"/>
        <v>5</v>
      </c>
      <c r="I819" s="20">
        <f t="shared" si="49"/>
        <v>37.78</v>
      </c>
      <c r="J819" s="15">
        <f t="shared" si="50"/>
        <v>2.6469031233456857</v>
      </c>
      <c r="K819" s="8" t="str">
        <f t="shared" si="51"/>
        <v>Upstox</v>
      </c>
    </row>
    <row r="820" spans="1:11" x14ac:dyDescent="0.4">
      <c r="A820" s="12" t="s">
        <v>1664</v>
      </c>
      <c r="B820" s="12" t="s">
        <v>1665</v>
      </c>
      <c r="C820" s="13">
        <v>39.46</v>
      </c>
      <c r="D820" s="13">
        <v>39.520000000000003</v>
      </c>
      <c r="E820" s="13">
        <v>39.520000000000003</v>
      </c>
      <c r="F820" s="13">
        <v>39.525700000000001</v>
      </c>
      <c r="G820" s="13">
        <v>40.590000000000003</v>
      </c>
      <c r="H820" s="8">
        <f t="shared" si="48"/>
        <v>5</v>
      </c>
      <c r="I820" s="20">
        <f t="shared" si="49"/>
        <v>39.46</v>
      </c>
      <c r="J820" s="15">
        <f t="shared" si="50"/>
        <v>2.5342118601115051</v>
      </c>
      <c r="K820" s="8" t="str">
        <f t="shared" si="51"/>
        <v>Dhan</v>
      </c>
    </row>
    <row r="821" spans="1:11" x14ac:dyDescent="0.4">
      <c r="A821" s="12" t="s">
        <v>484</v>
      </c>
      <c r="B821" s="12" t="s">
        <v>485</v>
      </c>
      <c r="C821" s="13">
        <v>50</v>
      </c>
      <c r="D821" s="13">
        <v>50</v>
      </c>
      <c r="E821" s="13">
        <v>37.53</v>
      </c>
      <c r="F821" s="13">
        <v>100</v>
      </c>
      <c r="G821" s="13">
        <v>37.53</v>
      </c>
      <c r="H821" s="8">
        <f t="shared" si="48"/>
        <v>5</v>
      </c>
      <c r="I821" s="20">
        <f t="shared" si="49"/>
        <v>37.53</v>
      </c>
      <c r="J821" s="15">
        <f t="shared" si="50"/>
        <v>2.664535038635758</v>
      </c>
      <c r="K821" s="8" t="str">
        <f t="shared" si="51"/>
        <v>Upstox, Paytm Money</v>
      </c>
    </row>
    <row r="822" spans="1:11" x14ac:dyDescent="0.4">
      <c r="A822" s="12" t="s">
        <v>1586</v>
      </c>
      <c r="B822" s="12" t="s">
        <v>1587</v>
      </c>
      <c r="C822" s="13">
        <v>41.41</v>
      </c>
      <c r="D822" s="13">
        <v>41.47</v>
      </c>
      <c r="E822" s="13">
        <v>41.47</v>
      </c>
      <c r="F822" s="13">
        <v>100</v>
      </c>
      <c r="G822" s="13">
        <v>41.9</v>
      </c>
      <c r="H822" s="8">
        <f t="shared" si="48"/>
        <v>5</v>
      </c>
      <c r="I822" s="20">
        <f t="shared" si="49"/>
        <v>41.41</v>
      </c>
      <c r="J822" s="15">
        <f t="shared" si="50"/>
        <v>2.4148756339048543</v>
      </c>
      <c r="K822" s="8" t="str">
        <f t="shared" si="51"/>
        <v>Dhan</v>
      </c>
    </row>
    <row r="823" spans="1:11" x14ac:dyDescent="0.4">
      <c r="A823" s="12" t="s">
        <v>3000</v>
      </c>
      <c r="B823" s="12" t="s">
        <v>3001</v>
      </c>
      <c r="C823" s="13">
        <v>50</v>
      </c>
      <c r="D823" s="13">
        <v>32.840000000000003</v>
      </c>
      <c r="E823" s="13">
        <v>35</v>
      </c>
      <c r="F823" s="13">
        <v>100</v>
      </c>
      <c r="G823" s="13">
        <v>33.01</v>
      </c>
      <c r="H823" s="8">
        <f t="shared" si="48"/>
        <v>5</v>
      </c>
      <c r="I823" s="20">
        <f t="shared" si="49"/>
        <v>32.840000000000003</v>
      </c>
      <c r="J823" s="15">
        <f t="shared" si="50"/>
        <v>3.0450669914738122</v>
      </c>
      <c r="K823" s="8" t="str">
        <f t="shared" si="51"/>
        <v>Zerodha</v>
      </c>
    </row>
    <row r="824" spans="1:11" x14ac:dyDescent="0.4">
      <c r="A824" s="12" t="s">
        <v>2150</v>
      </c>
      <c r="B824" s="12" t="s">
        <v>2151</v>
      </c>
      <c r="C824" s="13">
        <v>23.1</v>
      </c>
      <c r="D824" s="13">
        <v>25.7</v>
      </c>
      <c r="E824" s="13">
        <v>26.59</v>
      </c>
      <c r="F824" s="13">
        <v>23.0947</v>
      </c>
      <c r="G824" s="13">
        <v>23.11</v>
      </c>
      <c r="H824" s="8">
        <f t="shared" si="48"/>
        <v>5</v>
      </c>
      <c r="I824" s="20">
        <f t="shared" si="49"/>
        <v>23.09</v>
      </c>
      <c r="J824" s="15">
        <f t="shared" si="50"/>
        <v>4.3308791684712</v>
      </c>
      <c r="K824" s="8" t="str">
        <f t="shared" si="51"/>
        <v>Kotak Neo</v>
      </c>
    </row>
    <row r="825" spans="1:11" x14ac:dyDescent="0.4">
      <c r="A825" s="12" t="s">
        <v>78</v>
      </c>
      <c r="B825" s="12" t="s">
        <v>79</v>
      </c>
      <c r="C825" s="13">
        <v>26.5</v>
      </c>
      <c r="D825" s="13">
        <v>26.5</v>
      </c>
      <c r="E825" s="13">
        <v>26.5</v>
      </c>
      <c r="F825" s="13">
        <v>30.03</v>
      </c>
      <c r="G825" s="13">
        <v>26.5</v>
      </c>
      <c r="H825" s="8">
        <f t="shared" si="48"/>
        <v>5</v>
      </c>
      <c r="I825" s="20">
        <f t="shared" si="49"/>
        <v>26.5</v>
      </c>
      <c r="J825" s="15">
        <f t="shared" si="50"/>
        <v>3.7735849056603774</v>
      </c>
      <c r="K825" s="8" t="str">
        <f t="shared" si="51"/>
        <v>Dhan, Zerodha, Upstox, Paytm Money</v>
      </c>
    </row>
    <row r="826" spans="1:11" x14ac:dyDescent="0.4">
      <c r="A826" s="12" t="s">
        <v>3526</v>
      </c>
      <c r="B826" s="12" t="s">
        <v>3527</v>
      </c>
      <c r="C826" s="13">
        <v>35.270000000000003</v>
      </c>
      <c r="D826" s="13">
        <v>35.29</v>
      </c>
      <c r="E826" s="13">
        <v>35.29</v>
      </c>
      <c r="F826" s="13">
        <v>40</v>
      </c>
      <c r="G826" s="13">
        <v>37.19</v>
      </c>
      <c r="H826" s="8">
        <f t="shared" si="48"/>
        <v>5</v>
      </c>
      <c r="I826" s="20">
        <f t="shared" si="49"/>
        <v>35.270000000000003</v>
      </c>
      <c r="J826" s="15">
        <f t="shared" si="50"/>
        <v>2.8352707683583778</v>
      </c>
      <c r="K826" s="8" t="str">
        <f t="shared" si="51"/>
        <v>Dhan</v>
      </c>
    </row>
    <row r="827" spans="1:11" x14ac:dyDescent="0.4">
      <c r="A827" s="12" t="s">
        <v>822</v>
      </c>
      <c r="B827" s="12" t="s">
        <v>823</v>
      </c>
      <c r="C827" s="13">
        <v>22</v>
      </c>
      <c r="D827" s="13">
        <v>23.4</v>
      </c>
      <c r="E827" s="13">
        <v>23.91</v>
      </c>
      <c r="F827" s="13">
        <v>20.408200000000001</v>
      </c>
      <c r="G827" s="13">
        <v>20.46</v>
      </c>
      <c r="H827" s="8">
        <f t="shared" si="48"/>
        <v>5</v>
      </c>
      <c r="I827" s="20">
        <f t="shared" si="49"/>
        <v>20.41</v>
      </c>
      <c r="J827" s="15">
        <f t="shared" si="50"/>
        <v>4.8995590396864284</v>
      </c>
      <c r="K827" s="8" t="str">
        <f t="shared" si="51"/>
        <v>Kotak Neo</v>
      </c>
    </row>
    <row r="828" spans="1:11" x14ac:dyDescent="0.4">
      <c r="A828" s="12" t="s">
        <v>314</v>
      </c>
      <c r="B828" s="12" t="s">
        <v>315</v>
      </c>
      <c r="C828" s="13">
        <v>50</v>
      </c>
      <c r="H828" s="8">
        <f t="shared" si="48"/>
        <v>1</v>
      </c>
      <c r="I828" s="20">
        <f t="shared" si="49"/>
        <v>50</v>
      </c>
      <c r="J828" s="15">
        <f t="shared" si="50"/>
        <v>2</v>
      </c>
      <c r="K828" s="8" t="str">
        <f t="shared" si="51"/>
        <v>Dhan</v>
      </c>
    </row>
    <row r="829" spans="1:11" x14ac:dyDescent="0.4">
      <c r="A829" s="12" t="s">
        <v>1624</v>
      </c>
      <c r="B829" s="12" t="s">
        <v>1625</v>
      </c>
      <c r="C829" s="13">
        <v>60</v>
      </c>
      <c r="H829" s="8">
        <f t="shared" si="48"/>
        <v>1</v>
      </c>
      <c r="I829" s="20">
        <f t="shared" si="49"/>
        <v>60</v>
      </c>
      <c r="J829" s="15">
        <f t="shared" si="50"/>
        <v>1.6666666666666667</v>
      </c>
      <c r="K829" s="8" t="str">
        <f t="shared" si="51"/>
        <v>Dhan</v>
      </c>
    </row>
    <row r="830" spans="1:11" x14ac:dyDescent="0.4">
      <c r="A830" s="12" t="s">
        <v>122</v>
      </c>
      <c r="B830" s="12" t="s">
        <v>123</v>
      </c>
      <c r="C830" s="13">
        <v>29.23</v>
      </c>
      <c r="D830" s="13">
        <v>30.9</v>
      </c>
      <c r="E830" s="13">
        <v>32.78</v>
      </c>
      <c r="F830" s="13">
        <v>30.03</v>
      </c>
      <c r="G830" s="13">
        <v>29.69</v>
      </c>
      <c r="H830" s="8">
        <f t="shared" si="48"/>
        <v>5</v>
      </c>
      <c r="I830" s="20">
        <f t="shared" si="49"/>
        <v>29.23</v>
      </c>
      <c r="J830" s="15">
        <f t="shared" si="50"/>
        <v>3.4211426616489908</v>
      </c>
      <c r="K830" s="8" t="str">
        <f t="shared" si="51"/>
        <v>Dhan</v>
      </c>
    </row>
    <row r="831" spans="1:11" x14ac:dyDescent="0.4">
      <c r="A831" s="12" t="s">
        <v>766</v>
      </c>
      <c r="B831" s="12" t="s">
        <v>767</v>
      </c>
      <c r="C831" s="13">
        <v>36.4</v>
      </c>
      <c r="D831" s="13">
        <v>36.44</v>
      </c>
      <c r="E831" s="13">
        <v>36.44</v>
      </c>
      <c r="F831" s="13">
        <v>36.496400000000001</v>
      </c>
      <c r="G831" s="13">
        <v>36.61</v>
      </c>
      <c r="H831" s="8">
        <f t="shared" si="48"/>
        <v>5</v>
      </c>
      <c r="I831" s="20">
        <f t="shared" si="49"/>
        <v>36.4</v>
      </c>
      <c r="J831" s="15">
        <f t="shared" si="50"/>
        <v>2.7472527472527473</v>
      </c>
      <c r="K831" s="8" t="str">
        <f t="shared" si="51"/>
        <v>Dhan</v>
      </c>
    </row>
    <row r="832" spans="1:11" x14ac:dyDescent="0.4">
      <c r="A832" s="12" t="s">
        <v>306</v>
      </c>
      <c r="B832" s="12" t="s">
        <v>307</v>
      </c>
      <c r="C832" s="13">
        <v>40</v>
      </c>
      <c r="D832" s="13">
        <v>31.82</v>
      </c>
      <c r="E832" s="13">
        <v>35</v>
      </c>
      <c r="F832" s="13">
        <v>100</v>
      </c>
      <c r="G832" s="13">
        <v>32.130000000000003</v>
      </c>
      <c r="H832" s="8">
        <f t="shared" si="48"/>
        <v>5</v>
      </c>
      <c r="I832" s="20">
        <f t="shared" si="49"/>
        <v>31.82</v>
      </c>
      <c r="J832" s="15">
        <f t="shared" si="50"/>
        <v>3.1426775612822122</v>
      </c>
      <c r="K832" s="8" t="str">
        <f t="shared" si="51"/>
        <v>Zerodha</v>
      </c>
    </row>
    <row r="833" spans="1:11" x14ac:dyDescent="0.4">
      <c r="A833" s="12" t="s">
        <v>858</v>
      </c>
      <c r="B833" s="12" t="s">
        <v>859</v>
      </c>
      <c r="C833" s="13">
        <v>50</v>
      </c>
      <c r="D833" s="13">
        <v>34.659999999999997</v>
      </c>
      <c r="F833" s="13">
        <v>100</v>
      </c>
      <c r="H833" s="8">
        <f t="shared" si="48"/>
        <v>3</v>
      </c>
      <c r="I833" s="20">
        <f t="shared" si="49"/>
        <v>34.659999999999997</v>
      </c>
      <c r="J833" s="15">
        <f t="shared" si="50"/>
        <v>2.8851702250432778</v>
      </c>
      <c r="K833" s="8" t="str">
        <f t="shared" si="51"/>
        <v>Zerodha</v>
      </c>
    </row>
    <row r="834" spans="1:11" x14ac:dyDescent="0.4">
      <c r="A834" s="12" t="s">
        <v>3442</v>
      </c>
      <c r="B834" s="12" t="s">
        <v>3443</v>
      </c>
      <c r="C834" s="13">
        <v>29.5</v>
      </c>
      <c r="D834" s="13">
        <v>29.52</v>
      </c>
      <c r="E834" s="13">
        <v>35</v>
      </c>
      <c r="F834" s="13">
        <v>40</v>
      </c>
      <c r="G834" s="13">
        <v>35.549999999999997</v>
      </c>
      <c r="H834" s="8">
        <f t="shared" si="48"/>
        <v>5</v>
      </c>
      <c r="I834" s="20">
        <f t="shared" si="49"/>
        <v>29.5</v>
      </c>
      <c r="J834" s="15">
        <f t="shared" si="50"/>
        <v>3.3898305084745761</v>
      </c>
      <c r="K834" s="8" t="str">
        <f t="shared" si="51"/>
        <v>Dhan</v>
      </c>
    </row>
    <row r="835" spans="1:11" x14ac:dyDescent="0.4">
      <c r="A835" s="12" t="s">
        <v>3742</v>
      </c>
      <c r="B835" s="12" t="s">
        <v>3743</v>
      </c>
      <c r="E835" s="13">
        <v>41.16</v>
      </c>
      <c r="G835" s="13">
        <v>41.36</v>
      </c>
      <c r="H835" s="8">
        <f t="shared" si="48"/>
        <v>2</v>
      </c>
      <c r="I835" s="20">
        <f t="shared" si="49"/>
        <v>41.16</v>
      </c>
      <c r="J835" s="15">
        <f t="shared" si="50"/>
        <v>2.4295432458697768</v>
      </c>
      <c r="K835" s="8" t="str">
        <f t="shared" si="51"/>
        <v>Upstox</v>
      </c>
    </row>
    <row r="836" spans="1:11" x14ac:dyDescent="0.4">
      <c r="A836" s="12" t="s">
        <v>980</v>
      </c>
      <c r="B836" s="12" t="s">
        <v>981</v>
      </c>
      <c r="C836" s="13">
        <v>50</v>
      </c>
      <c r="F836" s="13">
        <v>100</v>
      </c>
      <c r="H836" s="8">
        <f t="shared" si="48"/>
        <v>2</v>
      </c>
      <c r="I836" s="20">
        <f t="shared" si="49"/>
        <v>50</v>
      </c>
      <c r="J836" s="15">
        <f t="shared" si="50"/>
        <v>2</v>
      </c>
      <c r="K836" s="8" t="str">
        <f t="shared" si="51"/>
        <v>Dhan</v>
      </c>
    </row>
    <row r="837" spans="1:11" x14ac:dyDescent="0.4">
      <c r="A837" s="12" t="s">
        <v>1182</v>
      </c>
      <c r="B837" s="12" t="s">
        <v>1183</v>
      </c>
      <c r="C837" s="13">
        <v>34.409999999999997</v>
      </c>
      <c r="D837" s="13">
        <v>34.44</v>
      </c>
      <c r="E837" s="13">
        <v>34.44</v>
      </c>
      <c r="F837" s="13">
        <v>34.482799999999997</v>
      </c>
      <c r="G837" s="13">
        <v>34.51</v>
      </c>
      <c r="H837" s="8">
        <f t="shared" si="48"/>
        <v>5</v>
      </c>
      <c r="I837" s="20">
        <f t="shared" si="49"/>
        <v>34.409999999999997</v>
      </c>
      <c r="J837" s="15">
        <f t="shared" si="50"/>
        <v>2.9061319383900033</v>
      </c>
      <c r="K837" s="8" t="str">
        <f t="shared" si="51"/>
        <v>Dhan</v>
      </c>
    </row>
    <row r="838" spans="1:11" x14ac:dyDescent="0.4">
      <c r="A838" s="12" t="s">
        <v>214</v>
      </c>
      <c r="B838" s="12" t="s">
        <v>215</v>
      </c>
      <c r="C838" s="13">
        <v>28.66</v>
      </c>
      <c r="D838" s="13">
        <v>30.4</v>
      </c>
      <c r="E838" s="13">
        <v>32.21</v>
      </c>
      <c r="F838" s="13">
        <v>30.03</v>
      </c>
      <c r="G838" s="13">
        <v>29.03</v>
      </c>
      <c r="H838" s="8">
        <f t="shared" ref="H838:H901" si="52">COUNT(C838:G838)</f>
        <v>5</v>
      </c>
      <c r="I838" s="20">
        <f t="shared" ref="I838:I901" si="53">IFERROR(ROUND(MIN(C838:G838),2),"")</f>
        <v>28.66</v>
      </c>
      <c r="J838" s="15">
        <f t="shared" ref="J838:J901" si="54">IFERROR(100/I838,"")</f>
        <v>3.4891835310537336</v>
      </c>
      <c r="K838" s="8" t="str">
        <f t="shared" ref="K838:K901" si="55">IF(I838="","",MID(IF(ROUND(C838,2)=I838,", Dhan","")&amp;IF(ROUND(D838,2)=I838,", Zerodha","")&amp;IF(ROUND(E838,2)=I838,", Upstox","")&amp;IF(ROUND(F838,2)=I838,", Kotak Neo","")&amp;IF(ROUND(G838,2)=I838,", Paytm Money",""),3,100))</f>
        <v>Dhan</v>
      </c>
    </row>
    <row r="839" spans="1:11" x14ac:dyDescent="0.4">
      <c r="A839" s="12" t="s">
        <v>252</v>
      </c>
      <c r="B839" s="12" t="s">
        <v>253</v>
      </c>
      <c r="C839" s="13">
        <v>37.04</v>
      </c>
      <c r="D839" s="13">
        <v>37.03</v>
      </c>
      <c r="E839" s="13">
        <v>37.03</v>
      </c>
      <c r="F839" s="13">
        <v>37.036999999999999</v>
      </c>
      <c r="G839" s="13">
        <v>37.08</v>
      </c>
      <c r="H839" s="8">
        <f t="shared" si="52"/>
        <v>5</v>
      </c>
      <c r="I839" s="20">
        <f t="shared" si="53"/>
        <v>37.03</v>
      </c>
      <c r="J839" s="15">
        <f t="shared" si="54"/>
        <v>2.7005130974885225</v>
      </c>
      <c r="K839" s="8" t="str">
        <f t="shared" si="55"/>
        <v>Zerodha, Upstox</v>
      </c>
    </row>
    <row r="840" spans="1:11" x14ac:dyDescent="0.4">
      <c r="A840" s="12" t="s">
        <v>2518</v>
      </c>
      <c r="B840" s="12" t="s">
        <v>2519</v>
      </c>
      <c r="C840" s="13">
        <v>39.72</v>
      </c>
      <c r="D840" s="13">
        <v>39.78</v>
      </c>
      <c r="F840" s="13">
        <v>39.840600000000002</v>
      </c>
      <c r="G840" s="13">
        <v>100</v>
      </c>
      <c r="H840" s="8">
        <f t="shared" si="52"/>
        <v>4</v>
      </c>
      <c r="I840" s="20">
        <f t="shared" si="53"/>
        <v>39.72</v>
      </c>
      <c r="J840" s="15">
        <f t="shared" si="54"/>
        <v>2.5176233635448138</v>
      </c>
      <c r="K840" s="8" t="str">
        <f t="shared" si="55"/>
        <v>Dhan</v>
      </c>
    </row>
    <row r="841" spans="1:11" x14ac:dyDescent="0.4">
      <c r="A841" s="12" t="s">
        <v>448</v>
      </c>
      <c r="B841" s="12" t="s">
        <v>449</v>
      </c>
      <c r="C841" s="13">
        <v>31.16</v>
      </c>
      <c r="D841" s="13">
        <v>31.19</v>
      </c>
      <c r="E841" s="13">
        <v>35</v>
      </c>
      <c r="F841" s="13">
        <v>31.1526</v>
      </c>
      <c r="G841" s="13">
        <v>31.19</v>
      </c>
      <c r="H841" s="8">
        <f t="shared" si="52"/>
        <v>5</v>
      </c>
      <c r="I841" s="20">
        <f t="shared" si="53"/>
        <v>31.15</v>
      </c>
      <c r="J841" s="15">
        <f t="shared" si="54"/>
        <v>3.2102728731942216</v>
      </c>
      <c r="K841" s="8" t="str">
        <f t="shared" si="55"/>
        <v>Kotak Neo</v>
      </c>
    </row>
    <row r="842" spans="1:11" x14ac:dyDescent="0.4">
      <c r="A842" s="12" t="s">
        <v>514</v>
      </c>
      <c r="B842" s="12" t="s">
        <v>515</v>
      </c>
      <c r="C842" s="13">
        <v>24</v>
      </c>
      <c r="D842" s="13">
        <v>24.7</v>
      </c>
      <c r="E842" s="13">
        <v>25.49</v>
      </c>
      <c r="F842" s="13">
        <v>21.978000000000002</v>
      </c>
      <c r="G842" s="13">
        <v>22.36</v>
      </c>
      <c r="H842" s="8">
        <f t="shared" si="52"/>
        <v>5</v>
      </c>
      <c r="I842" s="20">
        <f t="shared" si="53"/>
        <v>21.98</v>
      </c>
      <c r="J842" s="15">
        <f t="shared" si="54"/>
        <v>4.5495905368516834</v>
      </c>
      <c r="K842" s="8" t="str">
        <f t="shared" si="55"/>
        <v>Kotak Neo</v>
      </c>
    </row>
    <row r="843" spans="1:11" x14ac:dyDescent="0.4">
      <c r="A843" s="12" t="s">
        <v>3454</v>
      </c>
      <c r="B843" s="12" t="s">
        <v>3455</v>
      </c>
      <c r="C843" s="13">
        <v>30</v>
      </c>
      <c r="D843" s="13">
        <v>28.8</v>
      </c>
      <c r="E843" s="13">
        <v>30.31</v>
      </c>
      <c r="F843" s="13">
        <v>30.03</v>
      </c>
      <c r="G843" s="13">
        <v>31.93</v>
      </c>
      <c r="H843" s="8">
        <f t="shared" si="52"/>
        <v>5</v>
      </c>
      <c r="I843" s="20">
        <f t="shared" si="53"/>
        <v>28.8</v>
      </c>
      <c r="J843" s="15">
        <f t="shared" si="54"/>
        <v>3.4722222222222223</v>
      </c>
      <c r="K843" s="8" t="str">
        <f t="shared" si="55"/>
        <v>Zerodha</v>
      </c>
    </row>
    <row r="844" spans="1:11" x14ac:dyDescent="0.4">
      <c r="A844" s="12" t="s">
        <v>394</v>
      </c>
      <c r="B844" s="12" t="s">
        <v>395</v>
      </c>
      <c r="C844" s="13">
        <v>26.96</v>
      </c>
      <c r="D844" s="13">
        <v>26.98</v>
      </c>
      <c r="E844" s="13">
        <v>26.98</v>
      </c>
      <c r="F844" s="13">
        <v>26.9542</v>
      </c>
      <c r="G844" s="13">
        <v>27.38</v>
      </c>
      <c r="H844" s="8">
        <f t="shared" si="52"/>
        <v>5</v>
      </c>
      <c r="I844" s="20">
        <f t="shared" si="53"/>
        <v>26.95</v>
      </c>
      <c r="J844" s="15">
        <f t="shared" si="54"/>
        <v>3.710575139146568</v>
      </c>
      <c r="K844" s="8" t="str">
        <f t="shared" si="55"/>
        <v>Kotak Neo</v>
      </c>
    </row>
    <row r="845" spans="1:11" x14ac:dyDescent="0.4">
      <c r="A845" s="12" t="s">
        <v>1584</v>
      </c>
      <c r="B845" s="12" t="s">
        <v>1585</v>
      </c>
      <c r="C845" s="13">
        <v>29.7</v>
      </c>
      <c r="D845" s="13">
        <v>29.73</v>
      </c>
      <c r="E845" s="13">
        <v>29.73</v>
      </c>
      <c r="F845" s="13">
        <v>29.761900000000001</v>
      </c>
      <c r="G845" s="13">
        <v>29.73</v>
      </c>
      <c r="H845" s="8">
        <f t="shared" si="52"/>
        <v>5</v>
      </c>
      <c r="I845" s="20">
        <f t="shared" si="53"/>
        <v>29.7</v>
      </c>
      <c r="J845" s="15">
        <f t="shared" si="54"/>
        <v>3.3670033670033672</v>
      </c>
      <c r="K845" s="8" t="str">
        <f t="shared" si="55"/>
        <v>Dhan</v>
      </c>
    </row>
    <row r="846" spans="1:11" x14ac:dyDescent="0.4">
      <c r="A846" s="12" t="s">
        <v>3324</v>
      </c>
      <c r="B846" s="12" t="s">
        <v>3325</v>
      </c>
      <c r="C846" s="13">
        <v>100</v>
      </c>
      <c r="D846" s="13">
        <v>50</v>
      </c>
      <c r="F846" s="13">
        <v>100</v>
      </c>
      <c r="H846" s="8">
        <f t="shared" si="52"/>
        <v>3</v>
      </c>
      <c r="I846" s="20">
        <f t="shared" si="53"/>
        <v>50</v>
      </c>
      <c r="J846" s="15">
        <f t="shared" si="54"/>
        <v>2</v>
      </c>
      <c r="K846" s="8" t="str">
        <f t="shared" si="55"/>
        <v>Zerodha</v>
      </c>
    </row>
    <row r="847" spans="1:11" x14ac:dyDescent="0.4">
      <c r="A847" s="12" t="s">
        <v>1238</v>
      </c>
      <c r="B847" s="12" t="s">
        <v>1239</v>
      </c>
      <c r="C847" s="13">
        <v>40</v>
      </c>
      <c r="D847" s="13">
        <v>38.630000000000003</v>
      </c>
      <c r="E847" s="13">
        <v>38.630000000000003</v>
      </c>
      <c r="F847" s="13">
        <v>38.61</v>
      </c>
      <c r="G847" s="13">
        <v>38.97</v>
      </c>
      <c r="H847" s="8">
        <f t="shared" si="52"/>
        <v>5</v>
      </c>
      <c r="I847" s="20">
        <f t="shared" si="53"/>
        <v>38.61</v>
      </c>
      <c r="J847" s="15">
        <f t="shared" si="54"/>
        <v>2.59000259000259</v>
      </c>
      <c r="K847" s="8" t="str">
        <f t="shared" si="55"/>
        <v>Kotak Neo</v>
      </c>
    </row>
    <row r="848" spans="1:11" x14ac:dyDescent="0.4">
      <c r="A848" s="12" t="s">
        <v>1484</v>
      </c>
      <c r="B848" s="12" t="s">
        <v>1485</v>
      </c>
      <c r="C848" s="13">
        <v>31.63</v>
      </c>
      <c r="D848" s="13">
        <v>31.66</v>
      </c>
      <c r="E848" s="13">
        <v>31.66</v>
      </c>
      <c r="F848" s="13">
        <v>31.645600000000002</v>
      </c>
      <c r="G848" s="13">
        <v>31.87</v>
      </c>
      <c r="H848" s="8">
        <f t="shared" si="52"/>
        <v>5</v>
      </c>
      <c r="I848" s="20">
        <f t="shared" si="53"/>
        <v>31.63</v>
      </c>
      <c r="J848" s="15">
        <f t="shared" si="54"/>
        <v>3.1615554852987673</v>
      </c>
      <c r="K848" s="8" t="str">
        <f t="shared" si="55"/>
        <v>Dhan</v>
      </c>
    </row>
    <row r="849" spans="1:11" x14ac:dyDescent="0.4">
      <c r="A849" s="12" t="s">
        <v>2614</v>
      </c>
      <c r="B849" s="12" t="s">
        <v>2615</v>
      </c>
      <c r="C849" s="13">
        <v>40</v>
      </c>
      <c r="D849" s="13">
        <v>34.51</v>
      </c>
      <c r="E849" s="13">
        <v>35</v>
      </c>
      <c r="F849" s="13">
        <v>100</v>
      </c>
      <c r="G849" s="13">
        <v>35.22</v>
      </c>
      <c r="H849" s="8">
        <f t="shared" si="52"/>
        <v>5</v>
      </c>
      <c r="I849" s="20">
        <f t="shared" si="53"/>
        <v>34.51</v>
      </c>
      <c r="J849" s="15">
        <f t="shared" si="54"/>
        <v>2.8977108084613157</v>
      </c>
      <c r="K849" s="8" t="str">
        <f t="shared" si="55"/>
        <v>Zerodha</v>
      </c>
    </row>
    <row r="850" spans="1:11" x14ac:dyDescent="0.4">
      <c r="A850" s="12" t="s">
        <v>3512</v>
      </c>
      <c r="B850" s="12" t="s">
        <v>3513</v>
      </c>
      <c r="C850" s="13">
        <v>50</v>
      </c>
      <c r="F850" s="13">
        <v>100</v>
      </c>
      <c r="H850" s="8">
        <f t="shared" si="52"/>
        <v>2</v>
      </c>
      <c r="I850" s="20">
        <f t="shared" si="53"/>
        <v>50</v>
      </c>
      <c r="J850" s="15">
        <f t="shared" si="54"/>
        <v>2</v>
      </c>
      <c r="K850" s="8" t="str">
        <f t="shared" si="55"/>
        <v>Dhan</v>
      </c>
    </row>
    <row r="851" spans="1:11" x14ac:dyDescent="0.4">
      <c r="A851" s="12" t="s">
        <v>2768</v>
      </c>
      <c r="B851" s="12" t="s">
        <v>2769</v>
      </c>
      <c r="C851" s="13">
        <v>32.880000000000003</v>
      </c>
      <c r="D851" s="13">
        <v>32.92</v>
      </c>
      <c r="E851" s="13">
        <v>32.92</v>
      </c>
      <c r="F851" s="13">
        <v>34.965000000000003</v>
      </c>
      <c r="G851" s="13">
        <v>33.67</v>
      </c>
      <c r="H851" s="8">
        <f t="shared" si="52"/>
        <v>5</v>
      </c>
      <c r="I851" s="20">
        <f t="shared" si="53"/>
        <v>32.880000000000003</v>
      </c>
      <c r="J851" s="15">
        <f t="shared" si="54"/>
        <v>3.0413625304136249</v>
      </c>
      <c r="K851" s="8" t="str">
        <f t="shared" si="55"/>
        <v>Dhan</v>
      </c>
    </row>
    <row r="852" spans="1:11" x14ac:dyDescent="0.4">
      <c r="A852" s="12" t="s">
        <v>2864</v>
      </c>
      <c r="B852" s="12" t="s">
        <v>2865</v>
      </c>
      <c r="C852" s="13">
        <v>33.93</v>
      </c>
      <c r="D852" s="13">
        <v>33.979999999999997</v>
      </c>
      <c r="E852" s="13">
        <v>35</v>
      </c>
      <c r="F852" s="13">
        <v>100</v>
      </c>
      <c r="G852" s="13">
        <v>34.25</v>
      </c>
      <c r="H852" s="8">
        <f t="shared" si="52"/>
        <v>5</v>
      </c>
      <c r="I852" s="20">
        <f t="shared" si="53"/>
        <v>33.93</v>
      </c>
      <c r="J852" s="15">
        <f t="shared" si="54"/>
        <v>2.9472443265546713</v>
      </c>
      <c r="K852" s="8" t="str">
        <f t="shared" si="55"/>
        <v>Dhan</v>
      </c>
    </row>
    <row r="853" spans="1:11" x14ac:dyDescent="0.4">
      <c r="A853" s="12" t="s">
        <v>774</v>
      </c>
      <c r="B853" s="12" t="s">
        <v>775</v>
      </c>
      <c r="C853" s="13">
        <v>40.1</v>
      </c>
      <c r="D853" s="13">
        <v>40.159999999999997</v>
      </c>
      <c r="E853" s="13">
        <v>40.159999999999997</v>
      </c>
      <c r="F853" s="13">
        <v>100</v>
      </c>
      <c r="G853" s="13">
        <v>40.22</v>
      </c>
      <c r="H853" s="8">
        <f t="shared" si="52"/>
        <v>5</v>
      </c>
      <c r="I853" s="20">
        <f t="shared" si="53"/>
        <v>40.1</v>
      </c>
      <c r="J853" s="15">
        <f t="shared" si="54"/>
        <v>2.4937655860349128</v>
      </c>
      <c r="K853" s="8" t="str">
        <f t="shared" si="55"/>
        <v>Dhan</v>
      </c>
    </row>
    <row r="854" spans="1:11" x14ac:dyDescent="0.4">
      <c r="A854" s="12" t="s">
        <v>3402</v>
      </c>
      <c r="B854" s="12" t="s">
        <v>3403</v>
      </c>
      <c r="C854" s="13">
        <v>31.23</v>
      </c>
      <c r="D854" s="13">
        <v>31.26</v>
      </c>
      <c r="E854" s="13">
        <v>35</v>
      </c>
      <c r="F854" s="13">
        <v>40</v>
      </c>
      <c r="G854" s="13">
        <v>31.52</v>
      </c>
      <c r="H854" s="8">
        <f t="shared" si="52"/>
        <v>5</v>
      </c>
      <c r="I854" s="20">
        <f t="shared" si="53"/>
        <v>31.23</v>
      </c>
      <c r="J854" s="15">
        <f t="shared" si="54"/>
        <v>3.202049311559398</v>
      </c>
      <c r="K854" s="8" t="str">
        <f t="shared" si="55"/>
        <v>Dhan</v>
      </c>
    </row>
    <row r="855" spans="1:11" x14ac:dyDescent="0.4">
      <c r="A855" s="12" t="s">
        <v>328</v>
      </c>
      <c r="B855" s="12" t="s">
        <v>329</v>
      </c>
      <c r="C855" s="13">
        <v>100</v>
      </c>
      <c r="D855" s="13">
        <v>34.85</v>
      </c>
      <c r="F855" s="13">
        <v>34.843200000000003</v>
      </c>
      <c r="G855" s="13">
        <v>100</v>
      </c>
      <c r="H855" s="8">
        <f t="shared" si="52"/>
        <v>4</v>
      </c>
      <c r="I855" s="20">
        <f t="shared" si="53"/>
        <v>34.840000000000003</v>
      </c>
      <c r="J855" s="15">
        <f t="shared" si="54"/>
        <v>2.8702640642939148</v>
      </c>
      <c r="K855" s="8" t="str">
        <f t="shared" si="55"/>
        <v>Kotak Neo</v>
      </c>
    </row>
    <row r="856" spans="1:11" x14ac:dyDescent="0.4">
      <c r="A856" s="12" t="s">
        <v>2780</v>
      </c>
      <c r="B856" s="12" t="s">
        <v>2781</v>
      </c>
      <c r="C856" s="13">
        <v>38.29</v>
      </c>
      <c r="D856" s="13">
        <v>36.35</v>
      </c>
      <c r="E856" s="13">
        <v>36.35</v>
      </c>
      <c r="F856" s="13">
        <v>40</v>
      </c>
      <c r="G856" s="13">
        <v>36.700000000000003</v>
      </c>
      <c r="H856" s="8">
        <f t="shared" si="52"/>
        <v>5</v>
      </c>
      <c r="I856" s="20">
        <f t="shared" si="53"/>
        <v>36.35</v>
      </c>
      <c r="J856" s="15">
        <f t="shared" si="54"/>
        <v>2.7510316368638237</v>
      </c>
      <c r="K856" s="8" t="str">
        <f t="shared" si="55"/>
        <v>Zerodha, Upstox</v>
      </c>
    </row>
    <row r="857" spans="1:11" x14ac:dyDescent="0.4">
      <c r="A857" s="12" t="s">
        <v>3090</v>
      </c>
      <c r="B857" s="12" t="s">
        <v>3091</v>
      </c>
      <c r="C857" s="13">
        <v>27.63</v>
      </c>
      <c r="D857" s="13">
        <v>27.66</v>
      </c>
      <c r="E857" s="13">
        <v>35</v>
      </c>
      <c r="F857" s="13">
        <v>30.03</v>
      </c>
      <c r="G857" s="13">
        <v>27.95</v>
      </c>
      <c r="H857" s="8">
        <f t="shared" si="52"/>
        <v>5</v>
      </c>
      <c r="I857" s="20">
        <f t="shared" si="53"/>
        <v>27.63</v>
      </c>
      <c r="J857" s="15">
        <f t="shared" si="54"/>
        <v>3.6192544335866814</v>
      </c>
      <c r="K857" s="8" t="str">
        <f t="shared" si="55"/>
        <v>Dhan</v>
      </c>
    </row>
    <row r="858" spans="1:11" x14ac:dyDescent="0.4">
      <c r="A858" s="12" t="s">
        <v>2334</v>
      </c>
      <c r="B858" s="12" t="s">
        <v>2335</v>
      </c>
      <c r="C858" s="13">
        <v>23</v>
      </c>
      <c r="D858" s="13">
        <v>24.7</v>
      </c>
      <c r="E858" s="13">
        <v>25.52</v>
      </c>
      <c r="F858" s="13">
        <v>22.026399999999999</v>
      </c>
      <c r="G858" s="13">
        <v>22.08</v>
      </c>
      <c r="H858" s="8">
        <f t="shared" si="52"/>
        <v>5</v>
      </c>
      <c r="I858" s="20">
        <f t="shared" si="53"/>
        <v>22.03</v>
      </c>
      <c r="J858" s="15">
        <f t="shared" si="54"/>
        <v>4.5392646391284606</v>
      </c>
      <c r="K858" s="8" t="str">
        <f t="shared" si="55"/>
        <v>Kotak Neo</v>
      </c>
    </row>
    <row r="859" spans="1:11" x14ac:dyDescent="0.4">
      <c r="A859" s="12" t="s">
        <v>1730</v>
      </c>
      <c r="B859" s="12" t="s">
        <v>1731</v>
      </c>
      <c r="C859" s="13">
        <v>33.270000000000003</v>
      </c>
      <c r="D859" s="13">
        <v>33.299999999999997</v>
      </c>
      <c r="E859" s="13">
        <v>33.299999999999997</v>
      </c>
      <c r="F859" s="13">
        <v>33.333300000000001</v>
      </c>
      <c r="G859" s="13">
        <v>35.299999999999997</v>
      </c>
      <c r="H859" s="8">
        <f t="shared" si="52"/>
        <v>5</v>
      </c>
      <c r="I859" s="20">
        <f t="shared" si="53"/>
        <v>33.270000000000003</v>
      </c>
      <c r="J859" s="15">
        <f t="shared" si="54"/>
        <v>3.0057108506161705</v>
      </c>
      <c r="K859" s="8" t="str">
        <f t="shared" si="55"/>
        <v>Dhan</v>
      </c>
    </row>
    <row r="860" spans="1:11" x14ac:dyDescent="0.4">
      <c r="A860" s="12" t="s">
        <v>1178</v>
      </c>
      <c r="B860" s="12" t="s">
        <v>1179</v>
      </c>
      <c r="C860" s="13">
        <v>40</v>
      </c>
      <c r="D860" s="13">
        <v>35.22</v>
      </c>
      <c r="F860" s="13">
        <v>100</v>
      </c>
      <c r="H860" s="8">
        <f t="shared" si="52"/>
        <v>3</v>
      </c>
      <c r="I860" s="20">
        <f t="shared" si="53"/>
        <v>35.22</v>
      </c>
      <c r="J860" s="15">
        <f t="shared" si="54"/>
        <v>2.8392958546280522</v>
      </c>
      <c r="K860" s="8" t="str">
        <f t="shared" si="55"/>
        <v>Zerodha</v>
      </c>
    </row>
    <row r="861" spans="1:11" x14ac:dyDescent="0.4">
      <c r="A861" s="12" t="s">
        <v>3288</v>
      </c>
      <c r="B861" s="12" t="s">
        <v>3289</v>
      </c>
      <c r="C861" s="13">
        <v>100</v>
      </c>
      <c r="H861" s="8">
        <f t="shared" si="52"/>
        <v>1</v>
      </c>
      <c r="I861" s="20">
        <f t="shared" si="53"/>
        <v>100</v>
      </c>
      <c r="J861" s="15">
        <f t="shared" si="54"/>
        <v>1</v>
      </c>
      <c r="K861" s="8" t="str">
        <f t="shared" si="55"/>
        <v>Dhan</v>
      </c>
    </row>
    <row r="862" spans="1:11" x14ac:dyDescent="0.4">
      <c r="A862" s="12" t="s">
        <v>1686</v>
      </c>
      <c r="B862" s="12" t="s">
        <v>1687</v>
      </c>
      <c r="C862" s="13">
        <v>41.4</v>
      </c>
      <c r="D862" s="13">
        <v>41.46</v>
      </c>
      <c r="E862" s="13">
        <v>41.46</v>
      </c>
      <c r="F862" s="13">
        <v>41.4938</v>
      </c>
      <c r="G862" s="13">
        <v>41.84</v>
      </c>
      <c r="H862" s="8">
        <f t="shared" si="52"/>
        <v>5</v>
      </c>
      <c r="I862" s="20">
        <f t="shared" si="53"/>
        <v>41.4</v>
      </c>
      <c r="J862" s="15">
        <f t="shared" si="54"/>
        <v>2.4154589371980677</v>
      </c>
      <c r="K862" s="8" t="str">
        <f t="shared" si="55"/>
        <v>Dhan</v>
      </c>
    </row>
    <row r="863" spans="1:11" x14ac:dyDescent="0.4">
      <c r="A863" s="12" t="s">
        <v>3426</v>
      </c>
      <c r="B863" s="12" t="s">
        <v>3427</v>
      </c>
      <c r="C863" s="13">
        <v>50</v>
      </c>
      <c r="D863" s="13">
        <v>50</v>
      </c>
      <c r="H863" s="8">
        <f t="shared" si="52"/>
        <v>2</v>
      </c>
      <c r="I863" s="20">
        <f t="shared" si="53"/>
        <v>50</v>
      </c>
      <c r="J863" s="15">
        <f t="shared" si="54"/>
        <v>2</v>
      </c>
      <c r="K863" s="8" t="str">
        <f t="shared" si="55"/>
        <v>Dhan, Zerodha</v>
      </c>
    </row>
    <row r="864" spans="1:11" x14ac:dyDescent="0.4">
      <c r="A864" s="12" t="s">
        <v>812</v>
      </c>
      <c r="B864" s="12" t="s">
        <v>813</v>
      </c>
      <c r="C864" s="13">
        <v>40</v>
      </c>
      <c r="D864" s="13">
        <v>32.25</v>
      </c>
      <c r="E864" s="13">
        <v>35</v>
      </c>
      <c r="F864" s="13">
        <v>100</v>
      </c>
      <c r="G864" s="13">
        <v>33.020000000000003</v>
      </c>
      <c r="H864" s="8">
        <f t="shared" si="52"/>
        <v>5</v>
      </c>
      <c r="I864" s="20">
        <f t="shared" si="53"/>
        <v>32.25</v>
      </c>
      <c r="J864" s="15">
        <f t="shared" si="54"/>
        <v>3.1007751937984498</v>
      </c>
      <c r="K864" s="8" t="str">
        <f t="shared" si="55"/>
        <v>Zerodha</v>
      </c>
    </row>
    <row r="865" spans="1:11" x14ac:dyDescent="0.4">
      <c r="A865" s="12" t="s">
        <v>3310</v>
      </c>
      <c r="B865" s="12" t="s">
        <v>3311</v>
      </c>
      <c r="C865" s="13">
        <v>50</v>
      </c>
      <c r="D865" s="13">
        <v>50</v>
      </c>
      <c r="E865" s="13">
        <v>35</v>
      </c>
      <c r="F865" s="13">
        <v>100</v>
      </c>
      <c r="G865" s="13">
        <v>36.630000000000003</v>
      </c>
      <c r="H865" s="8">
        <f t="shared" si="52"/>
        <v>5</v>
      </c>
      <c r="I865" s="20">
        <f t="shared" si="53"/>
        <v>35</v>
      </c>
      <c r="J865" s="15">
        <f t="shared" si="54"/>
        <v>2.8571428571428572</v>
      </c>
      <c r="K865" s="8" t="str">
        <f t="shared" si="55"/>
        <v>Upstox</v>
      </c>
    </row>
    <row r="866" spans="1:11" x14ac:dyDescent="0.4">
      <c r="A866" s="12" t="s">
        <v>504</v>
      </c>
      <c r="B866" s="12" t="s">
        <v>505</v>
      </c>
      <c r="C866" s="13">
        <v>22</v>
      </c>
      <c r="D866" s="13">
        <v>22.6</v>
      </c>
      <c r="E866" s="13">
        <v>23</v>
      </c>
      <c r="F866" s="13">
        <v>20</v>
      </c>
      <c r="G866" s="13">
        <v>20</v>
      </c>
      <c r="H866" s="8">
        <f t="shared" si="52"/>
        <v>5</v>
      </c>
      <c r="I866" s="20">
        <f t="shared" si="53"/>
        <v>20</v>
      </c>
      <c r="J866" s="15">
        <f t="shared" si="54"/>
        <v>5</v>
      </c>
      <c r="K866" s="8" t="str">
        <f t="shared" si="55"/>
        <v>Kotak Neo, Paytm Money</v>
      </c>
    </row>
    <row r="867" spans="1:11" x14ac:dyDescent="0.4">
      <c r="A867" s="12" t="s">
        <v>3394</v>
      </c>
      <c r="B867" s="12" t="s">
        <v>3395</v>
      </c>
      <c r="C867" s="13">
        <v>40</v>
      </c>
      <c r="D867" s="13">
        <v>32.090000000000003</v>
      </c>
      <c r="E867" s="13">
        <v>35</v>
      </c>
      <c r="F867" s="13">
        <v>40</v>
      </c>
      <c r="G867" s="13">
        <v>32.17</v>
      </c>
      <c r="H867" s="8">
        <f t="shared" si="52"/>
        <v>5</v>
      </c>
      <c r="I867" s="20">
        <f t="shared" si="53"/>
        <v>32.090000000000003</v>
      </c>
      <c r="J867" s="15">
        <f t="shared" si="54"/>
        <v>3.116235587410408</v>
      </c>
      <c r="K867" s="8" t="str">
        <f t="shared" si="55"/>
        <v>Zerodha</v>
      </c>
    </row>
    <row r="868" spans="1:11" x14ac:dyDescent="0.4">
      <c r="A868" s="12" t="s">
        <v>3138</v>
      </c>
      <c r="B868" s="12" t="s">
        <v>3139</v>
      </c>
      <c r="C868" s="13">
        <v>30.45</v>
      </c>
      <c r="D868" s="13">
        <v>30.48</v>
      </c>
      <c r="E868" s="13">
        <v>30.48</v>
      </c>
      <c r="F868" s="13">
        <v>30.4878</v>
      </c>
      <c r="G868" s="13">
        <v>40.479999999999997</v>
      </c>
      <c r="H868" s="8">
        <f t="shared" si="52"/>
        <v>5</v>
      </c>
      <c r="I868" s="20">
        <f t="shared" si="53"/>
        <v>30.45</v>
      </c>
      <c r="J868" s="15">
        <f t="shared" si="54"/>
        <v>3.284072249589491</v>
      </c>
      <c r="K868" s="8" t="str">
        <f t="shared" si="55"/>
        <v>Dhan</v>
      </c>
    </row>
    <row r="869" spans="1:11" x14ac:dyDescent="0.4">
      <c r="A869" s="12" t="s">
        <v>3102</v>
      </c>
      <c r="B869" s="12" t="s">
        <v>3103</v>
      </c>
      <c r="C869" s="13">
        <v>30.5</v>
      </c>
      <c r="D869" s="13">
        <v>30.52</v>
      </c>
      <c r="E869" s="13">
        <v>35</v>
      </c>
      <c r="F869" s="13">
        <v>40</v>
      </c>
      <c r="G869" s="13">
        <v>30.65</v>
      </c>
      <c r="H869" s="8">
        <f t="shared" si="52"/>
        <v>5</v>
      </c>
      <c r="I869" s="20">
        <f t="shared" si="53"/>
        <v>30.5</v>
      </c>
      <c r="J869" s="15">
        <f t="shared" si="54"/>
        <v>3.278688524590164</v>
      </c>
      <c r="K869" s="8" t="str">
        <f t="shared" si="55"/>
        <v>Dhan</v>
      </c>
    </row>
    <row r="870" spans="1:11" x14ac:dyDescent="0.4">
      <c r="A870" s="12" t="s">
        <v>2676</v>
      </c>
      <c r="B870" s="12" t="s">
        <v>2677</v>
      </c>
      <c r="C870" s="13">
        <v>32.79</v>
      </c>
      <c r="D870" s="13">
        <v>32.74</v>
      </c>
      <c r="E870" s="13">
        <v>32.74</v>
      </c>
      <c r="F870" s="13">
        <v>32.786900000000003</v>
      </c>
      <c r="G870" s="13">
        <v>33.19</v>
      </c>
      <c r="H870" s="8">
        <f t="shared" si="52"/>
        <v>5</v>
      </c>
      <c r="I870" s="20">
        <f t="shared" si="53"/>
        <v>32.74</v>
      </c>
      <c r="J870" s="15">
        <f t="shared" si="54"/>
        <v>3.0543677458766032</v>
      </c>
      <c r="K870" s="8" t="str">
        <f t="shared" si="55"/>
        <v>Zerodha, Upstox</v>
      </c>
    </row>
    <row r="871" spans="1:11" x14ac:dyDescent="0.4">
      <c r="A871" s="12" t="s">
        <v>2710</v>
      </c>
      <c r="B871" s="12" t="s">
        <v>2711</v>
      </c>
      <c r="C871" s="13">
        <v>35</v>
      </c>
      <c r="D871" s="13">
        <v>34.200000000000003</v>
      </c>
      <c r="E871" s="13">
        <v>35</v>
      </c>
      <c r="F871" s="13">
        <v>34.965000000000003</v>
      </c>
      <c r="G871" s="13">
        <v>49.48</v>
      </c>
      <c r="H871" s="8">
        <f t="shared" si="52"/>
        <v>5</v>
      </c>
      <c r="I871" s="20">
        <f t="shared" si="53"/>
        <v>34.200000000000003</v>
      </c>
      <c r="J871" s="15">
        <f t="shared" si="54"/>
        <v>2.9239766081871341</v>
      </c>
      <c r="K871" s="8" t="str">
        <f t="shared" si="55"/>
        <v>Zerodha</v>
      </c>
    </row>
    <row r="872" spans="1:11" x14ac:dyDescent="0.4">
      <c r="A872" s="12" t="s">
        <v>332</v>
      </c>
      <c r="B872" s="12" t="s">
        <v>333</v>
      </c>
      <c r="C872" s="13">
        <v>36.53</v>
      </c>
      <c r="D872" s="13">
        <v>36.58</v>
      </c>
      <c r="E872" s="13">
        <v>36.58</v>
      </c>
      <c r="F872" s="13">
        <v>36.630000000000003</v>
      </c>
      <c r="G872" s="13">
        <v>36.950000000000003</v>
      </c>
      <c r="H872" s="8">
        <f t="shared" si="52"/>
        <v>5</v>
      </c>
      <c r="I872" s="20">
        <f t="shared" si="53"/>
        <v>36.53</v>
      </c>
      <c r="J872" s="15">
        <f t="shared" si="54"/>
        <v>2.7374760470845878</v>
      </c>
      <c r="K872" s="8" t="str">
        <f t="shared" si="55"/>
        <v>Dhan</v>
      </c>
    </row>
    <row r="873" spans="1:11" x14ac:dyDescent="0.4">
      <c r="A873" s="12" t="s">
        <v>1764</v>
      </c>
      <c r="B873" s="12" t="s">
        <v>1765</v>
      </c>
      <c r="C873" s="13">
        <v>40</v>
      </c>
      <c r="D873" s="13">
        <v>50</v>
      </c>
      <c r="E873" s="13">
        <v>35</v>
      </c>
      <c r="F873" s="13">
        <v>100</v>
      </c>
      <c r="G873" s="13">
        <v>31.46</v>
      </c>
      <c r="H873" s="8">
        <f t="shared" si="52"/>
        <v>5</v>
      </c>
      <c r="I873" s="20">
        <f t="shared" si="53"/>
        <v>31.46</v>
      </c>
      <c r="J873" s="15">
        <f t="shared" si="54"/>
        <v>3.1786395422759059</v>
      </c>
      <c r="K873" s="8" t="str">
        <f t="shared" si="55"/>
        <v>Paytm Money</v>
      </c>
    </row>
    <row r="874" spans="1:11" x14ac:dyDescent="0.4">
      <c r="A874" s="12" t="s">
        <v>96</v>
      </c>
      <c r="B874" s="12" t="s">
        <v>97</v>
      </c>
      <c r="C874" s="13">
        <v>32.61</v>
      </c>
      <c r="D874" s="13">
        <v>32.659999999999997</v>
      </c>
      <c r="E874" s="13">
        <v>32.659999999999997</v>
      </c>
      <c r="F874" s="13">
        <v>32.679699999999997</v>
      </c>
      <c r="G874" s="13">
        <v>32.869999999999997</v>
      </c>
      <c r="H874" s="8">
        <f t="shared" si="52"/>
        <v>5</v>
      </c>
      <c r="I874" s="20">
        <f t="shared" si="53"/>
        <v>32.61</v>
      </c>
      <c r="J874" s="15">
        <f t="shared" si="54"/>
        <v>3.0665440049064703</v>
      </c>
      <c r="K874" s="8" t="str">
        <f t="shared" si="55"/>
        <v>Dhan</v>
      </c>
    </row>
    <row r="875" spans="1:11" x14ac:dyDescent="0.4">
      <c r="A875" s="12" t="s">
        <v>3677</v>
      </c>
      <c r="B875" s="12" t="s">
        <v>3678</v>
      </c>
      <c r="D875" s="13">
        <v>50</v>
      </c>
      <c r="H875" s="8">
        <f t="shared" si="52"/>
        <v>1</v>
      </c>
      <c r="I875" s="20">
        <f t="shared" si="53"/>
        <v>50</v>
      </c>
      <c r="J875" s="15">
        <f t="shared" si="54"/>
        <v>2</v>
      </c>
      <c r="K875" s="8" t="str">
        <f t="shared" si="55"/>
        <v>Zerodha</v>
      </c>
    </row>
    <row r="876" spans="1:11" x14ac:dyDescent="0.4">
      <c r="A876" s="12" t="s">
        <v>1850</v>
      </c>
      <c r="B876" s="12" t="s">
        <v>1851</v>
      </c>
      <c r="C876" s="13">
        <v>50</v>
      </c>
      <c r="D876" s="13">
        <v>35.22</v>
      </c>
      <c r="F876" s="13">
        <v>100</v>
      </c>
      <c r="H876" s="8">
        <f t="shared" si="52"/>
        <v>3</v>
      </c>
      <c r="I876" s="20">
        <f t="shared" si="53"/>
        <v>35.22</v>
      </c>
      <c r="J876" s="15">
        <f t="shared" si="54"/>
        <v>2.8392958546280522</v>
      </c>
      <c r="K876" s="8" t="str">
        <f t="shared" si="55"/>
        <v>Zerodha</v>
      </c>
    </row>
    <row r="877" spans="1:11" x14ac:dyDescent="0.4">
      <c r="A877" s="12" t="s">
        <v>3356</v>
      </c>
      <c r="B877" s="12" t="s">
        <v>3357</v>
      </c>
      <c r="C877" s="13">
        <v>25</v>
      </c>
      <c r="D877" s="13">
        <v>26.6</v>
      </c>
      <c r="E877" s="13">
        <v>27.7</v>
      </c>
      <c r="F877" s="13">
        <v>30.03</v>
      </c>
      <c r="G877" s="13">
        <v>24.36</v>
      </c>
      <c r="H877" s="8">
        <f t="shared" si="52"/>
        <v>5</v>
      </c>
      <c r="I877" s="20">
        <f t="shared" si="53"/>
        <v>24.36</v>
      </c>
      <c r="J877" s="15">
        <f t="shared" si="54"/>
        <v>4.1050903119868636</v>
      </c>
      <c r="K877" s="8" t="str">
        <f t="shared" si="55"/>
        <v>Paytm Money</v>
      </c>
    </row>
    <row r="878" spans="1:11" x14ac:dyDescent="0.4">
      <c r="A878" s="12" t="s">
        <v>348</v>
      </c>
      <c r="B878" s="12" t="s">
        <v>349</v>
      </c>
      <c r="C878" s="13">
        <v>23</v>
      </c>
      <c r="D878" s="13">
        <v>24.2</v>
      </c>
      <c r="E878" s="13">
        <v>24.87</v>
      </c>
      <c r="F878" s="13">
        <v>21.3675</v>
      </c>
      <c r="G878" s="13">
        <v>21.43</v>
      </c>
      <c r="H878" s="8">
        <f t="shared" si="52"/>
        <v>5</v>
      </c>
      <c r="I878" s="20">
        <f t="shared" si="53"/>
        <v>21.37</v>
      </c>
      <c r="J878" s="15">
        <f t="shared" si="54"/>
        <v>4.6794571829667753</v>
      </c>
      <c r="K878" s="8" t="str">
        <f t="shared" si="55"/>
        <v>Kotak Neo</v>
      </c>
    </row>
    <row r="879" spans="1:11" x14ac:dyDescent="0.4">
      <c r="A879" s="12" t="s">
        <v>952</v>
      </c>
      <c r="B879" s="12" t="s">
        <v>953</v>
      </c>
      <c r="C879" s="13">
        <v>30.04</v>
      </c>
      <c r="D879" s="13">
        <v>30.07</v>
      </c>
      <c r="E879" s="13">
        <v>30.07</v>
      </c>
      <c r="F879" s="13">
        <v>30.03</v>
      </c>
      <c r="G879" s="13">
        <v>30.18</v>
      </c>
      <c r="H879" s="8">
        <f t="shared" si="52"/>
        <v>5</v>
      </c>
      <c r="I879" s="20">
        <f t="shared" si="53"/>
        <v>30.03</v>
      </c>
      <c r="J879" s="15">
        <f t="shared" si="54"/>
        <v>3.33000333000333</v>
      </c>
      <c r="K879" s="8" t="str">
        <f t="shared" si="55"/>
        <v>Kotak Neo</v>
      </c>
    </row>
    <row r="880" spans="1:11" x14ac:dyDescent="0.4">
      <c r="A880" s="12" t="s">
        <v>3128</v>
      </c>
      <c r="B880" s="12" t="s">
        <v>3129</v>
      </c>
      <c r="C880" s="13">
        <v>50</v>
      </c>
      <c r="D880" s="13">
        <v>50</v>
      </c>
      <c r="F880" s="13">
        <v>100</v>
      </c>
      <c r="H880" s="8">
        <f t="shared" si="52"/>
        <v>3</v>
      </c>
      <c r="I880" s="20">
        <f t="shared" si="53"/>
        <v>50</v>
      </c>
      <c r="J880" s="15">
        <f t="shared" si="54"/>
        <v>2</v>
      </c>
      <c r="K880" s="8" t="str">
        <f t="shared" si="55"/>
        <v>Dhan, Zerodha</v>
      </c>
    </row>
    <row r="881" spans="1:11" x14ac:dyDescent="0.4">
      <c r="A881" s="12" t="s">
        <v>3416</v>
      </c>
      <c r="B881" s="12" t="s">
        <v>3417</v>
      </c>
      <c r="C881" s="13">
        <v>27.59</v>
      </c>
      <c r="D881" s="13">
        <v>27.58</v>
      </c>
      <c r="E881" s="13">
        <v>35</v>
      </c>
      <c r="F881" s="13">
        <v>34.965000000000003</v>
      </c>
      <c r="G881" s="13">
        <v>28.11</v>
      </c>
      <c r="H881" s="8">
        <f t="shared" si="52"/>
        <v>5</v>
      </c>
      <c r="I881" s="20">
        <f t="shared" si="53"/>
        <v>27.58</v>
      </c>
      <c r="J881" s="15">
        <f t="shared" si="54"/>
        <v>3.6258158085569256</v>
      </c>
      <c r="K881" s="8" t="str">
        <f t="shared" si="55"/>
        <v>Zerodha</v>
      </c>
    </row>
    <row r="882" spans="1:11" x14ac:dyDescent="0.4">
      <c r="A882" s="12" t="s">
        <v>2256</v>
      </c>
      <c r="B882" s="12" t="s">
        <v>2257</v>
      </c>
      <c r="C882" s="13">
        <v>29.74</v>
      </c>
      <c r="D882" s="13">
        <v>29.78</v>
      </c>
      <c r="E882" s="13">
        <v>29.78</v>
      </c>
      <c r="F882" s="13">
        <v>29.761900000000001</v>
      </c>
      <c r="G882" s="13">
        <v>29.86</v>
      </c>
      <c r="H882" s="8">
        <f t="shared" si="52"/>
        <v>5</v>
      </c>
      <c r="I882" s="20">
        <f t="shared" si="53"/>
        <v>29.74</v>
      </c>
      <c r="J882" s="15">
        <f t="shared" si="54"/>
        <v>3.3624747814391394</v>
      </c>
      <c r="K882" s="8" t="str">
        <f t="shared" si="55"/>
        <v>Dhan</v>
      </c>
    </row>
    <row r="883" spans="1:11" x14ac:dyDescent="0.4">
      <c r="A883" s="12" t="s">
        <v>2964</v>
      </c>
      <c r="B883" s="12" t="s">
        <v>2965</v>
      </c>
      <c r="C883" s="13">
        <v>100</v>
      </c>
      <c r="F883" s="13">
        <v>100</v>
      </c>
      <c r="G883" s="13">
        <v>100</v>
      </c>
      <c r="H883" s="8">
        <f t="shared" si="52"/>
        <v>3</v>
      </c>
      <c r="I883" s="20">
        <f t="shared" si="53"/>
        <v>100</v>
      </c>
      <c r="J883" s="15">
        <f t="shared" si="54"/>
        <v>1</v>
      </c>
      <c r="K883" s="8" t="str">
        <f t="shared" si="55"/>
        <v>Dhan, Kotak Neo, Paytm Money</v>
      </c>
    </row>
    <row r="884" spans="1:11" x14ac:dyDescent="0.4">
      <c r="A884" s="12" t="s">
        <v>3605</v>
      </c>
      <c r="B884" s="12" t="s">
        <v>3606</v>
      </c>
      <c r="D884" s="13">
        <v>50</v>
      </c>
      <c r="E884" s="13">
        <v>35</v>
      </c>
      <c r="H884" s="8">
        <f t="shared" si="52"/>
        <v>2</v>
      </c>
      <c r="I884" s="20">
        <f t="shared" si="53"/>
        <v>35</v>
      </c>
      <c r="J884" s="15">
        <f t="shared" si="54"/>
        <v>2.8571428571428572</v>
      </c>
      <c r="K884" s="8" t="str">
        <f t="shared" si="55"/>
        <v>Upstox</v>
      </c>
    </row>
    <row r="885" spans="1:11" x14ac:dyDescent="0.4">
      <c r="A885" s="12" t="s">
        <v>2706</v>
      </c>
      <c r="B885" s="12" t="s">
        <v>2707</v>
      </c>
      <c r="C885" s="13">
        <v>36.020000000000003</v>
      </c>
      <c r="D885" s="13">
        <v>36.01</v>
      </c>
      <c r="E885" s="13">
        <v>36.01</v>
      </c>
      <c r="F885" s="13">
        <v>40</v>
      </c>
      <c r="G885" s="13">
        <v>63.06</v>
      </c>
      <c r="H885" s="8">
        <f t="shared" si="52"/>
        <v>5</v>
      </c>
      <c r="I885" s="20">
        <f t="shared" si="53"/>
        <v>36.01</v>
      </c>
      <c r="J885" s="15">
        <f t="shared" si="54"/>
        <v>2.7770063871146906</v>
      </c>
      <c r="K885" s="8" t="str">
        <f t="shared" si="55"/>
        <v>Zerodha, Upstox</v>
      </c>
    </row>
    <row r="886" spans="1:11" x14ac:dyDescent="0.4">
      <c r="A886" s="12" t="s">
        <v>392</v>
      </c>
      <c r="B886" s="12" t="s">
        <v>393</v>
      </c>
      <c r="C886" s="13">
        <v>40</v>
      </c>
      <c r="D886" s="13">
        <v>38.130000000000003</v>
      </c>
      <c r="F886" s="13">
        <v>40</v>
      </c>
      <c r="G886" s="13">
        <v>41.17</v>
      </c>
      <c r="H886" s="8">
        <f t="shared" si="52"/>
        <v>4</v>
      </c>
      <c r="I886" s="20">
        <f t="shared" si="53"/>
        <v>38.130000000000003</v>
      </c>
      <c r="J886" s="15">
        <f t="shared" si="54"/>
        <v>2.6226068712300026</v>
      </c>
      <c r="K886" s="8" t="str">
        <f t="shared" si="55"/>
        <v>Zerodha</v>
      </c>
    </row>
    <row r="887" spans="1:11" x14ac:dyDescent="0.4">
      <c r="A887" s="12" t="s">
        <v>466</v>
      </c>
      <c r="B887" s="12" t="s">
        <v>467</v>
      </c>
      <c r="C887" s="13">
        <v>50</v>
      </c>
      <c r="D887" s="13">
        <v>34.97</v>
      </c>
      <c r="F887" s="13">
        <v>100</v>
      </c>
      <c r="G887" s="13">
        <v>35.08</v>
      </c>
      <c r="H887" s="8">
        <f t="shared" si="52"/>
        <v>4</v>
      </c>
      <c r="I887" s="20">
        <f t="shared" si="53"/>
        <v>34.97</v>
      </c>
      <c r="J887" s="15">
        <f t="shared" si="54"/>
        <v>2.8595939376608523</v>
      </c>
      <c r="K887" s="8" t="str">
        <f t="shared" si="55"/>
        <v>Zerodha</v>
      </c>
    </row>
    <row r="888" spans="1:11" x14ac:dyDescent="0.4">
      <c r="A888" s="12" t="s">
        <v>510</v>
      </c>
      <c r="B888" s="12" t="s">
        <v>511</v>
      </c>
      <c r="C888" s="13">
        <v>50</v>
      </c>
      <c r="F888" s="13">
        <v>100</v>
      </c>
      <c r="H888" s="8">
        <f t="shared" si="52"/>
        <v>2</v>
      </c>
      <c r="I888" s="20">
        <f t="shared" si="53"/>
        <v>50</v>
      </c>
      <c r="J888" s="15">
        <f t="shared" si="54"/>
        <v>2</v>
      </c>
      <c r="K888" s="8" t="str">
        <f t="shared" si="55"/>
        <v>Dhan</v>
      </c>
    </row>
    <row r="889" spans="1:11" x14ac:dyDescent="0.4">
      <c r="A889" s="12" t="s">
        <v>3280</v>
      </c>
      <c r="B889" s="12" t="s">
        <v>3281</v>
      </c>
      <c r="C889" s="13">
        <v>100</v>
      </c>
      <c r="D889" s="13">
        <v>50</v>
      </c>
      <c r="H889" s="8">
        <f t="shared" si="52"/>
        <v>2</v>
      </c>
      <c r="I889" s="20">
        <f t="shared" si="53"/>
        <v>50</v>
      </c>
      <c r="J889" s="15">
        <f t="shared" si="54"/>
        <v>2</v>
      </c>
      <c r="K889" s="8" t="str">
        <f t="shared" si="55"/>
        <v>Zerodha</v>
      </c>
    </row>
    <row r="890" spans="1:11" x14ac:dyDescent="0.4">
      <c r="A890" s="12" t="s">
        <v>1922</v>
      </c>
      <c r="B890" s="12" t="s">
        <v>1923</v>
      </c>
      <c r="C890" s="13">
        <v>50</v>
      </c>
      <c r="F890" s="13">
        <v>100</v>
      </c>
      <c r="H890" s="8">
        <f t="shared" si="52"/>
        <v>2</v>
      </c>
      <c r="I890" s="20">
        <f t="shared" si="53"/>
        <v>50</v>
      </c>
      <c r="J890" s="15">
        <f t="shared" si="54"/>
        <v>2</v>
      </c>
      <c r="K890" s="8" t="str">
        <f t="shared" si="55"/>
        <v>Dhan</v>
      </c>
    </row>
    <row r="891" spans="1:11" x14ac:dyDescent="0.4">
      <c r="A891" s="12" t="s">
        <v>492</v>
      </c>
      <c r="B891" s="12" t="s">
        <v>493</v>
      </c>
      <c r="C891" s="13">
        <v>40</v>
      </c>
      <c r="D891" s="13">
        <v>50</v>
      </c>
      <c r="E891" s="13">
        <v>35.979999999999997</v>
      </c>
      <c r="F891" s="13">
        <v>40</v>
      </c>
      <c r="G891" s="13">
        <v>36.03</v>
      </c>
      <c r="H891" s="8">
        <f t="shared" si="52"/>
        <v>5</v>
      </c>
      <c r="I891" s="20">
        <f t="shared" si="53"/>
        <v>35.979999999999997</v>
      </c>
      <c r="J891" s="15">
        <f t="shared" si="54"/>
        <v>2.7793218454697057</v>
      </c>
      <c r="K891" s="8" t="str">
        <f t="shared" si="55"/>
        <v>Upstox</v>
      </c>
    </row>
    <row r="892" spans="1:11" x14ac:dyDescent="0.4">
      <c r="A892" s="12" t="s">
        <v>2186</v>
      </c>
      <c r="B892" s="12" t="s">
        <v>2187</v>
      </c>
      <c r="C892" s="13">
        <v>25.17</v>
      </c>
      <c r="D892" s="13">
        <v>27.5</v>
      </c>
      <c r="E892" s="13">
        <v>28.71</v>
      </c>
      <c r="F892" s="13">
        <v>25.1889</v>
      </c>
      <c r="G892" s="13">
        <v>100</v>
      </c>
      <c r="H892" s="8">
        <f t="shared" si="52"/>
        <v>5</v>
      </c>
      <c r="I892" s="20">
        <f t="shared" si="53"/>
        <v>25.17</v>
      </c>
      <c r="J892" s="15">
        <f t="shared" si="54"/>
        <v>3.9729837107667856</v>
      </c>
      <c r="K892" s="8" t="str">
        <f t="shared" si="55"/>
        <v>Dhan</v>
      </c>
    </row>
    <row r="893" spans="1:11" x14ac:dyDescent="0.4">
      <c r="A893" s="12" t="s">
        <v>166</v>
      </c>
      <c r="B893" s="12" t="s">
        <v>167</v>
      </c>
      <c r="C893" s="13">
        <v>35.78</v>
      </c>
      <c r="D893" s="13">
        <v>35.83</v>
      </c>
      <c r="E893" s="13">
        <v>35.83</v>
      </c>
      <c r="F893" s="13">
        <v>35.842300000000002</v>
      </c>
      <c r="G893" s="13">
        <v>36.17</v>
      </c>
      <c r="H893" s="8">
        <f t="shared" si="52"/>
        <v>5</v>
      </c>
      <c r="I893" s="20">
        <f t="shared" si="53"/>
        <v>35.78</v>
      </c>
      <c r="J893" s="15">
        <f t="shared" si="54"/>
        <v>2.794857462269424</v>
      </c>
      <c r="K893" s="8" t="str">
        <f t="shared" si="55"/>
        <v>Dhan</v>
      </c>
    </row>
    <row r="894" spans="1:11" x14ac:dyDescent="0.4">
      <c r="A894" s="12" t="s">
        <v>1976</v>
      </c>
      <c r="B894" s="12" t="s">
        <v>1977</v>
      </c>
      <c r="C894" s="13">
        <v>50</v>
      </c>
      <c r="D894" s="13">
        <v>37.94</v>
      </c>
      <c r="E894" s="13">
        <v>37.94</v>
      </c>
      <c r="F894" s="13">
        <v>100</v>
      </c>
      <c r="G894" s="13">
        <v>65.08</v>
      </c>
      <c r="H894" s="8">
        <f t="shared" si="52"/>
        <v>5</v>
      </c>
      <c r="I894" s="20">
        <f t="shared" si="53"/>
        <v>37.94</v>
      </c>
      <c r="J894" s="15">
        <f t="shared" si="54"/>
        <v>2.6357406431207169</v>
      </c>
      <c r="K894" s="8" t="str">
        <f t="shared" si="55"/>
        <v>Zerodha, Upstox</v>
      </c>
    </row>
    <row r="895" spans="1:11" x14ac:dyDescent="0.4">
      <c r="A895" s="12" t="s">
        <v>500</v>
      </c>
      <c r="B895" s="12" t="s">
        <v>501</v>
      </c>
      <c r="C895" s="13">
        <v>50</v>
      </c>
      <c r="D895" s="13">
        <v>41.88</v>
      </c>
      <c r="F895" s="13">
        <v>100</v>
      </c>
      <c r="G895" s="13">
        <v>42.39</v>
      </c>
      <c r="H895" s="8">
        <f t="shared" si="52"/>
        <v>4</v>
      </c>
      <c r="I895" s="20">
        <f t="shared" si="53"/>
        <v>41.88</v>
      </c>
      <c r="J895" s="15">
        <f t="shared" si="54"/>
        <v>2.3877745940783188</v>
      </c>
      <c r="K895" s="8" t="str">
        <f t="shared" si="55"/>
        <v>Zerodha</v>
      </c>
    </row>
    <row r="896" spans="1:11" x14ac:dyDescent="0.4">
      <c r="A896" s="12" t="s">
        <v>2720</v>
      </c>
      <c r="B896" s="12" t="s">
        <v>2721</v>
      </c>
      <c r="C896" s="13">
        <v>26.75</v>
      </c>
      <c r="D896" s="13">
        <v>28.8</v>
      </c>
      <c r="E896" s="13">
        <v>30.29</v>
      </c>
      <c r="F896" s="13">
        <v>30.03</v>
      </c>
      <c r="G896" s="13">
        <v>36.79</v>
      </c>
      <c r="H896" s="8">
        <f t="shared" si="52"/>
        <v>5</v>
      </c>
      <c r="I896" s="20">
        <f t="shared" si="53"/>
        <v>26.75</v>
      </c>
      <c r="J896" s="15">
        <f t="shared" si="54"/>
        <v>3.7383177570093458</v>
      </c>
      <c r="K896" s="8" t="str">
        <f t="shared" si="55"/>
        <v>Dhan</v>
      </c>
    </row>
    <row r="897" spans="1:11" x14ac:dyDescent="0.4">
      <c r="A897" s="12" t="s">
        <v>1748</v>
      </c>
      <c r="B897" s="12" t="s">
        <v>1749</v>
      </c>
      <c r="C897" s="13">
        <v>36.18</v>
      </c>
      <c r="D897" s="13">
        <v>36.200000000000003</v>
      </c>
      <c r="E897" s="13">
        <v>36.200000000000003</v>
      </c>
      <c r="F897" s="13">
        <v>36.231900000000003</v>
      </c>
      <c r="G897" s="13">
        <v>42.2</v>
      </c>
      <c r="H897" s="8">
        <f t="shared" si="52"/>
        <v>5</v>
      </c>
      <c r="I897" s="20">
        <f t="shared" si="53"/>
        <v>36.18</v>
      </c>
      <c r="J897" s="15">
        <f t="shared" si="54"/>
        <v>2.7639579878385847</v>
      </c>
      <c r="K897" s="8" t="str">
        <f t="shared" si="55"/>
        <v>Dhan</v>
      </c>
    </row>
    <row r="898" spans="1:11" x14ac:dyDescent="0.4">
      <c r="A898" s="12" t="s">
        <v>854</v>
      </c>
      <c r="B898" s="12" t="s">
        <v>855</v>
      </c>
      <c r="C898" s="13">
        <v>100</v>
      </c>
      <c r="F898" s="13">
        <v>100</v>
      </c>
      <c r="H898" s="8">
        <f t="shared" si="52"/>
        <v>2</v>
      </c>
      <c r="I898" s="20">
        <f t="shared" si="53"/>
        <v>100</v>
      </c>
      <c r="J898" s="15">
        <f t="shared" si="54"/>
        <v>1</v>
      </c>
      <c r="K898" s="8" t="str">
        <f t="shared" si="55"/>
        <v>Dhan, Kotak Neo</v>
      </c>
    </row>
    <row r="899" spans="1:11" x14ac:dyDescent="0.4">
      <c r="A899" s="12" t="s">
        <v>2460</v>
      </c>
      <c r="B899" s="12" t="s">
        <v>2461</v>
      </c>
      <c r="C899" s="13">
        <v>35</v>
      </c>
      <c r="D899" s="13">
        <v>50</v>
      </c>
      <c r="E899" s="13">
        <v>35</v>
      </c>
      <c r="F899" s="13">
        <v>100</v>
      </c>
      <c r="H899" s="8">
        <f t="shared" si="52"/>
        <v>4</v>
      </c>
      <c r="I899" s="20">
        <f t="shared" si="53"/>
        <v>35</v>
      </c>
      <c r="J899" s="15">
        <f t="shared" si="54"/>
        <v>2.8571428571428572</v>
      </c>
      <c r="K899" s="8" t="str">
        <f t="shared" si="55"/>
        <v>Dhan, Upstox</v>
      </c>
    </row>
    <row r="900" spans="1:11" x14ac:dyDescent="0.4">
      <c r="A900" s="12" t="s">
        <v>3581</v>
      </c>
      <c r="B900" s="12" t="s">
        <v>3582</v>
      </c>
      <c r="D900" s="13">
        <v>50</v>
      </c>
      <c r="H900" s="8">
        <f t="shared" si="52"/>
        <v>1</v>
      </c>
      <c r="I900" s="20">
        <f t="shared" si="53"/>
        <v>50</v>
      </c>
      <c r="J900" s="15">
        <f t="shared" si="54"/>
        <v>2</v>
      </c>
      <c r="K900" s="8" t="str">
        <f t="shared" si="55"/>
        <v>Zerodha</v>
      </c>
    </row>
    <row r="901" spans="1:11" x14ac:dyDescent="0.4">
      <c r="A901" s="12" t="s">
        <v>2488</v>
      </c>
      <c r="B901" s="12" t="s">
        <v>2489</v>
      </c>
      <c r="C901" s="13">
        <v>25</v>
      </c>
      <c r="D901" s="13">
        <v>27.3</v>
      </c>
      <c r="E901" s="13">
        <v>28.5</v>
      </c>
      <c r="F901" s="13">
        <v>30.03</v>
      </c>
      <c r="G901" s="13">
        <v>25.1</v>
      </c>
      <c r="H901" s="8">
        <f t="shared" si="52"/>
        <v>5</v>
      </c>
      <c r="I901" s="20">
        <f t="shared" si="53"/>
        <v>25</v>
      </c>
      <c r="J901" s="15">
        <f t="shared" si="54"/>
        <v>4</v>
      </c>
      <c r="K901" s="8" t="str">
        <f t="shared" si="55"/>
        <v>Dhan</v>
      </c>
    </row>
    <row r="902" spans="1:11" x14ac:dyDescent="0.4">
      <c r="A902" s="12" t="s">
        <v>198</v>
      </c>
      <c r="B902" s="12" t="s">
        <v>199</v>
      </c>
      <c r="C902" s="13">
        <v>40</v>
      </c>
      <c r="D902" s="13">
        <v>50</v>
      </c>
      <c r="F902" s="13">
        <v>100</v>
      </c>
      <c r="G902" s="13">
        <v>53.17</v>
      </c>
      <c r="H902" s="8">
        <f t="shared" ref="H902:H965" si="56">COUNT(C902:G902)</f>
        <v>4</v>
      </c>
      <c r="I902" s="20">
        <f t="shared" ref="I902:I965" si="57">IFERROR(ROUND(MIN(C902:G902),2),"")</f>
        <v>40</v>
      </c>
      <c r="J902" s="15">
        <f t="shared" ref="J902:J965" si="58">IFERROR(100/I902,"")</f>
        <v>2.5</v>
      </c>
      <c r="K902" s="8" t="str">
        <f t="shared" ref="K902:K965" si="59">IF(I902="","",MID(IF(ROUND(C902,2)=I902,", Dhan","")&amp;IF(ROUND(D902,2)=I902,", Zerodha","")&amp;IF(ROUND(E902,2)=I902,", Upstox","")&amp;IF(ROUND(F902,2)=I902,", Kotak Neo","")&amp;IF(ROUND(G902,2)=I902,", Paytm Money",""),3,100))</f>
        <v>Dhan</v>
      </c>
    </row>
    <row r="903" spans="1:11" x14ac:dyDescent="0.4">
      <c r="A903" s="12" t="s">
        <v>2210</v>
      </c>
      <c r="B903" s="12" t="s">
        <v>2211</v>
      </c>
      <c r="C903" s="13">
        <v>33.42</v>
      </c>
      <c r="D903" s="13">
        <v>33.47</v>
      </c>
      <c r="E903" s="13">
        <v>35</v>
      </c>
      <c r="F903" s="13">
        <v>33.444800000000001</v>
      </c>
      <c r="G903" s="13">
        <v>42.99</v>
      </c>
      <c r="H903" s="8">
        <f t="shared" si="56"/>
        <v>5</v>
      </c>
      <c r="I903" s="20">
        <f t="shared" si="57"/>
        <v>33.42</v>
      </c>
      <c r="J903" s="15">
        <f t="shared" si="58"/>
        <v>2.9922202274087373</v>
      </c>
      <c r="K903" s="8" t="str">
        <f t="shared" si="59"/>
        <v>Dhan</v>
      </c>
    </row>
    <row r="904" spans="1:11" x14ac:dyDescent="0.4">
      <c r="A904" s="12" t="s">
        <v>684</v>
      </c>
      <c r="B904" s="12" t="s">
        <v>685</v>
      </c>
      <c r="C904" s="13">
        <v>50</v>
      </c>
      <c r="D904" s="13">
        <v>35.590000000000003</v>
      </c>
      <c r="F904" s="13">
        <v>100</v>
      </c>
      <c r="G904" s="13">
        <v>100</v>
      </c>
      <c r="H904" s="8">
        <f t="shared" si="56"/>
        <v>4</v>
      </c>
      <c r="I904" s="20">
        <f t="shared" si="57"/>
        <v>35.590000000000003</v>
      </c>
      <c r="J904" s="15">
        <f t="shared" si="58"/>
        <v>2.8097780275358244</v>
      </c>
      <c r="K904" s="8" t="str">
        <f t="shared" si="59"/>
        <v>Zerodha</v>
      </c>
    </row>
    <row r="905" spans="1:11" x14ac:dyDescent="0.4">
      <c r="A905" s="12" t="s">
        <v>3194</v>
      </c>
      <c r="B905" s="12" t="s">
        <v>3195</v>
      </c>
      <c r="C905" s="13">
        <v>100</v>
      </c>
      <c r="D905" s="13">
        <v>38.799999999999997</v>
      </c>
      <c r="F905" s="13">
        <v>38.759700000000002</v>
      </c>
      <c r="G905" s="13">
        <v>100</v>
      </c>
      <c r="H905" s="8">
        <f t="shared" si="56"/>
        <v>4</v>
      </c>
      <c r="I905" s="20">
        <f t="shared" si="57"/>
        <v>38.76</v>
      </c>
      <c r="J905" s="15">
        <f t="shared" si="58"/>
        <v>2.5799793601651189</v>
      </c>
      <c r="K905" s="8" t="str">
        <f t="shared" si="59"/>
        <v>Kotak Neo</v>
      </c>
    </row>
    <row r="906" spans="1:11" x14ac:dyDescent="0.4">
      <c r="A906" s="12" t="s">
        <v>1272</v>
      </c>
      <c r="B906" s="12" t="s">
        <v>1273</v>
      </c>
      <c r="C906" s="13">
        <v>31.93</v>
      </c>
      <c r="D906" s="13">
        <v>31.96</v>
      </c>
      <c r="E906" s="13">
        <v>35</v>
      </c>
      <c r="F906" s="13">
        <v>31.948899999999998</v>
      </c>
      <c r="G906" s="13">
        <v>35</v>
      </c>
      <c r="H906" s="8">
        <f t="shared" si="56"/>
        <v>5</v>
      </c>
      <c r="I906" s="20">
        <f t="shared" si="57"/>
        <v>31.93</v>
      </c>
      <c r="J906" s="15">
        <f t="shared" si="58"/>
        <v>3.1318509238960224</v>
      </c>
      <c r="K906" s="8" t="str">
        <f t="shared" si="59"/>
        <v>Dhan</v>
      </c>
    </row>
    <row r="907" spans="1:11" x14ac:dyDescent="0.4">
      <c r="A907" s="12" t="s">
        <v>278</v>
      </c>
      <c r="B907" s="12" t="s">
        <v>279</v>
      </c>
      <c r="C907" s="13">
        <v>50</v>
      </c>
      <c r="D907" s="13">
        <v>38.049999999999997</v>
      </c>
      <c r="F907" s="13">
        <v>100</v>
      </c>
      <c r="H907" s="8">
        <f t="shared" si="56"/>
        <v>3</v>
      </c>
      <c r="I907" s="20">
        <f t="shared" si="57"/>
        <v>38.049999999999997</v>
      </c>
      <c r="J907" s="15">
        <f t="shared" si="58"/>
        <v>2.6281208935611038</v>
      </c>
      <c r="K907" s="8" t="str">
        <f t="shared" si="59"/>
        <v>Zerodha</v>
      </c>
    </row>
    <row r="908" spans="1:11" x14ac:dyDescent="0.4">
      <c r="A908" s="12" t="s">
        <v>2390</v>
      </c>
      <c r="B908" s="12" t="s">
        <v>2391</v>
      </c>
      <c r="C908" s="13">
        <v>40</v>
      </c>
      <c r="D908" s="13">
        <v>36.35</v>
      </c>
      <c r="F908" s="13">
        <v>36.363599999999998</v>
      </c>
      <c r="G908" s="13">
        <v>36.840000000000003</v>
      </c>
      <c r="H908" s="8">
        <f t="shared" si="56"/>
        <v>4</v>
      </c>
      <c r="I908" s="20">
        <f t="shared" si="57"/>
        <v>36.35</v>
      </c>
      <c r="J908" s="15">
        <f t="shared" si="58"/>
        <v>2.7510316368638237</v>
      </c>
      <c r="K908" s="8" t="str">
        <f t="shared" si="59"/>
        <v>Zerodha</v>
      </c>
    </row>
    <row r="909" spans="1:11" x14ac:dyDescent="0.4">
      <c r="A909" s="12" t="s">
        <v>3312</v>
      </c>
      <c r="B909" s="12" t="s">
        <v>3313</v>
      </c>
      <c r="C909" s="13">
        <v>35</v>
      </c>
      <c r="D909" s="13">
        <v>32.06</v>
      </c>
      <c r="E909" s="13">
        <v>35</v>
      </c>
      <c r="F909" s="13">
        <v>100</v>
      </c>
      <c r="H909" s="8">
        <f t="shared" si="56"/>
        <v>4</v>
      </c>
      <c r="I909" s="20">
        <f t="shared" si="57"/>
        <v>32.06</v>
      </c>
      <c r="J909" s="15">
        <f t="shared" si="58"/>
        <v>3.1191515907673111</v>
      </c>
      <c r="K909" s="8" t="str">
        <f t="shared" si="59"/>
        <v>Zerodha</v>
      </c>
    </row>
    <row r="910" spans="1:11" x14ac:dyDescent="0.4">
      <c r="A910" s="12" t="s">
        <v>620</v>
      </c>
      <c r="B910" s="12" t="s">
        <v>621</v>
      </c>
      <c r="C910" s="13">
        <v>31.3</v>
      </c>
      <c r="D910" s="13">
        <v>31.33</v>
      </c>
      <c r="E910" s="13">
        <v>31.33</v>
      </c>
      <c r="F910" s="13">
        <v>31.347999999999999</v>
      </c>
      <c r="G910" s="13">
        <v>31.51</v>
      </c>
      <c r="H910" s="8">
        <f t="shared" si="56"/>
        <v>5</v>
      </c>
      <c r="I910" s="20">
        <f t="shared" si="57"/>
        <v>31.3</v>
      </c>
      <c r="J910" s="15">
        <f t="shared" si="58"/>
        <v>3.1948881789137378</v>
      </c>
      <c r="K910" s="8" t="str">
        <f t="shared" si="59"/>
        <v>Dhan</v>
      </c>
    </row>
    <row r="911" spans="1:11" x14ac:dyDescent="0.4">
      <c r="A911" s="12" t="s">
        <v>120</v>
      </c>
      <c r="B911" s="12" t="s">
        <v>121</v>
      </c>
      <c r="C911" s="13">
        <v>25.84</v>
      </c>
      <c r="D911" s="13">
        <v>28</v>
      </c>
      <c r="E911" s="13">
        <v>29.38</v>
      </c>
      <c r="F911" s="13">
        <v>30.03</v>
      </c>
      <c r="G911" s="13">
        <v>26.19</v>
      </c>
      <c r="H911" s="8">
        <f t="shared" si="56"/>
        <v>5</v>
      </c>
      <c r="I911" s="20">
        <f t="shared" si="57"/>
        <v>25.84</v>
      </c>
      <c r="J911" s="15">
        <f t="shared" si="58"/>
        <v>3.8699690402476778</v>
      </c>
      <c r="K911" s="8" t="str">
        <f t="shared" si="59"/>
        <v>Dhan</v>
      </c>
    </row>
    <row r="912" spans="1:11" x14ac:dyDescent="0.4">
      <c r="A912" s="12" t="s">
        <v>2782</v>
      </c>
      <c r="B912" s="12" t="s">
        <v>2783</v>
      </c>
      <c r="C912" s="13">
        <v>30.1</v>
      </c>
      <c r="D912" s="13">
        <v>30.13</v>
      </c>
      <c r="E912" s="13">
        <v>30.13</v>
      </c>
      <c r="F912" s="13">
        <v>30.1205</v>
      </c>
      <c r="G912" s="13">
        <v>30.32</v>
      </c>
      <c r="H912" s="8">
        <f t="shared" si="56"/>
        <v>5</v>
      </c>
      <c r="I912" s="20">
        <f t="shared" si="57"/>
        <v>30.1</v>
      </c>
      <c r="J912" s="15">
        <f t="shared" si="58"/>
        <v>3.3222591362126246</v>
      </c>
      <c r="K912" s="8" t="str">
        <f t="shared" si="59"/>
        <v>Dhan</v>
      </c>
    </row>
    <row r="913" spans="1:11" x14ac:dyDescent="0.4">
      <c r="A913" s="12" t="s">
        <v>3100</v>
      </c>
      <c r="B913" s="12" t="s">
        <v>3101</v>
      </c>
      <c r="C913" s="13">
        <v>30.11</v>
      </c>
      <c r="D913" s="13">
        <v>30.14</v>
      </c>
      <c r="E913" s="13">
        <v>30.14</v>
      </c>
      <c r="F913" s="13">
        <v>30.1205</v>
      </c>
      <c r="G913" s="13">
        <v>30.3</v>
      </c>
      <c r="H913" s="8">
        <f t="shared" si="56"/>
        <v>5</v>
      </c>
      <c r="I913" s="20">
        <f t="shared" si="57"/>
        <v>30.11</v>
      </c>
      <c r="J913" s="15">
        <f t="shared" si="58"/>
        <v>3.3211557622052474</v>
      </c>
      <c r="K913" s="8" t="str">
        <f t="shared" si="59"/>
        <v>Dhan</v>
      </c>
    </row>
    <row r="914" spans="1:11" x14ac:dyDescent="0.4">
      <c r="A914" s="12" t="s">
        <v>3702</v>
      </c>
      <c r="B914" s="12" t="s">
        <v>3703</v>
      </c>
      <c r="E914" s="13">
        <v>44.52</v>
      </c>
      <c r="F914" s="13">
        <v>100</v>
      </c>
      <c r="H914" s="8">
        <f t="shared" si="56"/>
        <v>2</v>
      </c>
      <c r="I914" s="20">
        <f t="shared" si="57"/>
        <v>44.52</v>
      </c>
      <c r="J914" s="15">
        <f t="shared" si="58"/>
        <v>2.24618149146451</v>
      </c>
      <c r="K914" s="8" t="str">
        <f t="shared" si="59"/>
        <v>Upstox</v>
      </c>
    </row>
    <row r="915" spans="1:11" x14ac:dyDescent="0.4">
      <c r="A915" s="12" t="s">
        <v>2700</v>
      </c>
      <c r="B915" s="12" t="s">
        <v>2701</v>
      </c>
      <c r="C915" s="13">
        <v>37.72</v>
      </c>
      <c r="D915" s="13">
        <v>50</v>
      </c>
      <c r="E915" s="13">
        <v>37.78</v>
      </c>
      <c r="F915" s="13">
        <v>50</v>
      </c>
      <c r="G915" s="13">
        <v>37.78</v>
      </c>
      <c r="H915" s="8">
        <f t="shared" si="56"/>
        <v>5</v>
      </c>
      <c r="I915" s="20">
        <f t="shared" si="57"/>
        <v>37.72</v>
      </c>
      <c r="J915" s="15">
        <f t="shared" si="58"/>
        <v>2.6511134676564159</v>
      </c>
      <c r="K915" s="8" t="str">
        <f t="shared" si="59"/>
        <v>Dhan</v>
      </c>
    </row>
    <row r="916" spans="1:11" x14ac:dyDescent="0.4">
      <c r="A916" s="12" t="s">
        <v>186</v>
      </c>
      <c r="B916" s="12" t="s">
        <v>187</v>
      </c>
      <c r="C916" s="13">
        <v>40</v>
      </c>
      <c r="D916" s="13">
        <v>30.65</v>
      </c>
      <c r="E916" s="13">
        <v>35</v>
      </c>
      <c r="F916" s="13">
        <v>40</v>
      </c>
      <c r="G916" s="13">
        <v>30.85</v>
      </c>
      <c r="H916" s="8">
        <f t="shared" si="56"/>
        <v>5</v>
      </c>
      <c r="I916" s="20">
        <f t="shared" si="57"/>
        <v>30.65</v>
      </c>
      <c r="J916" s="15">
        <f t="shared" si="58"/>
        <v>3.2626427406199023</v>
      </c>
      <c r="K916" s="8" t="str">
        <f t="shared" si="59"/>
        <v>Zerodha</v>
      </c>
    </row>
    <row r="917" spans="1:11" x14ac:dyDescent="0.4">
      <c r="A917" s="12" t="s">
        <v>1124</v>
      </c>
      <c r="B917" s="12" t="s">
        <v>1125</v>
      </c>
      <c r="C917" s="13">
        <v>100</v>
      </c>
      <c r="H917" s="8">
        <f t="shared" si="56"/>
        <v>1</v>
      </c>
      <c r="I917" s="20">
        <f t="shared" si="57"/>
        <v>100</v>
      </c>
      <c r="J917" s="15">
        <f t="shared" si="58"/>
        <v>1</v>
      </c>
      <c r="K917" s="8" t="str">
        <f t="shared" si="59"/>
        <v>Dhan</v>
      </c>
    </row>
    <row r="918" spans="1:11" x14ac:dyDescent="0.4">
      <c r="A918" s="12" t="s">
        <v>654</v>
      </c>
      <c r="B918" s="12" t="s">
        <v>655</v>
      </c>
      <c r="C918" s="13">
        <v>29.68</v>
      </c>
      <c r="D918" s="13">
        <v>29.71</v>
      </c>
      <c r="E918" s="13">
        <v>29.71</v>
      </c>
      <c r="F918" s="13">
        <v>34.965000000000003</v>
      </c>
      <c r="G918" s="13">
        <v>32.619999999999997</v>
      </c>
      <c r="H918" s="8">
        <f t="shared" si="56"/>
        <v>5</v>
      </c>
      <c r="I918" s="20">
        <f t="shared" si="57"/>
        <v>29.68</v>
      </c>
      <c r="J918" s="15">
        <f t="shared" si="58"/>
        <v>3.3692722371967654</v>
      </c>
      <c r="K918" s="8" t="str">
        <f t="shared" si="59"/>
        <v>Dhan</v>
      </c>
    </row>
    <row r="919" spans="1:11" x14ac:dyDescent="0.4">
      <c r="A919" s="12" t="s">
        <v>3116</v>
      </c>
      <c r="B919" s="12" t="s">
        <v>3117</v>
      </c>
      <c r="C919" s="13">
        <v>35.119999999999997</v>
      </c>
      <c r="D919" s="13">
        <v>35.17</v>
      </c>
      <c r="E919" s="13">
        <v>35.17</v>
      </c>
      <c r="F919" s="13">
        <v>40</v>
      </c>
      <c r="G919" s="13">
        <v>38.17</v>
      </c>
      <c r="H919" s="8">
        <f t="shared" si="56"/>
        <v>5</v>
      </c>
      <c r="I919" s="20">
        <f t="shared" si="57"/>
        <v>35.119999999999997</v>
      </c>
      <c r="J919" s="15">
        <f t="shared" si="58"/>
        <v>2.8473804100227791</v>
      </c>
      <c r="K919" s="8" t="str">
        <f t="shared" si="59"/>
        <v>Dhan</v>
      </c>
    </row>
    <row r="920" spans="1:11" x14ac:dyDescent="0.4">
      <c r="A920" s="12" t="s">
        <v>2228</v>
      </c>
      <c r="B920" s="12" t="s">
        <v>2229</v>
      </c>
      <c r="C920" s="13">
        <v>30.46</v>
      </c>
      <c r="D920" s="13">
        <v>30.49</v>
      </c>
      <c r="E920" s="13">
        <v>35</v>
      </c>
      <c r="F920" s="13">
        <v>100</v>
      </c>
      <c r="G920" s="13">
        <v>30.53</v>
      </c>
      <c r="H920" s="8">
        <f t="shared" si="56"/>
        <v>5</v>
      </c>
      <c r="I920" s="20">
        <f t="shared" si="57"/>
        <v>30.46</v>
      </c>
      <c r="J920" s="15">
        <f t="shared" si="58"/>
        <v>3.2829940906106367</v>
      </c>
      <c r="K920" s="8" t="str">
        <f t="shared" si="59"/>
        <v>Dhan</v>
      </c>
    </row>
    <row r="921" spans="1:11" x14ac:dyDescent="0.4">
      <c r="A921" s="12" t="s">
        <v>2724</v>
      </c>
      <c r="B921" s="12" t="s">
        <v>2725</v>
      </c>
      <c r="C921" s="13">
        <v>32.04</v>
      </c>
      <c r="D921" s="13">
        <v>32.07</v>
      </c>
      <c r="E921" s="13">
        <v>35</v>
      </c>
      <c r="F921" s="13">
        <v>34.965000000000003</v>
      </c>
      <c r="G921" s="13">
        <v>47.15</v>
      </c>
      <c r="H921" s="8">
        <f t="shared" si="56"/>
        <v>5</v>
      </c>
      <c r="I921" s="20">
        <f t="shared" si="57"/>
        <v>32.04</v>
      </c>
      <c r="J921" s="15">
        <f t="shared" si="58"/>
        <v>3.1210986267166043</v>
      </c>
      <c r="K921" s="8" t="str">
        <f t="shared" si="59"/>
        <v>Dhan</v>
      </c>
    </row>
    <row r="922" spans="1:11" x14ac:dyDescent="0.4">
      <c r="A922" s="12" t="s">
        <v>228</v>
      </c>
      <c r="B922" s="12" t="s">
        <v>229</v>
      </c>
      <c r="C922" s="13">
        <v>50</v>
      </c>
      <c r="D922" s="13">
        <v>50</v>
      </c>
      <c r="F922" s="13">
        <v>100</v>
      </c>
      <c r="H922" s="8">
        <f t="shared" si="56"/>
        <v>3</v>
      </c>
      <c r="I922" s="20">
        <f t="shared" si="57"/>
        <v>50</v>
      </c>
      <c r="J922" s="15">
        <f t="shared" si="58"/>
        <v>2</v>
      </c>
      <c r="K922" s="8" t="str">
        <f t="shared" si="59"/>
        <v>Dhan, Zerodha</v>
      </c>
    </row>
    <row r="923" spans="1:11" x14ac:dyDescent="0.4">
      <c r="A923" s="12" t="s">
        <v>3210</v>
      </c>
      <c r="B923" s="12" t="s">
        <v>3211</v>
      </c>
      <c r="C923" s="13">
        <v>40</v>
      </c>
      <c r="D923" s="13">
        <v>50</v>
      </c>
      <c r="F923" s="13">
        <v>100</v>
      </c>
      <c r="H923" s="8">
        <f t="shared" si="56"/>
        <v>3</v>
      </c>
      <c r="I923" s="20">
        <f t="shared" si="57"/>
        <v>40</v>
      </c>
      <c r="J923" s="15">
        <f t="shared" si="58"/>
        <v>2.5</v>
      </c>
      <c r="K923" s="8" t="str">
        <f t="shared" si="59"/>
        <v>Dhan</v>
      </c>
    </row>
    <row r="924" spans="1:11" x14ac:dyDescent="0.4">
      <c r="A924" s="12" t="s">
        <v>810</v>
      </c>
      <c r="B924" s="12" t="s">
        <v>811</v>
      </c>
      <c r="C924" s="13">
        <v>31.06</v>
      </c>
      <c r="D924" s="13">
        <v>31.1</v>
      </c>
      <c r="E924" s="13">
        <v>35</v>
      </c>
      <c r="F924" s="13">
        <v>40</v>
      </c>
      <c r="G924" s="13">
        <v>31.3</v>
      </c>
      <c r="H924" s="8">
        <f t="shared" si="56"/>
        <v>5</v>
      </c>
      <c r="I924" s="20">
        <f t="shared" si="57"/>
        <v>31.06</v>
      </c>
      <c r="J924" s="15">
        <f t="shared" si="58"/>
        <v>3.2195750160978753</v>
      </c>
      <c r="K924" s="8" t="str">
        <f t="shared" si="59"/>
        <v>Dhan</v>
      </c>
    </row>
    <row r="925" spans="1:11" x14ac:dyDescent="0.4">
      <c r="A925" s="12" t="s">
        <v>264</v>
      </c>
      <c r="B925" s="12" t="s">
        <v>265</v>
      </c>
      <c r="C925" s="13">
        <v>22</v>
      </c>
      <c r="D925" s="13">
        <v>22.6</v>
      </c>
      <c r="E925" s="13">
        <v>23</v>
      </c>
      <c r="F925" s="13">
        <v>20</v>
      </c>
      <c r="G925" s="13">
        <v>20</v>
      </c>
      <c r="H925" s="8">
        <f t="shared" si="56"/>
        <v>5</v>
      </c>
      <c r="I925" s="20">
        <f t="shared" si="57"/>
        <v>20</v>
      </c>
      <c r="J925" s="15">
        <f t="shared" si="58"/>
        <v>5</v>
      </c>
      <c r="K925" s="8" t="str">
        <f t="shared" si="59"/>
        <v>Kotak Neo, Paytm Money</v>
      </c>
    </row>
    <row r="926" spans="1:11" x14ac:dyDescent="0.4">
      <c r="A926" s="12" t="s">
        <v>268</v>
      </c>
      <c r="B926" s="12" t="s">
        <v>269</v>
      </c>
      <c r="C926" s="13">
        <v>28.84</v>
      </c>
      <c r="D926" s="13">
        <v>28.86</v>
      </c>
      <c r="E926" s="13">
        <v>28.86</v>
      </c>
      <c r="F926" s="13">
        <v>28.8184</v>
      </c>
      <c r="G926" s="13">
        <v>29.04</v>
      </c>
      <c r="H926" s="8">
        <f t="shared" si="56"/>
        <v>5</v>
      </c>
      <c r="I926" s="20">
        <f t="shared" si="57"/>
        <v>28.82</v>
      </c>
      <c r="J926" s="15">
        <f t="shared" si="58"/>
        <v>3.4698126301179735</v>
      </c>
      <c r="K926" s="8" t="str">
        <f t="shared" si="59"/>
        <v>Kotak Neo</v>
      </c>
    </row>
    <row r="927" spans="1:11" x14ac:dyDescent="0.4">
      <c r="A927" s="12" t="s">
        <v>3665</v>
      </c>
      <c r="B927" s="12" t="s">
        <v>3666</v>
      </c>
      <c r="D927" s="13">
        <v>41.43</v>
      </c>
      <c r="E927" s="13">
        <v>41.43</v>
      </c>
      <c r="F927" s="13">
        <v>100</v>
      </c>
      <c r="G927" s="13">
        <v>41.92</v>
      </c>
      <c r="H927" s="8">
        <f t="shared" si="56"/>
        <v>4</v>
      </c>
      <c r="I927" s="20">
        <f t="shared" si="57"/>
        <v>41.43</v>
      </c>
      <c r="J927" s="15">
        <f t="shared" si="58"/>
        <v>2.4137098720733769</v>
      </c>
      <c r="K927" s="8" t="str">
        <f t="shared" si="59"/>
        <v>Zerodha, Upstox</v>
      </c>
    </row>
    <row r="928" spans="1:11" x14ac:dyDescent="0.4">
      <c r="A928" s="12" t="s">
        <v>1712</v>
      </c>
      <c r="B928" s="12" t="s">
        <v>1713</v>
      </c>
      <c r="C928" s="13">
        <v>40</v>
      </c>
      <c r="D928" s="13">
        <v>35.57</v>
      </c>
      <c r="F928" s="13">
        <v>35.587200000000003</v>
      </c>
      <c r="G928" s="13">
        <v>45.57</v>
      </c>
      <c r="H928" s="8">
        <f t="shared" si="56"/>
        <v>4</v>
      </c>
      <c r="I928" s="20">
        <f t="shared" si="57"/>
        <v>35.57</v>
      </c>
      <c r="J928" s="15">
        <f t="shared" si="58"/>
        <v>2.8113578858588699</v>
      </c>
      <c r="K928" s="8" t="str">
        <f t="shared" si="59"/>
        <v>Zerodha</v>
      </c>
    </row>
    <row r="929" spans="1:11" x14ac:dyDescent="0.4">
      <c r="A929" s="12" t="s">
        <v>298</v>
      </c>
      <c r="B929" s="12" t="s">
        <v>299</v>
      </c>
      <c r="C929" s="13">
        <v>31.61</v>
      </c>
      <c r="D929" s="13">
        <v>31.63</v>
      </c>
      <c r="E929" s="13">
        <v>31.63</v>
      </c>
      <c r="F929" s="13">
        <v>31.645600000000002</v>
      </c>
      <c r="G929" s="13">
        <v>32.6</v>
      </c>
      <c r="H929" s="8">
        <f t="shared" si="56"/>
        <v>5</v>
      </c>
      <c r="I929" s="20">
        <f t="shared" si="57"/>
        <v>31.61</v>
      </c>
      <c r="J929" s="15">
        <f t="shared" si="58"/>
        <v>3.1635558367605188</v>
      </c>
      <c r="K929" s="8" t="str">
        <f t="shared" si="59"/>
        <v>Dhan</v>
      </c>
    </row>
    <row r="930" spans="1:11" x14ac:dyDescent="0.4">
      <c r="A930" s="12" t="s">
        <v>2962</v>
      </c>
      <c r="B930" s="12" t="s">
        <v>2963</v>
      </c>
      <c r="C930" s="13">
        <v>35.9</v>
      </c>
      <c r="D930" s="13">
        <v>35.93</v>
      </c>
      <c r="E930" s="13">
        <v>35.93</v>
      </c>
      <c r="F930" s="13">
        <v>35.971200000000003</v>
      </c>
      <c r="G930" s="13">
        <v>36.03</v>
      </c>
      <c r="H930" s="8">
        <f t="shared" si="56"/>
        <v>5</v>
      </c>
      <c r="I930" s="20">
        <f t="shared" si="57"/>
        <v>35.9</v>
      </c>
      <c r="J930" s="15">
        <f t="shared" si="58"/>
        <v>2.785515320334262</v>
      </c>
      <c r="K930" s="8" t="str">
        <f t="shared" si="59"/>
        <v>Dhan</v>
      </c>
    </row>
    <row r="931" spans="1:11" x14ac:dyDescent="0.4">
      <c r="A931" s="12" t="s">
        <v>3661</v>
      </c>
      <c r="B931" s="12" t="s">
        <v>3662</v>
      </c>
      <c r="D931" s="13">
        <v>41.29</v>
      </c>
      <c r="E931" s="13">
        <v>41.29</v>
      </c>
      <c r="F931" s="13">
        <v>100</v>
      </c>
      <c r="G931" s="13">
        <v>41.49</v>
      </c>
      <c r="H931" s="8">
        <f t="shared" si="56"/>
        <v>4</v>
      </c>
      <c r="I931" s="20">
        <f t="shared" si="57"/>
        <v>41.29</v>
      </c>
      <c r="J931" s="15">
        <f t="shared" si="58"/>
        <v>2.4218939210462582</v>
      </c>
      <c r="K931" s="8" t="str">
        <f t="shared" si="59"/>
        <v>Zerodha, Upstox</v>
      </c>
    </row>
    <row r="932" spans="1:11" x14ac:dyDescent="0.4">
      <c r="A932" s="12" t="s">
        <v>308</v>
      </c>
      <c r="B932" s="12" t="s">
        <v>309</v>
      </c>
      <c r="C932" s="13">
        <v>33.89</v>
      </c>
      <c r="D932" s="13">
        <v>33.92</v>
      </c>
      <c r="E932" s="13">
        <v>35</v>
      </c>
      <c r="F932" s="13">
        <v>34.965000000000003</v>
      </c>
      <c r="G932" s="13">
        <v>34.159999999999997</v>
      </c>
      <c r="H932" s="8">
        <f t="shared" si="56"/>
        <v>5</v>
      </c>
      <c r="I932" s="20">
        <f t="shared" si="57"/>
        <v>33.89</v>
      </c>
      <c r="J932" s="15">
        <f t="shared" si="58"/>
        <v>2.9507229271171438</v>
      </c>
      <c r="K932" s="8" t="str">
        <f t="shared" si="59"/>
        <v>Dhan</v>
      </c>
    </row>
    <row r="933" spans="1:11" x14ac:dyDescent="0.4">
      <c r="A933" s="12" t="s">
        <v>3120</v>
      </c>
      <c r="B933" s="12" t="s">
        <v>3121</v>
      </c>
      <c r="C933" s="13">
        <v>50</v>
      </c>
      <c r="D933" s="13">
        <v>50</v>
      </c>
      <c r="F933" s="13">
        <v>100</v>
      </c>
      <c r="H933" s="8">
        <f t="shared" si="56"/>
        <v>3</v>
      </c>
      <c r="I933" s="20">
        <f t="shared" si="57"/>
        <v>50</v>
      </c>
      <c r="J933" s="15">
        <f t="shared" si="58"/>
        <v>2</v>
      </c>
      <c r="K933" s="8" t="str">
        <f t="shared" si="59"/>
        <v>Dhan, Zerodha</v>
      </c>
    </row>
    <row r="934" spans="1:11" x14ac:dyDescent="0.4">
      <c r="A934" s="12" t="s">
        <v>3502</v>
      </c>
      <c r="B934" s="12" t="s">
        <v>3503</v>
      </c>
      <c r="C934" s="13">
        <v>40</v>
      </c>
      <c r="D934" s="13">
        <v>38.35</v>
      </c>
      <c r="E934" s="13">
        <v>38.35</v>
      </c>
      <c r="F934" s="13">
        <v>40</v>
      </c>
      <c r="G934" s="13">
        <v>53.41</v>
      </c>
      <c r="H934" s="8">
        <f t="shared" si="56"/>
        <v>5</v>
      </c>
      <c r="I934" s="20">
        <f t="shared" si="57"/>
        <v>38.35</v>
      </c>
      <c r="J934" s="15">
        <f t="shared" si="58"/>
        <v>2.6075619295958279</v>
      </c>
      <c r="K934" s="8" t="str">
        <f t="shared" si="59"/>
        <v>Zerodha, Upstox</v>
      </c>
    </row>
    <row r="935" spans="1:11" x14ac:dyDescent="0.4">
      <c r="A935" s="12" t="s">
        <v>352</v>
      </c>
      <c r="B935" s="12" t="s">
        <v>353</v>
      </c>
      <c r="C935" s="13">
        <v>40</v>
      </c>
      <c r="D935" s="13">
        <v>30.03</v>
      </c>
      <c r="E935" s="13">
        <v>35</v>
      </c>
      <c r="F935" s="13">
        <v>100</v>
      </c>
      <c r="G935" s="13">
        <v>30.43</v>
      </c>
      <c r="H935" s="8">
        <f t="shared" si="56"/>
        <v>5</v>
      </c>
      <c r="I935" s="20">
        <f t="shared" si="57"/>
        <v>30.03</v>
      </c>
      <c r="J935" s="15">
        <f t="shared" si="58"/>
        <v>3.33000333000333</v>
      </c>
      <c r="K935" s="8" t="str">
        <f t="shared" si="59"/>
        <v>Zerodha</v>
      </c>
    </row>
    <row r="936" spans="1:11" x14ac:dyDescent="0.4">
      <c r="A936" s="12" t="s">
        <v>2466</v>
      </c>
      <c r="B936" s="12" t="s">
        <v>2467</v>
      </c>
      <c r="C936" s="13">
        <v>40</v>
      </c>
      <c r="D936" s="13">
        <v>33.130000000000003</v>
      </c>
      <c r="E936" s="13">
        <v>35</v>
      </c>
      <c r="F936" s="13">
        <v>40</v>
      </c>
      <c r="G936" s="13">
        <v>33.32</v>
      </c>
      <c r="H936" s="8">
        <f t="shared" si="56"/>
        <v>5</v>
      </c>
      <c r="I936" s="20">
        <f t="shared" si="57"/>
        <v>33.130000000000003</v>
      </c>
      <c r="J936" s="15">
        <f t="shared" si="58"/>
        <v>3.0184123151222453</v>
      </c>
      <c r="K936" s="8" t="str">
        <f t="shared" si="59"/>
        <v>Zerodha</v>
      </c>
    </row>
    <row r="937" spans="1:11" x14ac:dyDescent="0.4">
      <c r="A937" s="12" t="s">
        <v>3078</v>
      </c>
      <c r="B937" s="12" t="s">
        <v>3079</v>
      </c>
      <c r="C937" s="13">
        <v>100</v>
      </c>
      <c r="H937" s="8">
        <f t="shared" si="56"/>
        <v>1</v>
      </c>
      <c r="I937" s="20">
        <f t="shared" si="57"/>
        <v>100</v>
      </c>
      <c r="J937" s="15">
        <f t="shared" si="58"/>
        <v>1</v>
      </c>
      <c r="K937" s="8" t="str">
        <f t="shared" si="59"/>
        <v>Dhan</v>
      </c>
    </row>
    <row r="938" spans="1:11" x14ac:dyDescent="0.4">
      <c r="A938" s="12" t="s">
        <v>2692</v>
      </c>
      <c r="B938" s="12" t="s">
        <v>2693</v>
      </c>
      <c r="C938" s="13">
        <v>32.22</v>
      </c>
      <c r="D938" s="13">
        <v>32.25</v>
      </c>
      <c r="F938" s="13">
        <v>32.258099999999999</v>
      </c>
      <c r="G938" s="13">
        <v>38.46</v>
      </c>
      <c r="H938" s="8">
        <f t="shared" si="56"/>
        <v>4</v>
      </c>
      <c r="I938" s="20">
        <f t="shared" si="57"/>
        <v>32.22</v>
      </c>
      <c r="J938" s="15">
        <f t="shared" si="58"/>
        <v>3.1036623215394168</v>
      </c>
      <c r="K938" s="8" t="str">
        <f t="shared" si="59"/>
        <v>Dhan</v>
      </c>
    </row>
    <row r="939" spans="1:11" x14ac:dyDescent="0.4">
      <c r="A939" s="12" t="s">
        <v>1032</v>
      </c>
      <c r="B939" s="12" t="s">
        <v>1033</v>
      </c>
      <c r="C939" s="13">
        <v>31.41</v>
      </c>
      <c r="D939" s="13">
        <v>32.799999999999997</v>
      </c>
      <c r="E939" s="13">
        <v>34.96</v>
      </c>
      <c r="F939" s="13">
        <v>31.4465</v>
      </c>
      <c r="G939" s="13">
        <v>31.57</v>
      </c>
      <c r="H939" s="8">
        <f t="shared" si="56"/>
        <v>5</v>
      </c>
      <c r="I939" s="20">
        <f t="shared" si="57"/>
        <v>31.41</v>
      </c>
      <c r="J939" s="15">
        <f t="shared" si="58"/>
        <v>3.1836994587710921</v>
      </c>
      <c r="K939" s="8" t="str">
        <f t="shared" si="59"/>
        <v>Dhan</v>
      </c>
    </row>
    <row r="940" spans="1:11" x14ac:dyDescent="0.4">
      <c r="A940" s="12" t="s">
        <v>2598</v>
      </c>
      <c r="B940" s="12" t="s">
        <v>2599</v>
      </c>
      <c r="C940" s="13">
        <v>50</v>
      </c>
      <c r="D940" s="13">
        <v>36.56</v>
      </c>
      <c r="E940" s="13">
        <v>36.56</v>
      </c>
      <c r="F940" s="13">
        <v>100</v>
      </c>
      <c r="G940" s="13">
        <v>36.61</v>
      </c>
      <c r="H940" s="8">
        <f t="shared" si="56"/>
        <v>5</v>
      </c>
      <c r="I940" s="20">
        <f t="shared" si="57"/>
        <v>36.56</v>
      </c>
      <c r="J940" s="15">
        <f t="shared" si="58"/>
        <v>2.7352297592997812</v>
      </c>
      <c r="K940" s="8" t="str">
        <f t="shared" si="59"/>
        <v>Zerodha, Upstox</v>
      </c>
    </row>
    <row r="941" spans="1:11" x14ac:dyDescent="0.4">
      <c r="A941" s="12" t="s">
        <v>3282</v>
      </c>
      <c r="B941" s="12" t="s">
        <v>3283</v>
      </c>
      <c r="C941" s="13">
        <v>33.299999999999997</v>
      </c>
      <c r="D941" s="13">
        <v>33.25</v>
      </c>
      <c r="E941" s="13">
        <v>35</v>
      </c>
      <c r="F941" s="13">
        <v>33.2226</v>
      </c>
      <c r="G941" s="13">
        <v>33.4</v>
      </c>
      <c r="H941" s="8">
        <f t="shared" si="56"/>
        <v>5</v>
      </c>
      <c r="I941" s="20">
        <f t="shared" si="57"/>
        <v>33.22</v>
      </c>
      <c r="J941" s="15">
        <f t="shared" si="58"/>
        <v>3.0102347983142685</v>
      </c>
      <c r="K941" s="8" t="str">
        <f t="shared" si="59"/>
        <v>Kotak Neo</v>
      </c>
    </row>
    <row r="942" spans="1:11" x14ac:dyDescent="0.4">
      <c r="A942" s="12" t="s">
        <v>1802</v>
      </c>
      <c r="B942" s="12" t="s">
        <v>1803</v>
      </c>
      <c r="C942" s="13">
        <v>32.99</v>
      </c>
      <c r="D942" s="13">
        <v>33.03</v>
      </c>
      <c r="E942" s="13">
        <v>35</v>
      </c>
      <c r="F942" s="13">
        <v>34.965000000000003</v>
      </c>
      <c r="G942" s="13">
        <v>39.1</v>
      </c>
      <c r="H942" s="8">
        <f t="shared" si="56"/>
        <v>5</v>
      </c>
      <c r="I942" s="20">
        <f t="shared" si="57"/>
        <v>32.99</v>
      </c>
      <c r="J942" s="15">
        <f t="shared" si="58"/>
        <v>3.0312215822976656</v>
      </c>
      <c r="K942" s="8" t="str">
        <f t="shared" si="59"/>
        <v>Dhan</v>
      </c>
    </row>
    <row r="943" spans="1:11" x14ac:dyDescent="0.4">
      <c r="A943" s="12" t="s">
        <v>2490</v>
      </c>
      <c r="B943" s="12" t="s">
        <v>2491</v>
      </c>
      <c r="C943" s="13">
        <v>24</v>
      </c>
      <c r="D943" s="13">
        <v>26.1</v>
      </c>
      <c r="E943" s="13">
        <v>27.06</v>
      </c>
      <c r="F943" s="13">
        <v>25</v>
      </c>
      <c r="G943" s="13">
        <v>23.58</v>
      </c>
      <c r="H943" s="8">
        <f t="shared" si="56"/>
        <v>5</v>
      </c>
      <c r="I943" s="20">
        <f t="shared" si="57"/>
        <v>23.58</v>
      </c>
      <c r="J943" s="15">
        <f t="shared" si="58"/>
        <v>4.2408821034775235</v>
      </c>
      <c r="K943" s="8" t="str">
        <f t="shared" si="59"/>
        <v>Paytm Money</v>
      </c>
    </row>
    <row r="944" spans="1:11" x14ac:dyDescent="0.4">
      <c r="A944" s="12" t="s">
        <v>2010</v>
      </c>
      <c r="B944" s="12" t="s">
        <v>2011</v>
      </c>
      <c r="C944" s="13">
        <v>40</v>
      </c>
      <c r="D944" s="13">
        <v>32.81</v>
      </c>
      <c r="E944" s="13">
        <v>35</v>
      </c>
      <c r="F944" s="13">
        <v>34.965000000000003</v>
      </c>
      <c r="G944" s="13">
        <v>32.9</v>
      </c>
      <c r="H944" s="8">
        <f t="shared" si="56"/>
        <v>5</v>
      </c>
      <c r="I944" s="20">
        <f t="shared" si="57"/>
        <v>32.81</v>
      </c>
      <c r="J944" s="15">
        <f t="shared" si="58"/>
        <v>3.0478512648582745</v>
      </c>
      <c r="K944" s="8" t="str">
        <f t="shared" si="59"/>
        <v>Zerodha</v>
      </c>
    </row>
    <row r="945" spans="1:11" x14ac:dyDescent="0.4">
      <c r="A945" s="12" t="s">
        <v>1926</v>
      </c>
      <c r="B945" s="12" t="s">
        <v>1927</v>
      </c>
      <c r="C945" s="13">
        <v>32.17</v>
      </c>
      <c r="D945" s="13">
        <v>32.21</v>
      </c>
      <c r="E945" s="13">
        <v>32.21</v>
      </c>
      <c r="F945" s="13">
        <v>32.258099999999999</v>
      </c>
      <c r="G945" s="13">
        <v>32.5</v>
      </c>
      <c r="H945" s="8">
        <f t="shared" si="56"/>
        <v>5</v>
      </c>
      <c r="I945" s="20">
        <f t="shared" si="57"/>
        <v>32.17</v>
      </c>
      <c r="J945" s="15">
        <f t="shared" si="58"/>
        <v>3.1084861672365558</v>
      </c>
      <c r="K945" s="8" t="str">
        <f t="shared" si="59"/>
        <v>Dhan</v>
      </c>
    </row>
    <row r="946" spans="1:11" x14ac:dyDescent="0.4">
      <c r="A946" s="12" t="s">
        <v>2740</v>
      </c>
      <c r="B946" s="12" t="s">
        <v>2741</v>
      </c>
      <c r="C946" s="13">
        <v>37.700000000000003</v>
      </c>
      <c r="D946" s="13">
        <v>37.75</v>
      </c>
      <c r="F946" s="13">
        <v>40</v>
      </c>
      <c r="G946" s="13">
        <v>41.24</v>
      </c>
      <c r="H946" s="8">
        <f t="shared" si="56"/>
        <v>4</v>
      </c>
      <c r="I946" s="20">
        <f t="shared" si="57"/>
        <v>37.700000000000003</v>
      </c>
      <c r="J946" s="15">
        <f t="shared" si="58"/>
        <v>2.6525198938992038</v>
      </c>
      <c r="K946" s="8" t="str">
        <f t="shared" si="59"/>
        <v>Dhan</v>
      </c>
    </row>
    <row r="947" spans="1:11" x14ac:dyDescent="0.4">
      <c r="A947" s="12" t="s">
        <v>2442</v>
      </c>
      <c r="B947" s="12" t="s">
        <v>2443</v>
      </c>
      <c r="C947" s="13">
        <v>31.41</v>
      </c>
      <c r="D947" s="13">
        <v>32.700000000000003</v>
      </c>
      <c r="E947" s="13">
        <v>34.9</v>
      </c>
      <c r="F947" s="13">
        <v>31.4465</v>
      </c>
      <c r="G947" s="13">
        <v>31.77</v>
      </c>
      <c r="H947" s="8">
        <f t="shared" si="56"/>
        <v>5</v>
      </c>
      <c r="I947" s="20">
        <f t="shared" si="57"/>
        <v>31.41</v>
      </c>
      <c r="J947" s="15">
        <f t="shared" si="58"/>
        <v>3.1836994587710921</v>
      </c>
      <c r="K947" s="8" t="str">
        <f t="shared" si="59"/>
        <v>Dhan</v>
      </c>
    </row>
    <row r="948" spans="1:11" x14ac:dyDescent="0.4">
      <c r="A948" s="12" t="s">
        <v>420</v>
      </c>
      <c r="B948" s="12" t="s">
        <v>421</v>
      </c>
      <c r="C948" s="13">
        <v>50</v>
      </c>
      <c r="D948" s="13">
        <v>50</v>
      </c>
      <c r="E948" s="13">
        <v>35</v>
      </c>
      <c r="F948" s="13">
        <v>100</v>
      </c>
      <c r="H948" s="8">
        <f t="shared" si="56"/>
        <v>4</v>
      </c>
      <c r="I948" s="20">
        <f t="shared" si="57"/>
        <v>35</v>
      </c>
      <c r="J948" s="15">
        <f t="shared" si="58"/>
        <v>2.8571428571428572</v>
      </c>
      <c r="K948" s="8" t="str">
        <f t="shared" si="59"/>
        <v>Upstox</v>
      </c>
    </row>
    <row r="949" spans="1:11" x14ac:dyDescent="0.4">
      <c r="A949" s="12" t="s">
        <v>1064</v>
      </c>
      <c r="B949" s="12" t="s">
        <v>1065</v>
      </c>
      <c r="C949" s="13">
        <v>34.01</v>
      </c>
      <c r="D949" s="13">
        <v>34.06</v>
      </c>
      <c r="E949" s="13">
        <v>35</v>
      </c>
      <c r="F949" s="13">
        <v>40</v>
      </c>
      <c r="G949" s="13">
        <v>34.159999999999997</v>
      </c>
      <c r="H949" s="8">
        <f t="shared" si="56"/>
        <v>5</v>
      </c>
      <c r="I949" s="20">
        <f t="shared" si="57"/>
        <v>34.01</v>
      </c>
      <c r="J949" s="15">
        <f t="shared" si="58"/>
        <v>2.9403116730373422</v>
      </c>
      <c r="K949" s="8" t="str">
        <f t="shared" si="59"/>
        <v>Dhan</v>
      </c>
    </row>
    <row r="950" spans="1:11" x14ac:dyDescent="0.4">
      <c r="A950" s="12" t="s">
        <v>3050</v>
      </c>
      <c r="B950" s="12" t="s">
        <v>3051</v>
      </c>
      <c r="C950" s="13">
        <v>28.43</v>
      </c>
      <c r="D950" s="13">
        <v>28.46</v>
      </c>
      <c r="E950" s="13">
        <v>35</v>
      </c>
      <c r="F950" s="13">
        <v>34.965000000000003</v>
      </c>
      <c r="G950" s="13">
        <v>28.69</v>
      </c>
      <c r="H950" s="8">
        <f t="shared" si="56"/>
        <v>5</v>
      </c>
      <c r="I950" s="20">
        <f t="shared" si="57"/>
        <v>28.43</v>
      </c>
      <c r="J950" s="15">
        <f t="shared" si="58"/>
        <v>3.5174111853675694</v>
      </c>
      <c r="K950" s="8" t="str">
        <f t="shared" si="59"/>
        <v>Dhan</v>
      </c>
    </row>
    <row r="951" spans="1:11" x14ac:dyDescent="0.4">
      <c r="A951" s="12" t="s">
        <v>1194</v>
      </c>
      <c r="B951" s="12" t="s">
        <v>1195</v>
      </c>
      <c r="C951" s="13">
        <v>35</v>
      </c>
      <c r="D951" s="13">
        <v>34.17</v>
      </c>
      <c r="E951" s="13">
        <v>35</v>
      </c>
      <c r="F951" s="13">
        <v>40</v>
      </c>
      <c r="G951" s="13">
        <v>34.409999999999997</v>
      </c>
      <c r="H951" s="8">
        <f t="shared" si="56"/>
        <v>5</v>
      </c>
      <c r="I951" s="20">
        <f t="shared" si="57"/>
        <v>34.17</v>
      </c>
      <c r="J951" s="15">
        <f t="shared" si="58"/>
        <v>2.9265437518290898</v>
      </c>
      <c r="K951" s="8" t="str">
        <f t="shared" si="59"/>
        <v>Zerodha</v>
      </c>
    </row>
    <row r="952" spans="1:11" x14ac:dyDescent="0.4">
      <c r="A952" s="12" t="s">
        <v>1392</v>
      </c>
      <c r="B952" s="12" t="s">
        <v>1393</v>
      </c>
      <c r="C952" s="13">
        <v>38.47</v>
      </c>
      <c r="D952" s="13">
        <v>38.49</v>
      </c>
      <c r="E952" s="13">
        <v>38.49</v>
      </c>
      <c r="F952" s="13">
        <v>100</v>
      </c>
      <c r="G952" s="13">
        <v>38.700000000000003</v>
      </c>
      <c r="H952" s="8">
        <f t="shared" si="56"/>
        <v>5</v>
      </c>
      <c r="I952" s="20">
        <f t="shared" si="57"/>
        <v>38.47</v>
      </c>
      <c r="J952" s="15">
        <f t="shared" si="58"/>
        <v>2.5994281258123215</v>
      </c>
      <c r="K952" s="8" t="str">
        <f t="shared" si="59"/>
        <v>Dhan</v>
      </c>
    </row>
    <row r="953" spans="1:11" x14ac:dyDescent="0.4">
      <c r="A953" s="12" t="s">
        <v>452</v>
      </c>
      <c r="B953" s="12" t="s">
        <v>453</v>
      </c>
      <c r="C953" s="13">
        <v>27.3</v>
      </c>
      <c r="D953" s="13">
        <v>27.32</v>
      </c>
      <c r="E953" s="13">
        <v>27.32</v>
      </c>
      <c r="F953" s="13">
        <v>30.03</v>
      </c>
      <c r="G953" s="13">
        <v>28.21</v>
      </c>
      <c r="H953" s="8">
        <f t="shared" si="56"/>
        <v>5</v>
      </c>
      <c r="I953" s="20">
        <f t="shared" si="57"/>
        <v>27.3</v>
      </c>
      <c r="J953" s="15">
        <f t="shared" si="58"/>
        <v>3.6630036630036629</v>
      </c>
      <c r="K953" s="8" t="str">
        <f t="shared" si="59"/>
        <v>Dhan</v>
      </c>
    </row>
    <row r="954" spans="1:11" x14ac:dyDescent="0.4">
      <c r="A954" s="12" t="s">
        <v>480</v>
      </c>
      <c r="B954" s="12" t="s">
        <v>481</v>
      </c>
      <c r="C954" s="13">
        <v>28.8</v>
      </c>
      <c r="D954" s="13">
        <v>28.81</v>
      </c>
      <c r="E954" s="13">
        <v>28.81</v>
      </c>
      <c r="F954" s="13">
        <v>30.03</v>
      </c>
      <c r="G954" s="13">
        <v>29.01</v>
      </c>
      <c r="H954" s="8">
        <f t="shared" si="56"/>
        <v>5</v>
      </c>
      <c r="I954" s="20">
        <f t="shared" si="57"/>
        <v>28.8</v>
      </c>
      <c r="J954" s="15">
        <f t="shared" si="58"/>
        <v>3.4722222222222223</v>
      </c>
      <c r="K954" s="8" t="str">
        <f t="shared" si="59"/>
        <v>Dhan</v>
      </c>
    </row>
    <row r="955" spans="1:11" x14ac:dyDescent="0.4">
      <c r="A955" s="12" t="s">
        <v>224</v>
      </c>
      <c r="B955" s="12" t="s">
        <v>225</v>
      </c>
      <c r="C955" s="13">
        <v>30</v>
      </c>
      <c r="D955" s="13">
        <v>27.83</v>
      </c>
      <c r="E955" s="13">
        <v>27.83</v>
      </c>
      <c r="F955" s="13">
        <v>40</v>
      </c>
      <c r="G955" s="13">
        <v>40</v>
      </c>
      <c r="H955" s="8">
        <f t="shared" si="56"/>
        <v>5</v>
      </c>
      <c r="I955" s="20">
        <f t="shared" si="57"/>
        <v>27.83</v>
      </c>
      <c r="J955" s="15">
        <f t="shared" si="58"/>
        <v>3.5932446999640679</v>
      </c>
      <c r="K955" s="8" t="str">
        <f t="shared" si="59"/>
        <v>Zerodha, Upstox</v>
      </c>
    </row>
    <row r="956" spans="1:11" x14ac:dyDescent="0.4">
      <c r="A956" s="12" t="s">
        <v>456</v>
      </c>
      <c r="B956" s="12" t="s">
        <v>457</v>
      </c>
      <c r="C956" s="13">
        <v>35</v>
      </c>
      <c r="D956" s="13">
        <v>34.86</v>
      </c>
      <c r="E956" s="13">
        <v>35</v>
      </c>
      <c r="F956" s="13">
        <v>34.965000000000003</v>
      </c>
      <c r="G956" s="13">
        <v>49.89</v>
      </c>
      <c r="H956" s="8">
        <f t="shared" si="56"/>
        <v>5</v>
      </c>
      <c r="I956" s="20">
        <f t="shared" si="57"/>
        <v>34.86</v>
      </c>
      <c r="J956" s="15">
        <f t="shared" si="58"/>
        <v>2.8686173264486516</v>
      </c>
      <c r="K956" s="8" t="str">
        <f t="shared" si="59"/>
        <v>Zerodha</v>
      </c>
    </row>
    <row r="957" spans="1:11" x14ac:dyDescent="0.4">
      <c r="A957" s="12" t="s">
        <v>496</v>
      </c>
      <c r="B957" s="12" t="s">
        <v>497</v>
      </c>
      <c r="C957" s="13">
        <v>24</v>
      </c>
      <c r="D957" s="13">
        <v>25.3</v>
      </c>
      <c r="E957" s="13">
        <v>26.14</v>
      </c>
      <c r="F957" s="13">
        <v>25</v>
      </c>
      <c r="G957" s="13">
        <v>22.87</v>
      </c>
      <c r="H957" s="8">
        <f t="shared" si="56"/>
        <v>5</v>
      </c>
      <c r="I957" s="20">
        <f t="shared" si="57"/>
        <v>22.87</v>
      </c>
      <c r="J957" s="15">
        <f t="shared" si="58"/>
        <v>4.3725404459991255</v>
      </c>
      <c r="K957" s="8" t="str">
        <f t="shared" si="59"/>
        <v>Paytm Money</v>
      </c>
    </row>
    <row r="958" spans="1:11" x14ac:dyDescent="0.4">
      <c r="A958" s="12" t="s">
        <v>54</v>
      </c>
      <c r="B958" s="12" t="s">
        <v>55</v>
      </c>
      <c r="C958" s="13">
        <v>25</v>
      </c>
      <c r="D958" s="13">
        <v>26.3</v>
      </c>
      <c r="E958" s="13">
        <v>27.3</v>
      </c>
      <c r="F958" s="13">
        <v>25</v>
      </c>
      <c r="G958" s="13">
        <v>33.869999999999997</v>
      </c>
      <c r="H958" s="8">
        <f t="shared" si="56"/>
        <v>5</v>
      </c>
      <c r="I958" s="20">
        <f t="shared" si="57"/>
        <v>25</v>
      </c>
      <c r="J958" s="15">
        <f t="shared" si="58"/>
        <v>4</v>
      </c>
      <c r="K958" s="8" t="str">
        <f t="shared" si="59"/>
        <v>Dhan, Kotak Neo</v>
      </c>
    </row>
    <row r="959" spans="1:11" x14ac:dyDescent="0.4">
      <c r="A959" s="12" t="s">
        <v>3192</v>
      </c>
      <c r="B959" s="12" t="s">
        <v>3193</v>
      </c>
      <c r="C959" s="13">
        <v>22</v>
      </c>
      <c r="D959" s="13">
        <v>24.3</v>
      </c>
      <c r="E959" s="13">
        <v>25.02</v>
      </c>
      <c r="F959" s="13">
        <v>21.505400000000002</v>
      </c>
      <c r="G959" s="13">
        <v>21.54</v>
      </c>
      <c r="H959" s="8">
        <f t="shared" si="56"/>
        <v>5</v>
      </c>
      <c r="I959" s="20">
        <f t="shared" si="57"/>
        <v>21.51</v>
      </c>
      <c r="J959" s="15">
        <f t="shared" si="58"/>
        <v>4.6490004649000465</v>
      </c>
      <c r="K959" s="8" t="str">
        <f t="shared" si="59"/>
        <v>Kotak Neo</v>
      </c>
    </row>
    <row r="960" spans="1:11" x14ac:dyDescent="0.4">
      <c r="A960" s="12" t="s">
        <v>56</v>
      </c>
      <c r="B960" s="12" t="s">
        <v>57</v>
      </c>
      <c r="C960" s="13">
        <v>28.77</v>
      </c>
      <c r="D960" s="13">
        <v>28.8</v>
      </c>
      <c r="E960" s="13">
        <v>28.8</v>
      </c>
      <c r="F960" s="13">
        <v>30.03</v>
      </c>
      <c r="G960" s="13">
        <v>29.75</v>
      </c>
      <c r="H960" s="8">
        <f t="shared" si="56"/>
        <v>5</v>
      </c>
      <c r="I960" s="20">
        <f t="shared" si="57"/>
        <v>28.77</v>
      </c>
      <c r="J960" s="15">
        <f t="shared" si="58"/>
        <v>3.4758428919012863</v>
      </c>
      <c r="K960" s="8" t="str">
        <f t="shared" si="59"/>
        <v>Dhan</v>
      </c>
    </row>
    <row r="961" spans="1:11" x14ac:dyDescent="0.4">
      <c r="A961" s="12" t="s">
        <v>2260</v>
      </c>
      <c r="B961" s="12" t="s">
        <v>2261</v>
      </c>
      <c r="C961" s="13">
        <v>36.35</v>
      </c>
      <c r="D961" s="13">
        <v>36.39</v>
      </c>
      <c r="E961" s="13">
        <v>36.39</v>
      </c>
      <c r="F961" s="13">
        <v>36.363599999999998</v>
      </c>
      <c r="G961" s="13">
        <v>36.4</v>
      </c>
      <c r="H961" s="8">
        <f t="shared" si="56"/>
        <v>5</v>
      </c>
      <c r="I961" s="20">
        <f t="shared" si="57"/>
        <v>36.35</v>
      </c>
      <c r="J961" s="15">
        <f t="shared" si="58"/>
        <v>2.7510316368638237</v>
      </c>
      <c r="K961" s="8" t="str">
        <f t="shared" si="59"/>
        <v>Dhan</v>
      </c>
    </row>
    <row r="962" spans="1:11" x14ac:dyDescent="0.4">
      <c r="A962" s="12" t="s">
        <v>534</v>
      </c>
      <c r="B962" s="12" t="s">
        <v>535</v>
      </c>
      <c r="C962" s="13">
        <v>24.27</v>
      </c>
      <c r="D962" s="13">
        <v>26.6</v>
      </c>
      <c r="E962" s="13">
        <v>27.69</v>
      </c>
      <c r="F962" s="13">
        <v>25</v>
      </c>
      <c r="G962" s="13">
        <v>34.19</v>
      </c>
      <c r="H962" s="8">
        <f t="shared" si="56"/>
        <v>5</v>
      </c>
      <c r="I962" s="20">
        <f t="shared" si="57"/>
        <v>24.27</v>
      </c>
      <c r="J962" s="15">
        <f t="shared" si="58"/>
        <v>4.1203131437989287</v>
      </c>
      <c r="K962" s="8" t="str">
        <f t="shared" si="59"/>
        <v>Dhan</v>
      </c>
    </row>
    <row r="963" spans="1:11" x14ac:dyDescent="0.4">
      <c r="A963" s="12" t="s">
        <v>1852</v>
      </c>
      <c r="B963" s="12" t="s">
        <v>1853</v>
      </c>
      <c r="C963" s="13">
        <v>30</v>
      </c>
      <c r="D963" s="13">
        <v>30.04</v>
      </c>
      <c r="E963" s="13">
        <v>30.04</v>
      </c>
      <c r="F963" s="13">
        <v>30.03</v>
      </c>
      <c r="G963" s="13">
        <v>30.1</v>
      </c>
      <c r="H963" s="8">
        <f t="shared" si="56"/>
        <v>5</v>
      </c>
      <c r="I963" s="20">
        <f t="shared" si="57"/>
        <v>30</v>
      </c>
      <c r="J963" s="15">
        <f t="shared" si="58"/>
        <v>3.3333333333333335</v>
      </c>
      <c r="K963" s="8" t="str">
        <f t="shared" si="59"/>
        <v>Dhan</v>
      </c>
    </row>
    <row r="964" spans="1:11" x14ac:dyDescent="0.4">
      <c r="A964" s="12" t="s">
        <v>1282</v>
      </c>
      <c r="B964" s="12" t="s">
        <v>1283</v>
      </c>
      <c r="C964" s="13">
        <v>30</v>
      </c>
      <c r="D964" s="13">
        <v>30</v>
      </c>
      <c r="E964" s="13">
        <v>35</v>
      </c>
      <c r="F964" s="13">
        <v>40</v>
      </c>
      <c r="G964" s="13">
        <v>30.17</v>
      </c>
      <c r="H964" s="8">
        <f t="shared" si="56"/>
        <v>5</v>
      </c>
      <c r="I964" s="20">
        <f t="shared" si="57"/>
        <v>30</v>
      </c>
      <c r="J964" s="15">
        <f t="shared" si="58"/>
        <v>3.3333333333333335</v>
      </c>
      <c r="K964" s="8" t="str">
        <f t="shared" si="59"/>
        <v>Dhan, Zerodha</v>
      </c>
    </row>
    <row r="965" spans="1:11" x14ac:dyDescent="0.4">
      <c r="A965" s="12" t="s">
        <v>1744</v>
      </c>
      <c r="B965" s="12" t="s">
        <v>1745</v>
      </c>
      <c r="C965" s="13">
        <v>35</v>
      </c>
      <c r="D965" s="13">
        <v>33.369999999999997</v>
      </c>
      <c r="E965" s="13">
        <v>35</v>
      </c>
      <c r="F965" s="13">
        <v>100</v>
      </c>
      <c r="G965" s="13">
        <v>33.54</v>
      </c>
      <c r="H965" s="8">
        <f t="shared" si="56"/>
        <v>5</v>
      </c>
      <c r="I965" s="20">
        <f t="shared" si="57"/>
        <v>33.369999999999997</v>
      </c>
      <c r="J965" s="15">
        <f t="shared" si="58"/>
        <v>2.9967036260113877</v>
      </c>
      <c r="K965" s="8" t="str">
        <f t="shared" si="59"/>
        <v>Zerodha</v>
      </c>
    </row>
    <row r="966" spans="1:11" x14ac:dyDescent="0.4">
      <c r="A966" s="12" t="s">
        <v>2652</v>
      </c>
      <c r="B966" s="12" t="s">
        <v>2653</v>
      </c>
      <c r="C966" s="13">
        <v>100</v>
      </c>
      <c r="H966" s="8">
        <f t="shared" ref="H966:H1029" si="60">COUNT(C966:G966)</f>
        <v>1</v>
      </c>
      <c r="I966" s="20">
        <f t="shared" ref="I966:I1029" si="61">IFERROR(ROUND(MIN(C966:G966),2),"")</f>
        <v>100</v>
      </c>
      <c r="J966" s="15">
        <f t="shared" ref="J966:J1029" si="62">IFERROR(100/I966,"")</f>
        <v>1</v>
      </c>
      <c r="K966" s="8" t="str">
        <f t="shared" ref="K966:K1029" si="63">IF(I966="","",MID(IF(ROUND(C966,2)=I966,", Dhan","")&amp;IF(ROUND(D966,2)=I966,", Zerodha","")&amp;IF(ROUND(E966,2)=I966,", Upstox","")&amp;IF(ROUND(F966,2)=I966,", Kotak Neo","")&amp;IF(ROUND(G966,2)=I966,", Paytm Money",""),3,100))</f>
        <v>Dhan</v>
      </c>
    </row>
    <row r="967" spans="1:11" x14ac:dyDescent="0.4">
      <c r="A967" s="12" t="s">
        <v>2008</v>
      </c>
      <c r="B967" s="12" t="s">
        <v>2009</v>
      </c>
      <c r="C967" s="13">
        <v>30</v>
      </c>
      <c r="D967" s="13">
        <v>29.41</v>
      </c>
      <c r="E967" s="13">
        <v>29.41</v>
      </c>
      <c r="F967" s="13">
        <v>30.03</v>
      </c>
      <c r="G967" s="13">
        <v>29.45</v>
      </c>
      <c r="H967" s="8">
        <f t="shared" si="60"/>
        <v>5</v>
      </c>
      <c r="I967" s="20">
        <f t="shared" si="61"/>
        <v>29.41</v>
      </c>
      <c r="J967" s="15">
        <f t="shared" si="62"/>
        <v>3.4002040122407342</v>
      </c>
      <c r="K967" s="8" t="str">
        <f t="shared" si="63"/>
        <v>Zerodha, Upstox</v>
      </c>
    </row>
    <row r="968" spans="1:11" x14ac:dyDescent="0.4">
      <c r="A968" s="12" t="s">
        <v>1370</v>
      </c>
      <c r="B968" s="12" t="s">
        <v>1371</v>
      </c>
      <c r="C968" s="13">
        <v>40</v>
      </c>
      <c r="D968" s="13">
        <v>35.49</v>
      </c>
      <c r="E968" s="13">
        <v>35.49</v>
      </c>
      <c r="F968" s="13">
        <v>35.460999999999999</v>
      </c>
      <c r="G968" s="13">
        <v>35.590000000000003</v>
      </c>
      <c r="H968" s="8">
        <f t="shared" si="60"/>
        <v>5</v>
      </c>
      <c r="I968" s="20">
        <f t="shared" si="61"/>
        <v>35.46</v>
      </c>
      <c r="J968" s="15">
        <f t="shared" si="62"/>
        <v>2.8200789622109417</v>
      </c>
      <c r="K968" s="8" t="str">
        <f t="shared" si="63"/>
        <v>Kotak Neo</v>
      </c>
    </row>
    <row r="969" spans="1:11" x14ac:dyDescent="0.4">
      <c r="A969" s="12" t="s">
        <v>602</v>
      </c>
      <c r="B969" s="12" t="s">
        <v>603</v>
      </c>
      <c r="C969" s="13">
        <v>32.380000000000003</v>
      </c>
      <c r="D969" s="13">
        <v>32.42</v>
      </c>
      <c r="E969" s="13">
        <v>32.42</v>
      </c>
      <c r="F969" s="13">
        <v>32.467500000000001</v>
      </c>
      <c r="G969" s="13">
        <v>32.590000000000003</v>
      </c>
      <c r="H969" s="8">
        <f t="shared" si="60"/>
        <v>5</v>
      </c>
      <c r="I969" s="20">
        <f t="shared" si="61"/>
        <v>32.380000000000003</v>
      </c>
      <c r="J969" s="15">
        <f t="shared" si="62"/>
        <v>3.0883261272390361</v>
      </c>
      <c r="K969" s="8" t="str">
        <f t="shared" si="63"/>
        <v>Dhan</v>
      </c>
    </row>
    <row r="970" spans="1:11" x14ac:dyDescent="0.4">
      <c r="A970" s="12" t="s">
        <v>588</v>
      </c>
      <c r="B970" s="12" t="s">
        <v>589</v>
      </c>
      <c r="C970" s="13">
        <v>23</v>
      </c>
      <c r="D970" s="13">
        <v>25.6</v>
      </c>
      <c r="E970" s="13">
        <v>26.5</v>
      </c>
      <c r="F970" s="13">
        <v>22.988499999999998</v>
      </c>
      <c r="G970" s="13">
        <v>23.7</v>
      </c>
      <c r="H970" s="8">
        <f t="shared" si="60"/>
        <v>5</v>
      </c>
      <c r="I970" s="20">
        <f t="shared" si="61"/>
        <v>22.99</v>
      </c>
      <c r="J970" s="15">
        <f t="shared" si="62"/>
        <v>4.3497172683775558</v>
      </c>
      <c r="K970" s="8" t="str">
        <f t="shared" si="63"/>
        <v>Kotak Neo</v>
      </c>
    </row>
    <row r="971" spans="1:11" x14ac:dyDescent="0.4">
      <c r="A971" s="12" t="s">
        <v>590</v>
      </c>
      <c r="B971" s="12" t="s">
        <v>591</v>
      </c>
      <c r="C971" s="13">
        <v>28.79</v>
      </c>
      <c r="D971" s="13">
        <v>28.82</v>
      </c>
      <c r="E971" s="13">
        <v>28.82</v>
      </c>
      <c r="F971" s="13">
        <v>30.03</v>
      </c>
      <c r="G971" s="13">
        <v>29.07</v>
      </c>
      <c r="H971" s="8">
        <f t="shared" si="60"/>
        <v>5</v>
      </c>
      <c r="I971" s="20">
        <f t="shared" si="61"/>
        <v>28.79</v>
      </c>
      <c r="J971" s="15">
        <f t="shared" si="62"/>
        <v>3.4734282737061482</v>
      </c>
      <c r="K971" s="8" t="str">
        <f t="shared" si="63"/>
        <v>Dhan</v>
      </c>
    </row>
    <row r="972" spans="1:11" x14ac:dyDescent="0.4">
      <c r="A972" s="12" t="s">
        <v>856</v>
      </c>
      <c r="B972" s="12" t="s">
        <v>857</v>
      </c>
      <c r="C972" s="13">
        <v>50</v>
      </c>
      <c r="F972" s="13">
        <v>100</v>
      </c>
      <c r="H972" s="8">
        <f t="shared" si="60"/>
        <v>2</v>
      </c>
      <c r="I972" s="20">
        <f t="shared" si="61"/>
        <v>50</v>
      </c>
      <c r="J972" s="15">
        <f t="shared" si="62"/>
        <v>2</v>
      </c>
      <c r="K972" s="8" t="str">
        <f t="shared" si="63"/>
        <v>Dhan</v>
      </c>
    </row>
    <row r="973" spans="1:11" x14ac:dyDescent="0.4">
      <c r="A973" s="12" t="s">
        <v>2818</v>
      </c>
      <c r="B973" s="12" t="s">
        <v>2819</v>
      </c>
      <c r="C973" s="13">
        <v>39.71</v>
      </c>
      <c r="D973" s="13">
        <v>39.76</v>
      </c>
      <c r="E973" s="13">
        <v>39.76</v>
      </c>
      <c r="F973" s="13">
        <v>40</v>
      </c>
      <c r="G973" s="13">
        <v>56.83</v>
      </c>
      <c r="H973" s="8">
        <f t="shared" si="60"/>
        <v>5</v>
      </c>
      <c r="I973" s="20">
        <f t="shared" si="61"/>
        <v>39.71</v>
      </c>
      <c r="J973" s="15">
        <f t="shared" si="62"/>
        <v>2.5182573659027954</v>
      </c>
      <c r="K973" s="8" t="str">
        <f t="shared" si="63"/>
        <v>Dhan</v>
      </c>
    </row>
    <row r="974" spans="1:11" x14ac:dyDescent="0.4">
      <c r="A974" s="12" t="s">
        <v>3230</v>
      </c>
      <c r="B974" s="12" t="s">
        <v>3231</v>
      </c>
      <c r="C974" s="13">
        <v>100</v>
      </c>
      <c r="H974" s="8">
        <f t="shared" si="60"/>
        <v>1</v>
      </c>
      <c r="I974" s="20">
        <f t="shared" si="61"/>
        <v>100</v>
      </c>
      <c r="J974" s="15">
        <f t="shared" si="62"/>
        <v>1</v>
      </c>
      <c r="K974" s="8" t="str">
        <f t="shared" si="63"/>
        <v>Dhan</v>
      </c>
    </row>
    <row r="975" spans="1:11" x14ac:dyDescent="0.4">
      <c r="A975" s="12" t="s">
        <v>3336</v>
      </c>
      <c r="B975" s="12" t="s">
        <v>3337</v>
      </c>
      <c r="C975" s="13">
        <v>22</v>
      </c>
      <c r="D975" s="13">
        <v>22.8</v>
      </c>
      <c r="E975" s="13">
        <v>23.27</v>
      </c>
      <c r="F975" s="13">
        <v>20</v>
      </c>
      <c r="G975" s="13">
        <v>20.48</v>
      </c>
      <c r="H975" s="8">
        <f t="shared" si="60"/>
        <v>5</v>
      </c>
      <c r="I975" s="20">
        <f t="shared" si="61"/>
        <v>20</v>
      </c>
      <c r="J975" s="15">
        <f t="shared" si="62"/>
        <v>5</v>
      </c>
      <c r="K975" s="8" t="str">
        <f t="shared" si="63"/>
        <v>Kotak Neo</v>
      </c>
    </row>
    <row r="976" spans="1:11" x14ac:dyDescent="0.4">
      <c r="A976" s="12" t="s">
        <v>1400</v>
      </c>
      <c r="B976" s="12" t="s">
        <v>1401</v>
      </c>
      <c r="C976" s="13">
        <v>33.32</v>
      </c>
      <c r="D976" s="13">
        <v>33.36</v>
      </c>
      <c r="E976" s="13">
        <v>33.36</v>
      </c>
      <c r="F976" s="13">
        <v>33.333300000000001</v>
      </c>
      <c r="G976" s="13">
        <v>37.299999999999997</v>
      </c>
      <c r="H976" s="8">
        <f t="shared" si="60"/>
        <v>5</v>
      </c>
      <c r="I976" s="20">
        <f t="shared" si="61"/>
        <v>33.32</v>
      </c>
      <c r="J976" s="15">
        <f t="shared" si="62"/>
        <v>3.0012004801920766</v>
      </c>
      <c r="K976" s="8" t="str">
        <f t="shared" si="63"/>
        <v>Dhan</v>
      </c>
    </row>
    <row r="977" spans="1:11" x14ac:dyDescent="0.4">
      <c r="A977" s="12" t="s">
        <v>1086</v>
      </c>
      <c r="B977" s="12" t="s">
        <v>1087</v>
      </c>
      <c r="C977" s="13">
        <v>30</v>
      </c>
      <c r="D977" s="13">
        <v>29.64</v>
      </c>
      <c r="E977" s="13">
        <v>29.64</v>
      </c>
      <c r="F977" s="13">
        <v>30.03</v>
      </c>
      <c r="G977" s="13">
        <v>29.92</v>
      </c>
      <c r="H977" s="8">
        <f t="shared" si="60"/>
        <v>5</v>
      </c>
      <c r="I977" s="20">
        <f t="shared" si="61"/>
        <v>29.64</v>
      </c>
      <c r="J977" s="15">
        <f t="shared" si="62"/>
        <v>3.3738191632928474</v>
      </c>
      <c r="K977" s="8" t="str">
        <f t="shared" si="63"/>
        <v>Zerodha, Upstox</v>
      </c>
    </row>
    <row r="978" spans="1:11" x14ac:dyDescent="0.4">
      <c r="A978" s="12" t="s">
        <v>624</v>
      </c>
      <c r="B978" s="12" t="s">
        <v>625</v>
      </c>
      <c r="C978" s="13">
        <v>33.15</v>
      </c>
      <c r="D978" s="13">
        <v>33.18</v>
      </c>
      <c r="E978" s="13">
        <v>33.18</v>
      </c>
      <c r="F978" s="13">
        <v>33.2226</v>
      </c>
      <c r="G978" s="13">
        <v>33.229999999999997</v>
      </c>
      <c r="H978" s="8">
        <f t="shared" si="60"/>
        <v>5</v>
      </c>
      <c r="I978" s="20">
        <f t="shared" si="61"/>
        <v>33.15</v>
      </c>
      <c r="J978" s="15">
        <f t="shared" si="62"/>
        <v>3.0165912518853695</v>
      </c>
      <c r="K978" s="8" t="str">
        <f t="shared" si="63"/>
        <v>Dhan</v>
      </c>
    </row>
    <row r="979" spans="1:11" x14ac:dyDescent="0.4">
      <c r="A979" s="12" t="s">
        <v>612</v>
      </c>
      <c r="B979" s="12" t="s">
        <v>613</v>
      </c>
      <c r="C979" s="13">
        <v>36.72</v>
      </c>
      <c r="D979" s="13">
        <v>36.729999999999997</v>
      </c>
      <c r="E979" s="13">
        <v>36.729999999999997</v>
      </c>
      <c r="F979" s="13">
        <v>36.764699999999998</v>
      </c>
      <c r="G979" s="13">
        <v>37.090000000000003</v>
      </c>
      <c r="H979" s="8">
        <f t="shared" si="60"/>
        <v>5</v>
      </c>
      <c r="I979" s="20">
        <f t="shared" si="61"/>
        <v>36.72</v>
      </c>
      <c r="J979" s="15">
        <f t="shared" si="62"/>
        <v>2.7233115468409586</v>
      </c>
      <c r="K979" s="8" t="str">
        <f t="shared" si="63"/>
        <v>Dhan</v>
      </c>
    </row>
    <row r="980" spans="1:11" x14ac:dyDescent="0.4">
      <c r="A980" s="12" t="s">
        <v>636</v>
      </c>
      <c r="B980" s="12" t="s">
        <v>637</v>
      </c>
      <c r="C980" s="13">
        <v>31.14</v>
      </c>
      <c r="D980" s="13">
        <v>31.18</v>
      </c>
      <c r="E980" s="13">
        <v>31.18</v>
      </c>
      <c r="F980" s="13">
        <v>31.1526</v>
      </c>
      <c r="G980" s="13">
        <v>31.4</v>
      </c>
      <c r="H980" s="8">
        <f t="shared" si="60"/>
        <v>5</v>
      </c>
      <c r="I980" s="20">
        <f t="shared" si="61"/>
        <v>31.14</v>
      </c>
      <c r="J980" s="15">
        <f t="shared" si="62"/>
        <v>3.2113037893384715</v>
      </c>
      <c r="K980" s="8" t="str">
        <f t="shared" si="63"/>
        <v>Dhan</v>
      </c>
    </row>
    <row r="981" spans="1:11" x14ac:dyDescent="0.4">
      <c r="A981" s="12" t="s">
        <v>1434</v>
      </c>
      <c r="B981" s="12" t="s">
        <v>1435</v>
      </c>
      <c r="C981" s="13">
        <v>40.869999999999997</v>
      </c>
      <c r="D981" s="13">
        <v>40.92</v>
      </c>
      <c r="E981" s="13">
        <v>40.92</v>
      </c>
      <c r="F981" s="13">
        <v>40.983600000000003</v>
      </c>
      <c r="G981" s="13">
        <v>41.05</v>
      </c>
      <c r="H981" s="8">
        <f t="shared" si="60"/>
        <v>5</v>
      </c>
      <c r="I981" s="20">
        <f t="shared" si="61"/>
        <v>40.869999999999997</v>
      </c>
      <c r="J981" s="15">
        <f t="shared" si="62"/>
        <v>2.4467824810374359</v>
      </c>
      <c r="K981" s="8" t="str">
        <f t="shared" si="63"/>
        <v>Dhan</v>
      </c>
    </row>
    <row r="982" spans="1:11" x14ac:dyDescent="0.4">
      <c r="A982" s="12" t="s">
        <v>3146</v>
      </c>
      <c r="B982" s="12" t="s">
        <v>3147</v>
      </c>
      <c r="C982" s="13">
        <v>36.71</v>
      </c>
      <c r="D982" s="13">
        <v>36.76</v>
      </c>
      <c r="E982" s="13">
        <v>36.76</v>
      </c>
      <c r="F982" s="13">
        <v>50</v>
      </c>
      <c r="G982" s="13">
        <v>36.92</v>
      </c>
      <c r="H982" s="8">
        <f t="shared" si="60"/>
        <v>5</v>
      </c>
      <c r="I982" s="20">
        <f t="shared" si="61"/>
        <v>36.71</v>
      </c>
      <c r="J982" s="15">
        <f t="shared" si="62"/>
        <v>2.7240533914464722</v>
      </c>
      <c r="K982" s="8" t="str">
        <f t="shared" si="63"/>
        <v>Dhan</v>
      </c>
    </row>
    <row r="983" spans="1:11" x14ac:dyDescent="0.4">
      <c r="A983" s="12" t="s">
        <v>618</v>
      </c>
      <c r="B983" s="12" t="s">
        <v>619</v>
      </c>
      <c r="C983" s="13">
        <v>34.17</v>
      </c>
      <c r="D983" s="13">
        <v>34.22</v>
      </c>
      <c r="E983" s="13">
        <v>35</v>
      </c>
      <c r="F983" s="13">
        <v>34.965000000000003</v>
      </c>
      <c r="G983" s="13">
        <v>34.28</v>
      </c>
      <c r="H983" s="8">
        <f t="shared" si="60"/>
        <v>5</v>
      </c>
      <c r="I983" s="20">
        <f t="shared" si="61"/>
        <v>34.17</v>
      </c>
      <c r="J983" s="15">
        <f t="shared" si="62"/>
        <v>2.9265437518290898</v>
      </c>
      <c r="K983" s="8" t="str">
        <f t="shared" si="63"/>
        <v>Dhan</v>
      </c>
    </row>
    <row r="984" spans="1:11" x14ac:dyDescent="0.4">
      <c r="A984" s="12" t="s">
        <v>3392</v>
      </c>
      <c r="B984" s="12" t="s">
        <v>3393</v>
      </c>
      <c r="C984" s="13">
        <v>40</v>
      </c>
      <c r="D984" s="13">
        <v>28.13</v>
      </c>
      <c r="E984" s="13">
        <v>35</v>
      </c>
      <c r="F984" s="13">
        <v>100</v>
      </c>
      <c r="H984" s="8">
        <f t="shared" si="60"/>
        <v>4</v>
      </c>
      <c r="I984" s="20">
        <f t="shared" si="61"/>
        <v>28.13</v>
      </c>
      <c r="J984" s="15">
        <f t="shared" si="62"/>
        <v>3.5549235691432637</v>
      </c>
      <c r="K984" s="8" t="str">
        <f t="shared" si="63"/>
        <v>Zerodha</v>
      </c>
    </row>
    <row r="985" spans="1:11" x14ac:dyDescent="0.4">
      <c r="A985" s="12" t="s">
        <v>2516</v>
      </c>
      <c r="B985" s="12" t="s">
        <v>2517</v>
      </c>
      <c r="C985" s="13">
        <v>40</v>
      </c>
      <c r="D985" s="13">
        <v>38.659999999999997</v>
      </c>
      <c r="F985" s="13">
        <v>100</v>
      </c>
      <c r="G985" s="13">
        <v>39.01</v>
      </c>
      <c r="H985" s="8">
        <f t="shared" si="60"/>
        <v>4</v>
      </c>
      <c r="I985" s="20">
        <f t="shared" si="61"/>
        <v>38.659999999999997</v>
      </c>
      <c r="J985" s="15">
        <f t="shared" si="62"/>
        <v>2.5866528711846875</v>
      </c>
      <c r="K985" s="8" t="str">
        <f t="shared" si="63"/>
        <v>Zerodha</v>
      </c>
    </row>
    <row r="986" spans="1:11" x14ac:dyDescent="0.4">
      <c r="A986" s="12" t="s">
        <v>1142</v>
      </c>
      <c r="B986" s="12" t="s">
        <v>1143</v>
      </c>
      <c r="C986" s="13">
        <v>25.44</v>
      </c>
      <c r="D986" s="13">
        <v>27.7</v>
      </c>
      <c r="E986" s="13">
        <v>28.97</v>
      </c>
      <c r="F986" s="13">
        <v>25.4453</v>
      </c>
      <c r="G986" s="13">
        <v>25.91</v>
      </c>
      <c r="H986" s="8">
        <f t="shared" si="60"/>
        <v>5</v>
      </c>
      <c r="I986" s="20">
        <f t="shared" si="61"/>
        <v>25.44</v>
      </c>
      <c r="J986" s="15">
        <f t="shared" si="62"/>
        <v>3.9308176100628929</v>
      </c>
      <c r="K986" s="8" t="str">
        <f t="shared" si="63"/>
        <v>Dhan</v>
      </c>
    </row>
    <row r="987" spans="1:11" x14ac:dyDescent="0.4">
      <c r="A987" s="12" t="s">
        <v>634</v>
      </c>
      <c r="B987" s="12" t="s">
        <v>635</v>
      </c>
      <c r="C987" s="13">
        <v>50</v>
      </c>
      <c r="D987" s="13">
        <v>50</v>
      </c>
      <c r="F987" s="13">
        <v>100</v>
      </c>
      <c r="G987" s="13">
        <v>33.53</v>
      </c>
      <c r="H987" s="8">
        <f t="shared" si="60"/>
        <v>4</v>
      </c>
      <c r="I987" s="20">
        <f t="shared" si="61"/>
        <v>33.53</v>
      </c>
      <c r="J987" s="15">
        <f t="shared" si="62"/>
        <v>2.9824038174768863</v>
      </c>
      <c r="K987" s="8" t="str">
        <f t="shared" si="63"/>
        <v>Paytm Money</v>
      </c>
    </row>
    <row r="988" spans="1:11" x14ac:dyDescent="0.4">
      <c r="A988" s="12" t="s">
        <v>1552</v>
      </c>
      <c r="B988" s="12" t="s">
        <v>1553</v>
      </c>
      <c r="C988" s="13">
        <v>100</v>
      </c>
      <c r="D988" s="13">
        <v>38.549999999999997</v>
      </c>
      <c r="F988" s="13">
        <v>38.61</v>
      </c>
      <c r="G988" s="13">
        <v>100</v>
      </c>
      <c r="H988" s="8">
        <f t="shared" si="60"/>
        <v>4</v>
      </c>
      <c r="I988" s="20">
        <f t="shared" si="61"/>
        <v>38.549999999999997</v>
      </c>
      <c r="J988" s="15">
        <f t="shared" si="62"/>
        <v>2.5940337224383918</v>
      </c>
      <c r="K988" s="8" t="str">
        <f t="shared" si="63"/>
        <v>Zerodha</v>
      </c>
    </row>
    <row r="989" spans="1:11" x14ac:dyDescent="0.4">
      <c r="A989" s="12" t="s">
        <v>646</v>
      </c>
      <c r="B989" s="12" t="s">
        <v>647</v>
      </c>
      <c r="C989" s="13">
        <v>29.63</v>
      </c>
      <c r="D989" s="13">
        <v>29.65</v>
      </c>
      <c r="E989" s="13">
        <v>29.65</v>
      </c>
      <c r="F989" s="13">
        <v>30.03</v>
      </c>
      <c r="G989" s="13">
        <v>29.92</v>
      </c>
      <c r="H989" s="8">
        <f t="shared" si="60"/>
        <v>5</v>
      </c>
      <c r="I989" s="20">
        <f t="shared" si="61"/>
        <v>29.63</v>
      </c>
      <c r="J989" s="15">
        <f t="shared" si="62"/>
        <v>3.3749578130273372</v>
      </c>
      <c r="K989" s="8" t="str">
        <f t="shared" si="63"/>
        <v>Dhan</v>
      </c>
    </row>
    <row r="990" spans="1:11" x14ac:dyDescent="0.4">
      <c r="A990" s="12" t="s">
        <v>1176</v>
      </c>
      <c r="B990" s="12" t="s">
        <v>1177</v>
      </c>
      <c r="C990" s="13">
        <v>40</v>
      </c>
      <c r="D990" s="13">
        <v>29.54</v>
      </c>
      <c r="F990" s="13">
        <v>100</v>
      </c>
      <c r="G990" s="13">
        <v>30.11</v>
      </c>
      <c r="H990" s="8">
        <f t="shared" si="60"/>
        <v>4</v>
      </c>
      <c r="I990" s="20">
        <f t="shared" si="61"/>
        <v>29.54</v>
      </c>
      <c r="J990" s="15">
        <f t="shared" si="62"/>
        <v>3.3852403520649967</v>
      </c>
      <c r="K990" s="8" t="str">
        <f t="shared" si="63"/>
        <v>Zerodha</v>
      </c>
    </row>
    <row r="991" spans="1:11" x14ac:dyDescent="0.4">
      <c r="A991" s="12" t="s">
        <v>660</v>
      </c>
      <c r="B991" s="12" t="s">
        <v>661</v>
      </c>
      <c r="C991" s="13">
        <v>36.049999999999997</v>
      </c>
      <c r="D991" s="13">
        <v>35.89</v>
      </c>
      <c r="E991" s="13">
        <v>35.89</v>
      </c>
      <c r="F991" s="13">
        <v>100</v>
      </c>
      <c r="G991" s="13">
        <v>62.94</v>
      </c>
      <c r="H991" s="8">
        <f t="shared" si="60"/>
        <v>5</v>
      </c>
      <c r="I991" s="20">
        <f t="shared" si="61"/>
        <v>35.89</v>
      </c>
      <c r="J991" s="15">
        <f t="shared" si="62"/>
        <v>2.7862914460852606</v>
      </c>
      <c r="K991" s="8" t="str">
        <f t="shared" si="63"/>
        <v>Zerodha, Upstox</v>
      </c>
    </row>
    <row r="992" spans="1:11" x14ac:dyDescent="0.4">
      <c r="A992" s="12" t="s">
        <v>3154</v>
      </c>
      <c r="B992" s="12" t="s">
        <v>3155</v>
      </c>
      <c r="C992" s="13">
        <v>40</v>
      </c>
      <c r="D992" s="13">
        <v>50</v>
      </c>
      <c r="E992" s="13">
        <v>35</v>
      </c>
      <c r="F992" s="13">
        <v>100</v>
      </c>
      <c r="G992" s="13">
        <v>32.159999999999997</v>
      </c>
      <c r="H992" s="8">
        <f t="shared" si="60"/>
        <v>5</v>
      </c>
      <c r="I992" s="20">
        <f t="shared" si="61"/>
        <v>32.159999999999997</v>
      </c>
      <c r="J992" s="15">
        <f t="shared" si="62"/>
        <v>3.1094527363184081</v>
      </c>
      <c r="K992" s="8" t="str">
        <f t="shared" si="63"/>
        <v>Paytm Money</v>
      </c>
    </row>
    <row r="993" spans="1:11" x14ac:dyDescent="0.4">
      <c r="A993" s="12" t="s">
        <v>366</v>
      </c>
      <c r="B993" s="12" t="s">
        <v>367</v>
      </c>
      <c r="C993" s="13">
        <v>100</v>
      </c>
      <c r="F993" s="13">
        <v>100</v>
      </c>
      <c r="H993" s="8">
        <f t="shared" si="60"/>
        <v>2</v>
      </c>
      <c r="I993" s="20">
        <f t="shared" si="61"/>
        <v>100</v>
      </c>
      <c r="J993" s="15">
        <f t="shared" si="62"/>
        <v>1</v>
      </c>
      <c r="K993" s="8" t="str">
        <f t="shared" si="63"/>
        <v>Dhan, Kotak Neo</v>
      </c>
    </row>
    <row r="994" spans="1:11" x14ac:dyDescent="0.4">
      <c r="A994" s="12" t="s">
        <v>2542</v>
      </c>
      <c r="B994" s="12" t="s">
        <v>2543</v>
      </c>
      <c r="C994" s="13">
        <v>40</v>
      </c>
      <c r="D994" s="13">
        <v>35.61</v>
      </c>
      <c r="E994" s="13">
        <v>35.61</v>
      </c>
      <c r="F994" s="13">
        <v>40</v>
      </c>
      <c r="G994" s="13">
        <v>35.67</v>
      </c>
      <c r="H994" s="8">
        <f t="shared" si="60"/>
        <v>5</v>
      </c>
      <c r="I994" s="20">
        <f t="shared" si="61"/>
        <v>35.61</v>
      </c>
      <c r="J994" s="15">
        <f t="shared" si="62"/>
        <v>2.808199943836001</v>
      </c>
      <c r="K994" s="8" t="str">
        <f t="shared" si="63"/>
        <v>Zerodha, Upstox</v>
      </c>
    </row>
    <row r="995" spans="1:11" x14ac:dyDescent="0.4">
      <c r="A995" s="12" t="s">
        <v>1466</v>
      </c>
      <c r="B995" s="12" t="s">
        <v>1467</v>
      </c>
      <c r="C995" s="13">
        <v>36.11</v>
      </c>
      <c r="D995" s="13">
        <v>36.159999999999997</v>
      </c>
      <c r="E995" s="13">
        <v>36.159999999999997</v>
      </c>
      <c r="F995" s="13">
        <v>36.101100000000002</v>
      </c>
      <c r="G995" s="13">
        <v>36.61</v>
      </c>
      <c r="H995" s="8">
        <f t="shared" si="60"/>
        <v>5</v>
      </c>
      <c r="I995" s="20">
        <f t="shared" si="61"/>
        <v>36.1</v>
      </c>
      <c r="J995" s="15">
        <f t="shared" si="62"/>
        <v>2.7700831024930745</v>
      </c>
      <c r="K995" s="8" t="str">
        <f t="shared" si="63"/>
        <v>Kotak Neo</v>
      </c>
    </row>
    <row r="996" spans="1:11" x14ac:dyDescent="0.4">
      <c r="A996" s="12" t="s">
        <v>2086</v>
      </c>
      <c r="B996" s="12" t="s">
        <v>2087</v>
      </c>
      <c r="C996" s="13">
        <v>33.61</v>
      </c>
      <c r="D996" s="13">
        <v>33.630000000000003</v>
      </c>
      <c r="E996" s="13">
        <v>35</v>
      </c>
      <c r="F996" s="13">
        <v>33.67</v>
      </c>
      <c r="G996" s="13">
        <v>34.72</v>
      </c>
      <c r="H996" s="8">
        <f t="shared" si="60"/>
        <v>5</v>
      </c>
      <c r="I996" s="20">
        <f t="shared" si="61"/>
        <v>33.61</v>
      </c>
      <c r="J996" s="15">
        <f t="shared" si="62"/>
        <v>2.9753049687592981</v>
      </c>
      <c r="K996" s="8" t="str">
        <f t="shared" si="63"/>
        <v>Dhan</v>
      </c>
    </row>
    <row r="997" spans="1:11" x14ac:dyDescent="0.4">
      <c r="A997" s="12" t="s">
        <v>748</v>
      </c>
      <c r="B997" s="12" t="s">
        <v>749</v>
      </c>
      <c r="C997" s="13">
        <v>32.42</v>
      </c>
      <c r="D997" s="13">
        <v>32.44</v>
      </c>
      <c r="E997" s="13">
        <v>32.44</v>
      </c>
      <c r="F997" s="13">
        <v>32.467500000000001</v>
      </c>
      <c r="G997" s="13">
        <v>32.54</v>
      </c>
      <c r="H997" s="8">
        <f t="shared" si="60"/>
        <v>5</v>
      </c>
      <c r="I997" s="20">
        <f t="shared" si="61"/>
        <v>32.42</v>
      </c>
      <c r="J997" s="15">
        <f t="shared" si="62"/>
        <v>3.084515731030228</v>
      </c>
      <c r="K997" s="8" t="str">
        <f t="shared" si="63"/>
        <v>Dhan</v>
      </c>
    </row>
    <row r="998" spans="1:11" x14ac:dyDescent="0.4">
      <c r="A998" s="12" t="s">
        <v>320</v>
      </c>
      <c r="B998" s="12" t="s">
        <v>321</v>
      </c>
      <c r="C998" s="13">
        <v>33.22</v>
      </c>
      <c r="D998" s="13">
        <v>32.94</v>
      </c>
      <c r="E998" s="13">
        <v>35</v>
      </c>
      <c r="F998" s="13">
        <v>34.965000000000003</v>
      </c>
      <c r="G998" s="13">
        <v>36.700000000000003</v>
      </c>
      <c r="H998" s="8">
        <f t="shared" si="60"/>
        <v>5</v>
      </c>
      <c r="I998" s="20">
        <f t="shared" si="61"/>
        <v>32.94</v>
      </c>
      <c r="J998" s="15">
        <f t="shared" si="62"/>
        <v>3.0358227079538556</v>
      </c>
      <c r="K998" s="8" t="str">
        <f t="shared" si="63"/>
        <v>Zerodha</v>
      </c>
    </row>
    <row r="999" spans="1:11" x14ac:dyDescent="0.4">
      <c r="A999" s="12" t="s">
        <v>3072</v>
      </c>
      <c r="B999" s="12" t="s">
        <v>3073</v>
      </c>
      <c r="C999" s="13">
        <v>50</v>
      </c>
      <c r="F999" s="13">
        <v>100</v>
      </c>
      <c r="H999" s="8">
        <f t="shared" si="60"/>
        <v>2</v>
      </c>
      <c r="I999" s="20">
        <f t="shared" si="61"/>
        <v>50</v>
      </c>
      <c r="J999" s="15">
        <f t="shared" si="62"/>
        <v>2</v>
      </c>
      <c r="K999" s="8" t="str">
        <f t="shared" si="63"/>
        <v>Dhan</v>
      </c>
    </row>
    <row r="1000" spans="1:11" x14ac:dyDescent="0.4">
      <c r="A1000" s="12" t="s">
        <v>3308</v>
      </c>
      <c r="B1000" s="12" t="s">
        <v>3309</v>
      </c>
      <c r="C1000" s="13">
        <v>22.5</v>
      </c>
      <c r="D1000" s="13">
        <v>24.7</v>
      </c>
      <c r="E1000" s="13">
        <v>25.49</v>
      </c>
      <c r="F1000" s="13">
        <v>21.978000000000002</v>
      </c>
      <c r="G1000" s="13">
        <v>22.1</v>
      </c>
      <c r="H1000" s="8">
        <f t="shared" si="60"/>
        <v>5</v>
      </c>
      <c r="I1000" s="20">
        <f t="shared" si="61"/>
        <v>21.98</v>
      </c>
      <c r="J1000" s="15">
        <f t="shared" si="62"/>
        <v>4.5495905368516834</v>
      </c>
      <c r="K1000" s="8" t="str">
        <f t="shared" si="63"/>
        <v>Kotak Neo</v>
      </c>
    </row>
    <row r="1001" spans="1:11" x14ac:dyDescent="0.4">
      <c r="A1001" s="12" t="s">
        <v>762</v>
      </c>
      <c r="B1001" s="12" t="s">
        <v>763</v>
      </c>
      <c r="C1001" s="13">
        <v>40</v>
      </c>
      <c r="D1001" s="13">
        <v>35.479999999999997</v>
      </c>
      <c r="E1001" s="13">
        <v>35.479999999999997</v>
      </c>
      <c r="F1001" s="13">
        <v>100</v>
      </c>
      <c r="G1001" s="13">
        <v>35.520000000000003</v>
      </c>
      <c r="H1001" s="8">
        <f t="shared" si="60"/>
        <v>5</v>
      </c>
      <c r="I1001" s="20">
        <f t="shared" si="61"/>
        <v>35.479999999999997</v>
      </c>
      <c r="J1001" s="15">
        <f t="shared" si="62"/>
        <v>2.8184892897406995</v>
      </c>
      <c r="K1001" s="8" t="str">
        <f t="shared" si="63"/>
        <v>Zerodha, Upstox</v>
      </c>
    </row>
    <row r="1002" spans="1:11" x14ac:dyDescent="0.4">
      <c r="A1002" s="12" t="s">
        <v>3118</v>
      </c>
      <c r="B1002" s="12" t="s">
        <v>3119</v>
      </c>
      <c r="C1002" s="13">
        <v>100</v>
      </c>
      <c r="D1002" s="13">
        <v>42.62</v>
      </c>
      <c r="F1002" s="13">
        <v>100</v>
      </c>
      <c r="G1002" s="13">
        <v>100</v>
      </c>
      <c r="H1002" s="8">
        <f t="shared" si="60"/>
        <v>4</v>
      </c>
      <c r="I1002" s="20">
        <f t="shared" si="61"/>
        <v>42.62</v>
      </c>
      <c r="J1002" s="15">
        <f t="shared" si="62"/>
        <v>2.3463162834350073</v>
      </c>
      <c r="K1002" s="8" t="str">
        <f t="shared" si="63"/>
        <v>Zerodha</v>
      </c>
    </row>
    <row r="1003" spans="1:11" x14ac:dyDescent="0.4">
      <c r="A1003" s="12" t="s">
        <v>2754</v>
      </c>
      <c r="B1003" s="12" t="s">
        <v>2755</v>
      </c>
      <c r="C1003" s="13">
        <v>50</v>
      </c>
      <c r="D1003" s="13">
        <v>50</v>
      </c>
      <c r="E1003" s="13">
        <v>35</v>
      </c>
      <c r="F1003" s="13">
        <v>100</v>
      </c>
      <c r="G1003" s="13">
        <v>100</v>
      </c>
      <c r="H1003" s="8">
        <f t="shared" si="60"/>
        <v>5</v>
      </c>
      <c r="I1003" s="20">
        <f t="shared" si="61"/>
        <v>35</v>
      </c>
      <c r="J1003" s="15">
        <f t="shared" si="62"/>
        <v>2.8571428571428572</v>
      </c>
      <c r="K1003" s="8" t="str">
        <f t="shared" si="63"/>
        <v>Upstox</v>
      </c>
    </row>
    <row r="1004" spans="1:11" x14ac:dyDescent="0.4">
      <c r="A1004" s="12" t="s">
        <v>470</v>
      </c>
      <c r="B1004" s="12" t="s">
        <v>471</v>
      </c>
      <c r="C1004" s="13">
        <v>34.28</v>
      </c>
      <c r="D1004" s="13">
        <v>34.04</v>
      </c>
      <c r="E1004" s="13">
        <v>35</v>
      </c>
      <c r="F1004" s="13">
        <v>34.965000000000003</v>
      </c>
      <c r="G1004" s="13">
        <v>37.04</v>
      </c>
      <c r="H1004" s="8">
        <f t="shared" si="60"/>
        <v>5</v>
      </c>
      <c r="I1004" s="20">
        <f t="shared" si="61"/>
        <v>34.04</v>
      </c>
      <c r="J1004" s="15">
        <f t="shared" si="62"/>
        <v>2.9377203290246769</v>
      </c>
      <c r="K1004" s="8" t="str">
        <f t="shared" si="63"/>
        <v>Zerodha</v>
      </c>
    </row>
    <row r="1005" spans="1:11" x14ac:dyDescent="0.4">
      <c r="A1005" s="12" t="s">
        <v>1410</v>
      </c>
      <c r="B1005" s="12" t="s">
        <v>1411</v>
      </c>
      <c r="C1005" s="13">
        <v>38.1</v>
      </c>
      <c r="D1005" s="13">
        <v>38.15</v>
      </c>
      <c r="E1005" s="13">
        <v>38.15</v>
      </c>
      <c r="F1005" s="13">
        <v>40</v>
      </c>
      <c r="G1005" s="13">
        <v>38.53</v>
      </c>
      <c r="H1005" s="8">
        <f t="shared" si="60"/>
        <v>5</v>
      </c>
      <c r="I1005" s="20">
        <f t="shared" si="61"/>
        <v>38.1</v>
      </c>
      <c r="J1005" s="15">
        <f t="shared" si="62"/>
        <v>2.6246719160104988</v>
      </c>
      <c r="K1005" s="8" t="str">
        <f t="shared" si="63"/>
        <v>Dhan</v>
      </c>
    </row>
    <row r="1006" spans="1:11" x14ac:dyDescent="0.4">
      <c r="A1006" s="12" t="s">
        <v>2820</v>
      </c>
      <c r="B1006" s="12" t="s">
        <v>2821</v>
      </c>
      <c r="C1006" s="13">
        <v>40</v>
      </c>
      <c r="D1006" s="13">
        <v>33.28</v>
      </c>
      <c r="E1006" s="13">
        <v>35</v>
      </c>
      <c r="F1006" s="13">
        <v>100</v>
      </c>
      <c r="G1006" s="13">
        <v>33.53</v>
      </c>
      <c r="H1006" s="8">
        <f t="shared" si="60"/>
        <v>5</v>
      </c>
      <c r="I1006" s="20">
        <f t="shared" si="61"/>
        <v>33.28</v>
      </c>
      <c r="J1006" s="15">
        <f t="shared" si="62"/>
        <v>3.0048076923076921</v>
      </c>
      <c r="K1006" s="8" t="str">
        <f t="shared" si="63"/>
        <v>Zerodha</v>
      </c>
    </row>
    <row r="1007" spans="1:11" x14ac:dyDescent="0.4">
      <c r="A1007" s="12" t="s">
        <v>1130</v>
      </c>
      <c r="B1007" s="12" t="s">
        <v>1131</v>
      </c>
      <c r="C1007" s="13">
        <v>50</v>
      </c>
      <c r="D1007" s="13">
        <v>36.159999999999997</v>
      </c>
      <c r="F1007" s="13">
        <v>100</v>
      </c>
      <c r="G1007" s="13">
        <v>42.16</v>
      </c>
      <c r="H1007" s="8">
        <f t="shared" si="60"/>
        <v>4</v>
      </c>
      <c r="I1007" s="20">
        <f t="shared" si="61"/>
        <v>36.159999999999997</v>
      </c>
      <c r="J1007" s="15">
        <f t="shared" si="62"/>
        <v>2.7654867256637172</v>
      </c>
      <c r="K1007" s="8" t="str">
        <f t="shared" si="63"/>
        <v>Zerodha</v>
      </c>
    </row>
    <row r="1008" spans="1:11" x14ac:dyDescent="0.4">
      <c r="A1008" s="12" t="s">
        <v>2892</v>
      </c>
      <c r="B1008" s="12" t="s">
        <v>2893</v>
      </c>
      <c r="C1008" s="13">
        <v>40</v>
      </c>
      <c r="D1008" s="13">
        <v>33.11</v>
      </c>
      <c r="E1008" s="13">
        <v>35</v>
      </c>
      <c r="F1008" s="13">
        <v>100</v>
      </c>
      <c r="G1008" s="13">
        <v>33.25</v>
      </c>
      <c r="H1008" s="8">
        <f t="shared" si="60"/>
        <v>5</v>
      </c>
      <c r="I1008" s="20">
        <f t="shared" si="61"/>
        <v>33.11</v>
      </c>
      <c r="J1008" s="15">
        <f t="shared" si="62"/>
        <v>3.0202355783751131</v>
      </c>
      <c r="K1008" s="8" t="str">
        <f t="shared" si="63"/>
        <v>Zerodha</v>
      </c>
    </row>
    <row r="1009" spans="1:11" x14ac:dyDescent="0.4">
      <c r="A1009" s="12" t="s">
        <v>1896</v>
      </c>
      <c r="B1009" s="12" t="s">
        <v>1897</v>
      </c>
      <c r="C1009" s="13">
        <v>24.39</v>
      </c>
      <c r="D1009" s="13">
        <v>26.7</v>
      </c>
      <c r="E1009" s="13">
        <v>27.87</v>
      </c>
      <c r="F1009" s="13">
        <v>24.3902</v>
      </c>
      <c r="G1009" s="13">
        <v>24.87</v>
      </c>
      <c r="H1009" s="8">
        <f t="shared" si="60"/>
        <v>5</v>
      </c>
      <c r="I1009" s="20">
        <f t="shared" si="61"/>
        <v>24.39</v>
      </c>
      <c r="J1009" s="15">
        <f t="shared" si="62"/>
        <v>4.1000410004100036</v>
      </c>
      <c r="K1009" s="8" t="str">
        <f t="shared" si="63"/>
        <v>Dhan, Kotak Neo</v>
      </c>
    </row>
    <row r="1010" spans="1:11" x14ac:dyDescent="0.4">
      <c r="A1010" s="12" t="s">
        <v>3418</v>
      </c>
      <c r="B1010" s="12" t="s">
        <v>3419</v>
      </c>
      <c r="C1010" s="13">
        <v>40</v>
      </c>
      <c r="D1010" s="13">
        <v>34.630000000000003</v>
      </c>
      <c r="E1010" s="13">
        <v>35</v>
      </c>
      <c r="F1010" s="13">
        <v>40</v>
      </c>
      <c r="G1010" s="13">
        <v>37.78</v>
      </c>
      <c r="H1010" s="8">
        <f t="shared" si="60"/>
        <v>5</v>
      </c>
      <c r="I1010" s="20">
        <f t="shared" si="61"/>
        <v>34.630000000000003</v>
      </c>
      <c r="J1010" s="15">
        <f t="shared" si="62"/>
        <v>2.8876696505919721</v>
      </c>
      <c r="K1010" s="8" t="str">
        <f t="shared" si="63"/>
        <v>Zerodha</v>
      </c>
    </row>
    <row r="1011" spans="1:11" x14ac:dyDescent="0.4">
      <c r="A1011" s="12" t="s">
        <v>778</v>
      </c>
      <c r="B1011" s="12" t="s">
        <v>779</v>
      </c>
      <c r="C1011" s="13">
        <v>30.78</v>
      </c>
      <c r="D1011" s="13">
        <v>30.81</v>
      </c>
      <c r="E1011" s="13">
        <v>30.81</v>
      </c>
      <c r="F1011" s="13">
        <v>34.965000000000003</v>
      </c>
      <c r="G1011" s="13">
        <v>32.93</v>
      </c>
      <c r="H1011" s="8">
        <f t="shared" si="60"/>
        <v>5</v>
      </c>
      <c r="I1011" s="20">
        <f t="shared" si="61"/>
        <v>30.78</v>
      </c>
      <c r="J1011" s="15">
        <f t="shared" si="62"/>
        <v>3.2488628979857048</v>
      </c>
      <c r="K1011" s="8" t="str">
        <f t="shared" si="63"/>
        <v>Dhan</v>
      </c>
    </row>
    <row r="1012" spans="1:11" x14ac:dyDescent="0.4">
      <c r="A1012" s="12" t="s">
        <v>780</v>
      </c>
      <c r="B1012" s="12" t="s">
        <v>781</v>
      </c>
      <c r="C1012" s="13">
        <v>36.69</v>
      </c>
      <c r="D1012" s="13">
        <v>36.74</v>
      </c>
      <c r="F1012" s="13">
        <v>40</v>
      </c>
      <c r="G1012" s="13">
        <v>36.9</v>
      </c>
      <c r="H1012" s="8">
        <f t="shared" si="60"/>
        <v>4</v>
      </c>
      <c r="I1012" s="20">
        <f t="shared" si="61"/>
        <v>36.69</v>
      </c>
      <c r="J1012" s="15">
        <f t="shared" si="62"/>
        <v>2.7255382938130284</v>
      </c>
      <c r="K1012" s="8" t="str">
        <f t="shared" si="63"/>
        <v>Dhan</v>
      </c>
    </row>
    <row r="1013" spans="1:11" x14ac:dyDescent="0.4">
      <c r="A1013" s="12" t="s">
        <v>2890</v>
      </c>
      <c r="B1013" s="12" t="s">
        <v>2891</v>
      </c>
      <c r="C1013" s="13">
        <v>40</v>
      </c>
      <c r="D1013" s="13">
        <v>37.76</v>
      </c>
      <c r="E1013" s="13">
        <v>37.76</v>
      </c>
      <c r="F1013" s="13">
        <v>37.735799999999998</v>
      </c>
      <c r="G1013" s="13">
        <v>43.9</v>
      </c>
      <c r="H1013" s="8">
        <f t="shared" si="60"/>
        <v>5</v>
      </c>
      <c r="I1013" s="20">
        <f t="shared" si="61"/>
        <v>37.74</v>
      </c>
      <c r="J1013" s="15">
        <f t="shared" si="62"/>
        <v>2.6497085320614731</v>
      </c>
      <c r="K1013" s="8" t="str">
        <f t="shared" si="63"/>
        <v>Kotak Neo</v>
      </c>
    </row>
    <row r="1014" spans="1:11" x14ac:dyDescent="0.4">
      <c r="A1014" s="12" t="s">
        <v>788</v>
      </c>
      <c r="B1014" s="12" t="s">
        <v>789</v>
      </c>
      <c r="C1014" s="13">
        <v>35.33</v>
      </c>
      <c r="D1014" s="13">
        <v>35.36</v>
      </c>
      <c r="E1014" s="13">
        <v>35.36</v>
      </c>
      <c r="F1014" s="13">
        <v>35.335700000000003</v>
      </c>
      <c r="G1014" s="13">
        <v>35.619999999999997</v>
      </c>
      <c r="H1014" s="8">
        <f t="shared" si="60"/>
        <v>5</v>
      </c>
      <c r="I1014" s="20">
        <f t="shared" si="61"/>
        <v>35.33</v>
      </c>
      <c r="J1014" s="15">
        <f t="shared" si="62"/>
        <v>2.8304557033682425</v>
      </c>
      <c r="K1014" s="8" t="str">
        <f t="shared" si="63"/>
        <v>Dhan</v>
      </c>
    </row>
    <row r="1015" spans="1:11" x14ac:dyDescent="0.4">
      <c r="A1015" s="12" t="s">
        <v>378</v>
      </c>
      <c r="B1015" s="12" t="s">
        <v>379</v>
      </c>
      <c r="C1015" s="13">
        <v>40</v>
      </c>
      <c r="D1015" s="13">
        <v>35.54</v>
      </c>
      <c r="E1015" s="13">
        <v>35.54</v>
      </c>
      <c r="F1015" s="13">
        <v>100</v>
      </c>
      <c r="G1015" s="13">
        <v>35.64</v>
      </c>
      <c r="H1015" s="8">
        <f t="shared" si="60"/>
        <v>5</v>
      </c>
      <c r="I1015" s="20">
        <f t="shared" si="61"/>
        <v>35.54</v>
      </c>
      <c r="J1015" s="15">
        <f t="shared" si="62"/>
        <v>2.8137310073157007</v>
      </c>
      <c r="K1015" s="8" t="str">
        <f t="shared" si="63"/>
        <v>Zerodha, Upstox</v>
      </c>
    </row>
    <row r="1016" spans="1:11" x14ac:dyDescent="0.4">
      <c r="A1016" s="12" t="s">
        <v>776</v>
      </c>
      <c r="B1016" s="12" t="s">
        <v>777</v>
      </c>
      <c r="C1016" s="13">
        <v>32.090000000000003</v>
      </c>
      <c r="D1016" s="13">
        <v>32.11</v>
      </c>
      <c r="E1016" s="13">
        <v>35</v>
      </c>
      <c r="F1016" s="13">
        <v>32.154299999999999</v>
      </c>
      <c r="G1016" s="13">
        <v>32.18</v>
      </c>
      <c r="H1016" s="8">
        <f t="shared" si="60"/>
        <v>5</v>
      </c>
      <c r="I1016" s="20">
        <f t="shared" si="61"/>
        <v>32.090000000000003</v>
      </c>
      <c r="J1016" s="15">
        <f t="shared" si="62"/>
        <v>3.116235587410408</v>
      </c>
      <c r="K1016" s="8" t="str">
        <f t="shared" si="63"/>
        <v>Dhan</v>
      </c>
    </row>
    <row r="1017" spans="1:11" x14ac:dyDescent="0.4">
      <c r="A1017" s="12" t="s">
        <v>3058</v>
      </c>
      <c r="B1017" s="12" t="s">
        <v>3059</v>
      </c>
      <c r="C1017" s="13">
        <v>89</v>
      </c>
      <c r="F1017" s="13">
        <v>100</v>
      </c>
      <c r="G1017" s="13">
        <v>100</v>
      </c>
      <c r="H1017" s="8">
        <f t="shared" si="60"/>
        <v>3</v>
      </c>
      <c r="I1017" s="20">
        <f t="shared" si="61"/>
        <v>89</v>
      </c>
      <c r="J1017" s="15">
        <f t="shared" si="62"/>
        <v>1.1235955056179776</v>
      </c>
      <c r="K1017" s="8" t="str">
        <f t="shared" si="63"/>
        <v>Dhan</v>
      </c>
    </row>
    <row r="1018" spans="1:11" x14ac:dyDescent="0.4">
      <c r="A1018" s="12" t="s">
        <v>834</v>
      </c>
      <c r="B1018" s="12" t="s">
        <v>835</v>
      </c>
      <c r="C1018" s="13">
        <v>50</v>
      </c>
      <c r="F1018" s="13">
        <v>100</v>
      </c>
      <c r="H1018" s="8">
        <f t="shared" si="60"/>
        <v>2</v>
      </c>
      <c r="I1018" s="20">
        <f t="shared" si="61"/>
        <v>50</v>
      </c>
      <c r="J1018" s="15">
        <f t="shared" si="62"/>
        <v>2</v>
      </c>
      <c r="K1018" s="8" t="str">
        <f t="shared" si="63"/>
        <v>Dhan</v>
      </c>
    </row>
    <row r="1019" spans="1:11" x14ac:dyDescent="0.4">
      <c r="A1019" s="12" t="s">
        <v>850</v>
      </c>
      <c r="B1019" s="12" t="s">
        <v>851</v>
      </c>
      <c r="C1019" s="13">
        <v>41.39</v>
      </c>
      <c r="D1019" s="13">
        <v>41.43</v>
      </c>
      <c r="E1019" s="13">
        <v>41.43</v>
      </c>
      <c r="F1019" s="13">
        <v>41.4938</v>
      </c>
      <c r="G1019" s="13">
        <v>41.74</v>
      </c>
      <c r="H1019" s="8">
        <f t="shared" si="60"/>
        <v>5</v>
      </c>
      <c r="I1019" s="20">
        <f t="shared" si="61"/>
        <v>41.39</v>
      </c>
      <c r="J1019" s="15">
        <f t="shared" si="62"/>
        <v>2.4160425223483935</v>
      </c>
      <c r="K1019" s="8" t="str">
        <f t="shared" si="63"/>
        <v>Dhan</v>
      </c>
    </row>
    <row r="1020" spans="1:11" x14ac:dyDescent="0.4">
      <c r="A1020" s="12" t="s">
        <v>2712</v>
      </c>
      <c r="B1020" s="12" t="s">
        <v>2713</v>
      </c>
      <c r="C1020" s="13">
        <v>32.24</v>
      </c>
      <c r="D1020" s="13">
        <v>32.270000000000003</v>
      </c>
      <c r="E1020" s="13">
        <v>35</v>
      </c>
      <c r="F1020" s="13">
        <v>32.258099999999999</v>
      </c>
      <c r="G1020" s="13">
        <v>32.409999999999997</v>
      </c>
      <c r="H1020" s="8">
        <f t="shared" si="60"/>
        <v>5</v>
      </c>
      <c r="I1020" s="20">
        <f t="shared" si="61"/>
        <v>32.24</v>
      </c>
      <c r="J1020" s="15">
        <f t="shared" si="62"/>
        <v>3.1017369727047144</v>
      </c>
      <c r="K1020" s="8" t="str">
        <f t="shared" si="63"/>
        <v>Dhan</v>
      </c>
    </row>
    <row r="1021" spans="1:11" x14ac:dyDescent="0.4">
      <c r="A1021" s="12" t="s">
        <v>1788</v>
      </c>
      <c r="B1021" s="12" t="s">
        <v>1789</v>
      </c>
      <c r="C1021" s="13">
        <v>40</v>
      </c>
      <c r="D1021" s="13">
        <v>36.92</v>
      </c>
      <c r="E1021" s="13">
        <v>36.92</v>
      </c>
      <c r="F1021" s="13">
        <v>40</v>
      </c>
      <c r="G1021" s="13">
        <v>37.15</v>
      </c>
      <c r="H1021" s="8">
        <f t="shared" si="60"/>
        <v>5</v>
      </c>
      <c r="I1021" s="20">
        <f t="shared" si="61"/>
        <v>36.92</v>
      </c>
      <c r="J1021" s="15">
        <f t="shared" si="62"/>
        <v>2.7085590465872156</v>
      </c>
      <c r="K1021" s="8" t="str">
        <f t="shared" si="63"/>
        <v>Zerodha, Upstox</v>
      </c>
    </row>
    <row r="1022" spans="1:11" x14ac:dyDescent="0.4">
      <c r="A1022" s="12" t="s">
        <v>3242</v>
      </c>
      <c r="B1022" s="12" t="s">
        <v>3243</v>
      </c>
      <c r="C1022" s="13">
        <v>34.299999999999997</v>
      </c>
      <c r="D1022" s="13">
        <v>34.340000000000003</v>
      </c>
      <c r="E1022" s="13">
        <v>35</v>
      </c>
      <c r="F1022" s="13">
        <v>34.3643</v>
      </c>
      <c r="G1022" s="13">
        <v>34.619999999999997</v>
      </c>
      <c r="H1022" s="8">
        <f t="shared" si="60"/>
        <v>5</v>
      </c>
      <c r="I1022" s="20">
        <f t="shared" si="61"/>
        <v>34.299999999999997</v>
      </c>
      <c r="J1022" s="15">
        <f t="shared" si="62"/>
        <v>2.915451895043732</v>
      </c>
      <c r="K1022" s="8" t="str">
        <f t="shared" si="63"/>
        <v>Dhan</v>
      </c>
    </row>
    <row r="1023" spans="1:11" x14ac:dyDescent="0.4">
      <c r="A1023" s="12" t="s">
        <v>752</v>
      </c>
      <c r="B1023" s="12" t="s">
        <v>753</v>
      </c>
      <c r="C1023" s="13">
        <v>100</v>
      </c>
      <c r="F1023" s="13">
        <v>40.650399999999998</v>
      </c>
      <c r="G1023" s="13">
        <v>100</v>
      </c>
      <c r="H1023" s="8">
        <f t="shared" si="60"/>
        <v>3</v>
      </c>
      <c r="I1023" s="20">
        <f t="shared" si="61"/>
        <v>40.65</v>
      </c>
      <c r="J1023" s="15">
        <f t="shared" si="62"/>
        <v>2.4600246002460024</v>
      </c>
      <c r="K1023" s="8" t="str">
        <f t="shared" si="63"/>
        <v>Kotak Neo</v>
      </c>
    </row>
    <row r="1024" spans="1:11" x14ac:dyDescent="0.4">
      <c r="A1024" s="12" t="s">
        <v>930</v>
      </c>
      <c r="B1024" s="12" t="s">
        <v>931</v>
      </c>
      <c r="C1024" s="13">
        <v>35.590000000000003</v>
      </c>
      <c r="D1024" s="13">
        <v>35.630000000000003</v>
      </c>
      <c r="E1024" s="13">
        <v>35.630000000000003</v>
      </c>
      <c r="F1024" s="13">
        <v>35.587200000000003</v>
      </c>
      <c r="G1024" s="13">
        <v>35.71</v>
      </c>
      <c r="H1024" s="8">
        <f t="shared" si="60"/>
        <v>5</v>
      </c>
      <c r="I1024" s="20">
        <f t="shared" si="61"/>
        <v>35.590000000000003</v>
      </c>
      <c r="J1024" s="15">
        <f t="shared" si="62"/>
        <v>2.8097780275358244</v>
      </c>
      <c r="K1024" s="8" t="str">
        <f t="shared" si="63"/>
        <v>Dhan, Kotak Neo</v>
      </c>
    </row>
    <row r="1025" spans="1:11" x14ac:dyDescent="0.4">
      <c r="A1025" s="12" t="s">
        <v>4494</v>
      </c>
      <c r="B1025" s="12" t="s">
        <v>4495</v>
      </c>
      <c r="F1025" s="13">
        <v>100</v>
      </c>
      <c r="H1025" s="8">
        <f t="shared" si="60"/>
        <v>1</v>
      </c>
      <c r="I1025" s="20">
        <f t="shared" si="61"/>
        <v>100</v>
      </c>
      <c r="J1025" s="15">
        <f t="shared" si="62"/>
        <v>1</v>
      </c>
      <c r="K1025" s="8" t="str">
        <f t="shared" si="63"/>
        <v>Kotak Neo</v>
      </c>
    </row>
    <row r="1026" spans="1:11" x14ac:dyDescent="0.4">
      <c r="A1026" s="12" t="s">
        <v>2498</v>
      </c>
      <c r="B1026" s="12" t="s">
        <v>2499</v>
      </c>
      <c r="C1026" s="13">
        <v>32.4</v>
      </c>
      <c r="D1026" s="13">
        <v>32.409999999999997</v>
      </c>
      <c r="E1026" s="13">
        <v>32.409999999999997</v>
      </c>
      <c r="F1026" s="13">
        <v>32.362499999999997</v>
      </c>
      <c r="G1026" s="13">
        <v>32.51</v>
      </c>
      <c r="H1026" s="8">
        <f t="shared" si="60"/>
        <v>5</v>
      </c>
      <c r="I1026" s="20">
        <f t="shared" si="61"/>
        <v>32.36</v>
      </c>
      <c r="J1026" s="15">
        <f t="shared" si="62"/>
        <v>3.0902348578491967</v>
      </c>
      <c r="K1026" s="8" t="str">
        <f t="shared" si="63"/>
        <v>Kotak Neo</v>
      </c>
    </row>
    <row r="1027" spans="1:11" x14ac:dyDescent="0.4">
      <c r="A1027" s="12" t="s">
        <v>3627</v>
      </c>
      <c r="B1027" s="12" t="s">
        <v>3628</v>
      </c>
      <c r="D1027" s="13">
        <v>50</v>
      </c>
      <c r="H1027" s="8">
        <f t="shared" si="60"/>
        <v>1</v>
      </c>
      <c r="I1027" s="20">
        <f t="shared" si="61"/>
        <v>50</v>
      </c>
      <c r="J1027" s="15">
        <f t="shared" si="62"/>
        <v>2</v>
      </c>
      <c r="K1027" s="8" t="str">
        <f t="shared" si="63"/>
        <v>Zerodha</v>
      </c>
    </row>
    <row r="1028" spans="1:11" x14ac:dyDescent="0.4">
      <c r="A1028" s="12" t="s">
        <v>2806</v>
      </c>
      <c r="B1028" s="12" t="s">
        <v>2807</v>
      </c>
      <c r="C1028" s="13">
        <v>30</v>
      </c>
      <c r="D1028" s="13">
        <v>29.51</v>
      </c>
      <c r="E1028" s="13">
        <v>29.51</v>
      </c>
      <c r="F1028" s="13">
        <v>30.03</v>
      </c>
      <c r="G1028" s="13">
        <v>29.65</v>
      </c>
      <c r="H1028" s="8">
        <f t="shared" si="60"/>
        <v>5</v>
      </c>
      <c r="I1028" s="20">
        <f t="shared" si="61"/>
        <v>29.51</v>
      </c>
      <c r="J1028" s="15">
        <f t="shared" si="62"/>
        <v>3.3886818027787191</v>
      </c>
      <c r="K1028" s="8" t="str">
        <f t="shared" si="63"/>
        <v>Zerodha, Upstox</v>
      </c>
    </row>
    <row r="1029" spans="1:11" x14ac:dyDescent="0.4">
      <c r="A1029" s="12" t="s">
        <v>2088</v>
      </c>
      <c r="B1029" s="12" t="s">
        <v>2089</v>
      </c>
      <c r="C1029" s="13">
        <v>100</v>
      </c>
      <c r="H1029" s="8">
        <f t="shared" si="60"/>
        <v>1</v>
      </c>
      <c r="I1029" s="20">
        <f t="shared" si="61"/>
        <v>100</v>
      </c>
      <c r="J1029" s="15">
        <f t="shared" si="62"/>
        <v>1</v>
      </c>
      <c r="K1029" s="8" t="str">
        <f t="shared" si="63"/>
        <v>Dhan</v>
      </c>
    </row>
    <row r="1030" spans="1:11" x14ac:dyDescent="0.4">
      <c r="A1030" s="12" t="s">
        <v>3563</v>
      </c>
      <c r="B1030" s="12" t="s">
        <v>3564</v>
      </c>
      <c r="D1030" s="13">
        <v>50</v>
      </c>
      <c r="E1030" s="13">
        <v>41.4</v>
      </c>
      <c r="F1030" s="13">
        <v>100</v>
      </c>
      <c r="G1030" s="13">
        <v>42.26</v>
      </c>
      <c r="H1030" s="8">
        <f t="shared" ref="H1030:H1093" si="64">COUNT(C1030:G1030)</f>
        <v>4</v>
      </c>
      <c r="I1030" s="20">
        <f t="shared" ref="I1030:I1093" si="65">IFERROR(ROUND(MIN(C1030:G1030),2),"")</f>
        <v>41.4</v>
      </c>
      <c r="J1030" s="15">
        <f t="shared" ref="J1030:J1093" si="66">IFERROR(100/I1030,"")</f>
        <v>2.4154589371980677</v>
      </c>
      <c r="K1030" s="8" t="str">
        <f t="shared" ref="K1030:K1093" si="67">IF(I1030="","",MID(IF(ROUND(C1030,2)=I1030,", Dhan","")&amp;IF(ROUND(D1030,2)=I1030,", Zerodha","")&amp;IF(ROUND(E1030,2)=I1030,", Upstox","")&amp;IF(ROUND(F1030,2)=I1030,", Kotak Neo","")&amp;IF(ROUND(G1030,2)=I1030,", Paytm Money",""),3,100))</f>
        <v>Upstox</v>
      </c>
    </row>
    <row r="1031" spans="1:11" x14ac:dyDescent="0.4">
      <c r="A1031" s="12" t="s">
        <v>3326</v>
      </c>
      <c r="B1031" s="12" t="s">
        <v>3327</v>
      </c>
      <c r="C1031" s="13">
        <v>40</v>
      </c>
      <c r="D1031" s="13">
        <v>32.14</v>
      </c>
      <c r="E1031" s="13">
        <v>35</v>
      </c>
      <c r="F1031" s="13">
        <v>100</v>
      </c>
      <c r="G1031" s="13">
        <v>32.25</v>
      </c>
      <c r="H1031" s="8">
        <f t="shared" si="64"/>
        <v>5</v>
      </c>
      <c r="I1031" s="20">
        <f t="shared" si="65"/>
        <v>32.14</v>
      </c>
      <c r="J1031" s="15">
        <f t="shared" si="66"/>
        <v>3.1113876789047916</v>
      </c>
      <c r="K1031" s="8" t="str">
        <f t="shared" si="67"/>
        <v>Zerodha</v>
      </c>
    </row>
    <row r="1032" spans="1:11" x14ac:dyDescent="0.4">
      <c r="A1032" s="12" t="s">
        <v>3302</v>
      </c>
      <c r="B1032" s="12" t="s">
        <v>3303</v>
      </c>
      <c r="C1032" s="13">
        <v>35.159999999999997</v>
      </c>
      <c r="D1032" s="13">
        <v>35.200000000000003</v>
      </c>
      <c r="E1032" s="13">
        <v>35.200000000000003</v>
      </c>
      <c r="F1032" s="13">
        <v>100</v>
      </c>
      <c r="G1032" s="13">
        <v>35.200000000000003</v>
      </c>
      <c r="H1032" s="8">
        <f t="shared" si="64"/>
        <v>5</v>
      </c>
      <c r="I1032" s="20">
        <f t="shared" si="65"/>
        <v>35.159999999999997</v>
      </c>
      <c r="J1032" s="15">
        <f t="shared" si="66"/>
        <v>2.8441410693970424</v>
      </c>
      <c r="K1032" s="8" t="str">
        <f t="shared" si="67"/>
        <v>Dhan</v>
      </c>
    </row>
    <row r="1033" spans="1:11" x14ac:dyDescent="0.4">
      <c r="A1033" s="12" t="s">
        <v>1174</v>
      </c>
      <c r="B1033" s="12" t="s">
        <v>1175</v>
      </c>
      <c r="C1033" s="13">
        <v>30</v>
      </c>
      <c r="D1033" s="13">
        <v>29.82</v>
      </c>
      <c r="E1033" s="13">
        <v>35</v>
      </c>
      <c r="F1033" s="13">
        <v>30.03</v>
      </c>
      <c r="G1033" s="13">
        <v>30.1</v>
      </c>
      <c r="H1033" s="8">
        <f t="shared" si="64"/>
        <v>5</v>
      </c>
      <c r="I1033" s="20">
        <f t="shared" si="65"/>
        <v>29.82</v>
      </c>
      <c r="J1033" s="15">
        <f t="shared" si="66"/>
        <v>3.3534540576794098</v>
      </c>
      <c r="K1033" s="8" t="str">
        <f t="shared" si="67"/>
        <v>Zerodha</v>
      </c>
    </row>
    <row r="1034" spans="1:11" x14ac:dyDescent="0.4">
      <c r="A1034" s="12" t="s">
        <v>1036</v>
      </c>
      <c r="B1034" s="12" t="s">
        <v>1037</v>
      </c>
      <c r="C1034" s="13">
        <v>35</v>
      </c>
      <c r="D1034" s="13">
        <v>50</v>
      </c>
      <c r="E1034" s="13">
        <v>35</v>
      </c>
      <c r="F1034" s="13">
        <v>100</v>
      </c>
      <c r="H1034" s="8">
        <f t="shared" si="64"/>
        <v>4</v>
      </c>
      <c r="I1034" s="20">
        <f t="shared" si="65"/>
        <v>35</v>
      </c>
      <c r="J1034" s="15">
        <f t="shared" si="66"/>
        <v>2.8571428571428572</v>
      </c>
      <c r="K1034" s="8" t="str">
        <f t="shared" si="67"/>
        <v>Dhan, Upstox</v>
      </c>
    </row>
    <row r="1035" spans="1:11" x14ac:dyDescent="0.4">
      <c r="A1035" s="12" t="s">
        <v>3084</v>
      </c>
      <c r="B1035" s="12" t="s">
        <v>3085</v>
      </c>
      <c r="C1035" s="13">
        <v>40</v>
      </c>
      <c r="F1035" s="13">
        <v>100</v>
      </c>
      <c r="H1035" s="8">
        <f t="shared" si="64"/>
        <v>2</v>
      </c>
      <c r="I1035" s="20">
        <f t="shared" si="65"/>
        <v>40</v>
      </c>
      <c r="J1035" s="15">
        <f t="shared" si="66"/>
        <v>2.5</v>
      </c>
      <c r="K1035" s="8" t="str">
        <f t="shared" si="67"/>
        <v>Dhan</v>
      </c>
    </row>
    <row r="1036" spans="1:11" x14ac:dyDescent="0.4">
      <c r="A1036" s="12" t="s">
        <v>3520</v>
      </c>
      <c r="B1036" s="12" t="s">
        <v>3521</v>
      </c>
      <c r="C1036" s="13">
        <v>34.479999999999997</v>
      </c>
      <c r="D1036" s="13">
        <v>34.520000000000003</v>
      </c>
      <c r="E1036" s="13">
        <v>34.520000000000003</v>
      </c>
      <c r="F1036" s="13">
        <v>34.482799999999997</v>
      </c>
      <c r="G1036" s="13">
        <v>36.520000000000003</v>
      </c>
      <c r="H1036" s="8">
        <f t="shared" si="64"/>
        <v>5</v>
      </c>
      <c r="I1036" s="20">
        <f t="shared" si="65"/>
        <v>34.479999999999997</v>
      </c>
      <c r="J1036" s="15">
        <f t="shared" si="66"/>
        <v>2.9002320185614852</v>
      </c>
      <c r="K1036" s="8" t="str">
        <f t="shared" si="67"/>
        <v>Dhan, Kotak Neo</v>
      </c>
    </row>
    <row r="1037" spans="1:11" x14ac:dyDescent="0.4">
      <c r="A1037" s="12" t="s">
        <v>1422</v>
      </c>
      <c r="B1037" s="12" t="s">
        <v>1423</v>
      </c>
      <c r="C1037" s="13">
        <v>50</v>
      </c>
      <c r="D1037" s="13">
        <v>34.049999999999997</v>
      </c>
      <c r="F1037" s="13">
        <v>100</v>
      </c>
      <c r="G1037" s="13">
        <v>34.99</v>
      </c>
      <c r="H1037" s="8">
        <f t="shared" si="64"/>
        <v>4</v>
      </c>
      <c r="I1037" s="20">
        <f t="shared" si="65"/>
        <v>34.049999999999997</v>
      </c>
      <c r="J1037" s="15">
        <f t="shared" si="66"/>
        <v>2.9368575624082234</v>
      </c>
      <c r="K1037" s="8" t="str">
        <f t="shared" si="67"/>
        <v>Zerodha</v>
      </c>
    </row>
    <row r="1038" spans="1:11" x14ac:dyDescent="0.4">
      <c r="A1038" s="12" t="s">
        <v>1950</v>
      </c>
      <c r="B1038" s="12" t="s">
        <v>1951</v>
      </c>
      <c r="C1038" s="13">
        <v>24.8</v>
      </c>
      <c r="D1038" s="13">
        <v>27.1</v>
      </c>
      <c r="E1038" s="13">
        <v>28.34</v>
      </c>
      <c r="F1038" s="13">
        <v>25</v>
      </c>
      <c r="G1038" s="13">
        <v>25</v>
      </c>
      <c r="H1038" s="8">
        <f t="shared" si="64"/>
        <v>5</v>
      </c>
      <c r="I1038" s="20">
        <f t="shared" si="65"/>
        <v>24.8</v>
      </c>
      <c r="J1038" s="15">
        <f t="shared" si="66"/>
        <v>4.032258064516129</v>
      </c>
      <c r="K1038" s="8" t="str">
        <f t="shared" si="67"/>
        <v>Dhan</v>
      </c>
    </row>
    <row r="1039" spans="1:11" x14ac:dyDescent="0.4">
      <c r="A1039" s="12" t="s">
        <v>692</v>
      </c>
      <c r="B1039" s="12" t="s">
        <v>693</v>
      </c>
      <c r="C1039" s="13">
        <v>22</v>
      </c>
      <c r="D1039" s="13">
        <v>23</v>
      </c>
      <c r="E1039" s="13">
        <v>23.46</v>
      </c>
      <c r="F1039" s="13">
        <v>20</v>
      </c>
      <c r="G1039" s="13">
        <v>20.09</v>
      </c>
      <c r="H1039" s="8">
        <f t="shared" si="64"/>
        <v>5</v>
      </c>
      <c r="I1039" s="20">
        <f t="shared" si="65"/>
        <v>20</v>
      </c>
      <c r="J1039" s="15">
        <f t="shared" si="66"/>
        <v>5</v>
      </c>
      <c r="K1039" s="8" t="str">
        <f t="shared" si="67"/>
        <v>Kotak Neo</v>
      </c>
    </row>
    <row r="1040" spans="1:11" x14ac:dyDescent="0.4">
      <c r="A1040" s="12" t="s">
        <v>1044</v>
      </c>
      <c r="B1040" s="12" t="s">
        <v>1045</v>
      </c>
      <c r="C1040" s="13">
        <v>38.270000000000003</v>
      </c>
      <c r="D1040" s="13">
        <v>38.299999999999997</v>
      </c>
      <c r="E1040" s="13">
        <v>38.299999999999997</v>
      </c>
      <c r="F1040" s="13">
        <v>38.3142</v>
      </c>
      <c r="G1040" s="13">
        <v>38.32</v>
      </c>
      <c r="H1040" s="8">
        <f t="shared" si="64"/>
        <v>5</v>
      </c>
      <c r="I1040" s="20">
        <f t="shared" si="65"/>
        <v>38.270000000000003</v>
      </c>
      <c r="J1040" s="15">
        <f t="shared" si="66"/>
        <v>2.613012803762738</v>
      </c>
      <c r="K1040" s="8" t="str">
        <f t="shared" si="67"/>
        <v>Dhan</v>
      </c>
    </row>
    <row r="1041" spans="1:11" x14ac:dyDescent="0.4">
      <c r="A1041" s="12" t="s">
        <v>1058</v>
      </c>
      <c r="B1041" s="12" t="s">
        <v>1059</v>
      </c>
      <c r="C1041" s="13">
        <v>50</v>
      </c>
      <c r="F1041" s="13">
        <v>100</v>
      </c>
      <c r="H1041" s="8">
        <f t="shared" si="64"/>
        <v>2</v>
      </c>
      <c r="I1041" s="20">
        <f t="shared" si="65"/>
        <v>50</v>
      </c>
      <c r="J1041" s="15">
        <f t="shared" si="66"/>
        <v>2</v>
      </c>
      <c r="K1041" s="8" t="str">
        <f t="shared" si="67"/>
        <v>Dhan</v>
      </c>
    </row>
    <row r="1042" spans="1:11" x14ac:dyDescent="0.4">
      <c r="A1042" s="12" t="s">
        <v>3667</v>
      </c>
      <c r="B1042" s="12" t="s">
        <v>3668</v>
      </c>
      <c r="D1042" s="13">
        <v>50</v>
      </c>
      <c r="H1042" s="8">
        <f t="shared" si="64"/>
        <v>1</v>
      </c>
      <c r="I1042" s="20">
        <f t="shared" si="65"/>
        <v>50</v>
      </c>
      <c r="J1042" s="15">
        <f t="shared" si="66"/>
        <v>2</v>
      </c>
      <c r="K1042" s="8" t="str">
        <f t="shared" si="67"/>
        <v>Zerodha</v>
      </c>
    </row>
    <row r="1043" spans="1:11" x14ac:dyDescent="0.4">
      <c r="A1043" s="12" t="s">
        <v>3704</v>
      </c>
      <c r="B1043" s="12" t="s">
        <v>3705</v>
      </c>
      <c r="E1043" s="13">
        <v>35</v>
      </c>
      <c r="H1043" s="8">
        <f t="shared" si="64"/>
        <v>1</v>
      </c>
      <c r="I1043" s="20">
        <f t="shared" si="65"/>
        <v>35</v>
      </c>
      <c r="J1043" s="15">
        <f t="shared" si="66"/>
        <v>2.8571428571428572</v>
      </c>
      <c r="K1043" s="8" t="str">
        <f t="shared" si="67"/>
        <v>Upstox</v>
      </c>
    </row>
    <row r="1044" spans="1:11" x14ac:dyDescent="0.4">
      <c r="A1044" s="12" t="s">
        <v>2904</v>
      </c>
      <c r="B1044" s="12" t="s">
        <v>2905</v>
      </c>
      <c r="C1044" s="13">
        <v>33.75</v>
      </c>
      <c r="D1044" s="13">
        <v>33.78</v>
      </c>
      <c r="E1044" s="13">
        <v>35</v>
      </c>
      <c r="F1044" s="13">
        <v>33.783799999999999</v>
      </c>
      <c r="G1044" s="13">
        <v>33.96</v>
      </c>
      <c r="H1044" s="8">
        <f t="shared" si="64"/>
        <v>5</v>
      </c>
      <c r="I1044" s="20">
        <f t="shared" si="65"/>
        <v>33.75</v>
      </c>
      <c r="J1044" s="15">
        <f t="shared" si="66"/>
        <v>2.9629629629629628</v>
      </c>
      <c r="K1044" s="8" t="str">
        <f t="shared" si="67"/>
        <v>Dhan</v>
      </c>
    </row>
    <row r="1045" spans="1:11" x14ac:dyDescent="0.4">
      <c r="A1045" s="12" t="s">
        <v>3328</v>
      </c>
      <c r="B1045" s="12" t="s">
        <v>3329</v>
      </c>
      <c r="C1045" s="13">
        <v>100</v>
      </c>
      <c r="H1045" s="8">
        <f t="shared" si="64"/>
        <v>1</v>
      </c>
      <c r="I1045" s="20">
        <f t="shared" si="65"/>
        <v>100</v>
      </c>
      <c r="J1045" s="15">
        <f t="shared" si="66"/>
        <v>1</v>
      </c>
      <c r="K1045" s="8" t="str">
        <f t="shared" si="67"/>
        <v>Dhan</v>
      </c>
    </row>
    <row r="1046" spans="1:11" x14ac:dyDescent="0.4">
      <c r="A1046" s="12" t="s">
        <v>3510</v>
      </c>
      <c r="B1046" s="12" t="s">
        <v>3511</v>
      </c>
      <c r="C1046" s="13">
        <v>24</v>
      </c>
      <c r="D1046" s="13">
        <v>25.4</v>
      </c>
      <c r="E1046" s="13">
        <v>26.34</v>
      </c>
      <c r="F1046" s="13">
        <v>30.03</v>
      </c>
      <c r="G1046" s="13">
        <v>22.89</v>
      </c>
      <c r="H1046" s="8">
        <f t="shared" si="64"/>
        <v>5</v>
      </c>
      <c r="I1046" s="20">
        <f t="shared" si="65"/>
        <v>22.89</v>
      </c>
      <c r="J1046" s="15">
        <f t="shared" si="66"/>
        <v>4.3687199650502402</v>
      </c>
      <c r="K1046" s="8" t="str">
        <f t="shared" si="67"/>
        <v>Paytm Money</v>
      </c>
    </row>
    <row r="1047" spans="1:11" x14ac:dyDescent="0.4">
      <c r="A1047" s="12" t="s">
        <v>1030</v>
      </c>
      <c r="B1047" s="12" t="s">
        <v>1031</v>
      </c>
      <c r="C1047" s="13">
        <v>40</v>
      </c>
      <c r="D1047" s="13">
        <v>33.04</v>
      </c>
      <c r="E1047" s="13">
        <v>35</v>
      </c>
      <c r="F1047" s="13">
        <v>100</v>
      </c>
      <c r="G1047" s="13">
        <v>34.03</v>
      </c>
      <c r="H1047" s="8">
        <f t="shared" si="64"/>
        <v>5</v>
      </c>
      <c r="I1047" s="20">
        <f t="shared" si="65"/>
        <v>33.04</v>
      </c>
      <c r="J1047" s="15">
        <f t="shared" si="66"/>
        <v>3.026634382566586</v>
      </c>
      <c r="K1047" s="8" t="str">
        <f t="shared" si="67"/>
        <v>Zerodha</v>
      </c>
    </row>
    <row r="1048" spans="1:11" x14ac:dyDescent="0.4">
      <c r="A1048" s="12" t="s">
        <v>1464</v>
      </c>
      <c r="B1048" s="12" t="s">
        <v>1465</v>
      </c>
      <c r="C1048" s="13">
        <v>34.950000000000003</v>
      </c>
      <c r="D1048" s="13">
        <v>34.99</v>
      </c>
      <c r="E1048" s="13">
        <v>34.99</v>
      </c>
      <c r="F1048" s="13">
        <v>34.965000000000003</v>
      </c>
      <c r="G1048" s="13">
        <v>35.270000000000003</v>
      </c>
      <c r="H1048" s="8">
        <f t="shared" si="64"/>
        <v>5</v>
      </c>
      <c r="I1048" s="20">
        <f t="shared" si="65"/>
        <v>34.950000000000003</v>
      </c>
      <c r="J1048" s="15">
        <f t="shared" si="66"/>
        <v>2.8612303290414878</v>
      </c>
      <c r="K1048" s="8" t="str">
        <f t="shared" si="67"/>
        <v>Dhan</v>
      </c>
    </row>
    <row r="1049" spans="1:11" x14ac:dyDescent="0.4">
      <c r="A1049" s="12" t="s">
        <v>1720</v>
      </c>
      <c r="B1049" s="12" t="s">
        <v>1721</v>
      </c>
      <c r="C1049" s="13">
        <v>28.72</v>
      </c>
      <c r="D1049" s="13">
        <v>28.75</v>
      </c>
      <c r="E1049" s="13">
        <v>35</v>
      </c>
      <c r="F1049" s="13">
        <v>30.03</v>
      </c>
      <c r="G1049" s="13">
        <v>28.78</v>
      </c>
      <c r="H1049" s="8">
        <f t="shared" si="64"/>
        <v>5</v>
      </c>
      <c r="I1049" s="20">
        <f t="shared" si="65"/>
        <v>28.72</v>
      </c>
      <c r="J1049" s="15">
        <f t="shared" si="66"/>
        <v>3.4818941504178276</v>
      </c>
      <c r="K1049" s="8" t="str">
        <f t="shared" si="67"/>
        <v>Dhan</v>
      </c>
    </row>
    <row r="1050" spans="1:11" x14ac:dyDescent="0.4">
      <c r="A1050" s="12" t="s">
        <v>1376</v>
      </c>
      <c r="B1050" s="12" t="s">
        <v>1377</v>
      </c>
      <c r="C1050" s="13">
        <v>40</v>
      </c>
      <c r="D1050" s="13">
        <v>38.6</v>
      </c>
      <c r="E1050" s="13">
        <v>38.6</v>
      </c>
      <c r="F1050" s="13">
        <v>38.61</v>
      </c>
      <c r="G1050" s="13">
        <v>38.630000000000003</v>
      </c>
      <c r="H1050" s="8">
        <f t="shared" si="64"/>
        <v>5</v>
      </c>
      <c r="I1050" s="20">
        <f t="shared" si="65"/>
        <v>38.6</v>
      </c>
      <c r="J1050" s="15">
        <f t="shared" si="66"/>
        <v>2.5906735751295336</v>
      </c>
      <c r="K1050" s="8" t="str">
        <f t="shared" si="67"/>
        <v>Zerodha, Upstox</v>
      </c>
    </row>
    <row r="1051" spans="1:11" x14ac:dyDescent="0.4">
      <c r="A1051" s="12" t="s">
        <v>2324</v>
      </c>
      <c r="B1051" s="12" t="s">
        <v>2325</v>
      </c>
      <c r="C1051" s="13">
        <v>49</v>
      </c>
      <c r="D1051" s="13">
        <v>33.979999999999997</v>
      </c>
      <c r="E1051" s="13">
        <v>35</v>
      </c>
      <c r="F1051" s="13">
        <v>34.965000000000003</v>
      </c>
      <c r="G1051" s="13">
        <v>36</v>
      </c>
      <c r="H1051" s="8">
        <f t="shared" si="64"/>
        <v>5</v>
      </c>
      <c r="I1051" s="20">
        <f t="shared" si="65"/>
        <v>33.979999999999997</v>
      </c>
      <c r="J1051" s="15">
        <f t="shared" si="66"/>
        <v>2.9429075927015895</v>
      </c>
      <c r="K1051" s="8" t="str">
        <f t="shared" si="67"/>
        <v>Zerodha</v>
      </c>
    </row>
    <row r="1052" spans="1:11" x14ac:dyDescent="0.4">
      <c r="A1052" s="12" t="s">
        <v>876</v>
      </c>
      <c r="B1052" s="12" t="s">
        <v>877</v>
      </c>
      <c r="C1052" s="13">
        <v>35.22</v>
      </c>
      <c r="D1052" s="13">
        <v>35.229999999999997</v>
      </c>
      <c r="E1052" s="13">
        <v>35.229999999999997</v>
      </c>
      <c r="F1052" s="13">
        <v>35.211300000000001</v>
      </c>
      <c r="G1052" s="13">
        <v>35.54</v>
      </c>
      <c r="H1052" s="8">
        <f t="shared" si="64"/>
        <v>5</v>
      </c>
      <c r="I1052" s="20">
        <f t="shared" si="65"/>
        <v>35.21</v>
      </c>
      <c r="J1052" s="15">
        <f t="shared" si="66"/>
        <v>2.8401022436807724</v>
      </c>
      <c r="K1052" s="8" t="str">
        <f t="shared" si="67"/>
        <v>Kotak Neo</v>
      </c>
    </row>
    <row r="1053" spans="1:11" x14ac:dyDescent="0.4">
      <c r="A1053" s="12" t="s">
        <v>3589</v>
      </c>
      <c r="B1053" s="12" t="s">
        <v>3590</v>
      </c>
      <c r="D1053" s="13">
        <v>50</v>
      </c>
      <c r="F1053" s="13">
        <v>100</v>
      </c>
      <c r="H1053" s="8">
        <f t="shared" si="64"/>
        <v>2</v>
      </c>
      <c r="I1053" s="20">
        <f t="shared" si="65"/>
        <v>50</v>
      </c>
      <c r="J1053" s="15">
        <f t="shared" si="66"/>
        <v>2</v>
      </c>
      <c r="K1053" s="8" t="str">
        <f t="shared" si="67"/>
        <v>Zerodha</v>
      </c>
    </row>
    <row r="1054" spans="1:11" x14ac:dyDescent="0.4">
      <c r="A1054" s="12" t="s">
        <v>2690</v>
      </c>
      <c r="B1054" s="12" t="s">
        <v>2691</v>
      </c>
      <c r="C1054" s="13">
        <v>40</v>
      </c>
      <c r="D1054" s="13">
        <v>36.29</v>
      </c>
      <c r="F1054" s="13">
        <v>100</v>
      </c>
      <c r="G1054" s="13">
        <v>36.4</v>
      </c>
      <c r="H1054" s="8">
        <f t="shared" si="64"/>
        <v>4</v>
      </c>
      <c r="I1054" s="20">
        <f t="shared" si="65"/>
        <v>36.29</v>
      </c>
      <c r="J1054" s="15">
        <f t="shared" si="66"/>
        <v>2.7555800496004408</v>
      </c>
      <c r="K1054" s="8" t="str">
        <f t="shared" si="67"/>
        <v>Zerodha</v>
      </c>
    </row>
    <row r="1055" spans="1:11" x14ac:dyDescent="0.4">
      <c r="A1055" s="12" t="s">
        <v>1198</v>
      </c>
      <c r="B1055" s="12" t="s">
        <v>1199</v>
      </c>
      <c r="C1055" s="13">
        <v>33.19</v>
      </c>
      <c r="D1055" s="13">
        <v>33.22</v>
      </c>
      <c r="E1055" s="13">
        <v>35</v>
      </c>
      <c r="F1055" s="13">
        <v>34.965000000000003</v>
      </c>
      <c r="G1055" s="13">
        <v>33.450000000000003</v>
      </c>
      <c r="H1055" s="8">
        <f t="shared" si="64"/>
        <v>5</v>
      </c>
      <c r="I1055" s="20">
        <f t="shared" si="65"/>
        <v>33.19</v>
      </c>
      <c r="J1055" s="15">
        <f t="shared" si="66"/>
        <v>3.0129557095510697</v>
      </c>
      <c r="K1055" s="8" t="str">
        <f t="shared" si="67"/>
        <v>Dhan</v>
      </c>
    </row>
    <row r="1056" spans="1:11" x14ac:dyDescent="0.4">
      <c r="A1056" s="12" t="s">
        <v>674</v>
      </c>
      <c r="B1056" s="12" t="s">
        <v>675</v>
      </c>
      <c r="C1056" s="13">
        <v>30.31</v>
      </c>
      <c r="D1056" s="13">
        <v>30.34</v>
      </c>
      <c r="E1056" s="13">
        <v>30.34</v>
      </c>
      <c r="F1056" s="13">
        <v>30.303000000000001</v>
      </c>
      <c r="G1056" s="13">
        <v>30.51</v>
      </c>
      <c r="H1056" s="8">
        <f t="shared" si="64"/>
        <v>5</v>
      </c>
      <c r="I1056" s="20">
        <f t="shared" si="65"/>
        <v>30.3</v>
      </c>
      <c r="J1056" s="15">
        <f t="shared" si="66"/>
        <v>3.3003300330033003</v>
      </c>
      <c r="K1056" s="8" t="str">
        <f t="shared" si="67"/>
        <v>Kotak Neo</v>
      </c>
    </row>
    <row r="1057" spans="1:11" x14ac:dyDescent="0.4">
      <c r="A1057" s="12" t="s">
        <v>1080</v>
      </c>
      <c r="B1057" s="12" t="s">
        <v>1081</v>
      </c>
      <c r="C1057" s="13">
        <v>30</v>
      </c>
      <c r="D1057" s="13">
        <v>29.78</v>
      </c>
      <c r="E1057" s="13">
        <v>35</v>
      </c>
      <c r="F1057" s="13">
        <v>34.965000000000003</v>
      </c>
      <c r="G1057" s="13">
        <v>30.01</v>
      </c>
      <c r="H1057" s="8">
        <f t="shared" si="64"/>
        <v>5</v>
      </c>
      <c r="I1057" s="20">
        <f t="shared" si="65"/>
        <v>29.78</v>
      </c>
      <c r="J1057" s="15">
        <f t="shared" si="66"/>
        <v>3.3579583613163195</v>
      </c>
      <c r="K1057" s="8" t="str">
        <f t="shared" si="67"/>
        <v>Zerodha</v>
      </c>
    </row>
    <row r="1058" spans="1:11" x14ac:dyDescent="0.4">
      <c r="A1058" s="12" t="s">
        <v>216</v>
      </c>
      <c r="B1058" s="12" t="s">
        <v>217</v>
      </c>
      <c r="C1058" s="13">
        <v>50</v>
      </c>
      <c r="D1058" s="13">
        <v>30.74</v>
      </c>
      <c r="F1058" s="13">
        <v>100</v>
      </c>
      <c r="G1058" s="13">
        <v>31.28</v>
      </c>
      <c r="H1058" s="8">
        <f t="shared" si="64"/>
        <v>4</v>
      </c>
      <c r="I1058" s="20">
        <f t="shared" si="65"/>
        <v>30.74</v>
      </c>
      <c r="J1058" s="15">
        <f t="shared" si="66"/>
        <v>3.2530904359141184</v>
      </c>
      <c r="K1058" s="8" t="str">
        <f t="shared" si="67"/>
        <v>Zerodha</v>
      </c>
    </row>
    <row r="1059" spans="1:11" x14ac:dyDescent="0.4">
      <c r="A1059" s="12" t="s">
        <v>3436</v>
      </c>
      <c r="B1059" s="12" t="s">
        <v>3437</v>
      </c>
      <c r="C1059" s="13">
        <v>35.76</v>
      </c>
      <c r="D1059" s="13">
        <v>35.799999999999997</v>
      </c>
      <c r="E1059" s="13">
        <v>35.799999999999997</v>
      </c>
      <c r="F1059" s="13">
        <v>35.842300000000002</v>
      </c>
      <c r="G1059" s="13">
        <v>35.96</v>
      </c>
      <c r="H1059" s="8">
        <f t="shared" si="64"/>
        <v>5</v>
      </c>
      <c r="I1059" s="20">
        <f t="shared" si="65"/>
        <v>35.76</v>
      </c>
      <c r="J1059" s="15">
        <f t="shared" si="66"/>
        <v>2.796420581655481</v>
      </c>
      <c r="K1059" s="8" t="str">
        <f t="shared" si="67"/>
        <v>Dhan</v>
      </c>
    </row>
    <row r="1060" spans="1:11" x14ac:dyDescent="0.4">
      <c r="A1060" s="12" t="s">
        <v>194</v>
      </c>
      <c r="B1060" s="12" t="s">
        <v>195</v>
      </c>
      <c r="C1060" s="13">
        <v>22</v>
      </c>
      <c r="D1060" s="13">
        <v>22.6</v>
      </c>
      <c r="E1060" s="13">
        <v>23.05</v>
      </c>
      <c r="F1060" s="13">
        <v>20</v>
      </c>
      <c r="G1060" s="13">
        <v>20.55</v>
      </c>
      <c r="H1060" s="8">
        <f t="shared" si="64"/>
        <v>5</v>
      </c>
      <c r="I1060" s="20">
        <f t="shared" si="65"/>
        <v>20</v>
      </c>
      <c r="J1060" s="15">
        <f t="shared" si="66"/>
        <v>5</v>
      </c>
      <c r="K1060" s="8" t="str">
        <f t="shared" si="67"/>
        <v>Kotak Neo</v>
      </c>
    </row>
    <row r="1061" spans="1:11" x14ac:dyDescent="0.4">
      <c r="A1061" s="12" t="s">
        <v>1114</v>
      </c>
      <c r="B1061" s="12" t="s">
        <v>1115</v>
      </c>
      <c r="C1061" s="13">
        <v>30.84</v>
      </c>
      <c r="D1061" s="13">
        <v>30.87</v>
      </c>
      <c r="E1061" s="13">
        <v>35</v>
      </c>
      <c r="F1061" s="13">
        <v>34.965000000000003</v>
      </c>
      <c r="G1061" s="13">
        <v>45.87</v>
      </c>
      <c r="H1061" s="8">
        <f t="shared" si="64"/>
        <v>5</v>
      </c>
      <c r="I1061" s="20">
        <f t="shared" si="65"/>
        <v>30.84</v>
      </c>
      <c r="J1061" s="15">
        <f t="shared" si="66"/>
        <v>3.2425421530479897</v>
      </c>
      <c r="K1061" s="8" t="str">
        <f t="shared" si="67"/>
        <v>Dhan</v>
      </c>
    </row>
    <row r="1062" spans="1:11" x14ac:dyDescent="0.4">
      <c r="A1062" s="12" t="s">
        <v>1778</v>
      </c>
      <c r="B1062" s="12" t="s">
        <v>1779</v>
      </c>
      <c r="C1062" s="13">
        <v>35.229999999999997</v>
      </c>
      <c r="D1062" s="13">
        <v>35.270000000000003</v>
      </c>
      <c r="E1062" s="13">
        <v>35.270000000000003</v>
      </c>
      <c r="F1062" s="13">
        <v>40</v>
      </c>
      <c r="G1062" s="13">
        <v>41.4</v>
      </c>
      <c r="H1062" s="8">
        <f t="shared" si="64"/>
        <v>5</v>
      </c>
      <c r="I1062" s="20">
        <f t="shared" si="65"/>
        <v>35.229999999999997</v>
      </c>
      <c r="J1062" s="15">
        <f t="shared" si="66"/>
        <v>2.8384899233607723</v>
      </c>
      <c r="K1062" s="8" t="str">
        <f t="shared" si="67"/>
        <v>Dhan</v>
      </c>
    </row>
    <row r="1063" spans="1:11" x14ac:dyDescent="0.4">
      <c r="A1063" s="12" t="s">
        <v>6201</v>
      </c>
      <c r="B1063" s="12" t="s">
        <v>6202</v>
      </c>
      <c r="G1063" s="13">
        <v>100</v>
      </c>
      <c r="H1063" s="8">
        <f t="shared" si="64"/>
        <v>1</v>
      </c>
      <c r="I1063" s="20">
        <f t="shared" si="65"/>
        <v>100</v>
      </c>
      <c r="J1063" s="15">
        <f t="shared" si="66"/>
        <v>1</v>
      </c>
      <c r="K1063" s="8" t="str">
        <f t="shared" si="67"/>
        <v>Paytm Money</v>
      </c>
    </row>
    <row r="1064" spans="1:11" x14ac:dyDescent="0.4">
      <c r="A1064" s="12" t="s">
        <v>1190</v>
      </c>
      <c r="B1064" s="12" t="s">
        <v>1191</v>
      </c>
      <c r="C1064" s="13">
        <v>50</v>
      </c>
      <c r="D1064" s="13">
        <v>50</v>
      </c>
      <c r="E1064" s="13">
        <v>35</v>
      </c>
      <c r="F1064" s="13">
        <v>100</v>
      </c>
      <c r="G1064" s="13">
        <v>33.46</v>
      </c>
      <c r="H1064" s="8">
        <f t="shared" si="64"/>
        <v>5</v>
      </c>
      <c r="I1064" s="20">
        <f t="shared" si="65"/>
        <v>33.46</v>
      </c>
      <c r="J1064" s="15">
        <f t="shared" si="66"/>
        <v>2.9886431560071727</v>
      </c>
      <c r="K1064" s="8" t="str">
        <f t="shared" si="67"/>
        <v>Paytm Money</v>
      </c>
    </row>
    <row r="1065" spans="1:11" x14ac:dyDescent="0.4">
      <c r="A1065" s="12" t="s">
        <v>1348</v>
      </c>
      <c r="B1065" s="12" t="s">
        <v>1349</v>
      </c>
      <c r="C1065" s="13">
        <v>35</v>
      </c>
      <c r="D1065" s="13">
        <v>35.03</v>
      </c>
      <c r="E1065" s="13">
        <v>35.03</v>
      </c>
      <c r="F1065" s="13">
        <v>35.087699999999998</v>
      </c>
      <c r="G1065" s="13">
        <v>35.18</v>
      </c>
      <c r="H1065" s="8">
        <f t="shared" si="64"/>
        <v>5</v>
      </c>
      <c r="I1065" s="20">
        <f t="shared" si="65"/>
        <v>35</v>
      </c>
      <c r="J1065" s="15">
        <f t="shared" si="66"/>
        <v>2.8571428571428572</v>
      </c>
      <c r="K1065" s="8" t="str">
        <f t="shared" si="67"/>
        <v>Dhan</v>
      </c>
    </row>
    <row r="1066" spans="1:11" x14ac:dyDescent="0.4">
      <c r="A1066" s="12" t="s">
        <v>3236</v>
      </c>
      <c r="B1066" s="12" t="s">
        <v>3237</v>
      </c>
      <c r="C1066" s="13">
        <v>33.81</v>
      </c>
      <c r="D1066" s="13">
        <v>33.82</v>
      </c>
      <c r="E1066" s="13">
        <v>35</v>
      </c>
      <c r="F1066" s="13">
        <v>40</v>
      </c>
      <c r="G1066" s="13">
        <v>34.17</v>
      </c>
      <c r="H1066" s="8">
        <f t="shared" si="64"/>
        <v>5</v>
      </c>
      <c r="I1066" s="20">
        <f t="shared" si="65"/>
        <v>33.81</v>
      </c>
      <c r="J1066" s="15">
        <f t="shared" si="66"/>
        <v>2.9577048210588583</v>
      </c>
      <c r="K1066" s="8" t="str">
        <f t="shared" si="67"/>
        <v>Dhan</v>
      </c>
    </row>
    <row r="1067" spans="1:11" x14ac:dyDescent="0.4">
      <c r="A1067" s="12" t="s">
        <v>3625</v>
      </c>
      <c r="B1067" s="12" t="s">
        <v>3626</v>
      </c>
      <c r="D1067" s="13">
        <v>50</v>
      </c>
      <c r="H1067" s="8">
        <f t="shared" si="64"/>
        <v>1</v>
      </c>
      <c r="I1067" s="20">
        <f t="shared" si="65"/>
        <v>50</v>
      </c>
      <c r="J1067" s="15">
        <f t="shared" si="66"/>
        <v>2</v>
      </c>
      <c r="K1067" s="8" t="str">
        <f t="shared" si="67"/>
        <v>Zerodha</v>
      </c>
    </row>
    <row r="1068" spans="1:11" x14ac:dyDescent="0.4">
      <c r="A1068" s="12" t="s">
        <v>424</v>
      </c>
      <c r="B1068" s="12" t="s">
        <v>425</v>
      </c>
      <c r="C1068" s="13">
        <v>43.18</v>
      </c>
      <c r="D1068" s="13">
        <v>30</v>
      </c>
      <c r="E1068" s="13">
        <v>36.22</v>
      </c>
      <c r="F1068" s="13">
        <v>36.231900000000003</v>
      </c>
      <c r="G1068" s="13">
        <v>37.22</v>
      </c>
      <c r="H1068" s="8">
        <f t="shared" si="64"/>
        <v>5</v>
      </c>
      <c r="I1068" s="20">
        <f t="shared" si="65"/>
        <v>30</v>
      </c>
      <c r="J1068" s="15">
        <f t="shared" si="66"/>
        <v>3.3333333333333335</v>
      </c>
      <c r="K1068" s="8" t="str">
        <f t="shared" si="67"/>
        <v>Zerodha</v>
      </c>
    </row>
    <row r="1069" spans="1:11" x14ac:dyDescent="0.4">
      <c r="A1069" s="12" t="s">
        <v>2454</v>
      </c>
      <c r="B1069" s="12" t="s">
        <v>2455</v>
      </c>
      <c r="C1069" s="13">
        <v>35.57</v>
      </c>
      <c r="D1069" s="13">
        <v>35.619999999999997</v>
      </c>
      <c r="E1069" s="13">
        <v>35.619999999999997</v>
      </c>
      <c r="F1069" s="13">
        <v>40</v>
      </c>
      <c r="G1069" s="13">
        <v>35.69</v>
      </c>
      <c r="H1069" s="8">
        <f t="shared" si="64"/>
        <v>5</v>
      </c>
      <c r="I1069" s="20">
        <f t="shared" si="65"/>
        <v>35.57</v>
      </c>
      <c r="J1069" s="15">
        <f t="shared" si="66"/>
        <v>2.8113578858588699</v>
      </c>
      <c r="K1069" s="8" t="str">
        <f t="shared" si="67"/>
        <v>Dhan</v>
      </c>
    </row>
    <row r="1070" spans="1:11" x14ac:dyDescent="0.4">
      <c r="A1070" s="12" t="s">
        <v>1476</v>
      </c>
      <c r="B1070" s="12" t="s">
        <v>1477</v>
      </c>
      <c r="C1070" s="13">
        <v>50</v>
      </c>
      <c r="H1070" s="8">
        <f t="shared" si="64"/>
        <v>1</v>
      </c>
      <c r="I1070" s="20">
        <f t="shared" si="65"/>
        <v>50</v>
      </c>
      <c r="J1070" s="15">
        <f t="shared" si="66"/>
        <v>2</v>
      </c>
      <c r="K1070" s="8" t="str">
        <f t="shared" si="67"/>
        <v>Dhan</v>
      </c>
    </row>
    <row r="1071" spans="1:11" x14ac:dyDescent="0.4">
      <c r="A1071" s="12" t="s">
        <v>1364</v>
      </c>
      <c r="B1071" s="12" t="s">
        <v>1365</v>
      </c>
      <c r="C1071" s="13">
        <v>100</v>
      </c>
      <c r="D1071" s="13">
        <v>50</v>
      </c>
      <c r="F1071" s="13">
        <v>38.759700000000002</v>
      </c>
      <c r="H1071" s="8">
        <f t="shared" si="64"/>
        <v>3</v>
      </c>
      <c r="I1071" s="20">
        <f t="shared" si="65"/>
        <v>38.76</v>
      </c>
      <c r="J1071" s="15">
        <f t="shared" si="66"/>
        <v>2.5799793601651189</v>
      </c>
      <c r="K1071" s="8" t="str">
        <f t="shared" si="67"/>
        <v>Kotak Neo</v>
      </c>
    </row>
    <row r="1072" spans="1:11" x14ac:dyDescent="0.4">
      <c r="A1072" s="12" t="s">
        <v>910</v>
      </c>
      <c r="B1072" s="12" t="s">
        <v>911</v>
      </c>
      <c r="C1072" s="13">
        <v>29</v>
      </c>
      <c r="D1072" s="13">
        <v>29.02</v>
      </c>
      <c r="E1072" s="13">
        <v>29.02</v>
      </c>
      <c r="F1072" s="13">
        <v>30.03</v>
      </c>
      <c r="G1072" s="13">
        <v>31.02</v>
      </c>
      <c r="H1072" s="8">
        <f t="shared" si="64"/>
        <v>5</v>
      </c>
      <c r="I1072" s="20">
        <f t="shared" si="65"/>
        <v>29</v>
      </c>
      <c r="J1072" s="15">
        <f t="shared" si="66"/>
        <v>3.4482758620689653</v>
      </c>
      <c r="K1072" s="8" t="str">
        <f t="shared" si="67"/>
        <v>Dhan</v>
      </c>
    </row>
    <row r="1073" spans="1:11" x14ac:dyDescent="0.4">
      <c r="A1073" s="12" t="s">
        <v>1288</v>
      </c>
      <c r="B1073" s="12" t="s">
        <v>1289</v>
      </c>
      <c r="C1073" s="13">
        <v>38.74</v>
      </c>
      <c r="D1073" s="13">
        <v>38.659999999999997</v>
      </c>
      <c r="E1073" s="13">
        <v>38.659999999999997</v>
      </c>
      <c r="F1073" s="13">
        <v>100</v>
      </c>
      <c r="G1073" s="13">
        <v>54.41</v>
      </c>
      <c r="H1073" s="8">
        <f t="shared" si="64"/>
        <v>5</v>
      </c>
      <c r="I1073" s="20">
        <f t="shared" si="65"/>
        <v>38.659999999999997</v>
      </c>
      <c r="J1073" s="15">
        <f t="shared" si="66"/>
        <v>2.5866528711846875</v>
      </c>
      <c r="K1073" s="8" t="str">
        <f t="shared" si="67"/>
        <v>Zerodha, Upstox</v>
      </c>
    </row>
    <row r="1074" spans="1:11" x14ac:dyDescent="0.4">
      <c r="A1074" s="12" t="s">
        <v>288</v>
      </c>
      <c r="B1074" s="12" t="s">
        <v>289</v>
      </c>
      <c r="C1074" s="13">
        <v>31.45</v>
      </c>
      <c r="D1074" s="13">
        <v>31.47</v>
      </c>
      <c r="E1074" s="13">
        <v>35</v>
      </c>
      <c r="F1074" s="13">
        <v>34.965000000000003</v>
      </c>
      <c r="G1074" s="13">
        <v>31.72</v>
      </c>
      <c r="H1074" s="8">
        <f t="shared" si="64"/>
        <v>5</v>
      </c>
      <c r="I1074" s="20">
        <f t="shared" si="65"/>
        <v>31.45</v>
      </c>
      <c r="J1074" s="15">
        <f t="shared" si="66"/>
        <v>3.1796502384737679</v>
      </c>
      <c r="K1074" s="8" t="str">
        <f t="shared" si="67"/>
        <v>Dhan</v>
      </c>
    </row>
    <row r="1075" spans="1:11" x14ac:dyDescent="0.4">
      <c r="A1075" s="12" t="s">
        <v>3362</v>
      </c>
      <c r="B1075" s="12" t="s">
        <v>3363</v>
      </c>
      <c r="C1075" s="13">
        <v>100</v>
      </c>
      <c r="F1075" s="13">
        <v>100</v>
      </c>
      <c r="H1075" s="8">
        <f t="shared" si="64"/>
        <v>2</v>
      </c>
      <c r="I1075" s="20">
        <f t="shared" si="65"/>
        <v>100</v>
      </c>
      <c r="J1075" s="15">
        <f t="shared" si="66"/>
        <v>1</v>
      </c>
      <c r="K1075" s="8" t="str">
        <f t="shared" si="67"/>
        <v>Dhan, Kotak Neo</v>
      </c>
    </row>
    <row r="1076" spans="1:11" x14ac:dyDescent="0.4">
      <c r="A1076" s="12" t="s">
        <v>2392</v>
      </c>
      <c r="B1076" s="12" t="s">
        <v>2393</v>
      </c>
      <c r="C1076" s="13">
        <v>100</v>
      </c>
      <c r="F1076" s="13">
        <v>100</v>
      </c>
      <c r="H1076" s="8">
        <f t="shared" si="64"/>
        <v>2</v>
      </c>
      <c r="I1076" s="20">
        <f t="shared" si="65"/>
        <v>100</v>
      </c>
      <c r="J1076" s="15">
        <f t="shared" si="66"/>
        <v>1</v>
      </c>
      <c r="K1076" s="8" t="str">
        <f t="shared" si="67"/>
        <v>Dhan, Kotak Neo</v>
      </c>
    </row>
    <row r="1077" spans="1:11" x14ac:dyDescent="0.4">
      <c r="A1077" s="12" t="s">
        <v>3334</v>
      </c>
      <c r="B1077" s="12" t="s">
        <v>3335</v>
      </c>
      <c r="C1077" s="13">
        <v>33.28</v>
      </c>
      <c r="D1077" s="13">
        <v>33.270000000000003</v>
      </c>
      <c r="E1077" s="13">
        <v>35</v>
      </c>
      <c r="F1077" s="13">
        <v>33.2226</v>
      </c>
      <c r="G1077" s="13">
        <v>33.75</v>
      </c>
      <c r="H1077" s="8">
        <f t="shared" si="64"/>
        <v>5</v>
      </c>
      <c r="I1077" s="20">
        <f t="shared" si="65"/>
        <v>33.22</v>
      </c>
      <c r="J1077" s="15">
        <f t="shared" si="66"/>
        <v>3.0102347983142685</v>
      </c>
      <c r="K1077" s="8" t="str">
        <f t="shared" si="67"/>
        <v>Kotak Neo</v>
      </c>
    </row>
    <row r="1078" spans="1:11" x14ac:dyDescent="0.4">
      <c r="A1078" s="12" t="s">
        <v>708</v>
      </c>
      <c r="B1078" s="12" t="s">
        <v>709</v>
      </c>
      <c r="C1078" s="13">
        <v>50</v>
      </c>
      <c r="D1078" s="13">
        <v>50</v>
      </c>
      <c r="E1078" s="13">
        <v>41.88</v>
      </c>
      <c r="F1078" s="13">
        <v>100</v>
      </c>
      <c r="G1078" s="13">
        <v>49.88</v>
      </c>
      <c r="H1078" s="8">
        <f t="shared" si="64"/>
        <v>5</v>
      </c>
      <c r="I1078" s="20">
        <f t="shared" si="65"/>
        <v>41.88</v>
      </c>
      <c r="J1078" s="15">
        <f t="shared" si="66"/>
        <v>2.3877745940783188</v>
      </c>
      <c r="K1078" s="8" t="str">
        <f t="shared" si="67"/>
        <v>Upstox</v>
      </c>
    </row>
    <row r="1079" spans="1:11" x14ac:dyDescent="0.4">
      <c r="A1079" s="12" t="s">
        <v>3619</v>
      </c>
      <c r="B1079" s="12" t="s">
        <v>3620</v>
      </c>
      <c r="D1079" s="13">
        <v>40.19</v>
      </c>
      <c r="E1079" s="13">
        <v>40.19</v>
      </c>
      <c r="F1079" s="13">
        <v>100</v>
      </c>
      <c r="G1079" s="13">
        <v>41.07</v>
      </c>
      <c r="H1079" s="8">
        <f t="shared" si="64"/>
        <v>4</v>
      </c>
      <c r="I1079" s="20">
        <f t="shared" si="65"/>
        <v>40.19</v>
      </c>
      <c r="J1079" s="15">
        <f t="shared" si="66"/>
        <v>2.488181139586962</v>
      </c>
      <c r="K1079" s="8" t="str">
        <f t="shared" si="67"/>
        <v>Zerodha, Upstox</v>
      </c>
    </row>
    <row r="1080" spans="1:11" x14ac:dyDescent="0.4">
      <c r="A1080" s="12" t="s">
        <v>84</v>
      </c>
      <c r="B1080" s="12" t="s">
        <v>85</v>
      </c>
      <c r="C1080" s="13">
        <v>33.590000000000003</v>
      </c>
      <c r="D1080" s="13">
        <v>33.630000000000003</v>
      </c>
      <c r="E1080" s="13">
        <v>33.630000000000003</v>
      </c>
      <c r="F1080" s="13">
        <v>33.67</v>
      </c>
      <c r="G1080" s="13">
        <v>33.770000000000003</v>
      </c>
      <c r="H1080" s="8">
        <f t="shared" si="64"/>
        <v>5</v>
      </c>
      <c r="I1080" s="20">
        <f t="shared" si="65"/>
        <v>33.590000000000003</v>
      </c>
      <c r="J1080" s="15">
        <f t="shared" si="66"/>
        <v>2.9770765108663291</v>
      </c>
      <c r="K1080" s="8" t="str">
        <f t="shared" si="67"/>
        <v>Dhan</v>
      </c>
    </row>
    <row r="1081" spans="1:11" x14ac:dyDescent="0.4">
      <c r="A1081" s="12" t="s">
        <v>376</v>
      </c>
      <c r="B1081" s="12" t="s">
        <v>377</v>
      </c>
      <c r="C1081" s="13">
        <v>50</v>
      </c>
      <c r="D1081" s="13">
        <v>50</v>
      </c>
      <c r="E1081" s="13">
        <v>38.54</v>
      </c>
      <c r="F1081" s="13">
        <v>100</v>
      </c>
      <c r="G1081" s="13">
        <v>55.54</v>
      </c>
      <c r="H1081" s="8">
        <f t="shared" si="64"/>
        <v>5</v>
      </c>
      <c r="I1081" s="20">
        <f t="shared" si="65"/>
        <v>38.54</v>
      </c>
      <c r="J1081" s="15">
        <f t="shared" si="66"/>
        <v>2.5947067981318113</v>
      </c>
      <c r="K1081" s="8" t="str">
        <f t="shared" si="67"/>
        <v>Upstox</v>
      </c>
    </row>
    <row r="1082" spans="1:11" x14ac:dyDescent="0.4">
      <c r="A1082" s="12" t="s">
        <v>518</v>
      </c>
      <c r="B1082" s="12" t="s">
        <v>519</v>
      </c>
      <c r="C1082" s="13">
        <v>40</v>
      </c>
      <c r="D1082" s="13">
        <v>50</v>
      </c>
      <c r="F1082" s="13">
        <v>100</v>
      </c>
      <c r="H1082" s="8">
        <f t="shared" si="64"/>
        <v>3</v>
      </c>
      <c r="I1082" s="20">
        <f t="shared" si="65"/>
        <v>40</v>
      </c>
      <c r="J1082" s="15">
        <f t="shared" si="66"/>
        <v>2.5</v>
      </c>
      <c r="K1082" s="8" t="str">
        <f t="shared" si="67"/>
        <v>Dhan</v>
      </c>
    </row>
    <row r="1083" spans="1:11" x14ac:dyDescent="0.4">
      <c r="A1083" s="12" t="s">
        <v>1836</v>
      </c>
      <c r="B1083" s="12" t="s">
        <v>1837</v>
      </c>
      <c r="C1083" s="13">
        <v>60</v>
      </c>
      <c r="H1083" s="8">
        <f t="shared" si="64"/>
        <v>1</v>
      </c>
      <c r="I1083" s="20">
        <f t="shared" si="65"/>
        <v>60</v>
      </c>
      <c r="J1083" s="15">
        <f t="shared" si="66"/>
        <v>1.6666666666666667</v>
      </c>
      <c r="K1083" s="8" t="str">
        <f t="shared" si="67"/>
        <v>Dhan</v>
      </c>
    </row>
    <row r="1084" spans="1:11" x14ac:dyDescent="0.4">
      <c r="A1084" s="12" t="s">
        <v>1448</v>
      </c>
      <c r="B1084" s="12" t="s">
        <v>1449</v>
      </c>
      <c r="C1084" s="13">
        <v>37.28</v>
      </c>
      <c r="D1084" s="13">
        <v>37.299999999999997</v>
      </c>
      <c r="E1084" s="13">
        <v>37.299999999999997</v>
      </c>
      <c r="F1084" s="13">
        <v>40</v>
      </c>
      <c r="G1084" s="13">
        <v>37.520000000000003</v>
      </c>
      <c r="H1084" s="8">
        <f t="shared" si="64"/>
        <v>5</v>
      </c>
      <c r="I1084" s="20">
        <f t="shared" si="65"/>
        <v>37.28</v>
      </c>
      <c r="J1084" s="15">
        <f t="shared" si="66"/>
        <v>2.6824034334763946</v>
      </c>
      <c r="K1084" s="8" t="str">
        <f t="shared" si="67"/>
        <v>Dhan</v>
      </c>
    </row>
    <row r="1085" spans="1:11" x14ac:dyDescent="0.4">
      <c r="A1085" s="12" t="s">
        <v>1816</v>
      </c>
      <c r="B1085" s="12" t="s">
        <v>1817</v>
      </c>
      <c r="C1085" s="13">
        <v>40</v>
      </c>
      <c r="D1085" s="13">
        <v>36.380000000000003</v>
      </c>
      <c r="E1085" s="13">
        <v>36.380000000000003</v>
      </c>
      <c r="F1085" s="13">
        <v>40</v>
      </c>
      <c r="G1085" s="13">
        <v>36.44</v>
      </c>
      <c r="H1085" s="8">
        <f t="shared" si="64"/>
        <v>5</v>
      </c>
      <c r="I1085" s="20">
        <f t="shared" si="65"/>
        <v>36.380000000000003</v>
      </c>
      <c r="J1085" s="15">
        <f t="shared" si="66"/>
        <v>2.7487630566245187</v>
      </c>
      <c r="K1085" s="8" t="str">
        <f t="shared" si="67"/>
        <v>Zerodha, Upstox</v>
      </c>
    </row>
    <row r="1086" spans="1:11" x14ac:dyDescent="0.4">
      <c r="A1086" s="12" t="s">
        <v>1486</v>
      </c>
      <c r="B1086" s="12" t="s">
        <v>1487</v>
      </c>
      <c r="C1086" s="13">
        <v>33.840000000000003</v>
      </c>
      <c r="D1086" s="13">
        <v>33.880000000000003</v>
      </c>
      <c r="E1086" s="13">
        <v>35</v>
      </c>
      <c r="F1086" s="13">
        <v>33.898299999999999</v>
      </c>
      <c r="G1086" s="13">
        <v>34.130000000000003</v>
      </c>
      <c r="H1086" s="8">
        <f t="shared" si="64"/>
        <v>5</v>
      </c>
      <c r="I1086" s="20">
        <f t="shared" si="65"/>
        <v>33.840000000000003</v>
      </c>
      <c r="J1086" s="15">
        <f t="shared" si="66"/>
        <v>2.9550827423167845</v>
      </c>
      <c r="K1086" s="8" t="str">
        <f t="shared" si="67"/>
        <v>Dhan</v>
      </c>
    </row>
    <row r="1087" spans="1:11" x14ac:dyDescent="0.4">
      <c r="A1087" s="12" t="s">
        <v>2440</v>
      </c>
      <c r="B1087" s="12" t="s">
        <v>2441</v>
      </c>
      <c r="C1087" s="13">
        <v>40</v>
      </c>
      <c r="D1087" s="13">
        <v>33</v>
      </c>
      <c r="E1087" s="13">
        <v>35</v>
      </c>
      <c r="F1087" s="13">
        <v>40</v>
      </c>
      <c r="H1087" s="8">
        <f t="shared" si="64"/>
        <v>4</v>
      </c>
      <c r="I1087" s="20">
        <f t="shared" si="65"/>
        <v>33</v>
      </c>
      <c r="J1087" s="15">
        <f t="shared" si="66"/>
        <v>3.0303030303030303</v>
      </c>
      <c r="K1087" s="8" t="str">
        <f t="shared" si="67"/>
        <v>Zerodha</v>
      </c>
    </row>
    <row r="1088" spans="1:11" x14ac:dyDescent="0.4">
      <c r="A1088" s="12" t="s">
        <v>1490</v>
      </c>
      <c r="B1088" s="12" t="s">
        <v>1491</v>
      </c>
      <c r="C1088" s="13">
        <v>24.04</v>
      </c>
      <c r="D1088" s="13">
        <v>26.5</v>
      </c>
      <c r="E1088" s="13">
        <v>27.56</v>
      </c>
      <c r="F1088" s="13">
        <v>25</v>
      </c>
      <c r="G1088" s="13">
        <v>24.29</v>
      </c>
      <c r="H1088" s="8">
        <f t="shared" si="64"/>
        <v>5</v>
      </c>
      <c r="I1088" s="20">
        <f t="shared" si="65"/>
        <v>24.04</v>
      </c>
      <c r="J1088" s="15">
        <f t="shared" si="66"/>
        <v>4.1597337770382694</v>
      </c>
      <c r="K1088" s="8" t="str">
        <f t="shared" si="67"/>
        <v>Dhan</v>
      </c>
    </row>
    <row r="1089" spans="1:11" x14ac:dyDescent="0.4">
      <c r="A1089" s="12" t="s">
        <v>322</v>
      </c>
      <c r="B1089" s="12" t="s">
        <v>323</v>
      </c>
      <c r="C1089" s="13">
        <v>40</v>
      </c>
      <c r="D1089" s="13">
        <v>39.57</v>
      </c>
      <c r="F1089" s="13">
        <v>40</v>
      </c>
      <c r="G1089" s="13">
        <v>45.57</v>
      </c>
      <c r="H1089" s="8">
        <f t="shared" si="64"/>
        <v>4</v>
      </c>
      <c r="I1089" s="20">
        <f t="shared" si="65"/>
        <v>39.57</v>
      </c>
      <c r="J1089" s="15">
        <f t="shared" si="66"/>
        <v>2.5271670457417237</v>
      </c>
      <c r="K1089" s="8" t="str">
        <f t="shared" si="67"/>
        <v>Zerodha</v>
      </c>
    </row>
    <row r="1090" spans="1:11" x14ac:dyDescent="0.4">
      <c r="A1090" s="12" t="s">
        <v>1548</v>
      </c>
      <c r="B1090" s="12" t="s">
        <v>1549</v>
      </c>
      <c r="C1090" s="13">
        <v>30.34</v>
      </c>
      <c r="D1090" s="13">
        <v>30.35</v>
      </c>
      <c r="E1090" s="13">
        <v>30.35</v>
      </c>
      <c r="F1090" s="13">
        <v>30.395099999999999</v>
      </c>
      <c r="G1090" s="13">
        <v>30.62</v>
      </c>
      <c r="H1090" s="8">
        <f t="shared" si="64"/>
        <v>5</v>
      </c>
      <c r="I1090" s="20">
        <f t="shared" si="65"/>
        <v>30.34</v>
      </c>
      <c r="J1090" s="15">
        <f t="shared" si="66"/>
        <v>3.2959789057350033</v>
      </c>
      <c r="K1090" s="8" t="str">
        <f t="shared" si="67"/>
        <v>Dhan</v>
      </c>
    </row>
    <row r="1091" spans="1:11" x14ac:dyDescent="0.4">
      <c r="A1091" s="12" t="s">
        <v>1554</v>
      </c>
      <c r="B1091" s="12" t="s">
        <v>1555</v>
      </c>
      <c r="C1091" s="13">
        <v>34.54</v>
      </c>
      <c r="D1091" s="13">
        <v>34.479999999999997</v>
      </c>
      <c r="E1091" s="13">
        <v>35</v>
      </c>
      <c r="F1091" s="13">
        <v>34.965000000000003</v>
      </c>
      <c r="G1091" s="13">
        <v>34.479999999999997</v>
      </c>
      <c r="H1091" s="8">
        <f t="shared" si="64"/>
        <v>5</v>
      </c>
      <c r="I1091" s="20">
        <f t="shared" si="65"/>
        <v>34.479999999999997</v>
      </c>
      <c r="J1091" s="15">
        <f t="shared" si="66"/>
        <v>2.9002320185614852</v>
      </c>
      <c r="K1091" s="8" t="str">
        <f t="shared" si="67"/>
        <v>Zerodha, Paytm Money</v>
      </c>
    </row>
    <row r="1092" spans="1:11" x14ac:dyDescent="0.4">
      <c r="A1092" s="12" t="s">
        <v>2732</v>
      </c>
      <c r="B1092" s="12" t="s">
        <v>2733</v>
      </c>
      <c r="C1092" s="13">
        <v>31.24</v>
      </c>
      <c r="D1092" s="13">
        <v>31.18</v>
      </c>
      <c r="E1092" s="13">
        <v>31.18</v>
      </c>
      <c r="F1092" s="13">
        <v>31.1526</v>
      </c>
      <c r="G1092" s="13">
        <v>31.34</v>
      </c>
      <c r="H1092" s="8">
        <f t="shared" si="64"/>
        <v>5</v>
      </c>
      <c r="I1092" s="20">
        <f t="shared" si="65"/>
        <v>31.15</v>
      </c>
      <c r="J1092" s="15">
        <f t="shared" si="66"/>
        <v>3.2102728731942216</v>
      </c>
      <c r="K1092" s="8" t="str">
        <f t="shared" si="67"/>
        <v>Kotak Neo</v>
      </c>
    </row>
    <row r="1093" spans="1:11" x14ac:dyDescent="0.4">
      <c r="A1093" s="12" t="s">
        <v>1556</v>
      </c>
      <c r="B1093" s="12" t="s">
        <v>1557</v>
      </c>
      <c r="C1093" s="13">
        <v>29.32</v>
      </c>
      <c r="D1093" s="13">
        <v>29.35</v>
      </c>
      <c r="E1093" s="13">
        <v>29.35</v>
      </c>
      <c r="F1093" s="13">
        <v>30.03</v>
      </c>
      <c r="G1093" s="13">
        <v>29.38</v>
      </c>
      <c r="H1093" s="8">
        <f t="shared" si="64"/>
        <v>5</v>
      </c>
      <c r="I1093" s="20">
        <f t="shared" si="65"/>
        <v>29.32</v>
      </c>
      <c r="J1093" s="15">
        <f t="shared" si="66"/>
        <v>3.4106412005457027</v>
      </c>
      <c r="K1093" s="8" t="str">
        <f t="shared" si="67"/>
        <v>Dhan</v>
      </c>
    </row>
    <row r="1094" spans="1:11" x14ac:dyDescent="0.4">
      <c r="A1094" s="12" t="s">
        <v>1618</v>
      </c>
      <c r="B1094" s="12" t="s">
        <v>1619</v>
      </c>
      <c r="C1094" s="13">
        <v>100</v>
      </c>
      <c r="F1094" s="13">
        <v>100</v>
      </c>
      <c r="H1094" s="8">
        <f t="shared" ref="H1094:H1157" si="68">COUNT(C1094:G1094)</f>
        <v>2</v>
      </c>
      <c r="I1094" s="20">
        <f t="shared" ref="I1094:I1157" si="69">IFERROR(ROUND(MIN(C1094:G1094),2),"")</f>
        <v>100</v>
      </c>
      <c r="J1094" s="15">
        <f t="shared" ref="J1094:J1157" si="70">IFERROR(100/I1094,"")</f>
        <v>1</v>
      </c>
      <c r="K1094" s="8" t="str">
        <f t="shared" ref="K1094:K1157" si="71">IF(I1094="","",MID(IF(ROUND(C1094,2)=I1094,", Dhan","")&amp;IF(ROUND(D1094,2)=I1094,", Zerodha","")&amp;IF(ROUND(E1094,2)=I1094,", Upstox","")&amp;IF(ROUND(F1094,2)=I1094,", Kotak Neo","")&amp;IF(ROUND(G1094,2)=I1094,", Paytm Money",""),3,100))</f>
        <v>Dhan, Kotak Neo</v>
      </c>
    </row>
    <row r="1095" spans="1:11" x14ac:dyDescent="0.4">
      <c r="A1095" s="12" t="s">
        <v>3585</v>
      </c>
      <c r="B1095" s="12" t="s">
        <v>3586</v>
      </c>
      <c r="D1095" s="13">
        <v>40.229999999999997</v>
      </c>
      <c r="E1095" s="13">
        <v>40.229999999999997</v>
      </c>
      <c r="F1095" s="13">
        <v>100</v>
      </c>
      <c r="G1095" s="13">
        <v>41.23</v>
      </c>
      <c r="H1095" s="8">
        <f t="shared" si="68"/>
        <v>4</v>
      </c>
      <c r="I1095" s="20">
        <f t="shared" si="69"/>
        <v>40.229999999999997</v>
      </c>
      <c r="J1095" s="15">
        <f t="shared" si="70"/>
        <v>2.4857071836937612</v>
      </c>
      <c r="K1095" s="8" t="str">
        <f t="shared" si="71"/>
        <v>Zerodha, Upstox</v>
      </c>
    </row>
    <row r="1096" spans="1:11" x14ac:dyDescent="0.4">
      <c r="A1096" s="12" t="s">
        <v>2476</v>
      </c>
      <c r="B1096" s="12" t="s">
        <v>2477</v>
      </c>
      <c r="C1096" s="13">
        <v>25.29</v>
      </c>
      <c r="D1096" s="13">
        <v>27.6</v>
      </c>
      <c r="E1096" s="13">
        <v>28.83</v>
      </c>
      <c r="F1096" s="13">
        <v>25.316500000000001</v>
      </c>
      <c r="G1096" s="13">
        <v>25.33</v>
      </c>
      <c r="H1096" s="8">
        <f t="shared" si="68"/>
        <v>5</v>
      </c>
      <c r="I1096" s="20">
        <f t="shared" si="69"/>
        <v>25.29</v>
      </c>
      <c r="J1096" s="15">
        <f t="shared" si="70"/>
        <v>3.9541320680110719</v>
      </c>
      <c r="K1096" s="8" t="str">
        <f t="shared" si="71"/>
        <v>Dhan</v>
      </c>
    </row>
    <row r="1097" spans="1:11" x14ac:dyDescent="0.4">
      <c r="A1097" s="12" t="s">
        <v>3014</v>
      </c>
      <c r="B1097" s="12" t="s">
        <v>3015</v>
      </c>
      <c r="C1097" s="13">
        <v>40</v>
      </c>
      <c r="D1097" s="13">
        <v>37.42</v>
      </c>
      <c r="E1097" s="13">
        <v>37.42</v>
      </c>
      <c r="F1097" s="13">
        <v>40</v>
      </c>
      <c r="G1097" s="13">
        <v>38.700000000000003</v>
      </c>
      <c r="H1097" s="8">
        <f t="shared" si="68"/>
        <v>5</v>
      </c>
      <c r="I1097" s="20">
        <f t="shared" si="69"/>
        <v>37.42</v>
      </c>
      <c r="J1097" s="15">
        <f t="shared" si="70"/>
        <v>2.672367717797969</v>
      </c>
      <c r="K1097" s="8" t="str">
        <f t="shared" si="71"/>
        <v>Zerodha, Upstox</v>
      </c>
    </row>
    <row r="1098" spans="1:11" x14ac:dyDescent="0.4">
      <c r="A1098" s="12" t="s">
        <v>1654</v>
      </c>
      <c r="B1098" s="12" t="s">
        <v>1655</v>
      </c>
      <c r="C1098" s="13">
        <v>33.15</v>
      </c>
      <c r="D1098" s="13">
        <v>33.049999999999997</v>
      </c>
      <c r="E1098" s="13">
        <v>33.049999999999997</v>
      </c>
      <c r="F1098" s="13">
        <v>33.003300000000003</v>
      </c>
      <c r="G1098" s="13">
        <v>33.33</v>
      </c>
      <c r="H1098" s="8">
        <f t="shared" si="68"/>
        <v>5</v>
      </c>
      <c r="I1098" s="20">
        <f t="shared" si="69"/>
        <v>33</v>
      </c>
      <c r="J1098" s="15">
        <f t="shared" si="70"/>
        <v>3.0303030303030303</v>
      </c>
      <c r="K1098" s="8" t="str">
        <f t="shared" si="71"/>
        <v>Kotak Neo</v>
      </c>
    </row>
    <row r="1099" spans="1:11" x14ac:dyDescent="0.4">
      <c r="A1099" s="12" t="s">
        <v>3655</v>
      </c>
      <c r="B1099" s="12" t="s">
        <v>3656</v>
      </c>
      <c r="D1099" s="13">
        <v>50</v>
      </c>
      <c r="F1099" s="13">
        <v>100</v>
      </c>
      <c r="H1099" s="8">
        <f t="shared" si="68"/>
        <v>2</v>
      </c>
      <c r="I1099" s="20">
        <f t="shared" si="69"/>
        <v>50</v>
      </c>
      <c r="J1099" s="15">
        <f t="shared" si="70"/>
        <v>2</v>
      </c>
      <c r="K1099" s="8" t="str">
        <f t="shared" si="71"/>
        <v>Zerodha</v>
      </c>
    </row>
    <row r="1100" spans="1:11" x14ac:dyDescent="0.4">
      <c r="A1100" s="12" t="s">
        <v>1546</v>
      </c>
      <c r="B1100" s="12" t="s">
        <v>1547</v>
      </c>
      <c r="C1100" s="13">
        <v>100</v>
      </c>
      <c r="H1100" s="8">
        <f t="shared" si="68"/>
        <v>1</v>
      </c>
      <c r="I1100" s="20">
        <f t="shared" si="69"/>
        <v>100</v>
      </c>
      <c r="J1100" s="15">
        <f t="shared" si="70"/>
        <v>1</v>
      </c>
      <c r="K1100" s="8" t="str">
        <f t="shared" si="71"/>
        <v>Dhan</v>
      </c>
    </row>
    <row r="1101" spans="1:11" x14ac:dyDescent="0.4">
      <c r="A1101" s="12" t="s">
        <v>3052</v>
      </c>
      <c r="B1101" s="12" t="s">
        <v>3053</v>
      </c>
      <c r="C1101" s="13">
        <v>27.35</v>
      </c>
      <c r="D1101" s="13">
        <v>27.37</v>
      </c>
      <c r="E1101" s="13">
        <v>27.37</v>
      </c>
      <c r="F1101" s="13">
        <v>30.03</v>
      </c>
      <c r="G1101" s="13">
        <v>28.07</v>
      </c>
      <c r="H1101" s="8">
        <f t="shared" si="68"/>
        <v>5</v>
      </c>
      <c r="I1101" s="20">
        <f t="shared" si="69"/>
        <v>27.35</v>
      </c>
      <c r="J1101" s="15">
        <f t="shared" si="70"/>
        <v>3.6563071297989027</v>
      </c>
      <c r="K1101" s="8" t="str">
        <f t="shared" si="71"/>
        <v>Dhan</v>
      </c>
    </row>
    <row r="1102" spans="1:11" x14ac:dyDescent="0.4">
      <c r="A1102" s="12" t="s">
        <v>1648</v>
      </c>
      <c r="B1102" s="12" t="s">
        <v>1649</v>
      </c>
      <c r="C1102" s="13">
        <v>31.09</v>
      </c>
      <c r="D1102" s="13">
        <v>31.11</v>
      </c>
      <c r="E1102" s="13">
        <v>35</v>
      </c>
      <c r="F1102" s="13">
        <v>40</v>
      </c>
      <c r="G1102" s="13">
        <v>31.38</v>
      </c>
      <c r="H1102" s="8">
        <f t="shared" si="68"/>
        <v>5</v>
      </c>
      <c r="I1102" s="20">
        <f t="shared" si="69"/>
        <v>31.09</v>
      </c>
      <c r="J1102" s="15">
        <f t="shared" si="70"/>
        <v>3.2164683177870699</v>
      </c>
      <c r="K1102" s="8" t="str">
        <f t="shared" si="71"/>
        <v>Dhan</v>
      </c>
    </row>
    <row r="1103" spans="1:11" x14ac:dyDescent="0.4">
      <c r="A1103" s="12" t="s">
        <v>1916</v>
      </c>
      <c r="B1103" s="12" t="s">
        <v>1917</v>
      </c>
      <c r="C1103" s="13">
        <v>35.72</v>
      </c>
      <c r="D1103" s="13">
        <v>35.74</v>
      </c>
      <c r="E1103" s="13">
        <v>35.74</v>
      </c>
      <c r="F1103" s="13">
        <v>35.714300000000001</v>
      </c>
      <c r="G1103" s="13">
        <v>36.74</v>
      </c>
      <c r="H1103" s="8">
        <f t="shared" si="68"/>
        <v>5</v>
      </c>
      <c r="I1103" s="20">
        <f t="shared" si="69"/>
        <v>35.71</v>
      </c>
      <c r="J1103" s="15">
        <f t="shared" si="70"/>
        <v>2.8003360403248387</v>
      </c>
      <c r="K1103" s="8" t="str">
        <f t="shared" si="71"/>
        <v>Kotak Neo</v>
      </c>
    </row>
    <row r="1104" spans="1:11" x14ac:dyDescent="0.4">
      <c r="A1104" s="12" t="s">
        <v>2182</v>
      </c>
      <c r="B1104" s="12" t="s">
        <v>2183</v>
      </c>
      <c r="C1104" s="13">
        <v>100</v>
      </c>
      <c r="F1104" s="13">
        <v>100</v>
      </c>
      <c r="H1104" s="8">
        <f t="shared" si="68"/>
        <v>2</v>
      </c>
      <c r="I1104" s="20">
        <f t="shared" si="69"/>
        <v>100</v>
      </c>
      <c r="J1104" s="15">
        <f t="shared" si="70"/>
        <v>1</v>
      </c>
      <c r="K1104" s="8" t="str">
        <f t="shared" si="71"/>
        <v>Dhan, Kotak Neo</v>
      </c>
    </row>
    <row r="1105" spans="1:11" x14ac:dyDescent="0.4">
      <c r="A1105" s="12" t="s">
        <v>1350</v>
      </c>
      <c r="B1105" s="12" t="s">
        <v>1351</v>
      </c>
      <c r="C1105" s="13">
        <v>26.87</v>
      </c>
      <c r="D1105" s="13">
        <v>26.89</v>
      </c>
      <c r="E1105" s="13">
        <v>35</v>
      </c>
      <c r="F1105" s="13">
        <v>100</v>
      </c>
      <c r="H1105" s="8">
        <f t="shared" si="68"/>
        <v>4</v>
      </c>
      <c r="I1105" s="20">
        <f t="shared" si="69"/>
        <v>26.87</v>
      </c>
      <c r="J1105" s="15">
        <f t="shared" si="70"/>
        <v>3.721622627465575</v>
      </c>
      <c r="K1105" s="8" t="str">
        <f t="shared" si="71"/>
        <v>Dhan</v>
      </c>
    </row>
    <row r="1106" spans="1:11" x14ac:dyDescent="0.4">
      <c r="A1106" s="12" t="s">
        <v>3579</v>
      </c>
      <c r="B1106" s="12" t="s">
        <v>3580</v>
      </c>
      <c r="D1106" s="13">
        <v>50</v>
      </c>
      <c r="H1106" s="8">
        <f t="shared" si="68"/>
        <v>1</v>
      </c>
      <c r="I1106" s="20">
        <f t="shared" si="69"/>
        <v>50</v>
      </c>
      <c r="J1106" s="15">
        <f t="shared" si="70"/>
        <v>2</v>
      </c>
      <c r="K1106" s="8" t="str">
        <f t="shared" si="71"/>
        <v>Zerodha</v>
      </c>
    </row>
    <row r="1107" spans="1:11" x14ac:dyDescent="0.4">
      <c r="A1107" s="12" t="s">
        <v>3414</v>
      </c>
      <c r="B1107" s="12" t="s">
        <v>3415</v>
      </c>
      <c r="C1107" s="13">
        <v>40.1</v>
      </c>
      <c r="D1107" s="13">
        <v>40.15</v>
      </c>
      <c r="E1107" s="13">
        <v>40.15</v>
      </c>
      <c r="F1107" s="13">
        <v>40.160600000000002</v>
      </c>
      <c r="G1107" s="13">
        <v>40.380000000000003</v>
      </c>
      <c r="H1107" s="8">
        <f t="shared" si="68"/>
        <v>5</v>
      </c>
      <c r="I1107" s="20">
        <f t="shared" si="69"/>
        <v>40.1</v>
      </c>
      <c r="J1107" s="15">
        <f t="shared" si="70"/>
        <v>2.4937655860349128</v>
      </c>
      <c r="K1107" s="8" t="str">
        <f t="shared" si="71"/>
        <v>Dhan</v>
      </c>
    </row>
    <row r="1108" spans="1:11" x14ac:dyDescent="0.4">
      <c r="A1108" s="12" t="s">
        <v>786</v>
      </c>
      <c r="B1108" s="12" t="s">
        <v>787</v>
      </c>
      <c r="C1108" s="13">
        <v>50</v>
      </c>
      <c r="F1108" s="13">
        <v>100</v>
      </c>
      <c r="H1108" s="8">
        <f t="shared" si="68"/>
        <v>2</v>
      </c>
      <c r="I1108" s="20">
        <f t="shared" si="69"/>
        <v>50</v>
      </c>
      <c r="J1108" s="15">
        <f t="shared" si="70"/>
        <v>2</v>
      </c>
      <c r="K1108" s="8" t="str">
        <f t="shared" si="71"/>
        <v>Dhan</v>
      </c>
    </row>
    <row r="1109" spans="1:11" x14ac:dyDescent="0.4">
      <c r="A1109" s="12" t="s">
        <v>3332</v>
      </c>
      <c r="B1109" s="12" t="s">
        <v>3333</v>
      </c>
      <c r="C1109" s="13">
        <v>40</v>
      </c>
      <c r="D1109" s="13">
        <v>34.53</v>
      </c>
      <c r="F1109" s="13">
        <v>50</v>
      </c>
      <c r="G1109" s="13">
        <v>40.53</v>
      </c>
      <c r="H1109" s="8">
        <f t="shared" si="68"/>
        <v>4</v>
      </c>
      <c r="I1109" s="20">
        <f t="shared" si="69"/>
        <v>34.53</v>
      </c>
      <c r="J1109" s="15">
        <f t="shared" si="70"/>
        <v>2.8960324355632783</v>
      </c>
      <c r="K1109" s="8" t="str">
        <f t="shared" si="71"/>
        <v>Zerodha</v>
      </c>
    </row>
    <row r="1110" spans="1:11" x14ac:dyDescent="0.4">
      <c r="A1110" s="12" t="s">
        <v>2586</v>
      </c>
      <c r="B1110" s="12" t="s">
        <v>2587</v>
      </c>
      <c r="C1110" s="13">
        <v>50</v>
      </c>
      <c r="F1110" s="13">
        <v>100</v>
      </c>
      <c r="H1110" s="8">
        <f t="shared" si="68"/>
        <v>2</v>
      </c>
      <c r="I1110" s="20">
        <f t="shared" si="69"/>
        <v>50</v>
      </c>
      <c r="J1110" s="15">
        <f t="shared" si="70"/>
        <v>2</v>
      </c>
      <c r="K1110" s="8" t="str">
        <f t="shared" si="71"/>
        <v>Dhan</v>
      </c>
    </row>
    <row r="1111" spans="1:11" x14ac:dyDescent="0.4">
      <c r="A1111" s="12" t="s">
        <v>2304</v>
      </c>
      <c r="B1111" s="12" t="s">
        <v>2305</v>
      </c>
      <c r="C1111" s="13">
        <v>23</v>
      </c>
      <c r="D1111" s="13">
        <v>25.2</v>
      </c>
      <c r="E1111" s="13">
        <v>26.05</v>
      </c>
      <c r="F1111" s="13">
        <v>25</v>
      </c>
      <c r="G1111" s="13">
        <v>23.46</v>
      </c>
      <c r="H1111" s="8">
        <f t="shared" si="68"/>
        <v>5</v>
      </c>
      <c r="I1111" s="20">
        <f t="shared" si="69"/>
        <v>23</v>
      </c>
      <c r="J1111" s="15">
        <f t="shared" si="70"/>
        <v>4.3478260869565215</v>
      </c>
      <c r="K1111" s="8" t="str">
        <f t="shared" si="71"/>
        <v>Dhan</v>
      </c>
    </row>
    <row r="1112" spans="1:11" x14ac:dyDescent="0.4">
      <c r="A1112" s="12" t="s">
        <v>1978</v>
      </c>
      <c r="B1112" s="12" t="s">
        <v>1979</v>
      </c>
      <c r="C1112" s="13">
        <v>22</v>
      </c>
      <c r="D1112" s="13">
        <v>23</v>
      </c>
      <c r="E1112" s="13">
        <v>23.47</v>
      </c>
      <c r="F1112" s="13">
        <v>20</v>
      </c>
      <c r="G1112" s="13">
        <v>20.23</v>
      </c>
      <c r="H1112" s="8">
        <f t="shared" si="68"/>
        <v>5</v>
      </c>
      <c r="I1112" s="20">
        <f t="shared" si="69"/>
        <v>20</v>
      </c>
      <c r="J1112" s="15">
        <f t="shared" si="70"/>
        <v>5</v>
      </c>
      <c r="K1112" s="8" t="str">
        <f t="shared" si="71"/>
        <v>Kotak Neo</v>
      </c>
    </row>
    <row r="1113" spans="1:11" x14ac:dyDescent="0.4">
      <c r="A1113" s="12" t="s">
        <v>3142</v>
      </c>
      <c r="B1113" s="12" t="s">
        <v>3143</v>
      </c>
      <c r="C1113" s="13">
        <v>40</v>
      </c>
      <c r="D1113" s="13">
        <v>33.49</v>
      </c>
      <c r="E1113" s="13">
        <v>35</v>
      </c>
      <c r="F1113" s="13">
        <v>34.965000000000003</v>
      </c>
      <c r="G1113" s="13">
        <v>33.49</v>
      </c>
      <c r="H1113" s="8">
        <f t="shared" si="68"/>
        <v>5</v>
      </c>
      <c r="I1113" s="20">
        <f t="shared" si="69"/>
        <v>33.49</v>
      </c>
      <c r="J1113" s="15">
        <f t="shared" si="70"/>
        <v>2.9859659599880559</v>
      </c>
      <c r="K1113" s="8" t="str">
        <f t="shared" si="71"/>
        <v>Zerodha, Paytm Money</v>
      </c>
    </row>
    <row r="1114" spans="1:11" x14ac:dyDescent="0.4">
      <c r="A1114" s="12" t="s">
        <v>3188</v>
      </c>
      <c r="B1114" s="12" t="s">
        <v>3189</v>
      </c>
      <c r="C1114" s="13">
        <v>40</v>
      </c>
      <c r="D1114" s="13">
        <v>50</v>
      </c>
      <c r="E1114" s="13">
        <v>35</v>
      </c>
      <c r="F1114" s="13">
        <v>100</v>
      </c>
      <c r="G1114" s="13">
        <v>34.369999999999997</v>
      </c>
      <c r="H1114" s="8">
        <f t="shared" si="68"/>
        <v>5</v>
      </c>
      <c r="I1114" s="20">
        <f t="shared" si="69"/>
        <v>34.369999999999997</v>
      </c>
      <c r="J1114" s="15">
        <f t="shared" si="70"/>
        <v>2.9095141111434391</v>
      </c>
      <c r="K1114" s="8" t="str">
        <f t="shared" si="71"/>
        <v>Paytm Money</v>
      </c>
    </row>
    <row r="1115" spans="1:11" x14ac:dyDescent="0.4">
      <c r="A1115" s="12" t="s">
        <v>2302</v>
      </c>
      <c r="B1115" s="12" t="s">
        <v>2303</v>
      </c>
      <c r="C1115" s="13">
        <v>33.450000000000003</v>
      </c>
      <c r="D1115" s="13">
        <v>33.5</v>
      </c>
      <c r="E1115" s="13">
        <v>33.5</v>
      </c>
      <c r="F1115" s="13">
        <v>33.444800000000001</v>
      </c>
      <c r="G1115" s="13">
        <v>33.799999999999997</v>
      </c>
      <c r="H1115" s="8">
        <f t="shared" si="68"/>
        <v>5</v>
      </c>
      <c r="I1115" s="20">
        <f t="shared" si="69"/>
        <v>33.44</v>
      </c>
      <c r="J1115" s="15">
        <f t="shared" si="70"/>
        <v>2.9904306220095696</v>
      </c>
      <c r="K1115" s="8" t="str">
        <f t="shared" si="71"/>
        <v>Kotak Neo</v>
      </c>
    </row>
    <row r="1116" spans="1:11" x14ac:dyDescent="0.4">
      <c r="A1116" s="12" t="s">
        <v>696</v>
      </c>
      <c r="B1116" s="12" t="s">
        <v>697</v>
      </c>
      <c r="C1116" s="13">
        <v>26.63</v>
      </c>
      <c r="D1116" s="13">
        <v>28.7</v>
      </c>
      <c r="E1116" s="13">
        <v>30.17</v>
      </c>
      <c r="F1116" s="13">
        <v>26.666699999999999</v>
      </c>
      <c r="G1116" s="13">
        <v>26.78</v>
      </c>
      <c r="H1116" s="8">
        <f t="shared" si="68"/>
        <v>5</v>
      </c>
      <c r="I1116" s="20">
        <f t="shared" si="69"/>
        <v>26.63</v>
      </c>
      <c r="J1116" s="15">
        <f t="shared" si="70"/>
        <v>3.755163349605708</v>
      </c>
      <c r="K1116" s="8" t="str">
        <f t="shared" si="71"/>
        <v>Dhan</v>
      </c>
    </row>
    <row r="1117" spans="1:11" x14ac:dyDescent="0.4">
      <c r="A1117" s="12" t="s">
        <v>2374</v>
      </c>
      <c r="B1117" s="12" t="s">
        <v>2375</v>
      </c>
      <c r="C1117" s="13">
        <v>100</v>
      </c>
      <c r="F1117" s="13">
        <v>100</v>
      </c>
      <c r="H1117" s="8">
        <f t="shared" si="68"/>
        <v>2</v>
      </c>
      <c r="I1117" s="20">
        <f t="shared" si="69"/>
        <v>100</v>
      </c>
      <c r="J1117" s="15">
        <f t="shared" si="70"/>
        <v>1</v>
      </c>
      <c r="K1117" s="8" t="str">
        <f t="shared" si="71"/>
        <v>Dhan, Kotak Neo</v>
      </c>
    </row>
    <row r="1118" spans="1:11" x14ac:dyDescent="0.4">
      <c r="A1118" s="12" t="s">
        <v>3232</v>
      </c>
      <c r="B1118" s="12" t="s">
        <v>3233</v>
      </c>
      <c r="C1118" s="13">
        <v>89</v>
      </c>
      <c r="D1118" s="13">
        <v>33.869999999999997</v>
      </c>
      <c r="F1118" s="13">
        <v>40</v>
      </c>
      <c r="G1118" s="13">
        <v>75</v>
      </c>
      <c r="H1118" s="8">
        <f t="shared" si="68"/>
        <v>4</v>
      </c>
      <c r="I1118" s="20">
        <f t="shared" si="69"/>
        <v>33.869999999999997</v>
      </c>
      <c r="J1118" s="15">
        <f t="shared" si="70"/>
        <v>2.9524653085326249</v>
      </c>
      <c r="K1118" s="8" t="str">
        <f t="shared" si="71"/>
        <v>Zerodha</v>
      </c>
    </row>
    <row r="1119" spans="1:11" x14ac:dyDescent="0.4">
      <c r="A1119" s="12" t="s">
        <v>2554</v>
      </c>
      <c r="B1119" s="12" t="s">
        <v>2555</v>
      </c>
      <c r="C1119" s="13">
        <v>33.25</v>
      </c>
      <c r="D1119" s="13">
        <v>33.14</v>
      </c>
      <c r="E1119" s="13">
        <v>33.14</v>
      </c>
      <c r="F1119" s="13">
        <v>33.1126</v>
      </c>
      <c r="G1119" s="13">
        <v>33.29</v>
      </c>
      <c r="H1119" s="8">
        <f t="shared" si="68"/>
        <v>5</v>
      </c>
      <c r="I1119" s="20">
        <f t="shared" si="69"/>
        <v>33.11</v>
      </c>
      <c r="J1119" s="15">
        <f t="shared" si="70"/>
        <v>3.0202355783751131</v>
      </c>
      <c r="K1119" s="8" t="str">
        <f t="shared" si="71"/>
        <v>Kotak Neo</v>
      </c>
    </row>
    <row r="1120" spans="1:11" x14ac:dyDescent="0.4">
      <c r="A1120" s="12" t="s">
        <v>586</v>
      </c>
      <c r="B1120" s="12" t="s">
        <v>587</v>
      </c>
      <c r="C1120" s="13">
        <v>24</v>
      </c>
      <c r="D1120" s="13">
        <v>26.2</v>
      </c>
      <c r="E1120" s="13">
        <v>27.17</v>
      </c>
      <c r="F1120" s="13">
        <v>25</v>
      </c>
      <c r="G1120" s="13">
        <v>23.84</v>
      </c>
      <c r="H1120" s="8">
        <f t="shared" si="68"/>
        <v>5</v>
      </c>
      <c r="I1120" s="20">
        <f t="shared" si="69"/>
        <v>23.84</v>
      </c>
      <c r="J1120" s="15">
        <f t="shared" si="70"/>
        <v>4.1946308724832218</v>
      </c>
      <c r="K1120" s="8" t="str">
        <f t="shared" si="71"/>
        <v>Paytm Money</v>
      </c>
    </row>
    <row r="1121" spans="1:11" x14ac:dyDescent="0.4">
      <c r="A1121" s="12" t="s">
        <v>2880</v>
      </c>
      <c r="B1121" s="12" t="s">
        <v>2881</v>
      </c>
      <c r="C1121" s="13">
        <v>35</v>
      </c>
      <c r="D1121" s="13">
        <v>33.770000000000003</v>
      </c>
      <c r="E1121" s="13">
        <v>35</v>
      </c>
      <c r="F1121" s="13">
        <v>40</v>
      </c>
      <c r="G1121" s="13">
        <v>34.020000000000003</v>
      </c>
      <c r="H1121" s="8">
        <f t="shared" si="68"/>
        <v>5</v>
      </c>
      <c r="I1121" s="20">
        <f t="shared" si="69"/>
        <v>33.770000000000003</v>
      </c>
      <c r="J1121" s="15">
        <f t="shared" si="70"/>
        <v>2.961208172934557</v>
      </c>
      <c r="K1121" s="8" t="str">
        <f t="shared" si="71"/>
        <v>Zerodha</v>
      </c>
    </row>
    <row r="1122" spans="1:11" x14ac:dyDescent="0.4">
      <c r="A1122" s="12" t="s">
        <v>2872</v>
      </c>
      <c r="B1122" s="12" t="s">
        <v>2873</v>
      </c>
      <c r="C1122" s="13">
        <v>40</v>
      </c>
      <c r="D1122" s="13">
        <v>32.21</v>
      </c>
      <c r="F1122" s="13">
        <v>100</v>
      </c>
      <c r="H1122" s="8">
        <f t="shared" si="68"/>
        <v>3</v>
      </c>
      <c r="I1122" s="20">
        <f t="shared" si="69"/>
        <v>32.21</v>
      </c>
      <c r="J1122" s="15">
        <f t="shared" si="70"/>
        <v>3.1046258925799441</v>
      </c>
      <c r="K1122" s="8" t="str">
        <f t="shared" si="71"/>
        <v>Zerodha</v>
      </c>
    </row>
    <row r="1123" spans="1:11" x14ac:dyDescent="0.4">
      <c r="A1123" s="12" t="s">
        <v>188</v>
      </c>
      <c r="B1123" s="12" t="s">
        <v>189</v>
      </c>
      <c r="C1123" s="13">
        <v>50</v>
      </c>
      <c r="D1123" s="13">
        <v>32.08</v>
      </c>
      <c r="E1123" s="13">
        <v>35</v>
      </c>
      <c r="F1123" s="13">
        <v>100</v>
      </c>
      <c r="G1123" s="13">
        <v>40.08</v>
      </c>
      <c r="H1123" s="8">
        <f t="shared" si="68"/>
        <v>5</v>
      </c>
      <c r="I1123" s="20">
        <f t="shared" si="69"/>
        <v>32.08</v>
      </c>
      <c r="J1123" s="15">
        <f t="shared" si="70"/>
        <v>3.117206982543641</v>
      </c>
      <c r="K1123" s="8" t="str">
        <f t="shared" si="71"/>
        <v>Zerodha</v>
      </c>
    </row>
    <row r="1124" spans="1:11" x14ac:dyDescent="0.4">
      <c r="A1124" s="12" t="s">
        <v>1700</v>
      </c>
      <c r="B1124" s="12" t="s">
        <v>1701</v>
      </c>
      <c r="C1124" s="13">
        <v>64</v>
      </c>
      <c r="D1124" s="13">
        <v>34.450000000000003</v>
      </c>
      <c r="F1124" s="13">
        <v>50</v>
      </c>
      <c r="G1124" s="13">
        <v>100</v>
      </c>
      <c r="H1124" s="8">
        <f t="shared" si="68"/>
        <v>4</v>
      </c>
      <c r="I1124" s="20">
        <f t="shared" si="69"/>
        <v>34.450000000000003</v>
      </c>
      <c r="J1124" s="15">
        <f t="shared" si="70"/>
        <v>2.9027576197387517</v>
      </c>
      <c r="K1124" s="8" t="str">
        <f t="shared" si="71"/>
        <v>Zerodha</v>
      </c>
    </row>
    <row r="1125" spans="1:11" x14ac:dyDescent="0.4">
      <c r="A1125" s="12" t="s">
        <v>1052</v>
      </c>
      <c r="B1125" s="12" t="s">
        <v>1053</v>
      </c>
      <c r="C1125" s="13">
        <v>29.31</v>
      </c>
      <c r="D1125" s="13">
        <v>29.18</v>
      </c>
      <c r="E1125" s="13">
        <v>35</v>
      </c>
      <c r="F1125" s="13">
        <v>40</v>
      </c>
      <c r="G1125" s="13">
        <v>100</v>
      </c>
      <c r="H1125" s="8">
        <f t="shared" si="68"/>
        <v>5</v>
      </c>
      <c r="I1125" s="20">
        <f t="shared" si="69"/>
        <v>29.18</v>
      </c>
      <c r="J1125" s="15">
        <f t="shared" si="70"/>
        <v>3.4270047978067169</v>
      </c>
      <c r="K1125" s="8" t="str">
        <f t="shared" si="71"/>
        <v>Zerodha</v>
      </c>
    </row>
    <row r="1126" spans="1:11" x14ac:dyDescent="0.4">
      <c r="A1126" s="12" t="s">
        <v>1814</v>
      </c>
      <c r="B1126" s="12" t="s">
        <v>1815</v>
      </c>
      <c r="C1126" s="13">
        <v>29.44</v>
      </c>
      <c r="D1126" s="13">
        <v>29.47</v>
      </c>
      <c r="E1126" s="13">
        <v>29.47</v>
      </c>
      <c r="F1126" s="13">
        <v>30.03</v>
      </c>
      <c r="G1126" s="13">
        <v>29.99</v>
      </c>
      <c r="H1126" s="8">
        <f t="shared" si="68"/>
        <v>5</v>
      </c>
      <c r="I1126" s="20">
        <f t="shared" si="69"/>
        <v>29.44</v>
      </c>
      <c r="J1126" s="15">
        <f t="shared" si="70"/>
        <v>3.3967391304347823</v>
      </c>
      <c r="K1126" s="8" t="str">
        <f t="shared" si="71"/>
        <v>Dhan</v>
      </c>
    </row>
    <row r="1127" spans="1:11" x14ac:dyDescent="0.4">
      <c r="A1127" s="12" t="s">
        <v>860</v>
      </c>
      <c r="B1127" s="12" t="s">
        <v>861</v>
      </c>
      <c r="C1127" s="13">
        <v>41.91</v>
      </c>
      <c r="D1127" s="13">
        <v>41.98</v>
      </c>
      <c r="E1127" s="13">
        <v>41.98</v>
      </c>
      <c r="F1127" s="13">
        <v>100</v>
      </c>
      <c r="G1127" s="13">
        <v>42.16</v>
      </c>
      <c r="H1127" s="8">
        <f t="shared" si="68"/>
        <v>5</v>
      </c>
      <c r="I1127" s="20">
        <f t="shared" si="69"/>
        <v>41.91</v>
      </c>
      <c r="J1127" s="15">
        <f t="shared" si="70"/>
        <v>2.3860653781913626</v>
      </c>
      <c r="K1127" s="8" t="str">
        <f t="shared" si="71"/>
        <v>Dhan</v>
      </c>
    </row>
    <row r="1128" spans="1:11" x14ac:dyDescent="0.4">
      <c r="A1128" s="12" t="s">
        <v>2422</v>
      </c>
      <c r="B1128" s="12" t="s">
        <v>2423</v>
      </c>
      <c r="C1128" s="13">
        <v>37.14</v>
      </c>
      <c r="D1128" s="13">
        <v>37.19</v>
      </c>
      <c r="E1128" s="13">
        <v>37.19</v>
      </c>
      <c r="F1128" s="13">
        <v>37.174700000000001</v>
      </c>
      <c r="G1128" s="13">
        <v>37.32</v>
      </c>
      <c r="H1128" s="8">
        <f t="shared" si="68"/>
        <v>5</v>
      </c>
      <c r="I1128" s="20">
        <f t="shared" si="69"/>
        <v>37.14</v>
      </c>
      <c r="J1128" s="15">
        <f t="shared" si="70"/>
        <v>2.6925148088314486</v>
      </c>
      <c r="K1128" s="8" t="str">
        <f t="shared" si="71"/>
        <v>Dhan</v>
      </c>
    </row>
    <row r="1129" spans="1:11" x14ac:dyDescent="0.4">
      <c r="A1129" s="12" t="s">
        <v>1762</v>
      </c>
      <c r="B1129" s="12" t="s">
        <v>1763</v>
      </c>
      <c r="C1129" s="13">
        <v>40</v>
      </c>
      <c r="D1129" s="13">
        <v>40.020000000000003</v>
      </c>
      <c r="E1129" s="13">
        <v>40.020000000000003</v>
      </c>
      <c r="F1129" s="13">
        <v>100</v>
      </c>
      <c r="G1129" s="13">
        <v>40.26</v>
      </c>
      <c r="H1129" s="8">
        <f t="shared" si="68"/>
        <v>5</v>
      </c>
      <c r="I1129" s="20">
        <f t="shared" si="69"/>
        <v>40</v>
      </c>
      <c r="J1129" s="15">
        <f t="shared" si="70"/>
        <v>2.5</v>
      </c>
      <c r="K1129" s="8" t="str">
        <f t="shared" si="71"/>
        <v>Dhan</v>
      </c>
    </row>
    <row r="1130" spans="1:11" x14ac:dyDescent="0.4">
      <c r="A1130" s="12" t="s">
        <v>2826</v>
      </c>
      <c r="B1130" s="12" t="s">
        <v>2827</v>
      </c>
      <c r="C1130" s="13">
        <v>35.25</v>
      </c>
      <c r="D1130" s="13">
        <v>35.29</v>
      </c>
      <c r="E1130" s="13">
        <v>35.29</v>
      </c>
      <c r="F1130" s="13">
        <v>35.335700000000003</v>
      </c>
      <c r="G1130" s="13">
        <v>35.46</v>
      </c>
      <c r="H1130" s="8">
        <f t="shared" si="68"/>
        <v>5</v>
      </c>
      <c r="I1130" s="20">
        <f t="shared" si="69"/>
        <v>35.25</v>
      </c>
      <c r="J1130" s="15">
        <f t="shared" si="70"/>
        <v>2.8368794326241136</v>
      </c>
      <c r="K1130" s="8" t="str">
        <f t="shared" si="71"/>
        <v>Dhan</v>
      </c>
    </row>
    <row r="1131" spans="1:11" x14ac:dyDescent="0.4">
      <c r="A1131" s="12" t="s">
        <v>2514</v>
      </c>
      <c r="B1131" s="12" t="s">
        <v>2515</v>
      </c>
      <c r="C1131" s="13">
        <v>40</v>
      </c>
      <c r="D1131" s="13">
        <v>34.479999999999997</v>
      </c>
      <c r="E1131" s="13">
        <v>35</v>
      </c>
      <c r="F1131" s="13">
        <v>40</v>
      </c>
      <c r="G1131" s="13">
        <v>34.770000000000003</v>
      </c>
      <c r="H1131" s="8">
        <f t="shared" si="68"/>
        <v>5</v>
      </c>
      <c r="I1131" s="20">
        <f t="shared" si="69"/>
        <v>34.479999999999997</v>
      </c>
      <c r="J1131" s="15">
        <f t="shared" si="70"/>
        <v>2.9002320185614852</v>
      </c>
      <c r="K1131" s="8" t="str">
        <f t="shared" si="71"/>
        <v>Zerodha</v>
      </c>
    </row>
    <row r="1132" spans="1:11" x14ac:dyDescent="0.4">
      <c r="A1132" s="12" t="s">
        <v>2458</v>
      </c>
      <c r="B1132" s="12" t="s">
        <v>2459</v>
      </c>
      <c r="C1132" s="13">
        <v>23</v>
      </c>
      <c r="D1132" s="13">
        <v>24.3</v>
      </c>
      <c r="E1132" s="13">
        <v>25.01</v>
      </c>
      <c r="F1132" s="13">
        <v>21.505400000000002</v>
      </c>
      <c r="G1132" s="13">
        <v>21.65</v>
      </c>
      <c r="H1132" s="8">
        <f t="shared" si="68"/>
        <v>5</v>
      </c>
      <c r="I1132" s="20">
        <f t="shared" si="69"/>
        <v>21.51</v>
      </c>
      <c r="J1132" s="15">
        <f t="shared" si="70"/>
        <v>4.6490004649000465</v>
      </c>
      <c r="K1132" s="8" t="str">
        <f t="shared" si="71"/>
        <v>Kotak Neo</v>
      </c>
    </row>
    <row r="1133" spans="1:11" x14ac:dyDescent="0.4">
      <c r="A1133" s="12" t="s">
        <v>982</v>
      </c>
      <c r="B1133" s="12" t="s">
        <v>983</v>
      </c>
      <c r="C1133" s="13">
        <v>50</v>
      </c>
      <c r="D1133" s="13">
        <v>34.43</v>
      </c>
      <c r="F1133" s="13">
        <v>40</v>
      </c>
      <c r="H1133" s="8">
        <f t="shared" si="68"/>
        <v>3</v>
      </c>
      <c r="I1133" s="20">
        <f t="shared" si="69"/>
        <v>34.43</v>
      </c>
      <c r="J1133" s="15">
        <f t="shared" si="70"/>
        <v>2.9044437990124892</v>
      </c>
      <c r="K1133" s="8" t="str">
        <f t="shared" si="71"/>
        <v>Zerodha</v>
      </c>
    </row>
    <row r="1134" spans="1:11" x14ac:dyDescent="0.4">
      <c r="A1134" s="12" t="s">
        <v>2366</v>
      </c>
      <c r="B1134" s="12" t="s">
        <v>2367</v>
      </c>
      <c r="C1134" s="13">
        <v>100</v>
      </c>
      <c r="H1134" s="8">
        <f t="shared" si="68"/>
        <v>1</v>
      </c>
      <c r="I1134" s="20">
        <f t="shared" si="69"/>
        <v>100</v>
      </c>
      <c r="J1134" s="15">
        <f t="shared" si="70"/>
        <v>1</v>
      </c>
      <c r="K1134" s="8" t="str">
        <f t="shared" si="71"/>
        <v>Dhan</v>
      </c>
    </row>
    <row r="1135" spans="1:11" x14ac:dyDescent="0.4">
      <c r="A1135" s="12" t="s">
        <v>2540</v>
      </c>
      <c r="B1135" s="12" t="s">
        <v>2541</v>
      </c>
      <c r="C1135" s="13">
        <v>32.590000000000003</v>
      </c>
      <c r="D1135" s="13">
        <v>32.619999999999997</v>
      </c>
      <c r="E1135" s="13">
        <v>35</v>
      </c>
      <c r="F1135" s="13">
        <v>34.965000000000003</v>
      </c>
      <c r="G1135" s="13">
        <v>32.86</v>
      </c>
      <c r="H1135" s="8">
        <f t="shared" si="68"/>
        <v>5</v>
      </c>
      <c r="I1135" s="20">
        <f t="shared" si="69"/>
        <v>32.590000000000003</v>
      </c>
      <c r="J1135" s="15">
        <f t="shared" si="70"/>
        <v>3.0684258975145746</v>
      </c>
      <c r="K1135" s="8" t="str">
        <f t="shared" si="71"/>
        <v>Dhan</v>
      </c>
    </row>
    <row r="1136" spans="1:11" x14ac:dyDescent="0.4">
      <c r="A1136" s="12" t="s">
        <v>2656</v>
      </c>
      <c r="B1136" s="12" t="s">
        <v>2657</v>
      </c>
      <c r="C1136" s="13">
        <v>40</v>
      </c>
      <c r="D1136" s="13">
        <v>31.01</v>
      </c>
      <c r="E1136" s="13">
        <v>35</v>
      </c>
      <c r="F1136" s="13">
        <v>40</v>
      </c>
      <c r="G1136" s="13">
        <v>31.96</v>
      </c>
      <c r="H1136" s="8">
        <f t="shared" si="68"/>
        <v>5</v>
      </c>
      <c r="I1136" s="20">
        <f t="shared" si="69"/>
        <v>31.01</v>
      </c>
      <c r="J1136" s="15">
        <f t="shared" si="70"/>
        <v>3.224766204450177</v>
      </c>
      <c r="K1136" s="8" t="str">
        <f t="shared" si="71"/>
        <v>Zerodha</v>
      </c>
    </row>
    <row r="1137" spans="1:11" x14ac:dyDescent="0.4">
      <c r="A1137" s="12" t="s">
        <v>2600</v>
      </c>
      <c r="B1137" s="12" t="s">
        <v>2601</v>
      </c>
      <c r="C1137" s="13">
        <v>32.270000000000003</v>
      </c>
      <c r="D1137" s="13">
        <v>32.299999999999997</v>
      </c>
      <c r="E1137" s="13">
        <v>35</v>
      </c>
      <c r="F1137" s="13">
        <v>34.965000000000003</v>
      </c>
      <c r="G1137" s="13">
        <v>35.299999999999997</v>
      </c>
      <c r="H1137" s="8">
        <f t="shared" si="68"/>
        <v>5</v>
      </c>
      <c r="I1137" s="20">
        <f t="shared" si="69"/>
        <v>32.270000000000003</v>
      </c>
      <c r="J1137" s="15">
        <f t="shared" si="70"/>
        <v>3.0988534242330337</v>
      </c>
      <c r="K1137" s="8" t="str">
        <f t="shared" si="71"/>
        <v>Dhan</v>
      </c>
    </row>
    <row r="1138" spans="1:11" x14ac:dyDescent="0.4">
      <c r="A1138" s="12" t="s">
        <v>2004</v>
      </c>
      <c r="B1138" s="12" t="s">
        <v>2005</v>
      </c>
      <c r="C1138" s="13">
        <v>50</v>
      </c>
      <c r="E1138" s="13">
        <v>45.31</v>
      </c>
      <c r="F1138" s="13">
        <v>100</v>
      </c>
      <c r="G1138" s="13">
        <v>51.61</v>
      </c>
      <c r="H1138" s="8">
        <f t="shared" si="68"/>
        <v>4</v>
      </c>
      <c r="I1138" s="20">
        <f t="shared" si="69"/>
        <v>45.31</v>
      </c>
      <c r="J1138" s="15">
        <f t="shared" si="70"/>
        <v>2.2070183182520413</v>
      </c>
      <c r="K1138" s="8" t="str">
        <f t="shared" si="71"/>
        <v>Upstox</v>
      </c>
    </row>
    <row r="1139" spans="1:11" x14ac:dyDescent="0.4">
      <c r="A1139" s="12" t="s">
        <v>2606</v>
      </c>
      <c r="B1139" s="12" t="s">
        <v>2607</v>
      </c>
      <c r="C1139" s="13">
        <v>40</v>
      </c>
      <c r="D1139" s="13">
        <v>33.729999999999997</v>
      </c>
      <c r="E1139" s="13">
        <v>35</v>
      </c>
      <c r="F1139" s="13">
        <v>100</v>
      </c>
      <c r="G1139" s="13">
        <v>34.020000000000003</v>
      </c>
      <c r="H1139" s="8">
        <f t="shared" si="68"/>
        <v>5</v>
      </c>
      <c r="I1139" s="20">
        <f t="shared" si="69"/>
        <v>33.729999999999997</v>
      </c>
      <c r="J1139" s="15">
        <f t="shared" si="70"/>
        <v>2.9647198339756895</v>
      </c>
      <c r="K1139" s="8" t="str">
        <f t="shared" si="71"/>
        <v>Zerodha</v>
      </c>
    </row>
    <row r="1140" spans="1:11" x14ac:dyDescent="0.4">
      <c r="A1140" s="12" t="s">
        <v>1810</v>
      </c>
      <c r="B1140" s="12" t="s">
        <v>1811</v>
      </c>
      <c r="C1140" s="13">
        <v>30.79</v>
      </c>
      <c r="D1140" s="13">
        <v>30.81</v>
      </c>
      <c r="E1140" s="13">
        <v>35</v>
      </c>
      <c r="F1140" s="13">
        <v>30.769200000000001</v>
      </c>
      <c r="G1140" s="13">
        <v>31.28</v>
      </c>
      <c r="H1140" s="8">
        <f t="shared" si="68"/>
        <v>5</v>
      </c>
      <c r="I1140" s="20">
        <f t="shared" si="69"/>
        <v>30.77</v>
      </c>
      <c r="J1140" s="15">
        <f t="shared" si="70"/>
        <v>3.2499187520311992</v>
      </c>
      <c r="K1140" s="8" t="str">
        <f t="shared" si="71"/>
        <v>Kotak Neo</v>
      </c>
    </row>
    <row r="1141" spans="1:11" x14ac:dyDescent="0.4">
      <c r="A1141" s="12" t="s">
        <v>2698</v>
      </c>
      <c r="B1141" s="12" t="s">
        <v>2699</v>
      </c>
      <c r="C1141" s="13">
        <v>40</v>
      </c>
      <c r="D1141" s="13">
        <v>38.54</v>
      </c>
      <c r="E1141" s="13">
        <v>38.54</v>
      </c>
      <c r="F1141" s="13">
        <v>40</v>
      </c>
      <c r="G1141" s="13">
        <v>40.54</v>
      </c>
      <c r="H1141" s="8">
        <f t="shared" si="68"/>
        <v>5</v>
      </c>
      <c r="I1141" s="20">
        <f t="shared" si="69"/>
        <v>38.54</v>
      </c>
      <c r="J1141" s="15">
        <f t="shared" si="70"/>
        <v>2.5947067981318113</v>
      </c>
      <c r="K1141" s="8" t="str">
        <f t="shared" si="71"/>
        <v>Zerodha, Upstox</v>
      </c>
    </row>
    <row r="1142" spans="1:11" x14ac:dyDescent="0.4">
      <c r="A1142" s="12" t="s">
        <v>3252</v>
      </c>
      <c r="B1142" s="12" t="s">
        <v>3253</v>
      </c>
      <c r="C1142" s="13">
        <v>35</v>
      </c>
      <c r="D1142" s="13">
        <v>34.32</v>
      </c>
      <c r="E1142" s="13">
        <v>34.32</v>
      </c>
      <c r="F1142" s="13">
        <v>34.3643</v>
      </c>
      <c r="G1142" s="13">
        <v>34.54</v>
      </c>
      <c r="H1142" s="8">
        <f t="shared" si="68"/>
        <v>5</v>
      </c>
      <c r="I1142" s="20">
        <f t="shared" si="69"/>
        <v>34.32</v>
      </c>
      <c r="J1142" s="15">
        <f t="shared" si="70"/>
        <v>2.9137529137529139</v>
      </c>
      <c r="K1142" s="8" t="str">
        <f t="shared" si="71"/>
        <v>Zerodha, Upstox</v>
      </c>
    </row>
    <row r="1143" spans="1:11" x14ac:dyDescent="0.4">
      <c r="A1143" s="12" t="s">
        <v>1108</v>
      </c>
      <c r="B1143" s="12" t="s">
        <v>1109</v>
      </c>
      <c r="C1143" s="13">
        <v>40</v>
      </c>
      <c r="D1143" s="13">
        <v>33.93</v>
      </c>
      <c r="E1143" s="13">
        <v>35</v>
      </c>
      <c r="F1143" s="13">
        <v>34.965000000000003</v>
      </c>
      <c r="G1143" s="13">
        <v>35.049999999999997</v>
      </c>
      <c r="H1143" s="8">
        <f t="shared" si="68"/>
        <v>5</v>
      </c>
      <c r="I1143" s="20">
        <f t="shared" si="69"/>
        <v>33.93</v>
      </c>
      <c r="J1143" s="15">
        <f t="shared" si="70"/>
        <v>2.9472443265546713</v>
      </c>
      <c r="K1143" s="8" t="str">
        <f t="shared" si="71"/>
        <v>Zerodha</v>
      </c>
    </row>
    <row r="1144" spans="1:11" x14ac:dyDescent="0.4">
      <c r="A1144" s="12" t="s">
        <v>2582</v>
      </c>
      <c r="B1144" s="12" t="s">
        <v>2583</v>
      </c>
      <c r="C1144" s="13">
        <v>40</v>
      </c>
      <c r="D1144" s="13">
        <v>32.49</v>
      </c>
      <c r="E1144" s="13">
        <v>35</v>
      </c>
      <c r="F1144" s="13">
        <v>34.965000000000003</v>
      </c>
      <c r="G1144" s="13">
        <v>32.53</v>
      </c>
      <c r="H1144" s="8">
        <f t="shared" si="68"/>
        <v>5</v>
      </c>
      <c r="I1144" s="20">
        <f t="shared" si="69"/>
        <v>32.49</v>
      </c>
      <c r="J1144" s="15">
        <f t="shared" si="70"/>
        <v>3.0778701138811941</v>
      </c>
      <c r="K1144" s="8" t="str">
        <f t="shared" si="71"/>
        <v>Zerodha</v>
      </c>
    </row>
    <row r="1145" spans="1:11" x14ac:dyDescent="0.4">
      <c r="A1145" s="12" t="s">
        <v>1534</v>
      </c>
      <c r="B1145" s="12" t="s">
        <v>1535</v>
      </c>
      <c r="C1145" s="13">
        <v>33.14</v>
      </c>
      <c r="D1145" s="13">
        <v>33.18</v>
      </c>
      <c r="E1145" s="13">
        <v>35</v>
      </c>
      <c r="F1145" s="13">
        <v>34.965000000000003</v>
      </c>
      <c r="G1145" s="13">
        <v>33.24</v>
      </c>
      <c r="H1145" s="8">
        <f t="shared" si="68"/>
        <v>5</v>
      </c>
      <c r="I1145" s="20">
        <f t="shared" si="69"/>
        <v>33.14</v>
      </c>
      <c r="J1145" s="15">
        <f t="shared" si="70"/>
        <v>3.0175015087507542</v>
      </c>
      <c r="K1145" s="8" t="str">
        <f t="shared" si="71"/>
        <v>Dhan</v>
      </c>
    </row>
    <row r="1146" spans="1:11" x14ac:dyDescent="0.4">
      <c r="A1146" s="12" t="s">
        <v>3504</v>
      </c>
      <c r="B1146" s="12" t="s">
        <v>3505</v>
      </c>
      <c r="C1146" s="13">
        <v>100</v>
      </c>
      <c r="D1146" s="13">
        <v>40.799999999999997</v>
      </c>
      <c r="F1146" s="13">
        <v>100</v>
      </c>
      <c r="G1146" s="13">
        <v>100</v>
      </c>
      <c r="H1146" s="8">
        <f t="shared" si="68"/>
        <v>4</v>
      </c>
      <c r="I1146" s="20">
        <f t="shared" si="69"/>
        <v>40.799999999999997</v>
      </c>
      <c r="J1146" s="15">
        <f t="shared" si="70"/>
        <v>2.4509803921568629</v>
      </c>
      <c r="K1146" s="8" t="str">
        <f t="shared" si="71"/>
        <v>Zerodha</v>
      </c>
    </row>
    <row r="1147" spans="1:11" x14ac:dyDescent="0.4">
      <c r="A1147" s="12" t="s">
        <v>58</v>
      </c>
      <c r="B1147" s="12" t="s">
        <v>59</v>
      </c>
      <c r="C1147" s="13">
        <v>50</v>
      </c>
      <c r="D1147" s="13">
        <v>33.78</v>
      </c>
      <c r="E1147" s="13">
        <v>35</v>
      </c>
      <c r="F1147" s="13">
        <v>100</v>
      </c>
      <c r="G1147" s="13">
        <v>100</v>
      </c>
      <c r="H1147" s="8">
        <f t="shared" si="68"/>
        <v>5</v>
      </c>
      <c r="I1147" s="20">
        <f t="shared" si="69"/>
        <v>33.78</v>
      </c>
      <c r="J1147" s="15">
        <f t="shared" si="70"/>
        <v>2.9603315571343991</v>
      </c>
      <c r="K1147" s="8" t="str">
        <f t="shared" si="71"/>
        <v>Zerodha</v>
      </c>
    </row>
    <row r="1148" spans="1:11" x14ac:dyDescent="0.4">
      <c r="A1148" s="12" t="s">
        <v>2860</v>
      </c>
      <c r="B1148" s="12" t="s">
        <v>2861</v>
      </c>
      <c r="C1148" s="13">
        <v>40</v>
      </c>
      <c r="D1148" s="13">
        <v>35.32</v>
      </c>
      <c r="E1148" s="13">
        <v>35.32</v>
      </c>
      <c r="F1148" s="13">
        <v>100</v>
      </c>
      <c r="G1148" s="13">
        <v>50</v>
      </c>
      <c r="H1148" s="8">
        <f t="shared" si="68"/>
        <v>5</v>
      </c>
      <c r="I1148" s="20">
        <f t="shared" si="69"/>
        <v>35.32</v>
      </c>
      <c r="J1148" s="15">
        <f t="shared" si="70"/>
        <v>2.8312570781426953</v>
      </c>
      <c r="K1148" s="8" t="str">
        <f t="shared" si="71"/>
        <v>Zerodha, Upstox</v>
      </c>
    </row>
    <row r="1149" spans="1:11" x14ac:dyDescent="0.4">
      <c r="A1149" s="12" t="s">
        <v>2412</v>
      </c>
      <c r="B1149" s="12" t="s">
        <v>2413</v>
      </c>
      <c r="C1149" s="13">
        <v>42</v>
      </c>
      <c r="D1149" s="13">
        <v>25.1</v>
      </c>
      <c r="E1149" s="13">
        <v>35</v>
      </c>
      <c r="F1149" s="13">
        <v>34.965000000000003</v>
      </c>
      <c r="G1149" s="13">
        <v>50</v>
      </c>
      <c r="H1149" s="8">
        <f t="shared" si="68"/>
        <v>5</v>
      </c>
      <c r="I1149" s="20">
        <f t="shared" si="69"/>
        <v>25.1</v>
      </c>
      <c r="J1149" s="15">
        <f t="shared" si="70"/>
        <v>3.9840637450199199</v>
      </c>
      <c r="K1149" s="8" t="str">
        <f t="shared" si="71"/>
        <v>Zerodha</v>
      </c>
    </row>
    <row r="1150" spans="1:11" x14ac:dyDescent="0.4">
      <c r="A1150" s="12" t="s">
        <v>2242</v>
      </c>
      <c r="B1150" s="12" t="s">
        <v>2243</v>
      </c>
      <c r="C1150" s="13">
        <v>40.57</v>
      </c>
      <c r="D1150" s="13">
        <v>40.619999999999997</v>
      </c>
      <c r="E1150" s="13">
        <v>40.619999999999997</v>
      </c>
      <c r="F1150" s="13">
        <v>40.650399999999998</v>
      </c>
      <c r="G1150" s="13">
        <v>46.65</v>
      </c>
      <c r="H1150" s="8">
        <f t="shared" si="68"/>
        <v>5</v>
      </c>
      <c r="I1150" s="20">
        <f t="shared" si="69"/>
        <v>40.57</v>
      </c>
      <c r="J1150" s="15">
        <f t="shared" si="70"/>
        <v>2.4648755237860489</v>
      </c>
      <c r="K1150" s="8" t="str">
        <f t="shared" si="71"/>
        <v>Dhan</v>
      </c>
    </row>
    <row r="1151" spans="1:11" x14ac:dyDescent="0.4">
      <c r="A1151" s="12" t="s">
        <v>2648</v>
      </c>
      <c r="B1151" s="12" t="s">
        <v>2649</v>
      </c>
      <c r="C1151" s="13">
        <v>33.64</v>
      </c>
      <c r="D1151" s="13">
        <v>32.979999999999997</v>
      </c>
      <c r="E1151" s="13">
        <v>35</v>
      </c>
      <c r="F1151" s="13">
        <v>33.003300000000003</v>
      </c>
      <c r="G1151" s="13">
        <v>33.229999999999997</v>
      </c>
      <c r="H1151" s="8">
        <f t="shared" si="68"/>
        <v>5</v>
      </c>
      <c r="I1151" s="20">
        <f t="shared" si="69"/>
        <v>32.979999999999997</v>
      </c>
      <c r="J1151" s="15">
        <f t="shared" si="70"/>
        <v>3.032140691328078</v>
      </c>
      <c r="K1151" s="8" t="str">
        <f t="shared" si="71"/>
        <v>Zerodha</v>
      </c>
    </row>
    <row r="1152" spans="1:11" x14ac:dyDescent="0.4">
      <c r="A1152" s="12" t="s">
        <v>3214</v>
      </c>
      <c r="B1152" s="12" t="s">
        <v>3215</v>
      </c>
      <c r="C1152" s="13">
        <v>36.880000000000003</v>
      </c>
      <c r="D1152" s="13">
        <v>36.93</v>
      </c>
      <c r="E1152" s="13">
        <v>36.93</v>
      </c>
      <c r="F1152" s="13">
        <v>36.900399999999998</v>
      </c>
      <c r="G1152" s="13">
        <v>37.159999999999997</v>
      </c>
      <c r="H1152" s="8">
        <f t="shared" si="68"/>
        <v>5</v>
      </c>
      <c r="I1152" s="20">
        <f t="shared" si="69"/>
        <v>36.880000000000003</v>
      </c>
      <c r="J1152" s="15">
        <f t="shared" si="70"/>
        <v>2.7114967462039044</v>
      </c>
      <c r="K1152" s="8" t="str">
        <f t="shared" si="71"/>
        <v>Dhan</v>
      </c>
    </row>
    <row r="1153" spans="1:11" x14ac:dyDescent="0.4">
      <c r="A1153" s="12" t="s">
        <v>1506</v>
      </c>
      <c r="B1153" s="12" t="s">
        <v>1507</v>
      </c>
      <c r="C1153" s="13">
        <v>50</v>
      </c>
      <c r="D1153" s="13">
        <v>37.92</v>
      </c>
      <c r="F1153" s="13">
        <v>100</v>
      </c>
      <c r="H1153" s="8">
        <f t="shared" si="68"/>
        <v>3</v>
      </c>
      <c r="I1153" s="20">
        <f t="shared" si="69"/>
        <v>37.92</v>
      </c>
      <c r="J1153" s="15">
        <f t="shared" si="70"/>
        <v>2.6371308016877637</v>
      </c>
      <c r="K1153" s="8" t="str">
        <f t="shared" si="71"/>
        <v>Zerodha</v>
      </c>
    </row>
    <row r="1154" spans="1:11" x14ac:dyDescent="0.4">
      <c r="A1154" s="12" t="s">
        <v>114</v>
      </c>
      <c r="B1154" s="12" t="s">
        <v>115</v>
      </c>
      <c r="C1154" s="13">
        <v>33.299999999999997</v>
      </c>
      <c r="D1154" s="13">
        <v>33.32</v>
      </c>
      <c r="E1154" s="13">
        <v>33.32</v>
      </c>
      <c r="F1154" s="13">
        <v>33.333300000000001</v>
      </c>
      <c r="G1154" s="13">
        <v>33.869999999999997</v>
      </c>
      <c r="H1154" s="8">
        <f t="shared" si="68"/>
        <v>5</v>
      </c>
      <c r="I1154" s="20">
        <f t="shared" si="69"/>
        <v>33.299999999999997</v>
      </c>
      <c r="J1154" s="15">
        <f t="shared" si="70"/>
        <v>3.0030030030030033</v>
      </c>
      <c r="K1154" s="8" t="str">
        <f t="shared" si="71"/>
        <v>Dhan</v>
      </c>
    </row>
    <row r="1155" spans="1:11" x14ac:dyDescent="0.4">
      <c r="A1155" s="12" t="s">
        <v>2992</v>
      </c>
      <c r="B1155" s="12" t="s">
        <v>2993</v>
      </c>
      <c r="C1155" s="13">
        <v>40</v>
      </c>
      <c r="D1155" s="13">
        <v>35.83</v>
      </c>
      <c r="E1155" s="13">
        <v>35.83</v>
      </c>
      <c r="F1155" s="13">
        <v>40</v>
      </c>
      <c r="G1155" s="13">
        <v>44.83</v>
      </c>
      <c r="H1155" s="8">
        <f t="shared" si="68"/>
        <v>5</v>
      </c>
      <c r="I1155" s="20">
        <f t="shared" si="69"/>
        <v>35.83</v>
      </c>
      <c r="J1155" s="15">
        <f t="shared" si="70"/>
        <v>2.7909572983533355</v>
      </c>
      <c r="K1155" s="8" t="str">
        <f t="shared" si="71"/>
        <v>Zerodha, Upstox</v>
      </c>
    </row>
    <row r="1156" spans="1:11" x14ac:dyDescent="0.4">
      <c r="A1156" s="12" t="s">
        <v>3472</v>
      </c>
      <c r="B1156" s="12" t="s">
        <v>3473</v>
      </c>
      <c r="C1156" s="13">
        <v>32.35</v>
      </c>
      <c r="D1156" s="13">
        <v>32.29</v>
      </c>
      <c r="E1156" s="13">
        <v>35</v>
      </c>
      <c r="F1156" s="13">
        <v>40</v>
      </c>
      <c r="G1156" s="13">
        <v>32.43</v>
      </c>
      <c r="H1156" s="8">
        <f t="shared" si="68"/>
        <v>5</v>
      </c>
      <c r="I1156" s="20">
        <f t="shared" si="69"/>
        <v>32.29</v>
      </c>
      <c r="J1156" s="15">
        <f t="shared" si="70"/>
        <v>3.0969340353050483</v>
      </c>
      <c r="K1156" s="8" t="str">
        <f t="shared" si="71"/>
        <v>Zerodha</v>
      </c>
    </row>
    <row r="1157" spans="1:11" x14ac:dyDescent="0.4">
      <c r="A1157" s="12" t="s">
        <v>2940</v>
      </c>
      <c r="B1157" s="12" t="s">
        <v>2941</v>
      </c>
      <c r="C1157" s="13">
        <v>50</v>
      </c>
      <c r="D1157" s="13">
        <v>50</v>
      </c>
      <c r="E1157" s="13">
        <v>36.83</v>
      </c>
      <c r="F1157" s="13">
        <v>100</v>
      </c>
      <c r="G1157" s="13">
        <v>36.83</v>
      </c>
      <c r="H1157" s="8">
        <f t="shared" si="68"/>
        <v>5</v>
      </c>
      <c r="I1157" s="20">
        <f t="shared" si="69"/>
        <v>36.83</v>
      </c>
      <c r="J1157" s="15">
        <f t="shared" si="70"/>
        <v>2.7151778441487919</v>
      </c>
      <c r="K1157" s="8" t="str">
        <f t="shared" si="71"/>
        <v>Upstox, Paytm Money</v>
      </c>
    </row>
    <row r="1158" spans="1:11" x14ac:dyDescent="0.4">
      <c r="A1158" s="12" t="s">
        <v>2776</v>
      </c>
      <c r="B1158" s="12" t="s">
        <v>2777</v>
      </c>
      <c r="C1158" s="13">
        <v>100</v>
      </c>
      <c r="F1158" s="13">
        <v>100</v>
      </c>
      <c r="H1158" s="8">
        <f t="shared" ref="H1158:H1221" si="72">COUNT(C1158:G1158)</f>
        <v>2</v>
      </c>
      <c r="I1158" s="20">
        <f t="shared" ref="I1158:I1221" si="73">IFERROR(ROUND(MIN(C1158:G1158),2),"")</f>
        <v>100</v>
      </c>
      <c r="J1158" s="15">
        <f t="shared" ref="J1158:J1221" si="74">IFERROR(100/I1158,"")</f>
        <v>1</v>
      </c>
      <c r="K1158" s="8" t="str">
        <f t="shared" ref="K1158:K1221" si="75">IF(I1158="","",MID(IF(ROUND(C1158,2)=I1158,", Dhan","")&amp;IF(ROUND(D1158,2)=I1158,", Zerodha","")&amp;IF(ROUND(E1158,2)=I1158,", Upstox","")&amp;IF(ROUND(F1158,2)=I1158,", Kotak Neo","")&amp;IF(ROUND(G1158,2)=I1158,", Paytm Money",""),3,100))</f>
        <v>Dhan, Kotak Neo</v>
      </c>
    </row>
    <row r="1159" spans="1:11" x14ac:dyDescent="0.4">
      <c r="A1159" s="12" t="s">
        <v>4362</v>
      </c>
      <c r="B1159" s="12" t="s">
        <v>4363</v>
      </c>
      <c r="F1159" s="13">
        <v>100</v>
      </c>
      <c r="G1159" s="13">
        <v>100</v>
      </c>
      <c r="H1159" s="8">
        <f t="shared" si="72"/>
        <v>2</v>
      </c>
      <c r="I1159" s="20">
        <f t="shared" si="73"/>
        <v>100</v>
      </c>
      <c r="J1159" s="15">
        <f t="shared" si="74"/>
        <v>1</v>
      </c>
      <c r="K1159" s="8" t="str">
        <f t="shared" si="75"/>
        <v>Kotak Neo, Paytm Money</v>
      </c>
    </row>
    <row r="1160" spans="1:11" x14ac:dyDescent="0.4">
      <c r="A1160" s="12" t="s">
        <v>3358</v>
      </c>
      <c r="B1160" s="12" t="s">
        <v>3359</v>
      </c>
      <c r="C1160" s="13">
        <v>24</v>
      </c>
      <c r="D1160" s="13">
        <v>26.3</v>
      </c>
      <c r="E1160" s="13">
        <v>27.39</v>
      </c>
      <c r="F1160" s="13">
        <v>25</v>
      </c>
      <c r="G1160" s="13">
        <v>23.95</v>
      </c>
      <c r="H1160" s="8">
        <f t="shared" si="72"/>
        <v>5</v>
      </c>
      <c r="I1160" s="20">
        <f t="shared" si="73"/>
        <v>23.95</v>
      </c>
      <c r="J1160" s="15">
        <f t="shared" si="74"/>
        <v>4.1753653444676413</v>
      </c>
      <c r="K1160" s="8" t="str">
        <f t="shared" si="75"/>
        <v>Paytm Money</v>
      </c>
    </row>
    <row r="1161" spans="1:11" x14ac:dyDescent="0.4">
      <c r="A1161" s="12" t="s">
        <v>2844</v>
      </c>
      <c r="B1161" s="12" t="s">
        <v>2845</v>
      </c>
      <c r="C1161" s="13">
        <v>50</v>
      </c>
      <c r="D1161" s="13">
        <v>50</v>
      </c>
      <c r="F1161" s="13">
        <v>100</v>
      </c>
      <c r="H1161" s="8">
        <f t="shared" si="72"/>
        <v>3</v>
      </c>
      <c r="I1161" s="20">
        <f t="shared" si="73"/>
        <v>50</v>
      </c>
      <c r="J1161" s="15">
        <f t="shared" si="74"/>
        <v>2</v>
      </c>
      <c r="K1161" s="8" t="str">
        <f t="shared" si="75"/>
        <v>Dhan, Zerodha</v>
      </c>
    </row>
    <row r="1162" spans="1:11" x14ac:dyDescent="0.4">
      <c r="A1162" s="12" t="s">
        <v>2874</v>
      </c>
      <c r="B1162" s="12" t="s">
        <v>2875</v>
      </c>
      <c r="C1162" s="13">
        <v>30</v>
      </c>
      <c r="D1162" s="13">
        <v>50</v>
      </c>
      <c r="E1162" s="13">
        <v>35</v>
      </c>
      <c r="F1162" s="13">
        <v>100</v>
      </c>
      <c r="H1162" s="8">
        <f t="shared" si="72"/>
        <v>4</v>
      </c>
      <c r="I1162" s="20">
        <f t="shared" si="73"/>
        <v>30</v>
      </c>
      <c r="J1162" s="15">
        <f t="shared" si="74"/>
        <v>3.3333333333333335</v>
      </c>
      <c r="K1162" s="8" t="str">
        <f t="shared" si="75"/>
        <v>Dhan</v>
      </c>
    </row>
    <row r="1163" spans="1:11" x14ac:dyDescent="0.4">
      <c r="A1163" s="12" t="s">
        <v>3406</v>
      </c>
      <c r="B1163" s="12" t="s">
        <v>3407</v>
      </c>
      <c r="C1163" s="13">
        <v>50</v>
      </c>
      <c r="E1163" s="13">
        <v>35</v>
      </c>
      <c r="F1163" s="13">
        <v>100</v>
      </c>
      <c r="H1163" s="8">
        <f t="shared" si="72"/>
        <v>3</v>
      </c>
      <c r="I1163" s="20">
        <f t="shared" si="73"/>
        <v>35</v>
      </c>
      <c r="J1163" s="15">
        <f t="shared" si="74"/>
        <v>2.8571428571428572</v>
      </c>
      <c r="K1163" s="8" t="str">
        <f t="shared" si="75"/>
        <v>Upstox</v>
      </c>
    </row>
    <row r="1164" spans="1:11" x14ac:dyDescent="0.4">
      <c r="A1164" s="12" t="s">
        <v>2494</v>
      </c>
      <c r="B1164" s="12" t="s">
        <v>2495</v>
      </c>
      <c r="C1164" s="13">
        <v>40</v>
      </c>
      <c r="D1164" s="13">
        <v>31.81</v>
      </c>
      <c r="E1164" s="13">
        <v>35</v>
      </c>
      <c r="F1164" s="13">
        <v>34.965000000000003</v>
      </c>
      <c r="G1164" s="13">
        <v>46.81</v>
      </c>
      <c r="H1164" s="8">
        <f t="shared" si="72"/>
        <v>5</v>
      </c>
      <c r="I1164" s="20">
        <f t="shared" si="73"/>
        <v>31.81</v>
      </c>
      <c r="J1164" s="15">
        <f t="shared" si="74"/>
        <v>3.1436655139893115</v>
      </c>
      <c r="K1164" s="8" t="str">
        <f t="shared" si="75"/>
        <v>Zerodha</v>
      </c>
    </row>
    <row r="1165" spans="1:11" x14ac:dyDescent="0.4">
      <c r="A1165" s="12" t="s">
        <v>1406</v>
      </c>
      <c r="B1165" s="12" t="s">
        <v>1407</v>
      </c>
      <c r="C1165" s="13">
        <v>40</v>
      </c>
      <c r="D1165" s="13">
        <v>50</v>
      </c>
      <c r="E1165" s="13">
        <v>35</v>
      </c>
      <c r="F1165" s="13">
        <v>100</v>
      </c>
      <c r="H1165" s="8">
        <f t="shared" si="72"/>
        <v>4</v>
      </c>
      <c r="I1165" s="20">
        <f t="shared" si="73"/>
        <v>35</v>
      </c>
      <c r="J1165" s="15">
        <f t="shared" si="74"/>
        <v>2.8571428571428572</v>
      </c>
      <c r="K1165" s="8" t="str">
        <f t="shared" si="75"/>
        <v>Upstox</v>
      </c>
    </row>
    <row r="1166" spans="1:11" x14ac:dyDescent="0.4">
      <c r="A1166" s="12" t="s">
        <v>1768</v>
      </c>
      <c r="B1166" s="12" t="s">
        <v>1769</v>
      </c>
      <c r="C1166" s="13">
        <v>33.35</v>
      </c>
      <c r="D1166" s="13">
        <v>33.39</v>
      </c>
      <c r="E1166" s="13">
        <v>35</v>
      </c>
      <c r="F1166" s="13">
        <v>34.965000000000003</v>
      </c>
      <c r="G1166" s="13">
        <v>35</v>
      </c>
      <c r="H1166" s="8">
        <f t="shared" si="72"/>
        <v>5</v>
      </c>
      <c r="I1166" s="20">
        <f t="shared" si="73"/>
        <v>33.35</v>
      </c>
      <c r="J1166" s="15">
        <f t="shared" si="74"/>
        <v>2.9985007496251872</v>
      </c>
      <c r="K1166" s="8" t="str">
        <f t="shared" si="75"/>
        <v>Dhan</v>
      </c>
    </row>
    <row r="1167" spans="1:11" x14ac:dyDescent="0.4">
      <c r="A1167" s="12" t="s">
        <v>1958</v>
      </c>
      <c r="B1167" s="12" t="s">
        <v>1959</v>
      </c>
      <c r="C1167" s="13">
        <v>23</v>
      </c>
      <c r="D1167" s="13">
        <v>24.3</v>
      </c>
      <c r="E1167" s="13">
        <v>25.04</v>
      </c>
      <c r="F1167" s="13">
        <v>21.5517</v>
      </c>
      <c r="G1167" s="13">
        <v>21.62</v>
      </c>
      <c r="H1167" s="8">
        <f t="shared" si="72"/>
        <v>5</v>
      </c>
      <c r="I1167" s="20">
        <f t="shared" si="73"/>
        <v>21.55</v>
      </c>
      <c r="J1167" s="15">
        <f t="shared" si="74"/>
        <v>4.6403712296983759</v>
      </c>
      <c r="K1167" s="8" t="str">
        <f t="shared" si="75"/>
        <v>Kotak Neo</v>
      </c>
    </row>
    <row r="1168" spans="1:11" x14ac:dyDescent="0.4">
      <c r="A1168" s="12" t="s">
        <v>1262</v>
      </c>
      <c r="B1168" s="12" t="s">
        <v>1263</v>
      </c>
      <c r="C1168" s="13">
        <v>30.98</v>
      </c>
      <c r="D1168" s="13">
        <v>31</v>
      </c>
      <c r="E1168" s="13">
        <v>35</v>
      </c>
      <c r="F1168" s="13">
        <v>34.965000000000003</v>
      </c>
      <c r="G1168" s="13">
        <v>31.12</v>
      </c>
      <c r="H1168" s="8">
        <f t="shared" si="72"/>
        <v>5</v>
      </c>
      <c r="I1168" s="20">
        <f t="shared" si="73"/>
        <v>30.98</v>
      </c>
      <c r="J1168" s="15">
        <f t="shared" si="74"/>
        <v>3.2278889606197545</v>
      </c>
      <c r="K1168" s="8" t="str">
        <f t="shared" si="75"/>
        <v>Dhan</v>
      </c>
    </row>
    <row r="1169" spans="1:11" x14ac:dyDescent="0.4">
      <c r="A1169" s="12" t="s">
        <v>2486</v>
      </c>
      <c r="B1169" s="12" t="s">
        <v>2487</v>
      </c>
      <c r="C1169" s="13">
        <v>50</v>
      </c>
      <c r="D1169" s="13">
        <v>50</v>
      </c>
      <c r="E1169" s="13">
        <v>39.72</v>
      </c>
      <c r="F1169" s="13">
        <v>40</v>
      </c>
      <c r="G1169" s="13">
        <v>40.17</v>
      </c>
      <c r="H1169" s="8">
        <f t="shared" si="72"/>
        <v>5</v>
      </c>
      <c r="I1169" s="20">
        <f t="shared" si="73"/>
        <v>39.72</v>
      </c>
      <c r="J1169" s="15">
        <f t="shared" si="74"/>
        <v>2.5176233635448138</v>
      </c>
      <c r="K1169" s="8" t="str">
        <f t="shared" si="75"/>
        <v>Upstox</v>
      </c>
    </row>
    <row r="1170" spans="1:11" x14ac:dyDescent="0.4">
      <c r="A1170" s="12" t="s">
        <v>2958</v>
      </c>
      <c r="B1170" s="12" t="s">
        <v>2959</v>
      </c>
      <c r="C1170" s="13">
        <v>26.5</v>
      </c>
      <c r="D1170" s="13">
        <v>26.5</v>
      </c>
      <c r="E1170" s="13">
        <v>35</v>
      </c>
      <c r="F1170" s="13">
        <v>34.965000000000003</v>
      </c>
      <c r="G1170" s="13">
        <v>26.5</v>
      </c>
      <c r="H1170" s="8">
        <f t="shared" si="72"/>
        <v>5</v>
      </c>
      <c r="I1170" s="20">
        <f t="shared" si="73"/>
        <v>26.5</v>
      </c>
      <c r="J1170" s="15">
        <f t="shared" si="74"/>
        <v>3.7735849056603774</v>
      </c>
      <c r="K1170" s="8" t="str">
        <f t="shared" si="75"/>
        <v>Dhan, Zerodha, Paytm Money</v>
      </c>
    </row>
    <row r="1171" spans="1:11" x14ac:dyDescent="0.4">
      <c r="A1171" s="12" t="s">
        <v>3659</v>
      </c>
      <c r="B1171" s="12" t="s">
        <v>3660</v>
      </c>
      <c r="D1171" s="13">
        <v>50</v>
      </c>
      <c r="E1171" s="13">
        <v>35</v>
      </c>
      <c r="F1171" s="13">
        <v>100</v>
      </c>
      <c r="H1171" s="8">
        <f t="shared" si="72"/>
        <v>3</v>
      </c>
      <c r="I1171" s="20">
        <f t="shared" si="73"/>
        <v>35</v>
      </c>
      <c r="J1171" s="15">
        <f t="shared" si="74"/>
        <v>2.8571428571428572</v>
      </c>
      <c r="K1171" s="8" t="str">
        <f t="shared" si="75"/>
        <v>Upstox</v>
      </c>
    </row>
    <row r="1172" spans="1:11" x14ac:dyDescent="0.4">
      <c r="A1172" s="12" t="s">
        <v>1684</v>
      </c>
      <c r="B1172" s="12" t="s">
        <v>1685</v>
      </c>
      <c r="C1172" s="13">
        <v>34.159999999999997</v>
      </c>
      <c r="D1172" s="13">
        <v>34.21</v>
      </c>
      <c r="E1172" s="13">
        <v>35</v>
      </c>
      <c r="F1172" s="13">
        <v>100</v>
      </c>
      <c r="G1172" s="13">
        <v>34.46</v>
      </c>
      <c r="H1172" s="8">
        <f t="shared" si="72"/>
        <v>5</v>
      </c>
      <c r="I1172" s="20">
        <f t="shared" si="73"/>
        <v>34.159999999999997</v>
      </c>
      <c r="J1172" s="15">
        <f t="shared" si="74"/>
        <v>2.9274004683840751</v>
      </c>
      <c r="K1172" s="8" t="str">
        <f t="shared" si="75"/>
        <v>Dhan</v>
      </c>
    </row>
    <row r="1173" spans="1:11" x14ac:dyDescent="0.4">
      <c r="A1173" s="12" t="s">
        <v>280</v>
      </c>
      <c r="B1173" s="12" t="s">
        <v>281</v>
      </c>
      <c r="C1173" s="13">
        <v>50</v>
      </c>
      <c r="F1173" s="13">
        <v>100</v>
      </c>
      <c r="H1173" s="8">
        <f t="shared" si="72"/>
        <v>2</v>
      </c>
      <c r="I1173" s="20">
        <f t="shared" si="73"/>
        <v>50</v>
      </c>
      <c r="J1173" s="15">
        <f t="shared" si="74"/>
        <v>2</v>
      </c>
      <c r="K1173" s="8" t="str">
        <f t="shared" si="75"/>
        <v>Dhan</v>
      </c>
    </row>
    <row r="1174" spans="1:11" x14ac:dyDescent="0.4">
      <c r="A1174" s="12" t="s">
        <v>2684</v>
      </c>
      <c r="B1174" s="12" t="s">
        <v>2685</v>
      </c>
      <c r="C1174" s="13">
        <v>33.76</v>
      </c>
      <c r="D1174" s="13">
        <v>33.76</v>
      </c>
      <c r="E1174" s="13">
        <v>35</v>
      </c>
      <c r="F1174" s="13">
        <v>40</v>
      </c>
      <c r="G1174" s="13">
        <v>33.85</v>
      </c>
      <c r="H1174" s="8">
        <f t="shared" si="72"/>
        <v>5</v>
      </c>
      <c r="I1174" s="20">
        <f t="shared" si="73"/>
        <v>33.76</v>
      </c>
      <c r="J1174" s="15">
        <f t="shared" si="74"/>
        <v>2.9620853080568721</v>
      </c>
      <c r="K1174" s="8" t="str">
        <f t="shared" si="75"/>
        <v>Dhan, Zerodha</v>
      </c>
    </row>
    <row r="1175" spans="1:11" x14ac:dyDescent="0.4">
      <c r="A1175" s="12" t="s">
        <v>2012</v>
      </c>
      <c r="B1175" s="12" t="s">
        <v>2013</v>
      </c>
      <c r="C1175" s="13">
        <v>100</v>
      </c>
      <c r="H1175" s="8">
        <f t="shared" si="72"/>
        <v>1</v>
      </c>
      <c r="I1175" s="20">
        <f t="shared" si="73"/>
        <v>100</v>
      </c>
      <c r="J1175" s="15">
        <f t="shared" si="74"/>
        <v>1</v>
      </c>
      <c r="K1175" s="8" t="str">
        <f t="shared" si="75"/>
        <v>Dhan</v>
      </c>
    </row>
    <row r="1176" spans="1:11" x14ac:dyDescent="0.4">
      <c r="A1176" s="12" t="s">
        <v>600</v>
      </c>
      <c r="B1176" s="12" t="s">
        <v>601</v>
      </c>
      <c r="C1176" s="13">
        <v>40</v>
      </c>
      <c r="D1176" s="13">
        <v>50</v>
      </c>
      <c r="F1176" s="13">
        <v>100</v>
      </c>
      <c r="H1176" s="8">
        <f t="shared" si="72"/>
        <v>3</v>
      </c>
      <c r="I1176" s="20">
        <f t="shared" si="73"/>
        <v>40</v>
      </c>
      <c r="J1176" s="15">
        <f t="shared" si="74"/>
        <v>2.5</v>
      </c>
      <c r="K1176" s="8" t="str">
        <f t="shared" si="75"/>
        <v>Dhan</v>
      </c>
    </row>
    <row r="1177" spans="1:11" x14ac:dyDescent="0.4">
      <c r="A1177" s="12" t="s">
        <v>1496</v>
      </c>
      <c r="B1177" s="12" t="s">
        <v>1497</v>
      </c>
      <c r="C1177" s="13">
        <v>25</v>
      </c>
      <c r="D1177" s="13">
        <v>26.6</v>
      </c>
      <c r="E1177" s="13">
        <v>27.66</v>
      </c>
      <c r="F1177" s="13">
        <v>24.154599999999999</v>
      </c>
      <c r="G1177" s="13">
        <v>24.26</v>
      </c>
      <c r="H1177" s="8">
        <f t="shared" si="72"/>
        <v>5</v>
      </c>
      <c r="I1177" s="20">
        <f t="shared" si="73"/>
        <v>24.15</v>
      </c>
      <c r="J1177" s="15">
        <f t="shared" si="74"/>
        <v>4.1407867494824018</v>
      </c>
      <c r="K1177" s="8" t="str">
        <f t="shared" si="75"/>
        <v>Kotak Neo</v>
      </c>
    </row>
    <row r="1178" spans="1:11" x14ac:dyDescent="0.4">
      <c r="A1178" s="12" t="s">
        <v>3032</v>
      </c>
      <c r="B1178" s="12" t="s">
        <v>3033</v>
      </c>
      <c r="C1178" s="13">
        <v>23</v>
      </c>
      <c r="D1178" s="13">
        <v>25.4</v>
      </c>
      <c r="E1178" s="13">
        <v>26.32</v>
      </c>
      <c r="F1178" s="13">
        <v>22.831099999999999</v>
      </c>
      <c r="G1178" s="13">
        <v>23.02</v>
      </c>
      <c r="H1178" s="8">
        <f t="shared" si="72"/>
        <v>5</v>
      </c>
      <c r="I1178" s="20">
        <f t="shared" si="73"/>
        <v>22.83</v>
      </c>
      <c r="J1178" s="15">
        <f t="shared" si="74"/>
        <v>4.3802014892685071</v>
      </c>
      <c r="K1178" s="8" t="str">
        <f t="shared" si="75"/>
        <v>Kotak Neo</v>
      </c>
    </row>
    <row r="1179" spans="1:11" x14ac:dyDescent="0.4">
      <c r="A1179" s="12" t="s">
        <v>86</v>
      </c>
      <c r="B1179" s="12" t="s">
        <v>87</v>
      </c>
      <c r="C1179" s="13">
        <v>32.65</v>
      </c>
      <c r="D1179" s="13">
        <v>32.69</v>
      </c>
      <c r="E1179" s="13">
        <v>32.69</v>
      </c>
      <c r="F1179" s="13">
        <v>32.679699999999997</v>
      </c>
      <c r="G1179" s="13">
        <v>38.69</v>
      </c>
      <c r="H1179" s="8">
        <f t="shared" si="72"/>
        <v>5</v>
      </c>
      <c r="I1179" s="20">
        <f t="shared" si="73"/>
        <v>32.65</v>
      </c>
      <c r="J1179" s="15">
        <f t="shared" si="74"/>
        <v>3.0627871362940278</v>
      </c>
      <c r="K1179" s="8" t="str">
        <f t="shared" si="75"/>
        <v>Dhan</v>
      </c>
    </row>
    <row r="1180" spans="1:11" x14ac:dyDescent="0.4">
      <c r="A1180" s="12" t="s">
        <v>682</v>
      </c>
      <c r="B1180" s="12" t="s">
        <v>683</v>
      </c>
      <c r="C1180" s="13">
        <v>32.32</v>
      </c>
      <c r="D1180" s="13">
        <v>32.31</v>
      </c>
      <c r="E1180" s="13">
        <v>35</v>
      </c>
      <c r="F1180" s="13">
        <v>100</v>
      </c>
      <c r="G1180" s="13">
        <v>32.44</v>
      </c>
      <c r="H1180" s="8">
        <f t="shared" si="72"/>
        <v>5</v>
      </c>
      <c r="I1180" s="20">
        <f t="shared" si="73"/>
        <v>32.31</v>
      </c>
      <c r="J1180" s="15">
        <f t="shared" si="74"/>
        <v>3.0950170225936242</v>
      </c>
      <c r="K1180" s="8" t="str">
        <f t="shared" si="75"/>
        <v>Zerodha</v>
      </c>
    </row>
    <row r="1181" spans="1:11" x14ac:dyDescent="0.4">
      <c r="A1181" s="12" t="s">
        <v>1062</v>
      </c>
      <c r="B1181" s="12" t="s">
        <v>1063</v>
      </c>
      <c r="C1181" s="13">
        <v>50</v>
      </c>
      <c r="D1181" s="13">
        <v>50</v>
      </c>
      <c r="F1181" s="13">
        <v>100</v>
      </c>
      <c r="H1181" s="8">
        <f t="shared" si="72"/>
        <v>3</v>
      </c>
      <c r="I1181" s="20">
        <f t="shared" si="73"/>
        <v>50</v>
      </c>
      <c r="J1181" s="15">
        <f t="shared" si="74"/>
        <v>2</v>
      </c>
      <c r="K1181" s="8" t="str">
        <f t="shared" si="75"/>
        <v>Dhan, Zerodha</v>
      </c>
    </row>
    <row r="1182" spans="1:11" x14ac:dyDescent="0.4">
      <c r="A1182" s="12" t="s">
        <v>3054</v>
      </c>
      <c r="B1182" s="12" t="s">
        <v>3055</v>
      </c>
      <c r="C1182" s="13">
        <v>50</v>
      </c>
      <c r="F1182" s="13">
        <v>100</v>
      </c>
      <c r="H1182" s="8">
        <f t="shared" si="72"/>
        <v>2</v>
      </c>
      <c r="I1182" s="20">
        <f t="shared" si="73"/>
        <v>50</v>
      </c>
      <c r="J1182" s="15">
        <f t="shared" si="74"/>
        <v>2</v>
      </c>
      <c r="K1182" s="8" t="str">
        <f t="shared" si="75"/>
        <v>Dhan</v>
      </c>
    </row>
    <row r="1183" spans="1:11" x14ac:dyDescent="0.4">
      <c r="A1183" s="12" t="s">
        <v>3074</v>
      </c>
      <c r="B1183" s="12" t="s">
        <v>3075</v>
      </c>
      <c r="C1183" s="13">
        <v>34.24</v>
      </c>
      <c r="D1183" s="13">
        <v>34.26</v>
      </c>
      <c r="E1183" s="13">
        <v>35</v>
      </c>
      <c r="F1183" s="13">
        <v>34.965000000000003</v>
      </c>
      <c r="G1183" s="13">
        <v>34.26</v>
      </c>
      <c r="H1183" s="8">
        <f t="shared" si="72"/>
        <v>5</v>
      </c>
      <c r="I1183" s="20">
        <f t="shared" si="73"/>
        <v>34.24</v>
      </c>
      <c r="J1183" s="15">
        <f t="shared" si="74"/>
        <v>2.9205607476635511</v>
      </c>
      <c r="K1183" s="8" t="str">
        <f t="shared" si="75"/>
        <v>Dhan</v>
      </c>
    </row>
    <row r="1184" spans="1:11" x14ac:dyDescent="0.4">
      <c r="A1184" s="12" t="s">
        <v>3088</v>
      </c>
      <c r="B1184" s="12" t="s">
        <v>3089</v>
      </c>
      <c r="C1184" s="13">
        <v>30.89</v>
      </c>
      <c r="D1184" s="13">
        <v>30.92</v>
      </c>
      <c r="E1184" s="13">
        <v>30.92</v>
      </c>
      <c r="F1184" s="13">
        <v>30.959800000000001</v>
      </c>
      <c r="G1184" s="13">
        <v>30.98</v>
      </c>
      <c r="H1184" s="8">
        <f t="shared" si="72"/>
        <v>5</v>
      </c>
      <c r="I1184" s="20">
        <f t="shared" si="73"/>
        <v>30.89</v>
      </c>
      <c r="J1184" s="15">
        <f t="shared" si="74"/>
        <v>3.2372936225315634</v>
      </c>
      <c r="K1184" s="8" t="str">
        <f t="shared" si="75"/>
        <v>Dhan</v>
      </c>
    </row>
    <row r="1185" spans="1:11" x14ac:dyDescent="0.4">
      <c r="A1185" s="12" t="s">
        <v>638</v>
      </c>
      <c r="B1185" s="12" t="s">
        <v>639</v>
      </c>
      <c r="C1185" s="13">
        <v>40</v>
      </c>
      <c r="D1185" s="13">
        <v>50</v>
      </c>
      <c r="F1185" s="13">
        <v>100</v>
      </c>
      <c r="H1185" s="8">
        <f t="shared" si="72"/>
        <v>3</v>
      </c>
      <c r="I1185" s="20">
        <f t="shared" si="73"/>
        <v>40</v>
      </c>
      <c r="J1185" s="15">
        <f t="shared" si="74"/>
        <v>2.5</v>
      </c>
      <c r="K1185" s="8" t="str">
        <f t="shared" si="75"/>
        <v>Dhan</v>
      </c>
    </row>
    <row r="1186" spans="1:11" x14ac:dyDescent="0.4">
      <c r="A1186" s="12" t="s">
        <v>3026</v>
      </c>
      <c r="B1186" s="12" t="s">
        <v>3027</v>
      </c>
      <c r="C1186" s="13">
        <v>33.15</v>
      </c>
      <c r="D1186" s="13">
        <v>33.19</v>
      </c>
      <c r="E1186" s="13">
        <v>33.19</v>
      </c>
      <c r="F1186" s="13">
        <v>40</v>
      </c>
      <c r="G1186" s="13">
        <v>33.369999999999997</v>
      </c>
      <c r="H1186" s="8">
        <f t="shared" si="72"/>
        <v>5</v>
      </c>
      <c r="I1186" s="20">
        <f t="shared" si="73"/>
        <v>33.15</v>
      </c>
      <c r="J1186" s="15">
        <f t="shared" si="74"/>
        <v>3.0165912518853695</v>
      </c>
      <c r="K1186" s="8" t="str">
        <f t="shared" si="75"/>
        <v>Dhan</v>
      </c>
    </row>
    <row r="1187" spans="1:11" x14ac:dyDescent="0.4">
      <c r="A1187" s="12" t="s">
        <v>720</v>
      </c>
      <c r="B1187" s="12" t="s">
        <v>721</v>
      </c>
      <c r="C1187" s="13">
        <v>40</v>
      </c>
      <c r="D1187" s="13">
        <v>50</v>
      </c>
      <c r="F1187" s="13">
        <v>100</v>
      </c>
      <c r="G1187" s="13">
        <v>100</v>
      </c>
      <c r="H1187" s="8">
        <f t="shared" si="72"/>
        <v>4</v>
      </c>
      <c r="I1187" s="20">
        <f t="shared" si="73"/>
        <v>40</v>
      </c>
      <c r="J1187" s="15">
        <f t="shared" si="74"/>
        <v>2.5</v>
      </c>
      <c r="K1187" s="8" t="str">
        <f t="shared" si="75"/>
        <v>Dhan</v>
      </c>
    </row>
    <row r="1188" spans="1:11" x14ac:dyDescent="0.4">
      <c r="A1188" s="12" t="s">
        <v>2200</v>
      </c>
      <c r="B1188" s="12" t="s">
        <v>2201</v>
      </c>
      <c r="C1188" s="13">
        <v>23.28</v>
      </c>
      <c r="D1188" s="13">
        <v>25.8</v>
      </c>
      <c r="E1188" s="13">
        <v>26.8</v>
      </c>
      <c r="F1188" s="13">
        <v>25</v>
      </c>
      <c r="G1188" s="13">
        <v>23.4</v>
      </c>
      <c r="H1188" s="8">
        <f t="shared" si="72"/>
        <v>5</v>
      </c>
      <c r="I1188" s="20">
        <f t="shared" si="73"/>
        <v>23.28</v>
      </c>
      <c r="J1188" s="15">
        <f t="shared" si="74"/>
        <v>4.2955326460481098</v>
      </c>
      <c r="K1188" s="8" t="str">
        <f t="shared" si="75"/>
        <v>Dhan</v>
      </c>
    </row>
    <row r="1189" spans="1:11" x14ac:dyDescent="0.4">
      <c r="A1189" s="12" t="s">
        <v>3124</v>
      </c>
      <c r="B1189" s="12" t="s">
        <v>3125</v>
      </c>
      <c r="C1189" s="13">
        <v>35</v>
      </c>
      <c r="D1189" s="13">
        <v>34.549999999999997</v>
      </c>
      <c r="E1189" s="13">
        <v>34.549999999999997</v>
      </c>
      <c r="F1189" s="13">
        <v>34.6021</v>
      </c>
      <c r="G1189" s="13">
        <v>37.68</v>
      </c>
      <c r="H1189" s="8">
        <f t="shared" si="72"/>
        <v>5</v>
      </c>
      <c r="I1189" s="20">
        <f t="shared" si="73"/>
        <v>34.549999999999997</v>
      </c>
      <c r="J1189" s="15">
        <f t="shared" si="74"/>
        <v>2.8943560057887123</v>
      </c>
      <c r="K1189" s="8" t="str">
        <f t="shared" si="75"/>
        <v>Zerodha, Upstox</v>
      </c>
    </row>
    <row r="1190" spans="1:11" x14ac:dyDescent="0.4">
      <c r="A1190" s="12" t="s">
        <v>3432</v>
      </c>
      <c r="B1190" s="12" t="s">
        <v>3433</v>
      </c>
      <c r="C1190" s="13">
        <v>33.32</v>
      </c>
      <c r="D1190" s="13">
        <v>33.340000000000003</v>
      </c>
      <c r="E1190" s="13">
        <v>35</v>
      </c>
      <c r="F1190" s="13">
        <v>34.965000000000003</v>
      </c>
      <c r="G1190" s="13">
        <v>34.25</v>
      </c>
      <c r="H1190" s="8">
        <f t="shared" si="72"/>
        <v>5</v>
      </c>
      <c r="I1190" s="20">
        <f t="shared" si="73"/>
        <v>33.32</v>
      </c>
      <c r="J1190" s="15">
        <f t="shared" si="74"/>
        <v>3.0012004801920766</v>
      </c>
      <c r="K1190" s="8" t="str">
        <f t="shared" si="75"/>
        <v>Dhan</v>
      </c>
    </row>
    <row r="1191" spans="1:11" x14ac:dyDescent="0.4">
      <c r="A1191" s="12" t="s">
        <v>3386</v>
      </c>
      <c r="B1191" s="12" t="s">
        <v>3387</v>
      </c>
      <c r="C1191" s="13">
        <v>32.96</v>
      </c>
      <c r="D1191" s="13">
        <v>32.299999999999997</v>
      </c>
      <c r="E1191" s="13">
        <v>35</v>
      </c>
      <c r="F1191" s="13">
        <v>34.965000000000003</v>
      </c>
      <c r="G1191" s="13">
        <v>32.299999999999997</v>
      </c>
      <c r="H1191" s="8">
        <f t="shared" si="72"/>
        <v>5</v>
      </c>
      <c r="I1191" s="20">
        <f t="shared" si="73"/>
        <v>32.299999999999997</v>
      </c>
      <c r="J1191" s="15">
        <f t="shared" si="74"/>
        <v>3.0959752321981426</v>
      </c>
      <c r="K1191" s="8" t="str">
        <f t="shared" si="75"/>
        <v>Zerodha, Paytm Money</v>
      </c>
    </row>
    <row r="1192" spans="1:11" x14ac:dyDescent="0.4">
      <c r="A1192" s="12" t="s">
        <v>550</v>
      </c>
      <c r="B1192" s="12" t="s">
        <v>551</v>
      </c>
      <c r="C1192" s="13">
        <v>34.81</v>
      </c>
      <c r="D1192" s="13">
        <v>34.85</v>
      </c>
      <c r="E1192" s="13">
        <v>35</v>
      </c>
      <c r="F1192" s="13">
        <v>34.843200000000003</v>
      </c>
      <c r="G1192" s="13">
        <v>35.19</v>
      </c>
      <c r="H1192" s="8">
        <f t="shared" si="72"/>
        <v>5</v>
      </c>
      <c r="I1192" s="20">
        <f t="shared" si="73"/>
        <v>34.81</v>
      </c>
      <c r="J1192" s="15">
        <f t="shared" si="74"/>
        <v>2.8727377190462509</v>
      </c>
      <c r="K1192" s="8" t="str">
        <f t="shared" si="75"/>
        <v>Dhan</v>
      </c>
    </row>
    <row r="1193" spans="1:11" x14ac:dyDescent="0.4">
      <c r="A1193" s="12" t="s">
        <v>2736</v>
      </c>
      <c r="B1193" s="12" t="s">
        <v>2737</v>
      </c>
      <c r="C1193" s="13">
        <v>40</v>
      </c>
      <c r="D1193" s="13">
        <v>39.14</v>
      </c>
      <c r="E1193" s="13">
        <v>39.14</v>
      </c>
      <c r="F1193" s="13">
        <v>40</v>
      </c>
      <c r="G1193" s="13">
        <v>39.369999999999997</v>
      </c>
      <c r="H1193" s="8">
        <f t="shared" si="72"/>
        <v>5</v>
      </c>
      <c r="I1193" s="20">
        <f t="shared" si="73"/>
        <v>39.14</v>
      </c>
      <c r="J1193" s="15">
        <f t="shared" si="74"/>
        <v>2.5549310168625445</v>
      </c>
      <c r="K1193" s="8" t="str">
        <f t="shared" si="75"/>
        <v>Zerodha, Upstox</v>
      </c>
    </row>
    <row r="1194" spans="1:11" x14ac:dyDescent="0.4">
      <c r="A1194" s="12" t="s">
        <v>3256</v>
      </c>
      <c r="B1194" s="12" t="s">
        <v>3257</v>
      </c>
      <c r="C1194" s="13">
        <v>31.64</v>
      </c>
      <c r="D1194" s="13">
        <v>31.67</v>
      </c>
      <c r="E1194" s="13">
        <v>35</v>
      </c>
      <c r="F1194" s="13">
        <v>31.645600000000002</v>
      </c>
      <c r="G1194" s="13">
        <v>31.87</v>
      </c>
      <c r="H1194" s="8">
        <f t="shared" si="72"/>
        <v>5</v>
      </c>
      <c r="I1194" s="20">
        <f t="shared" si="73"/>
        <v>31.64</v>
      </c>
      <c r="J1194" s="15">
        <f t="shared" si="74"/>
        <v>3.1605562579013906</v>
      </c>
      <c r="K1194" s="8" t="str">
        <f t="shared" si="75"/>
        <v>Dhan</v>
      </c>
    </row>
    <row r="1195" spans="1:11" x14ac:dyDescent="0.4">
      <c r="A1195" s="12" t="s">
        <v>1704</v>
      </c>
      <c r="B1195" s="12" t="s">
        <v>1705</v>
      </c>
      <c r="C1195" s="13">
        <v>29.82</v>
      </c>
      <c r="D1195" s="13">
        <v>29.85</v>
      </c>
      <c r="E1195" s="13">
        <v>35</v>
      </c>
      <c r="F1195" s="13">
        <v>30.03</v>
      </c>
      <c r="G1195" s="13">
        <v>35</v>
      </c>
      <c r="H1195" s="8">
        <f t="shared" si="72"/>
        <v>5</v>
      </c>
      <c r="I1195" s="20">
        <f t="shared" si="73"/>
        <v>29.82</v>
      </c>
      <c r="J1195" s="15">
        <f t="shared" si="74"/>
        <v>3.3534540576794098</v>
      </c>
      <c r="K1195" s="8" t="str">
        <f t="shared" si="75"/>
        <v>Dhan</v>
      </c>
    </row>
    <row r="1196" spans="1:11" x14ac:dyDescent="0.4">
      <c r="A1196" s="12" t="s">
        <v>3200</v>
      </c>
      <c r="B1196" s="12" t="s">
        <v>3201</v>
      </c>
      <c r="C1196" s="13">
        <v>23</v>
      </c>
      <c r="D1196" s="13">
        <v>24.6</v>
      </c>
      <c r="E1196" s="13">
        <v>25.32</v>
      </c>
      <c r="F1196" s="13">
        <v>21.834099999999999</v>
      </c>
      <c r="G1196" s="13">
        <v>22.05</v>
      </c>
      <c r="H1196" s="8">
        <f t="shared" si="72"/>
        <v>5</v>
      </c>
      <c r="I1196" s="20">
        <f t="shared" si="73"/>
        <v>21.83</v>
      </c>
      <c r="J1196" s="15">
        <f t="shared" si="74"/>
        <v>4.5808520384791578</v>
      </c>
      <c r="K1196" s="8" t="str">
        <f t="shared" si="75"/>
        <v>Kotak Neo</v>
      </c>
    </row>
    <row r="1197" spans="1:11" x14ac:dyDescent="0.4">
      <c r="A1197" s="12" t="s">
        <v>1440</v>
      </c>
      <c r="B1197" s="12" t="s">
        <v>1441</v>
      </c>
      <c r="C1197" s="13">
        <v>30.32</v>
      </c>
      <c r="D1197" s="13">
        <v>31.9</v>
      </c>
      <c r="E1197" s="13">
        <v>33.869999999999997</v>
      </c>
      <c r="F1197" s="13">
        <v>30.395099999999999</v>
      </c>
      <c r="G1197" s="13">
        <v>30.66</v>
      </c>
      <c r="H1197" s="8">
        <f t="shared" si="72"/>
        <v>5</v>
      </c>
      <c r="I1197" s="20">
        <f t="shared" si="73"/>
        <v>30.32</v>
      </c>
      <c r="J1197" s="15">
        <f t="shared" si="74"/>
        <v>3.2981530343007917</v>
      </c>
      <c r="K1197" s="8" t="str">
        <f t="shared" si="75"/>
        <v>Dhan</v>
      </c>
    </row>
    <row r="1198" spans="1:11" x14ac:dyDescent="0.4">
      <c r="A1198" s="12" t="s">
        <v>5840</v>
      </c>
      <c r="B1198" s="12" t="s">
        <v>5841</v>
      </c>
      <c r="G1198" s="13">
        <v>100</v>
      </c>
      <c r="H1198" s="8">
        <f t="shared" si="72"/>
        <v>1</v>
      </c>
      <c r="I1198" s="20">
        <f t="shared" si="73"/>
        <v>100</v>
      </c>
      <c r="J1198" s="15">
        <f t="shared" si="74"/>
        <v>1</v>
      </c>
      <c r="K1198" s="8" t="str">
        <f t="shared" si="75"/>
        <v>Paytm Money</v>
      </c>
    </row>
    <row r="1199" spans="1:11" x14ac:dyDescent="0.4">
      <c r="A1199" s="12" t="s">
        <v>3164</v>
      </c>
      <c r="B1199" s="12" t="s">
        <v>3165</v>
      </c>
      <c r="C1199" s="13">
        <v>24</v>
      </c>
      <c r="D1199" s="13">
        <v>25.9</v>
      </c>
      <c r="E1199" s="13">
        <v>26.93</v>
      </c>
      <c r="F1199" s="13">
        <v>23.4192</v>
      </c>
      <c r="G1199" s="13">
        <v>27.53</v>
      </c>
      <c r="H1199" s="8">
        <f t="shared" si="72"/>
        <v>5</v>
      </c>
      <c r="I1199" s="20">
        <f t="shared" si="73"/>
        <v>23.42</v>
      </c>
      <c r="J1199" s="15">
        <f t="shared" si="74"/>
        <v>4.269854824935952</v>
      </c>
      <c r="K1199" s="8" t="str">
        <f t="shared" si="75"/>
        <v>Kotak Neo</v>
      </c>
    </row>
    <row r="1200" spans="1:11" x14ac:dyDescent="0.4">
      <c r="A1200" s="12" t="s">
        <v>1886</v>
      </c>
      <c r="B1200" s="12" t="s">
        <v>1887</v>
      </c>
      <c r="C1200" s="13">
        <v>27.06</v>
      </c>
      <c r="D1200" s="13">
        <v>29.1</v>
      </c>
      <c r="E1200" s="13">
        <v>30.61</v>
      </c>
      <c r="F1200" s="13">
        <v>30.03</v>
      </c>
      <c r="G1200" s="13">
        <v>27.22</v>
      </c>
      <c r="H1200" s="8">
        <f t="shared" si="72"/>
        <v>5</v>
      </c>
      <c r="I1200" s="20">
        <f t="shared" si="73"/>
        <v>27.06</v>
      </c>
      <c r="J1200" s="15">
        <f t="shared" si="74"/>
        <v>3.6954915003695494</v>
      </c>
      <c r="K1200" s="8" t="str">
        <f t="shared" si="75"/>
        <v>Dhan</v>
      </c>
    </row>
    <row r="1201" spans="1:11" x14ac:dyDescent="0.4">
      <c r="A1201" s="12" t="s">
        <v>1404</v>
      </c>
      <c r="B1201" s="12" t="s">
        <v>1405</v>
      </c>
      <c r="C1201" s="13">
        <v>29.78</v>
      </c>
      <c r="D1201" s="13">
        <v>29.8</v>
      </c>
      <c r="E1201" s="13">
        <v>29.8</v>
      </c>
      <c r="F1201" s="13">
        <v>30.03</v>
      </c>
      <c r="G1201" s="13">
        <v>30.1</v>
      </c>
      <c r="H1201" s="8">
        <f t="shared" si="72"/>
        <v>5</v>
      </c>
      <c r="I1201" s="20">
        <f t="shared" si="73"/>
        <v>29.78</v>
      </c>
      <c r="J1201" s="15">
        <f t="shared" si="74"/>
        <v>3.3579583613163195</v>
      </c>
      <c r="K1201" s="8" t="str">
        <f t="shared" si="75"/>
        <v>Dhan</v>
      </c>
    </row>
    <row r="1202" spans="1:11" x14ac:dyDescent="0.4">
      <c r="A1202" s="12" t="s">
        <v>2990</v>
      </c>
      <c r="B1202" s="12" t="s">
        <v>2991</v>
      </c>
      <c r="C1202" s="13">
        <v>31.66</v>
      </c>
      <c r="D1202" s="13">
        <v>31.69</v>
      </c>
      <c r="E1202" s="13">
        <v>31.69</v>
      </c>
      <c r="F1202" s="13">
        <v>31.645600000000002</v>
      </c>
      <c r="G1202" s="13">
        <v>31.91</v>
      </c>
      <c r="H1202" s="8">
        <f t="shared" si="72"/>
        <v>5</v>
      </c>
      <c r="I1202" s="20">
        <f t="shared" si="73"/>
        <v>31.65</v>
      </c>
      <c r="J1202" s="15">
        <f t="shared" si="74"/>
        <v>3.1595576619273302</v>
      </c>
      <c r="K1202" s="8" t="str">
        <f t="shared" si="75"/>
        <v>Kotak Neo</v>
      </c>
    </row>
    <row r="1203" spans="1:11" x14ac:dyDescent="0.4">
      <c r="A1203" s="12" t="s">
        <v>3168</v>
      </c>
      <c r="B1203" s="12" t="s">
        <v>3169</v>
      </c>
      <c r="C1203" s="13">
        <v>33.26</v>
      </c>
      <c r="D1203" s="13">
        <v>33.200000000000003</v>
      </c>
      <c r="E1203" s="13">
        <v>33.200000000000003</v>
      </c>
      <c r="F1203" s="13">
        <v>33.2226</v>
      </c>
      <c r="G1203" s="13">
        <v>33.450000000000003</v>
      </c>
      <c r="H1203" s="8">
        <f t="shared" si="72"/>
        <v>5</v>
      </c>
      <c r="I1203" s="20">
        <f t="shared" si="73"/>
        <v>33.200000000000003</v>
      </c>
      <c r="J1203" s="15">
        <f t="shared" si="74"/>
        <v>3.012048192771084</v>
      </c>
      <c r="K1203" s="8" t="str">
        <f t="shared" si="75"/>
        <v>Zerodha, Upstox</v>
      </c>
    </row>
    <row r="1204" spans="1:11" x14ac:dyDescent="0.4">
      <c r="A1204" s="12" t="s">
        <v>2180</v>
      </c>
      <c r="B1204" s="12" t="s">
        <v>2181</v>
      </c>
      <c r="C1204" s="13">
        <v>50</v>
      </c>
      <c r="D1204" s="13">
        <v>50</v>
      </c>
      <c r="F1204" s="13">
        <v>100</v>
      </c>
      <c r="G1204" s="13">
        <v>36.64</v>
      </c>
      <c r="H1204" s="8">
        <f t="shared" si="72"/>
        <v>4</v>
      </c>
      <c r="I1204" s="20">
        <f t="shared" si="73"/>
        <v>36.64</v>
      </c>
      <c r="J1204" s="15">
        <f t="shared" si="74"/>
        <v>2.7292576419213974</v>
      </c>
      <c r="K1204" s="8" t="str">
        <f t="shared" si="75"/>
        <v>Paytm Money</v>
      </c>
    </row>
    <row r="1205" spans="1:11" x14ac:dyDescent="0.4">
      <c r="A1205" s="12" t="s">
        <v>3180</v>
      </c>
      <c r="B1205" s="12" t="s">
        <v>3181</v>
      </c>
      <c r="C1205" s="13">
        <v>33.270000000000003</v>
      </c>
      <c r="D1205" s="13">
        <v>33.31</v>
      </c>
      <c r="E1205" s="13">
        <v>33.31</v>
      </c>
      <c r="F1205" s="13">
        <v>34.965000000000003</v>
      </c>
      <c r="G1205" s="13">
        <v>33.31</v>
      </c>
      <c r="H1205" s="8">
        <f t="shared" si="72"/>
        <v>5</v>
      </c>
      <c r="I1205" s="20">
        <f t="shared" si="73"/>
        <v>33.270000000000003</v>
      </c>
      <c r="J1205" s="15">
        <f t="shared" si="74"/>
        <v>3.0057108506161705</v>
      </c>
      <c r="K1205" s="8" t="str">
        <f t="shared" si="75"/>
        <v>Dhan</v>
      </c>
    </row>
    <row r="1206" spans="1:11" x14ac:dyDescent="0.4">
      <c r="A1206" s="12" t="s">
        <v>80</v>
      </c>
      <c r="B1206" s="12" t="s">
        <v>81</v>
      </c>
      <c r="C1206" s="13">
        <v>24.24</v>
      </c>
      <c r="D1206" s="13">
        <v>26.6</v>
      </c>
      <c r="E1206" s="13">
        <v>27.7</v>
      </c>
      <c r="F1206" s="13">
        <v>24.213100000000001</v>
      </c>
      <c r="G1206" s="13">
        <v>24.78</v>
      </c>
      <c r="H1206" s="8">
        <f t="shared" si="72"/>
        <v>5</v>
      </c>
      <c r="I1206" s="20">
        <f t="shared" si="73"/>
        <v>24.21</v>
      </c>
      <c r="J1206" s="15">
        <f t="shared" si="74"/>
        <v>4.1305245766212311</v>
      </c>
      <c r="K1206" s="8" t="str">
        <f t="shared" si="75"/>
        <v>Kotak Neo</v>
      </c>
    </row>
    <row r="1207" spans="1:11" x14ac:dyDescent="0.4">
      <c r="A1207" s="12" t="s">
        <v>462</v>
      </c>
      <c r="B1207" s="12" t="s">
        <v>463</v>
      </c>
      <c r="C1207" s="13">
        <v>100</v>
      </c>
      <c r="D1207" s="13">
        <v>36.58</v>
      </c>
      <c r="F1207" s="13">
        <v>40</v>
      </c>
      <c r="G1207" s="13">
        <v>100</v>
      </c>
      <c r="H1207" s="8">
        <f t="shared" si="72"/>
        <v>4</v>
      </c>
      <c r="I1207" s="20">
        <f t="shared" si="73"/>
        <v>36.58</v>
      </c>
      <c r="J1207" s="15">
        <f t="shared" si="74"/>
        <v>2.7337342810278842</v>
      </c>
      <c r="K1207" s="8" t="str">
        <f t="shared" si="75"/>
        <v>Zerodha</v>
      </c>
    </row>
    <row r="1208" spans="1:11" x14ac:dyDescent="0.4">
      <c r="A1208" s="12" t="s">
        <v>1986</v>
      </c>
      <c r="B1208" s="12" t="s">
        <v>1987</v>
      </c>
      <c r="C1208" s="13">
        <v>42.92</v>
      </c>
      <c r="F1208" s="13">
        <v>100</v>
      </c>
      <c r="G1208" s="13">
        <v>46.14</v>
      </c>
      <c r="H1208" s="8">
        <f t="shared" si="72"/>
        <v>3</v>
      </c>
      <c r="I1208" s="20">
        <f t="shared" si="73"/>
        <v>42.92</v>
      </c>
      <c r="J1208" s="15">
        <f t="shared" si="74"/>
        <v>2.3299161230195713</v>
      </c>
      <c r="K1208" s="8" t="str">
        <f t="shared" si="75"/>
        <v>Dhan</v>
      </c>
    </row>
    <row r="1209" spans="1:11" x14ac:dyDescent="0.4">
      <c r="A1209" s="12" t="s">
        <v>744</v>
      </c>
      <c r="B1209" s="12" t="s">
        <v>745</v>
      </c>
      <c r="C1209" s="13">
        <v>34.54</v>
      </c>
      <c r="D1209" s="13">
        <v>34.549999999999997</v>
      </c>
      <c r="E1209" s="13">
        <v>35</v>
      </c>
      <c r="F1209" s="13">
        <v>34.6021</v>
      </c>
      <c r="G1209" s="13">
        <v>37.590000000000003</v>
      </c>
      <c r="H1209" s="8">
        <f t="shared" si="72"/>
        <v>5</v>
      </c>
      <c r="I1209" s="20">
        <f t="shared" si="73"/>
        <v>34.54</v>
      </c>
      <c r="J1209" s="15">
        <f t="shared" si="74"/>
        <v>2.8951939779965259</v>
      </c>
      <c r="K1209" s="8" t="str">
        <f t="shared" si="75"/>
        <v>Dhan</v>
      </c>
    </row>
    <row r="1210" spans="1:11" x14ac:dyDescent="0.4">
      <c r="A1210" s="12" t="s">
        <v>364</v>
      </c>
      <c r="B1210" s="12" t="s">
        <v>365</v>
      </c>
      <c r="C1210" s="13">
        <v>32.17</v>
      </c>
      <c r="D1210" s="13">
        <v>32.19</v>
      </c>
      <c r="E1210" s="13">
        <v>35</v>
      </c>
      <c r="F1210" s="13">
        <v>40</v>
      </c>
      <c r="G1210" s="13">
        <v>32.4</v>
      </c>
      <c r="H1210" s="8">
        <f t="shared" si="72"/>
        <v>5</v>
      </c>
      <c r="I1210" s="20">
        <f t="shared" si="73"/>
        <v>32.17</v>
      </c>
      <c r="J1210" s="15">
        <f t="shared" si="74"/>
        <v>3.1084861672365558</v>
      </c>
      <c r="K1210" s="8" t="str">
        <f t="shared" si="75"/>
        <v>Dhan</v>
      </c>
    </row>
    <row r="1211" spans="1:11" x14ac:dyDescent="0.4">
      <c r="A1211" s="12" t="s">
        <v>808</v>
      </c>
      <c r="B1211" s="12" t="s">
        <v>809</v>
      </c>
      <c r="C1211" s="13">
        <v>50</v>
      </c>
      <c r="D1211" s="13">
        <v>35.06</v>
      </c>
      <c r="F1211" s="13">
        <v>100</v>
      </c>
      <c r="G1211" s="13">
        <v>35.450000000000003</v>
      </c>
      <c r="H1211" s="8">
        <f t="shared" si="72"/>
        <v>4</v>
      </c>
      <c r="I1211" s="20">
        <f t="shared" si="73"/>
        <v>35.06</v>
      </c>
      <c r="J1211" s="15">
        <f t="shared" si="74"/>
        <v>2.8522532800912721</v>
      </c>
      <c r="K1211" s="8" t="str">
        <f t="shared" si="75"/>
        <v>Zerodha</v>
      </c>
    </row>
    <row r="1212" spans="1:11" x14ac:dyDescent="0.4">
      <c r="A1212" s="12" t="s">
        <v>1514</v>
      </c>
      <c r="B1212" s="12" t="s">
        <v>1515</v>
      </c>
      <c r="C1212" s="13">
        <v>35.24</v>
      </c>
      <c r="D1212" s="13">
        <v>35.119999999999997</v>
      </c>
      <c r="E1212" s="13">
        <v>35.119999999999997</v>
      </c>
      <c r="F1212" s="13">
        <v>40</v>
      </c>
      <c r="G1212" s="13">
        <v>35.47</v>
      </c>
      <c r="H1212" s="8">
        <f t="shared" si="72"/>
        <v>5</v>
      </c>
      <c r="I1212" s="20">
        <f t="shared" si="73"/>
        <v>35.119999999999997</v>
      </c>
      <c r="J1212" s="15">
        <f t="shared" si="74"/>
        <v>2.8473804100227791</v>
      </c>
      <c r="K1212" s="8" t="str">
        <f t="shared" si="75"/>
        <v>Zerodha, Upstox</v>
      </c>
    </row>
    <row r="1213" spans="1:11" x14ac:dyDescent="0.4">
      <c r="A1213" s="12" t="s">
        <v>1656</v>
      </c>
      <c r="B1213" s="12" t="s">
        <v>1657</v>
      </c>
      <c r="C1213" s="13">
        <v>27.15</v>
      </c>
      <c r="D1213" s="13">
        <v>27.17</v>
      </c>
      <c r="E1213" s="13">
        <v>35</v>
      </c>
      <c r="F1213" s="13">
        <v>100</v>
      </c>
      <c r="H1213" s="8">
        <f t="shared" si="72"/>
        <v>4</v>
      </c>
      <c r="I1213" s="20">
        <f t="shared" si="73"/>
        <v>27.15</v>
      </c>
      <c r="J1213" s="15">
        <f t="shared" si="74"/>
        <v>3.6832412523020261</v>
      </c>
      <c r="K1213" s="8" t="str">
        <f t="shared" si="75"/>
        <v>Dhan</v>
      </c>
    </row>
    <row r="1214" spans="1:11" x14ac:dyDescent="0.4">
      <c r="A1214" s="12" t="s">
        <v>3008</v>
      </c>
      <c r="B1214" s="12" t="s">
        <v>3009</v>
      </c>
      <c r="C1214" s="13">
        <v>33.46</v>
      </c>
      <c r="D1214" s="13">
        <v>33.5</v>
      </c>
      <c r="E1214" s="13">
        <v>35</v>
      </c>
      <c r="F1214" s="13">
        <v>33.444800000000001</v>
      </c>
      <c r="G1214" s="13">
        <v>33.659999999999997</v>
      </c>
      <c r="H1214" s="8">
        <f t="shared" si="72"/>
        <v>5</v>
      </c>
      <c r="I1214" s="20">
        <f t="shared" si="73"/>
        <v>33.44</v>
      </c>
      <c r="J1214" s="15">
        <f t="shared" si="74"/>
        <v>2.9904306220095696</v>
      </c>
      <c r="K1214" s="8" t="str">
        <f t="shared" si="75"/>
        <v>Kotak Neo</v>
      </c>
    </row>
    <row r="1215" spans="1:11" x14ac:dyDescent="0.4">
      <c r="A1215" s="12" t="s">
        <v>1940</v>
      </c>
      <c r="B1215" s="12" t="s">
        <v>1941</v>
      </c>
      <c r="C1215" s="13">
        <v>40</v>
      </c>
      <c r="D1215" s="13">
        <v>32.82</v>
      </c>
      <c r="E1215" s="13">
        <v>35</v>
      </c>
      <c r="F1215" s="13">
        <v>40</v>
      </c>
      <c r="G1215" s="13">
        <v>33.590000000000003</v>
      </c>
      <c r="H1215" s="8">
        <f t="shared" si="72"/>
        <v>5</v>
      </c>
      <c r="I1215" s="20">
        <f t="shared" si="73"/>
        <v>32.82</v>
      </c>
      <c r="J1215" s="15">
        <f t="shared" si="74"/>
        <v>3.0469226081657528</v>
      </c>
      <c r="K1215" s="8" t="str">
        <f t="shared" si="75"/>
        <v>Zerodha</v>
      </c>
    </row>
    <row r="1216" spans="1:11" x14ac:dyDescent="0.4">
      <c r="A1216" s="12" t="s">
        <v>1040</v>
      </c>
      <c r="B1216" s="12" t="s">
        <v>1041</v>
      </c>
      <c r="C1216" s="13">
        <v>38.159999999999997</v>
      </c>
      <c r="D1216" s="13">
        <v>38.07</v>
      </c>
      <c r="E1216" s="13">
        <v>38.07</v>
      </c>
      <c r="F1216" s="13">
        <v>38.022799999999997</v>
      </c>
      <c r="G1216" s="13">
        <v>48.07</v>
      </c>
      <c r="H1216" s="8">
        <f t="shared" si="72"/>
        <v>5</v>
      </c>
      <c r="I1216" s="20">
        <f t="shared" si="73"/>
        <v>38.020000000000003</v>
      </c>
      <c r="J1216" s="15">
        <f t="shared" si="74"/>
        <v>2.6301946344029457</v>
      </c>
      <c r="K1216" s="8" t="str">
        <f t="shared" si="75"/>
        <v>Kotak Neo</v>
      </c>
    </row>
    <row r="1217" spans="1:11" x14ac:dyDescent="0.4">
      <c r="A1217" s="12" t="s">
        <v>3276</v>
      </c>
      <c r="B1217" s="12" t="s">
        <v>3277</v>
      </c>
      <c r="C1217" s="13">
        <v>22</v>
      </c>
      <c r="D1217" s="13">
        <v>22.6</v>
      </c>
      <c r="E1217" s="13">
        <v>23.03</v>
      </c>
      <c r="F1217" s="13">
        <v>20</v>
      </c>
      <c r="G1217" s="13">
        <v>20</v>
      </c>
      <c r="H1217" s="8">
        <f t="shared" si="72"/>
        <v>5</v>
      </c>
      <c r="I1217" s="20">
        <f t="shared" si="73"/>
        <v>20</v>
      </c>
      <c r="J1217" s="15">
        <f t="shared" si="74"/>
        <v>5</v>
      </c>
      <c r="K1217" s="8" t="str">
        <f t="shared" si="75"/>
        <v>Kotak Neo, Paytm Money</v>
      </c>
    </row>
    <row r="1218" spans="1:11" x14ac:dyDescent="0.4">
      <c r="A1218" s="12" t="s">
        <v>632</v>
      </c>
      <c r="B1218" s="12" t="s">
        <v>633</v>
      </c>
      <c r="C1218" s="13">
        <v>100</v>
      </c>
      <c r="F1218" s="13">
        <v>39.682499999999997</v>
      </c>
      <c r="H1218" s="8">
        <f t="shared" si="72"/>
        <v>2</v>
      </c>
      <c r="I1218" s="20">
        <f t="shared" si="73"/>
        <v>39.68</v>
      </c>
      <c r="J1218" s="15">
        <f t="shared" si="74"/>
        <v>2.5201612903225805</v>
      </c>
      <c r="K1218" s="8" t="str">
        <f t="shared" si="75"/>
        <v>Kotak Neo</v>
      </c>
    </row>
    <row r="1219" spans="1:11" x14ac:dyDescent="0.4">
      <c r="A1219" s="12" t="s">
        <v>3316</v>
      </c>
      <c r="B1219" s="12" t="s">
        <v>3317</v>
      </c>
      <c r="C1219" s="13">
        <v>26.5</v>
      </c>
      <c r="D1219" s="13">
        <v>26.5</v>
      </c>
      <c r="E1219" s="13">
        <v>26.5</v>
      </c>
      <c r="F1219" s="13">
        <v>30.03</v>
      </c>
      <c r="G1219" s="13">
        <v>27.02</v>
      </c>
      <c r="H1219" s="8">
        <f t="shared" si="72"/>
        <v>5</v>
      </c>
      <c r="I1219" s="20">
        <f t="shared" si="73"/>
        <v>26.5</v>
      </c>
      <c r="J1219" s="15">
        <f t="shared" si="74"/>
        <v>3.7735849056603774</v>
      </c>
      <c r="K1219" s="8" t="str">
        <f t="shared" si="75"/>
        <v>Dhan, Zerodha, Upstox</v>
      </c>
    </row>
    <row r="1220" spans="1:11" x14ac:dyDescent="0.4">
      <c r="A1220" s="12" t="s">
        <v>1008</v>
      </c>
      <c r="B1220" s="12" t="s">
        <v>1009</v>
      </c>
      <c r="C1220" s="13">
        <v>30</v>
      </c>
      <c r="D1220" s="13">
        <v>29.8</v>
      </c>
      <c r="E1220" s="13">
        <v>35</v>
      </c>
      <c r="F1220" s="13">
        <v>34.965000000000003</v>
      </c>
      <c r="G1220" s="13">
        <v>30.63</v>
      </c>
      <c r="H1220" s="8">
        <f t="shared" si="72"/>
        <v>5</v>
      </c>
      <c r="I1220" s="20">
        <f t="shared" si="73"/>
        <v>29.8</v>
      </c>
      <c r="J1220" s="15">
        <f t="shared" si="74"/>
        <v>3.3557046979865772</v>
      </c>
      <c r="K1220" s="8" t="str">
        <f t="shared" si="75"/>
        <v>Zerodha</v>
      </c>
    </row>
    <row r="1221" spans="1:11" x14ac:dyDescent="0.4">
      <c r="A1221" s="12" t="s">
        <v>3673</v>
      </c>
      <c r="B1221" s="12" t="s">
        <v>3674</v>
      </c>
      <c r="D1221" s="13">
        <v>50</v>
      </c>
      <c r="H1221" s="8">
        <f t="shared" si="72"/>
        <v>1</v>
      </c>
      <c r="I1221" s="20">
        <f t="shared" si="73"/>
        <v>50</v>
      </c>
      <c r="J1221" s="15">
        <f t="shared" si="74"/>
        <v>2</v>
      </c>
      <c r="K1221" s="8" t="str">
        <f t="shared" si="75"/>
        <v>Zerodha</v>
      </c>
    </row>
    <row r="1222" spans="1:11" x14ac:dyDescent="0.4">
      <c r="A1222" s="12" t="s">
        <v>3186</v>
      </c>
      <c r="B1222" s="12" t="s">
        <v>3187</v>
      </c>
      <c r="C1222" s="13">
        <v>30</v>
      </c>
      <c r="D1222" s="13">
        <v>29.78</v>
      </c>
      <c r="E1222" s="13">
        <v>35</v>
      </c>
      <c r="F1222" s="13">
        <v>40</v>
      </c>
      <c r="G1222" s="13">
        <v>29.97</v>
      </c>
      <c r="H1222" s="8">
        <f t="shared" ref="H1222:H1285" si="76">COUNT(C1222:G1222)</f>
        <v>5</v>
      </c>
      <c r="I1222" s="20">
        <f t="shared" ref="I1222:I1285" si="77">IFERROR(ROUND(MIN(C1222:G1222),2),"")</f>
        <v>29.78</v>
      </c>
      <c r="J1222" s="15">
        <f t="shared" ref="J1222:J1285" si="78">IFERROR(100/I1222,"")</f>
        <v>3.3579583613163195</v>
      </c>
      <c r="K1222" s="8" t="str">
        <f t="shared" ref="K1222:K1285" si="79">IF(I1222="","",MID(IF(ROUND(C1222,2)=I1222,", Dhan","")&amp;IF(ROUND(D1222,2)=I1222,", Zerodha","")&amp;IF(ROUND(E1222,2)=I1222,", Upstox","")&amp;IF(ROUND(F1222,2)=I1222,", Kotak Neo","")&amp;IF(ROUND(G1222,2)=I1222,", Paytm Money",""),3,100))</f>
        <v>Zerodha</v>
      </c>
    </row>
    <row r="1223" spans="1:11" x14ac:dyDescent="0.4">
      <c r="A1223" s="12" t="s">
        <v>2658</v>
      </c>
      <c r="B1223" s="12" t="s">
        <v>2659</v>
      </c>
      <c r="C1223" s="13">
        <v>38.14</v>
      </c>
      <c r="D1223" s="13">
        <v>50</v>
      </c>
      <c r="E1223" s="13">
        <v>38.19</v>
      </c>
      <c r="F1223" s="13">
        <v>100</v>
      </c>
      <c r="G1223" s="13">
        <v>39.32</v>
      </c>
      <c r="H1223" s="8">
        <f t="shared" si="76"/>
        <v>5</v>
      </c>
      <c r="I1223" s="20">
        <f t="shared" si="77"/>
        <v>38.14</v>
      </c>
      <c r="J1223" s="15">
        <f t="shared" si="78"/>
        <v>2.6219192448872572</v>
      </c>
      <c r="K1223" s="8" t="str">
        <f t="shared" si="79"/>
        <v>Dhan</v>
      </c>
    </row>
    <row r="1224" spans="1:11" x14ac:dyDescent="0.4">
      <c r="A1224" s="12" t="s">
        <v>2528</v>
      </c>
      <c r="B1224" s="12" t="s">
        <v>2529</v>
      </c>
      <c r="C1224" s="13">
        <v>40</v>
      </c>
      <c r="D1224" s="13">
        <v>33</v>
      </c>
      <c r="E1224" s="13">
        <v>35</v>
      </c>
      <c r="F1224" s="13">
        <v>40</v>
      </c>
      <c r="G1224" s="13">
        <v>33.119999999999997</v>
      </c>
      <c r="H1224" s="8">
        <f t="shared" si="76"/>
        <v>5</v>
      </c>
      <c r="I1224" s="20">
        <f t="shared" si="77"/>
        <v>33</v>
      </c>
      <c r="J1224" s="15">
        <f t="shared" si="78"/>
        <v>3.0303030303030303</v>
      </c>
      <c r="K1224" s="8" t="str">
        <f t="shared" si="79"/>
        <v>Zerodha</v>
      </c>
    </row>
    <row r="1225" spans="1:11" x14ac:dyDescent="0.4">
      <c r="A1225" s="12" t="s">
        <v>3300</v>
      </c>
      <c r="B1225" s="12" t="s">
        <v>3301</v>
      </c>
      <c r="C1225" s="13">
        <v>31.44</v>
      </c>
      <c r="D1225" s="13">
        <v>31.39</v>
      </c>
      <c r="E1225" s="13">
        <v>35</v>
      </c>
      <c r="F1225" s="13">
        <v>100</v>
      </c>
      <c r="G1225" s="13">
        <v>31.49</v>
      </c>
      <c r="H1225" s="8">
        <f t="shared" si="76"/>
        <v>5</v>
      </c>
      <c r="I1225" s="20">
        <f t="shared" si="77"/>
        <v>31.39</v>
      </c>
      <c r="J1225" s="15">
        <f t="shared" si="78"/>
        <v>3.1857279388340234</v>
      </c>
      <c r="K1225" s="8" t="str">
        <f t="shared" si="79"/>
        <v>Zerodha</v>
      </c>
    </row>
    <row r="1226" spans="1:11" x14ac:dyDescent="0.4">
      <c r="A1226" s="12" t="s">
        <v>3320</v>
      </c>
      <c r="B1226" s="12" t="s">
        <v>3321</v>
      </c>
      <c r="C1226" s="13">
        <v>30.84</v>
      </c>
      <c r="D1226" s="13">
        <v>30.87</v>
      </c>
      <c r="E1226" s="13">
        <v>30.87</v>
      </c>
      <c r="F1226" s="13">
        <v>30.8642</v>
      </c>
      <c r="G1226" s="13">
        <v>31.07</v>
      </c>
      <c r="H1226" s="8">
        <f t="shared" si="76"/>
        <v>5</v>
      </c>
      <c r="I1226" s="20">
        <f t="shared" si="77"/>
        <v>30.84</v>
      </c>
      <c r="J1226" s="15">
        <f t="shared" si="78"/>
        <v>3.2425421530479897</v>
      </c>
      <c r="K1226" s="8" t="str">
        <f t="shared" si="79"/>
        <v>Dhan</v>
      </c>
    </row>
    <row r="1227" spans="1:11" x14ac:dyDescent="0.4">
      <c r="A1227" s="12" t="s">
        <v>3344</v>
      </c>
      <c r="B1227" s="12" t="s">
        <v>3345</v>
      </c>
      <c r="C1227" s="13">
        <v>24.68</v>
      </c>
      <c r="D1227" s="13">
        <v>27</v>
      </c>
      <c r="E1227" s="13">
        <v>28.22</v>
      </c>
      <c r="F1227" s="13">
        <v>25</v>
      </c>
      <c r="G1227" s="13">
        <v>25.59</v>
      </c>
      <c r="H1227" s="8">
        <f t="shared" si="76"/>
        <v>5</v>
      </c>
      <c r="I1227" s="20">
        <f t="shared" si="77"/>
        <v>24.68</v>
      </c>
      <c r="J1227" s="15">
        <f t="shared" si="78"/>
        <v>4.0518638573743919</v>
      </c>
      <c r="K1227" s="8" t="str">
        <f t="shared" si="79"/>
        <v>Dhan</v>
      </c>
    </row>
    <row r="1228" spans="1:11" x14ac:dyDescent="0.4">
      <c r="A1228" s="12" t="s">
        <v>3500</v>
      </c>
      <c r="B1228" s="12" t="s">
        <v>3501</v>
      </c>
      <c r="C1228" s="13">
        <v>100</v>
      </c>
      <c r="F1228" s="13">
        <v>100</v>
      </c>
      <c r="H1228" s="8">
        <f t="shared" si="76"/>
        <v>2</v>
      </c>
      <c r="I1228" s="20">
        <f t="shared" si="77"/>
        <v>100</v>
      </c>
      <c r="J1228" s="15">
        <f t="shared" si="78"/>
        <v>1</v>
      </c>
      <c r="K1228" s="8" t="str">
        <f t="shared" si="79"/>
        <v>Dhan, Kotak Neo</v>
      </c>
    </row>
    <row r="1229" spans="1:11" x14ac:dyDescent="0.4">
      <c r="A1229" s="12" t="s">
        <v>3352</v>
      </c>
      <c r="B1229" s="12" t="s">
        <v>3353</v>
      </c>
      <c r="C1229" s="13">
        <v>64</v>
      </c>
      <c r="F1229" s="13">
        <v>100</v>
      </c>
      <c r="H1229" s="8">
        <f t="shared" si="76"/>
        <v>2</v>
      </c>
      <c r="I1229" s="20">
        <f t="shared" si="77"/>
        <v>64</v>
      </c>
      <c r="J1229" s="15">
        <f t="shared" si="78"/>
        <v>1.5625</v>
      </c>
      <c r="K1229" s="8" t="str">
        <f t="shared" si="79"/>
        <v>Dhan</v>
      </c>
    </row>
    <row r="1230" spans="1:11" x14ac:dyDescent="0.4">
      <c r="A1230" s="12" t="s">
        <v>3376</v>
      </c>
      <c r="B1230" s="12" t="s">
        <v>3377</v>
      </c>
      <c r="C1230" s="13">
        <v>34.65</v>
      </c>
      <c r="D1230" s="13">
        <v>34.68</v>
      </c>
      <c r="E1230" s="13">
        <v>35</v>
      </c>
      <c r="F1230" s="13">
        <v>100</v>
      </c>
      <c r="G1230" s="13">
        <v>34.909999999999997</v>
      </c>
      <c r="H1230" s="8">
        <f t="shared" si="76"/>
        <v>5</v>
      </c>
      <c r="I1230" s="20">
        <f t="shared" si="77"/>
        <v>34.65</v>
      </c>
      <c r="J1230" s="15">
        <f t="shared" si="78"/>
        <v>2.8860028860028861</v>
      </c>
      <c r="K1230" s="8" t="str">
        <f t="shared" si="79"/>
        <v>Dhan</v>
      </c>
    </row>
    <row r="1231" spans="1:11" x14ac:dyDescent="0.4">
      <c r="A1231" s="12" t="s">
        <v>3607</v>
      </c>
      <c r="B1231" s="12" t="s">
        <v>3608</v>
      </c>
      <c r="D1231" s="13">
        <v>50</v>
      </c>
      <c r="H1231" s="8">
        <f t="shared" si="76"/>
        <v>1</v>
      </c>
      <c r="I1231" s="20">
        <f t="shared" si="77"/>
        <v>50</v>
      </c>
      <c r="J1231" s="15">
        <f t="shared" si="78"/>
        <v>2</v>
      </c>
      <c r="K1231" s="8" t="str">
        <f t="shared" si="79"/>
        <v>Zerodha</v>
      </c>
    </row>
    <row r="1232" spans="1:11" x14ac:dyDescent="0.4">
      <c r="A1232" s="12" t="s">
        <v>3681</v>
      </c>
      <c r="B1232" s="12" t="s">
        <v>3682</v>
      </c>
      <c r="D1232" s="13">
        <v>50</v>
      </c>
      <c r="E1232" s="13">
        <v>35</v>
      </c>
      <c r="F1232" s="13">
        <v>100</v>
      </c>
      <c r="G1232" s="13">
        <v>44.13</v>
      </c>
      <c r="H1232" s="8">
        <f t="shared" si="76"/>
        <v>4</v>
      </c>
      <c r="I1232" s="20">
        <f t="shared" si="77"/>
        <v>35</v>
      </c>
      <c r="J1232" s="15">
        <f t="shared" si="78"/>
        <v>2.8571428571428572</v>
      </c>
      <c r="K1232" s="8" t="str">
        <f t="shared" si="79"/>
        <v>Upstox</v>
      </c>
    </row>
    <row r="1233" spans="1:11" x14ac:dyDescent="0.4">
      <c r="A1233" s="12" t="s">
        <v>1354</v>
      </c>
      <c r="B1233" s="12" t="s">
        <v>1355</v>
      </c>
      <c r="C1233" s="13">
        <v>50</v>
      </c>
      <c r="F1233" s="13">
        <v>100</v>
      </c>
      <c r="H1233" s="8">
        <f t="shared" si="76"/>
        <v>2</v>
      </c>
      <c r="I1233" s="20">
        <f t="shared" si="77"/>
        <v>50</v>
      </c>
      <c r="J1233" s="15">
        <f t="shared" si="78"/>
        <v>2</v>
      </c>
      <c r="K1233" s="8" t="str">
        <f t="shared" si="79"/>
        <v>Dhan</v>
      </c>
    </row>
    <row r="1234" spans="1:11" x14ac:dyDescent="0.4">
      <c r="A1234" s="12" t="s">
        <v>1698</v>
      </c>
      <c r="B1234" s="12" t="s">
        <v>1699</v>
      </c>
      <c r="C1234" s="13">
        <v>31.42</v>
      </c>
      <c r="D1234" s="13">
        <v>31.44</v>
      </c>
      <c r="E1234" s="13">
        <v>35</v>
      </c>
      <c r="F1234" s="13">
        <v>100</v>
      </c>
      <c r="G1234" s="13">
        <v>100</v>
      </c>
      <c r="H1234" s="8">
        <f t="shared" si="76"/>
        <v>5</v>
      </c>
      <c r="I1234" s="20">
        <f t="shared" si="77"/>
        <v>31.42</v>
      </c>
      <c r="J1234" s="15">
        <f t="shared" si="78"/>
        <v>3.1826861871419476</v>
      </c>
      <c r="K1234" s="8" t="str">
        <f t="shared" si="79"/>
        <v>Dhan</v>
      </c>
    </row>
    <row r="1235" spans="1:11" x14ac:dyDescent="0.4">
      <c r="A1235" s="12" t="s">
        <v>372</v>
      </c>
      <c r="B1235" s="12" t="s">
        <v>373</v>
      </c>
      <c r="C1235" s="13">
        <v>30.45</v>
      </c>
      <c r="D1235" s="13">
        <v>30.48</v>
      </c>
      <c r="E1235" s="13">
        <v>30.48</v>
      </c>
      <c r="F1235" s="13">
        <v>30.4878</v>
      </c>
      <c r="G1235" s="13">
        <v>30.68</v>
      </c>
      <c r="H1235" s="8">
        <f t="shared" si="76"/>
        <v>5</v>
      </c>
      <c r="I1235" s="20">
        <f t="shared" si="77"/>
        <v>30.45</v>
      </c>
      <c r="J1235" s="15">
        <f t="shared" si="78"/>
        <v>3.284072249589491</v>
      </c>
      <c r="K1235" s="8" t="str">
        <f t="shared" si="79"/>
        <v>Dhan</v>
      </c>
    </row>
    <row r="1236" spans="1:11" x14ac:dyDescent="0.4">
      <c r="A1236" s="12" t="s">
        <v>1694</v>
      </c>
      <c r="B1236" s="12" t="s">
        <v>1695</v>
      </c>
      <c r="C1236" s="13">
        <v>30.45</v>
      </c>
      <c r="D1236" s="13">
        <v>30.48</v>
      </c>
      <c r="E1236" s="13">
        <v>30.48</v>
      </c>
      <c r="F1236" s="13">
        <v>30.4878</v>
      </c>
      <c r="G1236" s="13">
        <v>31.19</v>
      </c>
      <c r="H1236" s="8">
        <f t="shared" si="76"/>
        <v>5</v>
      </c>
      <c r="I1236" s="20">
        <f t="shared" si="77"/>
        <v>30.45</v>
      </c>
      <c r="J1236" s="15">
        <f t="shared" si="78"/>
        <v>3.284072249589491</v>
      </c>
      <c r="K1236" s="8" t="str">
        <f t="shared" si="79"/>
        <v>Dhan</v>
      </c>
    </row>
    <row r="1237" spans="1:11" x14ac:dyDescent="0.4">
      <c r="A1237" s="12" t="s">
        <v>258</v>
      </c>
      <c r="B1237" s="12" t="s">
        <v>259</v>
      </c>
      <c r="C1237" s="13">
        <v>23</v>
      </c>
      <c r="D1237" s="13">
        <v>24.7</v>
      </c>
      <c r="E1237" s="13">
        <v>25.48</v>
      </c>
      <c r="F1237" s="13">
        <v>21.978000000000002</v>
      </c>
      <c r="G1237" s="13">
        <v>22.04</v>
      </c>
      <c r="H1237" s="8">
        <f t="shared" si="76"/>
        <v>5</v>
      </c>
      <c r="I1237" s="20">
        <f t="shared" si="77"/>
        <v>21.98</v>
      </c>
      <c r="J1237" s="15">
        <f t="shared" si="78"/>
        <v>4.5495905368516834</v>
      </c>
      <c r="K1237" s="8" t="str">
        <f t="shared" si="79"/>
        <v>Kotak Neo</v>
      </c>
    </row>
    <row r="1238" spans="1:11" x14ac:dyDescent="0.4">
      <c r="A1238" s="12" t="s">
        <v>2618</v>
      </c>
      <c r="B1238" s="12" t="s">
        <v>2619</v>
      </c>
      <c r="C1238" s="13">
        <v>33.47</v>
      </c>
      <c r="D1238" s="13">
        <v>33.11</v>
      </c>
      <c r="E1238" s="13">
        <v>35</v>
      </c>
      <c r="F1238" s="13">
        <v>34.965000000000003</v>
      </c>
      <c r="G1238" s="13">
        <v>33.43</v>
      </c>
      <c r="H1238" s="8">
        <f t="shared" si="76"/>
        <v>5</v>
      </c>
      <c r="I1238" s="20">
        <f t="shared" si="77"/>
        <v>33.11</v>
      </c>
      <c r="J1238" s="15">
        <f t="shared" si="78"/>
        <v>3.0202355783751131</v>
      </c>
      <c r="K1238" s="8" t="str">
        <f t="shared" si="79"/>
        <v>Zerodha</v>
      </c>
    </row>
    <row r="1239" spans="1:11" x14ac:dyDescent="0.4">
      <c r="A1239" s="12" t="s">
        <v>1414</v>
      </c>
      <c r="B1239" s="12" t="s">
        <v>1415</v>
      </c>
      <c r="C1239" s="13">
        <v>40</v>
      </c>
      <c r="D1239" s="13">
        <v>38.07</v>
      </c>
      <c r="E1239" s="13">
        <v>38.07</v>
      </c>
      <c r="F1239" s="13">
        <v>38.022799999999997</v>
      </c>
      <c r="G1239" s="13">
        <v>55.07</v>
      </c>
      <c r="H1239" s="8">
        <f t="shared" si="76"/>
        <v>5</v>
      </c>
      <c r="I1239" s="20">
        <f t="shared" si="77"/>
        <v>38.020000000000003</v>
      </c>
      <c r="J1239" s="15">
        <f t="shared" si="78"/>
        <v>2.6301946344029457</v>
      </c>
      <c r="K1239" s="8" t="str">
        <f t="shared" si="79"/>
        <v>Kotak Neo</v>
      </c>
    </row>
    <row r="1240" spans="1:11" x14ac:dyDescent="0.4">
      <c r="A1240" s="12" t="s">
        <v>2584</v>
      </c>
      <c r="B1240" s="12" t="s">
        <v>2585</v>
      </c>
      <c r="C1240" s="13">
        <v>50</v>
      </c>
      <c r="D1240" s="13">
        <v>50</v>
      </c>
      <c r="E1240" s="13">
        <v>39.22</v>
      </c>
      <c r="F1240" s="13">
        <v>100</v>
      </c>
      <c r="G1240" s="13">
        <v>39.26</v>
      </c>
      <c r="H1240" s="8">
        <f t="shared" si="76"/>
        <v>5</v>
      </c>
      <c r="I1240" s="20">
        <f t="shared" si="77"/>
        <v>39.22</v>
      </c>
      <c r="J1240" s="15">
        <f t="shared" si="78"/>
        <v>2.5497195308516063</v>
      </c>
      <c r="K1240" s="8" t="str">
        <f t="shared" si="79"/>
        <v>Upstox</v>
      </c>
    </row>
    <row r="1241" spans="1:11" x14ac:dyDescent="0.4">
      <c r="A1241" s="12" t="s">
        <v>3689</v>
      </c>
      <c r="B1241" s="12" t="s">
        <v>3690</v>
      </c>
      <c r="D1241" s="13">
        <v>31.66</v>
      </c>
      <c r="E1241" s="13">
        <v>35</v>
      </c>
      <c r="F1241" s="13">
        <v>100</v>
      </c>
      <c r="G1241" s="13">
        <v>48.66</v>
      </c>
      <c r="H1241" s="8">
        <f t="shared" si="76"/>
        <v>4</v>
      </c>
      <c r="I1241" s="20">
        <f t="shared" si="77"/>
        <v>31.66</v>
      </c>
      <c r="J1241" s="15">
        <f t="shared" si="78"/>
        <v>3.1585596967782692</v>
      </c>
      <c r="K1241" s="8" t="str">
        <f t="shared" si="79"/>
        <v>Zerodha</v>
      </c>
    </row>
    <row r="1242" spans="1:11" x14ac:dyDescent="0.4">
      <c r="A1242" s="12" t="s">
        <v>694</v>
      </c>
      <c r="B1242" s="12" t="s">
        <v>695</v>
      </c>
      <c r="C1242" s="13">
        <v>30</v>
      </c>
      <c r="D1242" s="13">
        <v>29.8</v>
      </c>
      <c r="E1242" s="13">
        <v>31.43</v>
      </c>
      <c r="F1242" s="13">
        <v>30.03</v>
      </c>
      <c r="G1242" s="13">
        <v>28.05</v>
      </c>
      <c r="H1242" s="8">
        <f t="shared" si="76"/>
        <v>5</v>
      </c>
      <c r="I1242" s="20">
        <f t="shared" si="77"/>
        <v>28.05</v>
      </c>
      <c r="J1242" s="15">
        <f t="shared" si="78"/>
        <v>3.5650623885918002</v>
      </c>
      <c r="K1242" s="8" t="str">
        <f t="shared" si="79"/>
        <v>Paytm Money</v>
      </c>
    </row>
    <row r="1243" spans="1:11" x14ac:dyDescent="0.4">
      <c r="A1243" s="12" t="s">
        <v>3420</v>
      </c>
      <c r="B1243" s="12" t="s">
        <v>3421</v>
      </c>
      <c r="C1243" s="13">
        <v>100</v>
      </c>
      <c r="D1243" s="13">
        <v>41.11</v>
      </c>
      <c r="F1243" s="13">
        <v>100</v>
      </c>
      <c r="G1243" s="13">
        <v>100</v>
      </c>
      <c r="H1243" s="8">
        <f t="shared" si="76"/>
        <v>4</v>
      </c>
      <c r="I1243" s="20">
        <f t="shared" si="77"/>
        <v>41.11</v>
      </c>
      <c r="J1243" s="15">
        <f t="shared" si="78"/>
        <v>2.4324981756263684</v>
      </c>
      <c r="K1243" s="8" t="str">
        <f t="shared" si="79"/>
        <v>Zerodha</v>
      </c>
    </row>
    <row r="1244" spans="1:11" x14ac:dyDescent="0.4">
      <c r="A1244" s="12" t="s">
        <v>3446</v>
      </c>
      <c r="B1244" s="12" t="s">
        <v>3447</v>
      </c>
      <c r="C1244" s="13">
        <v>35</v>
      </c>
      <c r="D1244" s="13">
        <v>28.94</v>
      </c>
      <c r="E1244" s="13">
        <v>35</v>
      </c>
      <c r="F1244" s="13">
        <v>34.965000000000003</v>
      </c>
      <c r="G1244" s="13">
        <v>28.96</v>
      </c>
      <c r="H1244" s="8">
        <f t="shared" si="76"/>
        <v>5</v>
      </c>
      <c r="I1244" s="20">
        <f t="shared" si="77"/>
        <v>28.94</v>
      </c>
      <c r="J1244" s="15">
        <f t="shared" si="78"/>
        <v>3.455425017277125</v>
      </c>
      <c r="K1244" s="8" t="str">
        <f t="shared" si="79"/>
        <v>Zerodha</v>
      </c>
    </row>
    <row r="1245" spans="1:11" x14ac:dyDescent="0.4">
      <c r="A1245" s="12" t="s">
        <v>3462</v>
      </c>
      <c r="B1245" s="12" t="s">
        <v>3463</v>
      </c>
      <c r="C1245" s="13">
        <v>100</v>
      </c>
      <c r="F1245" s="13">
        <v>100</v>
      </c>
      <c r="G1245" s="13">
        <v>100</v>
      </c>
      <c r="H1245" s="8">
        <f t="shared" si="76"/>
        <v>3</v>
      </c>
      <c r="I1245" s="20">
        <f t="shared" si="77"/>
        <v>100</v>
      </c>
      <c r="J1245" s="15">
        <f t="shared" si="78"/>
        <v>1</v>
      </c>
      <c r="K1245" s="8" t="str">
        <f t="shared" si="79"/>
        <v>Dhan, Kotak Neo, Paytm Money</v>
      </c>
    </row>
    <row r="1246" spans="1:11" x14ac:dyDescent="0.4">
      <c r="A1246" s="12" t="s">
        <v>2900</v>
      </c>
      <c r="B1246" s="12" t="s">
        <v>2901</v>
      </c>
      <c r="C1246" s="13">
        <v>50</v>
      </c>
      <c r="D1246" s="13">
        <v>50</v>
      </c>
      <c r="F1246" s="13">
        <v>100</v>
      </c>
      <c r="H1246" s="8">
        <f t="shared" si="76"/>
        <v>3</v>
      </c>
      <c r="I1246" s="20">
        <f t="shared" si="77"/>
        <v>50</v>
      </c>
      <c r="J1246" s="15">
        <f t="shared" si="78"/>
        <v>2</v>
      </c>
      <c r="K1246" s="8" t="str">
        <f t="shared" si="79"/>
        <v>Dhan, Zerodha</v>
      </c>
    </row>
    <row r="1247" spans="1:11" x14ac:dyDescent="0.4">
      <c r="A1247" s="12" t="s">
        <v>3593</v>
      </c>
      <c r="B1247" s="12" t="s">
        <v>3594</v>
      </c>
      <c r="D1247" s="13">
        <v>29.53</v>
      </c>
      <c r="F1247" s="13">
        <v>100</v>
      </c>
      <c r="G1247" s="13">
        <v>100</v>
      </c>
      <c r="H1247" s="8">
        <f t="shared" si="76"/>
        <v>3</v>
      </c>
      <c r="I1247" s="20">
        <f t="shared" si="77"/>
        <v>29.53</v>
      </c>
      <c r="J1247" s="15">
        <f t="shared" si="78"/>
        <v>3.3863867253640363</v>
      </c>
      <c r="K1247" s="8" t="str">
        <f t="shared" si="79"/>
        <v>Zerodha</v>
      </c>
    </row>
    <row r="1248" spans="1:11" x14ac:dyDescent="0.4">
      <c r="A1248" s="12" t="s">
        <v>262</v>
      </c>
      <c r="B1248" s="12" t="s">
        <v>263</v>
      </c>
      <c r="C1248" s="13">
        <v>100</v>
      </c>
      <c r="D1248" s="13">
        <v>42.11</v>
      </c>
      <c r="F1248" s="13">
        <v>42.194099999999999</v>
      </c>
      <c r="G1248" s="13">
        <v>100</v>
      </c>
      <c r="H1248" s="8">
        <f t="shared" si="76"/>
        <v>4</v>
      </c>
      <c r="I1248" s="20">
        <f t="shared" si="77"/>
        <v>42.11</v>
      </c>
      <c r="J1248" s="15">
        <f t="shared" si="78"/>
        <v>2.3747328425552126</v>
      </c>
      <c r="K1248" s="8" t="str">
        <f t="shared" si="79"/>
        <v>Zerodha</v>
      </c>
    </row>
    <row r="1249" spans="1:11" x14ac:dyDescent="0.4">
      <c r="A1249" s="12" t="s">
        <v>3482</v>
      </c>
      <c r="B1249" s="12" t="s">
        <v>3483</v>
      </c>
      <c r="C1249" s="13">
        <v>40</v>
      </c>
      <c r="D1249" s="13">
        <v>35.65</v>
      </c>
      <c r="E1249" s="13">
        <v>35.65</v>
      </c>
      <c r="F1249" s="13">
        <v>100</v>
      </c>
      <c r="G1249" s="13">
        <v>35.94</v>
      </c>
      <c r="H1249" s="8">
        <f t="shared" si="76"/>
        <v>5</v>
      </c>
      <c r="I1249" s="20">
        <f t="shared" si="77"/>
        <v>35.65</v>
      </c>
      <c r="J1249" s="15">
        <f t="shared" si="78"/>
        <v>2.8050490883590462</v>
      </c>
      <c r="K1249" s="8" t="str">
        <f t="shared" si="79"/>
        <v>Zerodha, Upstox</v>
      </c>
    </row>
    <row r="1250" spans="1:11" x14ac:dyDescent="0.4">
      <c r="A1250" s="12" t="s">
        <v>230</v>
      </c>
      <c r="B1250" s="12" t="s">
        <v>231</v>
      </c>
      <c r="C1250" s="13">
        <v>50</v>
      </c>
      <c r="D1250" s="13">
        <v>32.47</v>
      </c>
      <c r="F1250" s="13">
        <v>100</v>
      </c>
      <c r="G1250" s="13">
        <v>32.82</v>
      </c>
      <c r="H1250" s="8">
        <f t="shared" si="76"/>
        <v>4</v>
      </c>
      <c r="I1250" s="20">
        <f t="shared" si="77"/>
        <v>32.47</v>
      </c>
      <c r="J1250" s="15">
        <f t="shared" si="78"/>
        <v>3.0797659377887281</v>
      </c>
      <c r="K1250" s="8" t="str">
        <f t="shared" si="79"/>
        <v>Zerodha</v>
      </c>
    </row>
    <row r="1251" spans="1:11" x14ac:dyDescent="0.4">
      <c r="A1251" s="12" t="s">
        <v>3484</v>
      </c>
      <c r="B1251" s="12" t="s">
        <v>3485</v>
      </c>
      <c r="C1251" s="13">
        <v>31.97</v>
      </c>
      <c r="D1251" s="13">
        <v>31.97</v>
      </c>
      <c r="E1251" s="13">
        <v>31.97</v>
      </c>
      <c r="F1251" s="13">
        <v>31.948899999999998</v>
      </c>
      <c r="G1251" s="13">
        <v>35.97</v>
      </c>
      <c r="H1251" s="8">
        <f t="shared" si="76"/>
        <v>5</v>
      </c>
      <c r="I1251" s="20">
        <f t="shared" si="77"/>
        <v>31.95</v>
      </c>
      <c r="J1251" s="15">
        <f t="shared" si="78"/>
        <v>3.1298904538341157</v>
      </c>
      <c r="K1251" s="8" t="str">
        <f t="shared" si="79"/>
        <v>Kotak Neo</v>
      </c>
    </row>
    <row r="1252" spans="1:11" x14ac:dyDescent="0.4">
      <c r="A1252" s="12" t="s">
        <v>3248</v>
      </c>
      <c r="B1252" s="12" t="s">
        <v>3249</v>
      </c>
      <c r="C1252" s="13">
        <v>34.369999999999997</v>
      </c>
      <c r="D1252" s="13">
        <v>34.4</v>
      </c>
      <c r="E1252" s="13">
        <v>35</v>
      </c>
      <c r="F1252" s="13">
        <v>34.3643</v>
      </c>
      <c r="G1252" s="13">
        <v>34.479999999999997</v>
      </c>
      <c r="H1252" s="8">
        <f t="shared" si="76"/>
        <v>5</v>
      </c>
      <c r="I1252" s="20">
        <f t="shared" si="77"/>
        <v>34.36</v>
      </c>
      <c r="J1252" s="15">
        <f t="shared" si="78"/>
        <v>2.9103608847497089</v>
      </c>
      <c r="K1252" s="8" t="str">
        <f t="shared" si="79"/>
        <v>Kotak Neo</v>
      </c>
    </row>
    <row r="1253" spans="1:11" x14ac:dyDescent="0.4">
      <c r="A1253" s="12" t="s">
        <v>3609</v>
      </c>
      <c r="B1253" s="12" t="s">
        <v>3610</v>
      </c>
      <c r="D1253" s="13">
        <v>50</v>
      </c>
      <c r="E1253" s="13">
        <v>35</v>
      </c>
      <c r="F1253" s="13">
        <v>100</v>
      </c>
      <c r="G1253" s="13">
        <v>34.42</v>
      </c>
      <c r="H1253" s="8">
        <f t="shared" si="76"/>
        <v>4</v>
      </c>
      <c r="I1253" s="20">
        <f t="shared" si="77"/>
        <v>34.42</v>
      </c>
      <c r="J1253" s="15">
        <f t="shared" si="78"/>
        <v>2.9052876234747238</v>
      </c>
      <c r="K1253" s="8" t="str">
        <f t="shared" si="79"/>
        <v>Paytm Money</v>
      </c>
    </row>
    <row r="1254" spans="1:11" x14ac:dyDescent="0.4">
      <c r="A1254" s="12" t="s">
        <v>1056</v>
      </c>
      <c r="B1254" s="12" t="s">
        <v>1057</v>
      </c>
      <c r="C1254" s="13">
        <v>100</v>
      </c>
      <c r="D1254" s="13">
        <v>37.880000000000003</v>
      </c>
      <c r="F1254" s="13">
        <v>40</v>
      </c>
      <c r="G1254" s="13">
        <v>100</v>
      </c>
      <c r="H1254" s="8">
        <f t="shared" si="76"/>
        <v>4</v>
      </c>
      <c r="I1254" s="20">
        <f t="shared" si="77"/>
        <v>37.880000000000003</v>
      </c>
      <c r="J1254" s="15">
        <f t="shared" si="78"/>
        <v>2.6399155227032733</v>
      </c>
      <c r="K1254" s="8" t="str">
        <f t="shared" si="79"/>
        <v>Zerodha</v>
      </c>
    </row>
    <row r="1255" spans="1:11" x14ac:dyDescent="0.4">
      <c r="A1255" s="12" t="s">
        <v>746</v>
      </c>
      <c r="B1255" s="12" t="s">
        <v>747</v>
      </c>
      <c r="C1255" s="13">
        <v>100</v>
      </c>
      <c r="H1255" s="8">
        <f t="shared" si="76"/>
        <v>1</v>
      </c>
      <c r="I1255" s="20">
        <f t="shared" si="77"/>
        <v>100</v>
      </c>
      <c r="J1255" s="15">
        <f t="shared" si="78"/>
        <v>1</v>
      </c>
      <c r="K1255" s="8" t="str">
        <f t="shared" si="79"/>
        <v>Dhan</v>
      </c>
    </row>
    <row r="1256" spans="1:11" x14ac:dyDescent="0.4">
      <c r="A1256" s="12" t="s">
        <v>1672</v>
      </c>
      <c r="B1256" s="12" t="s">
        <v>1673</v>
      </c>
      <c r="C1256" s="13">
        <v>27.52</v>
      </c>
      <c r="D1256" s="13">
        <v>27.53</v>
      </c>
      <c r="E1256" s="13">
        <v>27.53</v>
      </c>
      <c r="F1256" s="13">
        <v>30.03</v>
      </c>
      <c r="G1256" s="13">
        <v>27.7</v>
      </c>
      <c r="H1256" s="8">
        <f t="shared" si="76"/>
        <v>5</v>
      </c>
      <c r="I1256" s="20">
        <f t="shared" si="77"/>
        <v>27.52</v>
      </c>
      <c r="J1256" s="15">
        <f t="shared" si="78"/>
        <v>3.6337209302325584</v>
      </c>
      <c r="K1256" s="8" t="str">
        <f t="shared" si="79"/>
        <v>Dhan</v>
      </c>
    </row>
    <row r="1257" spans="1:11" x14ac:dyDescent="0.4">
      <c r="A1257" s="12" t="s">
        <v>3615</v>
      </c>
      <c r="B1257" s="12" t="s">
        <v>3616</v>
      </c>
      <c r="D1257" s="13">
        <v>50</v>
      </c>
      <c r="F1257" s="13">
        <v>100</v>
      </c>
      <c r="H1257" s="8">
        <f t="shared" si="76"/>
        <v>2</v>
      </c>
      <c r="I1257" s="20">
        <f t="shared" si="77"/>
        <v>50</v>
      </c>
      <c r="J1257" s="15">
        <f t="shared" si="78"/>
        <v>2</v>
      </c>
      <c r="K1257" s="8" t="str">
        <f t="shared" si="79"/>
        <v>Zerodha</v>
      </c>
    </row>
    <row r="1258" spans="1:11" x14ac:dyDescent="0.4">
      <c r="A1258" s="12" t="s">
        <v>2906</v>
      </c>
      <c r="B1258" s="12" t="s">
        <v>2907</v>
      </c>
      <c r="C1258" s="13">
        <v>25.25</v>
      </c>
      <c r="D1258" s="13">
        <v>27.5</v>
      </c>
      <c r="E1258" s="13">
        <v>28.75</v>
      </c>
      <c r="F1258" s="13">
        <v>25.252500000000001</v>
      </c>
      <c r="G1258" s="13">
        <v>25.81</v>
      </c>
      <c r="H1258" s="8">
        <f t="shared" si="76"/>
        <v>5</v>
      </c>
      <c r="I1258" s="20">
        <f t="shared" si="77"/>
        <v>25.25</v>
      </c>
      <c r="J1258" s="15">
        <f t="shared" si="78"/>
        <v>3.9603960396039604</v>
      </c>
      <c r="K1258" s="8" t="str">
        <f t="shared" si="79"/>
        <v>Dhan, Kotak Neo</v>
      </c>
    </row>
    <row r="1259" spans="1:11" x14ac:dyDescent="0.4">
      <c r="A1259" s="12" t="s">
        <v>64</v>
      </c>
      <c r="B1259" s="12" t="s">
        <v>65</v>
      </c>
      <c r="C1259" s="13">
        <v>100</v>
      </c>
      <c r="H1259" s="8">
        <f t="shared" si="76"/>
        <v>1</v>
      </c>
      <c r="I1259" s="20">
        <f t="shared" si="77"/>
        <v>100</v>
      </c>
      <c r="J1259" s="15">
        <f t="shared" si="78"/>
        <v>1</v>
      </c>
      <c r="K1259" s="8" t="str">
        <f t="shared" si="79"/>
        <v>Dhan</v>
      </c>
    </row>
    <row r="1260" spans="1:11" x14ac:dyDescent="0.4">
      <c r="A1260" s="12" t="s">
        <v>3647</v>
      </c>
      <c r="B1260" s="12" t="s">
        <v>3648</v>
      </c>
      <c r="D1260" s="13">
        <v>50</v>
      </c>
      <c r="H1260" s="8">
        <f t="shared" si="76"/>
        <v>1</v>
      </c>
      <c r="I1260" s="20">
        <f t="shared" si="77"/>
        <v>50</v>
      </c>
      <c r="J1260" s="15">
        <f t="shared" si="78"/>
        <v>2</v>
      </c>
      <c r="K1260" s="8" t="str">
        <f t="shared" si="79"/>
        <v>Zerodha</v>
      </c>
    </row>
    <row r="1261" spans="1:11" x14ac:dyDescent="0.4">
      <c r="A1261" s="12" t="s">
        <v>2660</v>
      </c>
      <c r="B1261" s="12" t="s">
        <v>2661</v>
      </c>
      <c r="C1261" s="13">
        <v>40</v>
      </c>
      <c r="D1261" s="13">
        <v>39.049999999999997</v>
      </c>
      <c r="F1261" s="13">
        <v>100</v>
      </c>
      <c r="G1261" s="13">
        <v>39.17</v>
      </c>
      <c r="H1261" s="8">
        <f t="shared" si="76"/>
        <v>4</v>
      </c>
      <c r="I1261" s="20">
        <f t="shared" si="77"/>
        <v>39.049999999999997</v>
      </c>
      <c r="J1261" s="15">
        <f t="shared" si="78"/>
        <v>2.5608194622279132</v>
      </c>
      <c r="K1261" s="8" t="str">
        <f t="shared" si="79"/>
        <v>Zerodha</v>
      </c>
    </row>
    <row r="1262" spans="1:11" x14ac:dyDescent="0.4">
      <c r="A1262" s="12" t="s">
        <v>3595</v>
      </c>
      <c r="B1262" s="12" t="s">
        <v>3596</v>
      </c>
      <c r="D1262" s="13">
        <v>50</v>
      </c>
      <c r="H1262" s="8">
        <f t="shared" si="76"/>
        <v>1</v>
      </c>
      <c r="I1262" s="20">
        <f t="shared" si="77"/>
        <v>50</v>
      </c>
      <c r="J1262" s="15">
        <f t="shared" si="78"/>
        <v>2</v>
      </c>
      <c r="K1262" s="8" t="str">
        <f t="shared" si="79"/>
        <v>Zerodha</v>
      </c>
    </row>
    <row r="1263" spans="1:11" x14ac:dyDescent="0.4">
      <c r="A1263" s="12" t="s">
        <v>2202</v>
      </c>
      <c r="B1263" s="12" t="s">
        <v>2203</v>
      </c>
      <c r="C1263" s="13">
        <v>34.42</v>
      </c>
      <c r="D1263" s="13">
        <v>34.450000000000003</v>
      </c>
      <c r="E1263" s="13">
        <v>34.450000000000003</v>
      </c>
      <c r="F1263" s="13">
        <v>34.482799999999997</v>
      </c>
      <c r="G1263" s="13">
        <v>34.57</v>
      </c>
      <c r="H1263" s="8">
        <f t="shared" si="76"/>
        <v>5</v>
      </c>
      <c r="I1263" s="20">
        <f t="shared" si="77"/>
        <v>34.42</v>
      </c>
      <c r="J1263" s="15">
        <f t="shared" si="78"/>
        <v>2.9052876234747238</v>
      </c>
      <c r="K1263" s="8" t="str">
        <f t="shared" si="79"/>
        <v>Dhan</v>
      </c>
    </row>
    <row r="1264" spans="1:11" x14ac:dyDescent="0.4">
      <c r="A1264" s="12" t="s">
        <v>2378</v>
      </c>
      <c r="B1264" s="12" t="s">
        <v>2379</v>
      </c>
      <c r="C1264" s="13">
        <v>40</v>
      </c>
      <c r="D1264" s="13">
        <v>35.1</v>
      </c>
      <c r="E1264" s="13">
        <v>35.1</v>
      </c>
      <c r="F1264" s="13">
        <v>50</v>
      </c>
      <c r="G1264" s="13">
        <v>50.1</v>
      </c>
      <c r="H1264" s="8">
        <f t="shared" si="76"/>
        <v>5</v>
      </c>
      <c r="I1264" s="20">
        <f t="shared" si="77"/>
        <v>35.1</v>
      </c>
      <c r="J1264" s="15">
        <f t="shared" si="78"/>
        <v>2.8490028490028489</v>
      </c>
      <c r="K1264" s="8" t="str">
        <f t="shared" si="79"/>
        <v>Zerodha, Upstox</v>
      </c>
    </row>
    <row r="1265" spans="1:11" x14ac:dyDescent="0.4">
      <c r="A1265" s="12" t="s">
        <v>1436</v>
      </c>
      <c r="B1265" s="12" t="s">
        <v>1437</v>
      </c>
      <c r="C1265" s="13">
        <v>26.71</v>
      </c>
      <c r="D1265" s="13">
        <v>26.7</v>
      </c>
      <c r="E1265" s="13">
        <v>35</v>
      </c>
      <c r="F1265" s="13">
        <v>40</v>
      </c>
      <c r="G1265" s="13">
        <v>27.7</v>
      </c>
      <c r="H1265" s="8">
        <f t="shared" si="76"/>
        <v>5</v>
      </c>
      <c r="I1265" s="20">
        <f t="shared" si="77"/>
        <v>26.7</v>
      </c>
      <c r="J1265" s="15">
        <f t="shared" si="78"/>
        <v>3.7453183520599254</v>
      </c>
      <c r="K1265" s="8" t="str">
        <f t="shared" si="79"/>
        <v>Zerodha</v>
      </c>
    </row>
    <row r="1266" spans="1:11" x14ac:dyDescent="0.4">
      <c r="A1266" s="12" t="s">
        <v>1432</v>
      </c>
      <c r="B1266" s="12" t="s">
        <v>1433</v>
      </c>
      <c r="C1266" s="13">
        <v>23</v>
      </c>
      <c r="D1266" s="13">
        <v>23.8</v>
      </c>
      <c r="E1266" s="13">
        <v>24.42</v>
      </c>
      <c r="F1266" s="13">
        <v>20.920500000000001</v>
      </c>
      <c r="G1266" s="13">
        <v>20.99</v>
      </c>
      <c r="H1266" s="8">
        <f t="shared" si="76"/>
        <v>5</v>
      </c>
      <c r="I1266" s="20">
        <f t="shared" si="77"/>
        <v>20.92</v>
      </c>
      <c r="J1266" s="15">
        <f t="shared" si="78"/>
        <v>4.7801147227533454</v>
      </c>
      <c r="K1266" s="8" t="str">
        <f t="shared" si="79"/>
        <v>Kotak Neo</v>
      </c>
    </row>
    <row r="1267" spans="1:11" x14ac:dyDescent="0.4">
      <c r="A1267" s="12" t="s">
        <v>2526</v>
      </c>
      <c r="B1267" s="12" t="s">
        <v>2527</v>
      </c>
      <c r="C1267" s="13">
        <v>32.83</v>
      </c>
      <c r="D1267" s="13">
        <v>32.799999999999997</v>
      </c>
      <c r="E1267" s="13">
        <v>35</v>
      </c>
      <c r="F1267" s="13">
        <v>32.786900000000003</v>
      </c>
      <c r="G1267" s="13">
        <v>32.880000000000003</v>
      </c>
      <c r="H1267" s="8">
        <f t="shared" si="76"/>
        <v>5</v>
      </c>
      <c r="I1267" s="20">
        <f t="shared" si="77"/>
        <v>32.79</v>
      </c>
      <c r="J1267" s="15">
        <f t="shared" si="78"/>
        <v>3.0497102775236353</v>
      </c>
      <c r="K1267" s="8" t="str">
        <f t="shared" si="79"/>
        <v>Kotak Neo</v>
      </c>
    </row>
    <row r="1268" spans="1:11" x14ac:dyDescent="0.4">
      <c r="A1268" s="12" t="s">
        <v>1072</v>
      </c>
      <c r="B1268" s="12" t="s">
        <v>1073</v>
      </c>
      <c r="C1268" s="13">
        <v>45.89</v>
      </c>
      <c r="E1268" s="13">
        <v>45.97</v>
      </c>
      <c r="F1268" s="13">
        <v>45.871600000000001</v>
      </c>
      <c r="G1268" s="13">
        <v>70</v>
      </c>
      <c r="H1268" s="8">
        <f t="shared" si="76"/>
        <v>4</v>
      </c>
      <c r="I1268" s="20">
        <f t="shared" si="77"/>
        <v>45.87</v>
      </c>
      <c r="J1268" s="15">
        <f t="shared" si="78"/>
        <v>2.1800741225201659</v>
      </c>
      <c r="K1268" s="8" t="str">
        <f t="shared" si="79"/>
        <v>Kotak Neo</v>
      </c>
    </row>
    <row r="1269" spans="1:11" x14ac:dyDescent="0.4">
      <c r="A1269" s="12" t="s">
        <v>2364</v>
      </c>
      <c r="B1269" s="12" t="s">
        <v>2365</v>
      </c>
      <c r="C1269" s="13">
        <v>50</v>
      </c>
      <c r="F1269" s="13">
        <v>100</v>
      </c>
      <c r="H1269" s="8">
        <f t="shared" si="76"/>
        <v>2</v>
      </c>
      <c r="I1269" s="20">
        <f t="shared" si="77"/>
        <v>50</v>
      </c>
      <c r="J1269" s="15">
        <f t="shared" si="78"/>
        <v>2</v>
      </c>
      <c r="K1269" s="8" t="str">
        <f t="shared" si="79"/>
        <v>Dhan</v>
      </c>
    </row>
    <row r="1270" spans="1:11" x14ac:dyDescent="0.4">
      <c r="A1270" s="12" t="s">
        <v>3691</v>
      </c>
      <c r="B1270" s="12" t="s">
        <v>3692</v>
      </c>
      <c r="D1270" s="13">
        <v>50</v>
      </c>
      <c r="E1270" s="13">
        <v>37.11</v>
      </c>
      <c r="F1270" s="13">
        <v>100</v>
      </c>
      <c r="G1270" s="13">
        <v>100</v>
      </c>
      <c r="H1270" s="8">
        <f t="shared" si="76"/>
        <v>4</v>
      </c>
      <c r="I1270" s="20">
        <f t="shared" si="77"/>
        <v>37.11</v>
      </c>
      <c r="J1270" s="15">
        <f t="shared" si="78"/>
        <v>2.6946914578280787</v>
      </c>
      <c r="K1270" s="8" t="str">
        <f t="shared" si="79"/>
        <v>Upstox</v>
      </c>
    </row>
    <row r="1271" spans="1:11" x14ac:dyDescent="0.4">
      <c r="A1271" s="12" t="s">
        <v>110</v>
      </c>
      <c r="B1271" s="12" t="s">
        <v>111</v>
      </c>
      <c r="C1271" s="13">
        <v>32.74</v>
      </c>
      <c r="D1271" s="13">
        <v>32.76</v>
      </c>
      <c r="E1271" s="13">
        <v>32.76</v>
      </c>
      <c r="F1271" s="13">
        <v>32.786900000000003</v>
      </c>
      <c r="G1271" s="13">
        <v>32.82</v>
      </c>
      <c r="H1271" s="8">
        <f t="shared" si="76"/>
        <v>5</v>
      </c>
      <c r="I1271" s="20">
        <f t="shared" si="77"/>
        <v>32.74</v>
      </c>
      <c r="J1271" s="15">
        <f t="shared" si="78"/>
        <v>3.0543677458766032</v>
      </c>
      <c r="K1271" s="8" t="str">
        <f t="shared" si="79"/>
        <v>Dhan</v>
      </c>
    </row>
    <row r="1272" spans="1:11" x14ac:dyDescent="0.4">
      <c r="A1272" s="12" t="s">
        <v>1752</v>
      </c>
      <c r="B1272" s="12" t="s">
        <v>1753</v>
      </c>
      <c r="C1272" s="13">
        <v>35.479999999999997</v>
      </c>
      <c r="D1272" s="13">
        <v>35.47</v>
      </c>
      <c r="E1272" s="13">
        <v>35.47</v>
      </c>
      <c r="F1272" s="13">
        <v>35.460999999999999</v>
      </c>
      <c r="G1272" s="13">
        <v>35.71</v>
      </c>
      <c r="H1272" s="8">
        <f t="shared" si="76"/>
        <v>5</v>
      </c>
      <c r="I1272" s="20">
        <f t="shared" si="77"/>
        <v>35.46</v>
      </c>
      <c r="J1272" s="15">
        <f t="shared" si="78"/>
        <v>2.8200789622109417</v>
      </c>
      <c r="K1272" s="8" t="str">
        <f t="shared" si="79"/>
        <v>Kotak Neo</v>
      </c>
    </row>
    <row r="1273" spans="1:11" x14ac:dyDescent="0.4">
      <c r="A1273" s="12" t="s">
        <v>2216</v>
      </c>
      <c r="B1273" s="12" t="s">
        <v>2217</v>
      </c>
      <c r="C1273" s="13">
        <v>50</v>
      </c>
      <c r="F1273" s="13">
        <v>100</v>
      </c>
      <c r="H1273" s="8">
        <f t="shared" si="76"/>
        <v>2</v>
      </c>
      <c r="I1273" s="20">
        <f t="shared" si="77"/>
        <v>50</v>
      </c>
      <c r="J1273" s="15">
        <f t="shared" si="78"/>
        <v>2</v>
      </c>
      <c r="K1273" s="8" t="str">
        <f t="shared" si="79"/>
        <v>Dhan</v>
      </c>
    </row>
    <row r="1274" spans="1:11" x14ac:dyDescent="0.4">
      <c r="A1274" s="12" t="s">
        <v>232</v>
      </c>
      <c r="B1274" s="12" t="s">
        <v>233</v>
      </c>
      <c r="C1274" s="13">
        <v>28.54</v>
      </c>
      <c r="D1274" s="13">
        <v>30.3</v>
      </c>
      <c r="E1274" s="13">
        <v>32.07</v>
      </c>
      <c r="F1274" s="13">
        <v>30.03</v>
      </c>
      <c r="G1274" s="13">
        <v>28.87</v>
      </c>
      <c r="H1274" s="8">
        <f t="shared" si="76"/>
        <v>5</v>
      </c>
      <c r="I1274" s="20">
        <f t="shared" si="77"/>
        <v>28.54</v>
      </c>
      <c r="J1274" s="15">
        <f t="shared" si="78"/>
        <v>3.5038542396636303</v>
      </c>
      <c r="K1274" s="8" t="str">
        <f t="shared" si="79"/>
        <v>Dhan</v>
      </c>
    </row>
    <row r="1275" spans="1:11" x14ac:dyDescent="0.4">
      <c r="A1275" s="12" t="s">
        <v>2734</v>
      </c>
      <c r="B1275" s="12" t="s">
        <v>2735</v>
      </c>
      <c r="C1275" s="13">
        <v>50</v>
      </c>
      <c r="D1275" s="13">
        <v>38.57</v>
      </c>
      <c r="E1275" s="13">
        <v>38.57</v>
      </c>
      <c r="F1275" s="13">
        <v>100</v>
      </c>
      <c r="G1275" s="13">
        <v>38.68</v>
      </c>
      <c r="H1275" s="8">
        <f t="shared" si="76"/>
        <v>5</v>
      </c>
      <c r="I1275" s="20">
        <f t="shared" si="77"/>
        <v>38.57</v>
      </c>
      <c r="J1275" s="15">
        <f t="shared" si="78"/>
        <v>2.5926886180969664</v>
      </c>
      <c r="K1275" s="8" t="str">
        <f t="shared" si="79"/>
        <v>Zerodha, Upstox</v>
      </c>
    </row>
    <row r="1276" spans="1:11" x14ac:dyDescent="0.4">
      <c r="A1276" s="12" t="s">
        <v>2318</v>
      </c>
      <c r="B1276" s="12" t="s">
        <v>2319</v>
      </c>
      <c r="C1276" s="13">
        <v>22</v>
      </c>
      <c r="D1276" s="13">
        <v>22.6</v>
      </c>
      <c r="E1276" s="13">
        <v>23</v>
      </c>
      <c r="F1276" s="13">
        <v>20</v>
      </c>
      <c r="G1276" s="13">
        <v>20</v>
      </c>
      <c r="H1276" s="8">
        <f t="shared" si="76"/>
        <v>5</v>
      </c>
      <c r="I1276" s="20">
        <f t="shared" si="77"/>
        <v>20</v>
      </c>
      <c r="J1276" s="15">
        <f t="shared" si="78"/>
        <v>5</v>
      </c>
      <c r="K1276" s="8" t="str">
        <f t="shared" si="79"/>
        <v>Kotak Neo, Paytm Money</v>
      </c>
    </row>
    <row r="1277" spans="1:11" x14ac:dyDescent="0.4">
      <c r="A1277" s="12" t="s">
        <v>2984</v>
      </c>
      <c r="B1277" s="12" t="s">
        <v>2985</v>
      </c>
      <c r="C1277" s="13">
        <v>50</v>
      </c>
      <c r="F1277" s="13">
        <v>100</v>
      </c>
      <c r="H1277" s="8">
        <f t="shared" si="76"/>
        <v>2</v>
      </c>
      <c r="I1277" s="20">
        <f t="shared" si="77"/>
        <v>50</v>
      </c>
      <c r="J1277" s="15">
        <f t="shared" si="78"/>
        <v>2</v>
      </c>
      <c r="K1277" s="8" t="str">
        <f t="shared" si="79"/>
        <v>Dhan</v>
      </c>
    </row>
    <row r="1278" spans="1:11" x14ac:dyDescent="0.4">
      <c r="A1278" s="12" t="s">
        <v>3368</v>
      </c>
      <c r="B1278" s="12" t="s">
        <v>3369</v>
      </c>
      <c r="C1278" s="13">
        <v>40</v>
      </c>
      <c r="D1278" s="13">
        <v>35.22</v>
      </c>
      <c r="E1278" s="13">
        <v>35.22</v>
      </c>
      <c r="F1278" s="13">
        <v>40</v>
      </c>
      <c r="G1278" s="13">
        <v>35.590000000000003</v>
      </c>
      <c r="H1278" s="8">
        <f t="shared" si="76"/>
        <v>5</v>
      </c>
      <c r="I1278" s="20">
        <f t="shared" si="77"/>
        <v>35.22</v>
      </c>
      <c r="J1278" s="15">
        <f t="shared" si="78"/>
        <v>2.8392958546280522</v>
      </c>
      <c r="K1278" s="8" t="str">
        <f t="shared" si="79"/>
        <v>Zerodha, Upstox</v>
      </c>
    </row>
    <row r="1279" spans="1:11" x14ac:dyDescent="0.4">
      <c r="A1279" s="12" t="s">
        <v>622</v>
      </c>
      <c r="B1279" s="12" t="s">
        <v>623</v>
      </c>
      <c r="C1279" s="13">
        <v>24.61</v>
      </c>
      <c r="D1279" s="13">
        <v>27</v>
      </c>
      <c r="E1279" s="13">
        <v>28.15</v>
      </c>
      <c r="F1279" s="13">
        <v>25</v>
      </c>
      <c r="G1279" s="13">
        <v>24.95</v>
      </c>
      <c r="H1279" s="8">
        <f t="shared" si="76"/>
        <v>5</v>
      </c>
      <c r="I1279" s="20">
        <f t="shared" si="77"/>
        <v>24.61</v>
      </c>
      <c r="J1279" s="15">
        <f t="shared" si="78"/>
        <v>4.0633888663145061</v>
      </c>
      <c r="K1279" s="8" t="str">
        <f t="shared" si="79"/>
        <v>Dhan</v>
      </c>
    </row>
    <row r="1280" spans="1:11" x14ac:dyDescent="0.4">
      <c r="A1280" s="12" t="s">
        <v>1002</v>
      </c>
      <c r="B1280" s="12" t="s">
        <v>1003</v>
      </c>
      <c r="C1280" s="13">
        <v>31.75</v>
      </c>
      <c r="D1280" s="13">
        <v>31.66</v>
      </c>
      <c r="E1280" s="13">
        <v>35</v>
      </c>
      <c r="F1280" s="13">
        <v>31.645600000000002</v>
      </c>
      <c r="G1280" s="13">
        <v>31.7</v>
      </c>
      <c r="H1280" s="8">
        <f t="shared" si="76"/>
        <v>5</v>
      </c>
      <c r="I1280" s="20">
        <f t="shared" si="77"/>
        <v>31.65</v>
      </c>
      <c r="J1280" s="15">
        <f t="shared" si="78"/>
        <v>3.1595576619273302</v>
      </c>
      <c r="K1280" s="8" t="str">
        <f t="shared" si="79"/>
        <v>Kotak Neo</v>
      </c>
    </row>
    <row r="1281" spans="1:11" x14ac:dyDescent="0.4">
      <c r="A1281" s="12" t="s">
        <v>874</v>
      </c>
      <c r="B1281" s="12" t="s">
        <v>875</v>
      </c>
      <c r="C1281" s="13">
        <v>64</v>
      </c>
      <c r="D1281" s="13">
        <v>36.520000000000003</v>
      </c>
      <c r="F1281" s="13">
        <v>50</v>
      </c>
      <c r="G1281" s="13">
        <v>100</v>
      </c>
      <c r="H1281" s="8">
        <f t="shared" si="76"/>
        <v>4</v>
      </c>
      <c r="I1281" s="20">
        <f t="shared" si="77"/>
        <v>36.520000000000003</v>
      </c>
      <c r="J1281" s="15">
        <f t="shared" si="78"/>
        <v>2.7382256297918945</v>
      </c>
      <c r="K1281" s="8" t="str">
        <f t="shared" si="79"/>
        <v>Zerodha</v>
      </c>
    </row>
    <row r="1282" spans="1:11" x14ac:dyDescent="0.4">
      <c r="A1282" s="12" t="s">
        <v>644</v>
      </c>
      <c r="B1282" s="12" t="s">
        <v>645</v>
      </c>
      <c r="C1282" s="13">
        <v>29.91</v>
      </c>
      <c r="D1282" s="13">
        <v>29.79</v>
      </c>
      <c r="E1282" s="13">
        <v>35</v>
      </c>
      <c r="F1282" s="13">
        <v>34.965000000000003</v>
      </c>
      <c r="G1282" s="13">
        <v>29.95</v>
      </c>
      <c r="H1282" s="8">
        <f t="shared" si="76"/>
        <v>5</v>
      </c>
      <c r="I1282" s="20">
        <f t="shared" si="77"/>
        <v>29.79</v>
      </c>
      <c r="J1282" s="15">
        <f t="shared" si="78"/>
        <v>3.3568311513930849</v>
      </c>
      <c r="K1282" s="8" t="str">
        <f t="shared" si="79"/>
        <v>Zerodha</v>
      </c>
    </row>
    <row r="1283" spans="1:11" x14ac:dyDescent="0.4">
      <c r="A1283" s="12" t="s">
        <v>736</v>
      </c>
      <c r="B1283" s="12" t="s">
        <v>737</v>
      </c>
      <c r="C1283" s="13">
        <v>34.369999999999997</v>
      </c>
      <c r="D1283" s="13">
        <v>34.4</v>
      </c>
      <c r="E1283" s="13">
        <v>34.4</v>
      </c>
      <c r="F1283" s="13">
        <v>34.3643</v>
      </c>
      <c r="G1283" s="13">
        <v>34.659999999999997</v>
      </c>
      <c r="H1283" s="8">
        <f t="shared" si="76"/>
        <v>5</v>
      </c>
      <c r="I1283" s="20">
        <f t="shared" si="77"/>
        <v>34.36</v>
      </c>
      <c r="J1283" s="15">
        <f t="shared" si="78"/>
        <v>2.9103608847497089</v>
      </c>
      <c r="K1283" s="8" t="str">
        <f t="shared" si="79"/>
        <v>Kotak Neo</v>
      </c>
    </row>
    <row r="1284" spans="1:11" x14ac:dyDescent="0.4">
      <c r="A1284" s="12" t="s">
        <v>1254</v>
      </c>
      <c r="B1284" s="12" t="s">
        <v>1255</v>
      </c>
      <c r="C1284" s="13">
        <v>40</v>
      </c>
      <c r="D1284" s="13">
        <v>50</v>
      </c>
      <c r="E1284" s="13">
        <v>35</v>
      </c>
      <c r="F1284" s="13">
        <v>100</v>
      </c>
      <c r="G1284" s="13">
        <v>100</v>
      </c>
      <c r="H1284" s="8">
        <f t="shared" si="76"/>
        <v>5</v>
      </c>
      <c r="I1284" s="20">
        <f t="shared" si="77"/>
        <v>35</v>
      </c>
      <c r="J1284" s="15">
        <f t="shared" si="78"/>
        <v>2.8571428571428572</v>
      </c>
      <c r="K1284" s="8" t="str">
        <f t="shared" si="79"/>
        <v>Upstox</v>
      </c>
    </row>
    <row r="1285" spans="1:11" x14ac:dyDescent="0.4">
      <c r="A1285" s="12" t="s">
        <v>1638</v>
      </c>
      <c r="B1285" s="12" t="s">
        <v>1639</v>
      </c>
      <c r="C1285" s="13">
        <v>38.86</v>
      </c>
      <c r="D1285" s="13">
        <v>38.86</v>
      </c>
      <c r="E1285" s="13">
        <v>38.86</v>
      </c>
      <c r="F1285" s="13">
        <v>38.910499999999999</v>
      </c>
      <c r="G1285" s="13">
        <v>39.18</v>
      </c>
      <c r="H1285" s="8">
        <f t="shared" si="76"/>
        <v>5</v>
      </c>
      <c r="I1285" s="20">
        <f t="shared" si="77"/>
        <v>38.86</v>
      </c>
      <c r="J1285" s="15">
        <f t="shared" si="78"/>
        <v>2.5733401955738548</v>
      </c>
      <c r="K1285" s="8" t="str">
        <f t="shared" si="79"/>
        <v>Dhan, Zerodha, Upstox</v>
      </c>
    </row>
    <row r="1286" spans="1:11" x14ac:dyDescent="0.4">
      <c r="A1286" s="12" t="s">
        <v>124</v>
      </c>
      <c r="B1286" s="12" t="s">
        <v>125</v>
      </c>
      <c r="C1286" s="13">
        <v>25</v>
      </c>
      <c r="D1286" s="13">
        <v>25.4</v>
      </c>
      <c r="E1286" s="13">
        <v>26.32</v>
      </c>
      <c r="F1286" s="13">
        <v>25</v>
      </c>
      <c r="G1286" s="13">
        <v>22.95</v>
      </c>
      <c r="H1286" s="8">
        <f t="shared" ref="H1286:H1349" si="80">COUNT(C1286:G1286)</f>
        <v>5</v>
      </c>
      <c r="I1286" s="20">
        <f t="shared" ref="I1286:I1349" si="81">IFERROR(ROUND(MIN(C1286:G1286),2),"")</f>
        <v>22.95</v>
      </c>
      <c r="J1286" s="15">
        <f t="shared" ref="J1286:J1349" si="82">IFERROR(100/I1286,"")</f>
        <v>4.3572984749455337</v>
      </c>
      <c r="K1286" s="8" t="str">
        <f t="shared" ref="K1286:K1349" si="83">IF(I1286="","",MID(IF(ROUND(C1286,2)=I1286,", Dhan","")&amp;IF(ROUND(D1286,2)=I1286,", Zerodha","")&amp;IF(ROUND(E1286,2)=I1286,", Upstox","")&amp;IF(ROUND(F1286,2)=I1286,", Kotak Neo","")&amp;IF(ROUND(G1286,2)=I1286,", Paytm Money",""),3,100))</f>
        <v>Paytm Money</v>
      </c>
    </row>
    <row r="1287" spans="1:11" x14ac:dyDescent="0.4">
      <c r="A1287" s="12" t="s">
        <v>2664</v>
      </c>
      <c r="B1287" s="12" t="s">
        <v>2665</v>
      </c>
      <c r="C1287" s="13">
        <v>33.76</v>
      </c>
      <c r="D1287" s="13">
        <v>33.799999999999997</v>
      </c>
      <c r="E1287" s="13">
        <v>33.799999999999997</v>
      </c>
      <c r="F1287" s="13">
        <v>34.965000000000003</v>
      </c>
      <c r="G1287" s="13">
        <v>33.92</v>
      </c>
      <c r="H1287" s="8">
        <f t="shared" si="80"/>
        <v>5</v>
      </c>
      <c r="I1287" s="20">
        <f t="shared" si="81"/>
        <v>33.76</v>
      </c>
      <c r="J1287" s="15">
        <f t="shared" si="82"/>
        <v>2.9620853080568721</v>
      </c>
      <c r="K1287" s="8" t="str">
        <f t="shared" si="83"/>
        <v>Dhan</v>
      </c>
    </row>
    <row r="1288" spans="1:11" x14ac:dyDescent="0.4">
      <c r="A1288" s="12" t="s">
        <v>2006</v>
      </c>
      <c r="B1288" s="12" t="s">
        <v>2007</v>
      </c>
      <c r="C1288" s="13">
        <v>26.54</v>
      </c>
      <c r="D1288" s="13">
        <v>28.6</v>
      </c>
      <c r="E1288" s="13">
        <v>30.08</v>
      </c>
      <c r="G1288" s="13">
        <v>26.81</v>
      </c>
      <c r="H1288" s="8">
        <f t="shared" si="80"/>
        <v>4</v>
      </c>
      <c r="I1288" s="20">
        <f t="shared" si="81"/>
        <v>26.54</v>
      </c>
      <c r="J1288" s="15">
        <f t="shared" si="82"/>
        <v>3.7678975131876413</v>
      </c>
      <c r="K1288" s="8" t="str">
        <f t="shared" si="83"/>
        <v>Dhan</v>
      </c>
    </row>
    <row r="1289" spans="1:11" x14ac:dyDescent="0.4">
      <c r="A1289" s="12" t="s">
        <v>3545</v>
      </c>
      <c r="B1289" s="12" t="s">
        <v>3546</v>
      </c>
      <c r="D1289" s="13">
        <v>50</v>
      </c>
      <c r="H1289" s="8">
        <f t="shared" si="80"/>
        <v>1</v>
      </c>
      <c r="I1289" s="20">
        <f t="shared" si="81"/>
        <v>50</v>
      </c>
      <c r="J1289" s="15">
        <f t="shared" si="82"/>
        <v>2</v>
      </c>
      <c r="K1289" s="8" t="str">
        <f t="shared" si="83"/>
        <v>Zerodha</v>
      </c>
    </row>
    <row r="1290" spans="1:11" x14ac:dyDescent="0.4">
      <c r="A1290" s="12" t="s">
        <v>1636</v>
      </c>
      <c r="B1290" s="12" t="s">
        <v>1637</v>
      </c>
      <c r="C1290" s="13">
        <v>23</v>
      </c>
      <c r="D1290" s="13">
        <v>24.9</v>
      </c>
      <c r="E1290" s="13">
        <v>25.69</v>
      </c>
      <c r="F1290" s="13">
        <v>22.172899999999998</v>
      </c>
      <c r="G1290" s="13">
        <v>22.32</v>
      </c>
      <c r="H1290" s="8">
        <f t="shared" si="80"/>
        <v>5</v>
      </c>
      <c r="I1290" s="20">
        <f t="shared" si="81"/>
        <v>22.17</v>
      </c>
      <c r="J1290" s="15">
        <f t="shared" si="82"/>
        <v>4.5105999097880014</v>
      </c>
      <c r="K1290" s="8" t="str">
        <f t="shared" si="83"/>
        <v>Kotak Neo</v>
      </c>
    </row>
    <row r="1291" spans="1:11" x14ac:dyDescent="0.4">
      <c r="A1291" s="12" t="s">
        <v>2372</v>
      </c>
      <c r="B1291" s="12" t="s">
        <v>2373</v>
      </c>
      <c r="C1291" s="13">
        <v>40</v>
      </c>
      <c r="D1291" s="13">
        <v>37.26</v>
      </c>
      <c r="E1291" s="13">
        <v>37.26</v>
      </c>
      <c r="F1291" s="13">
        <v>100</v>
      </c>
      <c r="G1291" s="13">
        <v>37.56</v>
      </c>
      <c r="H1291" s="8">
        <f t="shared" si="80"/>
        <v>5</v>
      </c>
      <c r="I1291" s="20">
        <f t="shared" si="81"/>
        <v>37.26</v>
      </c>
      <c r="J1291" s="15">
        <f t="shared" si="82"/>
        <v>2.6838432635534084</v>
      </c>
      <c r="K1291" s="8" t="str">
        <f t="shared" si="83"/>
        <v>Zerodha, Upstox</v>
      </c>
    </row>
    <row r="1292" spans="1:11" x14ac:dyDescent="0.4">
      <c r="A1292" s="12" t="s">
        <v>1974</v>
      </c>
      <c r="B1292" s="12" t="s">
        <v>1975</v>
      </c>
      <c r="C1292" s="13">
        <v>35.700000000000003</v>
      </c>
      <c r="D1292" s="13">
        <v>35.729999999999997</v>
      </c>
      <c r="E1292" s="13">
        <v>35.729999999999997</v>
      </c>
      <c r="F1292" s="13">
        <v>35.714300000000001</v>
      </c>
      <c r="G1292" s="13">
        <v>36.020000000000003</v>
      </c>
      <c r="H1292" s="8">
        <f t="shared" si="80"/>
        <v>5</v>
      </c>
      <c r="I1292" s="20">
        <f t="shared" si="81"/>
        <v>35.700000000000003</v>
      </c>
      <c r="J1292" s="15">
        <f t="shared" si="82"/>
        <v>2.8011204481792715</v>
      </c>
      <c r="K1292" s="8" t="str">
        <f t="shared" si="83"/>
        <v>Dhan</v>
      </c>
    </row>
    <row r="1293" spans="1:11" x14ac:dyDescent="0.4">
      <c r="A1293" s="12" t="s">
        <v>2468</v>
      </c>
      <c r="B1293" s="12" t="s">
        <v>2469</v>
      </c>
      <c r="C1293" s="13">
        <v>40</v>
      </c>
      <c r="D1293" s="13">
        <v>32.75</v>
      </c>
      <c r="E1293" s="13">
        <v>35</v>
      </c>
      <c r="F1293" s="13">
        <v>100</v>
      </c>
      <c r="G1293" s="13">
        <v>100</v>
      </c>
      <c r="H1293" s="8">
        <f t="shared" si="80"/>
        <v>5</v>
      </c>
      <c r="I1293" s="20">
        <f t="shared" si="81"/>
        <v>32.75</v>
      </c>
      <c r="J1293" s="15">
        <f t="shared" si="82"/>
        <v>3.053435114503817</v>
      </c>
      <c r="K1293" s="8" t="str">
        <f t="shared" si="83"/>
        <v>Zerodha</v>
      </c>
    </row>
    <row r="1294" spans="1:11" x14ac:dyDescent="0.4">
      <c r="A1294" s="12" t="s">
        <v>2500</v>
      </c>
      <c r="B1294" s="12" t="s">
        <v>2501</v>
      </c>
      <c r="C1294" s="13">
        <v>22</v>
      </c>
      <c r="D1294" s="13">
        <v>22.6</v>
      </c>
      <c r="E1294" s="13">
        <v>23</v>
      </c>
      <c r="F1294" s="13">
        <v>20</v>
      </c>
      <c r="G1294" s="13">
        <v>20</v>
      </c>
      <c r="H1294" s="8">
        <f t="shared" si="80"/>
        <v>5</v>
      </c>
      <c r="I1294" s="20">
        <f t="shared" si="81"/>
        <v>20</v>
      </c>
      <c r="J1294" s="15">
        <f t="shared" si="82"/>
        <v>5</v>
      </c>
      <c r="K1294" s="8" t="str">
        <f t="shared" si="83"/>
        <v>Kotak Neo, Paytm Money</v>
      </c>
    </row>
    <row r="1295" spans="1:11" x14ac:dyDescent="0.4">
      <c r="A1295" s="12" t="s">
        <v>2162</v>
      </c>
      <c r="B1295" s="12" t="s">
        <v>2163</v>
      </c>
      <c r="C1295" s="13">
        <v>50</v>
      </c>
      <c r="D1295" s="13">
        <v>50</v>
      </c>
      <c r="E1295" s="13">
        <v>35.630000000000003</v>
      </c>
      <c r="F1295" s="13">
        <v>100</v>
      </c>
      <c r="G1295" s="13">
        <v>51.63</v>
      </c>
      <c r="H1295" s="8">
        <f t="shared" si="80"/>
        <v>5</v>
      </c>
      <c r="I1295" s="20">
        <f t="shared" si="81"/>
        <v>35.630000000000003</v>
      </c>
      <c r="J1295" s="15">
        <f t="shared" si="82"/>
        <v>2.8066236317709792</v>
      </c>
      <c r="K1295" s="8" t="str">
        <f t="shared" si="83"/>
        <v>Upstox</v>
      </c>
    </row>
    <row r="1296" spans="1:11" x14ac:dyDescent="0.4">
      <c r="A1296" s="12" t="s">
        <v>606</v>
      </c>
      <c r="B1296" s="12" t="s">
        <v>607</v>
      </c>
      <c r="C1296" s="13">
        <v>30.99</v>
      </c>
      <c r="D1296" s="13">
        <v>31.02</v>
      </c>
      <c r="E1296" s="13">
        <v>35</v>
      </c>
      <c r="F1296" s="13">
        <v>34.965000000000003</v>
      </c>
      <c r="G1296" s="13">
        <v>31.27</v>
      </c>
      <c r="H1296" s="8">
        <f t="shared" si="80"/>
        <v>5</v>
      </c>
      <c r="I1296" s="20">
        <f t="shared" si="81"/>
        <v>30.99</v>
      </c>
      <c r="J1296" s="15">
        <f t="shared" si="82"/>
        <v>3.2268473701193936</v>
      </c>
      <c r="K1296" s="8" t="str">
        <f t="shared" si="83"/>
        <v>Dhan</v>
      </c>
    </row>
    <row r="1297" spans="1:11" x14ac:dyDescent="0.4">
      <c r="A1297" s="12" t="s">
        <v>818</v>
      </c>
      <c r="B1297" s="12" t="s">
        <v>819</v>
      </c>
      <c r="C1297" s="13">
        <v>50</v>
      </c>
      <c r="D1297" s="13">
        <v>50</v>
      </c>
      <c r="E1297" s="13">
        <v>35</v>
      </c>
      <c r="F1297" s="13">
        <v>100</v>
      </c>
      <c r="G1297" s="13">
        <v>35.06</v>
      </c>
      <c r="H1297" s="8">
        <f t="shared" si="80"/>
        <v>5</v>
      </c>
      <c r="I1297" s="20">
        <f t="shared" si="81"/>
        <v>35</v>
      </c>
      <c r="J1297" s="15">
        <f t="shared" si="82"/>
        <v>2.8571428571428572</v>
      </c>
      <c r="K1297" s="8" t="str">
        <f t="shared" si="83"/>
        <v>Upstox</v>
      </c>
    </row>
    <row r="1298" spans="1:11" x14ac:dyDescent="0.4">
      <c r="A1298" s="12" t="s">
        <v>1294</v>
      </c>
      <c r="B1298" s="12" t="s">
        <v>1295</v>
      </c>
      <c r="C1298" s="13">
        <v>26.54</v>
      </c>
      <c r="D1298" s="13">
        <v>26.54</v>
      </c>
      <c r="E1298" s="13">
        <v>26.54</v>
      </c>
      <c r="F1298" s="13">
        <v>26.525200000000002</v>
      </c>
      <c r="G1298" s="13">
        <v>26.82</v>
      </c>
      <c r="H1298" s="8">
        <f t="shared" si="80"/>
        <v>5</v>
      </c>
      <c r="I1298" s="20">
        <f t="shared" si="81"/>
        <v>26.53</v>
      </c>
      <c r="J1298" s="15">
        <f t="shared" si="82"/>
        <v>3.7693177534866189</v>
      </c>
      <c r="K1298" s="8" t="str">
        <f t="shared" si="83"/>
        <v>Kotak Neo</v>
      </c>
    </row>
    <row r="1299" spans="1:11" x14ac:dyDescent="0.4">
      <c r="A1299" s="12" t="s">
        <v>726</v>
      </c>
      <c r="B1299" s="12" t="s">
        <v>727</v>
      </c>
      <c r="C1299" s="13">
        <v>50</v>
      </c>
      <c r="D1299" s="13">
        <v>36.01</v>
      </c>
      <c r="E1299" s="13">
        <v>36.01</v>
      </c>
      <c r="F1299" s="13">
        <v>40</v>
      </c>
      <c r="G1299" s="13">
        <v>36.19</v>
      </c>
      <c r="H1299" s="8">
        <f t="shared" si="80"/>
        <v>5</v>
      </c>
      <c r="I1299" s="20">
        <f t="shared" si="81"/>
        <v>36.01</v>
      </c>
      <c r="J1299" s="15">
        <f t="shared" si="82"/>
        <v>2.7770063871146906</v>
      </c>
      <c r="K1299" s="8" t="str">
        <f t="shared" si="83"/>
        <v>Zerodha, Upstox</v>
      </c>
    </row>
    <row r="1300" spans="1:11" x14ac:dyDescent="0.4">
      <c r="A1300" s="12" t="s">
        <v>172</v>
      </c>
      <c r="B1300" s="12" t="s">
        <v>173</v>
      </c>
      <c r="C1300" s="13">
        <v>32.5</v>
      </c>
      <c r="D1300" s="13">
        <v>32.53</v>
      </c>
      <c r="E1300" s="13">
        <v>35</v>
      </c>
      <c r="F1300" s="13">
        <v>40</v>
      </c>
      <c r="G1300" s="13">
        <v>100</v>
      </c>
      <c r="H1300" s="8">
        <f t="shared" si="80"/>
        <v>5</v>
      </c>
      <c r="I1300" s="20">
        <f t="shared" si="81"/>
        <v>32.5</v>
      </c>
      <c r="J1300" s="15">
        <f t="shared" si="82"/>
        <v>3.0769230769230771</v>
      </c>
      <c r="K1300" s="8" t="str">
        <f t="shared" si="83"/>
        <v>Dhan</v>
      </c>
    </row>
    <row r="1301" spans="1:11" x14ac:dyDescent="0.4">
      <c r="A1301" s="12" t="s">
        <v>1642</v>
      </c>
      <c r="B1301" s="12" t="s">
        <v>1643</v>
      </c>
      <c r="C1301" s="13">
        <v>23</v>
      </c>
      <c r="D1301" s="13">
        <v>25.3</v>
      </c>
      <c r="E1301" s="13">
        <v>26.15</v>
      </c>
      <c r="F1301" s="13">
        <v>22.624400000000001</v>
      </c>
      <c r="G1301" s="13">
        <v>22.96</v>
      </c>
      <c r="H1301" s="8">
        <f t="shared" si="80"/>
        <v>5</v>
      </c>
      <c r="I1301" s="20">
        <f t="shared" si="81"/>
        <v>22.62</v>
      </c>
      <c r="J1301" s="15">
        <f t="shared" si="82"/>
        <v>4.4208664898320071</v>
      </c>
      <c r="K1301" s="8" t="str">
        <f t="shared" si="83"/>
        <v>Kotak Neo</v>
      </c>
    </row>
    <row r="1302" spans="1:11" x14ac:dyDescent="0.4">
      <c r="A1302" s="12" t="s">
        <v>966</v>
      </c>
      <c r="B1302" s="12" t="s">
        <v>967</v>
      </c>
      <c r="C1302" s="13">
        <v>25.32</v>
      </c>
      <c r="D1302" s="13">
        <v>27.6</v>
      </c>
      <c r="E1302" s="13">
        <v>28.86</v>
      </c>
      <c r="F1302" s="13">
        <v>25.380700000000001</v>
      </c>
      <c r="G1302" s="13">
        <v>26.17</v>
      </c>
      <c r="H1302" s="8">
        <f t="shared" si="80"/>
        <v>5</v>
      </c>
      <c r="I1302" s="20">
        <f t="shared" si="81"/>
        <v>25.32</v>
      </c>
      <c r="J1302" s="15">
        <f t="shared" si="82"/>
        <v>3.9494470774091628</v>
      </c>
      <c r="K1302" s="8" t="str">
        <f t="shared" si="83"/>
        <v>Dhan</v>
      </c>
    </row>
    <row r="1303" spans="1:11" x14ac:dyDescent="0.4">
      <c r="A1303" s="12" t="s">
        <v>1984</v>
      </c>
      <c r="B1303" s="12" t="s">
        <v>1985</v>
      </c>
      <c r="C1303" s="13">
        <v>33.200000000000003</v>
      </c>
      <c r="D1303" s="13">
        <v>33.24</v>
      </c>
      <c r="E1303" s="13">
        <v>35</v>
      </c>
      <c r="F1303" s="13">
        <v>33.2226</v>
      </c>
      <c r="G1303" s="13">
        <v>35</v>
      </c>
      <c r="H1303" s="8">
        <f t="shared" si="80"/>
        <v>5</v>
      </c>
      <c r="I1303" s="20">
        <f t="shared" si="81"/>
        <v>33.200000000000003</v>
      </c>
      <c r="J1303" s="15">
        <f t="shared" si="82"/>
        <v>3.012048192771084</v>
      </c>
      <c r="K1303" s="8" t="str">
        <f t="shared" si="83"/>
        <v>Dhan</v>
      </c>
    </row>
    <row r="1304" spans="1:11" x14ac:dyDescent="0.4">
      <c r="A1304" s="12" t="s">
        <v>1770</v>
      </c>
      <c r="B1304" s="12" t="s">
        <v>1771</v>
      </c>
      <c r="C1304" s="13">
        <v>50</v>
      </c>
      <c r="F1304" s="13">
        <v>100</v>
      </c>
      <c r="H1304" s="8">
        <f t="shared" si="80"/>
        <v>2</v>
      </c>
      <c r="I1304" s="20">
        <f t="shared" si="81"/>
        <v>50</v>
      </c>
      <c r="J1304" s="15">
        <f t="shared" si="82"/>
        <v>2</v>
      </c>
      <c r="K1304" s="8" t="str">
        <f t="shared" si="83"/>
        <v>Dhan</v>
      </c>
    </row>
    <row r="1305" spans="1:11" x14ac:dyDescent="0.4">
      <c r="A1305" s="12" t="s">
        <v>3182</v>
      </c>
      <c r="B1305" s="12" t="s">
        <v>3183</v>
      </c>
      <c r="C1305" s="13">
        <v>50</v>
      </c>
      <c r="D1305" s="13">
        <v>40.9</v>
      </c>
      <c r="F1305" s="13">
        <v>100</v>
      </c>
      <c r="G1305" s="13">
        <v>41.08</v>
      </c>
      <c r="H1305" s="8">
        <f t="shared" si="80"/>
        <v>4</v>
      </c>
      <c r="I1305" s="20">
        <f t="shared" si="81"/>
        <v>40.9</v>
      </c>
      <c r="J1305" s="15">
        <f t="shared" si="82"/>
        <v>2.4449877750611249</v>
      </c>
      <c r="K1305" s="8" t="str">
        <f t="shared" si="83"/>
        <v>Zerodha</v>
      </c>
    </row>
    <row r="1306" spans="1:11" x14ac:dyDescent="0.4">
      <c r="A1306" s="12" t="s">
        <v>2388</v>
      </c>
      <c r="B1306" s="12" t="s">
        <v>2389</v>
      </c>
      <c r="C1306" s="13">
        <v>22</v>
      </c>
      <c r="D1306" s="13">
        <v>23.2</v>
      </c>
      <c r="E1306" s="13">
        <v>23.69</v>
      </c>
      <c r="F1306" s="13">
        <v>20.202000000000002</v>
      </c>
      <c r="G1306" s="13">
        <v>20.58</v>
      </c>
      <c r="H1306" s="8">
        <f t="shared" si="80"/>
        <v>5</v>
      </c>
      <c r="I1306" s="20">
        <f t="shared" si="81"/>
        <v>20.2</v>
      </c>
      <c r="J1306" s="15">
        <f t="shared" si="82"/>
        <v>4.9504950495049505</v>
      </c>
      <c r="K1306" s="8" t="str">
        <f t="shared" si="83"/>
        <v>Kotak Neo</v>
      </c>
    </row>
    <row r="1307" spans="1:11" x14ac:dyDescent="0.4">
      <c r="A1307" s="12" t="s">
        <v>3150</v>
      </c>
      <c r="B1307" s="12" t="s">
        <v>3151</v>
      </c>
      <c r="C1307" s="13">
        <v>41.59</v>
      </c>
      <c r="D1307" s="13">
        <v>41.65</v>
      </c>
      <c r="E1307" s="13">
        <v>41.65</v>
      </c>
      <c r="F1307" s="13">
        <v>41.666699999999999</v>
      </c>
      <c r="G1307" s="13">
        <v>43.15</v>
      </c>
      <c r="H1307" s="8">
        <f t="shared" si="80"/>
        <v>5</v>
      </c>
      <c r="I1307" s="20">
        <f t="shared" si="81"/>
        <v>41.59</v>
      </c>
      <c r="J1307" s="15">
        <f t="shared" si="82"/>
        <v>2.4044241404183695</v>
      </c>
      <c r="K1307" s="8" t="str">
        <f t="shared" si="83"/>
        <v>Dhan</v>
      </c>
    </row>
    <row r="1308" spans="1:11" x14ac:dyDescent="0.4">
      <c r="A1308" s="12" t="s">
        <v>3450</v>
      </c>
      <c r="B1308" s="12" t="s">
        <v>3451</v>
      </c>
      <c r="C1308" s="13">
        <v>30.38</v>
      </c>
      <c r="D1308" s="13">
        <v>30.4</v>
      </c>
      <c r="E1308" s="13">
        <v>35</v>
      </c>
      <c r="F1308" s="13">
        <v>40</v>
      </c>
      <c r="G1308" s="13">
        <v>30.65</v>
      </c>
      <c r="H1308" s="8">
        <f t="shared" si="80"/>
        <v>5</v>
      </c>
      <c r="I1308" s="20">
        <f t="shared" si="81"/>
        <v>30.38</v>
      </c>
      <c r="J1308" s="15">
        <f t="shared" si="82"/>
        <v>3.2916392363396971</v>
      </c>
      <c r="K1308" s="8" t="str">
        <f t="shared" si="83"/>
        <v>Dhan</v>
      </c>
    </row>
    <row r="1309" spans="1:11" x14ac:dyDescent="0.4">
      <c r="A1309" s="12" t="s">
        <v>3693</v>
      </c>
      <c r="B1309" s="12" t="s">
        <v>3694</v>
      </c>
      <c r="D1309" s="13">
        <v>50</v>
      </c>
      <c r="E1309" s="13">
        <v>36.82</v>
      </c>
      <c r="F1309" s="13">
        <v>100</v>
      </c>
      <c r="G1309" s="13">
        <v>36.950000000000003</v>
      </c>
      <c r="H1309" s="8">
        <f t="shared" si="80"/>
        <v>4</v>
      </c>
      <c r="I1309" s="20">
        <f t="shared" si="81"/>
        <v>36.82</v>
      </c>
      <c r="J1309" s="15">
        <f t="shared" si="82"/>
        <v>2.7159152634437804</v>
      </c>
      <c r="K1309" s="8" t="str">
        <f t="shared" si="83"/>
        <v>Upstox</v>
      </c>
    </row>
    <row r="1310" spans="1:11" x14ac:dyDescent="0.4">
      <c r="A1310" s="12" t="s">
        <v>1430</v>
      </c>
      <c r="B1310" s="12" t="s">
        <v>1431</v>
      </c>
      <c r="C1310" s="13">
        <v>22</v>
      </c>
      <c r="D1310" s="13">
        <v>23.7</v>
      </c>
      <c r="E1310" s="13">
        <v>24.34</v>
      </c>
      <c r="F1310" s="13">
        <v>20.833300000000001</v>
      </c>
      <c r="G1310" s="13">
        <v>24.5</v>
      </c>
      <c r="H1310" s="8">
        <f t="shared" si="80"/>
        <v>5</v>
      </c>
      <c r="I1310" s="20">
        <f t="shared" si="81"/>
        <v>20.83</v>
      </c>
      <c r="J1310" s="15">
        <f t="shared" si="82"/>
        <v>4.8007681228996644</v>
      </c>
      <c r="K1310" s="8" t="str">
        <f t="shared" si="83"/>
        <v>Kotak Neo</v>
      </c>
    </row>
    <row r="1311" spans="1:11" x14ac:dyDescent="0.4">
      <c r="A1311" s="12" t="s">
        <v>1934</v>
      </c>
      <c r="B1311" s="12" t="s">
        <v>1935</v>
      </c>
      <c r="C1311" s="13">
        <v>32.96</v>
      </c>
      <c r="D1311" s="13">
        <v>32.950000000000003</v>
      </c>
      <c r="E1311" s="13">
        <v>35</v>
      </c>
      <c r="F1311" s="13">
        <v>40</v>
      </c>
      <c r="G1311" s="13">
        <v>33.200000000000003</v>
      </c>
      <c r="H1311" s="8">
        <f t="shared" si="80"/>
        <v>5</v>
      </c>
      <c r="I1311" s="20">
        <f t="shared" si="81"/>
        <v>32.950000000000003</v>
      </c>
      <c r="J1311" s="15">
        <f t="shared" si="82"/>
        <v>3.0349013657056143</v>
      </c>
      <c r="K1311" s="8" t="str">
        <f t="shared" si="83"/>
        <v>Zerodha</v>
      </c>
    </row>
    <row r="1312" spans="1:11" x14ac:dyDescent="0.4">
      <c r="A1312" s="12" t="s">
        <v>66</v>
      </c>
      <c r="B1312" s="12" t="s">
        <v>67</v>
      </c>
      <c r="C1312" s="13">
        <v>31.27</v>
      </c>
      <c r="D1312" s="13">
        <v>31.3</v>
      </c>
      <c r="E1312" s="13">
        <v>35</v>
      </c>
      <c r="F1312" s="13">
        <v>34.965000000000003</v>
      </c>
      <c r="G1312" s="13">
        <v>31.42</v>
      </c>
      <c r="H1312" s="8">
        <f t="shared" si="80"/>
        <v>5</v>
      </c>
      <c r="I1312" s="20">
        <f t="shared" si="81"/>
        <v>31.27</v>
      </c>
      <c r="J1312" s="15">
        <f t="shared" si="82"/>
        <v>3.1979533098816759</v>
      </c>
      <c r="K1312" s="8" t="str">
        <f t="shared" si="83"/>
        <v>Dhan</v>
      </c>
    </row>
    <row r="1313" spans="1:11" x14ac:dyDescent="0.4">
      <c r="A1313" s="12" t="s">
        <v>3534</v>
      </c>
      <c r="B1313" s="12" t="s">
        <v>3535</v>
      </c>
      <c r="C1313" s="13">
        <v>32.57</v>
      </c>
      <c r="D1313" s="13">
        <v>32.61</v>
      </c>
      <c r="E1313" s="13">
        <v>32.61</v>
      </c>
      <c r="F1313" s="13">
        <v>32.573300000000003</v>
      </c>
      <c r="G1313" s="13">
        <v>32.65</v>
      </c>
      <c r="H1313" s="8">
        <f t="shared" si="80"/>
        <v>5</v>
      </c>
      <c r="I1313" s="20">
        <f t="shared" si="81"/>
        <v>32.57</v>
      </c>
      <c r="J1313" s="15">
        <f t="shared" si="82"/>
        <v>3.0703101013202332</v>
      </c>
      <c r="K1313" s="8" t="str">
        <f t="shared" si="83"/>
        <v>Dhan, Kotak Neo</v>
      </c>
    </row>
    <row r="1314" spans="1:11" x14ac:dyDescent="0.4">
      <c r="A1314" s="12" t="s">
        <v>68</v>
      </c>
      <c r="B1314" s="12" t="s">
        <v>69</v>
      </c>
      <c r="C1314" s="13">
        <v>32.869999999999997</v>
      </c>
      <c r="D1314" s="13">
        <v>32.909999999999997</v>
      </c>
      <c r="E1314" s="13">
        <v>32.909999999999997</v>
      </c>
      <c r="F1314" s="13">
        <v>32.8947</v>
      </c>
      <c r="G1314" s="13">
        <v>33.58</v>
      </c>
      <c r="H1314" s="8">
        <f t="shared" si="80"/>
        <v>5</v>
      </c>
      <c r="I1314" s="20">
        <f t="shared" si="81"/>
        <v>32.869999999999997</v>
      </c>
      <c r="J1314" s="15">
        <f t="shared" si="82"/>
        <v>3.0422878004259206</v>
      </c>
      <c r="K1314" s="8" t="str">
        <f t="shared" si="83"/>
        <v>Dhan</v>
      </c>
    </row>
    <row r="1315" spans="1:11" x14ac:dyDescent="0.4">
      <c r="A1315" s="12" t="s">
        <v>2062</v>
      </c>
      <c r="B1315" s="12" t="s">
        <v>2063</v>
      </c>
      <c r="C1315" s="13">
        <v>100</v>
      </c>
      <c r="H1315" s="8">
        <f t="shared" si="80"/>
        <v>1</v>
      </c>
      <c r="I1315" s="20">
        <f t="shared" si="81"/>
        <v>100</v>
      </c>
      <c r="J1315" s="15">
        <f t="shared" si="82"/>
        <v>1</v>
      </c>
      <c r="K1315" s="8" t="str">
        <f t="shared" si="83"/>
        <v>Dhan</v>
      </c>
    </row>
    <row r="1316" spans="1:11" x14ac:dyDescent="0.4">
      <c r="A1316" s="12" t="s">
        <v>1018</v>
      </c>
      <c r="B1316" s="12" t="s">
        <v>1019</v>
      </c>
      <c r="C1316" s="13">
        <v>100</v>
      </c>
      <c r="D1316" s="13">
        <v>50</v>
      </c>
      <c r="E1316" s="13">
        <v>38.549999999999997</v>
      </c>
      <c r="F1316" s="13">
        <v>100</v>
      </c>
      <c r="G1316" s="13">
        <v>38.81</v>
      </c>
      <c r="H1316" s="8">
        <f t="shared" si="80"/>
        <v>5</v>
      </c>
      <c r="I1316" s="20">
        <f t="shared" si="81"/>
        <v>38.549999999999997</v>
      </c>
      <c r="J1316" s="15">
        <f t="shared" si="82"/>
        <v>2.5940337224383918</v>
      </c>
      <c r="K1316" s="8" t="str">
        <f t="shared" si="83"/>
        <v>Upstox</v>
      </c>
    </row>
    <row r="1317" spans="1:11" x14ac:dyDescent="0.4">
      <c r="A1317" s="12" t="s">
        <v>2562</v>
      </c>
      <c r="B1317" s="12" t="s">
        <v>2563</v>
      </c>
      <c r="C1317" s="13">
        <v>50</v>
      </c>
      <c r="F1317" s="13">
        <v>100</v>
      </c>
      <c r="H1317" s="8">
        <f t="shared" si="80"/>
        <v>2</v>
      </c>
      <c r="I1317" s="20">
        <f t="shared" si="81"/>
        <v>50</v>
      </c>
      <c r="J1317" s="15">
        <f t="shared" si="82"/>
        <v>2</v>
      </c>
      <c r="K1317" s="8" t="str">
        <f t="shared" si="83"/>
        <v>Dhan</v>
      </c>
    </row>
    <row r="1318" spans="1:11" x14ac:dyDescent="0.4">
      <c r="A1318" s="12" t="s">
        <v>1920</v>
      </c>
      <c r="B1318" s="12" t="s">
        <v>1921</v>
      </c>
      <c r="C1318" s="13">
        <v>33.32</v>
      </c>
      <c r="D1318" s="13">
        <v>33.18</v>
      </c>
      <c r="E1318" s="13">
        <v>33.18</v>
      </c>
      <c r="F1318" s="13">
        <v>33.2226</v>
      </c>
      <c r="G1318" s="13">
        <v>33.25</v>
      </c>
      <c r="H1318" s="8">
        <f t="shared" si="80"/>
        <v>5</v>
      </c>
      <c r="I1318" s="20">
        <f t="shared" si="81"/>
        <v>33.18</v>
      </c>
      <c r="J1318" s="15">
        <f t="shared" si="82"/>
        <v>3.0138637733574445</v>
      </c>
      <c r="K1318" s="8" t="str">
        <f t="shared" si="83"/>
        <v>Zerodha, Upstox</v>
      </c>
    </row>
    <row r="1319" spans="1:11" x14ac:dyDescent="0.4">
      <c r="A1319" s="12" t="s">
        <v>2140</v>
      </c>
      <c r="B1319" s="12" t="s">
        <v>2141</v>
      </c>
      <c r="C1319" s="13">
        <v>24.99</v>
      </c>
      <c r="D1319" s="13">
        <v>26.8</v>
      </c>
      <c r="E1319" s="13">
        <v>27.99</v>
      </c>
      <c r="F1319" s="13">
        <v>25</v>
      </c>
      <c r="G1319" s="13">
        <v>24.53</v>
      </c>
      <c r="H1319" s="8">
        <f t="shared" si="80"/>
        <v>5</v>
      </c>
      <c r="I1319" s="20">
        <f t="shared" si="81"/>
        <v>24.53</v>
      </c>
      <c r="J1319" s="15">
        <f t="shared" si="82"/>
        <v>4.0766408479412961</v>
      </c>
      <c r="K1319" s="8" t="str">
        <f t="shared" si="83"/>
        <v>Paytm Money</v>
      </c>
    </row>
    <row r="1320" spans="1:11" x14ac:dyDescent="0.4">
      <c r="A1320" s="12" t="s">
        <v>1116</v>
      </c>
      <c r="B1320" s="12" t="s">
        <v>1117</v>
      </c>
      <c r="C1320" s="13">
        <v>25</v>
      </c>
      <c r="D1320" s="13">
        <v>25.7</v>
      </c>
      <c r="E1320" s="13">
        <v>26.69</v>
      </c>
      <c r="F1320" s="13">
        <v>30.03</v>
      </c>
      <c r="G1320" s="13">
        <v>23.38</v>
      </c>
      <c r="H1320" s="8">
        <f t="shared" si="80"/>
        <v>5</v>
      </c>
      <c r="I1320" s="20">
        <f t="shared" si="81"/>
        <v>23.38</v>
      </c>
      <c r="J1320" s="15">
        <f t="shared" si="82"/>
        <v>4.2771599657827206</v>
      </c>
      <c r="K1320" s="8" t="str">
        <f t="shared" si="83"/>
        <v>Paytm Money</v>
      </c>
    </row>
    <row r="1321" spans="1:11" x14ac:dyDescent="0.4">
      <c r="A1321" s="12" t="s">
        <v>984</v>
      </c>
      <c r="B1321" s="12" t="s">
        <v>985</v>
      </c>
      <c r="C1321" s="13">
        <v>100</v>
      </c>
      <c r="D1321" s="13">
        <v>42.78</v>
      </c>
      <c r="F1321" s="13">
        <v>100</v>
      </c>
      <c r="G1321" s="13">
        <v>100</v>
      </c>
      <c r="H1321" s="8">
        <f t="shared" si="80"/>
        <v>4</v>
      </c>
      <c r="I1321" s="20">
        <f t="shared" si="81"/>
        <v>42.78</v>
      </c>
      <c r="J1321" s="15">
        <f t="shared" si="82"/>
        <v>2.3375409069658719</v>
      </c>
      <c r="K1321" s="8" t="str">
        <f t="shared" si="83"/>
        <v>Zerodha</v>
      </c>
    </row>
    <row r="1322" spans="1:11" x14ac:dyDescent="0.4">
      <c r="A1322" s="12" t="s">
        <v>2704</v>
      </c>
      <c r="B1322" s="12" t="s">
        <v>2705</v>
      </c>
      <c r="C1322" s="13">
        <v>33.54</v>
      </c>
      <c r="D1322" s="13">
        <v>33.58</v>
      </c>
      <c r="E1322" s="13">
        <v>33.58</v>
      </c>
      <c r="F1322" s="13">
        <v>33.557000000000002</v>
      </c>
      <c r="G1322" s="13">
        <v>33.67</v>
      </c>
      <c r="H1322" s="8">
        <f t="shared" si="80"/>
        <v>5</v>
      </c>
      <c r="I1322" s="20">
        <f t="shared" si="81"/>
        <v>33.54</v>
      </c>
      <c r="J1322" s="15">
        <f t="shared" si="82"/>
        <v>2.9815146094215863</v>
      </c>
      <c r="K1322" s="8" t="str">
        <f t="shared" si="83"/>
        <v>Dhan</v>
      </c>
    </row>
    <row r="1323" spans="1:11" x14ac:dyDescent="0.4">
      <c r="A1323" s="12" t="s">
        <v>964</v>
      </c>
      <c r="B1323" s="12" t="s">
        <v>965</v>
      </c>
      <c r="C1323" s="13">
        <v>50</v>
      </c>
      <c r="F1323" s="13">
        <v>100</v>
      </c>
      <c r="H1323" s="8">
        <f t="shared" si="80"/>
        <v>2</v>
      </c>
      <c r="I1323" s="20">
        <f t="shared" si="81"/>
        <v>50</v>
      </c>
      <c r="J1323" s="15">
        <f t="shared" si="82"/>
        <v>2</v>
      </c>
      <c r="K1323" s="8" t="str">
        <f t="shared" si="83"/>
        <v>Dhan</v>
      </c>
    </row>
    <row r="1324" spans="1:11" x14ac:dyDescent="0.4">
      <c r="A1324" s="12" t="s">
        <v>1658</v>
      </c>
      <c r="B1324" s="12" t="s">
        <v>1659</v>
      </c>
      <c r="C1324" s="13">
        <v>35.47</v>
      </c>
      <c r="D1324" s="13">
        <v>35.49</v>
      </c>
      <c r="E1324" s="13">
        <v>35.49</v>
      </c>
      <c r="F1324" s="13">
        <v>35.460999999999999</v>
      </c>
      <c r="G1324" s="13">
        <v>35.74</v>
      </c>
      <c r="H1324" s="8">
        <f t="shared" si="80"/>
        <v>5</v>
      </c>
      <c r="I1324" s="20">
        <f t="shared" si="81"/>
        <v>35.46</v>
      </c>
      <c r="J1324" s="15">
        <f t="shared" si="82"/>
        <v>2.8200789622109417</v>
      </c>
      <c r="K1324" s="8" t="str">
        <f t="shared" si="83"/>
        <v>Kotak Neo</v>
      </c>
    </row>
    <row r="1325" spans="1:11" x14ac:dyDescent="0.4">
      <c r="A1325" s="12" t="s">
        <v>3396</v>
      </c>
      <c r="B1325" s="12" t="s">
        <v>3397</v>
      </c>
      <c r="C1325" s="13">
        <v>35</v>
      </c>
      <c r="D1325" s="13">
        <v>29.18</v>
      </c>
      <c r="E1325" s="13">
        <v>35</v>
      </c>
      <c r="F1325" s="13">
        <v>50</v>
      </c>
      <c r="H1325" s="8">
        <f t="shared" si="80"/>
        <v>4</v>
      </c>
      <c r="I1325" s="20">
        <f t="shared" si="81"/>
        <v>29.18</v>
      </c>
      <c r="J1325" s="15">
        <f t="shared" si="82"/>
        <v>3.4270047978067169</v>
      </c>
      <c r="K1325" s="8" t="str">
        <f t="shared" si="83"/>
        <v>Zerodha</v>
      </c>
    </row>
    <row r="1326" spans="1:11" x14ac:dyDescent="0.4">
      <c r="A1326" s="12" t="s">
        <v>554</v>
      </c>
      <c r="B1326" s="12" t="s">
        <v>555</v>
      </c>
      <c r="C1326" s="13">
        <v>35</v>
      </c>
      <c r="D1326" s="13">
        <v>50</v>
      </c>
      <c r="E1326" s="13">
        <v>35</v>
      </c>
      <c r="F1326" s="13">
        <v>40</v>
      </c>
      <c r="G1326" s="13">
        <v>35.159999999999997</v>
      </c>
      <c r="H1326" s="8">
        <f t="shared" si="80"/>
        <v>5</v>
      </c>
      <c r="I1326" s="20">
        <f t="shared" si="81"/>
        <v>35</v>
      </c>
      <c r="J1326" s="15">
        <f t="shared" si="82"/>
        <v>2.8571428571428572</v>
      </c>
      <c r="K1326" s="8" t="str">
        <f t="shared" si="83"/>
        <v>Dhan, Upstox</v>
      </c>
    </row>
    <row r="1327" spans="1:11" x14ac:dyDescent="0.4">
      <c r="A1327" s="12" t="s">
        <v>1360</v>
      </c>
      <c r="B1327" s="12" t="s">
        <v>1361</v>
      </c>
      <c r="C1327" s="13">
        <v>50</v>
      </c>
      <c r="D1327" s="13">
        <v>50</v>
      </c>
      <c r="E1327" s="13">
        <v>36.380000000000003</v>
      </c>
      <c r="F1327" s="13">
        <v>100</v>
      </c>
      <c r="G1327" s="13">
        <v>36.729999999999997</v>
      </c>
      <c r="H1327" s="8">
        <f t="shared" si="80"/>
        <v>5</v>
      </c>
      <c r="I1327" s="20">
        <f t="shared" si="81"/>
        <v>36.380000000000003</v>
      </c>
      <c r="J1327" s="15">
        <f t="shared" si="82"/>
        <v>2.7487630566245187</v>
      </c>
      <c r="K1327" s="8" t="str">
        <f t="shared" si="83"/>
        <v>Upstox</v>
      </c>
    </row>
    <row r="1328" spans="1:11" x14ac:dyDescent="0.4">
      <c r="A1328" s="12" t="s">
        <v>2842</v>
      </c>
      <c r="B1328" s="12" t="s">
        <v>2843</v>
      </c>
      <c r="C1328" s="13">
        <v>40.369999999999997</v>
      </c>
      <c r="D1328" s="13">
        <v>40.43</v>
      </c>
      <c r="E1328" s="13">
        <v>40.43</v>
      </c>
      <c r="F1328" s="13">
        <v>40.485799999999998</v>
      </c>
      <c r="G1328" s="13">
        <v>50</v>
      </c>
      <c r="H1328" s="8">
        <f t="shared" si="80"/>
        <v>5</v>
      </c>
      <c r="I1328" s="20">
        <f t="shared" si="81"/>
        <v>40.369999999999997</v>
      </c>
      <c r="J1328" s="15">
        <f t="shared" si="82"/>
        <v>2.4770869457517959</v>
      </c>
      <c r="K1328" s="8" t="str">
        <f t="shared" si="83"/>
        <v>Dhan</v>
      </c>
    </row>
    <row r="1329" spans="1:11" x14ac:dyDescent="0.4">
      <c r="A1329" s="12" t="s">
        <v>274</v>
      </c>
      <c r="B1329" s="12" t="s">
        <v>275</v>
      </c>
      <c r="C1329" s="13">
        <v>100</v>
      </c>
      <c r="F1329" s="13">
        <v>100</v>
      </c>
      <c r="G1329" s="13">
        <v>100</v>
      </c>
      <c r="H1329" s="8">
        <f t="shared" si="80"/>
        <v>3</v>
      </c>
      <c r="I1329" s="20">
        <f t="shared" si="81"/>
        <v>100</v>
      </c>
      <c r="J1329" s="15">
        <f t="shared" si="82"/>
        <v>1</v>
      </c>
      <c r="K1329" s="8" t="str">
        <f t="shared" si="83"/>
        <v>Dhan, Kotak Neo, Paytm Money</v>
      </c>
    </row>
    <row r="1330" spans="1:11" x14ac:dyDescent="0.4">
      <c r="A1330" s="12" t="s">
        <v>1616</v>
      </c>
      <c r="B1330" s="12" t="s">
        <v>1617</v>
      </c>
      <c r="C1330" s="13">
        <v>50</v>
      </c>
      <c r="H1330" s="8">
        <f t="shared" si="80"/>
        <v>1</v>
      </c>
      <c r="I1330" s="20">
        <f t="shared" si="81"/>
        <v>50</v>
      </c>
      <c r="J1330" s="15">
        <f t="shared" si="82"/>
        <v>2</v>
      </c>
      <c r="K1330" s="8" t="str">
        <f t="shared" si="83"/>
        <v>Dhan</v>
      </c>
    </row>
    <row r="1331" spans="1:11" x14ac:dyDescent="0.4">
      <c r="A1331" s="12" t="s">
        <v>2424</v>
      </c>
      <c r="B1331" s="12" t="s">
        <v>2425</v>
      </c>
      <c r="C1331" s="13">
        <v>38.090000000000003</v>
      </c>
      <c r="D1331" s="13">
        <v>38.14</v>
      </c>
      <c r="E1331" s="13">
        <v>38.14</v>
      </c>
      <c r="F1331" s="13">
        <v>38.167900000000003</v>
      </c>
      <c r="G1331" s="13">
        <v>38.14</v>
      </c>
      <c r="H1331" s="8">
        <f t="shared" si="80"/>
        <v>5</v>
      </c>
      <c r="I1331" s="20">
        <f t="shared" si="81"/>
        <v>38.090000000000003</v>
      </c>
      <c r="J1331" s="15">
        <f t="shared" si="82"/>
        <v>2.6253609871357311</v>
      </c>
      <c r="K1331" s="8" t="str">
        <f t="shared" si="83"/>
        <v>Dhan</v>
      </c>
    </row>
    <row r="1332" spans="1:11" x14ac:dyDescent="0.4">
      <c r="A1332" s="12" t="s">
        <v>1650</v>
      </c>
      <c r="B1332" s="12" t="s">
        <v>1651</v>
      </c>
      <c r="C1332" s="13">
        <v>29.04</v>
      </c>
      <c r="D1332" s="13">
        <v>29.06</v>
      </c>
      <c r="E1332" s="13">
        <v>35</v>
      </c>
      <c r="F1332" s="13">
        <v>34.965000000000003</v>
      </c>
      <c r="G1332" s="13">
        <v>35</v>
      </c>
      <c r="H1332" s="8">
        <f t="shared" si="80"/>
        <v>5</v>
      </c>
      <c r="I1332" s="20">
        <f t="shared" si="81"/>
        <v>29.04</v>
      </c>
      <c r="J1332" s="15">
        <f t="shared" si="82"/>
        <v>3.443526170798898</v>
      </c>
      <c r="K1332" s="8" t="str">
        <f t="shared" si="83"/>
        <v>Dhan</v>
      </c>
    </row>
    <row r="1333" spans="1:11" x14ac:dyDescent="0.4">
      <c r="A1333" s="12" t="s">
        <v>3372</v>
      </c>
      <c r="B1333" s="12" t="s">
        <v>3373</v>
      </c>
      <c r="C1333" s="13">
        <v>50</v>
      </c>
      <c r="D1333" s="13">
        <v>33.82</v>
      </c>
      <c r="F1333" s="13">
        <v>100</v>
      </c>
      <c r="H1333" s="8">
        <f t="shared" si="80"/>
        <v>3</v>
      </c>
      <c r="I1333" s="20">
        <f t="shared" si="81"/>
        <v>33.82</v>
      </c>
      <c r="J1333" s="15">
        <f t="shared" si="82"/>
        <v>2.9568302779420459</v>
      </c>
      <c r="K1333" s="8" t="str">
        <f t="shared" si="83"/>
        <v>Zerodha</v>
      </c>
    </row>
    <row r="1334" spans="1:11" x14ac:dyDescent="0.4">
      <c r="A1334" s="12" t="s">
        <v>412</v>
      </c>
      <c r="B1334" s="12" t="s">
        <v>413</v>
      </c>
      <c r="C1334" s="13">
        <v>31.21</v>
      </c>
      <c r="D1334" s="13">
        <v>31.24</v>
      </c>
      <c r="E1334" s="13">
        <v>31.24</v>
      </c>
      <c r="F1334" s="13">
        <v>31.25</v>
      </c>
      <c r="G1334" s="13">
        <v>31.37</v>
      </c>
      <c r="H1334" s="8">
        <f t="shared" si="80"/>
        <v>5</v>
      </c>
      <c r="I1334" s="20">
        <f t="shared" si="81"/>
        <v>31.21</v>
      </c>
      <c r="J1334" s="15">
        <f t="shared" si="82"/>
        <v>3.2041012495994874</v>
      </c>
      <c r="K1334" s="8" t="str">
        <f t="shared" si="83"/>
        <v>Dhan</v>
      </c>
    </row>
    <row r="1335" spans="1:11" x14ac:dyDescent="0.4">
      <c r="A1335" s="12" t="s">
        <v>1652</v>
      </c>
      <c r="B1335" s="12" t="s">
        <v>1653</v>
      </c>
      <c r="C1335" s="13">
        <v>32.909999999999997</v>
      </c>
      <c r="D1335" s="13">
        <v>32.950000000000003</v>
      </c>
      <c r="E1335" s="13">
        <v>35</v>
      </c>
      <c r="F1335" s="13">
        <v>34.965000000000003</v>
      </c>
      <c r="G1335" s="13">
        <v>33.020000000000003</v>
      </c>
      <c r="H1335" s="8">
        <f t="shared" si="80"/>
        <v>5</v>
      </c>
      <c r="I1335" s="20">
        <f t="shared" si="81"/>
        <v>32.909999999999997</v>
      </c>
      <c r="J1335" s="15">
        <f t="shared" si="82"/>
        <v>3.0385900941962931</v>
      </c>
      <c r="K1335" s="8" t="str">
        <f t="shared" si="83"/>
        <v>Dhan</v>
      </c>
    </row>
    <row r="1336" spans="1:11" x14ac:dyDescent="0.4">
      <c r="A1336" s="12" t="s">
        <v>2888</v>
      </c>
      <c r="B1336" s="12" t="s">
        <v>2889</v>
      </c>
      <c r="C1336" s="13">
        <v>35.54</v>
      </c>
      <c r="D1336" s="13">
        <v>35.54</v>
      </c>
      <c r="E1336" s="13">
        <v>35.54</v>
      </c>
      <c r="F1336" s="13">
        <v>100</v>
      </c>
      <c r="G1336" s="13">
        <v>35.549999999999997</v>
      </c>
      <c r="H1336" s="8">
        <f t="shared" si="80"/>
        <v>5</v>
      </c>
      <c r="I1336" s="20">
        <f t="shared" si="81"/>
        <v>35.54</v>
      </c>
      <c r="J1336" s="15">
        <f t="shared" si="82"/>
        <v>2.8137310073157007</v>
      </c>
      <c r="K1336" s="8" t="str">
        <f t="shared" si="83"/>
        <v>Dhan, Zerodha, Upstox</v>
      </c>
    </row>
    <row r="1337" spans="1:11" x14ac:dyDescent="0.4">
      <c r="A1337" s="12" t="s">
        <v>560</v>
      </c>
      <c r="B1337" s="12" t="s">
        <v>561</v>
      </c>
      <c r="C1337" s="13">
        <v>32.24</v>
      </c>
      <c r="D1337" s="13">
        <v>32.26</v>
      </c>
      <c r="E1337" s="13">
        <v>32.26</v>
      </c>
      <c r="F1337" s="13">
        <v>32.258099999999999</v>
      </c>
      <c r="G1337" s="13">
        <v>32.4</v>
      </c>
      <c r="H1337" s="8">
        <f t="shared" si="80"/>
        <v>5</v>
      </c>
      <c r="I1337" s="20">
        <f t="shared" si="81"/>
        <v>32.24</v>
      </c>
      <c r="J1337" s="15">
        <f t="shared" si="82"/>
        <v>3.1017369727047144</v>
      </c>
      <c r="K1337" s="8" t="str">
        <f t="shared" si="83"/>
        <v>Dhan</v>
      </c>
    </row>
    <row r="1338" spans="1:11" x14ac:dyDescent="0.4">
      <c r="A1338" s="12" t="s">
        <v>2948</v>
      </c>
      <c r="B1338" s="12" t="s">
        <v>2949</v>
      </c>
      <c r="C1338" s="13">
        <v>40</v>
      </c>
      <c r="D1338" s="13">
        <v>29.77</v>
      </c>
      <c r="F1338" s="13">
        <v>40</v>
      </c>
      <c r="G1338" s="13">
        <v>35.770000000000003</v>
      </c>
      <c r="H1338" s="8">
        <f t="shared" si="80"/>
        <v>4</v>
      </c>
      <c r="I1338" s="20">
        <f t="shared" si="81"/>
        <v>29.77</v>
      </c>
      <c r="J1338" s="15">
        <f t="shared" si="82"/>
        <v>3.359086328518643</v>
      </c>
      <c r="K1338" s="8" t="str">
        <f t="shared" si="83"/>
        <v>Zerodha</v>
      </c>
    </row>
    <row r="1339" spans="1:11" x14ac:dyDescent="0.4">
      <c r="A1339" s="12" t="s">
        <v>108</v>
      </c>
      <c r="B1339" s="12" t="s">
        <v>109</v>
      </c>
      <c r="C1339" s="13">
        <v>40</v>
      </c>
      <c r="D1339" s="13">
        <v>27.8</v>
      </c>
      <c r="F1339" s="13">
        <v>100</v>
      </c>
      <c r="H1339" s="8">
        <f t="shared" si="80"/>
        <v>3</v>
      </c>
      <c r="I1339" s="20">
        <f t="shared" si="81"/>
        <v>27.8</v>
      </c>
      <c r="J1339" s="15">
        <f t="shared" si="82"/>
        <v>3.5971223021582732</v>
      </c>
      <c r="K1339" s="8" t="str">
        <f t="shared" si="83"/>
        <v>Zerodha</v>
      </c>
    </row>
    <row r="1340" spans="1:11" x14ac:dyDescent="0.4">
      <c r="A1340" s="12" t="s">
        <v>2240</v>
      </c>
      <c r="B1340" s="12" t="s">
        <v>2241</v>
      </c>
      <c r="C1340" s="13">
        <v>35.93</v>
      </c>
      <c r="D1340" s="13">
        <v>35.75</v>
      </c>
      <c r="E1340" s="13">
        <v>35.75</v>
      </c>
      <c r="F1340" s="13">
        <v>35.714300000000001</v>
      </c>
      <c r="G1340" s="13">
        <v>35.75</v>
      </c>
      <c r="H1340" s="8">
        <f t="shared" si="80"/>
        <v>5</v>
      </c>
      <c r="I1340" s="20">
        <f t="shared" si="81"/>
        <v>35.71</v>
      </c>
      <c r="J1340" s="15">
        <f t="shared" si="82"/>
        <v>2.8003360403248387</v>
      </c>
      <c r="K1340" s="8" t="str">
        <f t="shared" si="83"/>
        <v>Kotak Neo</v>
      </c>
    </row>
    <row r="1341" spans="1:11" x14ac:dyDescent="0.4">
      <c r="A1341" s="12" t="s">
        <v>408</v>
      </c>
      <c r="B1341" s="12" t="s">
        <v>409</v>
      </c>
      <c r="C1341" s="13">
        <v>50</v>
      </c>
      <c r="F1341" s="13">
        <v>100</v>
      </c>
      <c r="H1341" s="8">
        <f t="shared" si="80"/>
        <v>2</v>
      </c>
      <c r="I1341" s="20">
        <f t="shared" si="81"/>
        <v>50</v>
      </c>
      <c r="J1341" s="15">
        <f t="shared" si="82"/>
        <v>2</v>
      </c>
      <c r="K1341" s="8" t="str">
        <f t="shared" si="83"/>
        <v>Dhan</v>
      </c>
    </row>
    <row r="1342" spans="1:11" x14ac:dyDescent="0.4">
      <c r="A1342" s="12" t="s">
        <v>1306</v>
      </c>
      <c r="B1342" s="12" t="s">
        <v>1307</v>
      </c>
      <c r="C1342" s="13">
        <v>22</v>
      </c>
      <c r="D1342" s="13">
        <v>22.8</v>
      </c>
      <c r="E1342" s="13">
        <v>23.18</v>
      </c>
      <c r="F1342" s="13">
        <v>20</v>
      </c>
      <c r="G1342" s="13">
        <v>20.14</v>
      </c>
      <c r="H1342" s="8">
        <f t="shared" si="80"/>
        <v>5</v>
      </c>
      <c r="I1342" s="20">
        <f t="shared" si="81"/>
        <v>20</v>
      </c>
      <c r="J1342" s="15">
        <f t="shared" si="82"/>
        <v>5</v>
      </c>
      <c r="K1342" s="8" t="str">
        <f t="shared" si="83"/>
        <v>Kotak Neo</v>
      </c>
    </row>
    <row r="1343" spans="1:11" x14ac:dyDescent="0.4">
      <c r="A1343" s="12" t="s">
        <v>1630</v>
      </c>
      <c r="B1343" s="12" t="s">
        <v>1631</v>
      </c>
      <c r="C1343" s="13">
        <v>50</v>
      </c>
      <c r="D1343" s="13">
        <v>50</v>
      </c>
      <c r="F1343" s="13">
        <v>100</v>
      </c>
      <c r="H1343" s="8">
        <f t="shared" si="80"/>
        <v>3</v>
      </c>
      <c r="I1343" s="20">
        <f t="shared" si="81"/>
        <v>50</v>
      </c>
      <c r="J1343" s="15">
        <f t="shared" si="82"/>
        <v>2</v>
      </c>
      <c r="K1343" s="8" t="str">
        <f t="shared" si="83"/>
        <v>Dhan, Zerodha</v>
      </c>
    </row>
    <row r="1344" spans="1:11" x14ac:dyDescent="0.4">
      <c r="A1344" s="12" t="s">
        <v>1690</v>
      </c>
      <c r="B1344" s="12" t="s">
        <v>1691</v>
      </c>
      <c r="C1344" s="13">
        <v>23.82</v>
      </c>
      <c r="D1344" s="13">
        <v>26.3</v>
      </c>
      <c r="E1344" s="13">
        <v>27.3</v>
      </c>
      <c r="F1344" s="13">
        <v>23.8095</v>
      </c>
      <c r="G1344" s="13">
        <v>23.8</v>
      </c>
      <c r="H1344" s="8">
        <f t="shared" si="80"/>
        <v>5</v>
      </c>
      <c r="I1344" s="20">
        <f t="shared" si="81"/>
        <v>23.8</v>
      </c>
      <c r="J1344" s="15">
        <f t="shared" si="82"/>
        <v>4.2016806722689077</v>
      </c>
      <c r="K1344" s="8" t="str">
        <f t="shared" si="83"/>
        <v>Paytm Money</v>
      </c>
    </row>
    <row r="1345" spans="1:11" x14ac:dyDescent="0.4">
      <c r="A1345" s="12" t="s">
        <v>2348</v>
      </c>
      <c r="B1345" s="12" t="s">
        <v>2349</v>
      </c>
      <c r="C1345" s="13">
        <v>40</v>
      </c>
      <c r="D1345" s="13">
        <v>50</v>
      </c>
      <c r="F1345" s="13">
        <v>100</v>
      </c>
      <c r="G1345" s="13">
        <v>45.5</v>
      </c>
      <c r="H1345" s="8">
        <f t="shared" si="80"/>
        <v>4</v>
      </c>
      <c r="I1345" s="20">
        <f t="shared" si="81"/>
        <v>40</v>
      </c>
      <c r="J1345" s="15">
        <f t="shared" si="82"/>
        <v>2.5</v>
      </c>
      <c r="K1345" s="8" t="str">
        <f t="shared" si="83"/>
        <v>Dhan</v>
      </c>
    </row>
    <row r="1346" spans="1:11" x14ac:dyDescent="0.4">
      <c r="A1346" s="12" t="s">
        <v>3042</v>
      </c>
      <c r="B1346" s="12" t="s">
        <v>3043</v>
      </c>
      <c r="C1346" s="13">
        <v>32.58</v>
      </c>
      <c r="D1346" s="13">
        <v>32.619999999999997</v>
      </c>
      <c r="E1346" s="13">
        <v>35</v>
      </c>
      <c r="F1346" s="13">
        <v>40</v>
      </c>
      <c r="G1346" s="13">
        <v>32.67</v>
      </c>
      <c r="H1346" s="8">
        <f t="shared" si="80"/>
        <v>5</v>
      </c>
      <c r="I1346" s="20">
        <f t="shared" si="81"/>
        <v>32.58</v>
      </c>
      <c r="J1346" s="15">
        <f t="shared" si="82"/>
        <v>3.0693677102516883</v>
      </c>
      <c r="K1346" s="8" t="str">
        <f t="shared" si="83"/>
        <v>Dhan</v>
      </c>
    </row>
    <row r="1347" spans="1:11" x14ac:dyDescent="0.4">
      <c r="A1347" s="12" t="s">
        <v>3599</v>
      </c>
      <c r="B1347" s="12" t="s">
        <v>3600</v>
      </c>
      <c r="D1347" s="13">
        <v>37.700000000000003</v>
      </c>
      <c r="F1347" s="13">
        <v>100</v>
      </c>
      <c r="G1347" s="13">
        <v>60.21</v>
      </c>
      <c r="H1347" s="8">
        <f t="shared" si="80"/>
        <v>3</v>
      </c>
      <c r="I1347" s="20">
        <f t="shared" si="81"/>
        <v>37.700000000000003</v>
      </c>
      <c r="J1347" s="15">
        <f t="shared" si="82"/>
        <v>2.6525198938992038</v>
      </c>
      <c r="K1347" s="8" t="str">
        <f t="shared" si="83"/>
        <v>Zerodha</v>
      </c>
    </row>
    <row r="1348" spans="1:11" x14ac:dyDescent="0.4">
      <c r="A1348" s="12" t="s">
        <v>2714</v>
      </c>
      <c r="B1348" s="12" t="s">
        <v>2715</v>
      </c>
      <c r="C1348" s="13">
        <v>100</v>
      </c>
      <c r="H1348" s="8">
        <f t="shared" si="80"/>
        <v>1</v>
      </c>
      <c r="I1348" s="20">
        <f t="shared" si="81"/>
        <v>100</v>
      </c>
      <c r="J1348" s="15">
        <f t="shared" si="82"/>
        <v>1</v>
      </c>
      <c r="K1348" s="8" t="str">
        <f t="shared" si="83"/>
        <v>Dhan</v>
      </c>
    </row>
    <row r="1349" spans="1:11" x14ac:dyDescent="0.4">
      <c r="A1349" s="12" t="s">
        <v>2014</v>
      </c>
      <c r="B1349" s="12" t="s">
        <v>2015</v>
      </c>
      <c r="C1349" s="13">
        <v>49</v>
      </c>
      <c r="D1349" s="13">
        <v>30.44</v>
      </c>
      <c r="E1349" s="13">
        <v>35</v>
      </c>
      <c r="F1349" s="13">
        <v>34.965000000000003</v>
      </c>
      <c r="G1349" s="13">
        <v>40.58</v>
      </c>
      <c r="H1349" s="8">
        <f t="shared" si="80"/>
        <v>5</v>
      </c>
      <c r="I1349" s="20">
        <f t="shared" si="81"/>
        <v>30.44</v>
      </c>
      <c r="J1349" s="15">
        <f t="shared" si="82"/>
        <v>3.2851511169513796</v>
      </c>
      <c r="K1349" s="8" t="str">
        <f t="shared" si="83"/>
        <v>Zerodha</v>
      </c>
    </row>
    <row r="1350" spans="1:11" x14ac:dyDescent="0.4">
      <c r="A1350" s="12" t="s">
        <v>1726</v>
      </c>
      <c r="B1350" s="12" t="s">
        <v>1727</v>
      </c>
      <c r="C1350" s="13">
        <v>40</v>
      </c>
      <c r="D1350" s="13">
        <v>32.479999999999997</v>
      </c>
      <c r="E1350" s="13">
        <v>35</v>
      </c>
      <c r="F1350" s="13">
        <v>40</v>
      </c>
      <c r="G1350" s="13">
        <v>38.479999999999997</v>
      </c>
      <c r="H1350" s="8">
        <f t="shared" ref="H1350:H1413" si="84">COUNT(C1350:G1350)</f>
        <v>5</v>
      </c>
      <c r="I1350" s="20">
        <f t="shared" ref="I1350:I1413" si="85">IFERROR(ROUND(MIN(C1350:G1350),2),"")</f>
        <v>32.479999999999997</v>
      </c>
      <c r="J1350" s="15">
        <f t="shared" ref="J1350:J1413" si="86">IFERROR(100/I1350,"")</f>
        <v>3.0788177339901481</v>
      </c>
      <c r="K1350" s="8" t="str">
        <f t="shared" ref="K1350:K1413" si="87">IF(I1350="","",MID(IF(ROUND(C1350,2)=I1350,", Dhan","")&amp;IF(ROUND(D1350,2)=I1350,", Zerodha","")&amp;IF(ROUND(E1350,2)=I1350,", Upstox","")&amp;IF(ROUND(F1350,2)=I1350,", Kotak Neo","")&amp;IF(ROUND(G1350,2)=I1350,", Paytm Money",""),3,100))</f>
        <v>Zerodha</v>
      </c>
    </row>
    <row r="1351" spans="1:11" x14ac:dyDescent="0.4">
      <c r="A1351" s="12" t="s">
        <v>3098</v>
      </c>
      <c r="B1351" s="12" t="s">
        <v>3099</v>
      </c>
      <c r="C1351" s="13">
        <v>34.35</v>
      </c>
      <c r="D1351" s="13">
        <v>34.39</v>
      </c>
      <c r="E1351" s="13">
        <v>35</v>
      </c>
      <c r="F1351" s="13">
        <v>34.965000000000003</v>
      </c>
      <c r="G1351" s="13">
        <v>35.44</v>
      </c>
      <c r="H1351" s="8">
        <f t="shared" si="84"/>
        <v>5</v>
      </c>
      <c r="I1351" s="20">
        <f t="shared" si="85"/>
        <v>34.35</v>
      </c>
      <c r="J1351" s="15">
        <f t="shared" si="86"/>
        <v>2.9112081513828238</v>
      </c>
      <c r="K1351" s="8" t="str">
        <f t="shared" si="87"/>
        <v>Dhan</v>
      </c>
    </row>
    <row r="1352" spans="1:11" x14ac:dyDescent="0.4">
      <c r="A1352" s="12" t="s">
        <v>3240</v>
      </c>
      <c r="B1352" s="12" t="s">
        <v>3241</v>
      </c>
      <c r="C1352" s="13">
        <v>50</v>
      </c>
      <c r="E1352" s="13">
        <v>41.88</v>
      </c>
      <c r="F1352" s="13">
        <v>100</v>
      </c>
      <c r="G1352" s="13">
        <v>47.9</v>
      </c>
      <c r="H1352" s="8">
        <f t="shared" si="84"/>
        <v>4</v>
      </c>
      <c r="I1352" s="20">
        <f t="shared" si="85"/>
        <v>41.88</v>
      </c>
      <c r="J1352" s="15">
        <f t="shared" si="86"/>
        <v>2.3877745940783188</v>
      </c>
      <c r="K1352" s="8" t="str">
        <f t="shared" si="87"/>
        <v>Upstox</v>
      </c>
    </row>
    <row r="1353" spans="1:11" x14ac:dyDescent="0.4">
      <c r="A1353" s="12" t="s">
        <v>2766</v>
      </c>
      <c r="B1353" s="12" t="s">
        <v>2767</v>
      </c>
      <c r="C1353" s="13">
        <v>35.42</v>
      </c>
      <c r="D1353" s="13">
        <v>34.590000000000003</v>
      </c>
      <c r="E1353" s="13">
        <v>34.590000000000003</v>
      </c>
      <c r="F1353" s="13">
        <v>34.965000000000003</v>
      </c>
      <c r="G1353" s="13">
        <v>40.43</v>
      </c>
      <c r="H1353" s="8">
        <f t="shared" si="84"/>
        <v>5</v>
      </c>
      <c r="I1353" s="20">
        <f t="shared" si="85"/>
        <v>34.590000000000003</v>
      </c>
      <c r="J1353" s="15">
        <f t="shared" si="86"/>
        <v>2.8910089621277821</v>
      </c>
      <c r="K1353" s="8" t="str">
        <f t="shared" si="87"/>
        <v>Zerodha, Upstox</v>
      </c>
    </row>
    <row r="1354" spans="1:11" x14ac:dyDescent="0.4">
      <c r="A1354" s="12" t="s">
        <v>3430</v>
      </c>
      <c r="B1354" s="12" t="s">
        <v>3431</v>
      </c>
      <c r="C1354" s="13">
        <v>35.89</v>
      </c>
      <c r="D1354" s="13">
        <v>35.92</v>
      </c>
      <c r="E1354" s="13">
        <v>35.92</v>
      </c>
      <c r="F1354" s="13">
        <v>35.971200000000003</v>
      </c>
      <c r="G1354" s="13">
        <v>36.07</v>
      </c>
      <c r="H1354" s="8">
        <f t="shared" si="84"/>
        <v>5</v>
      </c>
      <c r="I1354" s="20">
        <f t="shared" si="85"/>
        <v>35.89</v>
      </c>
      <c r="J1354" s="15">
        <f t="shared" si="86"/>
        <v>2.7862914460852606</v>
      </c>
      <c r="K1354" s="8" t="str">
        <f t="shared" si="87"/>
        <v>Dhan</v>
      </c>
    </row>
    <row r="1355" spans="1:11" x14ac:dyDescent="0.4">
      <c r="A1355" s="12" t="s">
        <v>2808</v>
      </c>
      <c r="B1355" s="12" t="s">
        <v>2809</v>
      </c>
      <c r="C1355" s="13">
        <v>100</v>
      </c>
      <c r="F1355" s="13">
        <v>100</v>
      </c>
      <c r="H1355" s="8">
        <f t="shared" si="84"/>
        <v>2</v>
      </c>
      <c r="I1355" s="20">
        <f t="shared" si="85"/>
        <v>100</v>
      </c>
      <c r="J1355" s="15">
        <f t="shared" si="86"/>
        <v>1</v>
      </c>
      <c r="K1355" s="8" t="str">
        <f t="shared" si="87"/>
        <v>Dhan, Kotak Neo</v>
      </c>
    </row>
    <row r="1356" spans="1:11" x14ac:dyDescent="0.4">
      <c r="A1356" s="12" t="s">
        <v>2602</v>
      </c>
      <c r="B1356" s="12" t="s">
        <v>2603</v>
      </c>
      <c r="C1356" s="13">
        <v>60</v>
      </c>
      <c r="H1356" s="8">
        <f t="shared" si="84"/>
        <v>1</v>
      </c>
      <c r="I1356" s="20">
        <f t="shared" si="85"/>
        <v>60</v>
      </c>
      <c r="J1356" s="15">
        <f t="shared" si="86"/>
        <v>1.6666666666666667</v>
      </c>
      <c r="K1356" s="8" t="str">
        <f t="shared" si="87"/>
        <v>Dhan</v>
      </c>
    </row>
    <row r="1357" spans="1:11" x14ac:dyDescent="0.4">
      <c r="A1357" s="12" t="s">
        <v>2910</v>
      </c>
      <c r="B1357" s="12" t="s">
        <v>2911</v>
      </c>
      <c r="C1357" s="13">
        <v>29.65</v>
      </c>
      <c r="D1357" s="13">
        <v>29.68</v>
      </c>
      <c r="E1357" s="13">
        <v>29.68</v>
      </c>
      <c r="F1357" s="13">
        <v>30.03</v>
      </c>
      <c r="G1357" s="13">
        <v>29.91</v>
      </c>
      <c r="H1357" s="8">
        <f t="shared" si="84"/>
        <v>5</v>
      </c>
      <c r="I1357" s="20">
        <f t="shared" si="85"/>
        <v>29.65</v>
      </c>
      <c r="J1357" s="15">
        <f t="shared" si="86"/>
        <v>3.3726812816188874</v>
      </c>
      <c r="K1357" s="8" t="str">
        <f t="shared" si="87"/>
        <v>Dhan</v>
      </c>
    </row>
    <row r="1358" spans="1:11" x14ac:dyDescent="0.4">
      <c r="A1358" s="12" t="s">
        <v>1758</v>
      </c>
      <c r="B1358" s="12" t="s">
        <v>1759</v>
      </c>
      <c r="C1358" s="13">
        <v>34.869999999999997</v>
      </c>
      <c r="D1358" s="13">
        <v>34.909999999999997</v>
      </c>
      <c r="E1358" s="13">
        <v>35</v>
      </c>
      <c r="F1358" s="13">
        <v>34.965000000000003</v>
      </c>
      <c r="G1358" s="13">
        <v>37.909999999999997</v>
      </c>
      <c r="H1358" s="8">
        <f t="shared" si="84"/>
        <v>5</v>
      </c>
      <c r="I1358" s="20">
        <f t="shared" si="85"/>
        <v>34.869999999999997</v>
      </c>
      <c r="J1358" s="15">
        <f t="shared" si="86"/>
        <v>2.8677946659019216</v>
      </c>
      <c r="K1358" s="8" t="str">
        <f t="shared" si="87"/>
        <v>Dhan</v>
      </c>
    </row>
    <row r="1359" spans="1:11" x14ac:dyDescent="0.4">
      <c r="A1359" s="12" t="s">
        <v>2524</v>
      </c>
      <c r="B1359" s="12" t="s">
        <v>2525</v>
      </c>
      <c r="C1359" s="13">
        <v>25.48</v>
      </c>
      <c r="D1359" s="13">
        <v>27.7</v>
      </c>
      <c r="E1359" s="13">
        <v>29.02</v>
      </c>
      <c r="F1359" s="13">
        <v>25.510200000000001</v>
      </c>
      <c r="G1359" s="13">
        <v>25.71</v>
      </c>
      <c r="H1359" s="8">
        <f t="shared" si="84"/>
        <v>5</v>
      </c>
      <c r="I1359" s="20">
        <f t="shared" si="85"/>
        <v>25.48</v>
      </c>
      <c r="J1359" s="15">
        <f t="shared" si="86"/>
        <v>3.9246467817896389</v>
      </c>
      <c r="K1359" s="8" t="str">
        <f t="shared" si="87"/>
        <v>Dhan</v>
      </c>
    </row>
    <row r="1360" spans="1:11" x14ac:dyDescent="0.4">
      <c r="A1360" s="12" t="s">
        <v>2982</v>
      </c>
      <c r="B1360" s="12" t="s">
        <v>2983</v>
      </c>
      <c r="C1360" s="13">
        <v>36.97</v>
      </c>
      <c r="D1360" s="13">
        <v>36.83</v>
      </c>
      <c r="E1360" s="13">
        <v>36.83</v>
      </c>
      <c r="F1360" s="13">
        <v>40</v>
      </c>
      <c r="G1360" s="13">
        <v>37.020000000000003</v>
      </c>
      <c r="H1360" s="8">
        <f t="shared" si="84"/>
        <v>5</v>
      </c>
      <c r="I1360" s="20">
        <f t="shared" si="85"/>
        <v>36.83</v>
      </c>
      <c r="J1360" s="15">
        <f t="shared" si="86"/>
        <v>2.7151778441487919</v>
      </c>
      <c r="K1360" s="8" t="str">
        <f t="shared" si="87"/>
        <v>Zerodha, Upstox</v>
      </c>
    </row>
    <row r="1361" spans="1:11" x14ac:dyDescent="0.4">
      <c r="A1361" s="12" t="s">
        <v>1932</v>
      </c>
      <c r="B1361" s="12" t="s">
        <v>1933</v>
      </c>
      <c r="C1361" s="13">
        <v>30.46</v>
      </c>
      <c r="D1361" s="13">
        <v>30.5</v>
      </c>
      <c r="E1361" s="13">
        <v>35</v>
      </c>
      <c r="F1361" s="13">
        <v>40</v>
      </c>
      <c r="G1361" s="13">
        <v>30.58</v>
      </c>
      <c r="H1361" s="8">
        <f t="shared" si="84"/>
        <v>5</v>
      </c>
      <c r="I1361" s="20">
        <f t="shared" si="85"/>
        <v>30.46</v>
      </c>
      <c r="J1361" s="15">
        <f t="shared" si="86"/>
        <v>3.2829940906106367</v>
      </c>
      <c r="K1361" s="8" t="str">
        <f t="shared" si="87"/>
        <v>Dhan</v>
      </c>
    </row>
    <row r="1362" spans="1:11" x14ac:dyDescent="0.4">
      <c r="A1362" s="12" t="s">
        <v>3278</v>
      </c>
      <c r="B1362" s="12" t="s">
        <v>3279</v>
      </c>
      <c r="C1362" s="13">
        <v>31.1</v>
      </c>
      <c r="D1362" s="13">
        <v>31.11</v>
      </c>
      <c r="E1362" s="13">
        <v>31.11</v>
      </c>
      <c r="F1362" s="13">
        <v>31.1526</v>
      </c>
      <c r="G1362" s="13">
        <v>31.28</v>
      </c>
      <c r="H1362" s="8">
        <f t="shared" si="84"/>
        <v>5</v>
      </c>
      <c r="I1362" s="20">
        <f t="shared" si="85"/>
        <v>31.1</v>
      </c>
      <c r="J1362" s="15">
        <f t="shared" si="86"/>
        <v>3.215434083601286</v>
      </c>
      <c r="K1362" s="8" t="str">
        <f t="shared" si="87"/>
        <v>Dhan</v>
      </c>
    </row>
    <row r="1363" spans="1:11" x14ac:dyDescent="0.4">
      <c r="A1363" s="12" t="s">
        <v>126</v>
      </c>
      <c r="B1363" s="12" t="s">
        <v>127</v>
      </c>
      <c r="C1363" s="13">
        <v>30</v>
      </c>
      <c r="D1363" s="13">
        <v>29.2</v>
      </c>
      <c r="E1363" s="13">
        <v>30.74</v>
      </c>
      <c r="F1363" s="13">
        <v>30.03</v>
      </c>
      <c r="G1363" s="13">
        <v>27.47</v>
      </c>
      <c r="H1363" s="8">
        <f t="shared" si="84"/>
        <v>5</v>
      </c>
      <c r="I1363" s="20">
        <f t="shared" si="85"/>
        <v>27.47</v>
      </c>
      <c r="J1363" s="15">
        <f t="shared" si="86"/>
        <v>3.6403349108117951</v>
      </c>
      <c r="K1363" s="8" t="str">
        <f t="shared" si="87"/>
        <v>Paytm Money</v>
      </c>
    </row>
    <row r="1364" spans="1:11" x14ac:dyDescent="0.4">
      <c r="A1364" s="12" t="s">
        <v>1004</v>
      </c>
      <c r="B1364" s="12" t="s">
        <v>1005</v>
      </c>
      <c r="C1364" s="13">
        <v>40</v>
      </c>
      <c r="D1364" s="13">
        <v>36.799999999999997</v>
      </c>
      <c r="E1364" s="13">
        <v>36.799999999999997</v>
      </c>
      <c r="F1364" s="13">
        <v>100</v>
      </c>
      <c r="G1364" s="13">
        <v>36.85</v>
      </c>
      <c r="H1364" s="8">
        <f t="shared" si="84"/>
        <v>5</v>
      </c>
      <c r="I1364" s="20">
        <f t="shared" si="85"/>
        <v>36.799999999999997</v>
      </c>
      <c r="J1364" s="15">
        <f t="shared" si="86"/>
        <v>2.7173913043478262</v>
      </c>
      <c r="K1364" s="8" t="str">
        <f t="shared" si="87"/>
        <v>Zerodha, Upstox</v>
      </c>
    </row>
    <row r="1365" spans="1:11" x14ac:dyDescent="0.4">
      <c r="A1365" s="12" t="s">
        <v>234</v>
      </c>
      <c r="B1365" s="12" t="s">
        <v>235</v>
      </c>
      <c r="C1365" s="13">
        <v>64</v>
      </c>
      <c r="D1365" s="13">
        <v>50</v>
      </c>
      <c r="E1365" s="13">
        <v>42.68</v>
      </c>
      <c r="F1365" s="13">
        <v>100</v>
      </c>
      <c r="G1365" s="13">
        <v>42.68</v>
      </c>
      <c r="H1365" s="8">
        <f t="shared" si="84"/>
        <v>5</v>
      </c>
      <c r="I1365" s="20">
        <f t="shared" si="85"/>
        <v>42.68</v>
      </c>
      <c r="J1365" s="15">
        <f t="shared" si="86"/>
        <v>2.3430178069353329</v>
      </c>
      <c r="K1365" s="8" t="str">
        <f t="shared" si="87"/>
        <v>Upstox, Paytm Money</v>
      </c>
    </row>
    <row r="1366" spans="1:11" x14ac:dyDescent="0.4">
      <c r="A1366" s="12" t="s">
        <v>1898</v>
      </c>
      <c r="B1366" s="12" t="s">
        <v>1899</v>
      </c>
      <c r="C1366" s="13">
        <v>33.83</v>
      </c>
      <c r="D1366" s="13">
        <v>33.85</v>
      </c>
      <c r="E1366" s="13">
        <v>33.85</v>
      </c>
      <c r="F1366" s="13">
        <v>33.898299999999999</v>
      </c>
      <c r="G1366" s="13">
        <v>34.020000000000003</v>
      </c>
      <c r="H1366" s="8">
        <f t="shared" si="84"/>
        <v>5</v>
      </c>
      <c r="I1366" s="20">
        <f t="shared" si="85"/>
        <v>33.83</v>
      </c>
      <c r="J1366" s="15">
        <f t="shared" si="86"/>
        <v>2.9559562518474727</v>
      </c>
      <c r="K1366" s="8" t="str">
        <f t="shared" si="87"/>
        <v>Dhan</v>
      </c>
    </row>
    <row r="1367" spans="1:11" x14ac:dyDescent="0.4">
      <c r="A1367" s="12" t="s">
        <v>956</v>
      </c>
      <c r="B1367" s="12" t="s">
        <v>957</v>
      </c>
      <c r="C1367" s="13">
        <v>50</v>
      </c>
      <c r="D1367" s="13">
        <v>35.520000000000003</v>
      </c>
      <c r="E1367" s="13">
        <v>35.520000000000003</v>
      </c>
      <c r="F1367" s="13">
        <v>100</v>
      </c>
      <c r="G1367" s="13">
        <v>35.6</v>
      </c>
      <c r="H1367" s="8">
        <f t="shared" si="84"/>
        <v>5</v>
      </c>
      <c r="I1367" s="20">
        <f t="shared" si="85"/>
        <v>35.520000000000003</v>
      </c>
      <c r="J1367" s="15">
        <f t="shared" si="86"/>
        <v>2.8153153153153152</v>
      </c>
      <c r="K1367" s="8" t="str">
        <f t="shared" si="87"/>
        <v>Zerodha, Upstox</v>
      </c>
    </row>
    <row r="1368" spans="1:11" x14ac:dyDescent="0.4">
      <c r="A1368" s="12" t="s">
        <v>728</v>
      </c>
      <c r="B1368" s="12" t="s">
        <v>729</v>
      </c>
      <c r="C1368" s="13">
        <v>100</v>
      </c>
      <c r="D1368" s="13">
        <v>32.700000000000003</v>
      </c>
      <c r="F1368" s="13">
        <v>32.679699999999997</v>
      </c>
      <c r="H1368" s="8">
        <f t="shared" si="84"/>
        <v>3</v>
      </c>
      <c r="I1368" s="20">
        <f t="shared" si="85"/>
        <v>32.68</v>
      </c>
      <c r="J1368" s="15">
        <f t="shared" si="86"/>
        <v>3.0599755201958385</v>
      </c>
      <c r="K1368" s="8" t="str">
        <f t="shared" si="87"/>
        <v>Kotak Neo</v>
      </c>
    </row>
    <row r="1369" spans="1:11" x14ac:dyDescent="0.4">
      <c r="A1369" s="12" t="s">
        <v>1560</v>
      </c>
      <c r="B1369" s="12" t="s">
        <v>1561</v>
      </c>
      <c r="C1369" s="13">
        <v>30.12</v>
      </c>
      <c r="D1369" s="13">
        <v>30.14</v>
      </c>
      <c r="E1369" s="13">
        <v>30.14</v>
      </c>
      <c r="F1369" s="13">
        <v>30.1205</v>
      </c>
      <c r="G1369" s="13">
        <v>30.3</v>
      </c>
      <c r="H1369" s="8">
        <f t="shared" si="84"/>
        <v>5</v>
      </c>
      <c r="I1369" s="20">
        <f t="shared" si="85"/>
        <v>30.12</v>
      </c>
      <c r="J1369" s="15">
        <f t="shared" si="86"/>
        <v>3.3200531208499333</v>
      </c>
      <c r="K1369" s="8" t="str">
        <f t="shared" si="87"/>
        <v>Dhan, Kotak Neo</v>
      </c>
    </row>
    <row r="1370" spans="1:11" x14ac:dyDescent="0.4">
      <c r="A1370" s="12" t="s">
        <v>3190</v>
      </c>
      <c r="B1370" s="12" t="s">
        <v>3191</v>
      </c>
      <c r="C1370" s="13">
        <v>40</v>
      </c>
      <c r="D1370" s="13">
        <v>50</v>
      </c>
      <c r="E1370" s="13">
        <v>35</v>
      </c>
      <c r="F1370" s="13">
        <v>100</v>
      </c>
      <c r="H1370" s="8">
        <f t="shared" si="84"/>
        <v>4</v>
      </c>
      <c r="I1370" s="20">
        <f t="shared" si="85"/>
        <v>35</v>
      </c>
      <c r="J1370" s="15">
        <f t="shared" si="86"/>
        <v>2.8571428571428572</v>
      </c>
      <c r="K1370" s="8" t="str">
        <f t="shared" si="87"/>
        <v>Upstox</v>
      </c>
    </row>
    <row r="1371" spans="1:11" x14ac:dyDescent="0.4">
      <c r="A1371" s="12" t="s">
        <v>3104</v>
      </c>
      <c r="B1371" s="12" t="s">
        <v>3105</v>
      </c>
      <c r="C1371" s="13">
        <v>100</v>
      </c>
      <c r="H1371" s="8">
        <f t="shared" si="84"/>
        <v>1</v>
      </c>
      <c r="I1371" s="20">
        <f t="shared" si="85"/>
        <v>100</v>
      </c>
      <c r="J1371" s="15">
        <f t="shared" si="86"/>
        <v>1</v>
      </c>
      <c r="K1371" s="8" t="str">
        <f t="shared" si="87"/>
        <v>Dhan</v>
      </c>
    </row>
    <row r="1372" spans="1:11" x14ac:dyDescent="0.4">
      <c r="A1372" s="12" t="s">
        <v>900</v>
      </c>
      <c r="B1372" s="12" t="s">
        <v>901</v>
      </c>
      <c r="C1372" s="13">
        <v>100</v>
      </c>
      <c r="D1372" s="13">
        <v>50</v>
      </c>
      <c r="F1372" s="13">
        <v>100</v>
      </c>
      <c r="G1372" s="13">
        <v>100</v>
      </c>
      <c r="H1372" s="8">
        <f t="shared" si="84"/>
        <v>4</v>
      </c>
      <c r="I1372" s="20">
        <f t="shared" si="85"/>
        <v>50</v>
      </c>
      <c r="J1372" s="15">
        <f t="shared" si="86"/>
        <v>2</v>
      </c>
      <c r="K1372" s="8" t="str">
        <f t="shared" si="87"/>
        <v>Zerodha</v>
      </c>
    </row>
    <row r="1373" spans="1:11" x14ac:dyDescent="0.4">
      <c r="A1373" s="12" t="s">
        <v>1646</v>
      </c>
      <c r="B1373" s="12" t="s">
        <v>1647</v>
      </c>
      <c r="C1373" s="13">
        <v>30.25</v>
      </c>
      <c r="D1373" s="13">
        <v>30.28</v>
      </c>
      <c r="E1373" s="13">
        <v>30.28</v>
      </c>
      <c r="F1373" s="13">
        <v>30.303000000000001</v>
      </c>
      <c r="G1373" s="13">
        <v>30.43</v>
      </c>
      <c r="H1373" s="8">
        <f t="shared" si="84"/>
        <v>5</v>
      </c>
      <c r="I1373" s="20">
        <f t="shared" si="85"/>
        <v>30.25</v>
      </c>
      <c r="J1373" s="15">
        <f t="shared" si="86"/>
        <v>3.3057851239669422</v>
      </c>
      <c r="K1373" s="8" t="str">
        <f t="shared" si="87"/>
        <v>Dhan</v>
      </c>
    </row>
    <row r="1374" spans="1:11" x14ac:dyDescent="0.4">
      <c r="A1374" s="12" t="s">
        <v>1678</v>
      </c>
      <c r="B1374" s="12" t="s">
        <v>1679</v>
      </c>
      <c r="C1374" s="13">
        <v>35</v>
      </c>
      <c r="D1374" s="13">
        <v>50</v>
      </c>
      <c r="E1374" s="13">
        <v>35</v>
      </c>
      <c r="F1374" s="13">
        <v>100</v>
      </c>
      <c r="G1374" s="13">
        <v>61.1</v>
      </c>
      <c r="H1374" s="8">
        <f t="shared" si="84"/>
        <v>5</v>
      </c>
      <c r="I1374" s="20">
        <f t="shared" si="85"/>
        <v>35</v>
      </c>
      <c r="J1374" s="15">
        <f t="shared" si="86"/>
        <v>2.8571428571428572</v>
      </c>
      <c r="K1374" s="8" t="str">
        <f t="shared" si="87"/>
        <v>Dhan, Upstox</v>
      </c>
    </row>
    <row r="1375" spans="1:11" x14ac:dyDescent="0.4">
      <c r="A1375" s="12" t="s">
        <v>3452</v>
      </c>
      <c r="B1375" s="12" t="s">
        <v>3453</v>
      </c>
      <c r="C1375" s="13">
        <v>31.57</v>
      </c>
      <c r="D1375" s="13">
        <v>31.61</v>
      </c>
      <c r="E1375" s="13">
        <v>31.61</v>
      </c>
      <c r="F1375" s="13">
        <v>34.965000000000003</v>
      </c>
      <c r="G1375" s="13">
        <v>31.73</v>
      </c>
      <c r="H1375" s="8">
        <f t="shared" si="84"/>
        <v>5</v>
      </c>
      <c r="I1375" s="20">
        <f t="shared" si="85"/>
        <v>31.57</v>
      </c>
      <c r="J1375" s="15">
        <f t="shared" si="86"/>
        <v>3.1675641431738994</v>
      </c>
      <c r="K1375" s="8" t="str">
        <f t="shared" si="87"/>
        <v>Dhan</v>
      </c>
    </row>
    <row r="1376" spans="1:11" x14ac:dyDescent="0.4">
      <c r="A1376" s="12" t="s">
        <v>1964</v>
      </c>
      <c r="B1376" s="12" t="s">
        <v>1965</v>
      </c>
      <c r="C1376" s="13">
        <v>32.049999999999997</v>
      </c>
      <c r="D1376" s="13">
        <v>32.01</v>
      </c>
      <c r="E1376" s="13">
        <v>35</v>
      </c>
      <c r="F1376" s="13">
        <v>32.051299999999998</v>
      </c>
      <c r="G1376" s="13">
        <v>41.98</v>
      </c>
      <c r="H1376" s="8">
        <f t="shared" si="84"/>
        <v>5</v>
      </c>
      <c r="I1376" s="20">
        <f t="shared" si="85"/>
        <v>32.01</v>
      </c>
      <c r="J1376" s="15">
        <f t="shared" si="86"/>
        <v>3.124023742580444</v>
      </c>
      <c r="K1376" s="8" t="str">
        <f t="shared" si="87"/>
        <v>Zerodha</v>
      </c>
    </row>
    <row r="1377" spans="1:11" x14ac:dyDescent="0.4">
      <c r="A1377" s="12" t="s">
        <v>1946</v>
      </c>
      <c r="B1377" s="12" t="s">
        <v>1947</v>
      </c>
      <c r="C1377" s="13">
        <v>50</v>
      </c>
      <c r="D1377" s="13">
        <v>37.06</v>
      </c>
      <c r="F1377" s="13">
        <v>100</v>
      </c>
      <c r="H1377" s="8">
        <f t="shared" si="84"/>
        <v>3</v>
      </c>
      <c r="I1377" s="20">
        <f t="shared" si="85"/>
        <v>37.06</v>
      </c>
      <c r="J1377" s="15">
        <f t="shared" si="86"/>
        <v>2.698327037236913</v>
      </c>
      <c r="K1377" s="8" t="str">
        <f t="shared" si="87"/>
        <v>Zerodha</v>
      </c>
    </row>
    <row r="1378" spans="1:11" x14ac:dyDescent="0.4">
      <c r="A1378" s="12" t="s">
        <v>2708</v>
      </c>
      <c r="B1378" s="12" t="s">
        <v>2709</v>
      </c>
      <c r="C1378" s="13">
        <v>36.97</v>
      </c>
      <c r="D1378" s="13">
        <v>37.020000000000003</v>
      </c>
      <c r="E1378" s="13">
        <v>37.020000000000003</v>
      </c>
      <c r="F1378" s="13">
        <v>40</v>
      </c>
      <c r="G1378" s="13">
        <v>47.01</v>
      </c>
      <c r="H1378" s="8">
        <f t="shared" si="84"/>
        <v>5</v>
      </c>
      <c r="I1378" s="20">
        <f t="shared" si="85"/>
        <v>36.97</v>
      </c>
      <c r="J1378" s="15">
        <f t="shared" si="86"/>
        <v>2.7048958615093319</v>
      </c>
      <c r="K1378" s="8" t="str">
        <f t="shared" si="87"/>
        <v>Dhan</v>
      </c>
    </row>
    <row r="1379" spans="1:11" x14ac:dyDescent="0.4">
      <c r="A1379" s="12" t="s">
        <v>3631</v>
      </c>
      <c r="B1379" s="12" t="s">
        <v>3632</v>
      </c>
      <c r="D1379" s="13">
        <v>50</v>
      </c>
      <c r="H1379" s="8">
        <f t="shared" si="84"/>
        <v>1</v>
      </c>
      <c r="I1379" s="20">
        <f t="shared" si="85"/>
        <v>50</v>
      </c>
      <c r="J1379" s="15">
        <f t="shared" si="86"/>
        <v>2</v>
      </c>
      <c r="K1379" s="8" t="str">
        <f t="shared" si="87"/>
        <v>Zerodha</v>
      </c>
    </row>
    <row r="1380" spans="1:11" x14ac:dyDescent="0.4">
      <c r="A1380" s="12" t="s">
        <v>1388</v>
      </c>
      <c r="B1380" s="12" t="s">
        <v>1389</v>
      </c>
      <c r="C1380" s="13">
        <v>50</v>
      </c>
      <c r="D1380" s="13">
        <v>42.17</v>
      </c>
      <c r="E1380" s="13">
        <v>42.17</v>
      </c>
      <c r="F1380" s="13">
        <v>100</v>
      </c>
      <c r="G1380" s="13">
        <v>42.87</v>
      </c>
      <c r="H1380" s="8">
        <f t="shared" si="84"/>
        <v>5</v>
      </c>
      <c r="I1380" s="20">
        <f t="shared" si="85"/>
        <v>42.17</v>
      </c>
      <c r="J1380" s="15">
        <f t="shared" si="86"/>
        <v>2.3713540431586435</v>
      </c>
      <c r="K1380" s="8" t="str">
        <f t="shared" si="87"/>
        <v>Zerodha, Upstox</v>
      </c>
    </row>
    <row r="1381" spans="1:11" x14ac:dyDescent="0.4">
      <c r="A1381" s="12" t="s">
        <v>200</v>
      </c>
      <c r="B1381" s="12" t="s">
        <v>201</v>
      </c>
      <c r="C1381" s="13">
        <v>50</v>
      </c>
      <c r="D1381" s="13">
        <v>50</v>
      </c>
      <c r="F1381" s="13">
        <v>100</v>
      </c>
      <c r="H1381" s="8">
        <f t="shared" si="84"/>
        <v>3</v>
      </c>
      <c r="I1381" s="20">
        <f t="shared" si="85"/>
        <v>50</v>
      </c>
      <c r="J1381" s="15">
        <f t="shared" si="86"/>
        <v>2</v>
      </c>
      <c r="K1381" s="8" t="str">
        <f t="shared" si="87"/>
        <v>Dhan, Zerodha</v>
      </c>
    </row>
    <row r="1382" spans="1:11" x14ac:dyDescent="0.4">
      <c r="A1382" s="12" t="s">
        <v>576</v>
      </c>
      <c r="B1382" s="12" t="s">
        <v>577</v>
      </c>
      <c r="C1382" s="13">
        <v>32.96</v>
      </c>
      <c r="D1382" s="13">
        <v>33</v>
      </c>
      <c r="E1382" s="13">
        <v>33</v>
      </c>
      <c r="F1382" s="13">
        <v>33.003300000000003</v>
      </c>
      <c r="G1382" s="13">
        <v>50</v>
      </c>
      <c r="H1382" s="8">
        <f t="shared" si="84"/>
        <v>5</v>
      </c>
      <c r="I1382" s="20">
        <f t="shared" si="85"/>
        <v>32.96</v>
      </c>
      <c r="J1382" s="15">
        <f t="shared" si="86"/>
        <v>3.0339805825242716</v>
      </c>
      <c r="K1382" s="8" t="str">
        <f t="shared" si="87"/>
        <v>Dhan</v>
      </c>
    </row>
    <row r="1383" spans="1:11" x14ac:dyDescent="0.4">
      <c r="A1383" s="12" t="s">
        <v>2774</v>
      </c>
      <c r="B1383" s="12" t="s">
        <v>2775</v>
      </c>
      <c r="C1383" s="13">
        <v>40</v>
      </c>
      <c r="D1383" s="13">
        <v>32.19</v>
      </c>
      <c r="E1383" s="13">
        <v>35</v>
      </c>
      <c r="F1383" s="13">
        <v>100</v>
      </c>
      <c r="G1383" s="13">
        <v>32.25</v>
      </c>
      <c r="H1383" s="8">
        <f t="shared" si="84"/>
        <v>5</v>
      </c>
      <c r="I1383" s="20">
        <f t="shared" si="85"/>
        <v>32.19</v>
      </c>
      <c r="J1383" s="15">
        <f t="shared" si="86"/>
        <v>3.1065548306927617</v>
      </c>
      <c r="K1383" s="8" t="str">
        <f t="shared" si="87"/>
        <v>Zerodha</v>
      </c>
    </row>
    <row r="1384" spans="1:11" x14ac:dyDescent="0.4">
      <c r="A1384" s="12" t="s">
        <v>142</v>
      </c>
      <c r="B1384" s="12" t="s">
        <v>143</v>
      </c>
      <c r="C1384" s="13">
        <v>33.270000000000003</v>
      </c>
      <c r="D1384" s="13">
        <v>33.299999999999997</v>
      </c>
      <c r="E1384" s="13">
        <v>35</v>
      </c>
      <c r="F1384" s="13">
        <v>34.965000000000003</v>
      </c>
      <c r="G1384" s="13">
        <v>33.46</v>
      </c>
      <c r="H1384" s="8">
        <f t="shared" si="84"/>
        <v>5</v>
      </c>
      <c r="I1384" s="20">
        <f t="shared" si="85"/>
        <v>33.270000000000003</v>
      </c>
      <c r="J1384" s="15">
        <f t="shared" si="86"/>
        <v>3.0057108506161705</v>
      </c>
      <c r="K1384" s="8" t="str">
        <f t="shared" si="87"/>
        <v>Dhan</v>
      </c>
    </row>
    <row r="1385" spans="1:11" x14ac:dyDescent="0.4">
      <c r="A1385" s="12" t="s">
        <v>498</v>
      </c>
      <c r="B1385" s="12" t="s">
        <v>499</v>
      </c>
      <c r="C1385" s="13">
        <v>35</v>
      </c>
      <c r="D1385" s="13">
        <v>34.979999999999997</v>
      </c>
      <c r="E1385" s="13">
        <v>35</v>
      </c>
      <c r="F1385" s="13">
        <v>100</v>
      </c>
      <c r="H1385" s="8">
        <f t="shared" si="84"/>
        <v>4</v>
      </c>
      <c r="I1385" s="20">
        <f t="shared" si="85"/>
        <v>34.979999999999997</v>
      </c>
      <c r="J1385" s="15">
        <f t="shared" si="86"/>
        <v>2.8587764436821042</v>
      </c>
      <c r="K1385" s="8" t="str">
        <f t="shared" si="87"/>
        <v>Zerodha</v>
      </c>
    </row>
    <row r="1386" spans="1:11" x14ac:dyDescent="0.4">
      <c r="A1386" s="12" t="s">
        <v>2496</v>
      </c>
      <c r="B1386" s="12" t="s">
        <v>2497</v>
      </c>
      <c r="C1386" s="13">
        <v>60</v>
      </c>
      <c r="H1386" s="8">
        <f t="shared" si="84"/>
        <v>1</v>
      </c>
      <c r="I1386" s="20">
        <f t="shared" si="85"/>
        <v>60</v>
      </c>
      <c r="J1386" s="15">
        <f t="shared" si="86"/>
        <v>1.6666666666666667</v>
      </c>
      <c r="K1386" s="8" t="str">
        <f t="shared" si="87"/>
        <v>Dhan</v>
      </c>
    </row>
    <row r="1387" spans="1:11" x14ac:dyDescent="0.4">
      <c r="A1387" s="12" t="s">
        <v>2810</v>
      </c>
      <c r="B1387" s="12" t="s">
        <v>2811</v>
      </c>
      <c r="C1387" s="13">
        <v>50</v>
      </c>
      <c r="D1387" s="13">
        <v>50</v>
      </c>
      <c r="E1387" s="13">
        <v>37.619999999999997</v>
      </c>
      <c r="F1387" s="13">
        <v>50</v>
      </c>
      <c r="G1387" s="13">
        <v>37.869999999999997</v>
      </c>
      <c r="H1387" s="8">
        <f t="shared" si="84"/>
        <v>5</v>
      </c>
      <c r="I1387" s="20">
        <f t="shared" si="85"/>
        <v>37.619999999999997</v>
      </c>
      <c r="J1387" s="15">
        <f t="shared" si="86"/>
        <v>2.6581605528973951</v>
      </c>
      <c r="K1387" s="8" t="str">
        <f t="shared" si="87"/>
        <v>Upstox</v>
      </c>
    </row>
    <row r="1388" spans="1:11" x14ac:dyDescent="0.4">
      <c r="A1388" s="12" t="s">
        <v>3528</v>
      </c>
      <c r="B1388" s="12" t="s">
        <v>3529</v>
      </c>
      <c r="C1388" s="13">
        <v>50</v>
      </c>
      <c r="D1388" s="13">
        <v>37.14</v>
      </c>
      <c r="F1388" s="13">
        <v>100</v>
      </c>
      <c r="H1388" s="8">
        <f t="shared" si="84"/>
        <v>3</v>
      </c>
      <c r="I1388" s="20">
        <f t="shared" si="85"/>
        <v>37.14</v>
      </c>
      <c r="J1388" s="15">
        <f t="shared" si="86"/>
        <v>2.6925148088314486</v>
      </c>
      <c r="K1388" s="8" t="str">
        <f t="shared" si="87"/>
        <v>Zerodha</v>
      </c>
    </row>
    <row r="1389" spans="1:11" x14ac:dyDescent="0.4">
      <c r="A1389" s="12" t="s">
        <v>2352</v>
      </c>
      <c r="B1389" s="12" t="s">
        <v>2353</v>
      </c>
      <c r="C1389" s="13">
        <v>50</v>
      </c>
      <c r="F1389" s="13">
        <v>100</v>
      </c>
      <c r="G1389" s="13">
        <v>43.44</v>
      </c>
      <c r="H1389" s="8">
        <f t="shared" si="84"/>
        <v>3</v>
      </c>
      <c r="I1389" s="20">
        <f t="shared" si="85"/>
        <v>43.44</v>
      </c>
      <c r="J1389" s="15">
        <f t="shared" si="86"/>
        <v>2.3020257826887662</v>
      </c>
      <c r="K1389" s="8" t="str">
        <f t="shared" si="87"/>
        <v>Paytm Money</v>
      </c>
    </row>
    <row r="1390" spans="1:11" x14ac:dyDescent="0.4">
      <c r="A1390" s="12" t="s">
        <v>2058</v>
      </c>
      <c r="B1390" s="12" t="s">
        <v>2059</v>
      </c>
      <c r="C1390" s="13">
        <v>31.13</v>
      </c>
      <c r="D1390" s="13">
        <v>31.16</v>
      </c>
      <c r="E1390" s="13">
        <v>31.16</v>
      </c>
      <c r="F1390" s="13">
        <v>31.1526</v>
      </c>
      <c r="G1390" s="13">
        <v>31.27</v>
      </c>
      <c r="H1390" s="8">
        <f t="shared" si="84"/>
        <v>5</v>
      </c>
      <c r="I1390" s="20">
        <f t="shared" si="85"/>
        <v>31.13</v>
      </c>
      <c r="J1390" s="15">
        <f t="shared" si="86"/>
        <v>3.2123353678123996</v>
      </c>
      <c r="K1390" s="8" t="str">
        <f t="shared" si="87"/>
        <v>Dhan</v>
      </c>
    </row>
    <row r="1391" spans="1:11" x14ac:dyDescent="0.4">
      <c r="A1391" s="12" t="s">
        <v>3110</v>
      </c>
      <c r="B1391" s="12" t="s">
        <v>3111</v>
      </c>
      <c r="C1391" s="13">
        <v>40</v>
      </c>
      <c r="F1391" s="13">
        <v>100</v>
      </c>
      <c r="H1391" s="8">
        <f t="shared" si="84"/>
        <v>2</v>
      </c>
      <c r="I1391" s="20">
        <f t="shared" si="85"/>
        <v>40</v>
      </c>
      <c r="J1391" s="15">
        <f t="shared" si="86"/>
        <v>2.5</v>
      </c>
      <c r="K1391" s="8" t="str">
        <f t="shared" si="87"/>
        <v>Dhan</v>
      </c>
    </row>
    <row r="1392" spans="1:11" x14ac:dyDescent="0.4">
      <c r="A1392" s="12" t="s">
        <v>1258</v>
      </c>
      <c r="B1392" s="12" t="s">
        <v>1259</v>
      </c>
      <c r="C1392" s="13">
        <v>35.24</v>
      </c>
      <c r="D1392" s="13">
        <v>35.200000000000003</v>
      </c>
      <c r="E1392" s="13">
        <v>35.200000000000003</v>
      </c>
      <c r="F1392" s="13">
        <v>100</v>
      </c>
      <c r="G1392" s="13">
        <v>52.24</v>
      </c>
      <c r="H1392" s="8">
        <f t="shared" si="84"/>
        <v>5</v>
      </c>
      <c r="I1392" s="20">
        <f t="shared" si="85"/>
        <v>35.200000000000003</v>
      </c>
      <c r="J1392" s="15">
        <f t="shared" si="86"/>
        <v>2.8409090909090908</v>
      </c>
      <c r="K1392" s="8" t="str">
        <f t="shared" si="87"/>
        <v>Zerodha, Upstox</v>
      </c>
    </row>
    <row r="1393" spans="1:11" x14ac:dyDescent="0.4">
      <c r="A1393" s="12" t="s">
        <v>1060</v>
      </c>
      <c r="B1393" s="12" t="s">
        <v>1061</v>
      </c>
      <c r="C1393" s="13">
        <v>37.549999999999997</v>
      </c>
      <c r="D1393" s="13">
        <v>37.6</v>
      </c>
      <c r="E1393" s="13">
        <v>37.6</v>
      </c>
      <c r="F1393" s="13">
        <v>37.594000000000001</v>
      </c>
      <c r="G1393" s="13">
        <v>40.89</v>
      </c>
      <c r="H1393" s="8">
        <f t="shared" si="84"/>
        <v>5</v>
      </c>
      <c r="I1393" s="20">
        <f t="shared" si="85"/>
        <v>37.549999999999997</v>
      </c>
      <c r="J1393" s="15">
        <f t="shared" si="86"/>
        <v>2.6631158455392812</v>
      </c>
      <c r="K1393" s="8" t="str">
        <f t="shared" si="87"/>
        <v>Dhan</v>
      </c>
    </row>
    <row r="1394" spans="1:11" x14ac:dyDescent="0.4">
      <c r="A1394" s="12" t="s">
        <v>3726</v>
      </c>
      <c r="B1394" s="12" t="s">
        <v>3727</v>
      </c>
      <c r="E1394" s="13">
        <v>43.22</v>
      </c>
      <c r="F1394" s="13">
        <v>100</v>
      </c>
      <c r="G1394" s="13">
        <v>44.22</v>
      </c>
      <c r="H1394" s="8">
        <f t="shared" si="84"/>
        <v>3</v>
      </c>
      <c r="I1394" s="20">
        <f t="shared" si="85"/>
        <v>43.22</v>
      </c>
      <c r="J1394" s="15">
        <f t="shared" si="86"/>
        <v>2.3137436372049978</v>
      </c>
      <c r="K1394" s="8" t="str">
        <f t="shared" si="87"/>
        <v>Upstox</v>
      </c>
    </row>
    <row r="1395" spans="1:11" x14ac:dyDescent="0.4">
      <c r="A1395" s="12" t="s">
        <v>2258</v>
      </c>
      <c r="B1395" s="12" t="s">
        <v>2259</v>
      </c>
      <c r="C1395" s="13">
        <v>23</v>
      </c>
      <c r="D1395" s="13">
        <v>24.4</v>
      </c>
      <c r="E1395" s="13">
        <v>25.14</v>
      </c>
      <c r="F1395" s="13">
        <v>25</v>
      </c>
      <c r="G1395" s="13">
        <v>21.76</v>
      </c>
      <c r="H1395" s="8">
        <f t="shared" si="84"/>
        <v>5</v>
      </c>
      <c r="I1395" s="20">
        <f t="shared" si="85"/>
        <v>21.76</v>
      </c>
      <c r="J1395" s="15">
        <f t="shared" si="86"/>
        <v>4.5955882352941178</v>
      </c>
      <c r="K1395" s="8" t="str">
        <f t="shared" si="87"/>
        <v>Paytm Money</v>
      </c>
    </row>
    <row r="1396" spans="1:11" x14ac:dyDescent="0.4">
      <c r="A1396" s="12" t="s">
        <v>3286</v>
      </c>
      <c r="B1396" s="12" t="s">
        <v>3287</v>
      </c>
      <c r="C1396" s="13">
        <v>25.54</v>
      </c>
      <c r="D1396" s="13">
        <v>27.7</v>
      </c>
      <c r="E1396" s="13">
        <v>28.98</v>
      </c>
      <c r="F1396" s="13">
        <v>25.510200000000001</v>
      </c>
      <c r="G1396" s="13">
        <v>26.18</v>
      </c>
      <c r="H1396" s="8">
        <f t="shared" si="84"/>
        <v>5</v>
      </c>
      <c r="I1396" s="20">
        <f t="shared" si="85"/>
        <v>25.51</v>
      </c>
      <c r="J1396" s="15">
        <f t="shared" si="86"/>
        <v>3.9200313602508818</v>
      </c>
      <c r="K1396" s="8" t="str">
        <f t="shared" si="87"/>
        <v>Kotak Neo</v>
      </c>
    </row>
    <row r="1397" spans="1:11" x14ac:dyDescent="0.4">
      <c r="A1397" s="12" t="s">
        <v>5159</v>
      </c>
      <c r="B1397" s="12" t="s">
        <v>5160</v>
      </c>
      <c r="F1397" s="13">
        <v>100</v>
      </c>
      <c r="H1397" s="8">
        <f t="shared" si="84"/>
        <v>1</v>
      </c>
      <c r="I1397" s="20">
        <f t="shared" si="85"/>
        <v>100</v>
      </c>
      <c r="J1397" s="15">
        <f t="shared" si="86"/>
        <v>1</v>
      </c>
      <c r="K1397" s="8" t="str">
        <f t="shared" si="87"/>
        <v>Kotak Neo</v>
      </c>
    </row>
    <row r="1398" spans="1:11" x14ac:dyDescent="0.4">
      <c r="A1398" s="12" t="s">
        <v>1136</v>
      </c>
      <c r="B1398" s="12" t="s">
        <v>1137</v>
      </c>
      <c r="C1398" s="13">
        <v>30</v>
      </c>
      <c r="D1398" s="13">
        <v>29.53</v>
      </c>
      <c r="E1398" s="13">
        <v>35</v>
      </c>
      <c r="F1398" s="13">
        <v>34.965000000000003</v>
      </c>
      <c r="G1398" s="13">
        <v>29.66</v>
      </c>
      <c r="H1398" s="8">
        <f t="shared" si="84"/>
        <v>5</v>
      </c>
      <c r="I1398" s="20">
        <f t="shared" si="85"/>
        <v>29.53</v>
      </c>
      <c r="J1398" s="15">
        <f t="shared" si="86"/>
        <v>3.3863867253640363</v>
      </c>
      <c r="K1398" s="8" t="str">
        <f t="shared" si="87"/>
        <v>Zerodha</v>
      </c>
    </row>
    <row r="1399" spans="1:11" x14ac:dyDescent="0.4">
      <c r="A1399" s="12" t="s">
        <v>2308</v>
      </c>
      <c r="B1399" s="12" t="s">
        <v>2309</v>
      </c>
      <c r="C1399" s="13">
        <v>33.17</v>
      </c>
      <c r="D1399" s="13">
        <v>33.19</v>
      </c>
      <c r="E1399" s="13">
        <v>35</v>
      </c>
      <c r="F1399" s="13">
        <v>33.2226</v>
      </c>
      <c r="G1399" s="13">
        <v>33.76</v>
      </c>
      <c r="H1399" s="8">
        <f t="shared" si="84"/>
        <v>5</v>
      </c>
      <c r="I1399" s="20">
        <f t="shared" si="85"/>
        <v>33.17</v>
      </c>
      <c r="J1399" s="15">
        <f t="shared" si="86"/>
        <v>3.0147723846849561</v>
      </c>
      <c r="K1399" s="8" t="str">
        <f t="shared" si="87"/>
        <v>Dhan</v>
      </c>
    </row>
    <row r="1400" spans="1:11" x14ac:dyDescent="0.4">
      <c r="A1400" s="12" t="s">
        <v>3322</v>
      </c>
      <c r="B1400" s="12" t="s">
        <v>3323</v>
      </c>
      <c r="C1400" s="13">
        <v>40</v>
      </c>
      <c r="D1400" s="13">
        <v>34.880000000000003</v>
      </c>
      <c r="F1400" s="13">
        <v>100</v>
      </c>
      <c r="G1400" s="13">
        <v>34.979999999999997</v>
      </c>
      <c r="H1400" s="8">
        <f t="shared" si="84"/>
        <v>4</v>
      </c>
      <c r="I1400" s="20">
        <f t="shared" si="85"/>
        <v>34.880000000000003</v>
      </c>
      <c r="J1400" s="15">
        <f t="shared" si="86"/>
        <v>2.8669724770642198</v>
      </c>
      <c r="K1400" s="8" t="str">
        <f t="shared" si="87"/>
        <v>Zerodha</v>
      </c>
    </row>
    <row r="1401" spans="1:11" x14ac:dyDescent="0.4">
      <c r="A1401" s="12" t="s">
        <v>270</v>
      </c>
      <c r="B1401" s="12" t="s">
        <v>271</v>
      </c>
      <c r="C1401" s="13">
        <v>30.87</v>
      </c>
      <c r="D1401" s="13">
        <v>30.9</v>
      </c>
      <c r="E1401" s="13">
        <v>30.9</v>
      </c>
      <c r="F1401" s="13">
        <v>30.8642</v>
      </c>
      <c r="G1401" s="13">
        <v>31</v>
      </c>
      <c r="H1401" s="8">
        <f t="shared" si="84"/>
        <v>5</v>
      </c>
      <c r="I1401" s="20">
        <f t="shared" si="85"/>
        <v>30.86</v>
      </c>
      <c r="J1401" s="15">
        <f t="shared" si="86"/>
        <v>3.2404406999351911</v>
      </c>
      <c r="K1401" s="8" t="str">
        <f t="shared" si="87"/>
        <v>Kotak Neo</v>
      </c>
    </row>
    <row r="1402" spans="1:11" x14ac:dyDescent="0.4">
      <c r="A1402" s="12" t="s">
        <v>1622</v>
      </c>
      <c r="B1402" s="12" t="s">
        <v>1623</v>
      </c>
      <c r="C1402" s="13">
        <v>49</v>
      </c>
      <c r="D1402" s="13">
        <v>40.99</v>
      </c>
      <c r="E1402" s="13">
        <v>40.99</v>
      </c>
      <c r="F1402" s="13">
        <v>100</v>
      </c>
      <c r="G1402" s="13">
        <v>55.99</v>
      </c>
      <c r="H1402" s="8">
        <f t="shared" si="84"/>
        <v>5</v>
      </c>
      <c r="I1402" s="20">
        <f t="shared" si="85"/>
        <v>40.99</v>
      </c>
      <c r="J1402" s="15">
        <f t="shared" si="86"/>
        <v>2.4396194193705782</v>
      </c>
      <c r="K1402" s="8" t="str">
        <f t="shared" si="87"/>
        <v>Zerodha, Upstox</v>
      </c>
    </row>
    <row r="1403" spans="1:11" x14ac:dyDescent="0.4">
      <c r="A1403" s="12" t="s">
        <v>3350</v>
      </c>
      <c r="B1403" s="12" t="s">
        <v>3351</v>
      </c>
      <c r="C1403" s="13">
        <v>22</v>
      </c>
      <c r="D1403" s="13">
        <v>23.2</v>
      </c>
      <c r="E1403" s="13">
        <v>23.7</v>
      </c>
      <c r="F1403" s="13">
        <v>20.202000000000002</v>
      </c>
      <c r="G1403" s="13">
        <v>20.84</v>
      </c>
      <c r="H1403" s="8">
        <f t="shared" si="84"/>
        <v>5</v>
      </c>
      <c r="I1403" s="20">
        <f t="shared" si="85"/>
        <v>20.2</v>
      </c>
      <c r="J1403" s="15">
        <f t="shared" si="86"/>
        <v>4.9504950495049505</v>
      </c>
      <c r="K1403" s="8" t="str">
        <f t="shared" si="87"/>
        <v>Kotak Neo</v>
      </c>
    </row>
    <row r="1404" spans="1:11" x14ac:dyDescent="0.4">
      <c r="A1404" s="12" t="s">
        <v>2594</v>
      </c>
      <c r="B1404" s="12" t="s">
        <v>2595</v>
      </c>
      <c r="C1404" s="13">
        <v>38.299999999999997</v>
      </c>
      <c r="D1404" s="13">
        <v>37.92</v>
      </c>
      <c r="E1404" s="13">
        <v>37.92</v>
      </c>
      <c r="F1404" s="13">
        <v>37.878799999999998</v>
      </c>
      <c r="G1404" s="13">
        <v>38.229999999999997</v>
      </c>
      <c r="H1404" s="8">
        <f t="shared" si="84"/>
        <v>5</v>
      </c>
      <c r="I1404" s="20">
        <f t="shared" si="85"/>
        <v>37.880000000000003</v>
      </c>
      <c r="J1404" s="15">
        <f t="shared" si="86"/>
        <v>2.6399155227032733</v>
      </c>
      <c r="K1404" s="8" t="str">
        <f t="shared" si="87"/>
        <v>Kotak Neo</v>
      </c>
    </row>
    <row r="1405" spans="1:11" x14ac:dyDescent="0.4">
      <c r="A1405" s="12" t="s">
        <v>3466</v>
      </c>
      <c r="B1405" s="12" t="s">
        <v>3467</v>
      </c>
      <c r="C1405" s="13">
        <v>100</v>
      </c>
      <c r="D1405" s="13">
        <v>50</v>
      </c>
      <c r="F1405" s="13">
        <v>42.016800000000003</v>
      </c>
      <c r="H1405" s="8">
        <f t="shared" si="84"/>
        <v>3</v>
      </c>
      <c r="I1405" s="20">
        <f t="shared" si="85"/>
        <v>42.02</v>
      </c>
      <c r="J1405" s="15">
        <f t="shared" si="86"/>
        <v>2.3798191337458352</v>
      </c>
      <c r="K1405" s="8" t="str">
        <f t="shared" si="87"/>
        <v>Kotak Neo</v>
      </c>
    </row>
    <row r="1406" spans="1:11" x14ac:dyDescent="0.4">
      <c r="A1406" s="12" t="s">
        <v>2588</v>
      </c>
      <c r="B1406" s="12" t="s">
        <v>2589</v>
      </c>
      <c r="C1406" s="13">
        <v>100</v>
      </c>
      <c r="F1406" s="13">
        <v>100</v>
      </c>
      <c r="H1406" s="8">
        <f t="shared" si="84"/>
        <v>2</v>
      </c>
      <c r="I1406" s="20">
        <f t="shared" si="85"/>
        <v>100</v>
      </c>
      <c r="J1406" s="15">
        <f t="shared" si="86"/>
        <v>1</v>
      </c>
      <c r="K1406" s="8" t="str">
        <f t="shared" si="87"/>
        <v>Dhan, Kotak Neo</v>
      </c>
    </row>
    <row r="1407" spans="1:11" x14ac:dyDescent="0.4">
      <c r="A1407" s="12" t="s">
        <v>1572</v>
      </c>
      <c r="B1407" s="12" t="s">
        <v>1573</v>
      </c>
      <c r="C1407" s="13">
        <v>33.93</v>
      </c>
      <c r="D1407" s="13">
        <v>33.97</v>
      </c>
      <c r="E1407" s="13">
        <v>35</v>
      </c>
      <c r="F1407" s="13">
        <v>40</v>
      </c>
      <c r="G1407" s="13">
        <v>34.270000000000003</v>
      </c>
      <c r="H1407" s="8">
        <f t="shared" si="84"/>
        <v>5</v>
      </c>
      <c r="I1407" s="20">
        <f t="shared" si="85"/>
        <v>33.93</v>
      </c>
      <c r="J1407" s="15">
        <f t="shared" si="86"/>
        <v>2.9472443265546713</v>
      </c>
      <c r="K1407" s="8" t="str">
        <f t="shared" si="87"/>
        <v>Dhan</v>
      </c>
    </row>
    <row r="1408" spans="1:11" x14ac:dyDescent="0.4">
      <c r="A1408" s="12" t="s">
        <v>2296</v>
      </c>
      <c r="B1408" s="12" t="s">
        <v>2297</v>
      </c>
      <c r="C1408" s="13">
        <v>50</v>
      </c>
      <c r="D1408" s="13">
        <v>38.659999999999997</v>
      </c>
      <c r="E1408" s="13">
        <v>38.659999999999997</v>
      </c>
      <c r="F1408" s="13">
        <v>100</v>
      </c>
      <c r="G1408" s="13">
        <v>53.66</v>
      </c>
      <c r="H1408" s="8">
        <f t="shared" si="84"/>
        <v>5</v>
      </c>
      <c r="I1408" s="20">
        <f t="shared" si="85"/>
        <v>38.659999999999997</v>
      </c>
      <c r="J1408" s="15">
        <f t="shared" si="86"/>
        <v>2.5866528711846875</v>
      </c>
      <c r="K1408" s="8" t="str">
        <f t="shared" si="87"/>
        <v>Zerodha, Upstox</v>
      </c>
    </row>
    <row r="1409" spans="1:11" x14ac:dyDescent="0.4">
      <c r="A1409" s="12" t="s">
        <v>2474</v>
      </c>
      <c r="B1409" s="12" t="s">
        <v>2475</v>
      </c>
      <c r="C1409" s="13">
        <v>40</v>
      </c>
      <c r="D1409" s="13">
        <v>34.65</v>
      </c>
      <c r="F1409" s="13">
        <v>40</v>
      </c>
      <c r="G1409" s="13">
        <v>35.57</v>
      </c>
      <c r="H1409" s="8">
        <f t="shared" si="84"/>
        <v>4</v>
      </c>
      <c r="I1409" s="20">
        <f t="shared" si="85"/>
        <v>34.65</v>
      </c>
      <c r="J1409" s="15">
        <f t="shared" si="86"/>
        <v>2.8860028860028861</v>
      </c>
      <c r="K1409" s="8" t="str">
        <f t="shared" si="87"/>
        <v>Zerodha</v>
      </c>
    </row>
    <row r="1410" spans="1:11" x14ac:dyDescent="0.4">
      <c r="A1410" s="12" t="s">
        <v>1292</v>
      </c>
      <c r="B1410" s="12" t="s">
        <v>1293</v>
      </c>
      <c r="C1410" s="13">
        <v>22.5</v>
      </c>
      <c r="D1410" s="13">
        <v>24.9</v>
      </c>
      <c r="E1410" s="13">
        <v>25.65</v>
      </c>
      <c r="F1410" s="13">
        <v>22.172899999999998</v>
      </c>
      <c r="G1410" s="13">
        <v>22.32</v>
      </c>
      <c r="H1410" s="8">
        <f t="shared" si="84"/>
        <v>5</v>
      </c>
      <c r="I1410" s="20">
        <f t="shared" si="85"/>
        <v>22.17</v>
      </c>
      <c r="J1410" s="15">
        <f t="shared" si="86"/>
        <v>4.5105999097880014</v>
      </c>
      <c r="K1410" s="8" t="str">
        <f t="shared" si="87"/>
        <v>Kotak Neo</v>
      </c>
    </row>
    <row r="1411" spans="1:11" x14ac:dyDescent="0.4">
      <c r="A1411" s="12" t="s">
        <v>2520</v>
      </c>
      <c r="B1411" s="12" t="s">
        <v>2521</v>
      </c>
      <c r="C1411" s="13">
        <v>100</v>
      </c>
      <c r="D1411" s="13">
        <v>42.67</v>
      </c>
      <c r="F1411" s="13">
        <v>42.734999999999999</v>
      </c>
      <c r="G1411" s="13">
        <v>100</v>
      </c>
      <c r="H1411" s="8">
        <f t="shared" si="84"/>
        <v>4</v>
      </c>
      <c r="I1411" s="20">
        <f t="shared" si="85"/>
        <v>42.67</v>
      </c>
      <c r="J1411" s="15">
        <f t="shared" si="86"/>
        <v>2.3435669088352471</v>
      </c>
      <c r="K1411" s="8" t="str">
        <f t="shared" si="87"/>
        <v>Zerodha</v>
      </c>
    </row>
    <row r="1412" spans="1:11" x14ac:dyDescent="0.4">
      <c r="A1412" s="12" t="s">
        <v>3559</v>
      </c>
      <c r="B1412" s="12" t="s">
        <v>3560</v>
      </c>
      <c r="D1412" s="13">
        <v>50</v>
      </c>
      <c r="F1412" s="13">
        <v>100</v>
      </c>
      <c r="H1412" s="8">
        <f t="shared" si="84"/>
        <v>2</v>
      </c>
      <c r="I1412" s="20">
        <f t="shared" si="85"/>
        <v>50</v>
      </c>
      <c r="J1412" s="15">
        <f t="shared" si="86"/>
        <v>2</v>
      </c>
      <c r="K1412" s="8" t="str">
        <f t="shared" si="87"/>
        <v>Zerodha</v>
      </c>
    </row>
    <row r="1413" spans="1:11" x14ac:dyDescent="0.4">
      <c r="A1413" s="12" t="s">
        <v>2426</v>
      </c>
      <c r="B1413" s="12" t="s">
        <v>2427</v>
      </c>
      <c r="C1413" s="13">
        <v>50</v>
      </c>
      <c r="F1413" s="13">
        <v>100</v>
      </c>
      <c r="H1413" s="8">
        <f t="shared" si="84"/>
        <v>2</v>
      </c>
      <c r="I1413" s="20">
        <f t="shared" si="85"/>
        <v>50</v>
      </c>
      <c r="J1413" s="15">
        <f t="shared" si="86"/>
        <v>2</v>
      </c>
      <c r="K1413" s="8" t="str">
        <f t="shared" si="87"/>
        <v>Dhan</v>
      </c>
    </row>
    <row r="1414" spans="1:11" x14ac:dyDescent="0.4">
      <c r="A1414" s="12" t="s">
        <v>1988</v>
      </c>
      <c r="B1414" s="12" t="s">
        <v>1989</v>
      </c>
      <c r="C1414" s="13">
        <v>50</v>
      </c>
      <c r="F1414" s="13">
        <v>100</v>
      </c>
      <c r="H1414" s="8">
        <f t="shared" ref="H1414:H1477" si="88">COUNT(C1414:G1414)</f>
        <v>2</v>
      </c>
      <c r="I1414" s="20">
        <f t="shared" ref="I1414:I1477" si="89">IFERROR(ROUND(MIN(C1414:G1414),2),"")</f>
        <v>50</v>
      </c>
      <c r="J1414" s="15">
        <f t="shared" ref="J1414:J1477" si="90">IFERROR(100/I1414,"")</f>
        <v>2</v>
      </c>
      <c r="K1414" s="8" t="str">
        <f t="shared" ref="K1414:K1477" si="91">IF(I1414="","",MID(IF(ROUND(C1414,2)=I1414,", Dhan","")&amp;IF(ROUND(D1414,2)=I1414,", Zerodha","")&amp;IF(ROUND(E1414,2)=I1414,", Upstox","")&amp;IF(ROUND(F1414,2)=I1414,", Kotak Neo","")&amp;IF(ROUND(G1414,2)=I1414,", Paytm Money",""),3,100))</f>
        <v>Dhan</v>
      </c>
    </row>
    <row r="1415" spans="1:11" x14ac:dyDescent="0.4">
      <c r="A1415" s="12" t="s">
        <v>2214</v>
      </c>
      <c r="B1415" s="12" t="s">
        <v>2215</v>
      </c>
      <c r="C1415" s="13">
        <v>31.21</v>
      </c>
      <c r="D1415" s="13">
        <v>31.23</v>
      </c>
      <c r="E1415" s="13">
        <v>31.23</v>
      </c>
      <c r="F1415" s="13">
        <v>31.25</v>
      </c>
      <c r="G1415" s="13">
        <v>35</v>
      </c>
      <c r="H1415" s="8">
        <f t="shared" si="88"/>
        <v>5</v>
      </c>
      <c r="I1415" s="20">
        <f t="shared" si="89"/>
        <v>31.21</v>
      </c>
      <c r="J1415" s="15">
        <f t="shared" si="90"/>
        <v>3.2041012495994874</v>
      </c>
      <c r="K1415" s="8" t="str">
        <f t="shared" si="91"/>
        <v>Dhan</v>
      </c>
    </row>
    <row r="1416" spans="1:11" x14ac:dyDescent="0.4">
      <c r="A1416" s="12" t="s">
        <v>1252</v>
      </c>
      <c r="B1416" s="12" t="s">
        <v>1253</v>
      </c>
      <c r="C1416" s="13">
        <v>50</v>
      </c>
      <c r="F1416" s="13">
        <v>100</v>
      </c>
      <c r="H1416" s="8">
        <f t="shared" si="88"/>
        <v>2</v>
      </c>
      <c r="I1416" s="20">
        <f t="shared" si="89"/>
        <v>50</v>
      </c>
      <c r="J1416" s="15">
        <f t="shared" si="90"/>
        <v>2</v>
      </c>
      <c r="K1416" s="8" t="str">
        <f t="shared" si="91"/>
        <v>Dhan</v>
      </c>
    </row>
    <row r="1417" spans="1:11" x14ac:dyDescent="0.4">
      <c r="A1417" s="12" t="s">
        <v>3669</v>
      </c>
      <c r="B1417" s="12" t="s">
        <v>3670</v>
      </c>
      <c r="D1417" s="13">
        <v>36.49</v>
      </c>
      <c r="F1417" s="13">
        <v>100</v>
      </c>
      <c r="G1417" s="13">
        <v>100</v>
      </c>
      <c r="H1417" s="8">
        <f t="shared" si="88"/>
        <v>3</v>
      </c>
      <c r="I1417" s="20">
        <f t="shared" si="89"/>
        <v>36.49</v>
      </c>
      <c r="J1417" s="15">
        <f t="shared" si="90"/>
        <v>2.740476842970677</v>
      </c>
      <c r="K1417" s="8" t="str">
        <f t="shared" si="91"/>
        <v>Zerodha</v>
      </c>
    </row>
    <row r="1418" spans="1:11" x14ac:dyDescent="0.4">
      <c r="A1418" s="12" t="s">
        <v>2252</v>
      </c>
      <c r="B1418" s="12" t="s">
        <v>2253</v>
      </c>
      <c r="C1418" s="13">
        <v>31.77</v>
      </c>
      <c r="D1418" s="13">
        <v>31.8</v>
      </c>
      <c r="E1418" s="13">
        <v>35</v>
      </c>
      <c r="F1418" s="13">
        <v>40</v>
      </c>
      <c r="G1418" s="13">
        <v>32.119999999999997</v>
      </c>
      <c r="H1418" s="8">
        <f t="shared" si="88"/>
        <v>5</v>
      </c>
      <c r="I1418" s="20">
        <f t="shared" si="89"/>
        <v>31.77</v>
      </c>
      <c r="J1418" s="15">
        <f t="shared" si="90"/>
        <v>3.1476235442241109</v>
      </c>
      <c r="K1418" s="8" t="str">
        <f t="shared" si="91"/>
        <v>Dhan</v>
      </c>
    </row>
    <row r="1419" spans="1:11" x14ac:dyDescent="0.4">
      <c r="A1419" s="12" t="s">
        <v>2238</v>
      </c>
      <c r="B1419" s="12" t="s">
        <v>2239</v>
      </c>
      <c r="C1419" s="13">
        <v>34.39</v>
      </c>
      <c r="D1419" s="13">
        <v>34.42</v>
      </c>
      <c r="E1419" s="13">
        <v>35</v>
      </c>
      <c r="F1419" s="13">
        <v>34.965000000000003</v>
      </c>
      <c r="G1419" s="13">
        <v>37.5</v>
      </c>
      <c r="H1419" s="8">
        <f t="shared" si="88"/>
        <v>5</v>
      </c>
      <c r="I1419" s="20">
        <f t="shared" si="89"/>
        <v>34.39</v>
      </c>
      <c r="J1419" s="15">
        <f t="shared" si="90"/>
        <v>2.9078220412910731</v>
      </c>
      <c r="K1419" s="8" t="str">
        <f t="shared" si="91"/>
        <v>Dhan</v>
      </c>
    </row>
    <row r="1420" spans="1:11" x14ac:dyDescent="0.4">
      <c r="A1420" s="12" t="s">
        <v>362</v>
      </c>
      <c r="B1420" s="12" t="s">
        <v>363</v>
      </c>
      <c r="C1420" s="13">
        <v>40</v>
      </c>
      <c r="D1420" s="13">
        <v>38.909999999999997</v>
      </c>
      <c r="E1420" s="13">
        <v>38.909999999999997</v>
      </c>
      <c r="F1420" s="13">
        <v>38.910499999999999</v>
      </c>
      <c r="G1420" s="13">
        <v>66.12</v>
      </c>
      <c r="H1420" s="8">
        <f t="shared" si="88"/>
        <v>5</v>
      </c>
      <c r="I1420" s="20">
        <f t="shared" si="89"/>
        <v>38.909999999999997</v>
      </c>
      <c r="J1420" s="15">
        <f t="shared" si="90"/>
        <v>2.5700334104343359</v>
      </c>
      <c r="K1420" s="8" t="str">
        <f t="shared" si="91"/>
        <v>Zerodha, Upstox, Kotak Neo</v>
      </c>
    </row>
    <row r="1421" spans="1:11" x14ac:dyDescent="0.4">
      <c r="A1421" s="12" t="s">
        <v>1910</v>
      </c>
      <c r="B1421" s="12" t="s">
        <v>1911</v>
      </c>
      <c r="C1421" s="13">
        <v>37.770000000000003</v>
      </c>
      <c r="D1421" s="13">
        <v>37.82</v>
      </c>
      <c r="E1421" s="13">
        <v>37.82</v>
      </c>
      <c r="F1421" s="13">
        <v>37.878799999999998</v>
      </c>
      <c r="G1421" s="13">
        <v>38.06</v>
      </c>
      <c r="H1421" s="8">
        <f t="shared" si="88"/>
        <v>5</v>
      </c>
      <c r="I1421" s="20">
        <f t="shared" si="89"/>
        <v>37.770000000000003</v>
      </c>
      <c r="J1421" s="15">
        <f t="shared" si="90"/>
        <v>2.6476039184537989</v>
      </c>
      <c r="K1421" s="8" t="str">
        <f t="shared" si="91"/>
        <v>Dhan</v>
      </c>
    </row>
    <row r="1422" spans="1:11" x14ac:dyDescent="0.4">
      <c r="A1422" s="12" t="s">
        <v>804</v>
      </c>
      <c r="B1422" s="12" t="s">
        <v>805</v>
      </c>
      <c r="C1422" s="13">
        <v>32.99</v>
      </c>
      <c r="D1422" s="13">
        <v>32.520000000000003</v>
      </c>
      <c r="E1422" s="13">
        <v>32.520000000000003</v>
      </c>
      <c r="F1422" s="13">
        <v>32.467500000000001</v>
      </c>
      <c r="G1422" s="13">
        <v>32.549999999999997</v>
      </c>
      <c r="H1422" s="8">
        <f t="shared" si="88"/>
        <v>5</v>
      </c>
      <c r="I1422" s="20">
        <f t="shared" si="89"/>
        <v>32.47</v>
      </c>
      <c r="J1422" s="15">
        <f t="shared" si="90"/>
        <v>3.0797659377887281</v>
      </c>
      <c r="K1422" s="8" t="str">
        <f t="shared" si="91"/>
        <v>Kotak Neo</v>
      </c>
    </row>
    <row r="1423" spans="1:11" x14ac:dyDescent="0.4">
      <c r="A1423" s="12" t="s">
        <v>1504</v>
      </c>
      <c r="B1423" s="12" t="s">
        <v>1505</v>
      </c>
      <c r="C1423" s="13">
        <v>40</v>
      </c>
      <c r="D1423" s="13">
        <v>50</v>
      </c>
      <c r="E1423" s="13">
        <v>36.799999999999997</v>
      </c>
      <c r="F1423" s="13">
        <v>100</v>
      </c>
      <c r="G1423" s="13">
        <v>37.96</v>
      </c>
      <c r="H1423" s="8">
        <f t="shared" si="88"/>
        <v>5</v>
      </c>
      <c r="I1423" s="20">
        <f t="shared" si="89"/>
        <v>36.799999999999997</v>
      </c>
      <c r="J1423" s="15">
        <f t="shared" si="90"/>
        <v>2.7173913043478262</v>
      </c>
      <c r="K1423" s="8" t="str">
        <f t="shared" si="91"/>
        <v>Upstox</v>
      </c>
    </row>
    <row r="1424" spans="1:11" x14ac:dyDescent="0.4">
      <c r="A1424" s="12" t="s">
        <v>2610</v>
      </c>
      <c r="B1424" s="12" t="s">
        <v>2611</v>
      </c>
      <c r="C1424" s="13">
        <v>40</v>
      </c>
      <c r="D1424" s="13">
        <v>33.76</v>
      </c>
      <c r="F1424" s="13">
        <v>100</v>
      </c>
      <c r="G1424" s="13">
        <v>100</v>
      </c>
      <c r="H1424" s="8">
        <f t="shared" si="88"/>
        <v>4</v>
      </c>
      <c r="I1424" s="20">
        <f t="shared" si="89"/>
        <v>33.76</v>
      </c>
      <c r="J1424" s="15">
        <f t="shared" si="90"/>
        <v>2.9620853080568721</v>
      </c>
      <c r="K1424" s="8" t="str">
        <f t="shared" si="91"/>
        <v>Zerodha</v>
      </c>
    </row>
    <row r="1425" spans="1:11" x14ac:dyDescent="0.4">
      <c r="A1425" s="12" t="s">
        <v>2368</v>
      </c>
      <c r="B1425" s="12" t="s">
        <v>2369</v>
      </c>
      <c r="C1425" s="13">
        <v>40</v>
      </c>
      <c r="D1425" s="13">
        <v>31.56</v>
      </c>
      <c r="E1425" s="13">
        <v>35</v>
      </c>
      <c r="F1425" s="13">
        <v>34.965000000000003</v>
      </c>
      <c r="G1425" s="13">
        <v>31.72</v>
      </c>
      <c r="H1425" s="8">
        <f t="shared" si="88"/>
        <v>5</v>
      </c>
      <c r="I1425" s="20">
        <f t="shared" si="89"/>
        <v>31.56</v>
      </c>
      <c r="J1425" s="15">
        <f t="shared" si="90"/>
        <v>3.1685678073510775</v>
      </c>
      <c r="K1425" s="8" t="str">
        <f t="shared" si="91"/>
        <v>Zerodha</v>
      </c>
    </row>
    <row r="1426" spans="1:11" x14ac:dyDescent="0.4">
      <c r="A1426" s="12" t="s">
        <v>2552</v>
      </c>
      <c r="B1426" s="12" t="s">
        <v>2553</v>
      </c>
      <c r="C1426" s="13">
        <v>32.01</v>
      </c>
      <c r="D1426" s="13">
        <v>32.03</v>
      </c>
      <c r="E1426" s="13">
        <v>35</v>
      </c>
      <c r="F1426" s="13">
        <v>32.051299999999998</v>
      </c>
      <c r="G1426" s="13">
        <v>32.06</v>
      </c>
      <c r="H1426" s="8">
        <f t="shared" si="88"/>
        <v>5</v>
      </c>
      <c r="I1426" s="20">
        <f t="shared" si="89"/>
        <v>32.01</v>
      </c>
      <c r="J1426" s="15">
        <f t="shared" si="90"/>
        <v>3.124023742580444</v>
      </c>
      <c r="K1426" s="8" t="str">
        <f t="shared" si="91"/>
        <v>Dhan</v>
      </c>
    </row>
    <row r="1427" spans="1:11" x14ac:dyDescent="0.4">
      <c r="A1427" s="12" t="s">
        <v>3112</v>
      </c>
      <c r="B1427" s="12" t="s">
        <v>3113</v>
      </c>
      <c r="C1427" s="13">
        <v>40</v>
      </c>
      <c r="D1427" s="13">
        <v>50</v>
      </c>
      <c r="F1427" s="13">
        <v>100</v>
      </c>
      <c r="H1427" s="8">
        <f t="shared" si="88"/>
        <v>3</v>
      </c>
      <c r="I1427" s="20">
        <f t="shared" si="89"/>
        <v>40</v>
      </c>
      <c r="J1427" s="15">
        <f t="shared" si="90"/>
        <v>2.5</v>
      </c>
      <c r="K1427" s="8" t="str">
        <f t="shared" si="91"/>
        <v>Dhan</v>
      </c>
    </row>
    <row r="1428" spans="1:11" x14ac:dyDescent="0.4">
      <c r="A1428" s="12" t="s">
        <v>1266</v>
      </c>
      <c r="B1428" s="12" t="s">
        <v>1267</v>
      </c>
      <c r="C1428" s="13">
        <v>100</v>
      </c>
      <c r="D1428" s="13">
        <v>50</v>
      </c>
      <c r="F1428" s="13">
        <v>100</v>
      </c>
      <c r="H1428" s="8">
        <f t="shared" si="88"/>
        <v>3</v>
      </c>
      <c r="I1428" s="20">
        <f t="shared" si="89"/>
        <v>50</v>
      </c>
      <c r="J1428" s="15">
        <f t="shared" si="90"/>
        <v>2</v>
      </c>
      <c r="K1428" s="8" t="str">
        <f t="shared" si="91"/>
        <v>Zerodha</v>
      </c>
    </row>
    <row r="1429" spans="1:11" x14ac:dyDescent="0.4">
      <c r="A1429" s="12" t="s">
        <v>1732</v>
      </c>
      <c r="B1429" s="12" t="s">
        <v>1733</v>
      </c>
      <c r="C1429" s="13">
        <v>25.59</v>
      </c>
      <c r="D1429" s="13">
        <v>27.8</v>
      </c>
      <c r="E1429" s="13">
        <v>29.13</v>
      </c>
      <c r="F1429" s="13">
        <v>30.03</v>
      </c>
      <c r="G1429" s="13">
        <v>25.7</v>
      </c>
      <c r="H1429" s="8">
        <f t="shared" si="88"/>
        <v>5</v>
      </c>
      <c r="I1429" s="20">
        <f t="shared" si="89"/>
        <v>25.59</v>
      </c>
      <c r="J1429" s="15">
        <f t="shared" si="90"/>
        <v>3.9077764751856194</v>
      </c>
      <c r="K1429" s="8" t="str">
        <f t="shared" si="91"/>
        <v>Dhan</v>
      </c>
    </row>
    <row r="1430" spans="1:11" x14ac:dyDescent="0.4">
      <c r="A1430" s="12" t="s">
        <v>486</v>
      </c>
      <c r="B1430" s="12" t="s">
        <v>487</v>
      </c>
      <c r="C1430" s="13">
        <v>50</v>
      </c>
      <c r="D1430" s="13">
        <v>50</v>
      </c>
      <c r="F1430" s="13">
        <v>100</v>
      </c>
      <c r="G1430" s="13">
        <v>34.159999999999997</v>
      </c>
      <c r="H1430" s="8">
        <f t="shared" si="88"/>
        <v>4</v>
      </c>
      <c r="I1430" s="20">
        <f t="shared" si="89"/>
        <v>34.159999999999997</v>
      </c>
      <c r="J1430" s="15">
        <f t="shared" si="90"/>
        <v>2.9274004683840751</v>
      </c>
      <c r="K1430" s="8" t="str">
        <f t="shared" si="91"/>
        <v>Paytm Money</v>
      </c>
    </row>
    <row r="1431" spans="1:11" x14ac:dyDescent="0.4">
      <c r="A1431" s="12" t="s">
        <v>1680</v>
      </c>
      <c r="B1431" s="12" t="s">
        <v>1681</v>
      </c>
      <c r="C1431" s="13">
        <v>31.35</v>
      </c>
      <c r="D1431" s="13">
        <v>31.34</v>
      </c>
      <c r="E1431" s="13">
        <v>31.34</v>
      </c>
      <c r="F1431" s="13">
        <v>31.347999999999999</v>
      </c>
      <c r="G1431" s="13">
        <v>31.4</v>
      </c>
      <c r="H1431" s="8">
        <f t="shared" si="88"/>
        <v>5</v>
      </c>
      <c r="I1431" s="20">
        <f t="shared" si="89"/>
        <v>31.34</v>
      </c>
      <c r="J1431" s="15">
        <f t="shared" si="90"/>
        <v>3.1908104658583278</v>
      </c>
      <c r="K1431" s="8" t="str">
        <f t="shared" si="91"/>
        <v>Zerodha, Upstox</v>
      </c>
    </row>
    <row r="1432" spans="1:11" x14ac:dyDescent="0.4">
      <c r="A1432" s="12" t="s">
        <v>1746</v>
      </c>
      <c r="B1432" s="12" t="s">
        <v>1747</v>
      </c>
      <c r="C1432" s="13">
        <v>40.33</v>
      </c>
      <c r="D1432" s="13">
        <v>40.39</v>
      </c>
      <c r="F1432" s="13">
        <v>100</v>
      </c>
      <c r="G1432" s="13">
        <v>40.58</v>
      </c>
      <c r="H1432" s="8">
        <f t="shared" si="88"/>
        <v>4</v>
      </c>
      <c r="I1432" s="20">
        <f t="shared" si="89"/>
        <v>40.33</v>
      </c>
      <c r="J1432" s="15">
        <f t="shared" si="90"/>
        <v>2.4795437639474338</v>
      </c>
      <c r="K1432" s="8" t="str">
        <f t="shared" si="91"/>
        <v>Dhan</v>
      </c>
    </row>
    <row r="1433" spans="1:11" x14ac:dyDescent="0.4">
      <c r="A1433" s="12" t="s">
        <v>2998</v>
      </c>
      <c r="B1433" s="12" t="s">
        <v>2999</v>
      </c>
      <c r="C1433" s="13">
        <v>50</v>
      </c>
      <c r="D1433" s="13">
        <v>35.979999999999997</v>
      </c>
      <c r="F1433" s="13">
        <v>40</v>
      </c>
      <c r="G1433" s="13">
        <v>63.31</v>
      </c>
      <c r="H1433" s="8">
        <f t="shared" si="88"/>
        <v>4</v>
      </c>
      <c r="I1433" s="20">
        <f t="shared" si="89"/>
        <v>35.979999999999997</v>
      </c>
      <c r="J1433" s="15">
        <f t="shared" si="90"/>
        <v>2.7793218454697057</v>
      </c>
      <c r="K1433" s="8" t="str">
        <f t="shared" si="91"/>
        <v>Zerodha</v>
      </c>
    </row>
    <row r="1434" spans="1:11" x14ac:dyDescent="0.4">
      <c r="A1434" s="12" t="s">
        <v>2338</v>
      </c>
      <c r="B1434" s="12" t="s">
        <v>2339</v>
      </c>
      <c r="C1434" s="13">
        <v>24.36</v>
      </c>
      <c r="D1434" s="13">
        <v>26.8</v>
      </c>
      <c r="E1434" s="13">
        <v>27.9</v>
      </c>
      <c r="F1434" s="13">
        <v>24.3902</v>
      </c>
      <c r="G1434" s="13">
        <v>24.67</v>
      </c>
      <c r="H1434" s="8">
        <f t="shared" si="88"/>
        <v>5</v>
      </c>
      <c r="I1434" s="20">
        <f t="shared" si="89"/>
        <v>24.36</v>
      </c>
      <c r="J1434" s="15">
        <f t="shared" si="90"/>
        <v>4.1050903119868636</v>
      </c>
      <c r="K1434" s="8" t="str">
        <f t="shared" si="91"/>
        <v>Dhan</v>
      </c>
    </row>
    <row r="1435" spans="1:11" x14ac:dyDescent="0.4">
      <c r="A1435" s="12" t="s">
        <v>2154</v>
      </c>
      <c r="B1435" s="12" t="s">
        <v>2155</v>
      </c>
      <c r="C1435" s="13">
        <v>26.85</v>
      </c>
      <c r="D1435" s="13">
        <v>26.88</v>
      </c>
      <c r="E1435" s="13">
        <v>26.88</v>
      </c>
      <c r="F1435" s="13">
        <v>26.881699999999999</v>
      </c>
      <c r="G1435" s="13">
        <v>27.27</v>
      </c>
      <c r="H1435" s="8">
        <f t="shared" si="88"/>
        <v>5</v>
      </c>
      <c r="I1435" s="20">
        <f t="shared" si="89"/>
        <v>26.85</v>
      </c>
      <c r="J1435" s="15">
        <f t="shared" si="90"/>
        <v>3.7243947858472994</v>
      </c>
      <c r="K1435" s="8" t="str">
        <f t="shared" si="91"/>
        <v>Dhan</v>
      </c>
    </row>
    <row r="1436" spans="1:11" x14ac:dyDescent="0.4">
      <c r="A1436" s="12" t="s">
        <v>62</v>
      </c>
      <c r="B1436" s="12" t="s">
        <v>63</v>
      </c>
      <c r="C1436" s="13">
        <v>29.14</v>
      </c>
      <c r="D1436" s="13">
        <v>29.14</v>
      </c>
      <c r="E1436" s="13">
        <v>29.14</v>
      </c>
      <c r="F1436" s="13">
        <v>30.03</v>
      </c>
      <c r="G1436" s="13">
        <v>37.14</v>
      </c>
      <c r="H1436" s="8">
        <f t="shared" si="88"/>
        <v>5</v>
      </c>
      <c r="I1436" s="20">
        <f t="shared" si="89"/>
        <v>29.14</v>
      </c>
      <c r="J1436" s="15">
        <f t="shared" si="90"/>
        <v>3.4317089910775564</v>
      </c>
      <c r="K1436" s="8" t="str">
        <f t="shared" si="91"/>
        <v>Dhan, Zerodha, Upstox</v>
      </c>
    </row>
    <row r="1437" spans="1:11" x14ac:dyDescent="0.4">
      <c r="A1437" s="12" t="s">
        <v>2402</v>
      </c>
      <c r="B1437" s="12" t="s">
        <v>2403</v>
      </c>
      <c r="C1437" s="13">
        <v>35.93</v>
      </c>
      <c r="D1437" s="13">
        <v>35.979999999999997</v>
      </c>
      <c r="E1437" s="13">
        <v>35.979999999999997</v>
      </c>
      <c r="F1437" s="13">
        <v>35.971200000000003</v>
      </c>
      <c r="G1437" s="13">
        <v>37.909999999999997</v>
      </c>
      <c r="H1437" s="8">
        <f t="shared" si="88"/>
        <v>5</v>
      </c>
      <c r="I1437" s="20">
        <f t="shared" si="89"/>
        <v>35.93</v>
      </c>
      <c r="J1437" s="15">
        <f t="shared" si="90"/>
        <v>2.7831895352073475</v>
      </c>
      <c r="K1437" s="8" t="str">
        <f t="shared" si="91"/>
        <v>Dhan</v>
      </c>
    </row>
    <row r="1438" spans="1:11" x14ac:dyDescent="0.4">
      <c r="A1438" s="12" t="s">
        <v>3378</v>
      </c>
      <c r="B1438" s="12" t="s">
        <v>3379</v>
      </c>
      <c r="C1438" s="13">
        <v>35.090000000000003</v>
      </c>
      <c r="D1438" s="13">
        <v>35.130000000000003</v>
      </c>
      <c r="E1438" s="13">
        <v>35.130000000000003</v>
      </c>
      <c r="F1438" s="13">
        <v>35.087699999999998</v>
      </c>
      <c r="G1438" s="13">
        <v>35.130000000000003</v>
      </c>
      <c r="H1438" s="8">
        <f t="shared" si="88"/>
        <v>5</v>
      </c>
      <c r="I1438" s="20">
        <f t="shared" si="89"/>
        <v>35.090000000000003</v>
      </c>
      <c r="J1438" s="15">
        <f t="shared" si="90"/>
        <v>2.849814762040467</v>
      </c>
      <c r="K1438" s="8" t="str">
        <f t="shared" si="91"/>
        <v>Dhan, Kotak Neo</v>
      </c>
    </row>
    <row r="1439" spans="1:11" x14ac:dyDescent="0.4">
      <c r="A1439" s="12" t="s">
        <v>1750</v>
      </c>
      <c r="B1439" s="12" t="s">
        <v>1751</v>
      </c>
      <c r="C1439" s="13">
        <v>50</v>
      </c>
      <c r="D1439" s="13">
        <v>50</v>
      </c>
      <c r="E1439" s="13">
        <v>35</v>
      </c>
      <c r="F1439" s="13">
        <v>100</v>
      </c>
      <c r="G1439" s="13">
        <v>32.4</v>
      </c>
      <c r="H1439" s="8">
        <f t="shared" si="88"/>
        <v>5</v>
      </c>
      <c r="I1439" s="20">
        <f t="shared" si="89"/>
        <v>32.4</v>
      </c>
      <c r="J1439" s="15">
        <f t="shared" si="90"/>
        <v>3.0864197530864197</v>
      </c>
      <c r="K1439" s="8" t="str">
        <f t="shared" si="91"/>
        <v>Paytm Money</v>
      </c>
    </row>
    <row r="1440" spans="1:11" x14ac:dyDescent="0.4">
      <c r="A1440" s="12" t="s">
        <v>272</v>
      </c>
      <c r="B1440" s="12" t="s">
        <v>273</v>
      </c>
      <c r="C1440" s="13">
        <v>30.64</v>
      </c>
      <c r="D1440" s="13">
        <v>30.67</v>
      </c>
      <c r="E1440" s="13">
        <v>30.67</v>
      </c>
      <c r="F1440" s="13">
        <v>30.674800000000001</v>
      </c>
      <c r="G1440" s="13">
        <v>30.76</v>
      </c>
      <c r="H1440" s="8">
        <f t="shared" si="88"/>
        <v>5</v>
      </c>
      <c r="I1440" s="20">
        <f t="shared" si="89"/>
        <v>30.64</v>
      </c>
      <c r="J1440" s="15">
        <f t="shared" si="90"/>
        <v>3.2637075718015667</v>
      </c>
      <c r="K1440" s="8" t="str">
        <f t="shared" si="91"/>
        <v>Dhan</v>
      </c>
    </row>
    <row r="1441" spans="1:11" x14ac:dyDescent="0.4">
      <c r="A1441" s="12" t="s">
        <v>3030</v>
      </c>
      <c r="B1441" s="12" t="s">
        <v>3031</v>
      </c>
      <c r="C1441" s="13">
        <v>50</v>
      </c>
      <c r="D1441" s="13">
        <v>38.549999999999997</v>
      </c>
      <c r="E1441" s="13">
        <v>38.549999999999997</v>
      </c>
      <c r="F1441" s="13">
        <v>100</v>
      </c>
      <c r="G1441" s="13">
        <v>38.6</v>
      </c>
      <c r="H1441" s="8">
        <f t="shared" si="88"/>
        <v>5</v>
      </c>
      <c r="I1441" s="20">
        <f t="shared" si="89"/>
        <v>38.549999999999997</v>
      </c>
      <c r="J1441" s="15">
        <f t="shared" si="90"/>
        <v>2.5940337224383918</v>
      </c>
      <c r="K1441" s="8" t="str">
        <f t="shared" si="91"/>
        <v>Zerodha, Upstox</v>
      </c>
    </row>
    <row r="1442" spans="1:11" x14ac:dyDescent="0.4">
      <c r="A1442" s="12" t="s">
        <v>878</v>
      </c>
      <c r="B1442" s="12" t="s">
        <v>879</v>
      </c>
      <c r="C1442" s="13">
        <v>40</v>
      </c>
      <c r="D1442" s="13">
        <v>36.68</v>
      </c>
      <c r="E1442" s="13">
        <v>36.68</v>
      </c>
      <c r="F1442" s="13">
        <v>100</v>
      </c>
      <c r="G1442" s="13">
        <v>42.68</v>
      </c>
      <c r="H1442" s="8">
        <f t="shared" si="88"/>
        <v>5</v>
      </c>
      <c r="I1442" s="20">
        <f t="shared" si="89"/>
        <v>36.68</v>
      </c>
      <c r="J1442" s="15">
        <f t="shared" si="90"/>
        <v>2.7262813522355507</v>
      </c>
      <c r="K1442" s="8" t="str">
        <f t="shared" si="91"/>
        <v>Zerodha, Upstox</v>
      </c>
    </row>
    <row r="1443" spans="1:11" x14ac:dyDescent="0.4">
      <c r="A1443" s="12" t="s">
        <v>3184</v>
      </c>
      <c r="B1443" s="12" t="s">
        <v>3185</v>
      </c>
      <c r="C1443" s="13">
        <v>50</v>
      </c>
      <c r="D1443" s="13">
        <v>50</v>
      </c>
      <c r="H1443" s="8">
        <f t="shared" si="88"/>
        <v>2</v>
      </c>
      <c r="I1443" s="20">
        <f t="shared" si="89"/>
        <v>50</v>
      </c>
      <c r="J1443" s="15">
        <f t="shared" si="90"/>
        <v>2</v>
      </c>
      <c r="K1443" s="8" t="str">
        <f t="shared" si="91"/>
        <v>Dhan, Zerodha</v>
      </c>
    </row>
    <row r="1444" spans="1:11" x14ac:dyDescent="0.4">
      <c r="A1444" s="12" t="s">
        <v>2254</v>
      </c>
      <c r="B1444" s="12" t="s">
        <v>2255</v>
      </c>
      <c r="C1444" s="13">
        <v>100</v>
      </c>
      <c r="D1444" s="13">
        <v>50</v>
      </c>
      <c r="F1444" s="13">
        <v>100</v>
      </c>
      <c r="G1444" s="13">
        <v>100</v>
      </c>
      <c r="H1444" s="8">
        <f t="shared" si="88"/>
        <v>4</v>
      </c>
      <c r="I1444" s="20">
        <f t="shared" si="89"/>
        <v>50</v>
      </c>
      <c r="J1444" s="15">
        <f t="shared" si="90"/>
        <v>2</v>
      </c>
      <c r="K1444" s="8" t="str">
        <f t="shared" si="91"/>
        <v>Zerodha</v>
      </c>
    </row>
    <row r="1445" spans="1:11" x14ac:dyDescent="0.4">
      <c r="A1445" s="12" t="s">
        <v>1144</v>
      </c>
      <c r="B1445" s="12" t="s">
        <v>1145</v>
      </c>
      <c r="C1445" s="13">
        <v>40</v>
      </c>
      <c r="D1445" s="13">
        <v>39.54</v>
      </c>
      <c r="E1445" s="13">
        <v>39.54</v>
      </c>
      <c r="F1445" s="13">
        <v>39.525700000000001</v>
      </c>
      <c r="G1445" s="13">
        <v>54.95</v>
      </c>
      <c r="H1445" s="8">
        <f t="shared" si="88"/>
        <v>5</v>
      </c>
      <c r="I1445" s="20">
        <f t="shared" si="89"/>
        <v>39.53</v>
      </c>
      <c r="J1445" s="15">
        <f t="shared" si="90"/>
        <v>2.5297242600556538</v>
      </c>
      <c r="K1445" s="8" t="str">
        <f t="shared" si="91"/>
        <v>Kotak Neo</v>
      </c>
    </row>
    <row r="1446" spans="1:11" x14ac:dyDescent="0.4">
      <c r="A1446" s="12" t="s">
        <v>2638</v>
      </c>
      <c r="B1446" s="12" t="s">
        <v>2639</v>
      </c>
      <c r="C1446" s="13">
        <v>36.770000000000003</v>
      </c>
      <c r="D1446" s="13">
        <v>36.81</v>
      </c>
      <c r="E1446" s="13">
        <v>36.81</v>
      </c>
      <c r="F1446" s="13">
        <v>36.764699999999998</v>
      </c>
      <c r="G1446" s="13">
        <v>36.97</v>
      </c>
      <c r="H1446" s="8">
        <f t="shared" si="88"/>
        <v>5</v>
      </c>
      <c r="I1446" s="20">
        <f t="shared" si="89"/>
        <v>36.76</v>
      </c>
      <c r="J1446" s="15">
        <f t="shared" si="90"/>
        <v>2.7203482045701852</v>
      </c>
      <c r="K1446" s="8" t="str">
        <f t="shared" si="91"/>
        <v>Kotak Neo</v>
      </c>
    </row>
    <row r="1447" spans="1:11" x14ac:dyDescent="0.4">
      <c r="A1447" s="12" t="s">
        <v>2092</v>
      </c>
      <c r="B1447" s="12" t="s">
        <v>2093</v>
      </c>
      <c r="C1447" s="13">
        <v>40</v>
      </c>
      <c r="D1447" s="13">
        <v>32.96</v>
      </c>
      <c r="F1447" s="13">
        <v>40</v>
      </c>
      <c r="G1447" s="13">
        <v>33.520000000000003</v>
      </c>
      <c r="H1447" s="8">
        <f t="shared" si="88"/>
        <v>4</v>
      </c>
      <c r="I1447" s="20">
        <f t="shared" si="89"/>
        <v>32.96</v>
      </c>
      <c r="J1447" s="15">
        <f t="shared" si="90"/>
        <v>3.0339805825242716</v>
      </c>
      <c r="K1447" s="8" t="str">
        <f t="shared" si="91"/>
        <v>Zerodha</v>
      </c>
    </row>
    <row r="1448" spans="1:11" x14ac:dyDescent="0.4">
      <c r="A1448" s="12" t="s">
        <v>474</v>
      </c>
      <c r="B1448" s="12" t="s">
        <v>475</v>
      </c>
      <c r="C1448" s="13">
        <v>30.98</v>
      </c>
      <c r="D1448" s="13">
        <v>31</v>
      </c>
      <c r="E1448" s="13">
        <v>31</v>
      </c>
      <c r="F1448" s="13">
        <v>30.959800000000001</v>
      </c>
      <c r="G1448" s="13">
        <v>31.47</v>
      </c>
      <c r="H1448" s="8">
        <f t="shared" si="88"/>
        <v>5</v>
      </c>
      <c r="I1448" s="20">
        <f t="shared" si="89"/>
        <v>30.96</v>
      </c>
      <c r="J1448" s="15">
        <f t="shared" si="90"/>
        <v>3.2299741602067185</v>
      </c>
      <c r="K1448" s="8" t="str">
        <f t="shared" si="91"/>
        <v>Kotak Neo</v>
      </c>
    </row>
    <row r="1449" spans="1:11" x14ac:dyDescent="0.4">
      <c r="A1449" s="12" t="s">
        <v>2716</v>
      </c>
      <c r="B1449" s="12" t="s">
        <v>2717</v>
      </c>
      <c r="C1449" s="13">
        <v>40</v>
      </c>
      <c r="D1449" s="13">
        <v>32.409999999999997</v>
      </c>
      <c r="F1449" s="13">
        <v>100</v>
      </c>
      <c r="G1449" s="13">
        <v>100</v>
      </c>
      <c r="H1449" s="8">
        <f t="shared" si="88"/>
        <v>4</v>
      </c>
      <c r="I1449" s="20">
        <f t="shared" si="89"/>
        <v>32.409999999999997</v>
      </c>
      <c r="J1449" s="15">
        <f t="shared" si="90"/>
        <v>3.0854674483184206</v>
      </c>
      <c r="K1449" s="8" t="str">
        <f t="shared" si="91"/>
        <v>Zerodha</v>
      </c>
    </row>
    <row r="1450" spans="1:11" x14ac:dyDescent="0.4">
      <c r="A1450" s="12" t="s">
        <v>1510</v>
      </c>
      <c r="B1450" s="12" t="s">
        <v>1511</v>
      </c>
      <c r="C1450" s="13">
        <v>40</v>
      </c>
      <c r="D1450" s="13">
        <v>36.950000000000003</v>
      </c>
      <c r="E1450" s="13">
        <v>36.950000000000003</v>
      </c>
      <c r="F1450" s="13">
        <v>100</v>
      </c>
      <c r="G1450" s="13">
        <v>37.85</v>
      </c>
      <c r="H1450" s="8">
        <f t="shared" si="88"/>
        <v>5</v>
      </c>
      <c r="I1450" s="20">
        <f t="shared" si="89"/>
        <v>36.950000000000003</v>
      </c>
      <c r="J1450" s="15">
        <f t="shared" si="90"/>
        <v>2.7063599458728009</v>
      </c>
      <c r="K1450" s="8" t="str">
        <f t="shared" si="91"/>
        <v>Zerodha, Upstox</v>
      </c>
    </row>
    <row r="1451" spans="1:11" x14ac:dyDescent="0.4">
      <c r="A1451" s="12" t="s">
        <v>350</v>
      </c>
      <c r="B1451" s="12" t="s">
        <v>351</v>
      </c>
      <c r="C1451" s="13">
        <v>50</v>
      </c>
      <c r="D1451" s="13">
        <v>50</v>
      </c>
      <c r="E1451" s="13">
        <v>35</v>
      </c>
      <c r="F1451" s="13">
        <v>100</v>
      </c>
      <c r="G1451" s="13">
        <v>33.799999999999997</v>
      </c>
      <c r="H1451" s="8">
        <f t="shared" si="88"/>
        <v>5</v>
      </c>
      <c r="I1451" s="20">
        <f t="shared" si="89"/>
        <v>33.799999999999997</v>
      </c>
      <c r="J1451" s="15">
        <f t="shared" si="90"/>
        <v>2.9585798816568052</v>
      </c>
      <c r="K1451" s="8" t="str">
        <f t="shared" si="91"/>
        <v>Paytm Money</v>
      </c>
    </row>
    <row r="1452" spans="1:11" x14ac:dyDescent="0.4">
      <c r="A1452" s="12" t="s">
        <v>3728</v>
      </c>
      <c r="B1452" s="12" t="s">
        <v>3729</v>
      </c>
      <c r="E1452" s="13">
        <v>39.58</v>
      </c>
      <c r="G1452" s="13">
        <v>39.58</v>
      </c>
      <c r="H1452" s="8">
        <f t="shared" si="88"/>
        <v>2</v>
      </c>
      <c r="I1452" s="20">
        <f t="shared" si="89"/>
        <v>39.58</v>
      </c>
      <c r="J1452" s="15">
        <f t="shared" si="90"/>
        <v>2.5265285497726127</v>
      </c>
      <c r="K1452" s="8" t="str">
        <f t="shared" si="91"/>
        <v>Upstox, Paytm Money</v>
      </c>
    </row>
    <row r="1453" spans="1:11" x14ac:dyDescent="0.4">
      <c r="A1453" s="12" t="s">
        <v>300</v>
      </c>
      <c r="B1453" s="12" t="s">
        <v>301</v>
      </c>
      <c r="C1453" s="13">
        <v>50</v>
      </c>
      <c r="D1453" s="13">
        <v>50</v>
      </c>
      <c r="F1453" s="13">
        <v>100</v>
      </c>
      <c r="H1453" s="8">
        <f t="shared" si="88"/>
        <v>3</v>
      </c>
      <c r="I1453" s="20">
        <f t="shared" si="89"/>
        <v>50</v>
      </c>
      <c r="J1453" s="15">
        <f t="shared" si="90"/>
        <v>2</v>
      </c>
      <c r="K1453" s="8" t="str">
        <f t="shared" si="91"/>
        <v>Dhan, Zerodha</v>
      </c>
    </row>
    <row r="1454" spans="1:11" x14ac:dyDescent="0.4">
      <c r="A1454" s="12" t="s">
        <v>2000</v>
      </c>
      <c r="B1454" s="12" t="s">
        <v>2001</v>
      </c>
      <c r="C1454" s="13">
        <v>64</v>
      </c>
      <c r="D1454" s="13">
        <v>34.67</v>
      </c>
      <c r="F1454" s="13">
        <v>100</v>
      </c>
      <c r="G1454" s="13">
        <v>100</v>
      </c>
      <c r="H1454" s="8">
        <f t="shared" si="88"/>
        <v>4</v>
      </c>
      <c r="I1454" s="20">
        <f t="shared" si="89"/>
        <v>34.67</v>
      </c>
      <c r="J1454" s="15">
        <f t="shared" si="90"/>
        <v>2.8843380444188056</v>
      </c>
      <c r="K1454" s="8" t="str">
        <f t="shared" si="91"/>
        <v>Zerodha</v>
      </c>
    </row>
    <row r="1455" spans="1:11" x14ac:dyDescent="0.4">
      <c r="A1455" s="12" t="s">
        <v>260</v>
      </c>
      <c r="B1455" s="12" t="s">
        <v>261</v>
      </c>
      <c r="C1455" s="13">
        <v>30</v>
      </c>
      <c r="D1455" s="13">
        <v>29.9</v>
      </c>
      <c r="E1455" s="13">
        <v>35</v>
      </c>
      <c r="F1455" s="13">
        <v>34.965000000000003</v>
      </c>
      <c r="G1455" s="13">
        <v>30.69</v>
      </c>
      <c r="H1455" s="8">
        <f t="shared" si="88"/>
        <v>5</v>
      </c>
      <c r="I1455" s="20">
        <f t="shared" si="89"/>
        <v>29.9</v>
      </c>
      <c r="J1455" s="15">
        <f t="shared" si="90"/>
        <v>3.3444816053511706</v>
      </c>
      <c r="K1455" s="8" t="str">
        <f t="shared" si="91"/>
        <v>Zerodha</v>
      </c>
    </row>
    <row r="1456" spans="1:11" x14ac:dyDescent="0.4">
      <c r="A1456" s="12" t="s">
        <v>1620</v>
      </c>
      <c r="B1456" s="12" t="s">
        <v>1621</v>
      </c>
      <c r="C1456" s="13">
        <v>41.98</v>
      </c>
      <c r="D1456" s="13">
        <v>50</v>
      </c>
      <c r="E1456" s="13">
        <v>41.92</v>
      </c>
      <c r="F1456" s="13">
        <v>100</v>
      </c>
      <c r="G1456" s="13">
        <v>47.99</v>
      </c>
      <c r="H1456" s="8">
        <f t="shared" si="88"/>
        <v>5</v>
      </c>
      <c r="I1456" s="20">
        <f t="shared" si="89"/>
        <v>41.92</v>
      </c>
      <c r="J1456" s="15">
        <f t="shared" si="90"/>
        <v>2.3854961832061066</v>
      </c>
      <c r="K1456" s="8" t="str">
        <f t="shared" si="91"/>
        <v>Upstox</v>
      </c>
    </row>
    <row r="1457" spans="1:11" x14ac:dyDescent="0.4">
      <c r="A1457" s="12" t="s">
        <v>2116</v>
      </c>
      <c r="B1457" s="12" t="s">
        <v>2117</v>
      </c>
      <c r="C1457" s="13">
        <v>40</v>
      </c>
      <c r="D1457" s="13">
        <v>32.89</v>
      </c>
      <c r="E1457" s="13">
        <v>35</v>
      </c>
      <c r="F1457" s="13">
        <v>40</v>
      </c>
      <c r="G1457" s="13">
        <v>33.130000000000003</v>
      </c>
      <c r="H1457" s="8">
        <f t="shared" si="88"/>
        <v>5</v>
      </c>
      <c r="I1457" s="20">
        <f t="shared" si="89"/>
        <v>32.89</v>
      </c>
      <c r="J1457" s="15">
        <f t="shared" si="90"/>
        <v>3.0404378230465188</v>
      </c>
      <c r="K1457" s="8" t="str">
        <f t="shared" si="91"/>
        <v>Zerodha</v>
      </c>
    </row>
    <row r="1458" spans="1:11" x14ac:dyDescent="0.4">
      <c r="A1458" s="12" t="s">
        <v>2914</v>
      </c>
      <c r="B1458" s="12" t="s">
        <v>2915</v>
      </c>
      <c r="C1458" s="13">
        <v>32</v>
      </c>
      <c r="D1458" s="13">
        <v>32.020000000000003</v>
      </c>
      <c r="E1458" s="13">
        <v>32.020000000000003</v>
      </c>
      <c r="F1458" s="13">
        <v>32.051299999999998</v>
      </c>
      <c r="G1458" s="13">
        <v>33.020000000000003</v>
      </c>
      <c r="H1458" s="8">
        <f t="shared" si="88"/>
        <v>5</v>
      </c>
      <c r="I1458" s="20">
        <f t="shared" si="89"/>
        <v>32</v>
      </c>
      <c r="J1458" s="15">
        <f t="shared" si="90"/>
        <v>3.125</v>
      </c>
      <c r="K1458" s="8" t="str">
        <f t="shared" si="91"/>
        <v>Dhan</v>
      </c>
    </row>
    <row r="1459" spans="1:11" x14ac:dyDescent="0.4">
      <c r="A1459" s="12" t="s">
        <v>1806</v>
      </c>
      <c r="B1459" s="12" t="s">
        <v>1807</v>
      </c>
      <c r="C1459" s="13">
        <v>40</v>
      </c>
      <c r="D1459" s="13">
        <v>33</v>
      </c>
      <c r="E1459" s="13">
        <v>35</v>
      </c>
      <c r="F1459" s="13">
        <v>40</v>
      </c>
      <c r="H1459" s="8">
        <f t="shared" si="88"/>
        <v>4</v>
      </c>
      <c r="I1459" s="20">
        <f t="shared" si="89"/>
        <v>33</v>
      </c>
      <c r="J1459" s="15">
        <f t="shared" si="90"/>
        <v>3.0303030303030303</v>
      </c>
      <c r="K1459" s="8" t="str">
        <f t="shared" si="91"/>
        <v>Zerodha</v>
      </c>
    </row>
    <row r="1460" spans="1:11" x14ac:dyDescent="0.4">
      <c r="A1460" s="12" t="s">
        <v>2870</v>
      </c>
      <c r="B1460" s="12" t="s">
        <v>2871</v>
      </c>
      <c r="C1460" s="13">
        <v>36.75</v>
      </c>
      <c r="D1460" s="13">
        <v>36.81</v>
      </c>
      <c r="E1460" s="13">
        <v>36.81</v>
      </c>
      <c r="F1460" s="13">
        <v>36.764699999999998</v>
      </c>
      <c r="G1460" s="13">
        <v>40.17</v>
      </c>
      <c r="H1460" s="8">
        <f t="shared" si="88"/>
        <v>5</v>
      </c>
      <c r="I1460" s="20">
        <f t="shared" si="89"/>
        <v>36.75</v>
      </c>
      <c r="J1460" s="15">
        <f t="shared" si="90"/>
        <v>2.7210884353741496</v>
      </c>
      <c r="K1460" s="8" t="str">
        <f t="shared" si="91"/>
        <v>Dhan</v>
      </c>
    </row>
    <row r="1461" spans="1:11" x14ac:dyDescent="0.4">
      <c r="A1461" s="12" t="s">
        <v>3633</v>
      </c>
      <c r="B1461" s="12" t="s">
        <v>3634</v>
      </c>
      <c r="D1461" s="13">
        <v>50</v>
      </c>
      <c r="E1461" s="13">
        <v>35</v>
      </c>
      <c r="H1461" s="8">
        <f t="shared" si="88"/>
        <v>2</v>
      </c>
      <c r="I1461" s="20">
        <f t="shared" si="89"/>
        <v>35</v>
      </c>
      <c r="J1461" s="15">
        <f t="shared" si="90"/>
        <v>2.8571428571428572</v>
      </c>
      <c r="K1461" s="8" t="str">
        <f t="shared" si="91"/>
        <v>Upstox</v>
      </c>
    </row>
    <row r="1462" spans="1:11" x14ac:dyDescent="0.4">
      <c r="A1462" s="12" t="s">
        <v>3298</v>
      </c>
      <c r="B1462" s="12" t="s">
        <v>3299</v>
      </c>
      <c r="C1462" s="13">
        <v>50</v>
      </c>
      <c r="D1462" s="13">
        <v>50</v>
      </c>
      <c r="F1462" s="13">
        <v>100</v>
      </c>
      <c r="H1462" s="8">
        <f t="shared" si="88"/>
        <v>3</v>
      </c>
      <c r="I1462" s="20">
        <f t="shared" si="89"/>
        <v>50</v>
      </c>
      <c r="J1462" s="15">
        <f t="shared" si="90"/>
        <v>2</v>
      </c>
      <c r="K1462" s="8" t="str">
        <f t="shared" si="91"/>
        <v>Dhan, Zerodha</v>
      </c>
    </row>
    <row r="1463" spans="1:11" x14ac:dyDescent="0.4">
      <c r="A1463" s="12" t="s">
        <v>2694</v>
      </c>
      <c r="B1463" s="12" t="s">
        <v>2695</v>
      </c>
      <c r="C1463" s="13">
        <v>100</v>
      </c>
      <c r="D1463" s="13">
        <v>37.020000000000003</v>
      </c>
      <c r="F1463" s="13">
        <v>100</v>
      </c>
      <c r="G1463" s="13">
        <v>100</v>
      </c>
      <c r="H1463" s="8">
        <f t="shared" si="88"/>
        <v>4</v>
      </c>
      <c r="I1463" s="20">
        <f t="shared" si="89"/>
        <v>37.020000000000003</v>
      </c>
      <c r="J1463" s="15">
        <f t="shared" si="90"/>
        <v>2.7012425715829278</v>
      </c>
      <c r="K1463" s="8" t="str">
        <f t="shared" si="91"/>
        <v>Zerodha</v>
      </c>
    </row>
    <row r="1464" spans="1:11" x14ac:dyDescent="0.4">
      <c r="A1464" s="12" t="s">
        <v>926</v>
      </c>
      <c r="B1464" s="12" t="s">
        <v>927</v>
      </c>
      <c r="C1464" s="13">
        <v>30.35</v>
      </c>
      <c r="D1464" s="13">
        <v>30.37</v>
      </c>
      <c r="E1464" s="13">
        <v>30.37</v>
      </c>
      <c r="F1464" s="13">
        <v>30.395099999999999</v>
      </c>
      <c r="G1464" s="13">
        <v>31.25</v>
      </c>
      <c r="H1464" s="8">
        <f t="shared" si="88"/>
        <v>5</v>
      </c>
      <c r="I1464" s="20">
        <f t="shared" si="89"/>
        <v>30.35</v>
      </c>
      <c r="J1464" s="15">
        <f t="shared" si="90"/>
        <v>3.2948929159802307</v>
      </c>
      <c r="K1464" s="8" t="str">
        <f t="shared" si="91"/>
        <v>Dhan</v>
      </c>
    </row>
    <row r="1465" spans="1:11" x14ac:dyDescent="0.4">
      <c r="A1465" s="12" t="s">
        <v>324</v>
      </c>
      <c r="B1465" s="12" t="s">
        <v>325</v>
      </c>
      <c r="C1465" s="13">
        <v>30</v>
      </c>
      <c r="D1465" s="13">
        <v>29.63</v>
      </c>
      <c r="E1465" s="13">
        <v>29.63</v>
      </c>
      <c r="F1465" s="13">
        <v>30.03</v>
      </c>
      <c r="G1465" s="13">
        <v>29.63</v>
      </c>
      <c r="H1465" s="8">
        <f t="shared" si="88"/>
        <v>5</v>
      </c>
      <c r="I1465" s="20">
        <f t="shared" si="89"/>
        <v>29.63</v>
      </c>
      <c r="J1465" s="15">
        <f t="shared" si="90"/>
        <v>3.3749578130273372</v>
      </c>
      <c r="K1465" s="8" t="str">
        <f t="shared" si="91"/>
        <v>Zerodha, Upstox, Paytm Money</v>
      </c>
    </row>
    <row r="1466" spans="1:11" x14ac:dyDescent="0.4">
      <c r="A1466" s="12" t="s">
        <v>1516</v>
      </c>
      <c r="B1466" s="12" t="s">
        <v>1517</v>
      </c>
      <c r="C1466" s="13">
        <v>50</v>
      </c>
      <c r="D1466" s="13">
        <v>39.22</v>
      </c>
      <c r="E1466" s="13">
        <v>39.22</v>
      </c>
      <c r="F1466" s="13">
        <v>100</v>
      </c>
      <c r="G1466" s="13">
        <v>40</v>
      </c>
      <c r="H1466" s="8">
        <f t="shared" si="88"/>
        <v>5</v>
      </c>
      <c r="I1466" s="20">
        <f t="shared" si="89"/>
        <v>39.22</v>
      </c>
      <c r="J1466" s="15">
        <f t="shared" si="90"/>
        <v>2.5497195308516063</v>
      </c>
      <c r="K1466" s="8" t="str">
        <f t="shared" si="91"/>
        <v>Zerodha, Upstox</v>
      </c>
    </row>
    <row r="1467" spans="1:11" x14ac:dyDescent="0.4">
      <c r="A1467" s="12" t="s">
        <v>2858</v>
      </c>
      <c r="B1467" s="12" t="s">
        <v>2859</v>
      </c>
      <c r="C1467" s="13">
        <v>32.869999999999997</v>
      </c>
      <c r="D1467" s="13">
        <v>32.85</v>
      </c>
      <c r="E1467" s="13">
        <v>35</v>
      </c>
      <c r="F1467" s="13">
        <v>40</v>
      </c>
      <c r="G1467" s="13">
        <v>38.85</v>
      </c>
      <c r="H1467" s="8">
        <f t="shared" si="88"/>
        <v>5</v>
      </c>
      <c r="I1467" s="20">
        <f t="shared" si="89"/>
        <v>32.85</v>
      </c>
      <c r="J1467" s="15">
        <f t="shared" si="90"/>
        <v>3.0441400304414001</v>
      </c>
      <c r="K1467" s="8" t="str">
        <f t="shared" si="91"/>
        <v>Zerodha</v>
      </c>
    </row>
    <row r="1468" spans="1:11" x14ac:dyDescent="0.4">
      <c r="A1468" s="12" t="s">
        <v>3034</v>
      </c>
      <c r="B1468" s="12" t="s">
        <v>3035</v>
      </c>
      <c r="C1468" s="13">
        <v>100</v>
      </c>
      <c r="F1468" s="13">
        <v>100</v>
      </c>
      <c r="H1468" s="8">
        <f t="shared" si="88"/>
        <v>2</v>
      </c>
      <c r="I1468" s="20">
        <f t="shared" si="89"/>
        <v>100</v>
      </c>
      <c r="J1468" s="15">
        <f t="shared" si="90"/>
        <v>1</v>
      </c>
      <c r="K1468" s="8" t="str">
        <f t="shared" si="91"/>
        <v>Dhan, Kotak Neo</v>
      </c>
    </row>
    <row r="1469" spans="1:11" x14ac:dyDescent="0.4">
      <c r="A1469" s="12" t="s">
        <v>384</v>
      </c>
      <c r="B1469" s="12" t="s">
        <v>385</v>
      </c>
      <c r="C1469" s="13">
        <v>22</v>
      </c>
      <c r="D1469" s="13">
        <v>23.4</v>
      </c>
      <c r="E1469" s="13">
        <v>23.88</v>
      </c>
      <c r="F1469" s="13">
        <v>20.366599999999998</v>
      </c>
      <c r="G1469" s="13">
        <v>20.38</v>
      </c>
      <c r="H1469" s="8">
        <f t="shared" si="88"/>
        <v>5</v>
      </c>
      <c r="I1469" s="20">
        <f t="shared" si="89"/>
        <v>20.37</v>
      </c>
      <c r="J1469" s="15">
        <f t="shared" si="90"/>
        <v>4.9091801669121251</v>
      </c>
      <c r="K1469" s="8" t="str">
        <f t="shared" si="91"/>
        <v>Kotak Neo</v>
      </c>
    </row>
    <row r="1470" spans="1:11" x14ac:dyDescent="0.4">
      <c r="A1470" s="12" t="s">
        <v>772</v>
      </c>
      <c r="B1470" s="12" t="s">
        <v>773</v>
      </c>
      <c r="C1470" s="13">
        <v>33.11</v>
      </c>
      <c r="D1470" s="13">
        <v>33.14</v>
      </c>
      <c r="E1470" s="13">
        <v>35</v>
      </c>
      <c r="F1470" s="13">
        <v>34.965000000000003</v>
      </c>
      <c r="G1470" s="13">
        <v>36.18</v>
      </c>
      <c r="H1470" s="8">
        <f t="shared" si="88"/>
        <v>5</v>
      </c>
      <c r="I1470" s="20">
        <f t="shared" si="89"/>
        <v>33.11</v>
      </c>
      <c r="J1470" s="15">
        <f t="shared" si="90"/>
        <v>3.0202355783751131</v>
      </c>
      <c r="K1470" s="8" t="str">
        <f t="shared" si="91"/>
        <v>Dhan</v>
      </c>
    </row>
    <row r="1471" spans="1:11" x14ac:dyDescent="0.4">
      <c r="A1471" s="12" t="s">
        <v>390</v>
      </c>
      <c r="B1471" s="12" t="s">
        <v>391</v>
      </c>
      <c r="C1471" s="13">
        <v>22</v>
      </c>
      <c r="D1471" s="13">
        <v>23.4</v>
      </c>
      <c r="E1471" s="13">
        <v>23.92</v>
      </c>
      <c r="F1471" s="13">
        <v>20.408200000000001</v>
      </c>
      <c r="G1471" s="13">
        <v>20.49</v>
      </c>
      <c r="H1471" s="8">
        <f t="shared" si="88"/>
        <v>5</v>
      </c>
      <c r="I1471" s="20">
        <f t="shared" si="89"/>
        <v>20.41</v>
      </c>
      <c r="J1471" s="15">
        <f t="shared" si="90"/>
        <v>4.8995590396864284</v>
      </c>
      <c r="K1471" s="8" t="str">
        <f t="shared" si="91"/>
        <v>Kotak Neo</v>
      </c>
    </row>
    <row r="1472" spans="1:11" x14ac:dyDescent="0.4">
      <c r="A1472" s="12" t="s">
        <v>1724</v>
      </c>
      <c r="B1472" s="12" t="s">
        <v>1725</v>
      </c>
      <c r="C1472" s="13">
        <v>48.13</v>
      </c>
      <c r="D1472" s="13">
        <v>34.299999999999997</v>
      </c>
      <c r="E1472" s="13">
        <v>36.69</v>
      </c>
      <c r="F1472" s="13">
        <v>33.2226</v>
      </c>
      <c r="G1472" s="13">
        <v>50</v>
      </c>
      <c r="H1472" s="8">
        <f t="shared" si="88"/>
        <v>5</v>
      </c>
      <c r="I1472" s="20">
        <f t="shared" si="89"/>
        <v>33.22</v>
      </c>
      <c r="J1472" s="15">
        <f t="shared" si="90"/>
        <v>3.0102347983142685</v>
      </c>
      <c r="K1472" s="8" t="str">
        <f t="shared" si="91"/>
        <v>Kotak Neo</v>
      </c>
    </row>
    <row r="1473" spans="1:11" x14ac:dyDescent="0.4">
      <c r="A1473" s="12" t="s">
        <v>1474</v>
      </c>
      <c r="B1473" s="12" t="s">
        <v>1475</v>
      </c>
      <c r="C1473" s="13">
        <v>37.07</v>
      </c>
      <c r="D1473" s="13">
        <v>37.08</v>
      </c>
      <c r="E1473" s="13">
        <v>37.08</v>
      </c>
      <c r="F1473" s="13">
        <v>37.036999999999999</v>
      </c>
      <c r="G1473" s="13">
        <v>37.229999999999997</v>
      </c>
      <c r="H1473" s="8">
        <f t="shared" si="88"/>
        <v>5</v>
      </c>
      <c r="I1473" s="20">
        <f t="shared" si="89"/>
        <v>37.04</v>
      </c>
      <c r="J1473" s="15">
        <f t="shared" si="90"/>
        <v>2.6997840172786178</v>
      </c>
      <c r="K1473" s="8" t="str">
        <f t="shared" si="91"/>
        <v>Kotak Neo</v>
      </c>
    </row>
    <row r="1474" spans="1:11" x14ac:dyDescent="0.4">
      <c r="A1474" s="12" t="s">
        <v>842</v>
      </c>
      <c r="B1474" s="12" t="s">
        <v>843</v>
      </c>
      <c r="C1474" s="13">
        <v>60</v>
      </c>
      <c r="H1474" s="8">
        <f t="shared" si="88"/>
        <v>1</v>
      </c>
      <c r="I1474" s="20">
        <f t="shared" si="89"/>
        <v>60</v>
      </c>
      <c r="J1474" s="15">
        <f t="shared" si="90"/>
        <v>1.6666666666666667</v>
      </c>
      <c r="K1474" s="8" t="str">
        <f t="shared" si="91"/>
        <v>Dhan</v>
      </c>
    </row>
    <row r="1475" spans="1:11" x14ac:dyDescent="0.4">
      <c r="A1475" s="12" t="s">
        <v>2502</v>
      </c>
      <c r="B1475" s="12" t="s">
        <v>2503</v>
      </c>
      <c r="C1475" s="13">
        <v>29.03</v>
      </c>
      <c r="D1475" s="13">
        <v>29.03</v>
      </c>
      <c r="E1475" s="13">
        <v>35</v>
      </c>
      <c r="F1475" s="13">
        <v>100</v>
      </c>
      <c r="G1475" s="13">
        <v>35</v>
      </c>
      <c r="H1475" s="8">
        <f t="shared" si="88"/>
        <v>5</v>
      </c>
      <c r="I1475" s="20">
        <f t="shared" si="89"/>
        <v>29.03</v>
      </c>
      <c r="J1475" s="15">
        <f t="shared" si="90"/>
        <v>3.4447123665173955</v>
      </c>
      <c r="K1475" s="8" t="str">
        <f t="shared" si="91"/>
        <v>Dhan, Zerodha</v>
      </c>
    </row>
    <row r="1476" spans="1:11" x14ac:dyDescent="0.4">
      <c r="A1476" s="12" t="s">
        <v>478</v>
      </c>
      <c r="B1476" s="12" t="s">
        <v>479</v>
      </c>
      <c r="C1476" s="13">
        <v>40</v>
      </c>
      <c r="D1476" s="13">
        <v>32.93</v>
      </c>
      <c r="E1476" s="13">
        <v>35</v>
      </c>
      <c r="F1476" s="13">
        <v>40</v>
      </c>
      <c r="G1476" s="13">
        <v>33.89</v>
      </c>
      <c r="H1476" s="8">
        <f t="shared" si="88"/>
        <v>5</v>
      </c>
      <c r="I1476" s="20">
        <f t="shared" si="89"/>
        <v>32.93</v>
      </c>
      <c r="J1476" s="15">
        <f t="shared" si="90"/>
        <v>3.0367446097783177</v>
      </c>
      <c r="K1476" s="8" t="str">
        <f t="shared" si="91"/>
        <v>Zerodha</v>
      </c>
    </row>
    <row r="1477" spans="1:11" x14ac:dyDescent="0.4">
      <c r="A1477" s="12" t="s">
        <v>2394</v>
      </c>
      <c r="B1477" s="12" t="s">
        <v>2395</v>
      </c>
      <c r="C1477" s="13">
        <v>50</v>
      </c>
      <c r="D1477" s="13">
        <v>41.69</v>
      </c>
      <c r="E1477" s="13">
        <v>41.69</v>
      </c>
      <c r="F1477" s="13">
        <v>100</v>
      </c>
      <c r="G1477" s="13">
        <v>51.69</v>
      </c>
      <c r="H1477" s="8">
        <f t="shared" si="88"/>
        <v>5</v>
      </c>
      <c r="I1477" s="20">
        <f t="shared" si="89"/>
        <v>41.69</v>
      </c>
      <c r="J1477" s="15">
        <f t="shared" si="90"/>
        <v>2.3986567522187578</v>
      </c>
      <c r="K1477" s="8" t="str">
        <f t="shared" si="91"/>
        <v>Zerodha, Upstox</v>
      </c>
    </row>
    <row r="1478" spans="1:11" x14ac:dyDescent="0.4">
      <c r="A1478" s="12" t="s">
        <v>1494</v>
      </c>
      <c r="B1478" s="12" t="s">
        <v>1495</v>
      </c>
      <c r="C1478" s="13">
        <v>30.21</v>
      </c>
      <c r="D1478" s="13">
        <v>29.94</v>
      </c>
      <c r="E1478" s="13">
        <v>35</v>
      </c>
      <c r="F1478" s="13">
        <v>34.965000000000003</v>
      </c>
      <c r="G1478" s="13">
        <v>44.69</v>
      </c>
      <c r="H1478" s="8">
        <f t="shared" ref="H1478:H1541" si="92">COUNT(C1478:G1478)</f>
        <v>5</v>
      </c>
      <c r="I1478" s="20">
        <f t="shared" ref="I1478:I1541" si="93">IFERROR(ROUND(MIN(C1478:G1478),2),"")</f>
        <v>29.94</v>
      </c>
      <c r="J1478" s="15">
        <f t="shared" ref="J1478:J1541" si="94">IFERROR(100/I1478,"")</f>
        <v>3.3400133600534399</v>
      </c>
      <c r="K1478" s="8" t="str">
        <f t="shared" ref="K1478:K1541" si="95">IF(I1478="","",MID(IF(ROUND(C1478,2)=I1478,", Dhan","")&amp;IF(ROUND(D1478,2)=I1478,", Zerodha","")&amp;IF(ROUND(E1478,2)=I1478,", Upstox","")&amp;IF(ROUND(F1478,2)=I1478,", Kotak Neo","")&amp;IF(ROUND(G1478,2)=I1478,", Paytm Money",""),3,100))</f>
        <v>Zerodha</v>
      </c>
    </row>
    <row r="1479" spans="1:11" x14ac:dyDescent="0.4">
      <c r="A1479" s="12" t="s">
        <v>690</v>
      </c>
      <c r="B1479" s="12" t="s">
        <v>691</v>
      </c>
      <c r="C1479" s="13">
        <v>29.04</v>
      </c>
      <c r="D1479" s="13">
        <v>29.05</v>
      </c>
      <c r="E1479" s="13">
        <v>35</v>
      </c>
      <c r="F1479" s="13">
        <v>30.03</v>
      </c>
      <c r="G1479" s="13">
        <v>35</v>
      </c>
      <c r="H1479" s="8">
        <f t="shared" si="92"/>
        <v>5</v>
      </c>
      <c r="I1479" s="20">
        <f t="shared" si="93"/>
        <v>29.04</v>
      </c>
      <c r="J1479" s="15">
        <f t="shared" si="94"/>
        <v>3.443526170798898</v>
      </c>
      <c r="K1479" s="8" t="str">
        <f t="shared" si="95"/>
        <v>Dhan</v>
      </c>
    </row>
    <row r="1480" spans="1:11" x14ac:dyDescent="0.4">
      <c r="A1480" s="12" t="s">
        <v>1366</v>
      </c>
      <c r="B1480" s="12" t="s">
        <v>1367</v>
      </c>
      <c r="C1480" s="13">
        <v>33.17</v>
      </c>
      <c r="D1480" s="13">
        <v>33.21</v>
      </c>
      <c r="E1480" s="13">
        <v>35</v>
      </c>
      <c r="F1480" s="13">
        <v>40</v>
      </c>
      <c r="G1480" s="13">
        <v>33.450000000000003</v>
      </c>
      <c r="H1480" s="8">
        <f t="shared" si="92"/>
        <v>5</v>
      </c>
      <c r="I1480" s="20">
        <f t="shared" si="93"/>
        <v>33.17</v>
      </c>
      <c r="J1480" s="15">
        <f t="shared" si="94"/>
        <v>3.0147723846849561</v>
      </c>
      <c r="K1480" s="8" t="str">
        <f t="shared" si="95"/>
        <v>Dhan</v>
      </c>
    </row>
    <row r="1481" spans="1:11" x14ac:dyDescent="0.4">
      <c r="A1481" s="12" t="s">
        <v>1626</v>
      </c>
      <c r="B1481" s="12" t="s">
        <v>1627</v>
      </c>
      <c r="C1481" s="13">
        <v>35.61</v>
      </c>
      <c r="D1481" s="13">
        <v>35.65</v>
      </c>
      <c r="E1481" s="13">
        <v>35.65</v>
      </c>
      <c r="F1481" s="13">
        <v>35.587200000000003</v>
      </c>
      <c r="G1481" s="13">
        <v>35.979999999999997</v>
      </c>
      <c r="H1481" s="8">
        <f t="shared" si="92"/>
        <v>5</v>
      </c>
      <c r="I1481" s="20">
        <f t="shared" si="93"/>
        <v>35.590000000000003</v>
      </c>
      <c r="J1481" s="15">
        <f t="shared" si="94"/>
        <v>2.8097780275358244</v>
      </c>
      <c r="K1481" s="8" t="str">
        <f t="shared" si="95"/>
        <v>Kotak Neo</v>
      </c>
    </row>
    <row r="1482" spans="1:11" x14ac:dyDescent="0.4">
      <c r="A1482" s="12" t="s">
        <v>3577</v>
      </c>
      <c r="B1482" s="12" t="s">
        <v>3578</v>
      </c>
      <c r="D1482" s="13">
        <v>50</v>
      </c>
      <c r="E1482" s="13">
        <v>35</v>
      </c>
      <c r="H1482" s="8">
        <f t="shared" si="92"/>
        <v>2</v>
      </c>
      <c r="I1482" s="20">
        <f t="shared" si="93"/>
        <v>35</v>
      </c>
      <c r="J1482" s="15">
        <f t="shared" si="94"/>
        <v>2.8571428571428572</v>
      </c>
      <c r="K1482" s="8" t="str">
        <f t="shared" si="95"/>
        <v>Upstox</v>
      </c>
    </row>
    <row r="1483" spans="1:11" x14ac:dyDescent="0.4">
      <c r="A1483" s="12" t="s">
        <v>1784</v>
      </c>
      <c r="B1483" s="12" t="s">
        <v>1785</v>
      </c>
      <c r="C1483" s="13">
        <v>34.479999999999997</v>
      </c>
      <c r="D1483" s="13">
        <v>34.520000000000003</v>
      </c>
      <c r="E1483" s="13">
        <v>34.520000000000003</v>
      </c>
      <c r="F1483" s="13">
        <v>34.482799999999997</v>
      </c>
      <c r="G1483" s="13">
        <v>34.799999999999997</v>
      </c>
      <c r="H1483" s="8">
        <f t="shared" si="92"/>
        <v>5</v>
      </c>
      <c r="I1483" s="20">
        <f t="shared" si="93"/>
        <v>34.479999999999997</v>
      </c>
      <c r="J1483" s="15">
        <f t="shared" si="94"/>
        <v>2.9002320185614852</v>
      </c>
      <c r="K1483" s="8" t="str">
        <f t="shared" si="95"/>
        <v>Dhan, Kotak Neo</v>
      </c>
    </row>
    <row r="1484" spans="1:11" x14ac:dyDescent="0.4">
      <c r="A1484" s="12" t="s">
        <v>240</v>
      </c>
      <c r="B1484" s="12" t="s">
        <v>241</v>
      </c>
      <c r="C1484" s="13">
        <v>27.65</v>
      </c>
      <c r="D1484" s="13">
        <v>27.68</v>
      </c>
      <c r="E1484" s="13">
        <v>27.68</v>
      </c>
      <c r="F1484" s="13">
        <v>34.965000000000003</v>
      </c>
      <c r="G1484" s="13">
        <v>27.89</v>
      </c>
      <c r="H1484" s="8">
        <f t="shared" si="92"/>
        <v>5</v>
      </c>
      <c r="I1484" s="20">
        <f t="shared" si="93"/>
        <v>27.65</v>
      </c>
      <c r="J1484" s="15">
        <f t="shared" si="94"/>
        <v>3.6166365280289332</v>
      </c>
      <c r="K1484" s="8" t="str">
        <f t="shared" si="95"/>
        <v>Dhan</v>
      </c>
    </row>
    <row r="1485" spans="1:11" x14ac:dyDescent="0.4">
      <c r="A1485" s="12" t="s">
        <v>118</v>
      </c>
      <c r="B1485" s="12" t="s">
        <v>119</v>
      </c>
      <c r="C1485" s="13">
        <v>30</v>
      </c>
      <c r="D1485" s="13">
        <v>29.8</v>
      </c>
      <c r="E1485" s="13">
        <v>31.51</v>
      </c>
      <c r="F1485" s="13">
        <v>30.03</v>
      </c>
      <c r="G1485" s="13">
        <v>28.35</v>
      </c>
      <c r="H1485" s="8">
        <f t="shared" si="92"/>
        <v>5</v>
      </c>
      <c r="I1485" s="20">
        <f t="shared" si="93"/>
        <v>28.35</v>
      </c>
      <c r="J1485" s="15">
        <f t="shared" si="94"/>
        <v>3.5273368606701938</v>
      </c>
      <c r="K1485" s="8" t="str">
        <f t="shared" si="95"/>
        <v>Paytm Money</v>
      </c>
    </row>
    <row r="1486" spans="1:11" x14ac:dyDescent="0.4">
      <c r="A1486" s="12" t="s">
        <v>2430</v>
      </c>
      <c r="B1486" s="12" t="s">
        <v>2431</v>
      </c>
      <c r="C1486" s="13">
        <v>37.880000000000003</v>
      </c>
      <c r="D1486" s="13">
        <v>37.92</v>
      </c>
      <c r="E1486" s="13">
        <v>37.92</v>
      </c>
      <c r="F1486" s="13">
        <v>37.878799999999998</v>
      </c>
      <c r="G1486" s="13">
        <v>38.32</v>
      </c>
      <c r="H1486" s="8">
        <f t="shared" si="92"/>
        <v>5</v>
      </c>
      <c r="I1486" s="20">
        <f t="shared" si="93"/>
        <v>37.880000000000003</v>
      </c>
      <c r="J1486" s="15">
        <f t="shared" si="94"/>
        <v>2.6399155227032733</v>
      </c>
      <c r="K1486" s="8" t="str">
        <f t="shared" si="95"/>
        <v>Dhan, Kotak Neo</v>
      </c>
    </row>
    <row r="1487" spans="1:11" x14ac:dyDescent="0.4">
      <c r="A1487" s="12" t="s">
        <v>2882</v>
      </c>
      <c r="B1487" s="12" t="s">
        <v>2883</v>
      </c>
      <c r="C1487" s="13">
        <v>49</v>
      </c>
      <c r="D1487" s="13">
        <v>37.159999999999997</v>
      </c>
      <c r="E1487" s="13">
        <v>37.159999999999997</v>
      </c>
      <c r="F1487" s="13">
        <v>37.174700000000001</v>
      </c>
      <c r="G1487" s="13">
        <v>52.16</v>
      </c>
      <c r="H1487" s="8">
        <f t="shared" si="92"/>
        <v>5</v>
      </c>
      <c r="I1487" s="20">
        <f t="shared" si="93"/>
        <v>37.159999999999997</v>
      </c>
      <c r="J1487" s="15">
        <f t="shared" si="94"/>
        <v>2.6910656620021531</v>
      </c>
      <c r="K1487" s="8" t="str">
        <f t="shared" si="95"/>
        <v>Zerodha, Upstox</v>
      </c>
    </row>
    <row r="1488" spans="1:11" x14ac:dyDescent="0.4">
      <c r="A1488" s="12" t="s">
        <v>386</v>
      </c>
      <c r="B1488" s="12" t="s">
        <v>387</v>
      </c>
      <c r="C1488" s="13">
        <v>100</v>
      </c>
      <c r="D1488" s="13">
        <v>36.96</v>
      </c>
      <c r="F1488" s="13">
        <v>36.900399999999998</v>
      </c>
      <c r="G1488" s="13">
        <v>100</v>
      </c>
      <c r="H1488" s="8">
        <f t="shared" si="92"/>
        <v>4</v>
      </c>
      <c r="I1488" s="20">
        <f t="shared" si="93"/>
        <v>36.9</v>
      </c>
      <c r="J1488" s="15">
        <f t="shared" si="94"/>
        <v>2.7100271002710028</v>
      </c>
      <c r="K1488" s="8" t="str">
        <f t="shared" si="95"/>
        <v>Kotak Neo</v>
      </c>
    </row>
    <row r="1489" spans="1:11" x14ac:dyDescent="0.4">
      <c r="A1489" s="12" t="s">
        <v>1488</v>
      </c>
      <c r="B1489" s="12" t="s">
        <v>1489</v>
      </c>
      <c r="C1489" s="13">
        <v>28.15</v>
      </c>
      <c r="D1489" s="13">
        <v>28.18</v>
      </c>
      <c r="E1489" s="13">
        <v>28.18</v>
      </c>
      <c r="F1489" s="13">
        <v>30.03</v>
      </c>
      <c r="G1489" s="13">
        <v>28.27</v>
      </c>
      <c r="H1489" s="8">
        <f t="shared" si="92"/>
        <v>5</v>
      </c>
      <c r="I1489" s="20">
        <f t="shared" si="93"/>
        <v>28.15</v>
      </c>
      <c r="J1489" s="15">
        <f t="shared" si="94"/>
        <v>3.5523978685612789</v>
      </c>
      <c r="K1489" s="8" t="str">
        <f t="shared" si="95"/>
        <v>Dhan</v>
      </c>
    </row>
    <row r="1490" spans="1:11" x14ac:dyDescent="0.4">
      <c r="A1490" s="12" t="s">
        <v>3573</v>
      </c>
      <c r="B1490" s="12" t="s">
        <v>3574</v>
      </c>
      <c r="D1490" s="13">
        <v>50</v>
      </c>
      <c r="E1490" s="13">
        <v>35</v>
      </c>
      <c r="H1490" s="8">
        <f t="shared" si="92"/>
        <v>2</v>
      </c>
      <c r="I1490" s="20">
        <f t="shared" si="93"/>
        <v>35</v>
      </c>
      <c r="J1490" s="15">
        <f t="shared" si="94"/>
        <v>2.8571428571428572</v>
      </c>
      <c r="K1490" s="8" t="str">
        <f t="shared" si="95"/>
        <v>Upstox</v>
      </c>
    </row>
    <row r="1491" spans="1:11" x14ac:dyDescent="0.4">
      <c r="A1491" s="12" t="s">
        <v>1120</v>
      </c>
      <c r="B1491" s="12" t="s">
        <v>1121</v>
      </c>
      <c r="C1491" s="13">
        <v>100</v>
      </c>
      <c r="D1491" s="13">
        <v>36.299999999999997</v>
      </c>
      <c r="F1491" s="13">
        <v>100</v>
      </c>
      <c r="G1491" s="13">
        <v>100</v>
      </c>
      <c r="H1491" s="8">
        <f t="shared" si="92"/>
        <v>4</v>
      </c>
      <c r="I1491" s="20">
        <f t="shared" si="93"/>
        <v>36.299999999999997</v>
      </c>
      <c r="J1491" s="15">
        <f t="shared" si="94"/>
        <v>2.7548209366391188</v>
      </c>
      <c r="K1491" s="8" t="str">
        <f t="shared" si="95"/>
        <v>Zerodha</v>
      </c>
    </row>
    <row r="1492" spans="1:11" x14ac:dyDescent="0.4">
      <c r="A1492" s="12" t="s">
        <v>1106</v>
      </c>
      <c r="B1492" s="12" t="s">
        <v>1107</v>
      </c>
      <c r="C1492" s="13">
        <v>23</v>
      </c>
      <c r="D1492" s="13">
        <v>24.9</v>
      </c>
      <c r="E1492" s="13">
        <v>25.73</v>
      </c>
      <c r="F1492" s="13">
        <v>22.222200000000001</v>
      </c>
      <c r="G1492" s="13">
        <v>22.33</v>
      </c>
      <c r="H1492" s="8">
        <f t="shared" si="92"/>
        <v>5</v>
      </c>
      <c r="I1492" s="20">
        <f t="shared" si="93"/>
        <v>22.22</v>
      </c>
      <c r="J1492" s="15">
        <f t="shared" si="94"/>
        <v>4.5004500450045004</v>
      </c>
      <c r="K1492" s="8" t="str">
        <f t="shared" si="95"/>
        <v>Kotak Neo</v>
      </c>
    </row>
    <row r="1493" spans="1:11" x14ac:dyDescent="0.4">
      <c r="A1493" s="12" t="s">
        <v>2134</v>
      </c>
      <c r="B1493" s="12" t="s">
        <v>2135</v>
      </c>
      <c r="C1493" s="13">
        <v>40</v>
      </c>
      <c r="D1493" s="13">
        <v>40.04</v>
      </c>
      <c r="E1493" s="13">
        <v>40.04</v>
      </c>
      <c r="F1493" s="13">
        <v>40</v>
      </c>
      <c r="G1493" s="13">
        <v>43.23</v>
      </c>
      <c r="H1493" s="8">
        <f t="shared" si="92"/>
        <v>5</v>
      </c>
      <c r="I1493" s="20">
        <f t="shared" si="93"/>
        <v>40</v>
      </c>
      <c r="J1493" s="15">
        <f t="shared" si="94"/>
        <v>2.5</v>
      </c>
      <c r="K1493" s="8" t="str">
        <f t="shared" si="95"/>
        <v>Dhan, Kotak Neo</v>
      </c>
    </row>
    <row r="1494" spans="1:11" x14ac:dyDescent="0.4">
      <c r="A1494" s="12" t="s">
        <v>826</v>
      </c>
      <c r="B1494" s="12" t="s">
        <v>827</v>
      </c>
      <c r="C1494" s="13">
        <v>26.81</v>
      </c>
      <c r="D1494" s="13">
        <v>28.9</v>
      </c>
      <c r="E1494" s="13">
        <v>30.35</v>
      </c>
      <c r="F1494" s="13">
        <v>26.881699999999999</v>
      </c>
      <c r="G1494" s="13">
        <v>27.16</v>
      </c>
      <c r="H1494" s="8">
        <f t="shared" si="92"/>
        <v>5</v>
      </c>
      <c r="I1494" s="20">
        <f t="shared" si="93"/>
        <v>26.81</v>
      </c>
      <c r="J1494" s="15">
        <f t="shared" si="94"/>
        <v>3.7299515106303618</v>
      </c>
      <c r="K1494" s="8" t="str">
        <f t="shared" si="95"/>
        <v>Dhan</v>
      </c>
    </row>
    <row r="1495" spans="1:11" x14ac:dyDescent="0.4">
      <c r="A1495" s="12" t="s">
        <v>3028</v>
      </c>
      <c r="B1495" s="12" t="s">
        <v>3029</v>
      </c>
      <c r="C1495" s="13">
        <v>40</v>
      </c>
      <c r="D1495" s="13">
        <v>39.17</v>
      </c>
      <c r="E1495" s="13">
        <v>39.17</v>
      </c>
      <c r="F1495" s="13">
        <v>100</v>
      </c>
      <c r="G1495" s="13">
        <v>39.6</v>
      </c>
      <c r="H1495" s="8">
        <f t="shared" si="92"/>
        <v>5</v>
      </c>
      <c r="I1495" s="20">
        <f t="shared" si="93"/>
        <v>39.17</v>
      </c>
      <c r="J1495" s="15">
        <f t="shared" si="94"/>
        <v>2.5529742149604289</v>
      </c>
      <c r="K1495" s="8" t="str">
        <f t="shared" si="95"/>
        <v>Zerodha, Upstox</v>
      </c>
    </row>
    <row r="1496" spans="1:11" x14ac:dyDescent="0.4">
      <c r="A1496" s="12" t="s">
        <v>3048</v>
      </c>
      <c r="B1496" s="12" t="s">
        <v>3049</v>
      </c>
      <c r="C1496" s="13">
        <v>33.65</v>
      </c>
      <c r="D1496" s="13">
        <v>33.69</v>
      </c>
      <c r="E1496" s="13">
        <v>35</v>
      </c>
      <c r="F1496" s="13">
        <v>33.67</v>
      </c>
      <c r="G1496" s="13">
        <v>42.69</v>
      </c>
      <c r="H1496" s="8">
        <f t="shared" si="92"/>
        <v>5</v>
      </c>
      <c r="I1496" s="20">
        <f t="shared" si="93"/>
        <v>33.65</v>
      </c>
      <c r="J1496" s="15">
        <f t="shared" si="94"/>
        <v>2.9717682020802378</v>
      </c>
      <c r="K1496" s="8" t="str">
        <f t="shared" si="95"/>
        <v>Dhan</v>
      </c>
    </row>
    <row r="1497" spans="1:11" x14ac:dyDescent="0.4">
      <c r="A1497" s="12" t="s">
        <v>3623</v>
      </c>
      <c r="B1497" s="12" t="s">
        <v>3624</v>
      </c>
      <c r="D1497" s="13">
        <v>50</v>
      </c>
      <c r="F1497" s="13">
        <v>100</v>
      </c>
      <c r="H1497" s="8">
        <f t="shared" si="92"/>
        <v>2</v>
      </c>
      <c r="I1497" s="20">
        <f t="shared" si="93"/>
        <v>50</v>
      </c>
      <c r="J1497" s="15">
        <f t="shared" si="94"/>
        <v>2</v>
      </c>
      <c r="K1497" s="8" t="str">
        <f t="shared" si="95"/>
        <v>Zerodha</v>
      </c>
    </row>
    <row r="1498" spans="1:11" x14ac:dyDescent="0.4">
      <c r="A1498" s="12" t="s">
        <v>2448</v>
      </c>
      <c r="B1498" s="12" t="s">
        <v>2449</v>
      </c>
      <c r="C1498" s="13">
        <v>39.28</v>
      </c>
      <c r="D1498" s="13">
        <v>38.74</v>
      </c>
      <c r="E1498" s="13">
        <v>38.74</v>
      </c>
      <c r="F1498" s="13">
        <v>40</v>
      </c>
      <c r="G1498" s="13">
        <v>38.950000000000003</v>
      </c>
      <c r="H1498" s="8">
        <f t="shared" si="92"/>
        <v>5</v>
      </c>
      <c r="I1498" s="20">
        <f t="shared" si="93"/>
        <v>38.74</v>
      </c>
      <c r="J1498" s="15">
        <f t="shared" si="94"/>
        <v>2.5813113061435207</v>
      </c>
      <c r="K1498" s="8" t="str">
        <f t="shared" si="95"/>
        <v>Zerodha, Upstox</v>
      </c>
    </row>
    <row r="1499" spans="1:11" x14ac:dyDescent="0.4">
      <c r="A1499" s="12" t="s">
        <v>1260</v>
      </c>
      <c r="B1499" s="12" t="s">
        <v>1261</v>
      </c>
      <c r="C1499" s="13">
        <v>40</v>
      </c>
      <c r="D1499" s="13">
        <v>50</v>
      </c>
      <c r="E1499" s="13">
        <v>39.07</v>
      </c>
      <c r="F1499" s="13">
        <v>100</v>
      </c>
      <c r="G1499" s="13">
        <v>100</v>
      </c>
      <c r="H1499" s="8">
        <f t="shared" si="92"/>
        <v>5</v>
      </c>
      <c r="I1499" s="20">
        <f t="shared" si="93"/>
        <v>39.07</v>
      </c>
      <c r="J1499" s="15">
        <f t="shared" si="94"/>
        <v>2.5595085743537243</v>
      </c>
      <c r="K1499" s="8" t="str">
        <f t="shared" si="95"/>
        <v>Upstox</v>
      </c>
    </row>
    <row r="1500" spans="1:11" x14ac:dyDescent="0.4">
      <c r="A1500" s="12" t="s">
        <v>2152</v>
      </c>
      <c r="B1500" s="12" t="s">
        <v>2153</v>
      </c>
      <c r="C1500" s="13">
        <v>100</v>
      </c>
      <c r="D1500" s="13">
        <v>37.799999999999997</v>
      </c>
      <c r="F1500" s="13">
        <v>40</v>
      </c>
      <c r="G1500" s="13">
        <v>100</v>
      </c>
      <c r="H1500" s="8">
        <f t="shared" si="92"/>
        <v>4</v>
      </c>
      <c r="I1500" s="20">
        <f t="shared" si="93"/>
        <v>37.799999999999997</v>
      </c>
      <c r="J1500" s="15">
        <f t="shared" si="94"/>
        <v>2.6455026455026456</v>
      </c>
      <c r="K1500" s="8" t="str">
        <f t="shared" si="95"/>
        <v>Zerodha</v>
      </c>
    </row>
    <row r="1501" spans="1:11" x14ac:dyDescent="0.4">
      <c r="A1501" s="12" t="s">
        <v>164</v>
      </c>
      <c r="B1501" s="12" t="s">
        <v>165</v>
      </c>
      <c r="C1501" s="13">
        <v>27.93</v>
      </c>
      <c r="D1501" s="13">
        <v>27.89</v>
      </c>
      <c r="E1501" s="13">
        <v>35</v>
      </c>
      <c r="F1501" s="13">
        <v>34.965000000000003</v>
      </c>
      <c r="G1501" s="13">
        <v>27.89</v>
      </c>
      <c r="H1501" s="8">
        <f t="shared" si="92"/>
        <v>5</v>
      </c>
      <c r="I1501" s="20">
        <f t="shared" si="93"/>
        <v>27.89</v>
      </c>
      <c r="J1501" s="15">
        <f t="shared" si="94"/>
        <v>3.5855145213338115</v>
      </c>
      <c r="K1501" s="8" t="str">
        <f t="shared" si="95"/>
        <v>Zerodha, Paytm Money</v>
      </c>
    </row>
    <row r="1502" spans="1:11" x14ac:dyDescent="0.4">
      <c r="A1502" s="12" t="s">
        <v>2590</v>
      </c>
      <c r="B1502" s="12" t="s">
        <v>2591</v>
      </c>
      <c r="C1502" s="13">
        <v>25</v>
      </c>
      <c r="D1502" s="13">
        <v>26.3</v>
      </c>
      <c r="E1502" s="13">
        <v>27.29</v>
      </c>
      <c r="F1502" s="13">
        <v>25</v>
      </c>
      <c r="G1502" s="13">
        <v>23.88</v>
      </c>
      <c r="H1502" s="8">
        <f t="shared" si="92"/>
        <v>5</v>
      </c>
      <c r="I1502" s="20">
        <f t="shared" si="93"/>
        <v>23.88</v>
      </c>
      <c r="J1502" s="15">
        <f t="shared" si="94"/>
        <v>4.1876046901172534</v>
      </c>
      <c r="K1502" s="8" t="str">
        <f t="shared" si="95"/>
        <v>Paytm Money</v>
      </c>
    </row>
    <row r="1503" spans="1:11" x14ac:dyDescent="0.4">
      <c r="A1503" s="12" t="s">
        <v>3569</v>
      </c>
      <c r="B1503" s="12" t="s">
        <v>3570</v>
      </c>
      <c r="D1503" s="13">
        <v>45.69</v>
      </c>
      <c r="E1503" s="13">
        <v>45.69</v>
      </c>
      <c r="F1503" s="13">
        <v>100</v>
      </c>
      <c r="G1503" s="13">
        <v>45.69</v>
      </c>
      <c r="H1503" s="8">
        <f t="shared" si="92"/>
        <v>4</v>
      </c>
      <c r="I1503" s="20">
        <f t="shared" si="93"/>
        <v>45.69</v>
      </c>
      <c r="J1503" s="15">
        <f t="shared" si="94"/>
        <v>2.188662727073758</v>
      </c>
      <c r="K1503" s="8" t="str">
        <f t="shared" si="95"/>
        <v>Zerodha, Upstox, Paytm Money</v>
      </c>
    </row>
    <row r="1504" spans="1:11" x14ac:dyDescent="0.4">
      <c r="A1504" s="12" t="s">
        <v>3374</v>
      </c>
      <c r="B1504" s="12" t="s">
        <v>3375</v>
      </c>
      <c r="C1504" s="13">
        <v>40</v>
      </c>
      <c r="D1504" s="13">
        <v>34.67</v>
      </c>
      <c r="E1504" s="13">
        <v>35</v>
      </c>
      <c r="F1504" s="13">
        <v>50</v>
      </c>
      <c r="G1504" s="13">
        <v>34.770000000000003</v>
      </c>
      <c r="H1504" s="8">
        <f t="shared" si="92"/>
        <v>5</v>
      </c>
      <c r="I1504" s="20">
        <f t="shared" si="93"/>
        <v>34.67</v>
      </c>
      <c r="J1504" s="15">
        <f t="shared" si="94"/>
        <v>2.8843380444188056</v>
      </c>
      <c r="K1504" s="8" t="str">
        <f t="shared" si="95"/>
        <v>Zerodha</v>
      </c>
    </row>
    <row r="1505" spans="1:11" x14ac:dyDescent="0.4">
      <c r="A1505" s="12" t="s">
        <v>3094</v>
      </c>
      <c r="B1505" s="12" t="s">
        <v>3095</v>
      </c>
      <c r="C1505" s="13">
        <v>36.86</v>
      </c>
      <c r="D1505" s="13">
        <v>36.92</v>
      </c>
      <c r="F1505" s="13">
        <v>40</v>
      </c>
      <c r="G1505" s="13">
        <v>100</v>
      </c>
      <c r="H1505" s="8">
        <f t="shared" si="92"/>
        <v>4</v>
      </c>
      <c r="I1505" s="20">
        <f t="shared" si="93"/>
        <v>36.86</v>
      </c>
      <c r="J1505" s="15">
        <f t="shared" si="94"/>
        <v>2.7129679869777537</v>
      </c>
      <c r="K1505" s="8" t="str">
        <f t="shared" si="95"/>
        <v>Dhan</v>
      </c>
    </row>
    <row r="1506" spans="1:11" x14ac:dyDescent="0.4">
      <c r="A1506" s="12" t="s">
        <v>798</v>
      </c>
      <c r="B1506" s="12" t="s">
        <v>799</v>
      </c>
      <c r="C1506" s="13">
        <v>40</v>
      </c>
      <c r="D1506" s="13">
        <v>32.04</v>
      </c>
      <c r="F1506" s="13">
        <v>100</v>
      </c>
      <c r="H1506" s="8">
        <f t="shared" si="92"/>
        <v>3</v>
      </c>
      <c r="I1506" s="20">
        <f t="shared" si="93"/>
        <v>32.04</v>
      </c>
      <c r="J1506" s="15">
        <f t="shared" si="94"/>
        <v>3.1210986267166043</v>
      </c>
      <c r="K1506" s="8" t="str">
        <f t="shared" si="95"/>
        <v>Zerodha</v>
      </c>
    </row>
    <row r="1507" spans="1:11" x14ac:dyDescent="0.4">
      <c r="A1507" s="12" t="s">
        <v>148</v>
      </c>
      <c r="B1507" s="12" t="s">
        <v>149</v>
      </c>
      <c r="C1507" s="13">
        <v>100</v>
      </c>
      <c r="D1507" s="13">
        <v>35.81</v>
      </c>
      <c r="F1507" s="13">
        <v>35.842300000000002</v>
      </c>
      <c r="G1507" s="13">
        <v>100</v>
      </c>
      <c r="H1507" s="8">
        <f t="shared" si="92"/>
        <v>4</v>
      </c>
      <c r="I1507" s="20">
        <f t="shared" si="93"/>
        <v>35.81</v>
      </c>
      <c r="J1507" s="15">
        <f t="shared" si="94"/>
        <v>2.7925160569673273</v>
      </c>
      <c r="K1507" s="8" t="str">
        <f t="shared" si="95"/>
        <v>Zerodha</v>
      </c>
    </row>
    <row r="1508" spans="1:11" x14ac:dyDescent="0.4">
      <c r="A1508" s="12" t="s">
        <v>1822</v>
      </c>
      <c r="B1508" s="12" t="s">
        <v>1823</v>
      </c>
      <c r="C1508" s="13">
        <v>24</v>
      </c>
      <c r="D1508" s="13">
        <v>25.9</v>
      </c>
      <c r="E1508" s="13">
        <v>26.93</v>
      </c>
      <c r="F1508" s="13">
        <v>25</v>
      </c>
      <c r="G1508" s="13">
        <v>23.58</v>
      </c>
      <c r="H1508" s="8">
        <f t="shared" si="92"/>
        <v>5</v>
      </c>
      <c r="I1508" s="20">
        <f t="shared" si="93"/>
        <v>23.58</v>
      </c>
      <c r="J1508" s="15">
        <f t="shared" si="94"/>
        <v>4.2408821034775235</v>
      </c>
      <c r="K1508" s="8" t="str">
        <f t="shared" si="95"/>
        <v>Paytm Money</v>
      </c>
    </row>
    <row r="1509" spans="1:11" x14ac:dyDescent="0.4">
      <c r="A1509" s="12" t="s">
        <v>1956</v>
      </c>
      <c r="B1509" s="12" t="s">
        <v>1957</v>
      </c>
      <c r="C1509" s="13">
        <v>35</v>
      </c>
      <c r="D1509" s="13">
        <v>34.21</v>
      </c>
      <c r="E1509" s="13">
        <v>35</v>
      </c>
      <c r="F1509" s="13">
        <v>34.965000000000003</v>
      </c>
      <c r="G1509" s="13">
        <v>44.21</v>
      </c>
      <c r="H1509" s="8">
        <f t="shared" si="92"/>
        <v>5</v>
      </c>
      <c r="I1509" s="20">
        <f t="shared" si="93"/>
        <v>34.21</v>
      </c>
      <c r="J1509" s="15">
        <f t="shared" si="94"/>
        <v>2.9231218941829873</v>
      </c>
      <c r="K1509" s="8" t="str">
        <f t="shared" si="95"/>
        <v>Zerodha</v>
      </c>
    </row>
    <row r="1510" spans="1:11" x14ac:dyDescent="0.4">
      <c r="A1510" s="12" t="s">
        <v>344</v>
      </c>
      <c r="B1510" s="12" t="s">
        <v>345</v>
      </c>
      <c r="C1510" s="13">
        <v>24</v>
      </c>
      <c r="D1510" s="13">
        <v>25.4</v>
      </c>
      <c r="E1510" s="13">
        <v>26.3</v>
      </c>
      <c r="F1510" s="13">
        <v>25</v>
      </c>
      <c r="G1510" s="13">
        <v>22.91</v>
      </c>
      <c r="H1510" s="8">
        <f t="shared" si="92"/>
        <v>5</v>
      </c>
      <c r="I1510" s="20">
        <f t="shared" si="93"/>
        <v>22.91</v>
      </c>
      <c r="J1510" s="15">
        <f t="shared" si="94"/>
        <v>4.3649061545176782</v>
      </c>
      <c r="K1510" s="8" t="str">
        <f t="shared" si="95"/>
        <v>Paytm Money</v>
      </c>
    </row>
    <row r="1511" spans="1:11" x14ac:dyDescent="0.4">
      <c r="A1511" s="12" t="s">
        <v>770</v>
      </c>
      <c r="B1511" s="12" t="s">
        <v>771</v>
      </c>
      <c r="C1511" s="13">
        <v>35</v>
      </c>
      <c r="D1511" s="13">
        <v>30.56</v>
      </c>
      <c r="E1511" s="13">
        <v>35</v>
      </c>
      <c r="F1511" s="13">
        <v>100</v>
      </c>
      <c r="G1511" s="13">
        <v>30.72</v>
      </c>
      <c r="H1511" s="8">
        <f t="shared" si="92"/>
        <v>5</v>
      </c>
      <c r="I1511" s="20">
        <f t="shared" si="93"/>
        <v>30.56</v>
      </c>
      <c r="J1511" s="15">
        <f t="shared" si="94"/>
        <v>3.2722513089005236</v>
      </c>
      <c r="K1511" s="8" t="str">
        <f t="shared" si="95"/>
        <v>Zerodha</v>
      </c>
    </row>
    <row r="1512" spans="1:11" x14ac:dyDescent="0.4">
      <c r="A1512" s="12" t="s">
        <v>2126</v>
      </c>
      <c r="B1512" s="12" t="s">
        <v>2127</v>
      </c>
      <c r="C1512" s="13">
        <v>40</v>
      </c>
      <c r="D1512" s="13">
        <v>31.26</v>
      </c>
      <c r="F1512" s="13">
        <v>100</v>
      </c>
      <c r="G1512" s="13">
        <v>48.29</v>
      </c>
      <c r="H1512" s="8">
        <f t="shared" si="92"/>
        <v>4</v>
      </c>
      <c r="I1512" s="20">
        <f t="shared" si="93"/>
        <v>31.26</v>
      </c>
      <c r="J1512" s="15">
        <f t="shared" si="94"/>
        <v>3.1989763275751759</v>
      </c>
      <c r="K1512" s="8" t="str">
        <f t="shared" si="95"/>
        <v>Zerodha</v>
      </c>
    </row>
    <row r="1513" spans="1:11" x14ac:dyDescent="0.4">
      <c r="A1513" s="12" t="s">
        <v>342</v>
      </c>
      <c r="B1513" s="12" t="s">
        <v>343</v>
      </c>
      <c r="C1513" s="13">
        <v>40</v>
      </c>
      <c r="D1513" s="13">
        <v>35.46</v>
      </c>
      <c r="E1513" s="13">
        <v>35.46</v>
      </c>
      <c r="F1513" s="13">
        <v>100</v>
      </c>
      <c r="G1513" s="13">
        <v>35.51</v>
      </c>
      <c r="H1513" s="8">
        <f t="shared" si="92"/>
        <v>5</v>
      </c>
      <c r="I1513" s="20">
        <f t="shared" si="93"/>
        <v>35.46</v>
      </c>
      <c r="J1513" s="15">
        <f t="shared" si="94"/>
        <v>2.8200789622109417</v>
      </c>
      <c r="K1513" s="8" t="str">
        <f t="shared" si="95"/>
        <v>Zerodha, Upstox</v>
      </c>
    </row>
    <row r="1514" spans="1:11" x14ac:dyDescent="0.4">
      <c r="A1514" s="12" t="s">
        <v>3404</v>
      </c>
      <c r="B1514" s="12" t="s">
        <v>3405</v>
      </c>
      <c r="C1514" s="13">
        <v>27.6</v>
      </c>
      <c r="D1514" s="13">
        <v>27.62</v>
      </c>
      <c r="E1514" s="13">
        <v>35</v>
      </c>
      <c r="F1514" s="13">
        <v>34.965000000000003</v>
      </c>
      <c r="G1514" s="13">
        <v>27.62</v>
      </c>
      <c r="H1514" s="8">
        <f t="shared" si="92"/>
        <v>5</v>
      </c>
      <c r="I1514" s="20">
        <f t="shared" si="93"/>
        <v>27.6</v>
      </c>
      <c r="J1514" s="15">
        <f t="shared" si="94"/>
        <v>3.6231884057971011</v>
      </c>
      <c r="K1514" s="8" t="str">
        <f t="shared" si="95"/>
        <v>Dhan</v>
      </c>
    </row>
    <row r="1515" spans="1:11" x14ac:dyDescent="0.4">
      <c r="A1515" s="12" t="s">
        <v>1666</v>
      </c>
      <c r="B1515" s="12" t="s">
        <v>1667</v>
      </c>
      <c r="C1515" s="13">
        <v>34.71</v>
      </c>
      <c r="D1515" s="13">
        <v>34.729999999999997</v>
      </c>
      <c r="E1515" s="13">
        <v>35</v>
      </c>
      <c r="F1515" s="13">
        <v>34.965000000000003</v>
      </c>
      <c r="G1515" s="13">
        <v>34.9</v>
      </c>
      <c r="H1515" s="8">
        <f t="shared" si="92"/>
        <v>5</v>
      </c>
      <c r="I1515" s="20">
        <f t="shared" si="93"/>
        <v>34.71</v>
      </c>
      <c r="J1515" s="15">
        <f t="shared" si="94"/>
        <v>2.881014116969173</v>
      </c>
      <c r="K1515" s="8" t="str">
        <f t="shared" si="95"/>
        <v>Dhan</v>
      </c>
    </row>
    <row r="1516" spans="1:11" x14ac:dyDescent="0.4">
      <c r="A1516" s="12" t="s">
        <v>2762</v>
      </c>
      <c r="B1516" s="12" t="s">
        <v>2763</v>
      </c>
      <c r="C1516" s="13">
        <v>33.43</v>
      </c>
      <c r="D1516" s="13">
        <v>33.44</v>
      </c>
      <c r="E1516" s="13">
        <v>35</v>
      </c>
      <c r="F1516" s="13">
        <v>33.444800000000001</v>
      </c>
      <c r="G1516" s="13">
        <v>33.92</v>
      </c>
      <c r="H1516" s="8">
        <f t="shared" si="92"/>
        <v>5</v>
      </c>
      <c r="I1516" s="20">
        <f t="shared" si="93"/>
        <v>33.43</v>
      </c>
      <c r="J1516" s="15">
        <f t="shared" si="94"/>
        <v>2.9913251570445709</v>
      </c>
      <c r="K1516" s="8" t="str">
        <f t="shared" si="95"/>
        <v>Dhan</v>
      </c>
    </row>
    <row r="1517" spans="1:11" x14ac:dyDescent="0.4">
      <c r="A1517" s="12" t="s">
        <v>2480</v>
      </c>
      <c r="B1517" s="12" t="s">
        <v>2481</v>
      </c>
      <c r="C1517" s="13">
        <v>31.88</v>
      </c>
      <c r="D1517" s="13">
        <v>31.91</v>
      </c>
      <c r="E1517" s="13">
        <v>35</v>
      </c>
      <c r="F1517" s="13">
        <v>34.965000000000003</v>
      </c>
      <c r="G1517" s="13">
        <v>33.369999999999997</v>
      </c>
      <c r="H1517" s="8">
        <f t="shared" si="92"/>
        <v>5</v>
      </c>
      <c r="I1517" s="20">
        <f t="shared" si="93"/>
        <v>31.88</v>
      </c>
      <c r="J1517" s="15">
        <f t="shared" si="94"/>
        <v>3.1367628607277291</v>
      </c>
      <c r="K1517" s="8" t="str">
        <f t="shared" si="95"/>
        <v>Dhan</v>
      </c>
    </row>
    <row r="1518" spans="1:11" x14ac:dyDescent="0.4">
      <c r="A1518" s="12" t="s">
        <v>1074</v>
      </c>
      <c r="B1518" s="12" t="s">
        <v>1075</v>
      </c>
      <c r="C1518" s="13">
        <v>35.119999999999997</v>
      </c>
      <c r="D1518" s="13">
        <v>35.17</v>
      </c>
      <c r="E1518" s="13">
        <v>35.17</v>
      </c>
      <c r="F1518" s="13">
        <v>100</v>
      </c>
      <c r="G1518" s="13">
        <v>46.08</v>
      </c>
      <c r="H1518" s="8">
        <f t="shared" si="92"/>
        <v>5</v>
      </c>
      <c r="I1518" s="20">
        <f t="shared" si="93"/>
        <v>35.119999999999997</v>
      </c>
      <c r="J1518" s="15">
        <f t="shared" si="94"/>
        <v>2.8473804100227791</v>
      </c>
      <c r="K1518" s="8" t="str">
        <f t="shared" si="95"/>
        <v>Dhan</v>
      </c>
    </row>
    <row r="1519" spans="1:11" x14ac:dyDescent="0.4">
      <c r="A1519" s="12" t="s">
        <v>294</v>
      </c>
      <c r="B1519" s="12" t="s">
        <v>295</v>
      </c>
      <c r="C1519" s="13">
        <v>32.01</v>
      </c>
      <c r="D1519" s="13">
        <v>32.04</v>
      </c>
      <c r="E1519" s="13">
        <v>35</v>
      </c>
      <c r="F1519" s="13">
        <v>32.051299999999998</v>
      </c>
      <c r="G1519" s="13">
        <v>32.26</v>
      </c>
      <c r="H1519" s="8">
        <f t="shared" si="92"/>
        <v>5</v>
      </c>
      <c r="I1519" s="20">
        <f t="shared" si="93"/>
        <v>32.01</v>
      </c>
      <c r="J1519" s="15">
        <f t="shared" si="94"/>
        <v>3.124023742580444</v>
      </c>
      <c r="K1519" s="8" t="str">
        <f t="shared" si="95"/>
        <v>Dhan</v>
      </c>
    </row>
    <row r="1520" spans="1:11" x14ac:dyDescent="0.4">
      <c r="A1520" s="12" t="s">
        <v>3458</v>
      </c>
      <c r="B1520" s="12" t="s">
        <v>3459</v>
      </c>
      <c r="C1520" s="13">
        <v>35.24</v>
      </c>
      <c r="D1520" s="13">
        <v>35.270000000000003</v>
      </c>
      <c r="E1520" s="13">
        <v>35.270000000000003</v>
      </c>
      <c r="F1520" s="13">
        <v>35.211300000000001</v>
      </c>
      <c r="G1520" s="13">
        <v>35.340000000000003</v>
      </c>
      <c r="H1520" s="8">
        <f t="shared" si="92"/>
        <v>5</v>
      </c>
      <c r="I1520" s="20">
        <f t="shared" si="93"/>
        <v>35.21</v>
      </c>
      <c r="J1520" s="15">
        <f t="shared" si="94"/>
        <v>2.8401022436807724</v>
      </c>
      <c r="K1520" s="8" t="str">
        <f t="shared" si="95"/>
        <v>Kotak Neo</v>
      </c>
    </row>
    <row r="1521" spans="1:11" x14ac:dyDescent="0.4">
      <c r="A1521" s="12" t="s">
        <v>1828</v>
      </c>
      <c r="B1521" s="12" t="s">
        <v>1829</v>
      </c>
      <c r="C1521" s="13">
        <v>27.9</v>
      </c>
      <c r="D1521" s="13">
        <v>27.92</v>
      </c>
      <c r="E1521" s="13">
        <v>27.92</v>
      </c>
      <c r="F1521" s="13">
        <v>30.03</v>
      </c>
      <c r="G1521" s="13">
        <v>28.05</v>
      </c>
      <c r="H1521" s="8">
        <f t="shared" si="92"/>
        <v>5</v>
      </c>
      <c r="I1521" s="20">
        <f t="shared" si="93"/>
        <v>27.9</v>
      </c>
      <c r="J1521" s="15">
        <f t="shared" si="94"/>
        <v>3.5842293906810037</v>
      </c>
      <c r="K1521" s="8" t="str">
        <f t="shared" si="95"/>
        <v>Dhan</v>
      </c>
    </row>
    <row r="1522" spans="1:11" x14ac:dyDescent="0.4">
      <c r="A1522" s="12" t="s">
        <v>2530</v>
      </c>
      <c r="B1522" s="12" t="s">
        <v>2531</v>
      </c>
      <c r="C1522" s="13">
        <v>32.39</v>
      </c>
      <c r="D1522" s="13">
        <v>32.42</v>
      </c>
      <c r="E1522" s="13">
        <v>35</v>
      </c>
      <c r="F1522" s="13">
        <v>32.467500000000001</v>
      </c>
      <c r="G1522" s="13">
        <v>32.6</v>
      </c>
      <c r="H1522" s="8">
        <f t="shared" si="92"/>
        <v>5</v>
      </c>
      <c r="I1522" s="20">
        <f t="shared" si="93"/>
        <v>32.39</v>
      </c>
      <c r="J1522" s="15">
        <f t="shared" si="94"/>
        <v>3.0873726458783572</v>
      </c>
      <c r="K1522" s="8" t="str">
        <f t="shared" si="95"/>
        <v>Dhan</v>
      </c>
    </row>
    <row r="1523" spans="1:11" x14ac:dyDescent="0.4">
      <c r="A1523" s="12" t="s">
        <v>3639</v>
      </c>
      <c r="B1523" s="12" t="s">
        <v>3640</v>
      </c>
      <c r="D1523" s="13">
        <v>50</v>
      </c>
      <c r="F1523" s="13">
        <v>100</v>
      </c>
      <c r="H1523" s="8">
        <f t="shared" si="92"/>
        <v>2</v>
      </c>
      <c r="I1523" s="20">
        <f t="shared" si="93"/>
        <v>50</v>
      </c>
      <c r="J1523" s="15">
        <f t="shared" si="94"/>
        <v>2</v>
      </c>
      <c r="K1523" s="8" t="str">
        <f t="shared" si="95"/>
        <v>Zerodha</v>
      </c>
    </row>
    <row r="1524" spans="1:11" x14ac:dyDescent="0.4">
      <c r="A1524" s="12" t="s">
        <v>2596</v>
      </c>
      <c r="B1524" s="12" t="s">
        <v>2597</v>
      </c>
      <c r="C1524" s="13">
        <v>27.98</v>
      </c>
      <c r="D1524" s="13">
        <v>28</v>
      </c>
      <c r="E1524" s="13">
        <v>28</v>
      </c>
      <c r="F1524" s="13">
        <v>30.03</v>
      </c>
      <c r="G1524" s="13">
        <v>28.04</v>
      </c>
      <c r="H1524" s="8">
        <f t="shared" si="92"/>
        <v>5</v>
      </c>
      <c r="I1524" s="20">
        <f t="shared" si="93"/>
        <v>27.98</v>
      </c>
      <c r="J1524" s="15">
        <f t="shared" si="94"/>
        <v>3.5739814152966405</v>
      </c>
      <c r="K1524" s="8" t="str">
        <f t="shared" si="95"/>
        <v>Dhan</v>
      </c>
    </row>
    <row r="1525" spans="1:11" x14ac:dyDescent="0.4">
      <c r="A1525" s="12" t="s">
        <v>1562</v>
      </c>
      <c r="B1525" s="12" t="s">
        <v>1563</v>
      </c>
      <c r="C1525" s="13">
        <v>34.799999999999997</v>
      </c>
      <c r="D1525" s="13">
        <v>34.840000000000003</v>
      </c>
      <c r="E1525" s="13">
        <v>34.840000000000003</v>
      </c>
      <c r="F1525" s="13">
        <v>34.843200000000003</v>
      </c>
      <c r="G1525" s="13">
        <v>36.04</v>
      </c>
      <c r="H1525" s="8">
        <f t="shared" si="92"/>
        <v>5</v>
      </c>
      <c r="I1525" s="20">
        <f t="shared" si="93"/>
        <v>34.799999999999997</v>
      </c>
      <c r="J1525" s="15">
        <f t="shared" si="94"/>
        <v>2.8735632183908049</v>
      </c>
      <c r="K1525" s="8" t="str">
        <f t="shared" si="95"/>
        <v>Dhan</v>
      </c>
    </row>
    <row r="1526" spans="1:11" x14ac:dyDescent="0.4">
      <c r="A1526" s="12" t="s">
        <v>2840</v>
      </c>
      <c r="B1526" s="12" t="s">
        <v>2841</v>
      </c>
      <c r="C1526" s="13">
        <v>42.38</v>
      </c>
      <c r="F1526" s="13">
        <v>100</v>
      </c>
      <c r="G1526" s="13">
        <v>50</v>
      </c>
      <c r="H1526" s="8">
        <f t="shared" si="92"/>
        <v>3</v>
      </c>
      <c r="I1526" s="20">
        <f t="shared" si="93"/>
        <v>42.38</v>
      </c>
      <c r="J1526" s="15">
        <f t="shared" si="94"/>
        <v>2.3596035865974514</v>
      </c>
      <c r="K1526" s="8" t="str">
        <f t="shared" si="95"/>
        <v>Dhan</v>
      </c>
    </row>
    <row r="1527" spans="1:11" x14ac:dyDescent="0.4">
      <c r="A1527" s="12" t="s">
        <v>540</v>
      </c>
      <c r="B1527" s="12" t="s">
        <v>541</v>
      </c>
      <c r="C1527" s="13">
        <v>50</v>
      </c>
      <c r="H1527" s="8">
        <f t="shared" si="92"/>
        <v>1</v>
      </c>
      <c r="I1527" s="20">
        <f t="shared" si="93"/>
        <v>50</v>
      </c>
      <c r="J1527" s="15">
        <f t="shared" si="94"/>
        <v>2</v>
      </c>
      <c r="K1527" s="8" t="str">
        <f t="shared" si="95"/>
        <v>Dhan</v>
      </c>
    </row>
    <row r="1528" spans="1:11" x14ac:dyDescent="0.4">
      <c r="A1528" s="12" t="s">
        <v>838</v>
      </c>
      <c r="B1528" s="12" t="s">
        <v>839</v>
      </c>
      <c r="C1528" s="13">
        <v>40</v>
      </c>
      <c r="F1528" s="13">
        <v>100</v>
      </c>
      <c r="H1528" s="8">
        <f t="shared" si="92"/>
        <v>2</v>
      </c>
      <c r="I1528" s="20">
        <f t="shared" si="93"/>
        <v>40</v>
      </c>
      <c r="J1528" s="15">
        <f t="shared" si="94"/>
        <v>2.5</v>
      </c>
      <c r="K1528" s="8" t="str">
        <f t="shared" si="95"/>
        <v>Dhan</v>
      </c>
    </row>
    <row r="1529" spans="1:11" x14ac:dyDescent="0.4">
      <c r="A1529" s="12" t="s">
        <v>3518</v>
      </c>
      <c r="B1529" s="12" t="s">
        <v>3519</v>
      </c>
      <c r="C1529" s="13">
        <v>50</v>
      </c>
      <c r="H1529" s="8">
        <f t="shared" si="92"/>
        <v>1</v>
      </c>
      <c r="I1529" s="20">
        <f t="shared" si="93"/>
        <v>50</v>
      </c>
      <c r="J1529" s="15">
        <f t="shared" si="94"/>
        <v>2</v>
      </c>
      <c r="K1529" s="8" t="str">
        <f t="shared" si="95"/>
        <v>Dhan</v>
      </c>
    </row>
    <row r="1530" spans="1:11" x14ac:dyDescent="0.4">
      <c r="A1530" s="12" t="s">
        <v>1718</v>
      </c>
      <c r="B1530" s="12" t="s">
        <v>1719</v>
      </c>
      <c r="C1530" s="13">
        <v>50</v>
      </c>
      <c r="F1530" s="13">
        <v>100</v>
      </c>
      <c r="H1530" s="8">
        <f t="shared" si="92"/>
        <v>2</v>
      </c>
      <c r="I1530" s="20">
        <f t="shared" si="93"/>
        <v>50</v>
      </c>
      <c r="J1530" s="15">
        <f t="shared" si="94"/>
        <v>2</v>
      </c>
      <c r="K1530" s="8" t="str">
        <f t="shared" si="95"/>
        <v>Dhan</v>
      </c>
    </row>
    <row r="1531" spans="1:11" x14ac:dyDescent="0.4">
      <c r="A1531" s="12" t="s">
        <v>1742</v>
      </c>
      <c r="B1531" s="12" t="s">
        <v>1743</v>
      </c>
      <c r="C1531" s="13">
        <v>30.14</v>
      </c>
      <c r="D1531" s="13">
        <v>30.17</v>
      </c>
      <c r="E1531" s="13">
        <v>30.17</v>
      </c>
      <c r="F1531" s="13">
        <v>30.211500000000001</v>
      </c>
      <c r="G1531" s="13">
        <v>30.92</v>
      </c>
      <c r="H1531" s="8">
        <f t="shared" si="92"/>
        <v>5</v>
      </c>
      <c r="I1531" s="20">
        <f t="shared" si="93"/>
        <v>30.14</v>
      </c>
      <c r="J1531" s="15">
        <f t="shared" si="94"/>
        <v>3.3178500331785004</v>
      </c>
      <c r="K1531" s="8" t="str">
        <f t="shared" si="95"/>
        <v>Dhan</v>
      </c>
    </row>
    <row r="1532" spans="1:11" x14ac:dyDescent="0.4">
      <c r="A1532" s="12" t="s">
        <v>1826</v>
      </c>
      <c r="B1532" s="12" t="s">
        <v>1827</v>
      </c>
      <c r="C1532" s="13">
        <v>31.04</v>
      </c>
      <c r="D1532" s="13">
        <v>31.05</v>
      </c>
      <c r="E1532" s="13">
        <v>31.05</v>
      </c>
      <c r="F1532" s="13">
        <v>31.055900000000001</v>
      </c>
      <c r="G1532" s="13">
        <v>31.15</v>
      </c>
      <c r="H1532" s="8">
        <f t="shared" si="92"/>
        <v>5</v>
      </c>
      <c r="I1532" s="20">
        <f t="shared" si="93"/>
        <v>31.04</v>
      </c>
      <c r="J1532" s="15">
        <f t="shared" si="94"/>
        <v>3.2216494845360826</v>
      </c>
      <c r="K1532" s="8" t="str">
        <f t="shared" si="95"/>
        <v>Dhan</v>
      </c>
    </row>
    <row r="1533" spans="1:11" x14ac:dyDescent="0.4">
      <c r="A1533" s="12" t="s">
        <v>664</v>
      </c>
      <c r="B1533" s="12" t="s">
        <v>665</v>
      </c>
      <c r="C1533" s="13">
        <v>50</v>
      </c>
      <c r="H1533" s="8">
        <f t="shared" si="92"/>
        <v>1</v>
      </c>
      <c r="I1533" s="20">
        <f t="shared" si="93"/>
        <v>50</v>
      </c>
      <c r="J1533" s="15">
        <f t="shared" si="94"/>
        <v>2</v>
      </c>
      <c r="K1533" s="8" t="str">
        <f t="shared" si="95"/>
        <v>Dhan</v>
      </c>
    </row>
    <row r="1534" spans="1:11" x14ac:dyDescent="0.4">
      <c r="A1534" s="12" t="s">
        <v>3238</v>
      </c>
      <c r="B1534" s="12" t="s">
        <v>3239</v>
      </c>
      <c r="C1534" s="13">
        <v>24.7</v>
      </c>
      <c r="D1534" s="13">
        <v>27.1</v>
      </c>
      <c r="E1534" s="13">
        <v>28.23</v>
      </c>
      <c r="F1534" s="13">
        <v>25</v>
      </c>
      <c r="G1534" s="13">
        <v>25.38</v>
      </c>
      <c r="H1534" s="8">
        <f t="shared" si="92"/>
        <v>5</v>
      </c>
      <c r="I1534" s="20">
        <f t="shared" si="93"/>
        <v>24.7</v>
      </c>
      <c r="J1534" s="15">
        <f t="shared" si="94"/>
        <v>4.048582995951417</v>
      </c>
      <c r="K1534" s="8" t="str">
        <f t="shared" si="95"/>
        <v>Dhan</v>
      </c>
    </row>
    <row r="1535" spans="1:11" x14ac:dyDescent="0.4">
      <c r="A1535" s="12" t="s">
        <v>3498</v>
      </c>
      <c r="B1535" s="12" t="s">
        <v>3499</v>
      </c>
      <c r="C1535" s="13">
        <v>35</v>
      </c>
      <c r="D1535" s="13">
        <v>32.26</v>
      </c>
      <c r="E1535" s="13">
        <v>35</v>
      </c>
      <c r="F1535" s="13">
        <v>100</v>
      </c>
      <c r="G1535" s="13">
        <v>32.29</v>
      </c>
      <c r="H1535" s="8">
        <f t="shared" si="92"/>
        <v>5</v>
      </c>
      <c r="I1535" s="20">
        <f t="shared" si="93"/>
        <v>32.26</v>
      </c>
      <c r="J1535" s="15">
        <f t="shared" si="94"/>
        <v>3.0998140111593306</v>
      </c>
      <c r="K1535" s="8" t="str">
        <f t="shared" si="95"/>
        <v>Zerodha</v>
      </c>
    </row>
    <row r="1536" spans="1:11" x14ac:dyDescent="0.4">
      <c r="A1536" s="12" t="s">
        <v>2630</v>
      </c>
      <c r="B1536" s="12" t="s">
        <v>2631</v>
      </c>
      <c r="C1536" s="13">
        <v>25</v>
      </c>
      <c r="D1536" s="13">
        <v>26.8</v>
      </c>
      <c r="E1536" s="13">
        <v>27.95</v>
      </c>
      <c r="F1536" s="13">
        <v>25</v>
      </c>
      <c r="G1536" s="13">
        <v>24.63</v>
      </c>
      <c r="H1536" s="8">
        <f t="shared" si="92"/>
        <v>5</v>
      </c>
      <c r="I1536" s="20">
        <f t="shared" si="93"/>
        <v>24.63</v>
      </c>
      <c r="J1536" s="15">
        <f t="shared" si="94"/>
        <v>4.0600893219650835</v>
      </c>
      <c r="K1536" s="8" t="str">
        <f t="shared" si="95"/>
        <v>Paytm Money</v>
      </c>
    </row>
    <row r="1537" spans="1:11" x14ac:dyDescent="0.4">
      <c r="A1537" s="12" t="s">
        <v>3156</v>
      </c>
      <c r="B1537" s="12" t="s">
        <v>3157</v>
      </c>
      <c r="C1537" s="13">
        <v>26.5</v>
      </c>
      <c r="D1537" s="13">
        <v>26.5</v>
      </c>
      <c r="E1537" s="13">
        <v>26.5</v>
      </c>
      <c r="F1537" s="13">
        <v>26.525200000000002</v>
      </c>
      <c r="G1537" s="13">
        <v>26.5</v>
      </c>
      <c r="H1537" s="8">
        <f t="shared" si="92"/>
        <v>5</v>
      </c>
      <c r="I1537" s="20">
        <f t="shared" si="93"/>
        <v>26.5</v>
      </c>
      <c r="J1537" s="15">
        <f t="shared" si="94"/>
        <v>3.7735849056603774</v>
      </c>
      <c r="K1537" s="8" t="str">
        <f t="shared" si="95"/>
        <v>Dhan, Zerodha, Upstox, Paytm Money</v>
      </c>
    </row>
    <row r="1538" spans="1:11" x14ac:dyDescent="0.4">
      <c r="A1538" s="12" t="s">
        <v>168</v>
      </c>
      <c r="B1538" s="12" t="s">
        <v>169</v>
      </c>
      <c r="C1538" s="13">
        <v>38.03</v>
      </c>
      <c r="D1538" s="13">
        <v>38.090000000000003</v>
      </c>
      <c r="E1538" s="13">
        <v>38.090000000000003</v>
      </c>
      <c r="F1538" s="13">
        <v>40</v>
      </c>
      <c r="G1538" s="13">
        <v>38.51</v>
      </c>
      <c r="H1538" s="8">
        <f t="shared" si="92"/>
        <v>5</v>
      </c>
      <c r="I1538" s="20">
        <f t="shared" si="93"/>
        <v>38.03</v>
      </c>
      <c r="J1538" s="15">
        <f t="shared" si="94"/>
        <v>2.6295030239284776</v>
      </c>
      <c r="K1538" s="8" t="str">
        <f t="shared" si="95"/>
        <v>Dhan</v>
      </c>
    </row>
    <row r="1539" spans="1:11" x14ac:dyDescent="0.4">
      <c r="A1539" s="12" t="s">
        <v>1356</v>
      </c>
      <c r="B1539" s="12" t="s">
        <v>1357</v>
      </c>
      <c r="C1539" s="13">
        <v>31.89</v>
      </c>
      <c r="D1539" s="13">
        <v>31.92</v>
      </c>
      <c r="E1539" s="13">
        <v>35</v>
      </c>
      <c r="F1539" s="13">
        <v>34.965000000000003</v>
      </c>
      <c r="G1539" s="13">
        <v>31.92</v>
      </c>
      <c r="H1539" s="8">
        <f t="shared" si="92"/>
        <v>5</v>
      </c>
      <c r="I1539" s="20">
        <f t="shared" si="93"/>
        <v>31.89</v>
      </c>
      <c r="J1539" s="15">
        <f t="shared" si="94"/>
        <v>3.1357792411414236</v>
      </c>
      <c r="K1539" s="8" t="str">
        <f t="shared" si="95"/>
        <v>Dhan</v>
      </c>
    </row>
    <row r="1540" spans="1:11" x14ac:dyDescent="0.4">
      <c r="A1540" s="12" t="s">
        <v>2770</v>
      </c>
      <c r="B1540" s="12" t="s">
        <v>2771</v>
      </c>
      <c r="C1540" s="13">
        <v>35.15</v>
      </c>
      <c r="D1540" s="13">
        <v>35.18</v>
      </c>
      <c r="E1540" s="13">
        <v>35.18</v>
      </c>
      <c r="F1540" s="13">
        <v>35.211300000000001</v>
      </c>
      <c r="G1540" s="13">
        <v>35.71</v>
      </c>
      <c r="H1540" s="8">
        <f t="shared" si="92"/>
        <v>5</v>
      </c>
      <c r="I1540" s="20">
        <f t="shared" si="93"/>
        <v>35.15</v>
      </c>
      <c r="J1540" s="15">
        <f t="shared" si="94"/>
        <v>2.8449502133712663</v>
      </c>
      <c r="K1540" s="8" t="str">
        <f t="shared" si="95"/>
        <v>Dhan</v>
      </c>
    </row>
    <row r="1541" spans="1:11" x14ac:dyDescent="0.4">
      <c r="A1541" s="12" t="s">
        <v>3597</v>
      </c>
      <c r="B1541" s="12" t="s">
        <v>3598</v>
      </c>
      <c r="D1541" s="13">
        <v>50</v>
      </c>
      <c r="E1541" s="13">
        <v>35</v>
      </c>
      <c r="F1541" s="13">
        <v>100</v>
      </c>
      <c r="H1541" s="8">
        <f t="shared" si="92"/>
        <v>3</v>
      </c>
      <c r="I1541" s="20">
        <f t="shared" si="93"/>
        <v>35</v>
      </c>
      <c r="J1541" s="15">
        <f t="shared" si="94"/>
        <v>2.8571428571428572</v>
      </c>
      <c r="K1541" s="8" t="str">
        <f t="shared" si="95"/>
        <v>Upstox</v>
      </c>
    </row>
    <row r="1542" spans="1:11" x14ac:dyDescent="0.4">
      <c r="A1542" s="12" t="s">
        <v>1706</v>
      </c>
      <c r="B1542" s="12" t="s">
        <v>1707</v>
      </c>
      <c r="C1542" s="13">
        <v>36.58</v>
      </c>
      <c r="D1542" s="13">
        <v>36.03</v>
      </c>
      <c r="E1542" s="13">
        <v>36.03</v>
      </c>
      <c r="F1542" s="13">
        <v>35.971200000000003</v>
      </c>
      <c r="G1542" s="13">
        <v>36.19</v>
      </c>
      <c r="H1542" s="8">
        <f t="shared" ref="H1542:H1605" si="96">COUNT(C1542:G1542)</f>
        <v>5</v>
      </c>
      <c r="I1542" s="20">
        <f t="shared" ref="I1542:I1605" si="97">IFERROR(ROUND(MIN(C1542:G1542),2),"")</f>
        <v>35.97</v>
      </c>
      <c r="J1542" s="15">
        <f t="shared" ref="J1542:J1605" si="98">IFERROR(100/I1542,"")</f>
        <v>2.7800945232137892</v>
      </c>
      <c r="K1542" s="8" t="str">
        <f t="shared" ref="K1542:K1605" si="99">IF(I1542="","",MID(IF(ROUND(C1542,2)=I1542,", Dhan","")&amp;IF(ROUND(D1542,2)=I1542,", Zerodha","")&amp;IF(ROUND(E1542,2)=I1542,", Upstox","")&amp;IF(ROUND(F1542,2)=I1542,", Kotak Neo","")&amp;IF(ROUND(G1542,2)=I1542,", Paytm Money",""),3,100))</f>
        <v>Kotak Neo</v>
      </c>
    </row>
    <row r="1543" spans="1:11" x14ac:dyDescent="0.4">
      <c r="A1543" s="12" t="s">
        <v>3010</v>
      </c>
      <c r="B1543" s="12" t="s">
        <v>3011</v>
      </c>
      <c r="C1543" s="13">
        <v>50</v>
      </c>
      <c r="D1543" s="13">
        <v>50</v>
      </c>
      <c r="H1543" s="8">
        <f t="shared" si="96"/>
        <v>2</v>
      </c>
      <c r="I1543" s="20">
        <f t="shared" si="97"/>
        <v>50</v>
      </c>
      <c r="J1543" s="15">
        <f t="shared" si="98"/>
        <v>2</v>
      </c>
      <c r="K1543" s="8" t="str">
        <f t="shared" si="99"/>
        <v>Dhan, Zerodha</v>
      </c>
    </row>
    <row r="1544" spans="1:11" x14ac:dyDescent="0.4">
      <c r="A1544" s="12" t="s">
        <v>128</v>
      </c>
      <c r="B1544" s="12" t="s">
        <v>129</v>
      </c>
      <c r="C1544" s="13">
        <v>40</v>
      </c>
      <c r="D1544" s="13">
        <v>38.090000000000003</v>
      </c>
      <c r="E1544" s="13">
        <v>38.090000000000003</v>
      </c>
      <c r="F1544" s="13">
        <v>100</v>
      </c>
      <c r="G1544" s="13">
        <v>48.09</v>
      </c>
      <c r="H1544" s="8">
        <f t="shared" si="96"/>
        <v>5</v>
      </c>
      <c r="I1544" s="20">
        <f t="shared" si="97"/>
        <v>38.090000000000003</v>
      </c>
      <c r="J1544" s="15">
        <f t="shared" si="98"/>
        <v>2.6253609871357311</v>
      </c>
      <c r="K1544" s="8" t="str">
        <f t="shared" si="99"/>
        <v>Zerodha, Upstox</v>
      </c>
    </row>
    <row r="1545" spans="1:11" x14ac:dyDescent="0.4">
      <c r="A1545" s="12" t="s">
        <v>1280</v>
      </c>
      <c r="B1545" s="12" t="s">
        <v>1281</v>
      </c>
      <c r="C1545" s="13">
        <v>40</v>
      </c>
      <c r="D1545" s="13">
        <v>31.08</v>
      </c>
      <c r="F1545" s="13">
        <v>40</v>
      </c>
      <c r="G1545" s="13">
        <v>100</v>
      </c>
      <c r="H1545" s="8">
        <f t="shared" si="96"/>
        <v>4</v>
      </c>
      <c r="I1545" s="20">
        <f t="shared" si="97"/>
        <v>31.08</v>
      </c>
      <c r="J1545" s="15">
        <f t="shared" si="98"/>
        <v>3.2175032175032179</v>
      </c>
      <c r="K1545" s="8" t="str">
        <f t="shared" si="99"/>
        <v>Zerodha</v>
      </c>
    </row>
    <row r="1546" spans="1:11" x14ac:dyDescent="0.4">
      <c r="A1546" s="12" t="s">
        <v>2420</v>
      </c>
      <c r="B1546" s="12" t="s">
        <v>2421</v>
      </c>
      <c r="C1546" s="13">
        <v>27.58</v>
      </c>
      <c r="D1546" s="13">
        <v>29.5</v>
      </c>
      <c r="E1546" s="13">
        <v>31.13</v>
      </c>
      <c r="F1546" s="13">
        <v>30.03</v>
      </c>
      <c r="H1546" s="8">
        <f t="shared" si="96"/>
        <v>4</v>
      </c>
      <c r="I1546" s="20">
        <f t="shared" si="97"/>
        <v>27.58</v>
      </c>
      <c r="J1546" s="15">
        <f t="shared" si="98"/>
        <v>3.6258158085569256</v>
      </c>
      <c r="K1546" s="8" t="str">
        <f t="shared" si="99"/>
        <v>Dhan</v>
      </c>
    </row>
    <row r="1547" spans="1:11" x14ac:dyDescent="0.4">
      <c r="A1547" s="12" t="s">
        <v>2944</v>
      </c>
      <c r="B1547" s="12" t="s">
        <v>2945</v>
      </c>
      <c r="C1547" s="13">
        <v>100</v>
      </c>
      <c r="H1547" s="8">
        <f t="shared" si="96"/>
        <v>1</v>
      </c>
      <c r="I1547" s="20">
        <f t="shared" si="97"/>
        <v>100</v>
      </c>
      <c r="J1547" s="15">
        <f t="shared" si="98"/>
        <v>1</v>
      </c>
      <c r="K1547" s="8" t="str">
        <f t="shared" si="99"/>
        <v>Dhan</v>
      </c>
    </row>
    <row r="1548" spans="1:11" x14ac:dyDescent="0.4">
      <c r="A1548" s="12" t="s">
        <v>3196</v>
      </c>
      <c r="B1548" s="12" t="s">
        <v>3197</v>
      </c>
      <c r="C1548" s="13">
        <v>40</v>
      </c>
      <c r="D1548" s="13">
        <v>28.93</v>
      </c>
      <c r="E1548" s="13">
        <v>35</v>
      </c>
      <c r="F1548" s="13">
        <v>40</v>
      </c>
      <c r="G1548" s="13">
        <v>35</v>
      </c>
      <c r="H1548" s="8">
        <f t="shared" si="96"/>
        <v>5</v>
      </c>
      <c r="I1548" s="20">
        <f t="shared" si="97"/>
        <v>28.93</v>
      </c>
      <c r="J1548" s="15">
        <f t="shared" si="98"/>
        <v>3.4566194262011751</v>
      </c>
      <c r="K1548" s="8" t="str">
        <f t="shared" si="99"/>
        <v>Zerodha</v>
      </c>
    </row>
    <row r="1549" spans="1:11" x14ac:dyDescent="0.4">
      <c r="A1549" s="12" t="s">
        <v>3561</v>
      </c>
      <c r="B1549" s="12" t="s">
        <v>3562</v>
      </c>
      <c r="D1549" s="13">
        <v>50</v>
      </c>
      <c r="E1549" s="13">
        <v>36.04</v>
      </c>
      <c r="F1549" s="13">
        <v>100</v>
      </c>
      <c r="G1549" s="13">
        <v>36.04</v>
      </c>
      <c r="H1549" s="8">
        <f t="shared" si="96"/>
        <v>4</v>
      </c>
      <c r="I1549" s="20">
        <f t="shared" si="97"/>
        <v>36.04</v>
      </c>
      <c r="J1549" s="15">
        <f t="shared" si="98"/>
        <v>2.7746947835738069</v>
      </c>
      <c r="K1549" s="8" t="str">
        <f t="shared" si="99"/>
        <v>Upstox, Paytm Money</v>
      </c>
    </row>
    <row r="1550" spans="1:11" x14ac:dyDescent="0.4">
      <c r="A1550" s="12" t="s">
        <v>2196</v>
      </c>
      <c r="B1550" s="12" t="s">
        <v>2197</v>
      </c>
      <c r="C1550" s="13">
        <v>33.11</v>
      </c>
      <c r="D1550" s="13">
        <v>33.15</v>
      </c>
      <c r="E1550" s="13">
        <v>33.15</v>
      </c>
      <c r="F1550" s="13">
        <v>33.1126</v>
      </c>
      <c r="G1550" s="13">
        <v>33.479999999999997</v>
      </c>
      <c r="H1550" s="8">
        <f t="shared" si="96"/>
        <v>5</v>
      </c>
      <c r="I1550" s="20">
        <f t="shared" si="97"/>
        <v>33.11</v>
      </c>
      <c r="J1550" s="15">
        <f t="shared" si="98"/>
        <v>3.0202355783751131</v>
      </c>
      <c r="K1550" s="8" t="str">
        <f t="shared" si="99"/>
        <v>Dhan, Kotak Neo</v>
      </c>
    </row>
    <row r="1551" spans="1:11" x14ac:dyDescent="0.4">
      <c r="A1551" s="12" t="s">
        <v>1804</v>
      </c>
      <c r="B1551" s="12" t="s">
        <v>1805</v>
      </c>
      <c r="C1551" s="13">
        <v>100</v>
      </c>
      <c r="D1551" s="13">
        <v>34.61</v>
      </c>
      <c r="F1551" s="13">
        <v>100</v>
      </c>
      <c r="G1551" s="13">
        <v>100</v>
      </c>
      <c r="H1551" s="8">
        <f t="shared" si="96"/>
        <v>4</v>
      </c>
      <c r="I1551" s="20">
        <f t="shared" si="97"/>
        <v>34.61</v>
      </c>
      <c r="J1551" s="15">
        <f t="shared" si="98"/>
        <v>2.889338341519792</v>
      </c>
      <c r="K1551" s="8" t="str">
        <f t="shared" si="99"/>
        <v>Zerodha</v>
      </c>
    </row>
    <row r="1552" spans="1:11" x14ac:dyDescent="0.4">
      <c r="A1552" s="12" t="s">
        <v>2408</v>
      </c>
      <c r="B1552" s="12" t="s">
        <v>2409</v>
      </c>
      <c r="C1552" s="13">
        <v>40</v>
      </c>
      <c r="D1552" s="13">
        <v>32</v>
      </c>
      <c r="E1552" s="13">
        <v>35</v>
      </c>
      <c r="F1552" s="13">
        <v>50</v>
      </c>
      <c r="G1552" s="13">
        <v>100</v>
      </c>
      <c r="H1552" s="8">
        <f t="shared" si="96"/>
        <v>5</v>
      </c>
      <c r="I1552" s="20">
        <f t="shared" si="97"/>
        <v>32</v>
      </c>
      <c r="J1552" s="15">
        <f t="shared" si="98"/>
        <v>3.125</v>
      </c>
      <c r="K1552" s="8" t="str">
        <f t="shared" si="99"/>
        <v>Zerodha</v>
      </c>
    </row>
    <row r="1553" spans="1:11" x14ac:dyDescent="0.4">
      <c r="A1553" s="12" t="s">
        <v>2756</v>
      </c>
      <c r="B1553" s="12" t="s">
        <v>2757</v>
      </c>
      <c r="C1553" s="13">
        <v>39.770000000000003</v>
      </c>
      <c r="D1553" s="13">
        <v>39.82</v>
      </c>
      <c r="E1553" s="13">
        <v>39.82</v>
      </c>
      <c r="F1553" s="13">
        <v>39.840600000000002</v>
      </c>
      <c r="G1553" s="13">
        <v>39.869999999999997</v>
      </c>
      <c r="H1553" s="8">
        <f t="shared" si="96"/>
        <v>5</v>
      </c>
      <c r="I1553" s="20">
        <f t="shared" si="97"/>
        <v>39.770000000000003</v>
      </c>
      <c r="J1553" s="15">
        <f t="shared" si="98"/>
        <v>2.514458134272064</v>
      </c>
      <c r="K1553" s="8" t="str">
        <f t="shared" si="99"/>
        <v>Dhan</v>
      </c>
    </row>
    <row r="1554" spans="1:11" x14ac:dyDescent="0.4">
      <c r="A1554" s="12" t="s">
        <v>1954</v>
      </c>
      <c r="B1554" s="12" t="s">
        <v>1955</v>
      </c>
      <c r="C1554" s="13">
        <v>40</v>
      </c>
      <c r="D1554" s="13">
        <v>40.049999999999997</v>
      </c>
      <c r="E1554" s="13">
        <v>40.049999999999997</v>
      </c>
      <c r="F1554" s="13">
        <v>40</v>
      </c>
      <c r="G1554" s="13">
        <v>40.47</v>
      </c>
      <c r="H1554" s="8">
        <f t="shared" si="96"/>
        <v>5</v>
      </c>
      <c r="I1554" s="20">
        <f t="shared" si="97"/>
        <v>40</v>
      </c>
      <c r="J1554" s="15">
        <f t="shared" si="98"/>
        <v>2.5</v>
      </c>
      <c r="K1554" s="8" t="str">
        <f t="shared" si="99"/>
        <v>Dhan, Kotak Neo</v>
      </c>
    </row>
    <row r="1555" spans="1:11" x14ac:dyDescent="0.4">
      <c r="A1555" s="12" t="s">
        <v>3542</v>
      </c>
      <c r="B1555" s="12" t="s">
        <v>3543</v>
      </c>
      <c r="D1555" s="13">
        <v>50</v>
      </c>
      <c r="H1555" s="8">
        <f t="shared" si="96"/>
        <v>1</v>
      </c>
      <c r="I1555" s="20">
        <f t="shared" si="97"/>
        <v>50</v>
      </c>
      <c r="J1555" s="15">
        <f t="shared" si="98"/>
        <v>2</v>
      </c>
      <c r="K1555" s="8" t="str">
        <f t="shared" si="99"/>
        <v>Zerodha</v>
      </c>
    </row>
    <row r="1556" spans="1:11" x14ac:dyDescent="0.4">
      <c r="A1556" s="12" t="s">
        <v>2300</v>
      </c>
      <c r="B1556" s="12" t="s">
        <v>2301</v>
      </c>
      <c r="C1556" s="13">
        <v>28.42</v>
      </c>
      <c r="D1556" s="13">
        <v>28.44</v>
      </c>
      <c r="E1556" s="13">
        <v>28.44</v>
      </c>
      <c r="F1556" s="13">
        <v>30.03</v>
      </c>
      <c r="G1556" s="13">
        <v>28.66</v>
      </c>
      <c r="H1556" s="8">
        <f t="shared" si="96"/>
        <v>5</v>
      </c>
      <c r="I1556" s="20">
        <f t="shared" si="97"/>
        <v>28.42</v>
      </c>
      <c r="J1556" s="15">
        <f t="shared" si="98"/>
        <v>3.5186488388458828</v>
      </c>
      <c r="K1556" s="8" t="str">
        <f t="shared" si="99"/>
        <v>Dhan</v>
      </c>
    </row>
    <row r="1557" spans="1:11" x14ac:dyDescent="0.4">
      <c r="A1557" s="12" t="s">
        <v>2030</v>
      </c>
      <c r="B1557" s="12" t="s">
        <v>2031</v>
      </c>
      <c r="C1557" s="13">
        <v>30</v>
      </c>
      <c r="D1557" s="13">
        <v>30.03</v>
      </c>
      <c r="E1557" s="13">
        <v>35</v>
      </c>
      <c r="F1557" s="13">
        <v>40</v>
      </c>
      <c r="G1557" s="13">
        <v>35.97</v>
      </c>
      <c r="H1557" s="8">
        <f t="shared" si="96"/>
        <v>5</v>
      </c>
      <c r="I1557" s="20">
        <f t="shared" si="97"/>
        <v>30</v>
      </c>
      <c r="J1557" s="15">
        <f t="shared" si="98"/>
        <v>3.3333333333333335</v>
      </c>
      <c r="K1557" s="8" t="str">
        <f t="shared" si="99"/>
        <v>Dhan</v>
      </c>
    </row>
    <row r="1558" spans="1:11" x14ac:dyDescent="0.4">
      <c r="A1558" s="12" t="s">
        <v>1800</v>
      </c>
      <c r="B1558" s="12" t="s">
        <v>1801</v>
      </c>
      <c r="C1558" s="13">
        <v>30.27</v>
      </c>
      <c r="D1558" s="13">
        <v>30.3</v>
      </c>
      <c r="E1558" s="13">
        <v>35</v>
      </c>
      <c r="F1558" s="13">
        <v>30.303000000000001</v>
      </c>
      <c r="G1558" s="13">
        <v>34.299999999999997</v>
      </c>
      <c r="H1558" s="8">
        <f t="shared" si="96"/>
        <v>5</v>
      </c>
      <c r="I1558" s="20">
        <f t="shared" si="97"/>
        <v>30.27</v>
      </c>
      <c r="J1558" s="15">
        <f t="shared" si="98"/>
        <v>3.3036009250082592</v>
      </c>
      <c r="K1558" s="8" t="str">
        <f t="shared" si="99"/>
        <v>Dhan</v>
      </c>
    </row>
    <row r="1559" spans="1:11" x14ac:dyDescent="0.4">
      <c r="A1559" s="12" t="s">
        <v>1196</v>
      </c>
      <c r="B1559" s="12" t="s">
        <v>1197</v>
      </c>
      <c r="C1559" s="13">
        <v>40</v>
      </c>
      <c r="D1559" s="13">
        <v>34.979999999999997</v>
      </c>
      <c r="F1559" s="13">
        <v>100</v>
      </c>
      <c r="G1559" s="13">
        <v>100</v>
      </c>
      <c r="H1559" s="8">
        <f t="shared" si="96"/>
        <v>4</v>
      </c>
      <c r="I1559" s="20">
        <f t="shared" si="97"/>
        <v>34.979999999999997</v>
      </c>
      <c r="J1559" s="15">
        <f t="shared" si="98"/>
        <v>2.8587764436821042</v>
      </c>
      <c r="K1559" s="8" t="str">
        <f t="shared" si="99"/>
        <v>Zerodha</v>
      </c>
    </row>
    <row r="1560" spans="1:11" x14ac:dyDescent="0.4">
      <c r="A1560" s="12" t="s">
        <v>2572</v>
      </c>
      <c r="B1560" s="12" t="s">
        <v>2573</v>
      </c>
      <c r="C1560" s="13">
        <v>30</v>
      </c>
      <c r="E1560" s="13">
        <v>50</v>
      </c>
      <c r="F1560" s="13">
        <v>30.03</v>
      </c>
      <c r="G1560" s="13">
        <v>28.45</v>
      </c>
      <c r="H1560" s="8">
        <f t="shared" si="96"/>
        <v>4</v>
      </c>
      <c r="I1560" s="20">
        <f t="shared" si="97"/>
        <v>28.45</v>
      </c>
      <c r="J1560" s="15">
        <f t="shared" si="98"/>
        <v>3.5149384885764499</v>
      </c>
      <c r="K1560" s="8" t="str">
        <f t="shared" si="99"/>
        <v>Paytm Money</v>
      </c>
    </row>
    <row r="1561" spans="1:11" x14ac:dyDescent="0.4">
      <c r="A1561" s="12" t="s">
        <v>2574</v>
      </c>
      <c r="B1561" s="12" t="s">
        <v>2575</v>
      </c>
      <c r="C1561" s="13">
        <v>20</v>
      </c>
      <c r="E1561" s="13">
        <v>20</v>
      </c>
      <c r="F1561" s="13">
        <v>20</v>
      </c>
      <c r="H1561" s="8">
        <f t="shared" si="96"/>
        <v>3</v>
      </c>
      <c r="I1561" s="20">
        <f t="shared" si="97"/>
        <v>20</v>
      </c>
      <c r="J1561" s="15">
        <f t="shared" si="98"/>
        <v>5</v>
      </c>
      <c r="K1561" s="8" t="str">
        <f t="shared" si="99"/>
        <v>Dhan, Upstox, Kotak Neo</v>
      </c>
    </row>
    <row r="1562" spans="1:11" x14ac:dyDescent="0.4">
      <c r="A1562" s="12" t="s">
        <v>434</v>
      </c>
      <c r="B1562" s="12" t="s">
        <v>435</v>
      </c>
      <c r="C1562" s="13">
        <v>26.5</v>
      </c>
      <c r="E1562" s="13">
        <v>26.5</v>
      </c>
      <c r="F1562" s="13">
        <v>26.525200000000002</v>
      </c>
      <c r="H1562" s="8">
        <f t="shared" si="96"/>
        <v>3</v>
      </c>
      <c r="I1562" s="20">
        <f t="shared" si="97"/>
        <v>26.5</v>
      </c>
      <c r="J1562" s="15">
        <f t="shared" si="98"/>
        <v>3.7735849056603774</v>
      </c>
      <c r="K1562" s="8" t="str">
        <f t="shared" si="99"/>
        <v>Dhan, Upstox</v>
      </c>
    </row>
    <row r="1563" spans="1:11" x14ac:dyDescent="0.4">
      <c r="A1563" s="12" t="s">
        <v>2280</v>
      </c>
      <c r="B1563" s="12" t="s">
        <v>2281</v>
      </c>
      <c r="C1563" s="13">
        <v>20</v>
      </c>
      <c r="E1563" s="13">
        <v>20</v>
      </c>
      <c r="F1563" s="13">
        <v>20</v>
      </c>
      <c r="H1563" s="8">
        <f t="shared" si="96"/>
        <v>3</v>
      </c>
      <c r="I1563" s="20">
        <f t="shared" si="97"/>
        <v>20</v>
      </c>
      <c r="J1563" s="15">
        <f t="shared" si="98"/>
        <v>5</v>
      </c>
      <c r="K1563" s="8" t="str">
        <f t="shared" si="99"/>
        <v>Dhan, Upstox, Kotak Neo</v>
      </c>
    </row>
    <row r="1564" spans="1:11" x14ac:dyDescent="0.4">
      <c r="A1564" s="12" t="s">
        <v>1864</v>
      </c>
      <c r="B1564" s="12" t="s">
        <v>1865</v>
      </c>
      <c r="C1564" s="13">
        <v>20</v>
      </c>
      <c r="E1564" s="13">
        <v>20</v>
      </c>
      <c r="F1564" s="13">
        <v>20</v>
      </c>
      <c r="H1564" s="8">
        <f t="shared" si="96"/>
        <v>3</v>
      </c>
      <c r="I1564" s="20">
        <f t="shared" si="97"/>
        <v>20</v>
      </c>
      <c r="J1564" s="15">
        <f t="shared" si="98"/>
        <v>5</v>
      </c>
      <c r="K1564" s="8" t="str">
        <f t="shared" si="99"/>
        <v>Dhan, Upstox, Kotak Neo</v>
      </c>
    </row>
    <row r="1565" spans="1:11" x14ac:dyDescent="0.4">
      <c r="A1565" s="12" t="s">
        <v>1866</v>
      </c>
      <c r="B1565" s="12" t="s">
        <v>1867</v>
      </c>
      <c r="C1565" s="13">
        <v>20</v>
      </c>
      <c r="E1565" s="13">
        <v>20</v>
      </c>
      <c r="F1565" s="13">
        <v>20</v>
      </c>
      <c r="H1565" s="8">
        <f t="shared" si="96"/>
        <v>3</v>
      </c>
      <c r="I1565" s="20">
        <f t="shared" si="97"/>
        <v>20</v>
      </c>
      <c r="J1565" s="15">
        <f t="shared" si="98"/>
        <v>5</v>
      </c>
      <c r="K1565" s="8" t="str">
        <f t="shared" si="99"/>
        <v>Dhan, Upstox, Kotak Neo</v>
      </c>
    </row>
    <row r="1566" spans="1:11" x14ac:dyDescent="0.4">
      <c r="A1566" s="12" t="s">
        <v>1160</v>
      </c>
      <c r="B1566" s="12" t="s">
        <v>1161</v>
      </c>
      <c r="C1566" s="13">
        <v>29</v>
      </c>
      <c r="D1566" s="13">
        <v>28.37</v>
      </c>
      <c r="E1566" s="13">
        <v>50</v>
      </c>
      <c r="F1566" s="13">
        <v>30.03</v>
      </c>
      <c r="G1566" s="13">
        <v>28.51</v>
      </c>
      <c r="H1566" s="8">
        <f t="shared" si="96"/>
        <v>5</v>
      </c>
      <c r="I1566" s="20">
        <f t="shared" si="97"/>
        <v>28.37</v>
      </c>
      <c r="J1566" s="15">
        <f t="shared" si="98"/>
        <v>3.5248501938667607</v>
      </c>
      <c r="K1566" s="8" t="str">
        <f t="shared" si="99"/>
        <v>Zerodha</v>
      </c>
    </row>
    <row r="1567" spans="1:11" x14ac:dyDescent="0.4">
      <c r="A1567" s="12" t="s">
        <v>2036</v>
      </c>
      <c r="B1567" s="12" t="s">
        <v>2037</v>
      </c>
      <c r="C1567" s="13">
        <v>20</v>
      </c>
      <c r="D1567" s="13">
        <v>20</v>
      </c>
      <c r="E1567" s="13">
        <v>20</v>
      </c>
      <c r="F1567" s="13">
        <v>25</v>
      </c>
      <c r="G1567" s="13">
        <v>20</v>
      </c>
      <c r="H1567" s="8">
        <f t="shared" si="96"/>
        <v>5</v>
      </c>
      <c r="I1567" s="20">
        <f t="shared" si="97"/>
        <v>20</v>
      </c>
      <c r="J1567" s="15">
        <f t="shared" si="98"/>
        <v>5</v>
      </c>
      <c r="K1567" s="8" t="str">
        <f t="shared" si="99"/>
        <v>Dhan, Zerodha, Upstox, Paytm Money</v>
      </c>
    </row>
    <row r="1568" spans="1:11" x14ac:dyDescent="0.4">
      <c r="A1568" s="12" t="s">
        <v>3270</v>
      </c>
      <c r="B1568" s="12" t="s">
        <v>3271</v>
      </c>
      <c r="C1568" s="13">
        <v>20</v>
      </c>
      <c r="D1568" s="13">
        <v>20</v>
      </c>
      <c r="E1568" s="13">
        <v>20</v>
      </c>
      <c r="F1568" s="13">
        <v>100</v>
      </c>
      <c r="G1568" s="13">
        <v>20</v>
      </c>
      <c r="H1568" s="8">
        <f t="shared" si="96"/>
        <v>5</v>
      </c>
      <c r="I1568" s="20">
        <f t="shared" si="97"/>
        <v>20</v>
      </c>
      <c r="J1568" s="15">
        <f t="shared" si="98"/>
        <v>5</v>
      </c>
      <c r="K1568" s="8" t="str">
        <f t="shared" si="99"/>
        <v>Dhan, Zerodha, Upstox, Paytm Money</v>
      </c>
    </row>
    <row r="1569" spans="1:11" x14ac:dyDescent="0.4">
      <c r="A1569" s="12" t="s">
        <v>2936</v>
      </c>
      <c r="B1569" s="12" t="s">
        <v>2937</v>
      </c>
      <c r="C1569" s="13">
        <v>37.85</v>
      </c>
      <c r="D1569" s="13">
        <v>37.86</v>
      </c>
      <c r="E1569" s="13">
        <v>50</v>
      </c>
      <c r="F1569" s="13">
        <v>40</v>
      </c>
      <c r="G1569" s="13">
        <v>38.26</v>
      </c>
      <c r="H1569" s="8">
        <f t="shared" si="96"/>
        <v>5</v>
      </c>
      <c r="I1569" s="20">
        <f t="shared" si="97"/>
        <v>37.85</v>
      </c>
      <c r="J1569" s="15">
        <f t="shared" si="98"/>
        <v>2.6420079260237781</v>
      </c>
      <c r="K1569" s="8" t="str">
        <f t="shared" si="99"/>
        <v>Dhan</v>
      </c>
    </row>
    <row r="1570" spans="1:11" x14ac:dyDescent="0.4">
      <c r="A1570" s="12" t="s">
        <v>1902</v>
      </c>
      <c r="B1570" s="12" t="s">
        <v>1903</v>
      </c>
      <c r="C1570" s="13">
        <v>20</v>
      </c>
      <c r="E1570" s="13">
        <v>20</v>
      </c>
      <c r="H1570" s="8">
        <f t="shared" si="96"/>
        <v>2</v>
      </c>
      <c r="I1570" s="20">
        <f t="shared" si="97"/>
        <v>20</v>
      </c>
      <c r="J1570" s="15">
        <f t="shared" si="98"/>
        <v>5</v>
      </c>
      <c r="K1570" s="8" t="str">
        <f t="shared" si="99"/>
        <v>Dhan, Upstox</v>
      </c>
    </row>
    <row r="1571" spans="1:11" x14ac:dyDescent="0.4">
      <c r="A1571" s="12" t="s">
        <v>2978</v>
      </c>
      <c r="B1571" s="12" t="s">
        <v>2979</v>
      </c>
      <c r="C1571" s="13">
        <v>20</v>
      </c>
      <c r="E1571" s="13">
        <v>20</v>
      </c>
      <c r="G1571" s="13">
        <v>20</v>
      </c>
      <c r="H1571" s="8">
        <f t="shared" si="96"/>
        <v>3</v>
      </c>
      <c r="I1571" s="20">
        <f t="shared" si="97"/>
        <v>20</v>
      </c>
      <c r="J1571" s="15">
        <f t="shared" si="98"/>
        <v>5</v>
      </c>
      <c r="K1571" s="8" t="str">
        <f t="shared" si="99"/>
        <v>Dhan, Upstox, Paytm Money</v>
      </c>
    </row>
    <row r="1572" spans="1:11" x14ac:dyDescent="0.4">
      <c r="A1572" s="12" t="s">
        <v>2282</v>
      </c>
      <c r="B1572" s="12" t="s">
        <v>2283</v>
      </c>
      <c r="C1572" s="13">
        <v>20</v>
      </c>
      <c r="E1572" s="13">
        <v>20</v>
      </c>
      <c r="G1572" s="13">
        <v>20</v>
      </c>
      <c r="H1572" s="8">
        <f t="shared" si="96"/>
        <v>3</v>
      </c>
      <c r="I1572" s="20">
        <f t="shared" si="97"/>
        <v>20</v>
      </c>
      <c r="J1572" s="15">
        <f t="shared" si="98"/>
        <v>5</v>
      </c>
      <c r="K1572" s="8" t="str">
        <f t="shared" si="99"/>
        <v>Dhan, Upstox, Paytm Money</v>
      </c>
    </row>
    <row r="1573" spans="1:11" x14ac:dyDescent="0.4">
      <c r="A1573" s="12" t="s">
        <v>2286</v>
      </c>
      <c r="B1573" s="12" t="s">
        <v>2287</v>
      </c>
      <c r="C1573" s="13">
        <v>20</v>
      </c>
      <c r="D1573" s="13">
        <v>20</v>
      </c>
      <c r="E1573" s="13">
        <v>20</v>
      </c>
      <c r="F1573" s="13">
        <v>20</v>
      </c>
      <c r="G1573" s="13">
        <v>20</v>
      </c>
      <c r="H1573" s="8">
        <f t="shared" si="96"/>
        <v>5</v>
      </c>
      <c r="I1573" s="20">
        <f t="shared" si="97"/>
        <v>20</v>
      </c>
      <c r="J1573" s="15">
        <f t="shared" si="98"/>
        <v>5</v>
      </c>
      <c r="K1573" s="8" t="str">
        <f t="shared" si="99"/>
        <v>Dhan, Zerodha, Upstox, Kotak Neo, Paytm Money</v>
      </c>
    </row>
    <row r="1574" spans="1:11" x14ac:dyDescent="0.4">
      <c r="A1574" s="12" t="s">
        <v>614</v>
      </c>
      <c r="B1574" s="12" t="s">
        <v>615</v>
      </c>
      <c r="C1574" s="13">
        <v>20</v>
      </c>
      <c r="E1574" s="13">
        <v>20</v>
      </c>
      <c r="F1574" s="13">
        <v>20</v>
      </c>
      <c r="H1574" s="8">
        <f t="shared" si="96"/>
        <v>3</v>
      </c>
      <c r="I1574" s="20">
        <f t="shared" si="97"/>
        <v>20</v>
      </c>
      <c r="J1574" s="15">
        <f t="shared" si="98"/>
        <v>5</v>
      </c>
      <c r="K1574" s="8" t="str">
        <f t="shared" si="99"/>
        <v>Dhan, Upstox, Kotak Neo</v>
      </c>
    </row>
    <row r="1575" spans="1:11" x14ac:dyDescent="0.4">
      <c r="A1575" s="12" t="s">
        <v>976</v>
      </c>
      <c r="B1575" s="12" t="s">
        <v>977</v>
      </c>
      <c r="C1575" s="13">
        <v>26.5</v>
      </c>
      <c r="E1575" s="13">
        <v>26.5</v>
      </c>
      <c r="G1575" s="13">
        <v>26.5</v>
      </c>
      <c r="H1575" s="8">
        <f t="shared" si="96"/>
        <v>3</v>
      </c>
      <c r="I1575" s="20">
        <f t="shared" si="97"/>
        <v>26.5</v>
      </c>
      <c r="J1575" s="15">
        <f t="shared" si="98"/>
        <v>3.7735849056603774</v>
      </c>
      <c r="K1575" s="8" t="str">
        <f t="shared" si="99"/>
        <v>Dhan, Upstox, Paytm Money</v>
      </c>
    </row>
    <row r="1576" spans="1:11" x14ac:dyDescent="0.4">
      <c r="A1576" s="12" t="s">
        <v>3274</v>
      </c>
      <c r="B1576" s="12" t="s">
        <v>3275</v>
      </c>
      <c r="C1576" s="13">
        <v>26.5</v>
      </c>
      <c r="E1576" s="13">
        <v>26.5</v>
      </c>
      <c r="H1576" s="8">
        <f t="shared" si="96"/>
        <v>2</v>
      </c>
      <c r="I1576" s="20">
        <f t="shared" si="97"/>
        <v>26.5</v>
      </c>
      <c r="J1576" s="15">
        <f t="shared" si="98"/>
        <v>3.7735849056603774</v>
      </c>
      <c r="K1576" s="8" t="str">
        <f t="shared" si="99"/>
        <v>Dhan, Upstox</v>
      </c>
    </row>
    <row r="1577" spans="1:11" x14ac:dyDescent="0.4">
      <c r="A1577" s="12" t="s">
        <v>3756</v>
      </c>
      <c r="B1577" s="12" t="s">
        <v>3757</v>
      </c>
      <c r="E1577" s="13">
        <v>20</v>
      </c>
      <c r="H1577" s="8">
        <f t="shared" si="96"/>
        <v>1</v>
      </c>
      <c r="I1577" s="20">
        <f t="shared" si="97"/>
        <v>20</v>
      </c>
      <c r="J1577" s="15">
        <f t="shared" si="98"/>
        <v>5</v>
      </c>
      <c r="K1577" s="8" t="str">
        <f t="shared" si="99"/>
        <v>Upstox</v>
      </c>
    </row>
    <row r="1578" spans="1:11" x14ac:dyDescent="0.4">
      <c r="A1578" s="12" t="s">
        <v>1426</v>
      </c>
      <c r="B1578" s="12" t="s">
        <v>1427</v>
      </c>
      <c r="C1578" s="13">
        <v>26.5</v>
      </c>
      <c r="D1578" s="13">
        <v>26.5</v>
      </c>
      <c r="E1578" s="13">
        <v>26.5</v>
      </c>
      <c r="F1578" s="13">
        <v>26.525200000000002</v>
      </c>
      <c r="G1578" s="13">
        <v>26.5</v>
      </c>
      <c r="H1578" s="8">
        <f t="shared" si="96"/>
        <v>5</v>
      </c>
      <c r="I1578" s="20">
        <f t="shared" si="97"/>
        <v>26.5</v>
      </c>
      <c r="J1578" s="15">
        <f t="shared" si="98"/>
        <v>3.7735849056603774</v>
      </c>
      <c r="K1578" s="8" t="str">
        <f t="shared" si="99"/>
        <v>Dhan, Zerodha, Upstox, Paytm Money</v>
      </c>
    </row>
    <row r="1579" spans="1:11" x14ac:dyDescent="0.4">
      <c r="A1579" s="12" t="s">
        <v>2550</v>
      </c>
      <c r="B1579" s="12" t="s">
        <v>2551</v>
      </c>
      <c r="C1579" s="13">
        <v>27.05</v>
      </c>
      <c r="D1579" s="13">
        <v>27.07</v>
      </c>
      <c r="E1579" s="13">
        <v>27.07</v>
      </c>
      <c r="F1579" s="13">
        <v>27.100300000000001</v>
      </c>
      <c r="G1579" s="13">
        <v>27.7</v>
      </c>
      <c r="H1579" s="8">
        <f t="shared" si="96"/>
        <v>5</v>
      </c>
      <c r="I1579" s="20">
        <f t="shared" si="97"/>
        <v>27.05</v>
      </c>
      <c r="J1579" s="15">
        <f t="shared" si="98"/>
        <v>3.696857670979667</v>
      </c>
      <c r="K1579" s="8" t="str">
        <f t="shared" si="99"/>
        <v>Dhan</v>
      </c>
    </row>
    <row r="1580" spans="1:11" x14ac:dyDescent="0.4">
      <c r="A1580" s="12" t="s">
        <v>356</v>
      </c>
      <c r="B1580" s="12" t="s">
        <v>357</v>
      </c>
      <c r="C1580" s="13">
        <v>26.5</v>
      </c>
      <c r="D1580" s="13">
        <v>26.5</v>
      </c>
      <c r="E1580" s="13">
        <v>26.5</v>
      </c>
      <c r="F1580" s="13">
        <v>26.525200000000002</v>
      </c>
      <c r="G1580" s="13">
        <v>26.5</v>
      </c>
      <c r="H1580" s="8">
        <f t="shared" si="96"/>
        <v>5</v>
      </c>
      <c r="I1580" s="20">
        <f t="shared" si="97"/>
        <v>26.5</v>
      </c>
      <c r="J1580" s="15">
        <f t="shared" si="98"/>
        <v>3.7735849056603774</v>
      </c>
      <c r="K1580" s="8" t="str">
        <f t="shared" si="99"/>
        <v>Dhan, Zerodha, Upstox, Paytm Money</v>
      </c>
    </row>
    <row r="1581" spans="1:11" x14ac:dyDescent="0.4">
      <c r="A1581" s="12" t="s">
        <v>2052</v>
      </c>
      <c r="B1581" s="12" t="s">
        <v>2053</v>
      </c>
      <c r="C1581" s="13">
        <v>20</v>
      </c>
      <c r="E1581" s="13">
        <v>20</v>
      </c>
      <c r="F1581" s="13">
        <v>20</v>
      </c>
      <c r="G1581" s="13">
        <v>20</v>
      </c>
      <c r="H1581" s="8">
        <f t="shared" si="96"/>
        <v>4</v>
      </c>
      <c r="I1581" s="20">
        <f t="shared" si="97"/>
        <v>20</v>
      </c>
      <c r="J1581" s="15">
        <f t="shared" si="98"/>
        <v>5</v>
      </c>
      <c r="K1581" s="8" t="str">
        <f t="shared" si="99"/>
        <v>Dhan, Upstox, Kotak Neo, Paytm Money</v>
      </c>
    </row>
    <row r="1582" spans="1:11" x14ac:dyDescent="0.4">
      <c r="A1582" s="12" t="s">
        <v>2332</v>
      </c>
      <c r="B1582" s="12" t="s">
        <v>2333</v>
      </c>
      <c r="C1582" s="13">
        <v>26.5</v>
      </c>
      <c r="E1582" s="13">
        <v>26.5</v>
      </c>
      <c r="F1582" s="13">
        <v>26.525200000000002</v>
      </c>
      <c r="G1582" s="13">
        <v>26.5</v>
      </c>
      <c r="H1582" s="8">
        <f t="shared" si="96"/>
        <v>4</v>
      </c>
      <c r="I1582" s="20">
        <f t="shared" si="97"/>
        <v>26.5</v>
      </c>
      <c r="J1582" s="15">
        <f t="shared" si="98"/>
        <v>3.7735849056603774</v>
      </c>
      <c r="K1582" s="8" t="str">
        <f t="shared" si="99"/>
        <v>Dhan, Upstox, Paytm Money</v>
      </c>
    </row>
    <row r="1583" spans="1:11" x14ac:dyDescent="0.4">
      <c r="A1583" s="12" t="s">
        <v>2046</v>
      </c>
      <c r="B1583" s="12" t="s">
        <v>2047</v>
      </c>
      <c r="C1583" s="13">
        <v>20</v>
      </c>
      <c r="D1583" s="13">
        <v>20</v>
      </c>
      <c r="E1583" s="13">
        <v>20</v>
      </c>
      <c r="F1583" s="13">
        <v>20</v>
      </c>
      <c r="G1583" s="13">
        <v>20</v>
      </c>
      <c r="H1583" s="8">
        <f t="shared" si="96"/>
        <v>5</v>
      </c>
      <c r="I1583" s="20">
        <f t="shared" si="97"/>
        <v>20</v>
      </c>
      <c r="J1583" s="15">
        <f t="shared" si="98"/>
        <v>5</v>
      </c>
      <c r="K1583" s="8" t="str">
        <f t="shared" si="99"/>
        <v>Dhan, Zerodha, Upstox, Kotak Neo, Paytm Money</v>
      </c>
    </row>
    <row r="1584" spans="1:11" x14ac:dyDescent="0.4">
      <c r="A1584" s="12" t="s">
        <v>1246</v>
      </c>
      <c r="B1584" s="12" t="s">
        <v>1247</v>
      </c>
      <c r="C1584" s="13">
        <v>20</v>
      </c>
      <c r="E1584" s="13">
        <v>20</v>
      </c>
      <c r="H1584" s="8">
        <f t="shared" si="96"/>
        <v>2</v>
      </c>
      <c r="I1584" s="20">
        <f t="shared" si="97"/>
        <v>20</v>
      </c>
      <c r="J1584" s="15">
        <f t="shared" si="98"/>
        <v>5</v>
      </c>
      <c r="K1584" s="8" t="str">
        <f t="shared" si="99"/>
        <v>Dhan, Upstox</v>
      </c>
    </row>
    <row r="1585" spans="1:11" x14ac:dyDescent="0.4">
      <c r="A1585" s="12" t="s">
        <v>438</v>
      </c>
      <c r="B1585" s="12" t="s">
        <v>439</v>
      </c>
      <c r="C1585" s="13">
        <v>26.5</v>
      </c>
      <c r="D1585" s="13">
        <v>26.5</v>
      </c>
      <c r="E1585" s="13">
        <v>26.5</v>
      </c>
      <c r="F1585" s="13">
        <v>26.525200000000002</v>
      </c>
      <c r="G1585" s="13">
        <v>26.5</v>
      </c>
      <c r="H1585" s="8">
        <f t="shared" si="96"/>
        <v>5</v>
      </c>
      <c r="I1585" s="20">
        <f t="shared" si="97"/>
        <v>26.5</v>
      </c>
      <c r="J1585" s="15">
        <f t="shared" si="98"/>
        <v>3.7735849056603774</v>
      </c>
      <c r="K1585" s="8" t="str">
        <f t="shared" si="99"/>
        <v>Dhan, Zerodha, Upstox, Paytm Money</v>
      </c>
    </row>
    <row r="1586" spans="1:11" x14ac:dyDescent="0.4">
      <c r="A1586" s="12" t="s">
        <v>1526</v>
      </c>
      <c r="B1586" s="12" t="s">
        <v>1527</v>
      </c>
      <c r="C1586" s="13">
        <v>26.5</v>
      </c>
      <c r="D1586" s="13">
        <v>26.5</v>
      </c>
      <c r="E1586" s="13">
        <v>26.5</v>
      </c>
      <c r="F1586" s="13">
        <v>26.525200000000002</v>
      </c>
      <c r="G1586" s="13">
        <v>26.5</v>
      </c>
      <c r="H1586" s="8">
        <f t="shared" si="96"/>
        <v>5</v>
      </c>
      <c r="I1586" s="20">
        <f t="shared" si="97"/>
        <v>26.5</v>
      </c>
      <c r="J1586" s="15">
        <f t="shared" si="98"/>
        <v>3.7735849056603774</v>
      </c>
      <c r="K1586" s="8" t="str">
        <f t="shared" si="99"/>
        <v>Dhan, Zerodha, Upstox, Paytm Money</v>
      </c>
    </row>
    <row r="1587" spans="1:11" x14ac:dyDescent="0.4">
      <c r="A1587" s="12" t="s">
        <v>1592</v>
      </c>
      <c r="B1587" s="12" t="s">
        <v>1593</v>
      </c>
      <c r="C1587" s="13">
        <v>27.27</v>
      </c>
      <c r="D1587" s="13">
        <v>27.28</v>
      </c>
      <c r="E1587" s="13">
        <v>27.28</v>
      </c>
      <c r="F1587" s="13">
        <v>27.248000000000001</v>
      </c>
      <c r="G1587" s="13">
        <v>27.34</v>
      </c>
      <c r="H1587" s="8">
        <f t="shared" si="96"/>
        <v>5</v>
      </c>
      <c r="I1587" s="20">
        <f t="shared" si="97"/>
        <v>27.25</v>
      </c>
      <c r="J1587" s="15">
        <f t="shared" si="98"/>
        <v>3.669724770642202</v>
      </c>
      <c r="K1587" s="8" t="str">
        <f t="shared" si="99"/>
        <v>Kotak Neo</v>
      </c>
    </row>
    <row r="1588" spans="1:11" x14ac:dyDescent="0.4">
      <c r="A1588" s="12" t="s">
        <v>2266</v>
      </c>
      <c r="B1588" s="12" t="s">
        <v>2267</v>
      </c>
      <c r="C1588" s="13">
        <v>20</v>
      </c>
      <c r="E1588" s="13">
        <v>20</v>
      </c>
      <c r="F1588" s="13">
        <v>20</v>
      </c>
      <c r="G1588" s="13">
        <v>20</v>
      </c>
      <c r="H1588" s="8">
        <f t="shared" si="96"/>
        <v>4</v>
      </c>
      <c r="I1588" s="20">
        <f t="shared" si="97"/>
        <v>20</v>
      </c>
      <c r="J1588" s="15">
        <f t="shared" si="98"/>
        <v>5</v>
      </c>
      <c r="K1588" s="8" t="str">
        <f t="shared" si="99"/>
        <v>Dhan, Upstox, Kotak Neo, Paytm Money</v>
      </c>
    </row>
    <row r="1589" spans="1:11" x14ac:dyDescent="0.4">
      <c r="A1589" s="12" t="s">
        <v>3382</v>
      </c>
      <c r="B1589" s="12" t="s">
        <v>3383</v>
      </c>
      <c r="C1589" s="13">
        <v>20</v>
      </c>
      <c r="E1589" s="13">
        <v>20</v>
      </c>
      <c r="G1589" s="13">
        <v>20</v>
      </c>
      <c r="H1589" s="8">
        <f t="shared" si="96"/>
        <v>3</v>
      </c>
      <c r="I1589" s="20">
        <f t="shared" si="97"/>
        <v>20</v>
      </c>
      <c r="J1589" s="15">
        <f t="shared" si="98"/>
        <v>5</v>
      </c>
      <c r="K1589" s="8" t="str">
        <f t="shared" si="99"/>
        <v>Dhan, Upstox, Paytm Money</v>
      </c>
    </row>
    <row r="1590" spans="1:11" x14ac:dyDescent="0.4">
      <c r="A1590" s="12" t="s">
        <v>2098</v>
      </c>
      <c r="B1590" s="12" t="s">
        <v>2099</v>
      </c>
      <c r="C1590" s="13">
        <v>20</v>
      </c>
      <c r="D1590" s="13">
        <v>20</v>
      </c>
      <c r="E1590" s="13">
        <v>20</v>
      </c>
      <c r="F1590" s="13">
        <v>20</v>
      </c>
      <c r="G1590" s="13">
        <v>20</v>
      </c>
      <c r="H1590" s="8">
        <f t="shared" si="96"/>
        <v>5</v>
      </c>
      <c r="I1590" s="20">
        <f t="shared" si="97"/>
        <v>20</v>
      </c>
      <c r="J1590" s="15">
        <f t="shared" si="98"/>
        <v>5</v>
      </c>
      <c r="K1590" s="8" t="str">
        <f t="shared" si="99"/>
        <v>Dhan, Zerodha, Upstox, Kotak Neo, Paytm Money</v>
      </c>
    </row>
    <row r="1591" spans="1:11" x14ac:dyDescent="0.4">
      <c r="A1591" s="12" t="s">
        <v>1010</v>
      </c>
      <c r="B1591" s="12" t="s">
        <v>1011</v>
      </c>
      <c r="C1591" s="13">
        <v>26.5</v>
      </c>
      <c r="D1591" s="13">
        <v>26.5</v>
      </c>
      <c r="E1591" s="13">
        <v>26.5</v>
      </c>
      <c r="F1591" s="13">
        <v>26.525200000000002</v>
      </c>
      <c r="G1591" s="13">
        <v>26.5</v>
      </c>
      <c r="H1591" s="8">
        <f t="shared" si="96"/>
        <v>5</v>
      </c>
      <c r="I1591" s="20">
        <f t="shared" si="97"/>
        <v>26.5</v>
      </c>
      <c r="J1591" s="15">
        <f t="shared" si="98"/>
        <v>3.7735849056603774</v>
      </c>
      <c r="K1591" s="8" t="str">
        <f t="shared" si="99"/>
        <v>Dhan, Zerodha, Upstox, Paytm Money</v>
      </c>
    </row>
    <row r="1592" spans="1:11" x14ac:dyDescent="0.4">
      <c r="A1592" s="12" t="s">
        <v>210</v>
      </c>
      <c r="B1592" s="12" t="s">
        <v>211</v>
      </c>
      <c r="C1592" s="13">
        <v>20</v>
      </c>
      <c r="D1592" s="13">
        <v>20</v>
      </c>
      <c r="E1592" s="13">
        <v>20</v>
      </c>
      <c r="F1592" s="13">
        <v>20</v>
      </c>
      <c r="G1592" s="13">
        <v>20</v>
      </c>
      <c r="H1592" s="8">
        <f t="shared" si="96"/>
        <v>5</v>
      </c>
      <c r="I1592" s="20">
        <f t="shared" si="97"/>
        <v>20</v>
      </c>
      <c r="J1592" s="15">
        <f t="shared" si="98"/>
        <v>5</v>
      </c>
      <c r="K1592" s="8" t="str">
        <f t="shared" si="99"/>
        <v>Dhan, Zerodha, Upstox, Kotak Neo, Paytm Money</v>
      </c>
    </row>
    <row r="1593" spans="1:11" x14ac:dyDescent="0.4">
      <c r="A1593" s="12" t="s">
        <v>1242</v>
      </c>
      <c r="B1593" s="12" t="s">
        <v>1243</v>
      </c>
      <c r="C1593" s="13">
        <v>20</v>
      </c>
      <c r="E1593" s="13">
        <v>20</v>
      </c>
      <c r="H1593" s="8">
        <f t="shared" si="96"/>
        <v>2</v>
      </c>
      <c r="I1593" s="20">
        <f t="shared" si="97"/>
        <v>20</v>
      </c>
      <c r="J1593" s="15">
        <f t="shared" si="98"/>
        <v>5</v>
      </c>
      <c r="K1593" s="8" t="str">
        <f t="shared" si="99"/>
        <v>Dhan, Upstox</v>
      </c>
    </row>
    <row r="1594" spans="1:11" x14ac:dyDescent="0.4">
      <c r="A1594" s="12" t="s">
        <v>2564</v>
      </c>
      <c r="B1594" s="12" t="s">
        <v>2565</v>
      </c>
      <c r="C1594" s="13">
        <v>26.5</v>
      </c>
      <c r="D1594" s="13">
        <v>26.5</v>
      </c>
      <c r="E1594" s="13">
        <v>26.5</v>
      </c>
      <c r="F1594" s="13">
        <v>26.525200000000002</v>
      </c>
      <c r="G1594" s="13">
        <v>26.5</v>
      </c>
      <c r="H1594" s="8">
        <f t="shared" si="96"/>
        <v>5</v>
      </c>
      <c r="I1594" s="20">
        <f t="shared" si="97"/>
        <v>26.5</v>
      </c>
      <c r="J1594" s="15">
        <f t="shared" si="98"/>
        <v>3.7735849056603774</v>
      </c>
      <c r="K1594" s="8" t="str">
        <f t="shared" si="99"/>
        <v>Dhan, Zerodha, Upstox, Paytm Money</v>
      </c>
    </row>
    <row r="1595" spans="1:11" x14ac:dyDescent="0.4">
      <c r="A1595" s="12" t="s">
        <v>2578</v>
      </c>
      <c r="B1595" s="12" t="s">
        <v>2579</v>
      </c>
      <c r="C1595" s="13">
        <v>20</v>
      </c>
      <c r="E1595" s="13">
        <v>20</v>
      </c>
      <c r="F1595" s="13">
        <v>20</v>
      </c>
      <c r="G1595" s="13">
        <v>20</v>
      </c>
      <c r="H1595" s="8">
        <f t="shared" si="96"/>
        <v>4</v>
      </c>
      <c r="I1595" s="20">
        <f t="shared" si="97"/>
        <v>20</v>
      </c>
      <c r="J1595" s="15">
        <f t="shared" si="98"/>
        <v>5</v>
      </c>
      <c r="K1595" s="8" t="str">
        <f t="shared" si="99"/>
        <v>Dhan, Upstox, Kotak Neo, Paytm Money</v>
      </c>
    </row>
    <row r="1596" spans="1:11" x14ac:dyDescent="0.4">
      <c r="A1596" s="12" t="s">
        <v>2342</v>
      </c>
      <c r="B1596" s="12" t="s">
        <v>2343</v>
      </c>
      <c r="C1596" s="13">
        <v>26.5</v>
      </c>
      <c r="D1596" s="13">
        <v>26.5</v>
      </c>
      <c r="E1596" s="13">
        <v>26.5</v>
      </c>
      <c r="F1596" s="13">
        <v>26.525200000000002</v>
      </c>
      <c r="G1596" s="13">
        <v>26.5</v>
      </c>
      <c r="H1596" s="8">
        <f t="shared" si="96"/>
        <v>5</v>
      </c>
      <c r="I1596" s="20">
        <f t="shared" si="97"/>
        <v>26.5</v>
      </c>
      <c r="J1596" s="15">
        <f t="shared" si="98"/>
        <v>3.7735849056603774</v>
      </c>
      <c r="K1596" s="8" t="str">
        <f t="shared" si="99"/>
        <v>Dhan, Zerodha, Upstox, Paytm Money</v>
      </c>
    </row>
    <row r="1597" spans="1:11" x14ac:dyDescent="0.4">
      <c r="A1597" s="12" t="s">
        <v>702</v>
      </c>
      <c r="B1597" s="12" t="s">
        <v>703</v>
      </c>
      <c r="C1597" s="13">
        <v>26.5</v>
      </c>
      <c r="E1597" s="13">
        <v>26.5</v>
      </c>
      <c r="F1597" s="13">
        <v>26.525200000000002</v>
      </c>
      <c r="G1597" s="13">
        <v>26.5</v>
      </c>
      <c r="H1597" s="8">
        <f t="shared" si="96"/>
        <v>4</v>
      </c>
      <c r="I1597" s="20">
        <f t="shared" si="97"/>
        <v>26.5</v>
      </c>
      <c r="J1597" s="15">
        <f t="shared" si="98"/>
        <v>3.7735849056603774</v>
      </c>
      <c r="K1597" s="8" t="str">
        <f t="shared" si="99"/>
        <v>Dhan, Upstox, Paytm Money</v>
      </c>
    </row>
    <row r="1598" spans="1:11" x14ac:dyDescent="0.4">
      <c r="A1598" s="12" t="s">
        <v>1892</v>
      </c>
      <c r="B1598" s="12" t="s">
        <v>1893</v>
      </c>
      <c r="C1598" s="13">
        <v>20</v>
      </c>
      <c r="D1598" s="13">
        <v>20</v>
      </c>
      <c r="E1598" s="13">
        <v>20</v>
      </c>
      <c r="F1598" s="13">
        <v>20</v>
      </c>
      <c r="G1598" s="13">
        <v>20</v>
      </c>
      <c r="H1598" s="8">
        <f t="shared" si="96"/>
        <v>5</v>
      </c>
      <c r="I1598" s="20">
        <f t="shared" si="97"/>
        <v>20</v>
      </c>
      <c r="J1598" s="15">
        <f t="shared" si="98"/>
        <v>5</v>
      </c>
      <c r="K1598" s="8" t="str">
        <f t="shared" si="99"/>
        <v>Dhan, Zerodha, Upstox, Kotak Neo, Paytm Money</v>
      </c>
    </row>
    <row r="1599" spans="1:11" x14ac:dyDescent="0.4">
      <c r="A1599" s="12" t="s">
        <v>1028</v>
      </c>
      <c r="B1599" s="12" t="s">
        <v>1029</v>
      </c>
      <c r="C1599" s="13">
        <v>26.5</v>
      </c>
      <c r="D1599" s="13">
        <v>26.5</v>
      </c>
      <c r="E1599" s="13">
        <v>26.5</v>
      </c>
      <c r="F1599" s="13">
        <v>26.525200000000002</v>
      </c>
      <c r="G1599" s="13">
        <v>26.5</v>
      </c>
      <c r="H1599" s="8">
        <f t="shared" si="96"/>
        <v>5</v>
      </c>
      <c r="I1599" s="20">
        <f t="shared" si="97"/>
        <v>26.5</v>
      </c>
      <c r="J1599" s="15">
        <f t="shared" si="98"/>
        <v>3.7735849056603774</v>
      </c>
      <c r="K1599" s="8" t="str">
        <f t="shared" si="99"/>
        <v>Dhan, Zerodha, Upstox, Paytm Money</v>
      </c>
    </row>
    <row r="1600" spans="1:11" x14ac:dyDescent="0.4">
      <c r="A1600" s="12" t="s">
        <v>2020</v>
      </c>
      <c r="B1600" s="12" t="s">
        <v>2021</v>
      </c>
      <c r="C1600" s="13">
        <v>26.5</v>
      </c>
      <c r="D1600" s="13">
        <v>26.5</v>
      </c>
      <c r="E1600" s="13">
        <v>26.5</v>
      </c>
      <c r="F1600" s="13">
        <v>26.525200000000002</v>
      </c>
      <c r="G1600" s="13">
        <v>26.72</v>
      </c>
      <c r="H1600" s="8">
        <f t="shared" si="96"/>
        <v>5</v>
      </c>
      <c r="I1600" s="20">
        <f t="shared" si="97"/>
        <v>26.5</v>
      </c>
      <c r="J1600" s="15">
        <f t="shared" si="98"/>
        <v>3.7735849056603774</v>
      </c>
      <c r="K1600" s="8" t="str">
        <f t="shared" si="99"/>
        <v>Dhan, Zerodha, Upstox</v>
      </c>
    </row>
    <row r="1601" spans="1:11" x14ac:dyDescent="0.4">
      <c r="A1601" s="12" t="s">
        <v>1870</v>
      </c>
      <c r="B1601" s="12" t="s">
        <v>1871</v>
      </c>
      <c r="C1601" s="13">
        <v>20</v>
      </c>
      <c r="E1601" s="13">
        <v>20</v>
      </c>
      <c r="F1601" s="13">
        <v>20</v>
      </c>
      <c r="H1601" s="8">
        <f t="shared" si="96"/>
        <v>3</v>
      </c>
      <c r="I1601" s="20">
        <f t="shared" si="97"/>
        <v>20</v>
      </c>
      <c r="J1601" s="15">
        <f t="shared" si="98"/>
        <v>5</v>
      </c>
      <c r="K1601" s="8" t="str">
        <f t="shared" si="99"/>
        <v>Dhan, Upstox, Kotak Neo</v>
      </c>
    </row>
    <row r="1602" spans="1:11" x14ac:dyDescent="0.4">
      <c r="A1602" s="12" t="s">
        <v>2250</v>
      </c>
      <c r="B1602" s="12" t="s">
        <v>2251</v>
      </c>
      <c r="C1602" s="13">
        <v>20</v>
      </c>
      <c r="D1602" s="13">
        <v>20</v>
      </c>
      <c r="E1602" s="13">
        <v>20</v>
      </c>
      <c r="F1602" s="13">
        <v>20</v>
      </c>
      <c r="G1602" s="13">
        <v>20</v>
      </c>
      <c r="H1602" s="8">
        <f t="shared" si="96"/>
        <v>5</v>
      </c>
      <c r="I1602" s="20">
        <f t="shared" si="97"/>
        <v>20</v>
      </c>
      <c r="J1602" s="15">
        <f t="shared" si="98"/>
        <v>5</v>
      </c>
      <c r="K1602" s="8" t="str">
        <f t="shared" si="99"/>
        <v>Dhan, Zerodha, Upstox, Kotak Neo, Paytm Money</v>
      </c>
    </row>
    <row r="1603" spans="1:11" x14ac:dyDescent="0.4">
      <c r="A1603" s="12" t="s">
        <v>1166</v>
      </c>
      <c r="B1603" s="12" t="s">
        <v>1167</v>
      </c>
      <c r="C1603" s="13">
        <v>29</v>
      </c>
      <c r="D1603" s="13">
        <v>28.91</v>
      </c>
      <c r="E1603" s="13">
        <v>50</v>
      </c>
      <c r="F1603" s="13">
        <v>30.03</v>
      </c>
      <c r="G1603" s="13">
        <v>29.05</v>
      </c>
      <c r="H1603" s="8">
        <f t="shared" si="96"/>
        <v>5</v>
      </c>
      <c r="I1603" s="20">
        <f t="shared" si="97"/>
        <v>28.91</v>
      </c>
      <c r="J1603" s="15">
        <f t="shared" si="98"/>
        <v>3.459010722933241</v>
      </c>
      <c r="K1603" s="8" t="str">
        <f t="shared" si="99"/>
        <v>Zerodha</v>
      </c>
    </row>
    <row r="1604" spans="1:11" x14ac:dyDescent="0.4">
      <c r="A1604" s="12" t="s">
        <v>1344</v>
      </c>
      <c r="B1604" s="12" t="s">
        <v>1345</v>
      </c>
      <c r="C1604" s="13">
        <v>26.5</v>
      </c>
      <c r="D1604" s="13">
        <v>26.5</v>
      </c>
      <c r="E1604" s="13">
        <v>26.5</v>
      </c>
      <c r="F1604" s="13">
        <v>26.525200000000002</v>
      </c>
      <c r="G1604" s="13">
        <v>26.5</v>
      </c>
      <c r="H1604" s="8">
        <f t="shared" si="96"/>
        <v>5</v>
      </c>
      <c r="I1604" s="20">
        <f t="shared" si="97"/>
        <v>26.5</v>
      </c>
      <c r="J1604" s="15">
        <f t="shared" si="98"/>
        <v>3.7735849056603774</v>
      </c>
      <c r="K1604" s="8" t="str">
        <f t="shared" si="99"/>
        <v>Dhan, Zerodha, Upstox, Paytm Money</v>
      </c>
    </row>
    <row r="1605" spans="1:11" x14ac:dyDescent="0.4">
      <c r="A1605" s="12" t="s">
        <v>718</v>
      </c>
      <c r="B1605" s="12" t="s">
        <v>719</v>
      </c>
      <c r="C1605" s="13">
        <v>26.5</v>
      </c>
      <c r="E1605" s="13">
        <v>26.5</v>
      </c>
      <c r="F1605" s="13">
        <v>26.525200000000002</v>
      </c>
      <c r="G1605" s="13">
        <v>26.5</v>
      </c>
      <c r="H1605" s="8">
        <f t="shared" si="96"/>
        <v>4</v>
      </c>
      <c r="I1605" s="20">
        <f t="shared" si="97"/>
        <v>26.5</v>
      </c>
      <c r="J1605" s="15">
        <f t="shared" si="98"/>
        <v>3.7735849056603774</v>
      </c>
      <c r="K1605" s="8" t="str">
        <f t="shared" si="99"/>
        <v>Dhan, Upstox, Paytm Money</v>
      </c>
    </row>
    <row r="1606" spans="1:11" x14ac:dyDescent="0.4">
      <c r="A1606" s="12" t="s">
        <v>568</v>
      </c>
      <c r="B1606" s="12" t="s">
        <v>569</v>
      </c>
      <c r="C1606" s="13">
        <v>20</v>
      </c>
      <c r="E1606" s="13">
        <v>20</v>
      </c>
      <c r="F1606" s="13">
        <v>20</v>
      </c>
      <c r="G1606" s="13">
        <v>20</v>
      </c>
      <c r="H1606" s="8">
        <f t="shared" ref="H1606:H1669" si="100">COUNT(C1606:G1606)</f>
        <v>4</v>
      </c>
      <c r="I1606" s="20">
        <f t="shared" ref="I1606:I1669" si="101">IFERROR(ROUND(MIN(C1606:G1606),2),"")</f>
        <v>20</v>
      </c>
      <c r="J1606" s="15">
        <f t="shared" ref="J1606:J1669" si="102">IFERROR(100/I1606,"")</f>
        <v>5</v>
      </c>
      <c r="K1606" s="8" t="str">
        <f t="shared" ref="K1606:K1669" si="103">IF(I1606="","",MID(IF(ROUND(C1606,2)=I1606,", Dhan","")&amp;IF(ROUND(D1606,2)=I1606,", Zerodha","")&amp;IF(ROUND(E1606,2)=I1606,", Upstox","")&amp;IF(ROUND(F1606,2)=I1606,", Kotak Neo","")&amp;IF(ROUND(G1606,2)=I1606,", Paytm Money",""),3,100))</f>
        <v>Dhan, Upstox, Kotak Neo, Paytm Money</v>
      </c>
    </row>
    <row r="1607" spans="1:11" x14ac:dyDescent="0.4">
      <c r="A1607" s="12" t="s">
        <v>2938</v>
      </c>
      <c r="B1607" s="12" t="s">
        <v>2939</v>
      </c>
      <c r="C1607" s="13">
        <v>38</v>
      </c>
      <c r="D1607" s="13">
        <v>38.01</v>
      </c>
      <c r="E1607" s="13">
        <v>50</v>
      </c>
      <c r="F1607" s="13">
        <v>40</v>
      </c>
      <c r="G1607" s="13">
        <v>38.409999999999997</v>
      </c>
      <c r="H1607" s="8">
        <f t="shared" si="100"/>
        <v>5</v>
      </c>
      <c r="I1607" s="20">
        <f t="shared" si="101"/>
        <v>38</v>
      </c>
      <c r="J1607" s="15">
        <f t="shared" si="102"/>
        <v>2.6315789473684212</v>
      </c>
      <c r="K1607" s="8" t="str">
        <f t="shared" si="103"/>
        <v>Dhan</v>
      </c>
    </row>
    <row r="1608" spans="1:11" x14ac:dyDescent="0.4">
      <c r="A1608" s="12" t="s">
        <v>2268</v>
      </c>
      <c r="B1608" s="12" t="s">
        <v>2269</v>
      </c>
      <c r="C1608" s="13">
        <v>20</v>
      </c>
      <c r="D1608" s="13">
        <v>20</v>
      </c>
      <c r="E1608" s="13">
        <v>20</v>
      </c>
      <c r="F1608" s="13">
        <v>20</v>
      </c>
      <c r="G1608" s="13">
        <v>20</v>
      </c>
      <c r="H1608" s="8">
        <f t="shared" si="100"/>
        <v>5</v>
      </c>
      <c r="I1608" s="20">
        <f t="shared" si="101"/>
        <v>20</v>
      </c>
      <c r="J1608" s="15">
        <f t="shared" si="102"/>
        <v>5</v>
      </c>
      <c r="K1608" s="8" t="str">
        <f t="shared" si="103"/>
        <v>Dhan, Zerodha, Upstox, Kotak Neo, Paytm Money</v>
      </c>
    </row>
    <row r="1609" spans="1:11" x14ac:dyDescent="0.4">
      <c r="A1609" s="12" t="s">
        <v>2544</v>
      </c>
      <c r="B1609" s="12" t="s">
        <v>2545</v>
      </c>
      <c r="C1609" s="13">
        <v>27.6</v>
      </c>
      <c r="D1609" s="13">
        <v>27.62</v>
      </c>
      <c r="E1609" s="13">
        <v>27.62</v>
      </c>
      <c r="F1609" s="13">
        <v>27.624300000000002</v>
      </c>
      <c r="G1609" s="13">
        <v>27.88</v>
      </c>
      <c r="H1609" s="8">
        <f t="shared" si="100"/>
        <v>5</v>
      </c>
      <c r="I1609" s="20">
        <f t="shared" si="101"/>
        <v>27.6</v>
      </c>
      <c r="J1609" s="15">
        <f t="shared" si="102"/>
        <v>3.6231884057971011</v>
      </c>
      <c r="K1609" s="8" t="str">
        <f t="shared" si="103"/>
        <v>Dhan</v>
      </c>
    </row>
    <row r="1610" spans="1:11" x14ac:dyDescent="0.4">
      <c r="A1610" s="12" t="s">
        <v>1574</v>
      </c>
      <c r="B1610" s="12" t="s">
        <v>1575</v>
      </c>
      <c r="C1610" s="13">
        <v>27.38</v>
      </c>
      <c r="E1610" s="13">
        <v>27.39</v>
      </c>
      <c r="F1610" s="13">
        <v>27.397300000000001</v>
      </c>
      <c r="G1610" s="13">
        <v>27.48</v>
      </c>
      <c r="H1610" s="8">
        <f t="shared" si="100"/>
        <v>4</v>
      </c>
      <c r="I1610" s="20">
        <f t="shared" si="101"/>
        <v>27.38</v>
      </c>
      <c r="J1610" s="15">
        <f t="shared" si="102"/>
        <v>3.652300949598247</v>
      </c>
      <c r="K1610" s="8" t="str">
        <f t="shared" si="103"/>
        <v>Dhan</v>
      </c>
    </row>
    <row r="1611" spans="1:11" x14ac:dyDescent="0.4">
      <c r="A1611" s="12" t="s">
        <v>1148</v>
      </c>
      <c r="B1611" s="12" t="s">
        <v>1149</v>
      </c>
      <c r="C1611" s="13">
        <v>28.56</v>
      </c>
      <c r="D1611" s="13">
        <v>28.58</v>
      </c>
      <c r="E1611" s="13">
        <v>50</v>
      </c>
      <c r="F1611" s="13">
        <v>30.03</v>
      </c>
      <c r="G1611" s="13">
        <v>28.72</v>
      </c>
      <c r="H1611" s="8">
        <f t="shared" si="100"/>
        <v>5</v>
      </c>
      <c r="I1611" s="20">
        <f t="shared" si="101"/>
        <v>28.56</v>
      </c>
      <c r="J1611" s="15">
        <f t="shared" si="102"/>
        <v>3.5014005602240896</v>
      </c>
      <c r="K1611" s="8" t="str">
        <f t="shared" si="103"/>
        <v>Dhan</v>
      </c>
    </row>
    <row r="1612" spans="1:11" x14ac:dyDescent="0.4">
      <c r="A1612" s="12" t="s">
        <v>206</v>
      </c>
      <c r="B1612" s="12" t="s">
        <v>207</v>
      </c>
      <c r="C1612" s="13">
        <v>20</v>
      </c>
      <c r="D1612" s="13">
        <v>20</v>
      </c>
      <c r="E1612" s="13">
        <v>20</v>
      </c>
      <c r="F1612" s="13">
        <v>20</v>
      </c>
      <c r="G1612" s="13">
        <v>20</v>
      </c>
      <c r="H1612" s="8">
        <f t="shared" si="100"/>
        <v>5</v>
      </c>
      <c r="I1612" s="20">
        <f t="shared" si="101"/>
        <v>20</v>
      </c>
      <c r="J1612" s="15">
        <f t="shared" si="102"/>
        <v>5</v>
      </c>
      <c r="K1612" s="8" t="str">
        <f t="shared" si="103"/>
        <v>Dhan, Zerodha, Upstox, Kotak Neo, Paytm Money</v>
      </c>
    </row>
    <row r="1613" spans="1:11" x14ac:dyDescent="0.4">
      <c r="A1613" s="12" t="s">
        <v>1890</v>
      </c>
      <c r="B1613" s="12" t="s">
        <v>1891</v>
      </c>
      <c r="C1613" s="13">
        <v>20</v>
      </c>
      <c r="D1613" s="13">
        <v>20</v>
      </c>
      <c r="E1613" s="13">
        <v>20</v>
      </c>
      <c r="F1613" s="13">
        <v>20</v>
      </c>
      <c r="G1613" s="13">
        <v>20</v>
      </c>
      <c r="H1613" s="8">
        <f t="shared" si="100"/>
        <v>5</v>
      </c>
      <c r="I1613" s="20">
        <f t="shared" si="101"/>
        <v>20</v>
      </c>
      <c r="J1613" s="15">
        <f t="shared" si="102"/>
        <v>5</v>
      </c>
      <c r="K1613" s="8" t="str">
        <f t="shared" si="103"/>
        <v>Dhan, Zerodha, Upstox, Kotak Neo, Paytm Money</v>
      </c>
    </row>
    <row r="1614" spans="1:11" x14ac:dyDescent="0.4">
      <c r="A1614" s="12" t="s">
        <v>2068</v>
      </c>
      <c r="B1614" s="12" t="s">
        <v>2069</v>
      </c>
      <c r="C1614" s="13">
        <v>20</v>
      </c>
      <c r="E1614" s="13">
        <v>20</v>
      </c>
      <c r="F1614" s="13">
        <v>20</v>
      </c>
      <c r="G1614" s="13">
        <v>20</v>
      </c>
      <c r="H1614" s="8">
        <f t="shared" si="100"/>
        <v>4</v>
      </c>
      <c r="I1614" s="20">
        <f t="shared" si="101"/>
        <v>20</v>
      </c>
      <c r="J1614" s="15">
        <f t="shared" si="102"/>
        <v>5</v>
      </c>
      <c r="K1614" s="8" t="str">
        <f t="shared" si="103"/>
        <v>Dhan, Upstox, Kotak Neo, Paytm Money</v>
      </c>
    </row>
    <row r="1615" spans="1:11" x14ac:dyDescent="0.4">
      <c r="A1615" s="12" t="s">
        <v>1858</v>
      </c>
      <c r="B1615" s="12" t="s">
        <v>1859</v>
      </c>
      <c r="C1615" s="13">
        <v>20</v>
      </c>
      <c r="E1615" s="13">
        <v>20</v>
      </c>
      <c r="F1615" s="13">
        <v>20</v>
      </c>
      <c r="H1615" s="8">
        <f t="shared" si="100"/>
        <v>3</v>
      </c>
      <c r="I1615" s="20">
        <f t="shared" si="101"/>
        <v>20</v>
      </c>
      <c r="J1615" s="15">
        <f t="shared" si="102"/>
        <v>5</v>
      </c>
      <c r="K1615" s="8" t="str">
        <f t="shared" si="103"/>
        <v>Dhan, Upstox, Kotak Neo</v>
      </c>
    </row>
    <row r="1616" spans="1:11" x14ac:dyDescent="0.4">
      <c r="A1616" s="12" t="s">
        <v>2270</v>
      </c>
      <c r="B1616" s="12" t="s">
        <v>2271</v>
      </c>
      <c r="C1616" s="13">
        <v>20</v>
      </c>
      <c r="E1616" s="13">
        <v>20</v>
      </c>
      <c r="G1616" s="13">
        <v>20</v>
      </c>
      <c r="H1616" s="8">
        <f t="shared" si="100"/>
        <v>3</v>
      </c>
      <c r="I1616" s="20">
        <f t="shared" si="101"/>
        <v>20</v>
      </c>
      <c r="J1616" s="15">
        <f t="shared" si="102"/>
        <v>5</v>
      </c>
      <c r="K1616" s="8" t="str">
        <f t="shared" si="103"/>
        <v>Dhan, Upstox, Paytm Money</v>
      </c>
    </row>
    <row r="1617" spans="1:11" x14ac:dyDescent="0.4">
      <c r="A1617" s="12" t="s">
        <v>2160</v>
      </c>
      <c r="B1617" s="12" t="s">
        <v>2161</v>
      </c>
      <c r="C1617" s="13">
        <v>20</v>
      </c>
      <c r="E1617" s="13">
        <v>20</v>
      </c>
      <c r="G1617" s="13">
        <v>20</v>
      </c>
      <c r="H1617" s="8">
        <f t="shared" si="100"/>
        <v>3</v>
      </c>
      <c r="I1617" s="20">
        <f t="shared" si="101"/>
        <v>20</v>
      </c>
      <c r="J1617" s="15">
        <f t="shared" si="102"/>
        <v>5</v>
      </c>
      <c r="K1617" s="8" t="str">
        <f t="shared" si="103"/>
        <v>Dhan, Upstox, Paytm Money</v>
      </c>
    </row>
    <row r="1618" spans="1:11" x14ac:dyDescent="0.4">
      <c r="A1618" s="12" t="s">
        <v>2032</v>
      </c>
      <c r="B1618" s="12" t="s">
        <v>2033</v>
      </c>
      <c r="C1618" s="13">
        <v>20</v>
      </c>
      <c r="E1618" s="13">
        <v>20</v>
      </c>
      <c r="G1618" s="13">
        <v>20</v>
      </c>
      <c r="H1618" s="8">
        <f t="shared" si="100"/>
        <v>3</v>
      </c>
      <c r="I1618" s="20">
        <f t="shared" si="101"/>
        <v>20</v>
      </c>
      <c r="J1618" s="15">
        <f t="shared" si="102"/>
        <v>5</v>
      </c>
      <c r="K1618" s="8" t="str">
        <f t="shared" si="103"/>
        <v>Dhan, Upstox, Paytm Money</v>
      </c>
    </row>
    <row r="1619" spans="1:11" x14ac:dyDescent="0.4">
      <c r="A1619" s="12" t="s">
        <v>2580</v>
      </c>
      <c r="B1619" s="12" t="s">
        <v>2581</v>
      </c>
      <c r="C1619" s="13">
        <v>20</v>
      </c>
      <c r="E1619" s="13">
        <v>20</v>
      </c>
      <c r="H1619" s="8">
        <f t="shared" si="100"/>
        <v>2</v>
      </c>
      <c r="I1619" s="20">
        <f t="shared" si="101"/>
        <v>20</v>
      </c>
      <c r="J1619" s="15">
        <f t="shared" si="102"/>
        <v>5</v>
      </c>
      <c r="K1619" s="8" t="str">
        <f t="shared" si="103"/>
        <v>Dhan, Upstox</v>
      </c>
    </row>
    <row r="1620" spans="1:11" x14ac:dyDescent="0.4">
      <c r="A1620" s="12" t="s">
        <v>2104</v>
      </c>
      <c r="B1620" s="12" t="s">
        <v>2105</v>
      </c>
      <c r="C1620" s="13">
        <v>20</v>
      </c>
      <c r="E1620" s="13">
        <v>20</v>
      </c>
      <c r="G1620" s="13">
        <v>100</v>
      </c>
      <c r="H1620" s="8">
        <f t="shared" si="100"/>
        <v>3</v>
      </c>
      <c r="I1620" s="20">
        <f t="shared" si="101"/>
        <v>20</v>
      </c>
      <c r="J1620" s="15">
        <f t="shared" si="102"/>
        <v>5</v>
      </c>
      <c r="K1620" s="8" t="str">
        <f t="shared" si="103"/>
        <v>Dhan, Upstox</v>
      </c>
    </row>
    <row r="1621" spans="1:11" x14ac:dyDescent="0.4">
      <c r="A1621" s="12" t="s">
        <v>658</v>
      </c>
      <c r="B1621" s="12" t="s">
        <v>659</v>
      </c>
      <c r="C1621" s="13">
        <v>26.5</v>
      </c>
      <c r="E1621" s="13">
        <v>26.5</v>
      </c>
      <c r="G1621" s="13">
        <v>26.5</v>
      </c>
      <c r="H1621" s="8">
        <f t="shared" si="100"/>
        <v>3</v>
      </c>
      <c r="I1621" s="20">
        <f t="shared" si="101"/>
        <v>26.5</v>
      </c>
      <c r="J1621" s="15">
        <f t="shared" si="102"/>
        <v>3.7735849056603774</v>
      </c>
      <c r="K1621" s="8" t="str">
        <f t="shared" si="103"/>
        <v>Dhan, Upstox, Paytm Money</v>
      </c>
    </row>
    <row r="1622" spans="1:11" x14ac:dyDescent="0.4">
      <c r="A1622" s="12" t="s">
        <v>3740</v>
      </c>
      <c r="B1622" s="12" t="s">
        <v>3741</v>
      </c>
      <c r="E1622" s="13">
        <v>20</v>
      </c>
      <c r="H1622" s="8">
        <f t="shared" si="100"/>
        <v>1</v>
      </c>
      <c r="I1622" s="20">
        <f t="shared" si="101"/>
        <v>20</v>
      </c>
      <c r="J1622" s="15">
        <f t="shared" si="102"/>
        <v>5</v>
      </c>
      <c r="K1622" s="8" t="str">
        <f t="shared" si="103"/>
        <v>Upstox</v>
      </c>
    </row>
    <row r="1623" spans="1:11" x14ac:dyDescent="0.4">
      <c r="A1623" s="12" t="s">
        <v>442</v>
      </c>
      <c r="B1623" s="12" t="s">
        <v>443</v>
      </c>
      <c r="C1623" s="13">
        <v>26.5</v>
      </c>
      <c r="D1623" s="13">
        <v>26.5</v>
      </c>
      <c r="E1623" s="13">
        <v>26.5</v>
      </c>
      <c r="F1623" s="13">
        <v>26.525200000000002</v>
      </c>
      <c r="G1623" s="13">
        <v>26.5</v>
      </c>
      <c r="H1623" s="8">
        <f t="shared" si="100"/>
        <v>5</v>
      </c>
      <c r="I1623" s="20">
        <f t="shared" si="101"/>
        <v>26.5</v>
      </c>
      <c r="J1623" s="15">
        <f t="shared" si="102"/>
        <v>3.7735849056603774</v>
      </c>
      <c r="K1623" s="8" t="str">
        <f t="shared" si="103"/>
        <v>Dhan, Zerodha, Upstox, Paytm Money</v>
      </c>
    </row>
    <row r="1624" spans="1:11" x14ac:dyDescent="0.4">
      <c r="A1624" s="12" t="s">
        <v>2038</v>
      </c>
      <c r="B1624" s="12" t="s">
        <v>2039</v>
      </c>
      <c r="C1624" s="13">
        <v>20</v>
      </c>
      <c r="E1624" s="13">
        <v>20</v>
      </c>
      <c r="F1624" s="13">
        <v>20</v>
      </c>
      <c r="G1624" s="13">
        <v>20</v>
      </c>
      <c r="H1624" s="8">
        <f t="shared" si="100"/>
        <v>4</v>
      </c>
      <c r="I1624" s="20">
        <f t="shared" si="101"/>
        <v>20</v>
      </c>
      <c r="J1624" s="15">
        <f t="shared" si="102"/>
        <v>5</v>
      </c>
      <c r="K1624" s="8" t="str">
        <f t="shared" si="103"/>
        <v>Dhan, Upstox, Kotak Neo, Paytm Money</v>
      </c>
    </row>
    <row r="1625" spans="1:11" x14ac:dyDescent="0.4">
      <c r="A1625" s="12" t="s">
        <v>2920</v>
      </c>
      <c r="B1625" s="12" t="s">
        <v>2921</v>
      </c>
      <c r="C1625" s="13">
        <v>40</v>
      </c>
      <c r="D1625" s="13">
        <v>39.18</v>
      </c>
      <c r="E1625" s="13">
        <v>39.18</v>
      </c>
      <c r="F1625" s="13">
        <v>40</v>
      </c>
      <c r="G1625" s="13">
        <v>39.619999999999997</v>
      </c>
      <c r="H1625" s="8">
        <f t="shared" si="100"/>
        <v>5</v>
      </c>
      <c r="I1625" s="20">
        <f t="shared" si="101"/>
        <v>39.18</v>
      </c>
      <c r="J1625" s="15">
        <f t="shared" si="102"/>
        <v>2.5523226135783563</v>
      </c>
      <c r="K1625" s="8" t="str">
        <f t="shared" si="103"/>
        <v>Zerodha, Upstox</v>
      </c>
    </row>
    <row r="1626" spans="1:11" x14ac:dyDescent="0.4">
      <c r="A1626" s="12" t="s">
        <v>2328</v>
      </c>
      <c r="B1626" s="12" t="s">
        <v>2329</v>
      </c>
      <c r="C1626" s="13">
        <v>26.5</v>
      </c>
      <c r="E1626" s="13">
        <v>26.5</v>
      </c>
      <c r="F1626" s="13">
        <v>26.525200000000002</v>
      </c>
      <c r="H1626" s="8">
        <f t="shared" si="100"/>
        <v>3</v>
      </c>
      <c r="I1626" s="20">
        <f t="shared" si="101"/>
        <v>26.5</v>
      </c>
      <c r="J1626" s="15">
        <f t="shared" si="102"/>
        <v>3.7735849056603774</v>
      </c>
      <c r="K1626" s="8" t="str">
        <f t="shared" si="103"/>
        <v>Dhan, Upstox</v>
      </c>
    </row>
    <row r="1627" spans="1:11" x14ac:dyDescent="0.4">
      <c r="A1627" s="12" t="s">
        <v>710</v>
      </c>
      <c r="B1627" s="12" t="s">
        <v>711</v>
      </c>
      <c r="C1627" s="13">
        <v>30</v>
      </c>
      <c r="E1627" s="13">
        <v>26.5</v>
      </c>
      <c r="H1627" s="8">
        <f t="shared" si="100"/>
        <v>2</v>
      </c>
      <c r="I1627" s="20">
        <f t="shared" si="101"/>
        <v>26.5</v>
      </c>
      <c r="J1627" s="15">
        <f t="shared" si="102"/>
        <v>3.7735849056603774</v>
      </c>
      <c r="K1627" s="8" t="str">
        <f t="shared" si="103"/>
        <v>Upstox</v>
      </c>
    </row>
    <row r="1628" spans="1:11" x14ac:dyDescent="0.4">
      <c r="A1628" s="12" t="s">
        <v>1324</v>
      </c>
      <c r="B1628" s="12" t="s">
        <v>1325</v>
      </c>
      <c r="C1628" s="13">
        <v>20</v>
      </c>
      <c r="D1628" s="13">
        <v>20</v>
      </c>
      <c r="E1628" s="13">
        <v>20</v>
      </c>
      <c r="F1628" s="13">
        <v>20</v>
      </c>
      <c r="G1628" s="13">
        <v>20</v>
      </c>
      <c r="H1628" s="8">
        <f t="shared" si="100"/>
        <v>5</v>
      </c>
      <c r="I1628" s="20">
        <f t="shared" si="101"/>
        <v>20</v>
      </c>
      <c r="J1628" s="15">
        <f t="shared" si="102"/>
        <v>5</v>
      </c>
      <c r="K1628" s="8" t="str">
        <f t="shared" si="103"/>
        <v>Dhan, Zerodha, Upstox, Kotak Neo, Paytm Money</v>
      </c>
    </row>
    <row r="1629" spans="1:11" x14ac:dyDescent="0.4">
      <c r="A1629" s="12" t="s">
        <v>1302</v>
      </c>
      <c r="B1629" s="12" t="s">
        <v>1303</v>
      </c>
      <c r="C1629" s="13">
        <v>29</v>
      </c>
      <c r="D1629" s="13">
        <v>28.57</v>
      </c>
      <c r="E1629" s="13">
        <v>50</v>
      </c>
      <c r="F1629" s="13">
        <v>30.03</v>
      </c>
      <c r="G1629" s="13">
        <v>28.71</v>
      </c>
      <c r="H1629" s="8">
        <f t="shared" si="100"/>
        <v>5</v>
      </c>
      <c r="I1629" s="20">
        <f t="shared" si="101"/>
        <v>28.57</v>
      </c>
      <c r="J1629" s="15">
        <f t="shared" si="102"/>
        <v>3.5001750087504373</v>
      </c>
      <c r="K1629" s="8" t="str">
        <f t="shared" si="103"/>
        <v>Zerodha</v>
      </c>
    </row>
    <row r="1630" spans="1:11" x14ac:dyDescent="0.4">
      <c r="A1630" s="12" t="s">
        <v>1334</v>
      </c>
      <c r="B1630" s="12" t="s">
        <v>1335</v>
      </c>
      <c r="C1630" s="13">
        <v>39.659999999999997</v>
      </c>
      <c r="D1630" s="13">
        <v>39.68</v>
      </c>
      <c r="E1630" s="13">
        <v>50</v>
      </c>
      <c r="F1630" s="13">
        <v>40</v>
      </c>
      <c r="G1630" s="13">
        <v>40.119999999999997</v>
      </c>
      <c r="H1630" s="8">
        <f t="shared" si="100"/>
        <v>5</v>
      </c>
      <c r="I1630" s="20">
        <f t="shared" si="101"/>
        <v>39.659999999999997</v>
      </c>
      <c r="J1630" s="15">
        <f t="shared" si="102"/>
        <v>2.5214321734745337</v>
      </c>
      <c r="K1630" s="8" t="str">
        <f t="shared" si="103"/>
        <v>Dhan</v>
      </c>
    </row>
    <row r="1631" spans="1:11" x14ac:dyDescent="0.4">
      <c r="A1631" s="12" t="s">
        <v>1304</v>
      </c>
      <c r="B1631" s="12" t="s">
        <v>1305</v>
      </c>
      <c r="C1631" s="13">
        <v>26.5</v>
      </c>
      <c r="E1631" s="13">
        <v>26.5</v>
      </c>
      <c r="F1631" s="13">
        <v>26.525200000000002</v>
      </c>
      <c r="G1631" s="13">
        <v>26.5</v>
      </c>
      <c r="H1631" s="8">
        <f t="shared" si="100"/>
        <v>4</v>
      </c>
      <c r="I1631" s="20">
        <f t="shared" si="101"/>
        <v>26.5</v>
      </c>
      <c r="J1631" s="15">
        <f t="shared" si="102"/>
        <v>3.7735849056603774</v>
      </c>
      <c r="K1631" s="8" t="str">
        <f t="shared" si="103"/>
        <v>Dhan, Upstox, Paytm Money</v>
      </c>
    </row>
    <row r="1632" spans="1:11" x14ac:dyDescent="0.4">
      <c r="A1632" s="12" t="s">
        <v>1338</v>
      </c>
      <c r="B1632" s="12" t="s">
        <v>1339</v>
      </c>
      <c r="C1632" s="13">
        <v>26.5</v>
      </c>
      <c r="E1632" s="13">
        <v>26.5</v>
      </c>
      <c r="H1632" s="8">
        <f t="shared" si="100"/>
        <v>2</v>
      </c>
      <c r="I1632" s="20">
        <f t="shared" si="101"/>
        <v>26.5</v>
      </c>
      <c r="J1632" s="15">
        <f t="shared" si="102"/>
        <v>3.7735849056603774</v>
      </c>
      <c r="K1632" s="8" t="str">
        <f t="shared" si="103"/>
        <v>Dhan, Upstox</v>
      </c>
    </row>
    <row r="1633" spans="1:11" x14ac:dyDescent="0.4">
      <c r="A1633" s="12" t="s">
        <v>1330</v>
      </c>
      <c r="B1633" s="12" t="s">
        <v>1331</v>
      </c>
      <c r="C1633" s="13">
        <v>20</v>
      </c>
      <c r="E1633" s="13">
        <v>20</v>
      </c>
      <c r="F1633" s="13">
        <v>20</v>
      </c>
      <c r="H1633" s="8">
        <f t="shared" si="100"/>
        <v>3</v>
      </c>
      <c r="I1633" s="20">
        <f t="shared" si="101"/>
        <v>20</v>
      </c>
      <c r="J1633" s="15">
        <f t="shared" si="102"/>
        <v>5</v>
      </c>
      <c r="K1633" s="8" t="str">
        <f t="shared" si="103"/>
        <v>Dhan, Upstox, Kotak Neo</v>
      </c>
    </row>
    <row r="1634" spans="1:11" x14ac:dyDescent="0.4">
      <c r="A1634" s="12" t="s">
        <v>1300</v>
      </c>
      <c r="B1634" s="12" t="s">
        <v>1301</v>
      </c>
      <c r="C1634" s="13">
        <v>20</v>
      </c>
      <c r="E1634" s="13">
        <v>20</v>
      </c>
      <c r="G1634" s="13">
        <v>20</v>
      </c>
      <c r="H1634" s="8">
        <f t="shared" si="100"/>
        <v>3</v>
      </c>
      <c r="I1634" s="20">
        <f t="shared" si="101"/>
        <v>20</v>
      </c>
      <c r="J1634" s="15">
        <f t="shared" si="102"/>
        <v>5</v>
      </c>
      <c r="K1634" s="8" t="str">
        <f t="shared" si="103"/>
        <v>Dhan, Upstox, Paytm Money</v>
      </c>
    </row>
    <row r="1635" spans="1:11" x14ac:dyDescent="0.4">
      <c r="A1635" s="12" t="s">
        <v>1336</v>
      </c>
      <c r="B1635" s="12" t="s">
        <v>1337</v>
      </c>
      <c r="C1635" s="13">
        <v>20</v>
      </c>
      <c r="D1635" s="13">
        <v>20</v>
      </c>
      <c r="E1635" s="13">
        <v>20</v>
      </c>
      <c r="F1635" s="13">
        <v>20</v>
      </c>
      <c r="G1635" s="13">
        <v>20</v>
      </c>
      <c r="H1635" s="8">
        <f t="shared" si="100"/>
        <v>5</v>
      </c>
      <c r="I1635" s="20">
        <f t="shared" si="101"/>
        <v>20</v>
      </c>
      <c r="J1635" s="15">
        <f t="shared" si="102"/>
        <v>5</v>
      </c>
      <c r="K1635" s="8" t="str">
        <f t="shared" si="103"/>
        <v>Dhan, Zerodha, Upstox, Kotak Neo, Paytm Money</v>
      </c>
    </row>
    <row r="1636" spans="1:11" x14ac:dyDescent="0.4">
      <c r="A1636" s="12" t="s">
        <v>1318</v>
      </c>
      <c r="B1636" s="12" t="s">
        <v>1319</v>
      </c>
      <c r="C1636" s="13">
        <v>20</v>
      </c>
      <c r="E1636" s="13">
        <v>20</v>
      </c>
      <c r="F1636" s="13">
        <v>20</v>
      </c>
      <c r="H1636" s="8">
        <f t="shared" si="100"/>
        <v>3</v>
      </c>
      <c r="I1636" s="20">
        <f t="shared" si="101"/>
        <v>20</v>
      </c>
      <c r="J1636" s="15">
        <f t="shared" si="102"/>
        <v>5</v>
      </c>
      <c r="K1636" s="8" t="str">
        <f t="shared" si="103"/>
        <v>Dhan, Upstox, Kotak Neo</v>
      </c>
    </row>
    <row r="1637" spans="1:11" x14ac:dyDescent="0.4">
      <c r="A1637" s="12" t="s">
        <v>1316</v>
      </c>
      <c r="B1637" s="12" t="s">
        <v>1317</v>
      </c>
      <c r="C1637" s="13">
        <v>20</v>
      </c>
      <c r="D1637" s="13">
        <v>20</v>
      </c>
      <c r="E1637" s="13">
        <v>20</v>
      </c>
      <c r="F1637" s="13">
        <v>20</v>
      </c>
      <c r="G1637" s="13">
        <v>20</v>
      </c>
      <c r="H1637" s="8">
        <f t="shared" si="100"/>
        <v>5</v>
      </c>
      <c r="I1637" s="20">
        <f t="shared" si="101"/>
        <v>20</v>
      </c>
      <c r="J1637" s="15">
        <f t="shared" si="102"/>
        <v>5</v>
      </c>
      <c r="K1637" s="8" t="str">
        <f t="shared" si="103"/>
        <v>Dhan, Zerodha, Upstox, Kotak Neo, Paytm Money</v>
      </c>
    </row>
    <row r="1638" spans="1:11" x14ac:dyDescent="0.4">
      <c r="A1638" s="12" t="s">
        <v>1312</v>
      </c>
      <c r="B1638" s="12" t="s">
        <v>1313</v>
      </c>
      <c r="C1638" s="13">
        <v>20</v>
      </c>
      <c r="D1638" s="13">
        <v>20</v>
      </c>
      <c r="E1638" s="13">
        <v>20</v>
      </c>
      <c r="F1638" s="13">
        <v>20</v>
      </c>
      <c r="G1638" s="13">
        <v>20</v>
      </c>
      <c r="H1638" s="8">
        <f t="shared" si="100"/>
        <v>5</v>
      </c>
      <c r="I1638" s="20">
        <f t="shared" si="101"/>
        <v>20</v>
      </c>
      <c r="J1638" s="15">
        <f t="shared" si="102"/>
        <v>5</v>
      </c>
      <c r="K1638" s="8" t="str">
        <f t="shared" si="103"/>
        <v>Dhan, Zerodha, Upstox, Kotak Neo, Paytm Money</v>
      </c>
    </row>
    <row r="1639" spans="1:11" x14ac:dyDescent="0.4">
      <c r="A1639" s="12" t="s">
        <v>1310</v>
      </c>
      <c r="B1639" s="12" t="s">
        <v>1311</v>
      </c>
      <c r="C1639" s="13">
        <v>20</v>
      </c>
      <c r="E1639" s="13">
        <v>20</v>
      </c>
      <c r="F1639" s="13">
        <v>20</v>
      </c>
      <c r="H1639" s="8">
        <f t="shared" si="100"/>
        <v>3</v>
      </c>
      <c r="I1639" s="20">
        <f t="shared" si="101"/>
        <v>20</v>
      </c>
      <c r="J1639" s="15">
        <f t="shared" si="102"/>
        <v>5</v>
      </c>
      <c r="K1639" s="8" t="str">
        <f t="shared" si="103"/>
        <v>Dhan, Upstox, Kotak Neo</v>
      </c>
    </row>
    <row r="1640" spans="1:11" x14ac:dyDescent="0.4">
      <c r="A1640" s="12" t="s">
        <v>1314</v>
      </c>
      <c r="B1640" s="12" t="s">
        <v>1315</v>
      </c>
      <c r="C1640" s="13">
        <v>20</v>
      </c>
      <c r="E1640" s="13">
        <v>20</v>
      </c>
      <c r="F1640" s="13">
        <v>20</v>
      </c>
      <c r="G1640" s="13">
        <v>20</v>
      </c>
      <c r="H1640" s="8">
        <f t="shared" si="100"/>
        <v>4</v>
      </c>
      <c r="I1640" s="20">
        <f t="shared" si="101"/>
        <v>20</v>
      </c>
      <c r="J1640" s="15">
        <f t="shared" si="102"/>
        <v>5</v>
      </c>
      <c r="K1640" s="8" t="str">
        <f t="shared" si="103"/>
        <v>Dhan, Upstox, Kotak Neo, Paytm Money</v>
      </c>
    </row>
    <row r="1641" spans="1:11" x14ac:dyDescent="0.4">
      <c r="A1641" s="12" t="s">
        <v>1326</v>
      </c>
      <c r="B1641" s="12" t="s">
        <v>1327</v>
      </c>
      <c r="C1641" s="13">
        <v>28</v>
      </c>
      <c r="E1641" s="13">
        <v>27.06</v>
      </c>
      <c r="F1641" s="13">
        <v>27.027000000000001</v>
      </c>
      <c r="G1641" s="13">
        <v>27.52</v>
      </c>
      <c r="H1641" s="8">
        <f t="shared" si="100"/>
        <v>4</v>
      </c>
      <c r="I1641" s="20">
        <f t="shared" si="101"/>
        <v>27.03</v>
      </c>
      <c r="J1641" s="15">
        <f t="shared" si="102"/>
        <v>3.6995930447650758</v>
      </c>
      <c r="K1641" s="8" t="str">
        <f t="shared" si="103"/>
        <v>Kotak Neo</v>
      </c>
    </row>
    <row r="1642" spans="1:11" x14ac:dyDescent="0.4">
      <c r="A1642" s="12" t="s">
        <v>1332</v>
      </c>
      <c r="B1642" s="12" t="s">
        <v>1333</v>
      </c>
      <c r="C1642" s="13">
        <v>20</v>
      </c>
      <c r="E1642" s="13">
        <v>20</v>
      </c>
      <c r="F1642" s="13">
        <v>20</v>
      </c>
      <c r="G1642" s="13">
        <v>20</v>
      </c>
      <c r="H1642" s="8">
        <f t="shared" si="100"/>
        <v>4</v>
      </c>
      <c r="I1642" s="20">
        <f t="shared" si="101"/>
        <v>20</v>
      </c>
      <c r="J1642" s="15">
        <f t="shared" si="102"/>
        <v>5</v>
      </c>
      <c r="K1642" s="8" t="str">
        <f t="shared" si="103"/>
        <v>Dhan, Upstox, Kotak Neo, Paytm Money</v>
      </c>
    </row>
    <row r="1643" spans="1:11" x14ac:dyDescent="0.4">
      <c r="A1643" s="12" t="s">
        <v>1320</v>
      </c>
      <c r="B1643" s="12" t="s">
        <v>1321</v>
      </c>
      <c r="C1643" s="13">
        <v>26.5</v>
      </c>
      <c r="E1643" s="13">
        <v>26.5</v>
      </c>
      <c r="F1643" s="13">
        <v>26.525200000000002</v>
      </c>
      <c r="G1643" s="13">
        <v>26.5</v>
      </c>
      <c r="H1643" s="8">
        <f t="shared" si="100"/>
        <v>4</v>
      </c>
      <c r="I1643" s="20">
        <f t="shared" si="101"/>
        <v>26.5</v>
      </c>
      <c r="J1643" s="15">
        <f t="shared" si="102"/>
        <v>3.7735849056603774</v>
      </c>
      <c r="K1643" s="8" t="str">
        <f t="shared" si="103"/>
        <v>Dhan, Upstox, Paytm Money</v>
      </c>
    </row>
    <row r="1644" spans="1:11" x14ac:dyDescent="0.4">
      <c r="A1644" s="12" t="s">
        <v>1328</v>
      </c>
      <c r="B1644" s="12" t="s">
        <v>1329</v>
      </c>
      <c r="C1644" s="13">
        <v>26.5</v>
      </c>
      <c r="D1644" s="13">
        <v>26.5</v>
      </c>
      <c r="E1644" s="13">
        <v>26.5</v>
      </c>
      <c r="F1644" s="13">
        <v>26.525200000000002</v>
      </c>
      <c r="G1644" s="13">
        <v>26.5</v>
      </c>
      <c r="H1644" s="8">
        <f t="shared" si="100"/>
        <v>5</v>
      </c>
      <c r="I1644" s="20">
        <f t="shared" si="101"/>
        <v>26.5</v>
      </c>
      <c r="J1644" s="15">
        <f t="shared" si="102"/>
        <v>3.7735849056603774</v>
      </c>
      <c r="K1644" s="8" t="str">
        <f t="shared" si="103"/>
        <v>Dhan, Zerodha, Upstox, Paytm Money</v>
      </c>
    </row>
    <row r="1645" spans="1:11" x14ac:dyDescent="0.4">
      <c r="A1645" s="12" t="s">
        <v>1322</v>
      </c>
      <c r="B1645" s="12" t="s">
        <v>1323</v>
      </c>
      <c r="C1645" s="13">
        <v>27.19</v>
      </c>
      <c r="E1645" s="13">
        <v>27.2</v>
      </c>
      <c r="F1645" s="13">
        <v>27.1739</v>
      </c>
      <c r="G1645" s="13">
        <v>27.29</v>
      </c>
      <c r="H1645" s="8">
        <f t="shared" si="100"/>
        <v>4</v>
      </c>
      <c r="I1645" s="20">
        <f t="shared" si="101"/>
        <v>27.17</v>
      </c>
      <c r="J1645" s="15">
        <f t="shared" si="102"/>
        <v>3.68052999631947</v>
      </c>
      <c r="K1645" s="8" t="str">
        <f t="shared" si="103"/>
        <v>Kotak Neo</v>
      </c>
    </row>
    <row r="1646" spans="1:11" x14ac:dyDescent="0.4">
      <c r="A1646" s="12" t="s">
        <v>1308</v>
      </c>
      <c r="B1646" s="12" t="s">
        <v>1309</v>
      </c>
      <c r="C1646" s="13">
        <v>20</v>
      </c>
      <c r="E1646" s="13">
        <v>20</v>
      </c>
      <c r="F1646" s="13">
        <v>20</v>
      </c>
      <c r="H1646" s="8">
        <f t="shared" si="100"/>
        <v>3</v>
      </c>
      <c r="I1646" s="20">
        <f t="shared" si="101"/>
        <v>20</v>
      </c>
      <c r="J1646" s="15">
        <f t="shared" si="102"/>
        <v>5</v>
      </c>
      <c r="K1646" s="8" t="str">
        <f t="shared" si="103"/>
        <v>Dhan, Upstox, Kotak Neo</v>
      </c>
    </row>
    <row r="1647" spans="1:11" x14ac:dyDescent="0.4">
      <c r="A1647" s="12" t="s">
        <v>1444</v>
      </c>
      <c r="B1647" s="12" t="s">
        <v>1445</v>
      </c>
      <c r="C1647" s="13">
        <v>20</v>
      </c>
      <c r="E1647" s="13">
        <v>20</v>
      </c>
      <c r="F1647" s="13">
        <v>20</v>
      </c>
      <c r="H1647" s="8">
        <f t="shared" si="100"/>
        <v>3</v>
      </c>
      <c r="I1647" s="20">
        <f t="shared" si="101"/>
        <v>20</v>
      </c>
      <c r="J1647" s="15">
        <f t="shared" si="102"/>
        <v>5</v>
      </c>
      <c r="K1647" s="8" t="str">
        <f t="shared" si="103"/>
        <v>Dhan, Upstox, Kotak Neo</v>
      </c>
    </row>
    <row r="1648" spans="1:11" x14ac:dyDescent="0.4">
      <c r="A1648" s="12" t="s">
        <v>2934</v>
      </c>
      <c r="B1648" s="12" t="s">
        <v>2935</v>
      </c>
      <c r="C1648" s="13">
        <v>40</v>
      </c>
      <c r="E1648" s="13">
        <v>50</v>
      </c>
      <c r="G1648" s="13">
        <v>100</v>
      </c>
      <c r="H1648" s="8">
        <f t="shared" si="100"/>
        <v>3</v>
      </c>
      <c r="I1648" s="20">
        <f t="shared" si="101"/>
        <v>40</v>
      </c>
      <c r="J1648" s="15">
        <f t="shared" si="102"/>
        <v>2.5</v>
      </c>
      <c r="K1648" s="8" t="str">
        <f t="shared" si="103"/>
        <v>Dhan</v>
      </c>
    </row>
    <row r="1649" spans="1:11" x14ac:dyDescent="0.4">
      <c r="A1649" s="12" t="s">
        <v>3714</v>
      </c>
      <c r="B1649" s="12" t="s">
        <v>3715</v>
      </c>
      <c r="E1649" s="13">
        <v>50</v>
      </c>
      <c r="G1649" s="13">
        <v>100</v>
      </c>
      <c r="H1649" s="8">
        <f t="shared" si="100"/>
        <v>2</v>
      </c>
      <c r="I1649" s="20">
        <f t="shared" si="101"/>
        <v>50</v>
      </c>
      <c r="J1649" s="15">
        <f t="shared" si="102"/>
        <v>2</v>
      </c>
      <c r="K1649" s="8" t="str">
        <f t="shared" si="103"/>
        <v>Upstox</v>
      </c>
    </row>
    <row r="1650" spans="1:11" x14ac:dyDescent="0.4">
      <c r="A1650" s="12" t="s">
        <v>250</v>
      </c>
      <c r="B1650" s="12" t="s">
        <v>251</v>
      </c>
      <c r="C1650" s="13">
        <v>20</v>
      </c>
      <c r="E1650" s="13">
        <v>20</v>
      </c>
      <c r="F1650" s="13">
        <v>100</v>
      </c>
      <c r="G1650" s="13">
        <v>20</v>
      </c>
      <c r="H1650" s="8">
        <f t="shared" si="100"/>
        <v>4</v>
      </c>
      <c r="I1650" s="20">
        <f t="shared" si="101"/>
        <v>20</v>
      </c>
      <c r="J1650" s="15">
        <f t="shared" si="102"/>
        <v>5</v>
      </c>
      <c r="K1650" s="8" t="str">
        <f t="shared" si="103"/>
        <v>Dhan, Upstox, Paytm Money</v>
      </c>
    </row>
    <row r="1651" spans="1:11" x14ac:dyDescent="0.4">
      <c r="A1651" s="12" t="s">
        <v>244</v>
      </c>
      <c r="B1651" s="12" t="s">
        <v>245</v>
      </c>
      <c r="C1651" s="13">
        <v>20</v>
      </c>
      <c r="E1651" s="13">
        <v>20</v>
      </c>
      <c r="F1651" s="13">
        <v>20</v>
      </c>
      <c r="H1651" s="8">
        <f t="shared" si="100"/>
        <v>3</v>
      </c>
      <c r="I1651" s="20">
        <f t="shared" si="101"/>
        <v>20</v>
      </c>
      <c r="J1651" s="15">
        <f t="shared" si="102"/>
        <v>5</v>
      </c>
      <c r="K1651" s="8" t="str">
        <f t="shared" si="103"/>
        <v>Dhan, Upstox, Kotak Neo</v>
      </c>
    </row>
    <row r="1652" spans="1:11" x14ac:dyDescent="0.4">
      <c r="A1652" s="12" t="s">
        <v>246</v>
      </c>
      <c r="B1652" s="12" t="s">
        <v>247</v>
      </c>
      <c r="C1652" s="13">
        <v>20</v>
      </c>
      <c r="E1652" s="13">
        <v>20</v>
      </c>
      <c r="H1652" s="8">
        <f t="shared" si="100"/>
        <v>2</v>
      </c>
      <c r="I1652" s="20">
        <f t="shared" si="101"/>
        <v>20</v>
      </c>
      <c r="J1652" s="15">
        <f t="shared" si="102"/>
        <v>5</v>
      </c>
      <c r="K1652" s="8" t="str">
        <f t="shared" si="103"/>
        <v>Dhan, Upstox</v>
      </c>
    </row>
    <row r="1653" spans="1:11" x14ac:dyDescent="0.4">
      <c r="A1653" s="12" t="s">
        <v>242</v>
      </c>
      <c r="B1653" s="12" t="s">
        <v>243</v>
      </c>
      <c r="C1653" s="13">
        <v>30</v>
      </c>
      <c r="E1653" s="13">
        <v>50</v>
      </c>
      <c r="G1653" s="13">
        <v>27.55</v>
      </c>
      <c r="H1653" s="8">
        <f t="shared" si="100"/>
        <v>3</v>
      </c>
      <c r="I1653" s="20">
        <f t="shared" si="101"/>
        <v>27.55</v>
      </c>
      <c r="J1653" s="15">
        <f t="shared" si="102"/>
        <v>3.629764065335753</v>
      </c>
      <c r="K1653" s="8" t="str">
        <f t="shared" si="103"/>
        <v>Paytm Money</v>
      </c>
    </row>
    <row r="1654" spans="1:11" x14ac:dyDescent="0.4">
      <c r="A1654" s="12" t="s">
        <v>248</v>
      </c>
      <c r="B1654" s="12" t="s">
        <v>249</v>
      </c>
      <c r="C1654" s="13">
        <v>20</v>
      </c>
      <c r="E1654" s="13">
        <v>20</v>
      </c>
      <c r="H1654" s="8">
        <f t="shared" si="100"/>
        <v>2</v>
      </c>
      <c r="I1654" s="20">
        <f t="shared" si="101"/>
        <v>20</v>
      </c>
      <c r="J1654" s="15">
        <f t="shared" si="102"/>
        <v>5</v>
      </c>
      <c r="K1654" s="8" t="str">
        <f t="shared" si="103"/>
        <v>Dhan, Upstox</v>
      </c>
    </row>
    <row r="1655" spans="1:11" x14ac:dyDescent="0.4">
      <c r="A1655" s="12" t="s">
        <v>3700</v>
      </c>
      <c r="B1655" s="12" t="s">
        <v>3701</v>
      </c>
      <c r="E1655" s="13">
        <v>27.87</v>
      </c>
      <c r="G1655" s="13">
        <v>50</v>
      </c>
      <c r="H1655" s="8">
        <f t="shared" si="100"/>
        <v>2</v>
      </c>
      <c r="I1655" s="20">
        <f t="shared" si="101"/>
        <v>27.87</v>
      </c>
      <c r="J1655" s="15">
        <f t="shared" si="102"/>
        <v>3.5880875493362039</v>
      </c>
      <c r="K1655" s="8" t="str">
        <f t="shared" si="103"/>
        <v>Upstox</v>
      </c>
    </row>
    <row r="1656" spans="1:11" x14ac:dyDescent="0.4">
      <c r="A1656" s="12" t="s">
        <v>1874</v>
      </c>
      <c r="B1656" s="12" t="s">
        <v>1875</v>
      </c>
      <c r="C1656" s="13">
        <v>20</v>
      </c>
      <c r="E1656" s="13">
        <v>20</v>
      </c>
      <c r="F1656" s="13">
        <v>20</v>
      </c>
      <c r="H1656" s="8">
        <f t="shared" si="100"/>
        <v>3</v>
      </c>
      <c r="I1656" s="20">
        <f t="shared" si="101"/>
        <v>20</v>
      </c>
      <c r="J1656" s="15">
        <f t="shared" si="102"/>
        <v>5</v>
      </c>
      <c r="K1656" s="8" t="str">
        <f t="shared" si="103"/>
        <v>Dhan, Upstox, Kotak Neo</v>
      </c>
    </row>
    <row r="1657" spans="1:11" x14ac:dyDescent="0.4">
      <c r="A1657" s="12" t="s">
        <v>2852</v>
      </c>
      <c r="B1657" s="12" t="s">
        <v>2853</v>
      </c>
      <c r="C1657" s="13">
        <v>26.5</v>
      </c>
      <c r="D1657" s="13">
        <v>26.5</v>
      </c>
      <c r="E1657" s="13">
        <v>26.5</v>
      </c>
      <c r="F1657" s="13">
        <v>26.525200000000002</v>
      </c>
      <c r="G1657" s="13">
        <v>26.5</v>
      </c>
      <c r="H1657" s="8">
        <f t="shared" si="100"/>
        <v>5</v>
      </c>
      <c r="I1657" s="20">
        <f t="shared" si="101"/>
        <v>26.5</v>
      </c>
      <c r="J1657" s="15">
        <f t="shared" si="102"/>
        <v>3.7735849056603774</v>
      </c>
      <c r="K1657" s="8" t="str">
        <f t="shared" si="103"/>
        <v>Dhan, Zerodha, Upstox, Paytm Money</v>
      </c>
    </row>
    <row r="1658" spans="1:11" x14ac:dyDescent="0.4">
      <c r="A1658" s="12" t="s">
        <v>2854</v>
      </c>
      <c r="B1658" s="12" t="s">
        <v>2855</v>
      </c>
      <c r="C1658" s="13">
        <v>20</v>
      </c>
      <c r="D1658" s="13">
        <v>20</v>
      </c>
      <c r="E1658" s="13">
        <v>20</v>
      </c>
      <c r="F1658" s="13">
        <v>20</v>
      </c>
      <c r="G1658" s="13">
        <v>20</v>
      </c>
      <c r="H1658" s="8">
        <f t="shared" si="100"/>
        <v>5</v>
      </c>
      <c r="I1658" s="20">
        <f t="shared" si="101"/>
        <v>20</v>
      </c>
      <c r="J1658" s="15">
        <f t="shared" si="102"/>
        <v>5</v>
      </c>
      <c r="K1658" s="8" t="str">
        <f t="shared" si="103"/>
        <v>Dhan, Zerodha, Upstox, Kotak Neo, Paytm Money</v>
      </c>
    </row>
    <row r="1659" spans="1:11" x14ac:dyDescent="0.4">
      <c r="A1659" s="12" t="s">
        <v>2848</v>
      </c>
      <c r="B1659" s="12" t="s">
        <v>2849</v>
      </c>
      <c r="C1659" s="13">
        <v>29</v>
      </c>
      <c r="D1659" s="13">
        <v>28.44</v>
      </c>
      <c r="E1659" s="13">
        <v>50</v>
      </c>
      <c r="F1659" s="13">
        <v>30.03</v>
      </c>
      <c r="G1659" s="13">
        <v>28.58</v>
      </c>
      <c r="H1659" s="8">
        <f t="shared" si="100"/>
        <v>5</v>
      </c>
      <c r="I1659" s="20">
        <f t="shared" si="101"/>
        <v>28.44</v>
      </c>
      <c r="J1659" s="15">
        <f t="shared" si="102"/>
        <v>3.5161744022503516</v>
      </c>
      <c r="K1659" s="8" t="str">
        <f t="shared" si="103"/>
        <v>Zerodha</v>
      </c>
    </row>
    <row r="1660" spans="1:11" x14ac:dyDescent="0.4">
      <c r="A1660" s="12" t="s">
        <v>2850</v>
      </c>
      <c r="B1660" s="12" t="s">
        <v>2851</v>
      </c>
      <c r="C1660" s="13">
        <v>20</v>
      </c>
      <c r="D1660" s="13">
        <v>20</v>
      </c>
      <c r="E1660" s="13">
        <v>20</v>
      </c>
      <c r="F1660" s="13">
        <v>20</v>
      </c>
      <c r="G1660" s="13">
        <v>20</v>
      </c>
      <c r="H1660" s="8">
        <f t="shared" si="100"/>
        <v>5</v>
      </c>
      <c r="I1660" s="20">
        <f t="shared" si="101"/>
        <v>20</v>
      </c>
      <c r="J1660" s="15">
        <f t="shared" si="102"/>
        <v>5</v>
      </c>
      <c r="K1660" s="8" t="str">
        <f t="shared" si="103"/>
        <v>Dhan, Zerodha, Upstox, Kotak Neo, Paytm Money</v>
      </c>
    </row>
    <row r="1661" spans="1:11" x14ac:dyDescent="0.4">
      <c r="A1661" s="12" t="s">
        <v>2846</v>
      </c>
      <c r="B1661" s="12" t="s">
        <v>2847</v>
      </c>
      <c r="C1661" s="13">
        <v>20</v>
      </c>
      <c r="E1661" s="13">
        <v>20</v>
      </c>
      <c r="F1661" s="13">
        <v>20</v>
      </c>
      <c r="H1661" s="8">
        <f t="shared" si="100"/>
        <v>3</v>
      </c>
      <c r="I1661" s="20">
        <f t="shared" si="101"/>
        <v>20</v>
      </c>
      <c r="J1661" s="15">
        <f t="shared" si="102"/>
        <v>5</v>
      </c>
      <c r="K1661" s="8" t="str">
        <f t="shared" si="103"/>
        <v>Dhan, Upstox, Kotak Neo</v>
      </c>
    </row>
    <row r="1662" spans="1:11" x14ac:dyDescent="0.4">
      <c r="A1662" s="12" t="s">
        <v>2790</v>
      </c>
      <c r="B1662" s="12" t="s">
        <v>2791</v>
      </c>
      <c r="C1662" s="13">
        <v>27.41</v>
      </c>
      <c r="E1662" s="13">
        <v>27.42</v>
      </c>
      <c r="F1662" s="13">
        <v>27.397300000000001</v>
      </c>
      <c r="G1662" s="13">
        <v>27.49</v>
      </c>
      <c r="H1662" s="8">
        <f t="shared" si="100"/>
        <v>4</v>
      </c>
      <c r="I1662" s="20">
        <f t="shared" si="101"/>
        <v>27.4</v>
      </c>
      <c r="J1662" s="15">
        <f t="shared" si="102"/>
        <v>3.6496350364963503</v>
      </c>
      <c r="K1662" s="8" t="str">
        <f t="shared" si="103"/>
        <v>Kotak Neo</v>
      </c>
    </row>
    <row r="1663" spans="1:11" x14ac:dyDescent="0.4">
      <c r="A1663" s="12" t="s">
        <v>2792</v>
      </c>
      <c r="B1663" s="12" t="s">
        <v>2793</v>
      </c>
      <c r="C1663" s="13">
        <v>26.5</v>
      </c>
      <c r="D1663" s="13">
        <v>26.5</v>
      </c>
      <c r="E1663" s="13">
        <v>26.5</v>
      </c>
      <c r="F1663" s="13">
        <v>26.525200000000002</v>
      </c>
      <c r="G1663" s="13">
        <v>26.5</v>
      </c>
      <c r="H1663" s="8">
        <f t="shared" si="100"/>
        <v>5</v>
      </c>
      <c r="I1663" s="20">
        <f t="shared" si="101"/>
        <v>26.5</v>
      </c>
      <c r="J1663" s="15">
        <f t="shared" si="102"/>
        <v>3.7735849056603774</v>
      </c>
      <c r="K1663" s="8" t="str">
        <f t="shared" si="103"/>
        <v>Dhan, Zerodha, Upstox, Paytm Money</v>
      </c>
    </row>
    <row r="1664" spans="1:11" x14ac:dyDescent="0.4">
      <c r="A1664" s="12" t="s">
        <v>2794</v>
      </c>
      <c r="B1664" s="12" t="s">
        <v>2795</v>
      </c>
      <c r="C1664" s="13">
        <v>20</v>
      </c>
      <c r="E1664" s="13">
        <v>20</v>
      </c>
      <c r="F1664" s="13">
        <v>20</v>
      </c>
      <c r="H1664" s="8">
        <f t="shared" si="100"/>
        <v>3</v>
      </c>
      <c r="I1664" s="20">
        <f t="shared" si="101"/>
        <v>20</v>
      </c>
      <c r="J1664" s="15">
        <f t="shared" si="102"/>
        <v>5</v>
      </c>
      <c r="K1664" s="8" t="str">
        <f t="shared" si="103"/>
        <v>Dhan, Upstox, Kotak Neo</v>
      </c>
    </row>
    <row r="1665" spans="1:11" x14ac:dyDescent="0.4">
      <c r="A1665" s="12" t="s">
        <v>2788</v>
      </c>
      <c r="B1665" s="12" t="s">
        <v>2789</v>
      </c>
      <c r="C1665" s="13">
        <v>26.5</v>
      </c>
      <c r="E1665" s="13">
        <v>26.5</v>
      </c>
      <c r="F1665" s="13">
        <v>26.525200000000002</v>
      </c>
      <c r="H1665" s="8">
        <f t="shared" si="100"/>
        <v>3</v>
      </c>
      <c r="I1665" s="20">
        <f t="shared" si="101"/>
        <v>26.5</v>
      </c>
      <c r="J1665" s="15">
        <f t="shared" si="102"/>
        <v>3.7735849056603774</v>
      </c>
      <c r="K1665" s="8" t="str">
        <f t="shared" si="103"/>
        <v>Dhan, Upstox</v>
      </c>
    </row>
    <row r="1666" spans="1:11" x14ac:dyDescent="0.4">
      <c r="A1666" s="12" t="s">
        <v>2804</v>
      </c>
      <c r="B1666" s="12" t="s">
        <v>2805</v>
      </c>
      <c r="C1666" s="13">
        <v>38.75</v>
      </c>
      <c r="D1666" s="13">
        <v>38.770000000000003</v>
      </c>
      <c r="E1666" s="13">
        <v>50</v>
      </c>
      <c r="F1666" s="13">
        <v>40</v>
      </c>
      <c r="G1666" s="13">
        <v>39.19</v>
      </c>
      <c r="H1666" s="8">
        <f t="shared" si="100"/>
        <v>5</v>
      </c>
      <c r="I1666" s="20">
        <f t="shared" si="101"/>
        <v>38.75</v>
      </c>
      <c r="J1666" s="15">
        <f t="shared" si="102"/>
        <v>2.5806451612903225</v>
      </c>
      <c r="K1666" s="8" t="str">
        <f t="shared" si="103"/>
        <v>Dhan</v>
      </c>
    </row>
    <row r="1667" spans="1:11" x14ac:dyDescent="0.4">
      <c r="A1667" s="12" t="s">
        <v>2802</v>
      </c>
      <c r="B1667" s="12" t="s">
        <v>2803</v>
      </c>
      <c r="C1667" s="13">
        <v>20</v>
      </c>
      <c r="E1667" s="13">
        <v>20</v>
      </c>
      <c r="H1667" s="8">
        <f t="shared" si="100"/>
        <v>2</v>
      </c>
      <c r="I1667" s="20">
        <f t="shared" si="101"/>
        <v>20</v>
      </c>
      <c r="J1667" s="15">
        <f t="shared" si="102"/>
        <v>5</v>
      </c>
      <c r="K1667" s="8" t="str">
        <f t="shared" si="103"/>
        <v>Dhan, Upstox</v>
      </c>
    </row>
    <row r="1668" spans="1:11" x14ac:dyDescent="0.4">
      <c r="A1668" s="12" t="s">
        <v>2784</v>
      </c>
      <c r="B1668" s="12" t="s">
        <v>2785</v>
      </c>
      <c r="C1668" s="13">
        <v>26.5</v>
      </c>
      <c r="D1668" s="13">
        <v>26.5</v>
      </c>
      <c r="E1668" s="13">
        <v>26.5</v>
      </c>
      <c r="G1668" s="13">
        <v>26.5</v>
      </c>
      <c r="H1668" s="8">
        <f t="shared" si="100"/>
        <v>4</v>
      </c>
      <c r="I1668" s="20">
        <f t="shared" si="101"/>
        <v>26.5</v>
      </c>
      <c r="J1668" s="15">
        <f t="shared" si="102"/>
        <v>3.7735849056603774</v>
      </c>
      <c r="K1668" s="8" t="str">
        <f t="shared" si="103"/>
        <v>Dhan, Zerodha, Upstox, Paytm Money</v>
      </c>
    </row>
    <row r="1669" spans="1:11" x14ac:dyDescent="0.4">
      <c r="A1669" s="12" t="s">
        <v>2798</v>
      </c>
      <c r="B1669" s="12" t="s">
        <v>2799</v>
      </c>
      <c r="C1669" s="13">
        <v>20</v>
      </c>
      <c r="E1669" s="13">
        <v>20</v>
      </c>
      <c r="F1669" s="13">
        <v>20</v>
      </c>
      <c r="H1669" s="8">
        <f t="shared" si="100"/>
        <v>3</v>
      </c>
      <c r="I1669" s="20">
        <f t="shared" si="101"/>
        <v>20</v>
      </c>
      <c r="J1669" s="15">
        <f t="shared" si="102"/>
        <v>5</v>
      </c>
      <c r="K1669" s="8" t="str">
        <f t="shared" si="103"/>
        <v>Dhan, Upstox, Kotak Neo</v>
      </c>
    </row>
    <row r="1670" spans="1:11" x14ac:dyDescent="0.4">
      <c r="A1670" s="12" t="s">
        <v>3746</v>
      </c>
      <c r="B1670" s="12" t="s">
        <v>3747</v>
      </c>
      <c r="E1670" s="13">
        <v>20</v>
      </c>
      <c r="H1670" s="8">
        <f t="shared" ref="H1670:H1733" si="104">COUNT(C1670:G1670)</f>
        <v>1</v>
      </c>
      <c r="I1670" s="20">
        <f t="shared" ref="I1670:I1733" si="105">IFERROR(ROUND(MIN(C1670:G1670),2),"")</f>
        <v>20</v>
      </c>
      <c r="J1670" s="15">
        <f t="shared" ref="J1670:J1733" si="106">IFERROR(100/I1670,"")</f>
        <v>5</v>
      </c>
      <c r="K1670" s="8" t="str">
        <f t="shared" ref="K1670:K1733" si="107">IF(I1670="","",MID(IF(ROUND(C1670,2)=I1670,", Dhan","")&amp;IF(ROUND(D1670,2)=I1670,", Zerodha","")&amp;IF(ROUND(E1670,2)=I1670,", Upstox","")&amp;IF(ROUND(F1670,2)=I1670,", Kotak Neo","")&amp;IF(ROUND(G1670,2)=I1670,", Paytm Money",""),3,100))</f>
        <v>Upstox</v>
      </c>
    </row>
    <row r="1671" spans="1:11" x14ac:dyDescent="0.4">
      <c r="A1671" s="12" t="s">
        <v>3748</v>
      </c>
      <c r="B1671" s="12" t="s">
        <v>3749</v>
      </c>
      <c r="E1671" s="13">
        <v>20</v>
      </c>
      <c r="H1671" s="8">
        <f t="shared" si="104"/>
        <v>1</v>
      </c>
      <c r="I1671" s="20">
        <f t="shared" si="105"/>
        <v>20</v>
      </c>
      <c r="J1671" s="15">
        <f t="shared" si="106"/>
        <v>5</v>
      </c>
      <c r="K1671" s="8" t="str">
        <f t="shared" si="107"/>
        <v>Upstox</v>
      </c>
    </row>
    <row r="1672" spans="1:11" x14ac:dyDescent="0.4">
      <c r="A1672" s="12" t="s">
        <v>3752</v>
      </c>
      <c r="B1672" s="12" t="s">
        <v>3753</v>
      </c>
      <c r="E1672" s="13">
        <v>20</v>
      </c>
      <c r="H1672" s="8">
        <f t="shared" si="104"/>
        <v>1</v>
      </c>
      <c r="I1672" s="20">
        <f t="shared" si="105"/>
        <v>20</v>
      </c>
      <c r="J1672" s="15">
        <f t="shared" si="106"/>
        <v>5</v>
      </c>
      <c r="K1672" s="8" t="str">
        <f t="shared" si="107"/>
        <v>Upstox</v>
      </c>
    </row>
    <row r="1673" spans="1:11" x14ac:dyDescent="0.4">
      <c r="A1673" s="12" t="s">
        <v>3750</v>
      </c>
      <c r="B1673" s="12" t="s">
        <v>3751</v>
      </c>
      <c r="E1673" s="13">
        <v>20</v>
      </c>
      <c r="H1673" s="8">
        <f t="shared" si="104"/>
        <v>1</v>
      </c>
      <c r="I1673" s="20">
        <f t="shared" si="105"/>
        <v>20</v>
      </c>
      <c r="J1673" s="15">
        <f t="shared" si="106"/>
        <v>5</v>
      </c>
      <c r="K1673" s="8" t="str">
        <f t="shared" si="107"/>
        <v>Upstox</v>
      </c>
    </row>
    <row r="1674" spans="1:11" x14ac:dyDescent="0.4">
      <c r="A1674" s="12" t="s">
        <v>2264</v>
      </c>
      <c r="B1674" s="12" t="s">
        <v>2265</v>
      </c>
      <c r="C1674" s="13">
        <v>20</v>
      </c>
      <c r="E1674" s="13">
        <v>20</v>
      </c>
      <c r="F1674" s="13">
        <v>20</v>
      </c>
      <c r="G1674" s="13">
        <v>20</v>
      </c>
      <c r="H1674" s="8">
        <f t="shared" si="104"/>
        <v>4</v>
      </c>
      <c r="I1674" s="20">
        <f t="shared" si="105"/>
        <v>20</v>
      </c>
      <c r="J1674" s="15">
        <f t="shared" si="106"/>
        <v>5</v>
      </c>
      <c r="K1674" s="8" t="str">
        <f t="shared" si="107"/>
        <v>Dhan, Upstox, Kotak Neo, Paytm Money</v>
      </c>
    </row>
    <row r="1675" spans="1:11" x14ac:dyDescent="0.4">
      <c r="A1675" s="12" t="s">
        <v>714</v>
      </c>
      <c r="B1675" s="12" t="s">
        <v>715</v>
      </c>
      <c r="C1675" s="13">
        <v>26.5</v>
      </c>
      <c r="D1675" s="13">
        <v>26.5</v>
      </c>
      <c r="E1675" s="13">
        <v>26.5</v>
      </c>
      <c r="F1675" s="13">
        <v>26.525200000000002</v>
      </c>
      <c r="G1675" s="13">
        <v>26.5</v>
      </c>
      <c r="H1675" s="8">
        <f t="shared" si="104"/>
        <v>5</v>
      </c>
      <c r="I1675" s="20">
        <f t="shared" si="105"/>
        <v>26.5</v>
      </c>
      <c r="J1675" s="15">
        <f t="shared" si="106"/>
        <v>3.7735849056603774</v>
      </c>
      <c r="K1675" s="8" t="str">
        <f t="shared" si="107"/>
        <v>Dhan, Zerodha, Upstox, Paytm Money</v>
      </c>
    </row>
    <row r="1676" spans="1:11" x14ac:dyDescent="0.4">
      <c r="A1676" s="12" t="s">
        <v>824</v>
      </c>
      <c r="B1676" s="12" t="s">
        <v>825</v>
      </c>
      <c r="C1676" s="13">
        <v>26.5</v>
      </c>
      <c r="E1676" s="13">
        <v>26.5</v>
      </c>
      <c r="F1676" s="13">
        <v>26.525200000000002</v>
      </c>
      <c r="G1676" s="13">
        <v>26.5</v>
      </c>
      <c r="H1676" s="8">
        <f t="shared" si="104"/>
        <v>4</v>
      </c>
      <c r="I1676" s="20">
        <f t="shared" si="105"/>
        <v>26.5</v>
      </c>
      <c r="J1676" s="15">
        <f t="shared" si="106"/>
        <v>3.7735849056603774</v>
      </c>
      <c r="K1676" s="8" t="str">
        <f t="shared" si="107"/>
        <v>Dhan, Upstox, Paytm Money</v>
      </c>
    </row>
    <row r="1677" spans="1:11" x14ac:dyDescent="0.4">
      <c r="A1677" s="12" t="s">
        <v>2276</v>
      </c>
      <c r="B1677" s="12" t="s">
        <v>2277</v>
      </c>
      <c r="C1677" s="13">
        <v>20</v>
      </c>
      <c r="D1677" s="13">
        <v>20</v>
      </c>
      <c r="E1677" s="13">
        <v>20</v>
      </c>
      <c r="F1677" s="13">
        <v>20</v>
      </c>
      <c r="G1677" s="13">
        <v>20</v>
      </c>
      <c r="H1677" s="8">
        <f t="shared" si="104"/>
        <v>5</v>
      </c>
      <c r="I1677" s="20">
        <f t="shared" si="105"/>
        <v>20</v>
      </c>
      <c r="J1677" s="15">
        <f t="shared" si="106"/>
        <v>5</v>
      </c>
      <c r="K1677" s="8" t="str">
        <f t="shared" si="107"/>
        <v>Dhan, Zerodha, Upstox, Kotak Neo, Paytm Money</v>
      </c>
    </row>
    <row r="1678" spans="1:11" x14ac:dyDescent="0.4">
      <c r="A1678" s="12" t="s">
        <v>430</v>
      </c>
      <c r="B1678" s="12" t="s">
        <v>431</v>
      </c>
      <c r="C1678" s="13">
        <v>26.5</v>
      </c>
      <c r="D1678" s="13">
        <v>26.5</v>
      </c>
      <c r="E1678" s="13">
        <v>26.5</v>
      </c>
      <c r="F1678" s="13">
        <v>26.525200000000002</v>
      </c>
      <c r="G1678" s="13">
        <v>26.5</v>
      </c>
      <c r="H1678" s="8">
        <f t="shared" si="104"/>
        <v>5</v>
      </c>
      <c r="I1678" s="20">
        <f t="shared" si="105"/>
        <v>26.5</v>
      </c>
      <c r="J1678" s="15">
        <f t="shared" si="106"/>
        <v>3.7735849056603774</v>
      </c>
      <c r="K1678" s="8" t="str">
        <f t="shared" si="107"/>
        <v>Dhan, Zerodha, Upstox, Paytm Money</v>
      </c>
    </row>
    <row r="1679" spans="1:11" x14ac:dyDescent="0.4">
      <c r="A1679" s="12" t="s">
        <v>1580</v>
      </c>
      <c r="B1679" s="12" t="s">
        <v>1581</v>
      </c>
      <c r="C1679" s="13">
        <v>27.29</v>
      </c>
      <c r="D1679" s="13">
        <v>27.3</v>
      </c>
      <c r="E1679" s="13">
        <v>27.3</v>
      </c>
      <c r="F1679" s="13">
        <v>27.322399999999998</v>
      </c>
      <c r="G1679" s="13">
        <v>27.36</v>
      </c>
      <c r="H1679" s="8">
        <f t="shared" si="104"/>
        <v>5</v>
      </c>
      <c r="I1679" s="20">
        <f t="shared" si="105"/>
        <v>27.29</v>
      </c>
      <c r="J1679" s="15">
        <f t="shared" si="106"/>
        <v>3.6643459142543056</v>
      </c>
      <c r="K1679" s="8" t="str">
        <f t="shared" si="107"/>
        <v>Dhan</v>
      </c>
    </row>
    <row r="1680" spans="1:11" x14ac:dyDescent="0.4">
      <c r="A1680" s="12" t="s">
        <v>2548</v>
      </c>
      <c r="B1680" s="12" t="s">
        <v>2549</v>
      </c>
      <c r="C1680" s="13">
        <v>29</v>
      </c>
      <c r="D1680" s="13">
        <v>27.44</v>
      </c>
      <c r="E1680" s="13">
        <v>27.44</v>
      </c>
      <c r="F1680" s="13">
        <v>27.4725</v>
      </c>
      <c r="G1680" s="13">
        <v>27.5</v>
      </c>
      <c r="H1680" s="8">
        <f t="shared" si="104"/>
        <v>5</v>
      </c>
      <c r="I1680" s="20">
        <f t="shared" si="105"/>
        <v>27.44</v>
      </c>
      <c r="J1680" s="15">
        <f t="shared" si="106"/>
        <v>3.6443148688046647</v>
      </c>
      <c r="K1680" s="8" t="str">
        <f t="shared" si="107"/>
        <v>Zerodha, Upstox</v>
      </c>
    </row>
    <row r="1681" spans="1:11" x14ac:dyDescent="0.4">
      <c r="A1681" s="12" t="s">
        <v>1156</v>
      </c>
      <c r="B1681" s="12" t="s">
        <v>1157</v>
      </c>
      <c r="C1681" s="13">
        <v>29</v>
      </c>
      <c r="D1681" s="13">
        <v>28.58</v>
      </c>
      <c r="E1681" s="13">
        <v>50</v>
      </c>
      <c r="F1681" s="13">
        <v>30.03</v>
      </c>
      <c r="G1681" s="13">
        <v>28.72</v>
      </c>
      <c r="H1681" s="8">
        <f t="shared" si="104"/>
        <v>5</v>
      </c>
      <c r="I1681" s="20">
        <f t="shared" si="105"/>
        <v>28.58</v>
      </c>
      <c r="J1681" s="15">
        <f t="shared" si="106"/>
        <v>3.4989503149055285</v>
      </c>
      <c r="K1681" s="8" t="str">
        <f t="shared" si="107"/>
        <v>Zerodha</v>
      </c>
    </row>
    <row r="1682" spans="1:11" x14ac:dyDescent="0.4">
      <c r="A1682" s="12" t="s">
        <v>1900</v>
      </c>
      <c r="B1682" s="12" t="s">
        <v>1901</v>
      </c>
      <c r="C1682" s="13">
        <v>20</v>
      </c>
      <c r="E1682" s="13">
        <v>20</v>
      </c>
      <c r="F1682" s="13">
        <v>20</v>
      </c>
      <c r="H1682" s="8">
        <f t="shared" si="104"/>
        <v>3</v>
      </c>
      <c r="I1682" s="20">
        <f t="shared" si="105"/>
        <v>20</v>
      </c>
      <c r="J1682" s="15">
        <f t="shared" si="106"/>
        <v>5</v>
      </c>
      <c r="K1682" s="8" t="str">
        <f t="shared" si="107"/>
        <v>Dhan, Upstox, Kotak Neo</v>
      </c>
    </row>
    <row r="1683" spans="1:11" x14ac:dyDescent="0.4">
      <c r="A1683" s="12" t="s">
        <v>2330</v>
      </c>
      <c r="B1683" s="12" t="s">
        <v>2331</v>
      </c>
      <c r="C1683" s="13">
        <v>26.5</v>
      </c>
      <c r="E1683" s="13">
        <v>26.5</v>
      </c>
      <c r="F1683" s="13">
        <v>26.525200000000002</v>
      </c>
      <c r="G1683" s="13">
        <v>26.5</v>
      </c>
      <c r="H1683" s="8">
        <f t="shared" si="104"/>
        <v>4</v>
      </c>
      <c r="I1683" s="20">
        <f t="shared" si="105"/>
        <v>26.5</v>
      </c>
      <c r="J1683" s="15">
        <f t="shared" si="106"/>
        <v>3.7735849056603774</v>
      </c>
      <c r="K1683" s="8" t="str">
        <f t="shared" si="107"/>
        <v>Dhan, Upstox, Paytm Money</v>
      </c>
    </row>
    <row r="1684" spans="1:11" x14ac:dyDescent="0.4">
      <c r="A1684" s="12" t="s">
        <v>1398</v>
      </c>
      <c r="B1684" s="12" t="s">
        <v>1399</v>
      </c>
      <c r="C1684" s="13">
        <v>21</v>
      </c>
      <c r="D1684" s="13">
        <v>21.01</v>
      </c>
      <c r="E1684" s="13">
        <v>21.01</v>
      </c>
      <c r="F1684" s="13">
        <v>25</v>
      </c>
      <c r="G1684" s="13">
        <v>21.23</v>
      </c>
      <c r="H1684" s="8">
        <f t="shared" si="104"/>
        <v>5</v>
      </c>
      <c r="I1684" s="20">
        <f t="shared" si="105"/>
        <v>21</v>
      </c>
      <c r="J1684" s="15">
        <f t="shared" si="106"/>
        <v>4.7619047619047619</v>
      </c>
      <c r="K1684" s="8" t="str">
        <f t="shared" si="107"/>
        <v>Dhan</v>
      </c>
    </row>
    <row r="1685" spans="1:11" x14ac:dyDescent="0.4">
      <c r="A1685" s="12" t="s">
        <v>2034</v>
      </c>
      <c r="B1685" s="12" t="s">
        <v>2035</v>
      </c>
      <c r="C1685" s="13">
        <v>20</v>
      </c>
      <c r="D1685" s="13">
        <v>20</v>
      </c>
      <c r="E1685" s="13">
        <v>20</v>
      </c>
      <c r="F1685" s="13">
        <v>20</v>
      </c>
      <c r="G1685" s="13">
        <v>20</v>
      </c>
      <c r="H1685" s="8">
        <f t="shared" si="104"/>
        <v>5</v>
      </c>
      <c r="I1685" s="20">
        <f t="shared" si="105"/>
        <v>20</v>
      </c>
      <c r="J1685" s="15">
        <f t="shared" si="106"/>
        <v>5</v>
      </c>
      <c r="K1685" s="8" t="str">
        <f t="shared" si="107"/>
        <v>Dhan, Zerodha, Upstox, Kotak Neo, Paytm Money</v>
      </c>
    </row>
    <row r="1686" spans="1:11" x14ac:dyDescent="0.4">
      <c r="A1686" s="12" t="s">
        <v>1094</v>
      </c>
      <c r="B1686" s="12" t="s">
        <v>1095</v>
      </c>
      <c r="C1686" s="13">
        <v>20</v>
      </c>
      <c r="E1686" s="13">
        <v>20</v>
      </c>
      <c r="F1686" s="13">
        <v>20</v>
      </c>
      <c r="H1686" s="8">
        <f t="shared" si="104"/>
        <v>3</v>
      </c>
      <c r="I1686" s="20">
        <f t="shared" si="105"/>
        <v>20</v>
      </c>
      <c r="J1686" s="15">
        <f t="shared" si="106"/>
        <v>5</v>
      </c>
      <c r="K1686" s="8" t="str">
        <f t="shared" si="107"/>
        <v>Dhan, Upstox, Kotak Neo</v>
      </c>
    </row>
    <row r="1687" spans="1:11" x14ac:dyDescent="0.4">
      <c r="A1687" s="12" t="s">
        <v>2450</v>
      </c>
      <c r="B1687" s="12" t="s">
        <v>2451</v>
      </c>
      <c r="C1687" s="13">
        <v>26.5</v>
      </c>
      <c r="D1687" s="13">
        <v>26.5</v>
      </c>
      <c r="E1687" s="13">
        <v>26.5</v>
      </c>
      <c r="F1687" s="13">
        <v>26.525200000000002</v>
      </c>
      <c r="G1687" s="13">
        <v>26.5</v>
      </c>
      <c r="H1687" s="8">
        <f t="shared" si="104"/>
        <v>5</v>
      </c>
      <c r="I1687" s="20">
        <f t="shared" si="105"/>
        <v>26.5</v>
      </c>
      <c r="J1687" s="15">
        <f t="shared" si="106"/>
        <v>3.7735849056603774</v>
      </c>
      <c r="K1687" s="8" t="str">
        <f t="shared" si="107"/>
        <v>Dhan, Zerodha, Upstox, Paytm Money</v>
      </c>
    </row>
    <row r="1688" spans="1:11" x14ac:dyDescent="0.4">
      <c r="A1688" s="12" t="s">
        <v>354</v>
      </c>
      <c r="B1688" s="12" t="s">
        <v>355</v>
      </c>
      <c r="C1688" s="13">
        <v>26.5</v>
      </c>
      <c r="D1688" s="13">
        <v>26.5</v>
      </c>
      <c r="E1688" s="13">
        <v>26.5</v>
      </c>
      <c r="F1688" s="13">
        <v>26.525200000000002</v>
      </c>
      <c r="G1688" s="13">
        <v>26.5</v>
      </c>
      <c r="H1688" s="8">
        <f t="shared" si="104"/>
        <v>5</v>
      </c>
      <c r="I1688" s="20">
        <f t="shared" si="105"/>
        <v>26.5</v>
      </c>
      <c r="J1688" s="15">
        <f t="shared" si="106"/>
        <v>3.7735849056603774</v>
      </c>
      <c r="K1688" s="8" t="str">
        <f t="shared" si="107"/>
        <v>Dhan, Zerodha, Upstox, Paytm Money</v>
      </c>
    </row>
    <row r="1689" spans="1:11" x14ac:dyDescent="0.4">
      <c r="A1689" s="12" t="s">
        <v>2930</v>
      </c>
      <c r="B1689" s="12" t="s">
        <v>2931</v>
      </c>
      <c r="C1689" s="13">
        <v>38.54</v>
      </c>
      <c r="D1689" s="13">
        <v>38.56</v>
      </c>
      <c r="E1689" s="13">
        <v>50</v>
      </c>
      <c r="F1689" s="13">
        <v>40</v>
      </c>
      <c r="G1689" s="13">
        <v>38.97</v>
      </c>
      <c r="H1689" s="8">
        <f t="shared" si="104"/>
        <v>5</v>
      </c>
      <c r="I1689" s="20">
        <f t="shared" si="105"/>
        <v>38.54</v>
      </c>
      <c r="J1689" s="15">
        <f t="shared" si="106"/>
        <v>2.5947067981318113</v>
      </c>
      <c r="K1689" s="8" t="str">
        <f t="shared" si="107"/>
        <v>Dhan</v>
      </c>
    </row>
    <row r="1690" spans="1:11" x14ac:dyDescent="0.4">
      <c r="A1690" s="12" t="s">
        <v>2986</v>
      </c>
      <c r="B1690" s="12" t="s">
        <v>2987</v>
      </c>
      <c r="C1690" s="13">
        <v>20</v>
      </c>
      <c r="E1690" s="13">
        <v>20</v>
      </c>
      <c r="H1690" s="8">
        <f t="shared" si="104"/>
        <v>2</v>
      </c>
      <c r="I1690" s="20">
        <f t="shared" si="105"/>
        <v>20</v>
      </c>
      <c r="J1690" s="15">
        <f t="shared" si="106"/>
        <v>5</v>
      </c>
      <c r="K1690" s="8" t="str">
        <f t="shared" si="107"/>
        <v>Dhan, Upstox</v>
      </c>
    </row>
    <row r="1691" spans="1:11" x14ac:dyDescent="0.4">
      <c r="A1691" s="12" t="s">
        <v>1854</v>
      </c>
      <c r="B1691" s="12" t="s">
        <v>1855</v>
      </c>
      <c r="C1691" s="13">
        <v>20</v>
      </c>
      <c r="E1691" s="13">
        <v>20</v>
      </c>
      <c r="F1691" s="13">
        <v>20</v>
      </c>
      <c r="H1691" s="8">
        <f t="shared" si="104"/>
        <v>3</v>
      </c>
      <c r="I1691" s="20">
        <f t="shared" si="105"/>
        <v>20</v>
      </c>
      <c r="J1691" s="15">
        <f t="shared" si="106"/>
        <v>5</v>
      </c>
      <c r="K1691" s="8" t="str">
        <f t="shared" si="107"/>
        <v>Dhan, Upstox, Kotak Neo</v>
      </c>
    </row>
    <row r="1692" spans="1:11" x14ac:dyDescent="0.4">
      <c r="A1692" s="12" t="s">
        <v>1962</v>
      </c>
      <c r="B1692" s="12" t="s">
        <v>1963</v>
      </c>
      <c r="C1692" s="13">
        <v>30</v>
      </c>
      <c r="E1692" s="13">
        <v>26.5</v>
      </c>
      <c r="H1692" s="8">
        <f t="shared" si="104"/>
        <v>2</v>
      </c>
      <c r="I1692" s="20">
        <f t="shared" si="105"/>
        <v>26.5</v>
      </c>
      <c r="J1692" s="15">
        <f t="shared" si="106"/>
        <v>3.7735849056603774</v>
      </c>
      <c r="K1692" s="8" t="str">
        <f t="shared" si="107"/>
        <v>Upstox</v>
      </c>
    </row>
    <row r="1693" spans="1:11" x14ac:dyDescent="0.4">
      <c r="A1693" s="12" t="s">
        <v>1596</v>
      </c>
      <c r="B1693" s="12" t="s">
        <v>1597</v>
      </c>
      <c r="C1693" s="13">
        <v>33</v>
      </c>
      <c r="D1693" s="13">
        <v>30.63</v>
      </c>
      <c r="E1693" s="13">
        <v>30.63</v>
      </c>
      <c r="F1693" s="13">
        <v>30.674800000000001</v>
      </c>
      <c r="G1693" s="13">
        <v>30.8</v>
      </c>
      <c r="H1693" s="8">
        <f t="shared" si="104"/>
        <v>5</v>
      </c>
      <c r="I1693" s="20">
        <f t="shared" si="105"/>
        <v>30.63</v>
      </c>
      <c r="J1693" s="15">
        <f t="shared" si="106"/>
        <v>3.2647730982696705</v>
      </c>
      <c r="K1693" s="8" t="str">
        <f t="shared" si="107"/>
        <v>Zerodha, Upstox</v>
      </c>
    </row>
    <row r="1694" spans="1:11" x14ac:dyDescent="0.4">
      <c r="A1694" s="12" t="s">
        <v>1346</v>
      </c>
      <c r="B1694" s="12" t="s">
        <v>1347</v>
      </c>
      <c r="C1694" s="13">
        <v>26.5</v>
      </c>
      <c r="E1694" s="13">
        <v>26.5</v>
      </c>
      <c r="F1694" s="13">
        <v>26.525200000000002</v>
      </c>
      <c r="G1694" s="13">
        <v>26.5</v>
      </c>
      <c r="H1694" s="8">
        <f t="shared" si="104"/>
        <v>4</v>
      </c>
      <c r="I1694" s="20">
        <f t="shared" si="105"/>
        <v>26.5</v>
      </c>
      <c r="J1694" s="15">
        <f t="shared" si="106"/>
        <v>3.7735849056603774</v>
      </c>
      <c r="K1694" s="8" t="str">
        <f t="shared" si="107"/>
        <v>Dhan, Upstox, Paytm Money</v>
      </c>
    </row>
    <row r="1695" spans="1:11" x14ac:dyDescent="0.4">
      <c r="A1695" s="12" t="s">
        <v>574</v>
      </c>
      <c r="B1695" s="12" t="s">
        <v>575</v>
      </c>
      <c r="C1695" s="13">
        <v>20</v>
      </c>
      <c r="E1695" s="13">
        <v>20</v>
      </c>
      <c r="F1695" s="13">
        <v>100</v>
      </c>
      <c r="H1695" s="8">
        <f t="shared" si="104"/>
        <v>3</v>
      </c>
      <c r="I1695" s="20">
        <f t="shared" si="105"/>
        <v>20</v>
      </c>
      <c r="J1695" s="15">
        <f t="shared" si="106"/>
        <v>5</v>
      </c>
      <c r="K1695" s="8" t="str">
        <f t="shared" si="107"/>
        <v>Dhan, Upstox</v>
      </c>
    </row>
    <row r="1696" spans="1:11" x14ac:dyDescent="0.4">
      <c r="A1696" s="12" t="s">
        <v>3198</v>
      </c>
      <c r="B1696" s="12" t="s">
        <v>3199</v>
      </c>
      <c r="C1696" s="13">
        <v>27.42</v>
      </c>
      <c r="E1696" s="13">
        <v>27.41</v>
      </c>
      <c r="F1696" s="13">
        <v>27.397300000000001</v>
      </c>
      <c r="G1696" s="13">
        <v>27.48</v>
      </c>
      <c r="H1696" s="8">
        <f t="shared" si="104"/>
        <v>4</v>
      </c>
      <c r="I1696" s="20">
        <f t="shared" si="105"/>
        <v>27.4</v>
      </c>
      <c r="J1696" s="15">
        <f t="shared" si="106"/>
        <v>3.6496350364963503</v>
      </c>
      <c r="K1696" s="8" t="str">
        <f t="shared" si="107"/>
        <v>Kotak Neo</v>
      </c>
    </row>
    <row r="1697" spans="1:11" x14ac:dyDescent="0.4">
      <c r="A1697" s="12" t="s">
        <v>2102</v>
      </c>
      <c r="B1697" s="12" t="s">
        <v>2103</v>
      </c>
      <c r="C1697" s="13">
        <v>20</v>
      </c>
      <c r="E1697" s="13">
        <v>20</v>
      </c>
      <c r="F1697" s="13">
        <v>20</v>
      </c>
      <c r="G1697" s="13">
        <v>100</v>
      </c>
      <c r="H1697" s="8">
        <f t="shared" si="104"/>
        <v>4</v>
      </c>
      <c r="I1697" s="20">
        <f t="shared" si="105"/>
        <v>20</v>
      </c>
      <c r="J1697" s="15">
        <f t="shared" si="106"/>
        <v>5</v>
      </c>
      <c r="K1697" s="8" t="str">
        <f t="shared" si="107"/>
        <v>Dhan, Upstox, Kotak Neo</v>
      </c>
    </row>
    <row r="1698" spans="1:11" x14ac:dyDescent="0.4">
      <c r="A1698" s="12" t="s">
        <v>2288</v>
      </c>
      <c r="B1698" s="12" t="s">
        <v>2289</v>
      </c>
      <c r="C1698" s="13">
        <v>20</v>
      </c>
      <c r="E1698" s="13">
        <v>20</v>
      </c>
      <c r="H1698" s="8">
        <f t="shared" si="104"/>
        <v>2</v>
      </c>
      <c r="I1698" s="20">
        <f t="shared" si="105"/>
        <v>20</v>
      </c>
      <c r="J1698" s="15">
        <f t="shared" si="106"/>
        <v>5</v>
      </c>
      <c r="K1698" s="8" t="str">
        <f t="shared" si="107"/>
        <v>Dhan, Upstox</v>
      </c>
    </row>
    <row r="1699" spans="1:11" x14ac:dyDescent="0.4">
      <c r="A1699" s="12" t="s">
        <v>102</v>
      </c>
      <c r="B1699" s="12" t="s">
        <v>103</v>
      </c>
      <c r="C1699" s="13">
        <v>20</v>
      </c>
      <c r="E1699" s="13">
        <v>20</v>
      </c>
      <c r="F1699" s="13">
        <v>20</v>
      </c>
      <c r="H1699" s="8">
        <f t="shared" si="104"/>
        <v>3</v>
      </c>
      <c r="I1699" s="20">
        <f t="shared" si="105"/>
        <v>20</v>
      </c>
      <c r="J1699" s="15">
        <f t="shared" si="106"/>
        <v>5</v>
      </c>
      <c r="K1699" s="8" t="str">
        <f t="shared" si="107"/>
        <v>Dhan, Upstox, Kotak Neo</v>
      </c>
    </row>
    <row r="1700" spans="1:11" x14ac:dyDescent="0.4">
      <c r="A1700" s="12" t="s">
        <v>98</v>
      </c>
      <c r="B1700" s="12" t="s">
        <v>99</v>
      </c>
      <c r="C1700" s="13">
        <v>26.5</v>
      </c>
      <c r="D1700" s="13">
        <v>26.5</v>
      </c>
      <c r="E1700" s="13">
        <v>26.5</v>
      </c>
      <c r="F1700" s="13">
        <v>26.525200000000002</v>
      </c>
      <c r="G1700" s="13">
        <v>26.5</v>
      </c>
      <c r="H1700" s="8">
        <f t="shared" si="104"/>
        <v>5</v>
      </c>
      <c r="I1700" s="20">
        <f t="shared" si="105"/>
        <v>26.5</v>
      </c>
      <c r="J1700" s="15">
        <f t="shared" si="106"/>
        <v>3.7735849056603774</v>
      </c>
      <c r="K1700" s="8" t="str">
        <f t="shared" si="107"/>
        <v>Dhan, Zerodha, Upstox, Paytm Money</v>
      </c>
    </row>
    <row r="1701" spans="1:11" x14ac:dyDescent="0.4">
      <c r="A1701" s="12" t="s">
        <v>570</v>
      </c>
      <c r="B1701" s="12" t="s">
        <v>571</v>
      </c>
      <c r="C1701" s="13">
        <v>30</v>
      </c>
      <c r="E1701" s="13">
        <v>50</v>
      </c>
      <c r="F1701" s="13">
        <v>30.03</v>
      </c>
      <c r="G1701" s="13">
        <v>28.43</v>
      </c>
      <c r="H1701" s="8">
        <f t="shared" si="104"/>
        <v>4</v>
      </c>
      <c r="I1701" s="20">
        <f t="shared" si="105"/>
        <v>28.43</v>
      </c>
      <c r="J1701" s="15">
        <f t="shared" si="106"/>
        <v>3.5174111853675694</v>
      </c>
      <c r="K1701" s="8" t="str">
        <f t="shared" si="107"/>
        <v>Paytm Money</v>
      </c>
    </row>
    <row r="1702" spans="1:11" x14ac:dyDescent="0.4">
      <c r="A1702" s="12" t="s">
        <v>100</v>
      </c>
      <c r="B1702" s="12" t="s">
        <v>101</v>
      </c>
      <c r="C1702" s="13">
        <v>20</v>
      </c>
      <c r="E1702" s="13">
        <v>20</v>
      </c>
      <c r="F1702" s="13">
        <v>20</v>
      </c>
      <c r="H1702" s="8">
        <f t="shared" si="104"/>
        <v>3</v>
      </c>
      <c r="I1702" s="20">
        <f t="shared" si="105"/>
        <v>20</v>
      </c>
      <c r="J1702" s="15">
        <f t="shared" si="106"/>
        <v>5</v>
      </c>
      <c r="K1702" s="8" t="str">
        <f t="shared" si="107"/>
        <v>Dhan, Upstox, Kotak Neo</v>
      </c>
    </row>
    <row r="1703" spans="1:11" x14ac:dyDescent="0.4">
      <c r="A1703" s="12" t="s">
        <v>572</v>
      </c>
      <c r="B1703" s="12" t="s">
        <v>573</v>
      </c>
      <c r="C1703" s="13">
        <v>20</v>
      </c>
      <c r="D1703" s="13">
        <v>20</v>
      </c>
      <c r="E1703" s="13">
        <v>20</v>
      </c>
      <c r="F1703" s="13">
        <v>20</v>
      </c>
      <c r="G1703" s="13">
        <v>20</v>
      </c>
      <c r="H1703" s="8">
        <f t="shared" si="104"/>
        <v>5</v>
      </c>
      <c r="I1703" s="20">
        <f t="shared" si="105"/>
        <v>20</v>
      </c>
      <c r="J1703" s="15">
        <f t="shared" si="106"/>
        <v>5</v>
      </c>
      <c r="K1703" s="8" t="str">
        <f t="shared" si="107"/>
        <v>Dhan, Zerodha, Upstox, Kotak Neo, Paytm Money</v>
      </c>
    </row>
    <row r="1704" spans="1:11" x14ac:dyDescent="0.4">
      <c r="A1704" s="12" t="s">
        <v>2918</v>
      </c>
      <c r="B1704" s="12" t="s">
        <v>2919</v>
      </c>
      <c r="C1704" s="13">
        <v>38.700000000000003</v>
      </c>
      <c r="D1704" s="13">
        <v>38.72</v>
      </c>
      <c r="E1704" s="13">
        <v>50</v>
      </c>
      <c r="F1704" s="13">
        <v>40</v>
      </c>
      <c r="G1704" s="13">
        <v>39.15</v>
      </c>
      <c r="H1704" s="8">
        <f t="shared" si="104"/>
        <v>5</v>
      </c>
      <c r="I1704" s="20">
        <f t="shared" si="105"/>
        <v>38.700000000000003</v>
      </c>
      <c r="J1704" s="15">
        <f t="shared" si="106"/>
        <v>2.5839793281653747</v>
      </c>
      <c r="K1704" s="8" t="str">
        <f t="shared" si="107"/>
        <v>Dhan</v>
      </c>
    </row>
    <row r="1705" spans="1:11" x14ac:dyDescent="0.4">
      <c r="A1705" s="12" t="s">
        <v>104</v>
      </c>
      <c r="B1705" s="12" t="s">
        <v>105</v>
      </c>
      <c r="C1705" s="13">
        <v>26.5</v>
      </c>
      <c r="E1705" s="13">
        <v>26.5</v>
      </c>
      <c r="H1705" s="8">
        <f t="shared" si="104"/>
        <v>2</v>
      </c>
      <c r="I1705" s="20">
        <f t="shared" si="105"/>
        <v>26.5</v>
      </c>
      <c r="J1705" s="15">
        <f t="shared" si="106"/>
        <v>3.7735849056603774</v>
      </c>
      <c r="K1705" s="8" t="str">
        <f t="shared" si="107"/>
        <v>Dhan, Upstox</v>
      </c>
    </row>
    <row r="1706" spans="1:11" x14ac:dyDescent="0.4">
      <c r="A1706" s="12" t="s">
        <v>88</v>
      </c>
      <c r="B1706" s="12" t="s">
        <v>89</v>
      </c>
      <c r="C1706" s="13">
        <v>20</v>
      </c>
      <c r="E1706" s="13">
        <v>20</v>
      </c>
      <c r="H1706" s="8">
        <f t="shared" si="104"/>
        <v>2</v>
      </c>
      <c r="I1706" s="20">
        <f t="shared" si="105"/>
        <v>20</v>
      </c>
      <c r="J1706" s="15">
        <f t="shared" si="106"/>
        <v>5</v>
      </c>
      <c r="K1706" s="8" t="str">
        <f t="shared" si="107"/>
        <v>Dhan, Upstox</v>
      </c>
    </row>
    <row r="1707" spans="1:11" x14ac:dyDescent="0.4">
      <c r="A1707" s="12" t="s">
        <v>2096</v>
      </c>
      <c r="B1707" s="12" t="s">
        <v>2097</v>
      </c>
      <c r="C1707" s="13">
        <v>20</v>
      </c>
      <c r="D1707" s="13">
        <v>20</v>
      </c>
      <c r="E1707" s="13">
        <v>20</v>
      </c>
      <c r="F1707" s="13">
        <v>20</v>
      </c>
      <c r="G1707" s="13">
        <v>20</v>
      </c>
      <c r="H1707" s="8">
        <f t="shared" si="104"/>
        <v>5</v>
      </c>
      <c r="I1707" s="20">
        <f t="shared" si="105"/>
        <v>20</v>
      </c>
      <c r="J1707" s="15">
        <f t="shared" si="106"/>
        <v>5</v>
      </c>
      <c r="K1707" s="8" t="str">
        <f t="shared" si="107"/>
        <v>Dhan, Zerodha, Upstox, Kotak Neo, Paytm Money</v>
      </c>
    </row>
    <row r="1708" spans="1:11" x14ac:dyDescent="0.4">
      <c r="A1708" s="12" t="s">
        <v>2100</v>
      </c>
      <c r="B1708" s="12" t="s">
        <v>2101</v>
      </c>
      <c r="C1708" s="13">
        <v>20</v>
      </c>
      <c r="E1708" s="13">
        <v>20</v>
      </c>
      <c r="F1708" s="13">
        <v>20</v>
      </c>
      <c r="G1708" s="13">
        <v>20</v>
      </c>
      <c r="H1708" s="8">
        <f t="shared" si="104"/>
        <v>4</v>
      </c>
      <c r="I1708" s="20">
        <f t="shared" si="105"/>
        <v>20</v>
      </c>
      <c r="J1708" s="15">
        <f t="shared" si="106"/>
        <v>5</v>
      </c>
      <c r="K1708" s="8" t="str">
        <f t="shared" si="107"/>
        <v>Dhan, Upstox, Kotak Neo, Paytm Money</v>
      </c>
    </row>
    <row r="1709" spans="1:11" x14ac:dyDescent="0.4">
      <c r="A1709" s="12" t="s">
        <v>2082</v>
      </c>
      <c r="B1709" s="12" t="s">
        <v>2083</v>
      </c>
      <c r="C1709" s="13">
        <v>20</v>
      </c>
      <c r="E1709" s="13">
        <v>20</v>
      </c>
      <c r="F1709" s="13">
        <v>20</v>
      </c>
      <c r="H1709" s="8">
        <f t="shared" si="104"/>
        <v>3</v>
      </c>
      <c r="I1709" s="20">
        <f t="shared" si="105"/>
        <v>20</v>
      </c>
      <c r="J1709" s="15">
        <f t="shared" si="106"/>
        <v>5</v>
      </c>
      <c r="K1709" s="8" t="str">
        <f t="shared" si="107"/>
        <v>Dhan, Upstox, Kotak Neo</v>
      </c>
    </row>
    <row r="1710" spans="1:11" x14ac:dyDescent="0.4">
      <c r="A1710" s="12" t="s">
        <v>2112</v>
      </c>
      <c r="B1710" s="12" t="s">
        <v>2113</v>
      </c>
      <c r="C1710" s="13">
        <v>20</v>
      </c>
      <c r="E1710" s="13">
        <v>20</v>
      </c>
      <c r="F1710" s="13">
        <v>20</v>
      </c>
      <c r="G1710" s="13">
        <v>20</v>
      </c>
      <c r="H1710" s="8">
        <f t="shared" si="104"/>
        <v>4</v>
      </c>
      <c r="I1710" s="20">
        <f t="shared" si="105"/>
        <v>20</v>
      </c>
      <c r="J1710" s="15">
        <f t="shared" si="106"/>
        <v>5</v>
      </c>
      <c r="K1710" s="8" t="str">
        <f t="shared" si="107"/>
        <v>Dhan, Upstox, Kotak Neo, Paytm Money</v>
      </c>
    </row>
    <row r="1711" spans="1:11" x14ac:dyDescent="0.4">
      <c r="A1711" s="12" t="s">
        <v>2124</v>
      </c>
      <c r="B1711" s="12" t="s">
        <v>2125</v>
      </c>
      <c r="C1711" s="13">
        <v>20</v>
      </c>
      <c r="E1711" s="13">
        <v>20</v>
      </c>
      <c r="F1711" s="13">
        <v>20</v>
      </c>
      <c r="G1711" s="13">
        <v>20</v>
      </c>
      <c r="H1711" s="8">
        <f t="shared" si="104"/>
        <v>4</v>
      </c>
      <c r="I1711" s="20">
        <f t="shared" si="105"/>
        <v>20</v>
      </c>
      <c r="J1711" s="15">
        <f t="shared" si="106"/>
        <v>5</v>
      </c>
      <c r="K1711" s="8" t="str">
        <f t="shared" si="107"/>
        <v>Dhan, Upstox, Kotak Neo, Paytm Money</v>
      </c>
    </row>
    <row r="1712" spans="1:11" x14ac:dyDescent="0.4">
      <c r="A1712" s="12" t="s">
        <v>2084</v>
      </c>
      <c r="B1712" s="12" t="s">
        <v>2085</v>
      </c>
      <c r="C1712" s="13">
        <v>26.5</v>
      </c>
      <c r="E1712" s="13">
        <v>26.5</v>
      </c>
      <c r="F1712" s="13">
        <v>26.525200000000002</v>
      </c>
      <c r="G1712" s="13">
        <v>26.5</v>
      </c>
      <c r="H1712" s="8">
        <f t="shared" si="104"/>
        <v>4</v>
      </c>
      <c r="I1712" s="20">
        <f t="shared" si="105"/>
        <v>26.5</v>
      </c>
      <c r="J1712" s="15">
        <f t="shared" si="106"/>
        <v>3.7735849056603774</v>
      </c>
      <c r="K1712" s="8" t="str">
        <f t="shared" si="107"/>
        <v>Dhan, Upstox, Paytm Money</v>
      </c>
    </row>
    <row r="1713" spans="1:11" x14ac:dyDescent="0.4">
      <c r="A1713" s="12" t="s">
        <v>2148</v>
      </c>
      <c r="B1713" s="12" t="s">
        <v>2149</v>
      </c>
      <c r="C1713" s="13">
        <v>20</v>
      </c>
      <c r="D1713" s="13">
        <v>20</v>
      </c>
      <c r="E1713" s="13">
        <v>20</v>
      </c>
      <c r="F1713" s="13">
        <v>20</v>
      </c>
      <c r="G1713" s="13">
        <v>20</v>
      </c>
      <c r="H1713" s="8">
        <f t="shared" si="104"/>
        <v>5</v>
      </c>
      <c r="I1713" s="20">
        <f t="shared" si="105"/>
        <v>20</v>
      </c>
      <c r="J1713" s="15">
        <f t="shared" si="106"/>
        <v>5</v>
      </c>
      <c r="K1713" s="8" t="str">
        <f t="shared" si="107"/>
        <v>Dhan, Zerodha, Upstox, Kotak Neo, Paytm Money</v>
      </c>
    </row>
    <row r="1714" spans="1:11" x14ac:dyDescent="0.4">
      <c r="A1714" s="12" t="s">
        <v>2128</v>
      </c>
      <c r="B1714" s="12" t="s">
        <v>2129</v>
      </c>
      <c r="C1714" s="13">
        <v>20</v>
      </c>
      <c r="E1714" s="13">
        <v>20</v>
      </c>
      <c r="G1714" s="13">
        <v>20</v>
      </c>
      <c r="H1714" s="8">
        <f t="shared" si="104"/>
        <v>3</v>
      </c>
      <c r="I1714" s="20">
        <f t="shared" si="105"/>
        <v>20</v>
      </c>
      <c r="J1714" s="15">
        <f t="shared" si="106"/>
        <v>5</v>
      </c>
      <c r="K1714" s="8" t="str">
        <f t="shared" si="107"/>
        <v>Dhan, Upstox, Paytm Money</v>
      </c>
    </row>
    <row r="1715" spans="1:11" x14ac:dyDescent="0.4">
      <c r="A1715" s="12" t="s">
        <v>2110</v>
      </c>
      <c r="B1715" s="12" t="s">
        <v>2111</v>
      </c>
      <c r="C1715" s="13">
        <v>20</v>
      </c>
      <c r="E1715" s="13">
        <v>20</v>
      </c>
      <c r="F1715" s="13">
        <v>20</v>
      </c>
      <c r="G1715" s="13">
        <v>20</v>
      </c>
      <c r="H1715" s="8">
        <f t="shared" si="104"/>
        <v>4</v>
      </c>
      <c r="I1715" s="20">
        <f t="shared" si="105"/>
        <v>20</v>
      </c>
      <c r="J1715" s="15">
        <f t="shared" si="106"/>
        <v>5</v>
      </c>
      <c r="K1715" s="8" t="str">
        <f t="shared" si="107"/>
        <v>Dhan, Upstox, Kotak Neo, Paytm Money</v>
      </c>
    </row>
    <row r="1716" spans="1:11" x14ac:dyDescent="0.4">
      <c r="A1716" s="12" t="s">
        <v>2094</v>
      </c>
      <c r="B1716" s="12" t="s">
        <v>2095</v>
      </c>
      <c r="C1716" s="13">
        <v>20</v>
      </c>
      <c r="E1716" s="13">
        <v>20</v>
      </c>
      <c r="G1716" s="13">
        <v>20</v>
      </c>
      <c r="H1716" s="8">
        <f t="shared" si="104"/>
        <v>3</v>
      </c>
      <c r="I1716" s="20">
        <f t="shared" si="105"/>
        <v>20</v>
      </c>
      <c r="J1716" s="15">
        <f t="shared" si="106"/>
        <v>5</v>
      </c>
      <c r="K1716" s="8" t="str">
        <f t="shared" si="107"/>
        <v>Dhan, Upstox, Paytm Money</v>
      </c>
    </row>
    <row r="1717" spans="1:11" x14ac:dyDescent="0.4">
      <c r="A1717" s="12" t="s">
        <v>2122</v>
      </c>
      <c r="B1717" s="12" t="s">
        <v>2123</v>
      </c>
      <c r="C1717" s="13">
        <v>20</v>
      </c>
      <c r="E1717" s="13">
        <v>20</v>
      </c>
      <c r="F1717" s="13">
        <v>20</v>
      </c>
      <c r="G1717" s="13">
        <v>20</v>
      </c>
      <c r="H1717" s="8">
        <f t="shared" si="104"/>
        <v>4</v>
      </c>
      <c r="I1717" s="20">
        <f t="shared" si="105"/>
        <v>20</v>
      </c>
      <c r="J1717" s="15">
        <f t="shared" si="106"/>
        <v>5</v>
      </c>
      <c r="K1717" s="8" t="str">
        <f t="shared" si="107"/>
        <v>Dhan, Upstox, Kotak Neo, Paytm Money</v>
      </c>
    </row>
    <row r="1718" spans="1:11" x14ac:dyDescent="0.4">
      <c r="A1718" s="12" t="s">
        <v>2138</v>
      </c>
      <c r="B1718" s="12" t="s">
        <v>2139</v>
      </c>
      <c r="C1718" s="13">
        <v>20</v>
      </c>
      <c r="D1718" s="13">
        <v>20</v>
      </c>
      <c r="E1718" s="13">
        <v>20</v>
      </c>
      <c r="F1718" s="13">
        <v>20</v>
      </c>
      <c r="G1718" s="13">
        <v>20</v>
      </c>
      <c r="H1718" s="8">
        <f t="shared" si="104"/>
        <v>5</v>
      </c>
      <c r="I1718" s="20">
        <f t="shared" si="105"/>
        <v>20</v>
      </c>
      <c r="J1718" s="15">
        <f t="shared" si="106"/>
        <v>5</v>
      </c>
      <c r="K1718" s="8" t="str">
        <f t="shared" si="107"/>
        <v>Dhan, Zerodha, Upstox, Kotak Neo, Paytm Money</v>
      </c>
    </row>
    <row r="1719" spans="1:11" x14ac:dyDescent="0.4">
      <c r="A1719" s="12" t="s">
        <v>2130</v>
      </c>
      <c r="B1719" s="12" t="s">
        <v>2131</v>
      </c>
      <c r="C1719" s="13">
        <v>28.09</v>
      </c>
      <c r="D1719" s="13">
        <v>28.12</v>
      </c>
      <c r="E1719" s="13">
        <v>28.12</v>
      </c>
      <c r="F1719" s="13">
        <v>28.0899</v>
      </c>
      <c r="G1719" s="13">
        <v>28.3</v>
      </c>
      <c r="H1719" s="8">
        <f t="shared" si="104"/>
        <v>5</v>
      </c>
      <c r="I1719" s="20">
        <f t="shared" si="105"/>
        <v>28.09</v>
      </c>
      <c r="J1719" s="15">
        <f t="shared" si="106"/>
        <v>3.5599857600569598</v>
      </c>
      <c r="K1719" s="8" t="str">
        <f t="shared" si="107"/>
        <v>Dhan, Kotak Neo</v>
      </c>
    </row>
    <row r="1720" spans="1:11" x14ac:dyDescent="0.4">
      <c r="A1720" s="12" t="s">
        <v>2076</v>
      </c>
      <c r="B1720" s="12" t="s">
        <v>2077</v>
      </c>
      <c r="C1720" s="13">
        <v>29</v>
      </c>
      <c r="D1720" s="13">
        <v>27.59</v>
      </c>
      <c r="E1720" s="13">
        <v>27.59</v>
      </c>
      <c r="F1720" s="13">
        <v>27.624300000000002</v>
      </c>
      <c r="G1720" s="13">
        <v>28.37</v>
      </c>
      <c r="H1720" s="8">
        <f t="shared" si="104"/>
        <v>5</v>
      </c>
      <c r="I1720" s="20">
        <f t="shared" si="105"/>
        <v>27.59</v>
      </c>
      <c r="J1720" s="15">
        <f t="shared" si="106"/>
        <v>3.6245016310257339</v>
      </c>
      <c r="K1720" s="8" t="str">
        <f t="shared" si="107"/>
        <v>Zerodha, Upstox</v>
      </c>
    </row>
    <row r="1721" spans="1:11" x14ac:dyDescent="0.4">
      <c r="A1721" s="12" t="s">
        <v>2106</v>
      </c>
      <c r="B1721" s="12" t="s">
        <v>2107</v>
      </c>
      <c r="C1721" s="13">
        <v>20</v>
      </c>
      <c r="D1721" s="13">
        <v>20</v>
      </c>
      <c r="E1721" s="13">
        <v>20</v>
      </c>
      <c r="F1721" s="13">
        <v>20</v>
      </c>
      <c r="G1721" s="13">
        <v>20</v>
      </c>
      <c r="H1721" s="8">
        <f t="shared" si="104"/>
        <v>5</v>
      </c>
      <c r="I1721" s="20">
        <f t="shared" si="105"/>
        <v>20</v>
      </c>
      <c r="J1721" s="15">
        <f t="shared" si="106"/>
        <v>5</v>
      </c>
      <c r="K1721" s="8" t="str">
        <f t="shared" si="107"/>
        <v>Dhan, Zerodha, Upstox, Kotak Neo, Paytm Money</v>
      </c>
    </row>
    <row r="1722" spans="1:11" x14ac:dyDescent="0.4">
      <c r="A1722" s="12" t="s">
        <v>2074</v>
      </c>
      <c r="B1722" s="12" t="s">
        <v>2075</v>
      </c>
      <c r="C1722" s="13">
        <v>26.71</v>
      </c>
      <c r="D1722" s="13">
        <v>26.74</v>
      </c>
      <c r="E1722" s="13">
        <v>26.74</v>
      </c>
      <c r="F1722" s="13">
        <v>26.738</v>
      </c>
      <c r="G1722" s="13">
        <v>27.32</v>
      </c>
      <c r="H1722" s="8">
        <f t="shared" si="104"/>
        <v>5</v>
      </c>
      <c r="I1722" s="20">
        <f t="shared" si="105"/>
        <v>26.71</v>
      </c>
      <c r="J1722" s="15">
        <f t="shared" si="106"/>
        <v>3.7439161362785471</v>
      </c>
      <c r="K1722" s="8" t="str">
        <f t="shared" si="107"/>
        <v>Dhan</v>
      </c>
    </row>
    <row r="1723" spans="1:11" x14ac:dyDescent="0.4">
      <c r="A1723" s="12" t="s">
        <v>2114</v>
      </c>
      <c r="B1723" s="12" t="s">
        <v>2115</v>
      </c>
      <c r="C1723" s="13">
        <v>20</v>
      </c>
      <c r="E1723" s="13">
        <v>20</v>
      </c>
      <c r="H1723" s="8">
        <f t="shared" si="104"/>
        <v>2</v>
      </c>
      <c r="I1723" s="20">
        <f t="shared" si="105"/>
        <v>20</v>
      </c>
      <c r="J1723" s="15">
        <f t="shared" si="106"/>
        <v>5</v>
      </c>
      <c r="K1723" s="8" t="str">
        <f t="shared" si="107"/>
        <v>Dhan, Upstox</v>
      </c>
    </row>
    <row r="1724" spans="1:11" x14ac:dyDescent="0.4">
      <c r="A1724" s="12" t="s">
        <v>2118</v>
      </c>
      <c r="B1724" s="12" t="s">
        <v>2119</v>
      </c>
      <c r="C1724" s="13">
        <v>20</v>
      </c>
      <c r="E1724" s="13">
        <v>20</v>
      </c>
      <c r="G1724" s="13">
        <v>20</v>
      </c>
      <c r="H1724" s="8">
        <f t="shared" si="104"/>
        <v>3</v>
      </c>
      <c r="I1724" s="20">
        <f t="shared" si="105"/>
        <v>20</v>
      </c>
      <c r="J1724" s="15">
        <f t="shared" si="106"/>
        <v>5</v>
      </c>
      <c r="K1724" s="8" t="str">
        <f t="shared" si="107"/>
        <v>Dhan, Upstox, Paytm Money</v>
      </c>
    </row>
    <row r="1725" spans="1:11" x14ac:dyDescent="0.4">
      <c r="A1725" s="12" t="s">
        <v>3734</v>
      </c>
      <c r="B1725" s="12" t="s">
        <v>3735</v>
      </c>
      <c r="E1725" s="13">
        <v>26.5</v>
      </c>
      <c r="H1725" s="8">
        <f t="shared" si="104"/>
        <v>1</v>
      </c>
      <c r="I1725" s="20">
        <f t="shared" si="105"/>
        <v>26.5</v>
      </c>
      <c r="J1725" s="15">
        <f t="shared" si="106"/>
        <v>3.7735849056603774</v>
      </c>
      <c r="K1725" s="8" t="str">
        <f t="shared" si="107"/>
        <v>Upstox</v>
      </c>
    </row>
    <row r="1726" spans="1:11" x14ac:dyDescent="0.4">
      <c r="A1726" s="12" t="s">
        <v>2146</v>
      </c>
      <c r="B1726" s="12" t="s">
        <v>2147</v>
      </c>
      <c r="C1726" s="13">
        <v>26.5</v>
      </c>
      <c r="E1726" s="13">
        <v>26.5</v>
      </c>
      <c r="G1726" s="13">
        <v>26.5</v>
      </c>
      <c r="H1726" s="8">
        <f t="shared" si="104"/>
        <v>3</v>
      </c>
      <c r="I1726" s="20">
        <f t="shared" si="105"/>
        <v>26.5</v>
      </c>
      <c r="J1726" s="15">
        <f t="shared" si="106"/>
        <v>3.7735849056603774</v>
      </c>
      <c r="K1726" s="8" t="str">
        <f t="shared" si="107"/>
        <v>Dhan, Upstox, Paytm Money</v>
      </c>
    </row>
    <row r="1727" spans="1:11" x14ac:dyDescent="0.4">
      <c r="A1727" s="12" t="s">
        <v>2108</v>
      </c>
      <c r="B1727" s="12" t="s">
        <v>2109</v>
      </c>
      <c r="C1727" s="13">
        <v>20</v>
      </c>
      <c r="E1727" s="13">
        <v>20</v>
      </c>
      <c r="G1727" s="13">
        <v>20</v>
      </c>
      <c r="H1727" s="8">
        <f t="shared" si="104"/>
        <v>3</v>
      </c>
      <c r="I1727" s="20">
        <f t="shared" si="105"/>
        <v>20</v>
      </c>
      <c r="J1727" s="15">
        <f t="shared" si="106"/>
        <v>5</v>
      </c>
      <c r="K1727" s="8" t="str">
        <f t="shared" si="107"/>
        <v>Dhan, Upstox, Paytm Money</v>
      </c>
    </row>
    <row r="1728" spans="1:11" x14ac:dyDescent="0.4">
      <c r="A1728" s="12" t="s">
        <v>2070</v>
      </c>
      <c r="B1728" s="12" t="s">
        <v>2071</v>
      </c>
      <c r="C1728" s="13">
        <v>20</v>
      </c>
      <c r="E1728" s="13">
        <v>20</v>
      </c>
      <c r="H1728" s="8">
        <f t="shared" si="104"/>
        <v>2</v>
      </c>
      <c r="I1728" s="20">
        <f t="shared" si="105"/>
        <v>20</v>
      </c>
      <c r="J1728" s="15">
        <f t="shared" si="106"/>
        <v>5</v>
      </c>
      <c r="K1728" s="8" t="str">
        <f t="shared" si="107"/>
        <v>Dhan, Upstox</v>
      </c>
    </row>
    <row r="1729" spans="1:11" x14ac:dyDescent="0.4">
      <c r="A1729" s="12" t="s">
        <v>2080</v>
      </c>
      <c r="B1729" s="12" t="s">
        <v>2081</v>
      </c>
      <c r="C1729" s="13">
        <v>27.55</v>
      </c>
      <c r="D1729" s="13">
        <v>27.57</v>
      </c>
      <c r="E1729" s="13">
        <v>50</v>
      </c>
      <c r="F1729" s="13">
        <v>30.03</v>
      </c>
      <c r="G1729" s="13">
        <v>27.7</v>
      </c>
      <c r="H1729" s="8">
        <f t="shared" si="104"/>
        <v>5</v>
      </c>
      <c r="I1729" s="20">
        <f t="shared" si="105"/>
        <v>27.55</v>
      </c>
      <c r="J1729" s="15">
        <f t="shared" si="106"/>
        <v>3.629764065335753</v>
      </c>
      <c r="K1729" s="8" t="str">
        <f t="shared" si="107"/>
        <v>Dhan</v>
      </c>
    </row>
    <row r="1730" spans="1:11" x14ac:dyDescent="0.4">
      <c r="A1730" s="12" t="s">
        <v>2136</v>
      </c>
      <c r="B1730" s="12" t="s">
        <v>2137</v>
      </c>
      <c r="C1730" s="13">
        <v>37.43</v>
      </c>
      <c r="D1730" s="13">
        <v>37.450000000000003</v>
      </c>
      <c r="E1730" s="13">
        <v>50</v>
      </c>
      <c r="G1730" s="13">
        <v>37.85</v>
      </c>
      <c r="H1730" s="8">
        <f t="shared" si="104"/>
        <v>4</v>
      </c>
      <c r="I1730" s="20">
        <f t="shared" si="105"/>
        <v>37.43</v>
      </c>
      <c r="J1730" s="15">
        <f t="shared" si="106"/>
        <v>2.6716537536735241</v>
      </c>
      <c r="K1730" s="8" t="str">
        <f t="shared" si="107"/>
        <v>Dhan</v>
      </c>
    </row>
    <row r="1731" spans="1:11" x14ac:dyDescent="0.4">
      <c r="A1731" s="12" t="s">
        <v>2120</v>
      </c>
      <c r="B1731" s="12" t="s">
        <v>2121</v>
      </c>
      <c r="C1731" s="13">
        <v>20</v>
      </c>
      <c r="E1731" s="13">
        <v>20</v>
      </c>
      <c r="H1731" s="8">
        <f t="shared" si="104"/>
        <v>2</v>
      </c>
      <c r="I1731" s="20">
        <f t="shared" si="105"/>
        <v>20</v>
      </c>
      <c r="J1731" s="15">
        <f t="shared" si="106"/>
        <v>5</v>
      </c>
      <c r="K1731" s="8" t="str">
        <f t="shared" si="107"/>
        <v>Dhan, Upstox</v>
      </c>
    </row>
    <row r="1732" spans="1:11" x14ac:dyDescent="0.4">
      <c r="A1732" s="12" t="s">
        <v>2078</v>
      </c>
      <c r="B1732" s="12" t="s">
        <v>2079</v>
      </c>
      <c r="C1732" s="13">
        <v>26.5</v>
      </c>
      <c r="E1732" s="13">
        <v>26.5</v>
      </c>
      <c r="G1732" s="13">
        <v>26.5</v>
      </c>
      <c r="H1732" s="8">
        <f t="shared" si="104"/>
        <v>3</v>
      </c>
      <c r="I1732" s="20">
        <f t="shared" si="105"/>
        <v>26.5</v>
      </c>
      <c r="J1732" s="15">
        <f t="shared" si="106"/>
        <v>3.7735849056603774</v>
      </c>
      <c r="K1732" s="8" t="str">
        <f t="shared" si="107"/>
        <v>Dhan, Upstox, Paytm Money</v>
      </c>
    </row>
    <row r="1733" spans="1:11" x14ac:dyDescent="0.4">
      <c r="A1733" s="12" t="s">
        <v>3736</v>
      </c>
      <c r="B1733" s="12" t="s">
        <v>3737</v>
      </c>
      <c r="E1733" s="13">
        <v>26.5</v>
      </c>
      <c r="H1733" s="8">
        <f t="shared" si="104"/>
        <v>1</v>
      </c>
      <c r="I1733" s="20">
        <f t="shared" si="105"/>
        <v>26.5</v>
      </c>
      <c r="J1733" s="15">
        <f t="shared" si="106"/>
        <v>3.7735849056603774</v>
      </c>
      <c r="K1733" s="8" t="str">
        <f t="shared" si="107"/>
        <v>Upstox</v>
      </c>
    </row>
    <row r="1734" spans="1:11" x14ac:dyDescent="0.4">
      <c r="A1734" s="12" t="s">
        <v>3732</v>
      </c>
      <c r="B1734" s="12" t="s">
        <v>3733</v>
      </c>
      <c r="E1734" s="13">
        <v>26.5</v>
      </c>
      <c r="H1734" s="8">
        <f t="shared" ref="H1734:H1797" si="108">COUNT(C1734:G1734)</f>
        <v>1</v>
      </c>
      <c r="I1734" s="20">
        <f t="shared" ref="I1734:I1797" si="109">IFERROR(ROUND(MIN(C1734:G1734),2),"")</f>
        <v>26.5</v>
      </c>
      <c r="J1734" s="15">
        <f t="shared" ref="J1734:J1797" si="110">IFERROR(100/I1734,"")</f>
        <v>3.7735849056603774</v>
      </c>
      <c r="K1734" s="8" t="str">
        <f t="shared" ref="K1734:K1797" si="111">IF(I1734="","",MID(IF(ROUND(C1734,2)=I1734,", Dhan","")&amp;IF(ROUND(D1734,2)=I1734,", Zerodha","")&amp;IF(ROUND(E1734,2)=I1734,", Upstox","")&amp;IF(ROUND(F1734,2)=I1734,", Kotak Neo","")&amp;IF(ROUND(G1734,2)=I1734,", Paytm Money",""),3,100))</f>
        <v>Upstox</v>
      </c>
    </row>
    <row r="1735" spans="1:11" x14ac:dyDescent="0.4">
      <c r="A1735" s="12" t="s">
        <v>460</v>
      </c>
      <c r="B1735" s="12" t="s">
        <v>461</v>
      </c>
      <c r="C1735" s="13">
        <v>30</v>
      </c>
      <c r="E1735" s="13">
        <v>50</v>
      </c>
      <c r="H1735" s="8">
        <f t="shared" si="108"/>
        <v>2</v>
      </c>
      <c r="I1735" s="20">
        <f t="shared" si="109"/>
        <v>30</v>
      </c>
      <c r="J1735" s="15">
        <f t="shared" si="110"/>
        <v>3.3333333333333335</v>
      </c>
      <c r="K1735" s="8" t="str">
        <f t="shared" si="111"/>
        <v>Dhan</v>
      </c>
    </row>
    <row r="1736" spans="1:11" x14ac:dyDescent="0.4">
      <c r="A1736" s="12" t="s">
        <v>458</v>
      </c>
      <c r="B1736" s="12" t="s">
        <v>459</v>
      </c>
      <c r="C1736" s="13">
        <v>50</v>
      </c>
      <c r="E1736" s="13">
        <v>26.67</v>
      </c>
      <c r="H1736" s="8">
        <f t="shared" si="108"/>
        <v>2</v>
      </c>
      <c r="I1736" s="20">
        <f t="shared" si="109"/>
        <v>26.67</v>
      </c>
      <c r="J1736" s="15">
        <f t="shared" si="110"/>
        <v>3.7495313085864264</v>
      </c>
      <c r="K1736" s="8" t="str">
        <f t="shared" si="111"/>
        <v>Upstox</v>
      </c>
    </row>
    <row r="1737" spans="1:11" x14ac:dyDescent="0.4">
      <c r="A1737" s="12" t="s">
        <v>2234</v>
      </c>
      <c r="B1737" s="12" t="s">
        <v>2235</v>
      </c>
      <c r="C1737" s="13">
        <v>20</v>
      </c>
      <c r="E1737" s="13">
        <v>20</v>
      </c>
      <c r="F1737" s="13">
        <v>20</v>
      </c>
      <c r="H1737" s="8">
        <f t="shared" si="108"/>
        <v>3</v>
      </c>
      <c r="I1737" s="20">
        <f t="shared" si="109"/>
        <v>20</v>
      </c>
      <c r="J1737" s="15">
        <f t="shared" si="110"/>
        <v>5</v>
      </c>
      <c r="K1737" s="8" t="str">
        <f t="shared" si="111"/>
        <v>Dhan, Upstox, Kotak Neo</v>
      </c>
    </row>
    <row r="1738" spans="1:11" x14ac:dyDescent="0.4">
      <c r="A1738" s="12" t="s">
        <v>3262</v>
      </c>
      <c r="B1738" s="12" t="s">
        <v>3263</v>
      </c>
      <c r="C1738" s="13">
        <v>26.5</v>
      </c>
      <c r="E1738" s="13">
        <v>26.5</v>
      </c>
      <c r="F1738" s="13">
        <v>26.525200000000002</v>
      </c>
      <c r="G1738" s="13">
        <v>26.5</v>
      </c>
      <c r="H1738" s="8">
        <f t="shared" si="108"/>
        <v>4</v>
      </c>
      <c r="I1738" s="20">
        <f t="shared" si="109"/>
        <v>26.5</v>
      </c>
      <c r="J1738" s="15">
        <f t="shared" si="110"/>
        <v>3.7735849056603774</v>
      </c>
      <c r="K1738" s="8" t="str">
        <f t="shared" si="111"/>
        <v>Dhan, Upstox, Paytm Money</v>
      </c>
    </row>
    <row r="1739" spans="1:11" x14ac:dyDescent="0.4">
      <c r="A1739" s="12" t="s">
        <v>3166</v>
      </c>
      <c r="B1739" s="12" t="s">
        <v>3167</v>
      </c>
      <c r="C1739" s="13">
        <v>29</v>
      </c>
      <c r="D1739" s="13">
        <v>28.53</v>
      </c>
      <c r="E1739" s="13">
        <v>50</v>
      </c>
      <c r="F1739" s="13">
        <v>30.03</v>
      </c>
      <c r="G1739" s="13">
        <v>28.69</v>
      </c>
      <c r="H1739" s="8">
        <f t="shared" si="108"/>
        <v>5</v>
      </c>
      <c r="I1739" s="20">
        <f t="shared" si="109"/>
        <v>28.53</v>
      </c>
      <c r="J1739" s="15">
        <f t="shared" si="110"/>
        <v>3.5050823694356814</v>
      </c>
      <c r="K1739" s="8" t="str">
        <f t="shared" si="111"/>
        <v>Zerodha</v>
      </c>
    </row>
    <row r="1740" spans="1:11" x14ac:dyDescent="0.4">
      <c r="A1740" s="12" t="s">
        <v>3176</v>
      </c>
      <c r="B1740" s="12" t="s">
        <v>3177</v>
      </c>
      <c r="C1740" s="13">
        <v>39.25</v>
      </c>
      <c r="D1740" s="13">
        <v>39.270000000000003</v>
      </c>
      <c r="E1740" s="13">
        <v>50</v>
      </c>
      <c r="F1740" s="13">
        <v>40</v>
      </c>
      <c r="G1740" s="13">
        <v>39.700000000000003</v>
      </c>
      <c r="H1740" s="8">
        <f t="shared" si="108"/>
        <v>5</v>
      </c>
      <c r="I1740" s="20">
        <f t="shared" si="109"/>
        <v>39.25</v>
      </c>
      <c r="J1740" s="15">
        <f t="shared" si="110"/>
        <v>2.5477707006369426</v>
      </c>
      <c r="K1740" s="8" t="str">
        <f t="shared" si="111"/>
        <v>Dhan</v>
      </c>
    </row>
    <row r="1741" spans="1:11" x14ac:dyDescent="0.4">
      <c r="A1741" s="12" t="s">
        <v>666</v>
      </c>
      <c r="B1741" s="12" t="s">
        <v>667</v>
      </c>
      <c r="C1741" s="13">
        <v>30</v>
      </c>
      <c r="E1741" s="13">
        <v>50</v>
      </c>
      <c r="H1741" s="8">
        <f t="shared" si="108"/>
        <v>2</v>
      </c>
      <c r="I1741" s="20">
        <f t="shared" si="109"/>
        <v>30</v>
      </c>
      <c r="J1741" s="15">
        <f t="shared" si="110"/>
        <v>3.3333333333333335</v>
      </c>
      <c r="K1741" s="8" t="str">
        <f t="shared" si="111"/>
        <v>Dhan</v>
      </c>
    </row>
    <row r="1742" spans="1:11" x14ac:dyDescent="0.4">
      <c r="A1742" s="12" t="s">
        <v>2838</v>
      </c>
      <c r="B1742" s="12" t="s">
        <v>2839</v>
      </c>
      <c r="C1742" s="13">
        <v>20</v>
      </c>
      <c r="D1742" s="13">
        <v>20</v>
      </c>
      <c r="E1742" s="13">
        <v>20</v>
      </c>
      <c r="F1742" s="13">
        <v>20</v>
      </c>
      <c r="G1742" s="13">
        <v>20</v>
      </c>
      <c r="H1742" s="8">
        <f t="shared" si="108"/>
        <v>5</v>
      </c>
      <c r="I1742" s="20">
        <f t="shared" si="109"/>
        <v>20</v>
      </c>
      <c r="J1742" s="15">
        <f t="shared" si="110"/>
        <v>5</v>
      </c>
      <c r="K1742" s="8" t="str">
        <f t="shared" si="111"/>
        <v>Dhan, Zerodha, Upstox, Kotak Neo, Paytm Money</v>
      </c>
    </row>
    <row r="1743" spans="1:11" x14ac:dyDescent="0.4">
      <c r="A1743" s="12" t="s">
        <v>730</v>
      </c>
      <c r="B1743" s="12" t="s">
        <v>731</v>
      </c>
      <c r="C1743" s="13">
        <v>26.5</v>
      </c>
      <c r="D1743" s="13">
        <v>26.5</v>
      </c>
      <c r="E1743" s="13">
        <v>26.5</v>
      </c>
      <c r="F1743" s="13">
        <v>26.525200000000002</v>
      </c>
      <c r="G1743" s="13">
        <v>27.2</v>
      </c>
      <c r="H1743" s="8">
        <f t="shared" si="108"/>
        <v>5</v>
      </c>
      <c r="I1743" s="20">
        <f t="shared" si="109"/>
        <v>26.5</v>
      </c>
      <c r="J1743" s="15">
        <f t="shared" si="110"/>
        <v>3.7735849056603774</v>
      </c>
      <c r="K1743" s="8" t="str">
        <f t="shared" si="111"/>
        <v>Dhan, Zerodha, Upstox</v>
      </c>
    </row>
    <row r="1744" spans="1:11" x14ac:dyDescent="0.4">
      <c r="A1744" s="12" t="s">
        <v>1150</v>
      </c>
      <c r="B1744" s="12" t="s">
        <v>1151</v>
      </c>
      <c r="C1744" s="13">
        <v>31</v>
      </c>
      <c r="E1744" s="13">
        <v>50</v>
      </c>
      <c r="F1744" s="13">
        <v>30.03</v>
      </c>
      <c r="G1744" s="13">
        <v>100</v>
      </c>
      <c r="H1744" s="8">
        <f t="shared" si="108"/>
        <v>4</v>
      </c>
      <c r="I1744" s="20">
        <f t="shared" si="109"/>
        <v>30.03</v>
      </c>
      <c r="J1744" s="15">
        <f t="shared" si="110"/>
        <v>3.33000333000333</v>
      </c>
      <c r="K1744" s="8" t="str">
        <f t="shared" si="111"/>
        <v>Kotak Neo</v>
      </c>
    </row>
    <row r="1745" spans="1:11" x14ac:dyDescent="0.4">
      <c r="A1745" s="12" t="s">
        <v>2922</v>
      </c>
      <c r="B1745" s="12" t="s">
        <v>2923</v>
      </c>
      <c r="C1745" s="13">
        <v>40</v>
      </c>
      <c r="E1745" s="13">
        <v>50</v>
      </c>
      <c r="G1745" s="13">
        <v>37.61</v>
      </c>
      <c r="H1745" s="8">
        <f t="shared" si="108"/>
        <v>3</v>
      </c>
      <c r="I1745" s="20">
        <f t="shared" si="109"/>
        <v>37.61</v>
      </c>
      <c r="J1745" s="15">
        <f t="shared" si="110"/>
        <v>2.6588673225206061</v>
      </c>
      <c r="K1745" s="8" t="str">
        <f t="shared" si="111"/>
        <v>Paytm Money</v>
      </c>
    </row>
    <row r="1746" spans="1:11" x14ac:dyDescent="0.4">
      <c r="A1746" s="12" t="s">
        <v>3346</v>
      </c>
      <c r="B1746" s="12" t="s">
        <v>3347</v>
      </c>
      <c r="C1746" s="13">
        <v>31</v>
      </c>
      <c r="E1746" s="13">
        <v>50</v>
      </c>
      <c r="H1746" s="8">
        <f t="shared" si="108"/>
        <v>2</v>
      </c>
      <c r="I1746" s="20">
        <f t="shared" si="109"/>
        <v>31</v>
      </c>
      <c r="J1746" s="15">
        <f t="shared" si="110"/>
        <v>3.225806451612903</v>
      </c>
      <c r="K1746" s="8" t="str">
        <f t="shared" si="111"/>
        <v>Dhan</v>
      </c>
    </row>
    <row r="1747" spans="1:11" x14ac:dyDescent="0.4">
      <c r="A1747" s="12" t="s">
        <v>1210</v>
      </c>
      <c r="B1747" s="12" t="s">
        <v>1211</v>
      </c>
      <c r="C1747" s="13">
        <v>26.5</v>
      </c>
      <c r="D1747" s="13">
        <v>26.5</v>
      </c>
      <c r="E1747" s="13">
        <v>26.5</v>
      </c>
      <c r="F1747" s="13">
        <v>100</v>
      </c>
      <c r="G1747" s="13">
        <v>26.5</v>
      </c>
      <c r="H1747" s="8">
        <f t="shared" si="108"/>
        <v>5</v>
      </c>
      <c r="I1747" s="20">
        <f t="shared" si="109"/>
        <v>26.5</v>
      </c>
      <c r="J1747" s="15">
        <f t="shared" si="110"/>
        <v>3.7735849056603774</v>
      </c>
      <c r="K1747" s="8" t="str">
        <f t="shared" si="111"/>
        <v>Dhan, Zerodha, Upstox, Paytm Money</v>
      </c>
    </row>
    <row r="1748" spans="1:11" x14ac:dyDescent="0.4">
      <c r="A1748" s="12" t="s">
        <v>1208</v>
      </c>
      <c r="B1748" s="12" t="s">
        <v>1209</v>
      </c>
      <c r="C1748" s="13">
        <v>27.46</v>
      </c>
      <c r="D1748" s="13">
        <v>27.48</v>
      </c>
      <c r="E1748" s="13">
        <v>27.48</v>
      </c>
      <c r="F1748" s="13">
        <v>100</v>
      </c>
      <c r="G1748" s="13">
        <v>28.16</v>
      </c>
      <c r="H1748" s="8">
        <f t="shared" si="108"/>
        <v>5</v>
      </c>
      <c r="I1748" s="20">
        <f t="shared" si="109"/>
        <v>27.46</v>
      </c>
      <c r="J1748" s="15">
        <f t="shared" si="110"/>
        <v>3.6416605972323377</v>
      </c>
      <c r="K1748" s="8" t="str">
        <f t="shared" si="111"/>
        <v>Dhan</v>
      </c>
    </row>
    <row r="1749" spans="1:11" x14ac:dyDescent="0.4">
      <c r="A1749" s="12" t="s">
        <v>1214</v>
      </c>
      <c r="B1749" s="12" t="s">
        <v>1215</v>
      </c>
      <c r="C1749" s="13">
        <v>20</v>
      </c>
      <c r="E1749" s="13">
        <v>20</v>
      </c>
      <c r="F1749" s="13">
        <v>20</v>
      </c>
      <c r="H1749" s="8">
        <f t="shared" si="108"/>
        <v>3</v>
      </c>
      <c r="I1749" s="20">
        <f t="shared" si="109"/>
        <v>20</v>
      </c>
      <c r="J1749" s="15">
        <f t="shared" si="110"/>
        <v>5</v>
      </c>
      <c r="K1749" s="8" t="str">
        <f t="shared" si="111"/>
        <v>Dhan, Upstox, Kotak Neo</v>
      </c>
    </row>
    <row r="1750" spans="1:11" x14ac:dyDescent="0.4">
      <c r="A1750" s="12" t="s">
        <v>1230</v>
      </c>
      <c r="B1750" s="12" t="s">
        <v>1231</v>
      </c>
      <c r="C1750" s="13">
        <v>26.5</v>
      </c>
      <c r="D1750" s="13">
        <v>26.5</v>
      </c>
      <c r="E1750" s="13">
        <v>26.5</v>
      </c>
      <c r="F1750" s="13">
        <v>26.525200000000002</v>
      </c>
      <c r="G1750" s="13">
        <v>26.5</v>
      </c>
      <c r="H1750" s="8">
        <f t="shared" si="108"/>
        <v>5</v>
      </c>
      <c r="I1750" s="20">
        <f t="shared" si="109"/>
        <v>26.5</v>
      </c>
      <c r="J1750" s="15">
        <f t="shared" si="110"/>
        <v>3.7735849056603774</v>
      </c>
      <c r="K1750" s="8" t="str">
        <f t="shared" si="111"/>
        <v>Dhan, Zerodha, Upstox, Paytm Money</v>
      </c>
    </row>
    <row r="1751" spans="1:11" x14ac:dyDescent="0.4">
      <c r="A1751" s="12" t="s">
        <v>1220</v>
      </c>
      <c r="B1751" s="12" t="s">
        <v>1221</v>
      </c>
      <c r="C1751" s="13">
        <v>20</v>
      </c>
      <c r="E1751" s="13">
        <v>20</v>
      </c>
      <c r="H1751" s="8">
        <f t="shared" si="108"/>
        <v>2</v>
      </c>
      <c r="I1751" s="20">
        <f t="shared" si="109"/>
        <v>20</v>
      </c>
      <c r="J1751" s="15">
        <f t="shared" si="110"/>
        <v>5</v>
      </c>
      <c r="K1751" s="8" t="str">
        <f t="shared" si="111"/>
        <v>Dhan, Upstox</v>
      </c>
    </row>
    <row r="1752" spans="1:11" x14ac:dyDescent="0.4">
      <c r="A1752" s="12" t="s">
        <v>1218</v>
      </c>
      <c r="B1752" s="12" t="s">
        <v>1219</v>
      </c>
      <c r="C1752" s="13">
        <v>20</v>
      </c>
      <c r="E1752" s="13">
        <v>20</v>
      </c>
      <c r="G1752" s="13">
        <v>20</v>
      </c>
      <c r="H1752" s="8">
        <f t="shared" si="108"/>
        <v>3</v>
      </c>
      <c r="I1752" s="20">
        <f t="shared" si="109"/>
        <v>20</v>
      </c>
      <c r="J1752" s="15">
        <f t="shared" si="110"/>
        <v>5</v>
      </c>
      <c r="K1752" s="8" t="str">
        <f t="shared" si="111"/>
        <v>Dhan, Upstox, Paytm Money</v>
      </c>
    </row>
    <row r="1753" spans="1:11" x14ac:dyDescent="0.4">
      <c r="A1753" s="12" t="s">
        <v>1216</v>
      </c>
      <c r="B1753" s="12" t="s">
        <v>1217</v>
      </c>
      <c r="C1753" s="13">
        <v>20</v>
      </c>
      <c r="E1753" s="13">
        <v>20</v>
      </c>
      <c r="H1753" s="8">
        <f t="shared" si="108"/>
        <v>2</v>
      </c>
      <c r="I1753" s="20">
        <f t="shared" si="109"/>
        <v>20</v>
      </c>
      <c r="J1753" s="15">
        <f t="shared" si="110"/>
        <v>5</v>
      </c>
      <c r="K1753" s="8" t="str">
        <f t="shared" si="111"/>
        <v>Dhan, Upstox</v>
      </c>
    </row>
    <row r="1754" spans="1:11" x14ac:dyDescent="0.4">
      <c r="A1754" s="12" t="s">
        <v>1222</v>
      </c>
      <c r="B1754" s="12" t="s">
        <v>1223</v>
      </c>
      <c r="C1754" s="13">
        <v>30</v>
      </c>
      <c r="E1754" s="13">
        <v>26.5</v>
      </c>
      <c r="G1754" s="13">
        <v>26.5</v>
      </c>
      <c r="H1754" s="8">
        <f t="shared" si="108"/>
        <v>3</v>
      </c>
      <c r="I1754" s="20">
        <f t="shared" si="109"/>
        <v>26.5</v>
      </c>
      <c r="J1754" s="15">
        <f t="shared" si="110"/>
        <v>3.7735849056603774</v>
      </c>
      <c r="K1754" s="8" t="str">
        <f t="shared" si="111"/>
        <v>Upstox, Paytm Money</v>
      </c>
    </row>
    <row r="1755" spans="1:11" x14ac:dyDescent="0.4">
      <c r="A1755" s="12" t="s">
        <v>1224</v>
      </c>
      <c r="B1755" s="12" t="s">
        <v>1225</v>
      </c>
      <c r="C1755" s="13">
        <v>20</v>
      </c>
      <c r="E1755" s="13">
        <v>20</v>
      </c>
      <c r="G1755" s="13">
        <v>20</v>
      </c>
      <c r="H1755" s="8">
        <f t="shared" si="108"/>
        <v>3</v>
      </c>
      <c r="I1755" s="20">
        <f t="shared" si="109"/>
        <v>20</v>
      </c>
      <c r="J1755" s="15">
        <f t="shared" si="110"/>
        <v>5</v>
      </c>
      <c r="K1755" s="8" t="str">
        <f t="shared" si="111"/>
        <v>Dhan, Upstox, Paytm Money</v>
      </c>
    </row>
    <row r="1756" spans="1:11" x14ac:dyDescent="0.4">
      <c r="A1756" s="12" t="s">
        <v>1228</v>
      </c>
      <c r="B1756" s="12" t="s">
        <v>1229</v>
      </c>
      <c r="C1756" s="13">
        <v>26.5</v>
      </c>
      <c r="D1756" s="13">
        <v>26.5</v>
      </c>
      <c r="E1756" s="13">
        <v>26.5</v>
      </c>
      <c r="F1756" s="13">
        <v>100</v>
      </c>
      <c r="G1756" s="13">
        <v>26.5</v>
      </c>
      <c r="H1756" s="8">
        <f t="shared" si="108"/>
        <v>5</v>
      </c>
      <c r="I1756" s="20">
        <f t="shared" si="109"/>
        <v>26.5</v>
      </c>
      <c r="J1756" s="15">
        <f t="shared" si="110"/>
        <v>3.7735849056603774</v>
      </c>
      <c r="K1756" s="8" t="str">
        <f t="shared" si="111"/>
        <v>Dhan, Zerodha, Upstox, Paytm Money</v>
      </c>
    </row>
    <row r="1757" spans="1:11" x14ac:dyDescent="0.4">
      <c r="A1757" s="12" t="s">
        <v>1226</v>
      </c>
      <c r="B1757" s="12" t="s">
        <v>1227</v>
      </c>
      <c r="C1757" s="13">
        <v>20</v>
      </c>
      <c r="E1757" s="13">
        <v>20</v>
      </c>
      <c r="H1757" s="8">
        <f t="shared" si="108"/>
        <v>2</v>
      </c>
      <c r="I1757" s="20">
        <f t="shared" si="109"/>
        <v>20</v>
      </c>
      <c r="J1757" s="15">
        <f t="shared" si="110"/>
        <v>5</v>
      </c>
      <c r="K1757" s="8" t="str">
        <f t="shared" si="111"/>
        <v>Dhan, Upstox</v>
      </c>
    </row>
    <row r="1758" spans="1:11" x14ac:dyDescent="0.4">
      <c r="A1758" s="12" t="s">
        <v>1206</v>
      </c>
      <c r="B1758" s="12" t="s">
        <v>1207</v>
      </c>
      <c r="C1758" s="13">
        <v>30</v>
      </c>
      <c r="E1758" s="13">
        <v>26.5</v>
      </c>
      <c r="G1758" s="13">
        <v>26.5</v>
      </c>
      <c r="H1758" s="8">
        <f t="shared" si="108"/>
        <v>3</v>
      </c>
      <c r="I1758" s="20">
        <f t="shared" si="109"/>
        <v>26.5</v>
      </c>
      <c r="J1758" s="15">
        <f t="shared" si="110"/>
        <v>3.7735849056603774</v>
      </c>
      <c r="K1758" s="8" t="str">
        <f t="shared" si="111"/>
        <v>Upstox, Paytm Money</v>
      </c>
    </row>
    <row r="1759" spans="1:11" x14ac:dyDescent="0.4">
      <c r="A1759" s="12" t="s">
        <v>1232</v>
      </c>
      <c r="B1759" s="12" t="s">
        <v>1233</v>
      </c>
      <c r="C1759" s="13">
        <v>30</v>
      </c>
      <c r="E1759" s="13">
        <v>26.5</v>
      </c>
      <c r="G1759" s="13">
        <v>26.5</v>
      </c>
      <c r="H1759" s="8">
        <f t="shared" si="108"/>
        <v>3</v>
      </c>
      <c r="I1759" s="20">
        <f t="shared" si="109"/>
        <v>26.5</v>
      </c>
      <c r="J1759" s="15">
        <f t="shared" si="110"/>
        <v>3.7735849056603774</v>
      </c>
      <c r="K1759" s="8" t="str">
        <f t="shared" si="111"/>
        <v>Upstox, Paytm Money</v>
      </c>
    </row>
    <row r="1760" spans="1:11" x14ac:dyDescent="0.4">
      <c r="A1760" s="12" t="s">
        <v>1234</v>
      </c>
      <c r="B1760" s="12" t="s">
        <v>1235</v>
      </c>
      <c r="C1760" s="13">
        <v>20</v>
      </c>
      <c r="E1760" s="13">
        <v>20</v>
      </c>
      <c r="H1760" s="8">
        <f t="shared" si="108"/>
        <v>2</v>
      </c>
      <c r="I1760" s="20">
        <f t="shared" si="109"/>
        <v>20</v>
      </c>
      <c r="J1760" s="15">
        <f t="shared" si="110"/>
        <v>5</v>
      </c>
      <c r="K1760" s="8" t="str">
        <f t="shared" si="111"/>
        <v>Dhan, Upstox</v>
      </c>
    </row>
    <row r="1761" spans="1:11" x14ac:dyDescent="0.4">
      <c r="A1761" s="12" t="s">
        <v>3720</v>
      </c>
      <c r="B1761" s="12" t="s">
        <v>3721</v>
      </c>
      <c r="E1761" s="13">
        <v>26.5</v>
      </c>
      <c r="G1761" s="13">
        <v>26.5</v>
      </c>
      <c r="H1761" s="8">
        <f t="shared" si="108"/>
        <v>2</v>
      </c>
      <c r="I1761" s="20">
        <f t="shared" si="109"/>
        <v>26.5</v>
      </c>
      <c r="J1761" s="15">
        <f t="shared" si="110"/>
        <v>3.7735849056603774</v>
      </c>
      <c r="K1761" s="8" t="str">
        <f t="shared" si="111"/>
        <v>Upstox, Paytm Money</v>
      </c>
    </row>
    <row r="1762" spans="1:11" x14ac:dyDescent="0.4">
      <c r="A1762" s="12" t="s">
        <v>3716</v>
      </c>
      <c r="B1762" s="12" t="s">
        <v>3717</v>
      </c>
      <c r="E1762" s="13">
        <v>26.5</v>
      </c>
      <c r="H1762" s="8">
        <f t="shared" si="108"/>
        <v>1</v>
      </c>
      <c r="I1762" s="20">
        <f t="shared" si="109"/>
        <v>26.5</v>
      </c>
      <c r="J1762" s="15">
        <f t="shared" si="110"/>
        <v>3.7735849056603774</v>
      </c>
      <c r="K1762" s="8" t="str">
        <f t="shared" si="111"/>
        <v>Upstox</v>
      </c>
    </row>
    <row r="1763" spans="1:11" x14ac:dyDescent="0.4">
      <c r="A1763" s="12" t="s">
        <v>3718</v>
      </c>
      <c r="B1763" s="12" t="s">
        <v>3719</v>
      </c>
      <c r="E1763" s="13">
        <v>26.5</v>
      </c>
      <c r="G1763" s="13">
        <v>26.5</v>
      </c>
      <c r="H1763" s="8">
        <f t="shared" si="108"/>
        <v>2</v>
      </c>
      <c r="I1763" s="20">
        <f t="shared" si="109"/>
        <v>26.5</v>
      </c>
      <c r="J1763" s="15">
        <f t="shared" si="110"/>
        <v>3.7735849056603774</v>
      </c>
      <c r="K1763" s="8" t="str">
        <f t="shared" si="111"/>
        <v>Upstox, Paytm Money</v>
      </c>
    </row>
    <row r="1764" spans="1:11" x14ac:dyDescent="0.4">
      <c r="A1764" s="12" t="s">
        <v>1212</v>
      </c>
      <c r="B1764" s="12" t="s">
        <v>1213</v>
      </c>
      <c r="C1764" s="13">
        <v>28.51</v>
      </c>
      <c r="D1764" s="13">
        <v>28.53</v>
      </c>
      <c r="E1764" s="13">
        <v>50</v>
      </c>
      <c r="F1764" s="13">
        <v>30.03</v>
      </c>
      <c r="G1764" s="13">
        <v>28.68</v>
      </c>
      <c r="H1764" s="8">
        <f t="shared" si="108"/>
        <v>5</v>
      </c>
      <c r="I1764" s="20">
        <f t="shared" si="109"/>
        <v>28.51</v>
      </c>
      <c r="J1764" s="15">
        <f t="shared" si="110"/>
        <v>3.5075412136092599</v>
      </c>
      <c r="K1764" s="8" t="str">
        <f t="shared" si="111"/>
        <v>Dhan</v>
      </c>
    </row>
    <row r="1765" spans="1:11" x14ac:dyDescent="0.4">
      <c r="A1765" s="12" t="s">
        <v>1236</v>
      </c>
      <c r="B1765" s="12" t="s">
        <v>1237</v>
      </c>
      <c r="C1765" s="13">
        <v>40</v>
      </c>
      <c r="D1765" s="13">
        <v>39.53</v>
      </c>
      <c r="E1765" s="13">
        <v>50</v>
      </c>
      <c r="F1765" s="13">
        <v>40</v>
      </c>
      <c r="G1765" s="13">
        <v>39.97</v>
      </c>
      <c r="H1765" s="8">
        <f t="shared" si="108"/>
        <v>5</v>
      </c>
      <c r="I1765" s="20">
        <f t="shared" si="109"/>
        <v>39.53</v>
      </c>
      <c r="J1765" s="15">
        <f t="shared" si="110"/>
        <v>2.5297242600556538</v>
      </c>
      <c r="K1765" s="8" t="str">
        <f t="shared" si="111"/>
        <v>Zerodha</v>
      </c>
    </row>
    <row r="1766" spans="1:11" x14ac:dyDescent="0.4">
      <c r="A1766" s="12" t="s">
        <v>3744</v>
      </c>
      <c r="B1766" s="12" t="s">
        <v>3745</v>
      </c>
      <c r="E1766" s="13">
        <v>26.5</v>
      </c>
      <c r="H1766" s="8">
        <f t="shared" si="108"/>
        <v>1</v>
      </c>
      <c r="I1766" s="20">
        <f t="shared" si="109"/>
        <v>26.5</v>
      </c>
      <c r="J1766" s="15">
        <f t="shared" si="110"/>
        <v>3.7735849056603774</v>
      </c>
      <c r="K1766" s="8" t="str">
        <f t="shared" si="111"/>
        <v>Upstox</v>
      </c>
    </row>
    <row r="1767" spans="1:11" x14ac:dyDescent="0.4">
      <c r="A1767" s="12" t="s">
        <v>3754</v>
      </c>
      <c r="B1767" s="12" t="s">
        <v>3755</v>
      </c>
      <c r="E1767" s="13">
        <v>20</v>
      </c>
      <c r="H1767" s="8">
        <f t="shared" si="108"/>
        <v>1</v>
      </c>
      <c r="I1767" s="20">
        <f t="shared" si="109"/>
        <v>20</v>
      </c>
      <c r="J1767" s="15">
        <f t="shared" si="110"/>
        <v>5</v>
      </c>
      <c r="K1767" s="8" t="str">
        <f t="shared" si="111"/>
        <v>Upstox</v>
      </c>
    </row>
    <row r="1768" spans="1:11" x14ac:dyDescent="0.4">
      <c r="A1768" s="12" t="s">
        <v>1876</v>
      </c>
      <c r="B1768" s="12" t="s">
        <v>1877</v>
      </c>
      <c r="C1768" s="13">
        <v>20</v>
      </c>
      <c r="E1768" s="13">
        <v>20</v>
      </c>
      <c r="F1768" s="13">
        <v>20</v>
      </c>
      <c r="H1768" s="8">
        <f t="shared" si="108"/>
        <v>3</v>
      </c>
      <c r="I1768" s="20">
        <f t="shared" si="109"/>
        <v>20</v>
      </c>
      <c r="J1768" s="15">
        <f t="shared" si="110"/>
        <v>5</v>
      </c>
      <c r="K1768" s="8" t="str">
        <f t="shared" si="111"/>
        <v>Dhan, Upstox, Kotak Neo</v>
      </c>
    </row>
    <row r="1769" spans="1:11" x14ac:dyDescent="0.4">
      <c r="A1769" s="12" t="s">
        <v>1862</v>
      </c>
      <c r="B1769" s="12" t="s">
        <v>1863</v>
      </c>
      <c r="C1769" s="13">
        <v>20</v>
      </c>
      <c r="E1769" s="13">
        <v>20</v>
      </c>
      <c r="F1769" s="13">
        <v>20</v>
      </c>
      <c r="H1769" s="8">
        <f t="shared" si="108"/>
        <v>3</v>
      </c>
      <c r="I1769" s="20">
        <f t="shared" si="109"/>
        <v>20</v>
      </c>
      <c r="J1769" s="15">
        <f t="shared" si="110"/>
        <v>5</v>
      </c>
      <c r="K1769" s="8" t="str">
        <f t="shared" si="111"/>
        <v>Dhan, Upstox, Kotak Neo</v>
      </c>
    </row>
    <row r="1770" spans="1:11" x14ac:dyDescent="0.4">
      <c r="A1770" s="12" t="s">
        <v>1696</v>
      </c>
      <c r="B1770" s="12" t="s">
        <v>1697</v>
      </c>
      <c r="C1770" s="13">
        <v>20</v>
      </c>
      <c r="D1770" s="13">
        <v>20</v>
      </c>
      <c r="E1770" s="13">
        <v>20</v>
      </c>
      <c r="F1770" s="13">
        <v>20</v>
      </c>
      <c r="G1770" s="13">
        <v>20</v>
      </c>
      <c r="H1770" s="8">
        <f t="shared" si="108"/>
        <v>5</v>
      </c>
      <c r="I1770" s="20">
        <f t="shared" si="109"/>
        <v>20</v>
      </c>
      <c r="J1770" s="15">
        <f t="shared" si="110"/>
        <v>5</v>
      </c>
      <c r="K1770" s="8" t="str">
        <f t="shared" si="111"/>
        <v>Dhan, Zerodha, Upstox, Kotak Neo, Paytm Money</v>
      </c>
    </row>
    <row r="1771" spans="1:11" x14ac:dyDescent="0.4">
      <c r="A1771" s="12" t="s">
        <v>2884</v>
      </c>
      <c r="B1771" s="12" t="s">
        <v>2885</v>
      </c>
      <c r="C1771" s="13">
        <v>26.5</v>
      </c>
      <c r="E1771" s="13">
        <v>26.5</v>
      </c>
      <c r="F1771" s="13">
        <v>26.525200000000002</v>
      </c>
      <c r="G1771" s="13">
        <v>26.5</v>
      </c>
      <c r="H1771" s="8">
        <f t="shared" si="108"/>
        <v>4</v>
      </c>
      <c r="I1771" s="20">
        <f t="shared" si="109"/>
        <v>26.5</v>
      </c>
      <c r="J1771" s="15">
        <f t="shared" si="110"/>
        <v>3.7735849056603774</v>
      </c>
      <c r="K1771" s="8" t="str">
        <f t="shared" si="111"/>
        <v>Dhan, Upstox, Paytm Money</v>
      </c>
    </row>
    <row r="1772" spans="1:11" x14ac:dyDescent="0.4">
      <c r="A1772" s="12" t="s">
        <v>1524</v>
      </c>
      <c r="B1772" s="12" t="s">
        <v>1525</v>
      </c>
      <c r="C1772" s="13">
        <v>26.5</v>
      </c>
      <c r="E1772" s="13">
        <v>26.5</v>
      </c>
      <c r="F1772" s="13">
        <v>26.525200000000002</v>
      </c>
      <c r="G1772" s="13">
        <v>26.5</v>
      </c>
      <c r="H1772" s="8">
        <f t="shared" si="108"/>
        <v>4</v>
      </c>
      <c r="I1772" s="20">
        <f t="shared" si="109"/>
        <v>26.5</v>
      </c>
      <c r="J1772" s="15">
        <f t="shared" si="110"/>
        <v>3.7735849056603774</v>
      </c>
      <c r="K1772" s="8" t="str">
        <f t="shared" si="111"/>
        <v>Dhan, Upstox, Paytm Money</v>
      </c>
    </row>
    <row r="1773" spans="1:11" x14ac:dyDescent="0.4">
      <c r="A1773" s="12" t="s">
        <v>2272</v>
      </c>
      <c r="B1773" s="12" t="s">
        <v>2273</v>
      </c>
      <c r="C1773" s="13">
        <v>20</v>
      </c>
      <c r="E1773" s="13">
        <v>20</v>
      </c>
      <c r="F1773" s="13">
        <v>20</v>
      </c>
      <c r="G1773" s="13">
        <v>20.059999999999999</v>
      </c>
      <c r="H1773" s="8">
        <f t="shared" si="108"/>
        <v>4</v>
      </c>
      <c r="I1773" s="20">
        <f t="shared" si="109"/>
        <v>20</v>
      </c>
      <c r="J1773" s="15">
        <f t="shared" si="110"/>
        <v>5</v>
      </c>
      <c r="K1773" s="8" t="str">
        <f t="shared" si="111"/>
        <v>Dhan, Upstox, Kotak Neo</v>
      </c>
    </row>
    <row r="1774" spans="1:11" x14ac:dyDescent="0.4">
      <c r="A1774" s="12" t="s">
        <v>1868</v>
      </c>
      <c r="B1774" s="12" t="s">
        <v>1869</v>
      </c>
      <c r="C1774" s="13">
        <v>20</v>
      </c>
      <c r="E1774" s="13">
        <v>20</v>
      </c>
      <c r="F1774" s="13">
        <v>20</v>
      </c>
      <c r="H1774" s="8">
        <f t="shared" si="108"/>
        <v>3</v>
      </c>
      <c r="I1774" s="20">
        <f t="shared" si="109"/>
        <v>20</v>
      </c>
      <c r="J1774" s="15">
        <f t="shared" si="110"/>
        <v>5</v>
      </c>
      <c r="K1774" s="8" t="str">
        <f t="shared" si="111"/>
        <v>Dhan, Upstox, Kotak Neo</v>
      </c>
    </row>
    <row r="1775" spans="1:11" x14ac:dyDescent="0.4">
      <c r="A1775" s="12" t="s">
        <v>948</v>
      </c>
      <c r="B1775" s="12" t="s">
        <v>949</v>
      </c>
      <c r="C1775" s="13">
        <v>20</v>
      </c>
      <c r="E1775" s="13">
        <v>20</v>
      </c>
      <c r="F1775" s="13">
        <v>20</v>
      </c>
      <c r="G1775" s="13">
        <v>20</v>
      </c>
      <c r="H1775" s="8">
        <f t="shared" si="108"/>
        <v>4</v>
      </c>
      <c r="I1775" s="20">
        <f t="shared" si="109"/>
        <v>20</v>
      </c>
      <c r="J1775" s="15">
        <f t="shared" si="110"/>
        <v>5</v>
      </c>
      <c r="K1775" s="8" t="str">
        <f t="shared" si="111"/>
        <v>Dhan, Upstox, Kotak Neo, Paytm Money</v>
      </c>
    </row>
    <row r="1776" spans="1:11" x14ac:dyDescent="0.4">
      <c r="A1776" s="12" t="s">
        <v>2924</v>
      </c>
      <c r="B1776" s="12" t="s">
        <v>2925</v>
      </c>
      <c r="C1776" s="13">
        <v>38.65</v>
      </c>
      <c r="D1776" s="13">
        <v>38.67</v>
      </c>
      <c r="E1776" s="13">
        <v>50</v>
      </c>
      <c r="F1776" s="13">
        <v>40</v>
      </c>
      <c r="G1776" s="13">
        <v>39.090000000000003</v>
      </c>
      <c r="H1776" s="8">
        <f t="shared" si="108"/>
        <v>5</v>
      </c>
      <c r="I1776" s="20">
        <f t="shared" si="109"/>
        <v>38.65</v>
      </c>
      <c r="J1776" s="15">
        <f t="shared" si="110"/>
        <v>2.58732212160414</v>
      </c>
      <c r="K1776" s="8" t="str">
        <f t="shared" si="111"/>
        <v>Dhan</v>
      </c>
    </row>
    <row r="1777" spans="1:11" x14ac:dyDescent="0.4">
      <c r="A1777" s="12" t="s">
        <v>426</v>
      </c>
      <c r="B1777" s="12" t="s">
        <v>427</v>
      </c>
      <c r="C1777" s="13">
        <v>30</v>
      </c>
      <c r="E1777" s="13">
        <v>27.95</v>
      </c>
      <c r="F1777" s="13">
        <v>27.933</v>
      </c>
      <c r="H1777" s="8">
        <f t="shared" si="108"/>
        <v>3</v>
      </c>
      <c r="I1777" s="20">
        <f t="shared" si="109"/>
        <v>27.93</v>
      </c>
      <c r="J1777" s="15">
        <f t="shared" si="110"/>
        <v>3.5803795202291444</v>
      </c>
      <c r="K1777" s="8" t="str">
        <f t="shared" si="111"/>
        <v>Kotak Neo</v>
      </c>
    </row>
    <row r="1778" spans="1:11" x14ac:dyDescent="0.4">
      <c r="A1778" s="12" t="s">
        <v>1152</v>
      </c>
      <c r="B1778" s="12" t="s">
        <v>1153</v>
      </c>
      <c r="C1778" s="13">
        <v>28.9</v>
      </c>
      <c r="D1778" s="13">
        <v>28.92</v>
      </c>
      <c r="E1778" s="13">
        <v>50</v>
      </c>
      <c r="F1778" s="13">
        <v>30.03</v>
      </c>
      <c r="G1778" s="13">
        <v>29.08</v>
      </c>
      <c r="H1778" s="8">
        <f t="shared" si="108"/>
        <v>5</v>
      </c>
      <c r="I1778" s="20">
        <f t="shared" si="109"/>
        <v>28.9</v>
      </c>
      <c r="J1778" s="15">
        <f t="shared" si="110"/>
        <v>3.4602076124567476</v>
      </c>
      <c r="K1778" s="8" t="str">
        <f t="shared" si="111"/>
        <v>Dhan</v>
      </c>
    </row>
    <row r="1779" spans="1:11" x14ac:dyDescent="0.4">
      <c r="A1779" s="12" t="s">
        <v>1576</v>
      </c>
      <c r="B1779" s="12" t="s">
        <v>1577</v>
      </c>
      <c r="C1779" s="13">
        <v>27.52</v>
      </c>
      <c r="E1779" s="13">
        <v>27.52</v>
      </c>
      <c r="F1779" s="13">
        <v>27.548200000000001</v>
      </c>
      <c r="G1779" s="13">
        <v>27.62</v>
      </c>
      <c r="H1779" s="8">
        <f t="shared" si="108"/>
        <v>4</v>
      </c>
      <c r="I1779" s="20">
        <f t="shared" si="109"/>
        <v>27.52</v>
      </c>
      <c r="J1779" s="15">
        <f t="shared" si="110"/>
        <v>3.6337209302325584</v>
      </c>
      <c r="K1779" s="8" t="str">
        <f t="shared" si="111"/>
        <v>Dhan, Upstox</v>
      </c>
    </row>
    <row r="1780" spans="1:11" x14ac:dyDescent="0.4">
      <c r="A1780" s="12" t="s">
        <v>2546</v>
      </c>
      <c r="B1780" s="12" t="s">
        <v>2547</v>
      </c>
      <c r="C1780" s="13">
        <v>28</v>
      </c>
      <c r="D1780" s="13">
        <v>27.26</v>
      </c>
      <c r="E1780" s="13">
        <v>27.26</v>
      </c>
      <c r="F1780" s="13">
        <v>27.248000000000001</v>
      </c>
      <c r="G1780" s="13">
        <v>27.97</v>
      </c>
      <c r="H1780" s="8">
        <f t="shared" si="108"/>
        <v>5</v>
      </c>
      <c r="I1780" s="20">
        <f t="shared" si="109"/>
        <v>27.25</v>
      </c>
      <c r="J1780" s="15">
        <f t="shared" si="110"/>
        <v>3.669724770642202</v>
      </c>
      <c r="K1780" s="8" t="str">
        <f t="shared" si="111"/>
        <v>Kotak Neo</v>
      </c>
    </row>
    <row r="1781" spans="1:11" x14ac:dyDescent="0.4">
      <c r="A1781" s="12" t="s">
        <v>2830</v>
      </c>
      <c r="B1781" s="12" t="s">
        <v>2831</v>
      </c>
      <c r="C1781" s="13">
        <v>20</v>
      </c>
      <c r="E1781" s="13">
        <v>20</v>
      </c>
      <c r="H1781" s="8">
        <f t="shared" si="108"/>
        <v>2</v>
      </c>
      <c r="I1781" s="20">
        <f t="shared" si="109"/>
        <v>20</v>
      </c>
      <c r="J1781" s="15">
        <f t="shared" si="110"/>
        <v>5</v>
      </c>
      <c r="K1781" s="8" t="str">
        <f t="shared" si="111"/>
        <v>Dhan, Upstox</v>
      </c>
    </row>
    <row r="1782" spans="1:11" x14ac:dyDescent="0.4">
      <c r="A1782" s="12" t="s">
        <v>2566</v>
      </c>
      <c r="B1782" s="12" t="s">
        <v>2567</v>
      </c>
      <c r="C1782" s="13">
        <v>26.5</v>
      </c>
      <c r="D1782" s="13">
        <v>26.5</v>
      </c>
      <c r="E1782" s="13">
        <v>26.5</v>
      </c>
      <c r="F1782" s="13">
        <v>26.525200000000002</v>
      </c>
      <c r="G1782" s="13">
        <v>26.5</v>
      </c>
      <c r="H1782" s="8">
        <f t="shared" si="108"/>
        <v>5</v>
      </c>
      <c r="I1782" s="20">
        <f t="shared" si="109"/>
        <v>26.5</v>
      </c>
      <c r="J1782" s="15">
        <f t="shared" si="110"/>
        <v>3.7735849056603774</v>
      </c>
      <c r="K1782" s="8" t="str">
        <f t="shared" si="111"/>
        <v>Dhan, Zerodha, Upstox, Paytm Money</v>
      </c>
    </row>
    <row r="1783" spans="1:11" x14ac:dyDescent="0.4">
      <c r="A1783" s="12" t="s">
        <v>1860</v>
      </c>
      <c r="B1783" s="12" t="s">
        <v>1861</v>
      </c>
      <c r="C1783" s="13">
        <v>20</v>
      </c>
      <c r="E1783" s="13">
        <v>20</v>
      </c>
      <c r="F1783" s="13">
        <v>20</v>
      </c>
      <c r="H1783" s="8">
        <f t="shared" si="108"/>
        <v>3</v>
      </c>
      <c r="I1783" s="20">
        <f t="shared" si="109"/>
        <v>20</v>
      </c>
      <c r="J1783" s="15">
        <f t="shared" si="110"/>
        <v>5</v>
      </c>
      <c r="K1783" s="8" t="str">
        <f t="shared" si="111"/>
        <v>Dhan, Upstox, Kotak Neo</v>
      </c>
    </row>
    <row r="1784" spans="1:11" x14ac:dyDescent="0.4">
      <c r="A1784" s="12" t="s">
        <v>3272</v>
      </c>
      <c r="B1784" s="12" t="s">
        <v>3273</v>
      </c>
      <c r="C1784" s="13">
        <v>26.5</v>
      </c>
      <c r="D1784" s="13">
        <v>26.5</v>
      </c>
      <c r="E1784" s="13">
        <v>26.5</v>
      </c>
      <c r="F1784" s="13">
        <v>100</v>
      </c>
      <c r="G1784" s="13">
        <v>26.5</v>
      </c>
      <c r="H1784" s="8">
        <f t="shared" si="108"/>
        <v>5</v>
      </c>
      <c r="I1784" s="20">
        <f t="shared" si="109"/>
        <v>26.5</v>
      </c>
      <c r="J1784" s="15">
        <f t="shared" si="110"/>
        <v>3.7735849056603774</v>
      </c>
      <c r="K1784" s="8" t="str">
        <f t="shared" si="111"/>
        <v>Dhan, Zerodha, Upstox, Paytm Money</v>
      </c>
    </row>
    <row r="1785" spans="1:11" x14ac:dyDescent="0.4">
      <c r="A1785" s="12" t="s">
        <v>2244</v>
      </c>
      <c r="B1785" s="12" t="s">
        <v>2245</v>
      </c>
      <c r="C1785" s="13">
        <v>20</v>
      </c>
      <c r="E1785" s="13">
        <v>20</v>
      </c>
      <c r="H1785" s="8">
        <f t="shared" si="108"/>
        <v>2</v>
      </c>
      <c r="I1785" s="20">
        <f t="shared" si="109"/>
        <v>20</v>
      </c>
      <c r="J1785" s="15">
        <f t="shared" si="110"/>
        <v>5</v>
      </c>
      <c r="K1785" s="8" t="str">
        <f t="shared" si="111"/>
        <v>Dhan, Upstox</v>
      </c>
    </row>
    <row r="1786" spans="1:11" x14ac:dyDescent="0.4">
      <c r="A1786" s="12" t="s">
        <v>1024</v>
      </c>
      <c r="B1786" s="12" t="s">
        <v>1025</v>
      </c>
      <c r="C1786" s="13">
        <v>20</v>
      </c>
      <c r="E1786" s="13">
        <v>20</v>
      </c>
      <c r="H1786" s="8">
        <f t="shared" si="108"/>
        <v>2</v>
      </c>
      <c r="I1786" s="20">
        <f t="shared" si="109"/>
        <v>20</v>
      </c>
      <c r="J1786" s="15">
        <f t="shared" si="110"/>
        <v>5</v>
      </c>
      <c r="K1786" s="8" t="str">
        <f t="shared" si="111"/>
        <v>Dhan, Upstox</v>
      </c>
    </row>
    <row r="1787" spans="1:11" x14ac:dyDescent="0.4">
      <c r="A1787" s="12" t="s">
        <v>2158</v>
      </c>
      <c r="B1787" s="12" t="s">
        <v>2159</v>
      </c>
      <c r="C1787" s="13">
        <v>20</v>
      </c>
      <c r="E1787" s="13">
        <v>20</v>
      </c>
      <c r="H1787" s="8">
        <f t="shared" si="108"/>
        <v>2</v>
      </c>
      <c r="I1787" s="20">
        <f t="shared" si="109"/>
        <v>20</v>
      </c>
      <c r="J1787" s="15">
        <f t="shared" si="110"/>
        <v>5</v>
      </c>
      <c r="K1787" s="8" t="str">
        <f t="shared" si="111"/>
        <v>Dhan, Upstox</v>
      </c>
    </row>
    <row r="1788" spans="1:11" x14ac:dyDescent="0.4">
      <c r="A1788" s="12" t="s">
        <v>2040</v>
      </c>
      <c r="B1788" s="12" t="s">
        <v>2041</v>
      </c>
      <c r="C1788" s="13">
        <v>20</v>
      </c>
      <c r="E1788" s="13">
        <v>20</v>
      </c>
      <c r="H1788" s="8">
        <f t="shared" si="108"/>
        <v>2</v>
      </c>
      <c r="I1788" s="20">
        <f t="shared" si="109"/>
        <v>20</v>
      </c>
      <c r="J1788" s="15">
        <f t="shared" si="110"/>
        <v>5</v>
      </c>
      <c r="K1788" s="8" t="str">
        <f t="shared" si="111"/>
        <v>Dhan, Upstox</v>
      </c>
    </row>
    <row r="1789" spans="1:11" x14ac:dyDescent="0.4">
      <c r="A1789" s="12" t="s">
        <v>2970</v>
      </c>
      <c r="B1789" s="12" t="s">
        <v>2971</v>
      </c>
      <c r="C1789" s="13">
        <v>20</v>
      </c>
      <c r="E1789" s="13">
        <v>20</v>
      </c>
      <c r="H1789" s="8">
        <f t="shared" si="108"/>
        <v>2</v>
      </c>
      <c r="I1789" s="20">
        <f t="shared" si="109"/>
        <v>20</v>
      </c>
      <c r="J1789" s="15">
        <f t="shared" si="110"/>
        <v>5</v>
      </c>
      <c r="K1789" s="8" t="str">
        <f t="shared" si="111"/>
        <v>Dhan, Upstox</v>
      </c>
    </row>
    <row r="1790" spans="1:11" x14ac:dyDescent="0.4">
      <c r="A1790" s="12" t="s">
        <v>3738</v>
      </c>
      <c r="B1790" s="12" t="s">
        <v>3739</v>
      </c>
      <c r="E1790" s="13">
        <v>20.53</v>
      </c>
      <c r="H1790" s="8">
        <f t="shared" si="108"/>
        <v>1</v>
      </c>
      <c r="I1790" s="20">
        <f t="shared" si="109"/>
        <v>20.53</v>
      </c>
      <c r="J1790" s="15">
        <f t="shared" si="110"/>
        <v>4.8709206039941551</v>
      </c>
      <c r="K1790" s="8" t="str">
        <f t="shared" si="111"/>
        <v>Upstox</v>
      </c>
    </row>
    <row r="1791" spans="1:11" x14ac:dyDescent="0.4">
      <c r="A1791" s="12" t="s">
        <v>3555</v>
      </c>
      <c r="B1791" s="12" t="s">
        <v>3556</v>
      </c>
      <c r="D1791" s="13">
        <v>26.5</v>
      </c>
      <c r="E1791" s="13">
        <v>26.5</v>
      </c>
      <c r="G1791" s="13">
        <v>26.5</v>
      </c>
      <c r="H1791" s="8">
        <f t="shared" si="108"/>
        <v>3</v>
      </c>
      <c r="I1791" s="20">
        <f t="shared" si="109"/>
        <v>26.5</v>
      </c>
      <c r="J1791" s="15">
        <f t="shared" si="110"/>
        <v>3.7735849056603774</v>
      </c>
      <c r="K1791" s="8" t="str">
        <f t="shared" si="111"/>
        <v>Zerodha, Upstox, Paytm Money</v>
      </c>
    </row>
    <row r="1792" spans="1:11" x14ac:dyDescent="0.4">
      <c r="A1792" s="12" t="s">
        <v>3712</v>
      </c>
      <c r="B1792" s="12" t="s">
        <v>3713</v>
      </c>
      <c r="E1792" s="13">
        <v>26.5</v>
      </c>
      <c r="H1792" s="8">
        <f t="shared" si="108"/>
        <v>1</v>
      </c>
      <c r="I1792" s="20">
        <f t="shared" si="109"/>
        <v>26.5</v>
      </c>
      <c r="J1792" s="15">
        <f t="shared" si="110"/>
        <v>3.7735849056603774</v>
      </c>
      <c r="K1792" s="8" t="str">
        <f t="shared" si="111"/>
        <v>Upstox</v>
      </c>
    </row>
    <row r="1793" spans="1:11" x14ac:dyDescent="0.4">
      <c r="A1793" s="12" t="s">
        <v>2050</v>
      </c>
      <c r="B1793" s="12" t="s">
        <v>2051</v>
      </c>
      <c r="C1793" s="13">
        <v>20</v>
      </c>
      <c r="E1793" s="13">
        <v>20</v>
      </c>
      <c r="F1793" s="13">
        <v>20</v>
      </c>
      <c r="H1793" s="8">
        <f t="shared" si="108"/>
        <v>3</v>
      </c>
      <c r="I1793" s="20">
        <f t="shared" si="109"/>
        <v>20</v>
      </c>
      <c r="J1793" s="15">
        <f t="shared" si="110"/>
        <v>5</v>
      </c>
      <c r="K1793" s="8" t="str">
        <f t="shared" si="111"/>
        <v>Dhan, Upstox, Kotak Neo</v>
      </c>
    </row>
    <row r="1794" spans="1:11" x14ac:dyDescent="0.4">
      <c r="A1794" s="12" t="s">
        <v>1340</v>
      </c>
      <c r="B1794" s="12" t="s">
        <v>1341</v>
      </c>
      <c r="C1794" s="13">
        <v>30</v>
      </c>
      <c r="E1794" s="13">
        <v>26.5</v>
      </c>
      <c r="H1794" s="8">
        <f t="shared" si="108"/>
        <v>2</v>
      </c>
      <c r="I1794" s="20">
        <f t="shared" si="109"/>
        <v>26.5</v>
      </c>
      <c r="J1794" s="15">
        <f t="shared" si="110"/>
        <v>3.7735849056603774</v>
      </c>
      <c r="K1794" s="8" t="str">
        <f t="shared" si="111"/>
        <v>Upstox</v>
      </c>
    </row>
    <row r="1795" spans="1:11" x14ac:dyDescent="0.4">
      <c r="A1795" s="12" t="s">
        <v>3706</v>
      </c>
      <c r="B1795" s="12" t="s">
        <v>3707</v>
      </c>
      <c r="E1795" s="13">
        <v>26.5</v>
      </c>
      <c r="F1795" s="13">
        <v>26.525200000000002</v>
      </c>
      <c r="G1795" s="13">
        <v>26.5</v>
      </c>
      <c r="H1795" s="8">
        <f t="shared" si="108"/>
        <v>3</v>
      </c>
      <c r="I1795" s="20">
        <f t="shared" si="109"/>
        <v>26.5</v>
      </c>
      <c r="J1795" s="15">
        <f t="shared" si="110"/>
        <v>3.7735849056603774</v>
      </c>
      <c r="K1795" s="8" t="str">
        <f t="shared" si="111"/>
        <v>Upstox, Paytm Money</v>
      </c>
    </row>
    <row r="1796" spans="1:11" x14ac:dyDescent="0.4">
      <c r="A1796" s="12" t="s">
        <v>868</v>
      </c>
      <c r="B1796" s="12" t="s">
        <v>869</v>
      </c>
      <c r="C1796" s="13">
        <v>26.5</v>
      </c>
      <c r="E1796" s="13">
        <v>26.5</v>
      </c>
      <c r="F1796" s="13">
        <v>26.525200000000002</v>
      </c>
      <c r="G1796" s="13">
        <v>26.5</v>
      </c>
      <c r="H1796" s="8">
        <f t="shared" si="108"/>
        <v>4</v>
      </c>
      <c r="I1796" s="20">
        <f t="shared" si="109"/>
        <v>26.5</v>
      </c>
      <c r="J1796" s="15">
        <f t="shared" si="110"/>
        <v>3.7735849056603774</v>
      </c>
      <c r="K1796" s="8" t="str">
        <f t="shared" si="111"/>
        <v>Dhan, Upstox, Paytm Money</v>
      </c>
    </row>
    <row r="1797" spans="1:11" x14ac:dyDescent="0.4">
      <c r="A1797" s="12" t="s">
        <v>454</v>
      </c>
      <c r="B1797" s="12" t="s">
        <v>455</v>
      </c>
      <c r="C1797" s="13">
        <v>26.5</v>
      </c>
      <c r="E1797" s="13">
        <v>26.5</v>
      </c>
      <c r="F1797" s="13">
        <v>26.525200000000002</v>
      </c>
      <c r="G1797" s="13">
        <v>100</v>
      </c>
      <c r="H1797" s="8">
        <f t="shared" si="108"/>
        <v>4</v>
      </c>
      <c r="I1797" s="20">
        <f t="shared" si="109"/>
        <v>26.5</v>
      </c>
      <c r="J1797" s="15">
        <f t="shared" si="110"/>
        <v>3.7735849056603774</v>
      </c>
      <c r="K1797" s="8" t="str">
        <f t="shared" si="111"/>
        <v>Dhan, Upstox</v>
      </c>
    </row>
    <row r="1798" spans="1:11" x14ac:dyDescent="0.4">
      <c r="A1798" s="12" t="s">
        <v>3708</v>
      </c>
      <c r="B1798" s="12" t="s">
        <v>3709</v>
      </c>
      <c r="E1798" s="13">
        <v>26.5</v>
      </c>
      <c r="F1798" s="13">
        <v>26.525200000000002</v>
      </c>
      <c r="G1798" s="13">
        <v>26.5</v>
      </c>
      <c r="H1798" s="8">
        <f t="shared" ref="H1798:H1861" si="112">COUNT(C1798:G1798)</f>
        <v>3</v>
      </c>
      <c r="I1798" s="20">
        <f t="shared" ref="I1798:I1861" si="113">IFERROR(ROUND(MIN(C1798:G1798),2),"")</f>
        <v>26.5</v>
      </c>
      <c r="J1798" s="15">
        <f t="shared" ref="J1798:J1861" si="114">IFERROR(100/I1798,"")</f>
        <v>3.7735849056603774</v>
      </c>
      <c r="K1798" s="8" t="str">
        <f t="shared" ref="K1798:K1861" si="115">IF(I1798="","",MID(IF(ROUND(C1798,2)=I1798,", Dhan","")&amp;IF(ROUND(D1798,2)=I1798,", Zerodha","")&amp;IF(ROUND(E1798,2)=I1798,", Upstox","")&amp;IF(ROUND(F1798,2)=I1798,", Kotak Neo","")&amp;IF(ROUND(G1798,2)=I1798,", Paytm Money",""),3,100))</f>
        <v>Upstox, Paytm Money</v>
      </c>
    </row>
    <row r="1799" spans="1:11" x14ac:dyDescent="0.4">
      <c r="A1799" s="12" t="s">
        <v>880</v>
      </c>
      <c r="B1799" s="12" t="s">
        <v>881</v>
      </c>
      <c r="C1799" s="13">
        <v>28.33</v>
      </c>
      <c r="E1799" s="13">
        <v>50</v>
      </c>
      <c r="F1799" s="13">
        <v>30.03</v>
      </c>
      <c r="G1799" s="13">
        <v>28.47</v>
      </c>
      <c r="H1799" s="8">
        <f t="shared" si="112"/>
        <v>4</v>
      </c>
      <c r="I1799" s="20">
        <f t="shared" si="113"/>
        <v>28.33</v>
      </c>
      <c r="J1799" s="15">
        <f t="shared" si="114"/>
        <v>3.5298270384751151</v>
      </c>
      <c r="K1799" s="8" t="str">
        <f t="shared" si="115"/>
        <v>Dhan</v>
      </c>
    </row>
    <row r="1800" spans="1:11" x14ac:dyDescent="0.4">
      <c r="A1800" s="12" t="s">
        <v>962</v>
      </c>
      <c r="B1800" s="12" t="s">
        <v>963</v>
      </c>
      <c r="C1800" s="13">
        <v>41</v>
      </c>
      <c r="E1800" s="13">
        <v>50</v>
      </c>
      <c r="F1800" s="13">
        <v>40</v>
      </c>
      <c r="G1800" s="13">
        <v>38.42</v>
      </c>
      <c r="H1800" s="8">
        <f t="shared" si="112"/>
        <v>4</v>
      </c>
      <c r="I1800" s="20">
        <f t="shared" si="113"/>
        <v>38.42</v>
      </c>
      <c r="J1800" s="15">
        <f t="shared" si="114"/>
        <v>2.6028110359187924</v>
      </c>
      <c r="K1800" s="8" t="str">
        <f t="shared" si="115"/>
        <v>Paytm Money</v>
      </c>
    </row>
    <row r="1801" spans="1:11" x14ac:dyDescent="0.4">
      <c r="A1801" s="12" t="s">
        <v>924</v>
      </c>
      <c r="B1801" s="12" t="s">
        <v>925</v>
      </c>
      <c r="C1801" s="13">
        <v>20</v>
      </c>
      <c r="E1801" s="13">
        <v>20</v>
      </c>
      <c r="F1801" s="13">
        <v>100</v>
      </c>
      <c r="H1801" s="8">
        <f t="shared" si="112"/>
        <v>3</v>
      </c>
      <c r="I1801" s="20">
        <f t="shared" si="113"/>
        <v>20</v>
      </c>
      <c r="J1801" s="15">
        <f t="shared" si="114"/>
        <v>5</v>
      </c>
      <c r="K1801" s="8" t="str">
        <f t="shared" si="115"/>
        <v>Dhan, Upstox</v>
      </c>
    </row>
    <row r="1802" spans="1:11" x14ac:dyDescent="0.4">
      <c r="A1802" s="12" t="s">
        <v>872</v>
      </c>
      <c r="B1802" s="12" t="s">
        <v>873</v>
      </c>
      <c r="C1802" s="13">
        <v>26.5</v>
      </c>
      <c r="E1802" s="13">
        <v>26.5</v>
      </c>
      <c r="H1802" s="8">
        <f t="shared" si="112"/>
        <v>2</v>
      </c>
      <c r="I1802" s="20">
        <f t="shared" si="113"/>
        <v>26.5</v>
      </c>
      <c r="J1802" s="15">
        <f t="shared" si="114"/>
        <v>3.7735849056603774</v>
      </c>
      <c r="K1802" s="8" t="str">
        <f t="shared" si="115"/>
        <v>Dhan, Upstox</v>
      </c>
    </row>
    <row r="1803" spans="1:11" x14ac:dyDescent="0.4">
      <c r="A1803" s="12" t="s">
        <v>908</v>
      </c>
      <c r="B1803" s="12" t="s">
        <v>909</v>
      </c>
      <c r="C1803" s="13">
        <v>20</v>
      </c>
      <c r="E1803" s="13">
        <v>20</v>
      </c>
      <c r="H1803" s="8">
        <f t="shared" si="112"/>
        <v>2</v>
      </c>
      <c r="I1803" s="20">
        <f t="shared" si="113"/>
        <v>20</v>
      </c>
      <c r="J1803" s="15">
        <f t="shared" si="114"/>
        <v>5</v>
      </c>
      <c r="K1803" s="8" t="str">
        <f t="shared" si="115"/>
        <v>Dhan, Upstox</v>
      </c>
    </row>
    <row r="1804" spans="1:11" x14ac:dyDescent="0.4">
      <c r="A1804" s="12" t="s">
        <v>3710</v>
      </c>
      <c r="B1804" s="12" t="s">
        <v>3711</v>
      </c>
      <c r="E1804" s="13">
        <v>20</v>
      </c>
      <c r="H1804" s="8">
        <f t="shared" si="112"/>
        <v>1</v>
      </c>
      <c r="I1804" s="20">
        <f t="shared" si="113"/>
        <v>20</v>
      </c>
      <c r="J1804" s="15">
        <f t="shared" si="114"/>
        <v>5</v>
      </c>
      <c r="K1804" s="8" t="str">
        <f t="shared" si="115"/>
        <v>Upstox</v>
      </c>
    </row>
    <row r="1805" spans="1:11" x14ac:dyDescent="0.4">
      <c r="A1805" s="12" t="s">
        <v>1844</v>
      </c>
      <c r="B1805" s="12" t="s">
        <v>1845</v>
      </c>
      <c r="C1805" s="13">
        <v>20</v>
      </c>
      <c r="E1805" s="13">
        <v>20</v>
      </c>
      <c r="F1805" s="13">
        <v>20</v>
      </c>
      <c r="H1805" s="8">
        <f t="shared" si="112"/>
        <v>3</v>
      </c>
      <c r="I1805" s="20">
        <f t="shared" si="113"/>
        <v>20</v>
      </c>
      <c r="J1805" s="15">
        <f t="shared" si="114"/>
        <v>5</v>
      </c>
      <c r="K1805" s="8" t="str">
        <f t="shared" si="115"/>
        <v>Dhan, Upstox, Kotak Neo</v>
      </c>
    </row>
    <row r="1806" spans="1:11" x14ac:dyDescent="0.4">
      <c r="A1806" s="12" t="s">
        <v>1846</v>
      </c>
      <c r="B1806" s="12" t="s">
        <v>1847</v>
      </c>
      <c r="C1806" s="13">
        <v>20</v>
      </c>
      <c r="E1806" s="13">
        <v>20</v>
      </c>
      <c r="F1806" s="13">
        <v>20</v>
      </c>
      <c r="H1806" s="8">
        <f t="shared" si="112"/>
        <v>3</v>
      </c>
      <c r="I1806" s="20">
        <f t="shared" si="113"/>
        <v>20</v>
      </c>
      <c r="J1806" s="15">
        <f t="shared" si="114"/>
        <v>5</v>
      </c>
      <c r="K1806" s="8" t="str">
        <f t="shared" si="115"/>
        <v>Dhan, Upstox, Kotak Neo</v>
      </c>
    </row>
    <row r="1807" spans="1:11" x14ac:dyDescent="0.4">
      <c r="A1807" s="12" t="s">
        <v>1848</v>
      </c>
      <c r="B1807" s="12" t="s">
        <v>1849</v>
      </c>
      <c r="C1807" s="13">
        <v>20</v>
      </c>
      <c r="E1807" s="13">
        <v>20</v>
      </c>
      <c r="H1807" s="8">
        <f t="shared" si="112"/>
        <v>2</v>
      </c>
      <c r="I1807" s="20">
        <f t="shared" si="113"/>
        <v>20</v>
      </c>
      <c r="J1807" s="15">
        <f t="shared" si="114"/>
        <v>5</v>
      </c>
      <c r="K1807" s="8" t="str">
        <f t="shared" si="115"/>
        <v>Dhan, Upstox</v>
      </c>
    </row>
    <row r="1808" spans="1:11" x14ac:dyDescent="0.4">
      <c r="A1808" s="12" t="s">
        <v>1842</v>
      </c>
      <c r="B1808" s="12" t="s">
        <v>1843</v>
      </c>
      <c r="C1808" s="13">
        <v>30</v>
      </c>
      <c r="D1808" s="13">
        <v>29.23</v>
      </c>
      <c r="E1808" s="13">
        <v>29.23</v>
      </c>
      <c r="F1808" s="13">
        <v>30.03</v>
      </c>
      <c r="G1808" s="13">
        <v>29.43</v>
      </c>
      <c r="H1808" s="8">
        <f t="shared" si="112"/>
        <v>5</v>
      </c>
      <c r="I1808" s="20">
        <f t="shared" si="113"/>
        <v>29.23</v>
      </c>
      <c r="J1808" s="15">
        <f t="shared" si="114"/>
        <v>3.4211426616489908</v>
      </c>
      <c r="K1808" s="8" t="str">
        <f t="shared" si="115"/>
        <v>Zerodha, Upstox</v>
      </c>
    </row>
    <row r="1809" spans="1:11" x14ac:dyDescent="0.4">
      <c r="A1809" s="12" t="s">
        <v>2284</v>
      </c>
      <c r="B1809" s="12" t="s">
        <v>2285</v>
      </c>
      <c r="C1809" s="13">
        <v>20</v>
      </c>
      <c r="D1809" s="13">
        <v>20</v>
      </c>
      <c r="E1809" s="13">
        <v>20</v>
      </c>
      <c r="F1809" s="13">
        <v>20</v>
      </c>
      <c r="G1809" s="13">
        <v>20</v>
      </c>
      <c r="H1809" s="8">
        <f t="shared" si="112"/>
        <v>5</v>
      </c>
      <c r="I1809" s="20">
        <f t="shared" si="113"/>
        <v>20</v>
      </c>
      <c r="J1809" s="15">
        <f t="shared" si="114"/>
        <v>5</v>
      </c>
      <c r="K1809" s="8" t="str">
        <f t="shared" si="115"/>
        <v>Dhan, Zerodha, Upstox, Kotak Neo, Paytm Money</v>
      </c>
    </row>
    <row r="1810" spans="1:11" x14ac:dyDescent="0.4">
      <c r="A1810" s="12" t="s">
        <v>2246</v>
      </c>
      <c r="B1810" s="12" t="s">
        <v>2247</v>
      </c>
      <c r="C1810" s="13">
        <v>20</v>
      </c>
      <c r="D1810" s="13">
        <v>20</v>
      </c>
      <c r="E1810" s="13">
        <v>20</v>
      </c>
      <c r="F1810" s="13">
        <v>20</v>
      </c>
      <c r="G1810" s="13">
        <v>20</v>
      </c>
      <c r="H1810" s="8">
        <f t="shared" si="112"/>
        <v>5</v>
      </c>
      <c r="I1810" s="20">
        <f t="shared" si="113"/>
        <v>20</v>
      </c>
      <c r="J1810" s="15">
        <f t="shared" si="114"/>
        <v>5</v>
      </c>
      <c r="K1810" s="8" t="str">
        <f t="shared" si="115"/>
        <v>Dhan, Zerodha, Upstox, Kotak Neo, Paytm Money</v>
      </c>
    </row>
    <row r="1811" spans="1:11" x14ac:dyDescent="0.4">
      <c r="A1811" s="12" t="s">
        <v>960</v>
      </c>
      <c r="B1811" s="12" t="s">
        <v>961</v>
      </c>
      <c r="C1811" s="13">
        <v>20</v>
      </c>
      <c r="E1811" s="13">
        <v>20</v>
      </c>
      <c r="F1811" s="13">
        <v>20</v>
      </c>
      <c r="H1811" s="8">
        <f t="shared" si="112"/>
        <v>3</v>
      </c>
      <c r="I1811" s="20">
        <f t="shared" si="113"/>
        <v>20</v>
      </c>
      <c r="J1811" s="15">
        <f t="shared" si="114"/>
        <v>5</v>
      </c>
      <c r="K1811" s="8" t="str">
        <f t="shared" si="115"/>
        <v>Dhan, Upstox, Kotak Neo</v>
      </c>
    </row>
    <row r="1812" spans="1:11" x14ac:dyDescent="0.4">
      <c r="A1812" s="12" t="s">
        <v>3730</v>
      </c>
      <c r="B1812" s="12" t="s">
        <v>3731</v>
      </c>
      <c r="E1812" s="13">
        <v>27.68</v>
      </c>
      <c r="F1812" s="13">
        <v>27.700800000000001</v>
      </c>
      <c r="H1812" s="8">
        <f t="shared" si="112"/>
        <v>2</v>
      </c>
      <c r="I1812" s="20">
        <f t="shared" si="113"/>
        <v>27.68</v>
      </c>
      <c r="J1812" s="15">
        <f t="shared" si="114"/>
        <v>3.6127167630057806</v>
      </c>
      <c r="K1812" s="8" t="str">
        <f t="shared" si="115"/>
        <v>Upstox</v>
      </c>
    </row>
    <row r="1813" spans="1:11" x14ac:dyDescent="0.4">
      <c r="A1813" s="12" t="s">
        <v>488</v>
      </c>
      <c r="B1813" s="12" t="s">
        <v>489</v>
      </c>
      <c r="C1813" s="13">
        <v>26.5</v>
      </c>
      <c r="D1813" s="13">
        <v>26.5</v>
      </c>
      <c r="E1813" s="13">
        <v>26.5</v>
      </c>
      <c r="F1813" s="13">
        <v>26.525200000000002</v>
      </c>
      <c r="G1813" s="13">
        <v>26.5</v>
      </c>
      <c r="H1813" s="8">
        <f t="shared" si="112"/>
        <v>5</v>
      </c>
      <c r="I1813" s="20">
        <f t="shared" si="113"/>
        <v>26.5</v>
      </c>
      <c r="J1813" s="15">
        <f t="shared" si="114"/>
        <v>3.7735849056603774</v>
      </c>
      <c r="K1813" s="8" t="str">
        <f t="shared" si="115"/>
        <v>Dhan, Zerodha, Upstox, Paytm Money</v>
      </c>
    </row>
    <row r="1814" spans="1:11" x14ac:dyDescent="0.4">
      <c r="A1814" s="12" t="s">
        <v>1982</v>
      </c>
      <c r="B1814" s="12" t="s">
        <v>1983</v>
      </c>
      <c r="C1814" s="13">
        <v>20</v>
      </c>
      <c r="E1814" s="13">
        <v>20</v>
      </c>
      <c r="F1814" s="13">
        <v>20</v>
      </c>
      <c r="G1814" s="13">
        <v>20</v>
      </c>
      <c r="H1814" s="8">
        <f t="shared" si="112"/>
        <v>4</v>
      </c>
      <c r="I1814" s="20">
        <f t="shared" si="113"/>
        <v>20</v>
      </c>
      <c r="J1814" s="15">
        <f t="shared" si="114"/>
        <v>5</v>
      </c>
      <c r="K1814" s="8" t="str">
        <f t="shared" si="115"/>
        <v>Dhan, Upstox, Kotak Neo, Paytm Money</v>
      </c>
    </row>
    <row r="1815" spans="1:11" x14ac:dyDescent="0.4">
      <c r="A1815" s="12" t="s">
        <v>1930</v>
      </c>
      <c r="B1815" s="12" t="s">
        <v>1931</v>
      </c>
      <c r="C1815" s="13">
        <v>32</v>
      </c>
      <c r="E1815" s="13">
        <v>30.54</v>
      </c>
      <c r="F1815" s="13">
        <v>30.581</v>
      </c>
      <c r="G1815" s="13">
        <v>30.8</v>
      </c>
      <c r="H1815" s="8">
        <f t="shared" si="112"/>
        <v>4</v>
      </c>
      <c r="I1815" s="20">
        <f t="shared" si="113"/>
        <v>30.54</v>
      </c>
      <c r="J1815" s="15">
        <f t="shared" si="114"/>
        <v>3.2743942370661427</v>
      </c>
      <c r="K1815" s="8" t="str">
        <f t="shared" si="115"/>
        <v>Upstox</v>
      </c>
    </row>
    <row r="1816" spans="1:11" x14ac:dyDescent="0.4">
      <c r="A1816" s="12" t="s">
        <v>1942</v>
      </c>
      <c r="B1816" s="12" t="s">
        <v>1943</v>
      </c>
      <c r="C1816" s="13">
        <v>26.5</v>
      </c>
      <c r="E1816" s="13">
        <v>26.5</v>
      </c>
      <c r="F1816" s="13">
        <v>26.525200000000002</v>
      </c>
      <c r="G1816" s="13">
        <v>26.5</v>
      </c>
      <c r="H1816" s="8">
        <f t="shared" si="112"/>
        <v>4</v>
      </c>
      <c r="I1816" s="20">
        <f t="shared" si="113"/>
        <v>26.5</v>
      </c>
      <c r="J1816" s="15">
        <f t="shared" si="114"/>
        <v>3.7735849056603774</v>
      </c>
      <c r="K1816" s="8" t="str">
        <f t="shared" si="115"/>
        <v>Dhan, Upstox, Paytm Money</v>
      </c>
    </row>
    <row r="1817" spans="1:11" x14ac:dyDescent="0.4">
      <c r="A1817" s="12" t="s">
        <v>2044</v>
      </c>
      <c r="B1817" s="12" t="s">
        <v>2045</v>
      </c>
      <c r="C1817" s="13">
        <v>20</v>
      </c>
      <c r="D1817" s="13">
        <v>20</v>
      </c>
      <c r="E1817" s="13">
        <v>20</v>
      </c>
      <c r="F1817" s="13">
        <v>20</v>
      </c>
      <c r="G1817" s="13">
        <v>20</v>
      </c>
      <c r="H1817" s="8">
        <f t="shared" si="112"/>
        <v>5</v>
      </c>
      <c r="I1817" s="20">
        <f t="shared" si="113"/>
        <v>20</v>
      </c>
      <c r="J1817" s="15">
        <f t="shared" si="114"/>
        <v>5</v>
      </c>
      <c r="K1817" s="8" t="str">
        <f t="shared" si="115"/>
        <v>Dhan, Zerodha, Upstox, Kotak Neo, Paytm Money</v>
      </c>
    </row>
    <row r="1818" spans="1:11" x14ac:dyDescent="0.4">
      <c r="A1818" s="12" t="s">
        <v>1162</v>
      </c>
      <c r="B1818" s="12" t="s">
        <v>1163</v>
      </c>
      <c r="C1818" s="13">
        <v>27.86</v>
      </c>
      <c r="D1818" s="13">
        <v>27.88</v>
      </c>
      <c r="E1818" s="13">
        <v>50</v>
      </c>
      <c r="F1818" s="13">
        <v>30.03</v>
      </c>
      <c r="G1818" s="13">
        <v>28.01</v>
      </c>
      <c r="H1818" s="8">
        <f t="shared" si="112"/>
        <v>5</v>
      </c>
      <c r="I1818" s="20">
        <f t="shared" si="113"/>
        <v>27.86</v>
      </c>
      <c r="J1818" s="15">
        <f t="shared" si="114"/>
        <v>3.5893754486719311</v>
      </c>
      <c r="K1818" s="8" t="str">
        <f t="shared" si="115"/>
        <v>Dhan</v>
      </c>
    </row>
    <row r="1819" spans="1:11" x14ac:dyDescent="0.4">
      <c r="A1819" s="12" t="s">
        <v>1244</v>
      </c>
      <c r="B1819" s="12" t="s">
        <v>1245</v>
      </c>
      <c r="C1819" s="13">
        <v>20</v>
      </c>
      <c r="E1819" s="13">
        <v>20</v>
      </c>
      <c r="H1819" s="8">
        <f t="shared" si="112"/>
        <v>2</v>
      </c>
      <c r="I1819" s="20">
        <f t="shared" si="113"/>
        <v>20</v>
      </c>
      <c r="J1819" s="15">
        <f t="shared" si="114"/>
        <v>5</v>
      </c>
      <c r="K1819" s="8" t="str">
        <f t="shared" si="115"/>
        <v>Dhan, Upstox</v>
      </c>
    </row>
    <row r="1820" spans="1:11" x14ac:dyDescent="0.4">
      <c r="A1820" s="12" t="s">
        <v>2926</v>
      </c>
      <c r="B1820" s="12" t="s">
        <v>2927</v>
      </c>
      <c r="C1820" s="13">
        <v>38.9</v>
      </c>
      <c r="D1820" s="13">
        <v>38.92</v>
      </c>
      <c r="E1820" s="13">
        <v>50</v>
      </c>
      <c r="F1820" s="13">
        <v>40</v>
      </c>
      <c r="G1820" s="13">
        <v>39.36</v>
      </c>
      <c r="H1820" s="8">
        <f t="shared" si="112"/>
        <v>5</v>
      </c>
      <c r="I1820" s="20">
        <f t="shared" si="113"/>
        <v>38.9</v>
      </c>
      <c r="J1820" s="15">
        <f t="shared" si="114"/>
        <v>2.5706940874035991</v>
      </c>
      <c r="K1820" s="8" t="str">
        <f t="shared" si="115"/>
        <v>Dhan</v>
      </c>
    </row>
    <row r="1821" spans="1:11" x14ac:dyDescent="0.4">
      <c r="A1821" s="12" t="s">
        <v>436</v>
      </c>
      <c r="B1821" s="12" t="s">
        <v>437</v>
      </c>
      <c r="C1821" s="13">
        <v>26.5</v>
      </c>
      <c r="E1821" s="13">
        <v>26.5</v>
      </c>
      <c r="F1821" s="13">
        <v>26.525200000000002</v>
      </c>
      <c r="G1821" s="13">
        <v>26.5</v>
      </c>
      <c r="H1821" s="8">
        <f t="shared" si="112"/>
        <v>4</v>
      </c>
      <c r="I1821" s="20">
        <f t="shared" si="113"/>
        <v>26.5</v>
      </c>
      <c r="J1821" s="15">
        <f t="shared" si="114"/>
        <v>3.7735849056603774</v>
      </c>
      <c r="K1821" s="8" t="str">
        <f t="shared" si="115"/>
        <v>Dhan, Upstox, Paytm Money</v>
      </c>
    </row>
    <row r="1822" spans="1:11" x14ac:dyDescent="0.4">
      <c r="A1822" s="12" t="s">
        <v>1856</v>
      </c>
      <c r="B1822" s="12" t="s">
        <v>1857</v>
      </c>
      <c r="C1822" s="13">
        <v>20</v>
      </c>
      <c r="E1822" s="13">
        <v>20</v>
      </c>
      <c r="F1822" s="13">
        <v>20</v>
      </c>
      <c r="H1822" s="8">
        <f t="shared" si="112"/>
        <v>3</v>
      </c>
      <c r="I1822" s="20">
        <f t="shared" si="113"/>
        <v>20</v>
      </c>
      <c r="J1822" s="15">
        <f t="shared" si="114"/>
        <v>5</v>
      </c>
      <c r="K1822" s="8" t="str">
        <f t="shared" si="115"/>
        <v>Dhan, Upstox, Kotak Neo</v>
      </c>
    </row>
    <row r="1823" spans="1:11" x14ac:dyDescent="0.4">
      <c r="A1823" s="12" t="s">
        <v>2836</v>
      </c>
      <c r="B1823" s="12" t="s">
        <v>2837</v>
      </c>
      <c r="C1823" s="13">
        <v>20</v>
      </c>
      <c r="E1823" s="13">
        <v>20</v>
      </c>
      <c r="F1823" s="13">
        <v>20</v>
      </c>
      <c r="G1823" s="13">
        <v>100</v>
      </c>
      <c r="H1823" s="8">
        <f t="shared" si="112"/>
        <v>4</v>
      </c>
      <c r="I1823" s="20">
        <f t="shared" si="113"/>
        <v>20</v>
      </c>
      <c r="J1823" s="15">
        <f t="shared" si="114"/>
        <v>5</v>
      </c>
      <c r="K1823" s="8" t="str">
        <f t="shared" si="115"/>
        <v>Dhan, Upstox, Kotak Neo</v>
      </c>
    </row>
    <row r="1824" spans="1:11" x14ac:dyDescent="0.4">
      <c r="A1824" s="12" t="s">
        <v>208</v>
      </c>
      <c r="B1824" s="12" t="s">
        <v>209</v>
      </c>
      <c r="C1824" s="13">
        <v>20</v>
      </c>
      <c r="D1824" s="13">
        <v>20</v>
      </c>
      <c r="E1824" s="13">
        <v>20</v>
      </c>
      <c r="F1824" s="13">
        <v>20</v>
      </c>
      <c r="G1824" s="13">
        <v>20</v>
      </c>
      <c r="H1824" s="8">
        <f t="shared" si="112"/>
        <v>5</v>
      </c>
      <c r="I1824" s="20">
        <f t="shared" si="113"/>
        <v>20</v>
      </c>
      <c r="J1824" s="15">
        <f t="shared" si="114"/>
        <v>5</v>
      </c>
      <c r="K1824" s="8" t="str">
        <f t="shared" si="115"/>
        <v>Dhan, Zerodha, Upstox, Kotak Neo, Paytm Money</v>
      </c>
    </row>
    <row r="1825" spans="1:11" x14ac:dyDescent="0.4">
      <c r="A1825" s="12" t="s">
        <v>1588</v>
      </c>
      <c r="B1825" s="12" t="s">
        <v>1589</v>
      </c>
      <c r="C1825" s="13">
        <v>27.4</v>
      </c>
      <c r="D1825" s="13">
        <v>27.4</v>
      </c>
      <c r="E1825" s="13">
        <v>27.4</v>
      </c>
      <c r="F1825" s="13">
        <v>27.397300000000001</v>
      </c>
      <c r="G1825" s="13">
        <v>27.47</v>
      </c>
      <c r="H1825" s="8">
        <f t="shared" si="112"/>
        <v>5</v>
      </c>
      <c r="I1825" s="20">
        <f t="shared" si="113"/>
        <v>27.4</v>
      </c>
      <c r="J1825" s="15">
        <f t="shared" si="114"/>
        <v>3.6496350364963503</v>
      </c>
      <c r="K1825" s="8" t="str">
        <f t="shared" si="115"/>
        <v>Dhan, Zerodha, Upstox, Kotak Neo</v>
      </c>
    </row>
    <row r="1826" spans="1:11" x14ac:dyDescent="0.4">
      <c r="A1826" s="12" t="s">
        <v>2972</v>
      </c>
      <c r="B1826" s="12" t="s">
        <v>2973</v>
      </c>
      <c r="C1826" s="13">
        <v>20</v>
      </c>
      <c r="D1826" s="13">
        <v>20</v>
      </c>
      <c r="E1826" s="13">
        <v>20</v>
      </c>
      <c r="F1826" s="13">
        <v>20</v>
      </c>
      <c r="G1826" s="13">
        <v>20</v>
      </c>
      <c r="H1826" s="8">
        <f t="shared" si="112"/>
        <v>5</v>
      </c>
      <c r="I1826" s="20">
        <f t="shared" si="113"/>
        <v>20</v>
      </c>
      <c r="J1826" s="15">
        <f t="shared" si="114"/>
        <v>5</v>
      </c>
      <c r="K1826" s="8" t="str">
        <f t="shared" si="115"/>
        <v>Dhan, Zerodha, Upstox, Kotak Neo, Paytm Money</v>
      </c>
    </row>
    <row r="1827" spans="1:11" x14ac:dyDescent="0.4">
      <c r="A1827" s="12" t="s">
        <v>2054</v>
      </c>
      <c r="B1827" s="12" t="s">
        <v>2055</v>
      </c>
      <c r="C1827" s="13">
        <v>20</v>
      </c>
      <c r="D1827" s="13">
        <v>20</v>
      </c>
      <c r="E1827" s="13">
        <v>20</v>
      </c>
      <c r="F1827" s="13">
        <v>20</v>
      </c>
      <c r="G1827" s="13">
        <v>20</v>
      </c>
      <c r="H1827" s="8">
        <f t="shared" si="112"/>
        <v>5</v>
      </c>
      <c r="I1827" s="20">
        <f t="shared" si="113"/>
        <v>20</v>
      </c>
      <c r="J1827" s="15">
        <f t="shared" si="114"/>
        <v>5</v>
      </c>
      <c r="K1827" s="8" t="str">
        <f t="shared" si="115"/>
        <v>Dhan, Zerodha, Upstox, Kotak Neo, Paytm Money</v>
      </c>
    </row>
    <row r="1828" spans="1:11" x14ac:dyDescent="0.4">
      <c r="A1828" s="12" t="s">
        <v>978</v>
      </c>
      <c r="B1828" s="12" t="s">
        <v>979</v>
      </c>
      <c r="C1828" s="13">
        <v>26.5</v>
      </c>
      <c r="E1828" s="13">
        <v>26.5</v>
      </c>
      <c r="F1828" s="13">
        <v>100</v>
      </c>
      <c r="G1828" s="13">
        <v>26.5</v>
      </c>
      <c r="H1828" s="8">
        <f t="shared" si="112"/>
        <v>4</v>
      </c>
      <c r="I1828" s="20">
        <f t="shared" si="113"/>
        <v>26.5</v>
      </c>
      <c r="J1828" s="15">
        <f t="shared" si="114"/>
        <v>3.7735849056603774</v>
      </c>
      <c r="K1828" s="8" t="str">
        <f t="shared" si="115"/>
        <v>Dhan, Upstox, Paytm Money</v>
      </c>
    </row>
    <row r="1829" spans="1:11" x14ac:dyDescent="0.4">
      <c r="A1829" s="12" t="s">
        <v>2178</v>
      </c>
      <c r="B1829" s="12" t="s">
        <v>2179</v>
      </c>
      <c r="C1829" s="13">
        <v>20</v>
      </c>
      <c r="E1829" s="13">
        <v>20</v>
      </c>
      <c r="F1829" s="13">
        <v>100</v>
      </c>
      <c r="G1829" s="13">
        <v>20</v>
      </c>
      <c r="H1829" s="8">
        <f t="shared" si="112"/>
        <v>4</v>
      </c>
      <c r="I1829" s="20">
        <f t="shared" si="113"/>
        <v>20</v>
      </c>
      <c r="J1829" s="15">
        <f t="shared" si="114"/>
        <v>5</v>
      </c>
      <c r="K1829" s="8" t="str">
        <f t="shared" si="115"/>
        <v>Dhan, Upstox, Paytm Money</v>
      </c>
    </row>
    <row r="1830" spans="1:11" x14ac:dyDescent="0.4">
      <c r="A1830" s="12" t="s">
        <v>2018</v>
      </c>
      <c r="B1830" s="12" t="s">
        <v>2019</v>
      </c>
      <c r="C1830" s="13">
        <v>26.5</v>
      </c>
      <c r="D1830" s="13">
        <v>26.5</v>
      </c>
      <c r="E1830" s="13">
        <v>26.5</v>
      </c>
      <c r="F1830" s="13">
        <v>30.03</v>
      </c>
      <c r="G1830" s="13">
        <v>27.11</v>
      </c>
      <c r="H1830" s="8">
        <f t="shared" si="112"/>
        <v>5</v>
      </c>
      <c r="I1830" s="20">
        <f t="shared" si="113"/>
        <v>26.5</v>
      </c>
      <c r="J1830" s="15">
        <f t="shared" si="114"/>
        <v>3.7735849056603774</v>
      </c>
      <c r="K1830" s="8" t="str">
        <f t="shared" si="115"/>
        <v>Dhan, Zerodha, Upstox</v>
      </c>
    </row>
    <row r="1831" spans="1:11" x14ac:dyDescent="0.4">
      <c r="A1831" s="12" t="s">
        <v>444</v>
      </c>
      <c r="B1831" s="12" t="s">
        <v>445</v>
      </c>
      <c r="C1831" s="13">
        <v>28</v>
      </c>
      <c r="E1831" s="13">
        <v>26.69</v>
      </c>
      <c r="F1831" s="13">
        <v>100</v>
      </c>
      <c r="G1831" s="13">
        <v>100</v>
      </c>
      <c r="H1831" s="8">
        <f t="shared" si="112"/>
        <v>4</v>
      </c>
      <c r="I1831" s="20">
        <f t="shared" si="113"/>
        <v>26.69</v>
      </c>
      <c r="J1831" s="15">
        <f t="shared" si="114"/>
        <v>3.7467216185837389</v>
      </c>
      <c r="K1831" s="8" t="str">
        <f t="shared" si="115"/>
        <v>Upstox</v>
      </c>
    </row>
    <row r="1832" spans="1:11" x14ac:dyDescent="0.4">
      <c r="A1832" s="12" t="s">
        <v>1872</v>
      </c>
      <c r="B1832" s="12" t="s">
        <v>1873</v>
      </c>
      <c r="C1832" s="13">
        <v>20</v>
      </c>
      <c r="E1832" s="13">
        <v>20</v>
      </c>
      <c r="F1832" s="13">
        <v>20</v>
      </c>
      <c r="H1832" s="8">
        <f t="shared" si="112"/>
        <v>3</v>
      </c>
      <c r="I1832" s="20">
        <f t="shared" si="113"/>
        <v>20</v>
      </c>
      <c r="J1832" s="15">
        <f t="shared" si="114"/>
        <v>5</v>
      </c>
      <c r="K1832" s="8" t="str">
        <f t="shared" si="115"/>
        <v>Dhan, Upstox, Kotak Neo</v>
      </c>
    </row>
    <row r="1833" spans="1:11" x14ac:dyDescent="0.4">
      <c r="A1833" s="12" t="s">
        <v>716</v>
      </c>
      <c r="B1833" s="12" t="s">
        <v>717</v>
      </c>
      <c r="C1833" s="13">
        <v>26.5</v>
      </c>
      <c r="E1833" s="13">
        <v>26.5</v>
      </c>
      <c r="F1833" s="13">
        <v>100</v>
      </c>
      <c r="G1833" s="13">
        <v>26.5</v>
      </c>
      <c r="H1833" s="8">
        <f t="shared" si="112"/>
        <v>4</v>
      </c>
      <c r="I1833" s="20">
        <f t="shared" si="113"/>
        <v>26.5</v>
      </c>
      <c r="J1833" s="15">
        <f t="shared" si="114"/>
        <v>3.7735849056603774</v>
      </c>
      <c r="K1833" s="8" t="str">
        <f t="shared" si="115"/>
        <v>Dhan, Upstox, Paytm Money</v>
      </c>
    </row>
    <row r="1834" spans="1:11" x14ac:dyDescent="0.4">
      <c r="A1834" s="12" t="s">
        <v>946</v>
      </c>
      <c r="B1834" s="12" t="s">
        <v>947</v>
      </c>
      <c r="C1834" s="13">
        <v>20</v>
      </c>
      <c r="E1834" s="13">
        <v>20</v>
      </c>
      <c r="H1834" s="8">
        <f t="shared" si="112"/>
        <v>2</v>
      </c>
      <c r="I1834" s="20">
        <f t="shared" si="113"/>
        <v>20</v>
      </c>
      <c r="J1834" s="15">
        <f t="shared" si="114"/>
        <v>5</v>
      </c>
      <c r="K1834" s="8" t="str">
        <f t="shared" si="115"/>
        <v>Dhan, Upstox</v>
      </c>
    </row>
    <row r="1835" spans="1:11" x14ac:dyDescent="0.4">
      <c r="A1835" s="12" t="s">
        <v>2824</v>
      </c>
      <c r="B1835" s="12" t="s">
        <v>2825</v>
      </c>
      <c r="C1835" s="13">
        <v>26.5</v>
      </c>
      <c r="E1835" s="13">
        <v>26.5</v>
      </c>
      <c r="G1835" s="13">
        <v>26.5</v>
      </c>
      <c r="H1835" s="8">
        <f t="shared" si="112"/>
        <v>3</v>
      </c>
      <c r="I1835" s="20">
        <f t="shared" si="113"/>
        <v>26.5</v>
      </c>
      <c r="J1835" s="15">
        <f t="shared" si="114"/>
        <v>3.7735849056603774</v>
      </c>
      <c r="K1835" s="8" t="str">
        <f t="shared" si="115"/>
        <v>Dhan, Upstox, Paytm Money</v>
      </c>
    </row>
    <row r="1836" spans="1:11" x14ac:dyDescent="0.4">
      <c r="A1836" s="12" t="s">
        <v>1544</v>
      </c>
      <c r="B1836" s="12" t="s">
        <v>1545</v>
      </c>
      <c r="C1836" s="13">
        <v>30</v>
      </c>
      <c r="E1836" s="13">
        <v>26.5</v>
      </c>
      <c r="G1836" s="13">
        <v>26.5</v>
      </c>
      <c r="H1836" s="8">
        <f t="shared" si="112"/>
        <v>3</v>
      </c>
      <c r="I1836" s="20">
        <f t="shared" si="113"/>
        <v>26.5</v>
      </c>
      <c r="J1836" s="15">
        <f t="shared" si="114"/>
        <v>3.7735849056603774</v>
      </c>
      <c r="K1836" s="8" t="str">
        <f t="shared" si="115"/>
        <v>Upstox, Paytm Money</v>
      </c>
    </row>
    <row r="1837" spans="1:11" x14ac:dyDescent="0.4">
      <c r="A1837" s="12" t="s">
        <v>2968</v>
      </c>
      <c r="B1837" s="12" t="s">
        <v>2969</v>
      </c>
      <c r="C1837" s="13">
        <v>20</v>
      </c>
      <c r="E1837" s="13">
        <v>20</v>
      </c>
      <c r="G1837" s="13">
        <v>20</v>
      </c>
      <c r="H1837" s="8">
        <f t="shared" si="112"/>
        <v>3</v>
      </c>
      <c r="I1837" s="20">
        <f t="shared" si="113"/>
        <v>20</v>
      </c>
      <c r="J1837" s="15">
        <f t="shared" si="114"/>
        <v>5</v>
      </c>
      <c r="K1837" s="8" t="str">
        <f t="shared" si="115"/>
        <v>Dhan, Upstox, Paytm Money</v>
      </c>
    </row>
    <row r="1838" spans="1:11" x14ac:dyDescent="0.4">
      <c r="A1838" s="12" t="s">
        <v>928</v>
      </c>
      <c r="B1838" s="12" t="s">
        <v>929</v>
      </c>
      <c r="C1838" s="13">
        <v>26.5</v>
      </c>
      <c r="D1838" s="13">
        <v>26.5</v>
      </c>
      <c r="E1838" s="13">
        <v>26.5</v>
      </c>
      <c r="G1838" s="13">
        <v>26.5</v>
      </c>
      <c r="H1838" s="8">
        <f t="shared" si="112"/>
        <v>4</v>
      </c>
      <c r="I1838" s="20">
        <f t="shared" si="113"/>
        <v>26.5</v>
      </c>
      <c r="J1838" s="15">
        <f t="shared" si="114"/>
        <v>3.7735849056603774</v>
      </c>
      <c r="K1838" s="8" t="str">
        <f t="shared" si="115"/>
        <v>Dhan, Zerodha, Upstox, Paytm Money</v>
      </c>
    </row>
    <row r="1839" spans="1:11" x14ac:dyDescent="0.4">
      <c r="A1839" s="12" t="s">
        <v>820</v>
      </c>
      <c r="B1839" s="12" t="s">
        <v>821</v>
      </c>
      <c r="C1839" s="13">
        <v>20</v>
      </c>
      <c r="E1839" s="13">
        <v>20</v>
      </c>
      <c r="H1839" s="8">
        <f t="shared" si="112"/>
        <v>2</v>
      </c>
      <c r="I1839" s="20">
        <f t="shared" si="113"/>
        <v>20</v>
      </c>
      <c r="J1839" s="15">
        <f t="shared" si="114"/>
        <v>5</v>
      </c>
      <c r="K1839" s="8" t="str">
        <f t="shared" si="115"/>
        <v>Dhan, Upstox</v>
      </c>
    </row>
    <row r="1840" spans="1:11" x14ac:dyDescent="0.4">
      <c r="A1840" s="12" t="s">
        <v>3758</v>
      </c>
      <c r="B1840" s="12" t="s">
        <v>3759</v>
      </c>
      <c r="E1840" s="13">
        <v>26.5</v>
      </c>
      <c r="H1840" s="8">
        <f t="shared" si="112"/>
        <v>1</v>
      </c>
      <c r="I1840" s="20">
        <f t="shared" si="113"/>
        <v>26.5</v>
      </c>
      <c r="J1840" s="15">
        <f t="shared" si="114"/>
        <v>3.7735849056603774</v>
      </c>
      <c r="K1840" s="8" t="str">
        <f t="shared" si="115"/>
        <v>Upstox</v>
      </c>
    </row>
    <row r="1841" spans="1:11" x14ac:dyDescent="0.4">
      <c r="A1841" s="12" t="s">
        <v>3722</v>
      </c>
      <c r="B1841" s="12" t="s">
        <v>3723</v>
      </c>
      <c r="E1841" s="13">
        <v>26.5</v>
      </c>
      <c r="H1841" s="8">
        <f t="shared" si="112"/>
        <v>1</v>
      </c>
      <c r="I1841" s="20">
        <f t="shared" si="113"/>
        <v>26.5</v>
      </c>
      <c r="J1841" s="15">
        <f t="shared" si="114"/>
        <v>3.7735849056603774</v>
      </c>
      <c r="K1841" s="8" t="str">
        <f t="shared" si="115"/>
        <v>Upstox</v>
      </c>
    </row>
    <row r="1842" spans="1:11" x14ac:dyDescent="0.4">
      <c r="A1842" s="12" t="s">
        <v>3724</v>
      </c>
      <c r="B1842" s="12" t="s">
        <v>3725</v>
      </c>
      <c r="E1842" s="13">
        <v>26.5</v>
      </c>
      <c r="H1842" s="8">
        <f t="shared" si="112"/>
        <v>1</v>
      </c>
      <c r="I1842" s="20">
        <f t="shared" si="113"/>
        <v>26.5</v>
      </c>
      <c r="J1842" s="15">
        <f t="shared" si="114"/>
        <v>3.7735849056603774</v>
      </c>
      <c r="K1842" s="8" t="str">
        <f t="shared" si="115"/>
        <v>Upstox</v>
      </c>
    </row>
    <row r="1843" spans="1:11" x14ac:dyDescent="0.4">
      <c r="A1843" s="12" t="s">
        <v>3571</v>
      </c>
      <c r="B1843" s="12" t="s">
        <v>3572</v>
      </c>
      <c r="D1843" s="13">
        <v>26.5</v>
      </c>
      <c r="E1843" s="13">
        <v>26.5</v>
      </c>
      <c r="G1843" s="13">
        <v>26.5</v>
      </c>
      <c r="H1843" s="8">
        <f t="shared" si="112"/>
        <v>3</v>
      </c>
      <c r="I1843" s="20">
        <f t="shared" si="113"/>
        <v>26.5</v>
      </c>
      <c r="J1843" s="15">
        <f t="shared" si="114"/>
        <v>3.7735849056603774</v>
      </c>
      <c r="K1843" s="8" t="str">
        <f t="shared" si="115"/>
        <v>Zerodha, Upstox, Paytm Money</v>
      </c>
    </row>
    <row r="1844" spans="1:11" x14ac:dyDescent="0.4">
      <c r="A1844" s="12" t="s">
        <v>3762</v>
      </c>
      <c r="B1844" s="12" t="s">
        <v>3763</v>
      </c>
      <c r="E1844" s="13">
        <v>20</v>
      </c>
      <c r="H1844" s="8">
        <f t="shared" si="112"/>
        <v>1</v>
      </c>
      <c r="I1844" s="20">
        <f t="shared" si="113"/>
        <v>20</v>
      </c>
      <c r="J1844" s="15">
        <f t="shared" si="114"/>
        <v>5</v>
      </c>
      <c r="K1844" s="8" t="str">
        <f t="shared" si="115"/>
        <v>Upstox</v>
      </c>
    </row>
    <row r="1845" spans="1:11" x14ac:dyDescent="0.4">
      <c r="A1845" s="12" t="s">
        <v>2988</v>
      </c>
      <c r="B1845" s="12" t="s">
        <v>2989</v>
      </c>
      <c r="C1845" s="13">
        <v>20</v>
      </c>
      <c r="E1845" s="13">
        <v>20</v>
      </c>
      <c r="F1845" s="13">
        <v>20</v>
      </c>
      <c r="H1845" s="8">
        <f t="shared" si="112"/>
        <v>3</v>
      </c>
      <c r="I1845" s="20">
        <f t="shared" si="113"/>
        <v>20</v>
      </c>
      <c r="J1845" s="15">
        <f t="shared" si="114"/>
        <v>5</v>
      </c>
      <c r="K1845" s="8" t="str">
        <f t="shared" si="115"/>
        <v>Dhan, Upstox, Kotak Neo</v>
      </c>
    </row>
    <row r="1846" spans="1:11" x14ac:dyDescent="0.4">
      <c r="A1846" s="12" t="s">
        <v>432</v>
      </c>
      <c r="B1846" s="12" t="s">
        <v>433</v>
      </c>
      <c r="C1846" s="13">
        <v>26.5</v>
      </c>
      <c r="D1846" s="13">
        <v>26.5</v>
      </c>
      <c r="E1846" s="13">
        <v>26.5</v>
      </c>
      <c r="F1846" s="13">
        <v>26.525200000000002</v>
      </c>
      <c r="G1846" s="13">
        <v>26.5</v>
      </c>
      <c r="H1846" s="8">
        <f t="shared" si="112"/>
        <v>5</v>
      </c>
      <c r="I1846" s="20">
        <f t="shared" si="113"/>
        <v>26.5</v>
      </c>
      <c r="J1846" s="15">
        <f t="shared" si="114"/>
        <v>3.7735849056603774</v>
      </c>
      <c r="K1846" s="8" t="str">
        <f t="shared" si="115"/>
        <v>Dhan, Zerodha, Upstox, Paytm Money</v>
      </c>
    </row>
    <row r="1847" spans="1:11" x14ac:dyDescent="0.4">
      <c r="A1847" s="12" t="s">
        <v>2248</v>
      </c>
      <c r="B1847" s="12" t="s">
        <v>2249</v>
      </c>
      <c r="C1847" s="13">
        <v>20</v>
      </c>
      <c r="D1847" s="13">
        <v>20</v>
      </c>
      <c r="E1847" s="13">
        <v>20</v>
      </c>
      <c r="F1847" s="13">
        <v>20</v>
      </c>
      <c r="G1847" s="13">
        <v>20</v>
      </c>
      <c r="H1847" s="8">
        <f t="shared" si="112"/>
        <v>5</v>
      </c>
      <c r="I1847" s="20">
        <f t="shared" si="113"/>
        <v>20</v>
      </c>
      <c r="J1847" s="15">
        <f t="shared" si="114"/>
        <v>5</v>
      </c>
      <c r="K1847" s="8" t="str">
        <f t="shared" si="115"/>
        <v>Dhan, Zerodha, Upstox, Kotak Neo, Paytm Money</v>
      </c>
    </row>
    <row r="1848" spans="1:11" x14ac:dyDescent="0.4">
      <c r="A1848" s="12" t="s">
        <v>1158</v>
      </c>
      <c r="B1848" s="12" t="s">
        <v>1159</v>
      </c>
      <c r="C1848" s="13">
        <v>27.98</v>
      </c>
      <c r="D1848" s="13">
        <v>28</v>
      </c>
      <c r="E1848" s="13">
        <v>50</v>
      </c>
      <c r="F1848" s="13">
        <v>30.03</v>
      </c>
      <c r="G1848" s="13">
        <v>28.12</v>
      </c>
      <c r="H1848" s="8">
        <f t="shared" si="112"/>
        <v>5</v>
      </c>
      <c r="I1848" s="20">
        <f t="shared" si="113"/>
        <v>27.98</v>
      </c>
      <c r="J1848" s="15">
        <f t="shared" si="114"/>
        <v>3.5739814152966405</v>
      </c>
      <c r="K1848" s="8" t="str">
        <f t="shared" si="115"/>
        <v>Dhan</v>
      </c>
    </row>
    <row r="1849" spans="1:11" x14ac:dyDescent="0.4">
      <c r="A1849" s="12" t="s">
        <v>2932</v>
      </c>
      <c r="B1849" s="12" t="s">
        <v>2933</v>
      </c>
      <c r="C1849" s="13">
        <v>38.770000000000003</v>
      </c>
      <c r="D1849" s="13">
        <v>38.78</v>
      </c>
      <c r="E1849" s="13">
        <v>50</v>
      </c>
      <c r="F1849" s="13">
        <v>40</v>
      </c>
      <c r="G1849" s="13">
        <v>39.200000000000003</v>
      </c>
      <c r="H1849" s="8">
        <f t="shared" si="112"/>
        <v>5</v>
      </c>
      <c r="I1849" s="20">
        <f t="shared" si="113"/>
        <v>38.770000000000003</v>
      </c>
      <c r="J1849" s="15">
        <f t="shared" si="114"/>
        <v>2.5793139025019345</v>
      </c>
      <c r="K1849" s="8" t="str">
        <f t="shared" si="115"/>
        <v>Dhan</v>
      </c>
    </row>
    <row r="1850" spans="1:11" x14ac:dyDescent="0.4">
      <c r="A1850" s="12" t="s">
        <v>2042</v>
      </c>
      <c r="B1850" s="12" t="s">
        <v>2043</v>
      </c>
      <c r="C1850" s="13">
        <v>20</v>
      </c>
      <c r="E1850" s="13">
        <v>20</v>
      </c>
      <c r="F1850" s="13">
        <v>20</v>
      </c>
      <c r="H1850" s="8">
        <f t="shared" si="112"/>
        <v>3</v>
      </c>
      <c r="I1850" s="20">
        <f t="shared" si="113"/>
        <v>20</v>
      </c>
      <c r="J1850" s="15">
        <f t="shared" si="114"/>
        <v>5</v>
      </c>
      <c r="K1850" s="8" t="str">
        <f t="shared" si="115"/>
        <v>Dhan, Upstox, Kotak Neo</v>
      </c>
    </row>
    <row r="1851" spans="1:11" x14ac:dyDescent="0.4">
      <c r="A1851" s="12" t="s">
        <v>2278</v>
      </c>
      <c r="B1851" s="12" t="s">
        <v>2279</v>
      </c>
      <c r="C1851" s="13">
        <v>20</v>
      </c>
      <c r="D1851" s="13">
        <v>20</v>
      </c>
      <c r="E1851" s="13">
        <v>20</v>
      </c>
      <c r="F1851" s="13">
        <v>20</v>
      </c>
      <c r="G1851" s="13">
        <v>20</v>
      </c>
      <c r="H1851" s="8">
        <f t="shared" si="112"/>
        <v>5</v>
      </c>
      <c r="I1851" s="20">
        <f t="shared" si="113"/>
        <v>20</v>
      </c>
      <c r="J1851" s="15">
        <f t="shared" si="114"/>
        <v>5</v>
      </c>
      <c r="K1851" s="8" t="str">
        <f t="shared" si="115"/>
        <v>Dhan, Zerodha, Upstox, Kotak Neo, Paytm Money</v>
      </c>
    </row>
    <row r="1852" spans="1:11" x14ac:dyDescent="0.4">
      <c r="A1852" s="12" t="s">
        <v>1092</v>
      </c>
      <c r="B1852" s="12" t="s">
        <v>1093</v>
      </c>
      <c r="C1852" s="13">
        <v>20</v>
      </c>
      <c r="E1852" s="13">
        <v>20</v>
      </c>
      <c r="H1852" s="8">
        <f t="shared" si="112"/>
        <v>2</v>
      </c>
      <c r="I1852" s="20">
        <f t="shared" si="113"/>
        <v>20</v>
      </c>
      <c r="J1852" s="15">
        <f t="shared" si="114"/>
        <v>5</v>
      </c>
      <c r="K1852" s="8" t="str">
        <f t="shared" si="115"/>
        <v>Dhan, Upstox</v>
      </c>
    </row>
    <row r="1853" spans="1:11" x14ac:dyDescent="0.4">
      <c r="A1853" s="12" t="s">
        <v>1090</v>
      </c>
      <c r="B1853" s="12" t="s">
        <v>1091</v>
      </c>
      <c r="C1853" s="13">
        <v>20</v>
      </c>
      <c r="E1853" s="13">
        <v>20</v>
      </c>
      <c r="H1853" s="8">
        <f t="shared" si="112"/>
        <v>2</v>
      </c>
      <c r="I1853" s="20">
        <f t="shared" si="113"/>
        <v>20</v>
      </c>
      <c r="J1853" s="15">
        <f t="shared" si="114"/>
        <v>5</v>
      </c>
      <c r="K1853" s="8" t="str">
        <f t="shared" si="115"/>
        <v>Dhan, Upstox</v>
      </c>
    </row>
    <row r="1854" spans="1:11" x14ac:dyDescent="0.4">
      <c r="A1854" s="12" t="s">
        <v>2834</v>
      </c>
      <c r="B1854" s="12" t="s">
        <v>2835</v>
      </c>
      <c r="C1854" s="13">
        <v>20</v>
      </c>
      <c r="D1854" s="13">
        <v>20</v>
      </c>
      <c r="E1854" s="13">
        <v>20</v>
      </c>
      <c r="F1854" s="13">
        <v>20</v>
      </c>
      <c r="G1854" s="13">
        <v>100</v>
      </c>
      <c r="H1854" s="8">
        <f t="shared" si="112"/>
        <v>5</v>
      </c>
      <c r="I1854" s="20">
        <f t="shared" si="113"/>
        <v>20</v>
      </c>
      <c r="J1854" s="15">
        <f t="shared" si="114"/>
        <v>5</v>
      </c>
      <c r="K1854" s="8" t="str">
        <f t="shared" si="115"/>
        <v>Dhan, Zerodha, Upstox, Kotak Neo</v>
      </c>
    </row>
    <row r="1855" spans="1:11" x14ac:dyDescent="0.4">
      <c r="A1855" s="12" t="s">
        <v>2832</v>
      </c>
      <c r="B1855" s="12" t="s">
        <v>2833</v>
      </c>
      <c r="C1855" s="13">
        <v>20</v>
      </c>
      <c r="E1855" s="13">
        <v>20</v>
      </c>
      <c r="F1855" s="13">
        <v>20</v>
      </c>
      <c r="H1855" s="8">
        <f t="shared" si="112"/>
        <v>3</v>
      </c>
      <c r="I1855" s="20">
        <f t="shared" si="113"/>
        <v>20</v>
      </c>
      <c r="J1855" s="15">
        <f t="shared" si="114"/>
        <v>5</v>
      </c>
      <c r="K1855" s="8" t="str">
        <f t="shared" si="115"/>
        <v>Dhan, Upstox, Kotak Neo</v>
      </c>
    </row>
    <row r="1856" spans="1:11" x14ac:dyDescent="0.4">
      <c r="A1856" s="12" t="s">
        <v>2928</v>
      </c>
      <c r="B1856" s="12" t="s">
        <v>2929</v>
      </c>
      <c r="C1856" s="13">
        <v>38.5</v>
      </c>
      <c r="D1856" s="13">
        <v>38.520000000000003</v>
      </c>
      <c r="E1856" s="13">
        <v>50</v>
      </c>
      <c r="F1856" s="13">
        <v>40</v>
      </c>
      <c r="G1856" s="13">
        <v>38.93</v>
      </c>
      <c r="H1856" s="8">
        <f t="shared" si="112"/>
        <v>5</v>
      </c>
      <c r="I1856" s="20">
        <f t="shared" si="113"/>
        <v>38.5</v>
      </c>
      <c r="J1856" s="15">
        <f t="shared" si="114"/>
        <v>2.5974025974025974</v>
      </c>
      <c r="K1856" s="8" t="str">
        <f t="shared" si="115"/>
        <v>Dhan</v>
      </c>
    </row>
    <row r="1857" spans="1:11" x14ac:dyDescent="0.4">
      <c r="A1857" s="12" t="s">
        <v>712</v>
      </c>
      <c r="B1857" s="12" t="s">
        <v>713</v>
      </c>
      <c r="C1857" s="13">
        <v>26.5</v>
      </c>
      <c r="E1857" s="13">
        <v>26.5</v>
      </c>
      <c r="F1857" s="13">
        <v>26.525200000000002</v>
      </c>
      <c r="H1857" s="8">
        <f t="shared" si="112"/>
        <v>3</v>
      </c>
      <c r="I1857" s="20">
        <f t="shared" si="113"/>
        <v>26.5</v>
      </c>
      <c r="J1857" s="15">
        <f t="shared" si="114"/>
        <v>3.7735849056603774</v>
      </c>
      <c r="K1857" s="8" t="str">
        <f t="shared" si="115"/>
        <v>Dhan, Upstox</v>
      </c>
    </row>
    <row r="1858" spans="1:11" x14ac:dyDescent="0.4">
      <c r="A1858" s="12" t="s">
        <v>1154</v>
      </c>
      <c r="B1858" s="12" t="s">
        <v>1155</v>
      </c>
      <c r="C1858" s="13">
        <v>30.15</v>
      </c>
      <c r="D1858" s="13">
        <v>30.18</v>
      </c>
      <c r="E1858" s="13">
        <v>50</v>
      </c>
      <c r="F1858" s="13">
        <v>30.211500000000001</v>
      </c>
      <c r="G1858" s="13">
        <v>30.36</v>
      </c>
      <c r="H1858" s="8">
        <f t="shared" si="112"/>
        <v>5</v>
      </c>
      <c r="I1858" s="20">
        <f t="shared" si="113"/>
        <v>30.15</v>
      </c>
      <c r="J1858" s="15">
        <f t="shared" si="114"/>
        <v>3.3167495854063018</v>
      </c>
      <c r="K1858" s="8" t="str">
        <f t="shared" si="115"/>
        <v>Dhan</v>
      </c>
    </row>
    <row r="1859" spans="1:11" x14ac:dyDescent="0.4">
      <c r="A1859" s="12" t="s">
        <v>2274</v>
      </c>
      <c r="B1859" s="12" t="s">
        <v>2275</v>
      </c>
      <c r="C1859" s="13">
        <v>20</v>
      </c>
      <c r="D1859" s="13">
        <v>20</v>
      </c>
      <c r="E1859" s="13">
        <v>20</v>
      </c>
      <c r="F1859" s="13">
        <v>20</v>
      </c>
      <c r="G1859" s="13">
        <v>20</v>
      </c>
      <c r="H1859" s="8">
        <f t="shared" si="112"/>
        <v>5</v>
      </c>
      <c r="I1859" s="20">
        <f t="shared" si="113"/>
        <v>20</v>
      </c>
      <c r="J1859" s="15">
        <f t="shared" si="114"/>
        <v>5</v>
      </c>
      <c r="K1859" s="8" t="str">
        <f t="shared" si="115"/>
        <v>Dhan, Zerodha, Upstox, Kotak Neo, Paytm Money</v>
      </c>
    </row>
    <row r="1860" spans="1:11" x14ac:dyDescent="0.4">
      <c r="A1860" s="12" t="s">
        <v>542</v>
      </c>
      <c r="B1860" s="12" t="s">
        <v>543</v>
      </c>
      <c r="C1860" s="13">
        <v>26.5</v>
      </c>
      <c r="E1860" s="13">
        <v>26.5</v>
      </c>
      <c r="F1860" s="13">
        <v>26.525200000000002</v>
      </c>
      <c r="H1860" s="8">
        <f t="shared" si="112"/>
        <v>3</v>
      </c>
      <c r="I1860" s="20">
        <f t="shared" si="113"/>
        <v>26.5</v>
      </c>
      <c r="J1860" s="15">
        <f t="shared" si="114"/>
        <v>3.7735849056603774</v>
      </c>
      <c r="K1860" s="8" t="str">
        <f t="shared" si="115"/>
        <v>Dhan, Upstox</v>
      </c>
    </row>
    <row r="1861" spans="1:11" x14ac:dyDescent="0.4">
      <c r="A1861" s="12" t="s">
        <v>1578</v>
      </c>
      <c r="B1861" s="12" t="s">
        <v>1579</v>
      </c>
      <c r="C1861" s="13">
        <v>27.56</v>
      </c>
      <c r="E1861" s="13">
        <v>27.57</v>
      </c>
      <c r="F1861" s="13">
        <v>27.548200000000001</v>
      </c>
      <c r="G1861" s="13">
        <v>27.66</v>
      </c>
      <c r="H1861" s="8">
        <f t="shared" si="112"/>
        <v>4</v>
      </c>
      <c r="I1861" s="20">
        <f t="shared" si="113"/>
        <v>27.55</v>
      </c>
      <c r="J1861" s="15">
        <f t="shared" si="114"/>
        <v>3.629764065335753</v>
      </c>
      <c r="K1861" s="8" t="str">
        <f t="shared" si="115"/>
        <v>Kotak Neo</v>
      </c>
    </row>
    <row r="1862" spans="1:11" x14ac:dyDescent="0.4">
      <c r="A1862" s="12" t="s">
        <v>1342</v>
      </c>
      <c r="B1862" s="12" t="s">
        <v>1343</v>
      </c>
      <c r="C1862" s="13">
        <v>26.5</v>
      </c>
      <c r="E1862" s="13">
        <v>26.5</v>
      </c>
      <c r="F1862" s="13">
        <v>26.525200000000002</v>
      </c>
      <c r="H1862" s="8">
        <f t="shared" ref="H1862:H1925" si="116">COUNT(C1862:G1862)</f>
        <v>3</v>
      </c>
      <c r="I1862" s="20">
        <f t="shared" ref="I1862:I1882" si="117">IFERROR(ROUND(MIN(C1862:G1862),2),"")</f>
        <v>26.5</v>
      </c>
      <c r="J1862" s="15">
        <f t="shared" ref="J1862:J1925" si="118">IFERROR(100/I1862,"")</f>
        <v>3.7735849056603774</v>
      </c>
      <c r="K1862" s="8" t="str">
        <f t="shared" ref="K1862:K1882" si="119">IF(I1862="","",MID(IF(ROUND(C1862,2)=I1862,", Dhan","")&amp;IF(ROUND(D1862,2)=I1862,", Zerodha","")&amp;IF(ROUND(E1862,2)=I1862,", Upstox","")&amp;IF(ROUND(F1862,2)=I1862,", Kotak Neo","")&amp;IF(ROUND(G1862,2)=I1862,", Paytm Money",""),3,100))</f>
        <v>Dhan, Upstox</v>
      </c>
    </row>
    <row r="1863" spans="1:11" x14ac:dyDescent="0.4">
      <c r="A1863" s="12" t="s">
        <v>3384</v>
      </c>
      <c r="B1863" s="12" t="s">
        <v>3385</v>
      </c>
      <c r="C1863" s="13">
        <v>20</v>
      </c>
      <c r="E1863" s="13">
        <v>20</v>
      </c>
      <c r="G1863" s="13">
        <v>20</v>
      </c>
      <c r="H1863" s="8">
        <f t="shared" si="116"/>
        <v>3</v>
      </c>
      <c r="I1863" s="20">
        <f t="shared" si="117"/>
        <v>20</v>
      </c>
      <c r="J1863" s="15">
        <f t="shared" si="118"/>
        <v>5</v>
      </c>
      <c r="K1863" s="8" t="str">
        <f t="shared" si="119"/>
        <v>Dhan, Upstox, Paytm Money</v>
      </c>
    </row>
    <row r="1864" spans="1:11" x14ac:dyDescent="0.4">
      <c r="A1864" s="12" t="s">
        <v>3858</v>
      </c>
      <c r="B1864" s="12" t="s">
        <v>10666</v>
      </c>
      <c r="F1864" s="13">
        <v>100</v>
      </c>
      <c r="H1864" s="8">
        <f t="shared" si="116"/>
        <v>1</v>
      </c>
      <c r="I1864" s="20">
        <f t="shared" si="117"/>
        <v>100</v>
      </c>
      <c r="J1864" s="15">
        <f t="shared" si="118"/>
        <v>1</v>
      </c>
      <c r="K1864" s="8" t="str">
        <f t="shared" si="119"/>
        <v>Kotak Neo</v>
      </c>
    </row>
    <row r="1865" spans="1:11" x14ac:dyDescent="0.4">
      <c r="A1865" s="12" t="s">
        <v>3874</v>
      </c>
      <c r="B1865" s="12" t="s">
        <v>10667</v>
      </c>
      <c r="F1865" s="13">
        <v>100</v>
      </c>
      <c r="H1865" s="8">
        <f t="shared" si="116"/>
        <v>1</v>
      </c>
      <c r="I1865" s="20">
        <f t="shared" si="117"/>
        <v>100</v>
      </c>
      <c r="J1865" s="15">
        <f t="shared" si="118"/>
        <v>1</v>
      </c>
      <c r="K1865" s="8" t="str">
        <f t="shared" si="119"/>
        <v>Kotak Neo</v>
      </c>
    </row>
    <row r="1866" spans="1:11" x14ac:dyDescent="0.4">
      <c r="A1866" s="12" t="s">
        <v>4100</v>
      </c>
      <c r="B1866" s="12" t="s">
        <v>10668</v>
      </c>
      <c r="F1866" s="13">
        <v>100</v>
      </c>
      <c r="H1866" s="8">
        <f t="shared" si="116"/>
        <v>1</v>
      </c>
      <c r="I1866" s="20">
        <f t="shared" si="117"/>
        <v>100</v>
      </c>
      <c r="J1866" s="15">
        <f t="shared" si="118"/>
        <v>1</v>
      </c>
      <c r="K1866" s="8" t="str">
        <f t="shared" si="119"/>
        <v>Kotak Neo</v>
      </c>
    </row>
    <row r="1867" spans="1:11" x14ac:dyDescent="0.4">
      <c r="A1867" s="12" t="s">
        <v>4138</v>
      </c>
      <c r="B1867" s="12" t="s">
        <v>10669</v>
      </c>
      <c r="F1867" s="13">
        <v>100</v>
      </c>
      <c r="H1867" s="8">
        <f t="shared" si="116"/>
        <v>1</v>
      </c>
      <c r="I1867" s="20">
        <f t="shared" si="117"/>
        <v>100</v>
      </c>
      <c r="J1867" s="15">
        <f t="shared" si="118"/>
        <v>1</v>
      </c>
      <c r="K1867" s="8" t="str">
        <f t="shared" si="119"/>
        <v>Kotak Neo</v>
      </c>
    </row>
    <row r="1868" spans="1:11" x14ac:dyDescent="0.4">
      <c r="A1868" s="12" t="s">
        <v>4140</v>
      </c>
      <c r="B1868" s="12" t="s">
        <v>10670</v>
      </c>
      <c r="F1868" s="13">
        <v>40</v>
      </c>
      <c r="H1868" s="8">
        <f t="shared" si="116"/>
        <v>1</v>
      </c>
      <c r="I1868" s="20">
        <f t="shared" si="117"/>
        <v>40</v>
      </c>
      <c r="J1868" s="15">
        <f t="shared" si="118"/>
        <v>2.5</v>
      </c>
      <c r="K1868" s="8" t="str">
        <f t="shared" si="119"/>
        <v>Kotak Neo</v>
      </c>
    </row>
    <row r="1869" spans="1:11" x14ac:dyDescent="0.4">
      <c r="A1869" s="12" t="s">
        <v>4166</v>
      </c>
      <c r="B1869" s="12" t="s">
        <v>10671</v>
      </c>
      <c r="F1869" s="13">
        <v>100</v>
      </c>
      <c r="H1869" s="8">
        <f t="shared" si="116"/>
        <v>1</v>
      </c>
      <c r="I1869" s="20">
        <f t="shared" si="117"/>
        <v>100</v>
      </c>
      <c r="J1869" s="15">
        <f t="shared" si="118"/>
        <v>1</v>
      </c>
      <c r="K1869" s="8" t="str">
        <f t="shared" si="119"/>
        <v>Kotak Neo</v>
      </c>
    </row>
    <row r="1870" spans="1:11" x14ac:dyDescent="0.4">
      <c r="A1870" s="12" t="s">
        <v>4263</v>
      </c>
      <c r="B1870" s="12" t="s">
        <v>10672</v>
      </c>
      <c r="F1870" s="13">
        <v>100</v>
      </c>
      <c r="H1870" s="8">
        <f t="shared" si="116"/>
        <v>1</v>
      </c>
      <c r="I1870" s="20">
        <f t="shared" si="117"/>
        <v>100</v>
      </c>
      <c r="J1870" s="15">
        <f t="shared" si="118"/>
        <v>1</v>
      </c>
      <c r="K1870" s="8" t="str">
        <f t="shared" si="119"/>
        <v>Kotak Neo</v>
      </c>
    </row>
    <row r="1871" spans="1:11" x14ac:dyDescent="0.4">
      <c r="A1871" s="12" t="s">
        <v>4343</v>
      </c>
      <c r="B1871" s="12" t="s">
        <v>10673</v>
      </c>
      <c r="F1871" s="13">
        <v>100</v>
      </c>
      <c r="H1871" s="8">
        <f t="shared" si="116"/>
        <v>1</v>
      </c>
      <c r="I1871" s="20">
        <f t="shared" si="117"/>
        <v>100</v>
      </c>
      <c r="J1871" s="15">
        <f t="shared" si="118"/>
        <v>1</v>
      </c>
      <c r="K1871" s="8" t="str">
        <f t="shared" si="119"/>
        <v>Kotak Neo</v>
      </c>
    </row>
    <row r="1872" spans="1:11" x14ac:dyDescent="0.4">
      <c r="A1872" s="12" t="s">
        <v>4398</v>
      </c>
      <c r="B1872" s="12" t="s">
        <v>10674</v>
      </c>
      <c r="F1872" s="13">
        <v>100</v>
      </c>
      <c r="H1872" s="8">
        <f t="shared" si="116"/>
        <v>1</v>
      </c>
      <c r="I1872" s="20">
        <f t="shared" si="117"/>
        <v>100</v>
      </c>
      <c r="J1872" s="15">
        <f t="shared" si="118"/>
        <v>1</v>
      </c>
      <c r="K1872" s="8" t="str">
        <f t="shared" si="119"/>
        <v>Kotak Neo</v>
      </c>
    </row>
    <row r="1873" spans="1:11" x14ac:dyDescent="0.4">
      <c r="A1873" s="12" t="s">
        <v>4424</v>
      </c>
      <c r="B1873" s="12" t="s">
        <v>10675</v>
      </c>
      <c r="F1873" s="13">
        <v>100</v>
      </c>
      <c r="H1873" s="8">
        <f t="shared" si="116"/>
        <v>1</v>
      </c>
      <c r="I1873" s="20">
        <f t="shared" si="117"/>
        <v>100</v>
      </c>
      <c r="J1873" s="15">
        <f t="shared" si="118"/>
        <v>1</v>
      </c>
      <c r="K1873" s="8" t="str">
        <f t="shared" si="119"/>
        <v>Kotak Neo</v>
      </c>
    </row>
    <row r="1874" spans="1:11" x14ac:dyDescent="0.4">
      <c r="A1874" s="12" t="s">
        <v>4638</v>
      </c>
      <c r="B1874" s="12" t="s">
        <v>10676</v>
      </c>
      <c r="F1874" s="13">
        <v>100</v>
      </c>
      <c r="H1874" s="8">
        <f t="shared" si="116"/>
        <v>1</v>
      </c>
      <c r="I1874" s="20">
        <f t="shared" si="117"/>
        <v>100</v>
      </c>
      <c r="J1874" s="15">
        <f t="shared" si="118"/>
        <v>1</v>
      </c>
      <c r="K1874" s="8" t="str">
        <f t="shared" si="119"/>
        <v>Kotak Neo</v>
      </c>
    </row>
    <row r="1875" spans="1:11" x14ac:dyDescent="0.4">
      <c r="A1875" s="12" t="s">
        <v>4697</v>
      </c>
      <c r="B1875" s="12" t="s">
        <v>10677</v>
      </c>
      <c r="F1875" s="13">
        <v>100</v>
      </c>
      <c r="H1875" s="8">
        <f t="shared" si="116"/>
        <v>1</v>
      </c>
      <c r="I1875" s="20">
        <f t="shared" si="117"/>
        <v>100</v>
      </c>
      <c r="J1875" s="15">
        <f t="shared" si="118"/>
        <v>1</v>
      </c>
      <c r="K1875" s="8" t="str">
        <f t="shared" si="119"/>
        <v>Kotak Neo</v>
      </c>
    </row>
    <row r="1876" spans="1:11" x14ac:dyDescent="0.4">
      <c r="A1876" s="12" t="s">
        <v>4708</v>
      </c>
      <c r="B1876" s="12" t="s">
        <v>10678</v>
      </c>
      <c r="F1876" s="13">
        <v>100</v>
      </c>
      <c r="H1876" s="8">
        <f t="shared" si="116"/>
        <v>1</v>
      </c>
      <c r="I1876" s="20">
        <f t="shared" si="117"/>
        <v>100</v>
      </c>
      <c r="J1876" s="15">
        <f t="shared" si="118"/>
        <v>1</v>
      </c>
      <c r="K1876" s="8" t="str">
        <f t="shared" si="119"/>
        <v>Kotak Neo</v>
      </c>
    </row>
    <row r="1877" spans="1:11" x14ac:dyDescent="0.4">
      <c r="A1877" s="12" t="s">
        <v>4815</v>
      </c>
      <c r="B1877" s="12" t="s">
        <v>10679</v>
      </c>
      <c r="F1877" s="13">
        <v>100</v>
      </c>
      <c r="H1877" s="8">
        <f t="shared" si="116"/>
        <v>1</v>
      </c>
      <c r="I1877" s="20">
        <f t="shared" si="117"/>
        <v>100</v>
      </c>
      <c r="J1877" s="15">
        <f t="shared" si="118"/>
        <v>1</v>
      </c>
      <c r="K1877" s="8" t="str">
        <f t="shared" si="119"/>
        <v>Kotak Neo</v>
      </c>
    </row>
    <row r="1878" spans="1:11" x14ac:dyDescent="0.4">
      <c r="A1878" s="12" t="s">
        <v>4985</v>
      </c>
      <c r="B1878" s="12" t="s">
        <v>10680</v>
      </c>
      <c r="F1878" s="13">
        <v>100</v>
      </c>
      <c r="H1878" s="8">
        <f t="shared" si="116"/>
        <v>1</v>
      </c>
      <c r="I1878" s="20">
        <f t="shared" si="117"/>
        <v>100</v>
      </c>
      <c r="J1878" s="15">
        <f t="shared" si="118"/>
        <v>1</v>
      </c>
      <c r="K1878" s="8" t="str">
        <f t="shared" si="119"/>
        <v>Kotak Neo</v>
      </c>
    </row>
    <row r="1879" spans="1:11" x14ac:dyDescent="0.4">
      <c r="A1879" s="12" t="s">
        <v>5047</v>
      </c>
      <c r="B1879" s="12" t="s">
        <v>10681</v>
      </c>
      <c r="F1879" s="13">
        <v>100</v>
      </c>
      <c r="H1879" s="8">
        <f t="shared" si="116"/>
        <v>1</v>
      </c>
      <c r="I1879" s="20">
        <f t="shared" si="117"/>
        <v>100</v>
      </c>
      <c r="J1879" s="15">
        <f t="shared" si="118"/>
        <v>1</v>
      </c>
      <c r="K1879" s="8" t="str">
        <f t="shared" si="119"/>
        <v>Kotak Neo</v>
      </c>
    </row>
    <row r="1880" spans="1:11" x14ac:dyDescent="0.4">
      <c r="A1880" s="12" t="s">
        <v>5109</v>
      </c>
      <c r="B1880" s="12" t="s">
        <v>10682</v>
      </c>
      <c r="F1880" s="13">
        <v>100</v>
      </c>
      <c r="H1880" s="8">
        <f t="shared" si="116"/>
        <v>1</v>
      </c>
      <c r="I1880" s="20">
        <f t="shared" si="117"/>
        <v>100</v>
      </c>
      <c r="J1880" s="15">
        <f t="shared" si="118"/>
        <v>1</v>
      </c>
      <c r="K1880" s="8" t="str">
        <f t="shared" si="119"/>
        <v>Kotak Neo</v>
      </c>
    </row>
    <row r="1881" spans="1:11" x14ac:dyDescent="0.4">
      <c r="A1881" s="12" t="s">
        <v>5353</v>
      </c>
      <c r="B1881" s="12" t="s">
        <v>10683</v>
      </c>
      <c r="F1881" s="13">
        <v>100</v>
      </c>
      <c r="H1881" s="8">
        <f t="shared" si="116"/>
        <v>1</v>
      </c>
      <c r="I1881" s="20">
        <f t="shared" si="117"/>
        <v>100</v>
      </c>
      <c r="J1881" s="15">
        <f t="shared" si="118"/>
        <v>1</v>
      </c>
      <c r="K1881" s="8" t="str">
        <f t="shared" si="119"/>
        <v>Kotak Neo</v>
      </c>
    </row>
    <row r="1882" spans="1:11" x14ac:dyDescent="0.4">
      <c r="A1882" s="12" t="s">
        <v>5427</v>
      </c>
      <c r="B1882" s="12" t="s">
        <v>10684</v>
      </c>
      <c r="F1882" s="13">
        <v>100</v>
      </c>
      <c r="H1882" s="8">
        <f t="shared" si="116"/>
        <v>1</v>
      </c>
      <c r="I1882" s="20">
        <f t="shared" si="117"/>
        <v>100</v>
      </c>
      <c r="J1882" s="15">
        <f t="shared" si="118"/>
        <v>1</v>
      </c>
      <c r="K1882" s="8" t="str">
        <f t="shared" si="119"/>
        <v>Kotak Neo</v>
      </c>
    </row>
    <row r="1885" spans="1:11" x14ac:dyDescent="0.4">
      <c r="A1885" s="6" t="s">
        <v>10685</v>
      </c>
    </row>
    <row r="1886" spans="1:11" x14ac:dyDescent="0.4">
      <c r="A1886" s="25" t="s">
        <v>10686</v>
      </c>
      <c r="C1886" s="8">
        <f>ROWS(A6:A1882)</f>
        <v>1877</v>
      </c>
    </row>
    <row r="1887" spans="1:11" x14ac:dyDescent="0.4">
      <c r="A1887" s="25" t="s">
        <v>10687</v>
      </c>
      <c r="C1887" s="8">
        <f>COUNTIFS(H6:H1882,5)</f>
        <v>1151</v>
      </c>
    </row>
    <row r="1888" spans="1:11" x14ac:dyDescent="0.4">
      <c r="A1888" s="25" t="s">
        <v>10688</v>
      </c>
      <c r="C1888" s="8">
        <f>COUNTIFS(H6:H1882,4)</f>
        <v>273</v>
      </c>
    </row>
    <row r="1889" spans="1:3" x14ac:dyDescent="0.4">
      <c r="A1889" s="25" t="s">
        <v>10689</v>
      </c>
      <c r="C1889" s="8">
        <f>COUNTIFS(H6:H1882,3)</f>
        <v>182</v>
      </c>
    </row>
    <row r="1890" spans="1:3" x14ac:dyDescent="0.4">
      <c r="A1890" s="25" t="s">
        <v>10690</v>
      </c>
      <c r="C1890" s="8">
        <f>COUNTIFS(H6:H1882,2)</f>
        <v>151</v>
      </c>
    </row>
    <row r="1891" spans="1:3" x14ac:dyDescent="0.4">
      <c r="A1891" s="25" t="s">
        <v>10691</v>
      </c>
      <c r="C1891" s="8">
        <f>COUNTIFS(H6:H1882,1)</f>
        <v>120</v>
      </c>
    </row>
    <row r="1892" spans="1:3" x14ac:dyDescent="0.4">
      <c r="A1892" s="25" t="s">
        <v>10692</v>
      </c>
      <c r="C1892" s="8">
        <f>COUNT(C6:C1882)</f>
        <v>1742</v>
      </c>
    </row>
    <row r="1893" spans="1:3" x14ac:dyDescent="0.4">
      <c r="A1893" s="25" t="s">
        <v>10693</v>
      </c>
      <c r="C1893" s="8">
        <f>COUNT(D6:D1882)</f>
        <v>1493</v>
      </c>
    </row>
    <row r="1894" spans="1:3" x14ac:dyDescent="0.4">
      <c r="A1894" s="25" t="s">
        <v>10694</v>
      </c>
      <c r="C1894" s="8">
        <f>COUNT(E6:E1882)</f>
        <v>1440</v>
      </c>
    </row>
    <row r="1895" spans="1:3" x14ac:dyDescent="0.4">
      <c r="A1895" s="25" t="s">
        <v>10695</v>
      </c>
      <c r="C1895" s="8">
        <f>COUNT(F6:F1882)</f>
        <v>1680</v>
      </c>
    </row>
    <row r="1896" spans="1:3" x14ac:dyDescent="0.4">
      <c r="A1896" s="25" t="s">
        <v>10696</v>
      </c>
      <c r="C1896" s="8">
        <f>COUNT(G6:G1882)</f>
        <v>1460</v>
      </c>
    </row>
    <row r="1897" spans="1:3" x14ac:dyDescent="0.4">
      <c r="A1897" s="25" t="s">
        <v>10697</v>
      </c>
      <c r="C1897" s="8">
        <f>COUNTIF(K6:K1882,"*Dhan*")</f>
        <v>949</v>
      </c>
    </row>
    <row r="1898" spans="1:3" x14ac:dyDescent="0.4">
      <c r="A1898" s="25" t="s">
        <v>10698</v>
      </c>
      <c r="C1898" s="8">
        <f>COUNTIF(K6:K1882,"*Zerodha*")</f>
        <v>622</v>
      </c>
    </row>
    <row r="1899" spans="1:3" x14ac:dyDescent="0.4">
      <c r="A1899" s="25" t="s">
        <v>10699</v>
      </c>
      <c r="C1899" s="8">
        <f>COUNTIF(K6:K1882,"*Upstox*")</f>
        <v>496</v>
      </c>
    </row>
    <row r="1900" spans="1:3" x14ac:dyDescent="0.4">
      <c r="A1900" s="25" t="s">
        <v>10700</v>
      </c>
      <c r="C1900" s="8">
        <f>COUNTIF(K6:K1882,"*Kotak Neo*")</f>
        <v>400</v>
      </c>
    </row>
    <row r="1901" spans="1:3" x14ac:dyDescent="0.4">
      <c r="A1901" s="25" t="s">
        <v>10701</v>
      </c>
      <c r="C1901" s="8">
        <f>COUNTIF(K6:K1882,"*Paytm Money*")</f>
        <v>262</v>
      </c>
    </row>
    <row r="1902" spans="1:3" x14ac:dyDescent="0.4">
      <c r="A1902" s="25" t="s">
        <v>10702</v>
      </c>
      <c r="C1902" s="8">
        <f>SUMPRODUCT((LEN(K6:K1882)-LEN(SUBSTITUTE(K6:K1882,",","")))&gt;0)</f>
        <v>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7"/>
  <sheetViews>
    <sheetView showGridLines="0" tabSelected="1" zoomScaleNormal="100" workbookViewId="0">
      <selection activeCell="H9" sqref="H9"/>
    </sheetView>
  </sheetViews>
  <sheetFormatPr defaultColWidth="8.69140625" defaultRowHeight="14.6" x14ac:dyDescent="0.4"/>
  <cols>
    <col min="1" max="1" width="39.3046875" style="2" customWidth="1"/>
    <col min="2" max="2" width="34" style="2" customWidth="1"/>
    <col min="3" max="3" width="65.765625" style="2" bestFit="1" customWidth="1"/>
    <col min="4" max="4" width="14" style="2" customWidth="1"/>
    <col min="5" max="5" width="12" style="2" customWidth="1"/>
    <col min="6" max="6" width="53" style="2" bestFit="1" customWidth="1"/>
    <col min="7" max="16384" width="8.69140625" style="4"/>
  </cols>
  <sheetData>
    <row r="1" spans="1:6" ht="17.600000000000001" x14ac:dyDescent="0.4">
      <c r="A1" s="3" t="s">
        <v>10703</v>
      </c>
    </row>
    <row r="2" spans="1:6" x14ac:dyDescent="0.4">
      <c r="A2" s="5" t="s">
        <v>10704</v>
      </c>
    </row>
    <row r="4" spans="1:6" ht="25.5" customHeight="1" x14ac:dyDescent="0.4">
      <c r="A4" s="1" t="s">
        <v>3</v>
      </c>
      <c r="B4" s="1" t="s">
        <v>10705</v>
      </c>
      <c r="C4" s="1" t="s">
        <v>10706</v>
      </c>
      <c r="D4" s="1" t="s">
        <v>10707</v>
      </c>
      <c r="E4" s="1" t="s">
        <v>10708</v>
      </c>
      <c r="F4" s="1" t="s">
        <v>10709</v>
      </c>
    </row>
    <row r="5" spans="1:6" ht="60" customHeight="1" x14ac:dyDescent="0.4">
      <c r="A5" s="26" t="s">
        <v>7</v>
      </c>
      <c r="B5" s="26" t="s">
        <v>10710</v>
      </c>
      <c r="C5" s="26" t="s">
        <v>10711</v>
      </c>
      <c r="D5" s="26" t="s">
        <v>10712</v>
      </c>
      <c r="E5" s="26">
        <v>1742</v>
      </c>
      <c r="F5" s="26" t="s">
        <v>10713</v>
      </c>
    </row>
    <row r="6" spans="1:6" ht="60" customHeight="1" x14ac:dyDescent="0.4">
      <c r="A6" s="26" t="s">
        <v>9</v>
      </c>
      <c r="B6" s="26" t="s">
        <v>10714</v>
      </c>
      <c r="C6" s="26" t="s">
        <v>10715</v>
      </c>
      <c r="D6" s="26" t="s">
        <v>10716</v>
      </c>
      <c r="E6" s="26">
        <v>1493</v>
      </c>
      <c r="F6" s="26" t="s">
        <v>10717</v>
      </c>
    </row>
    <row r="7" spans="1:6" ht="60" customHeight="1" x14ac:dyDescent="0.4">
      <c r="A7" s="26" t="s">
        <v>10</v>
      </c>
      <c r="B7" s="26" t="s">
        <v>10718</v>
      </c>
      <c r="C7" s="26" t="s">
        <v>10719</v>
      </c>
      <c r="D7" s="26" t="s">
        <v>10720</v>
      </c>
      <c r="E7" s="26">
        <v>1440</v>
      </c>
      <c r="F7" s="26" t="s">
        <v>10721</v>
      </c>
    </row>
    <row r="8" spans="1:6" ht="60" customHeight="1" x14ac:dyDescent="0.4">
      <c r="A8" s="26" t="s">
        <v>11</v>
      </c>
      <c r="B8" s="26" t="s">
        <v>10722</v>
      </c>
      <c r="C8" s="26" t="s">
        <v>10723</v>
      </c>
      <c r="D8" s="26" t="s">
        <v>10724</v>
      </c>
      <c r="E8" s="26">
        <v>1680</v>
      </c>
      <c r="F8" s="26" t="s">
        <v>10725</v>
      </c>
    </row>
    <row r="9" spans="1:6" ht="60" customHeight="1" x14ac:dyDescent="0.4">
      <c r="A9" s="26" t="s">
        <v>12</v>
      </c>
      <c r="B9" s="26" t="s">
        <v>10726</v>
      </c>
      <c r="C9" s="26" t="s">
        <v>10727</v>
      </c>
      <c r="D9" s="26" t="s">
        <v>10716</v>
      </c>
      <c r="E9" s="26">
        <v>1460</v>
      </c>
      <c r="F9" s="26" t="s">
        <v>10728</v>
      </c>
    </row>
    <row r="10" spans="1:6" ht="60" customHeight="1" x14ac:dyDescent="0.4">
      <c r="A10" s="26" t="s">
        <v>13</v>
      </c>
      <c r="B10" s="26" t="s">
        <v>10729</v>
      </c>
      <c r="C10" s="26" t="s">
        <v>10730</v>
      </c>
      <c r="D10" s="26" t="s">
        <v>10731</v>
      </c>
      <c r="E10" s="26">
        <v>1557</v>
      </c>
      <c r="F10" s="26" t="s">
        <v>10732</v>
      </c>
    </row>
    <row r="11" spans="1:6" ht="60" customHeight="1" x14ac:dyDescent="0.4">
      <c r="A11" s="26" t="s">
        <v>15</v>
      </c>
      <c r="B11" s="26" t="s">
        <v>10733</v>
      </c>
      <c r="C11" s="26" t="s">
        <v>10734</v>
      </c>
      <c r="D11" s="26" t="s">
        <v>10712</v>
      </c>
      <c r="E11" s="26">
        <v>1292</v>
      </c>
      <c r="F11" s="26" t="s">
        <v>10735</v>
      </c>
    </row>
    <row r="13" spans="1:6" ht="15" customHeight="1" x14ac:dyDescent="0.4">
      <c r="A13" s="8" t="s">
        <v>10736</v>
      </c>
      <c r="B13" s="27" t="s">
        <v>10737</v>
      </c>
      <c r="C13" s="27"/>
      <c r="D13" s="27"/>
      <c r="E13" s="27"/>
      <c r="F13" s="27"/>
    </row>
    <row r="14" spans="1:6" ht="15" customHeight="1" x14ac:dyDescent="0.4">
      <c r="A14" s="8" t="s">
        <v>10736</v>
      </c>
      <c r="B14" s="27" t="s">
        <v>10738</v>
      </c>
      <c r="C14" s="27"/>
      <c r="D14" s="27"/>
      <c r="E14" s="27"/>
      <c r="F14" s="27"/>
    </row>
    <row r="15" spans="1:6" ht="15" customHeight="1" x14ac:dyDescent="0.4">
      <c r="A15" s="8" t="s">
        <v>10736</v>
      </c>
      <c r="B15" s="27" t="s">
        <v>10739</v>
      </c>
      <c r="C15" s="27"/>
      <c r="D15" s="27"/>
      <c r="E15" s="27"/>
      <c r="F15" s="27"/>
    </row>
    <row r="16" spans="1:6" ht="15" customHeight="1" x14ac:dyDescent="0.4">
      <c r="A16" s="8" t="s">
        <v>10736</v>
      </c>
      <c r="B16" s="27" t="s">
        <v>10740</v>
      </c>
      <c r="C16" s="27"/>
      <c r="D16" s="27"/>
      <c r="E16" s="27"/>
      <c r="F16" s="27"/>
    </row>
    <row r="17" spans="1:6" ht="15" customHeight="1" x14ac:dyDescent="0.4">
      <c r="A17" s="8" t="s">
        <v>10736</v>
      </c>
      <c r="B17" s="27" t="s">
        <v>10741</v>
      </c>
      <c r="C17" s="27"/>
      <c r="D17" s="27"/>
      <c r="E17" s="27"/>
      <c r="F17" s="27"/>
    </row>
  </sheetData>
  <mergeCells count="5">
    <mergeCell ref="B13:F13"/>
    <mergeCell ref="B14:F14"/>
    <mergeCell ref="B15:F15"/>
    <mergeCell ref="B16:F16"/>
    <mergeCell ref="B17:F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Dhan</vt:lpstr>
      <vt:lpstr>Zerodha</vt:lpstr>
      <vt:lpstr>Upstox</vt:lpstr>
      <vt:lpstr>Kotak Neo</vt:lpstr>
      <vt:lpstr>Paytm Money</vt:lpstr>
      <vt:lpstr>Angel One</vt:lpstr>
      <vt:lpstr>Groww</vt:lpstr>
      <vt:lpstr>Cross_Broker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Thejesh K</cp:lastModifiedBy>
  <cp:revision>0</cp:revision>
  <dcterms:created xsi:type="dcterms:W3CDTF">2026-08-07T17:50:59Z</dcterms:created>
  <dcterms:modified xsi:type="dcterms:W3CDTF">2026-08-07T18:20:41Z</dcterms:modified>
  <dc:language>en-US</dc:language>
</cp:coreProperties>
</file>